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fiesi\Desktop\"/>
    </mc:Choice>
  </mc:AlternateContent>
  <xr:revisionPtr revIDLastSave="0" documentId="13_ncr:1_{64251DE8-B583-4E9D-A27E-3263BD37E6E4}" xr6:coauthVersionLast="47" xr6:coauthVersionMax="47" xr10:uidLastSave="{00000000-0000-0000-0000-000000000000}"/>
  <bookViews>
    <workbookView xWindow="28680" yWindow="-120" windowWidth="38640" windowHeight="21840" xr2:uid="{00000000-000D-0000-FFFF-FFFF00000000}"/>
  </bookViews>
  <sheets>
    <sheet name="README" sheetId="31" r:id="rId1"/>
    <sheet name="Kamala " sheetId="1" r:id="rId2"/>
    <sheet name="KhaiNai " sheetId="2" r:id="rId3"/>
    <sheet name="KhaiNok " sheetId="3" r:id="rId4"/>
    <sheet name="KoNung_Krabi" sheetId="4" r:id="rId5"/>
    <sheet name="Li_Pi" sheetId="5" r:id="rId6"/>
    <sheet name="Panwa" sheetId="6" r:id="rId7"/>
    <sheet name="Patong_North " sheetId="7" r:id="rId8"/>
    <sheet name="Patong_South" sheetId="8" r:id="rId9"/>
    <sheet name="Tang_Khem" sheetId="9" r:id="rId10"/>
    <sheet name="all_samples_raw" sheetId="12" r:id="rId11"/>
    <sheet name="unclear_alleles" sheetId="13" r:id="rId12"/>
    <sheet name="all_sampels_cleaned" sheetId="14" r:id="rId13"/>
    <sheet name="data_for_MicroDrop" sheetId="17" r:id="rId14"/>
    <sheet name="MicroDrop_raw" sheetId="18" r:id="rId15"/>
    <sheet name="MD_imputed_allloci" sheetId="26" r:id="rId16"/>
    <sheet name="data_for_poppr" sheetId="27" r:id="rId17"/>
    <sheet name="imputed_data_MD_for_STRUCTURE" sheetId="29" r:id="rId18"/>
    <sheet name="imputed_data_for_STR_w_popinfo" sheetId="30" r:id="rId19"/>
  </sheets>
  <definedNames>
    <definedName name="_xlnm._FilterDatabase" localSheetId="1" hidden="1">'Kamala '!$A$8:$BA$60</definedName>
    <definedName name="_xlnm._FilterDatabase" localSheetId="2" hidden="1">'KhaiNai '!$A$8:$BA$68</definedName>
    <definedName name="_xlnm._FilterDatabase" localSheetId="3" hidden="1">'KhaiNok '!$A$8:$BA$32</definedName>
    <definedName name="_xlnm._FilterDatabase" localSheetId="4" hidden="1">KoNung_Krabi!$A$8:$BA$56</definedName>
    <definedName name="_xlnm._FilterDatabase" localSheetId="5" hidden="1">Li_Pi!$A$7:$BA$57</definedName>
    <definedName name="_xlnm._FilterDatabase" localSheetId="6" hidden="1">Panwa!$A$9:$BA$155</definedName>
    <definedName name="_xlnm._FilterDatabase" localSheetId="7" hidden="1">'Patong_North '!$A$9:$BE$61</definedName>
    <definedName name="_xlnm._FilterDatabase" localSheetId="9" hidden="1">Tang_Khem!$A$9:$AY$9</definedName>
    <definedName name="_xlnm._FilterDatabase" localSheetId="11" hidden="1">unclear_alleles!$A$1:$W$35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34" roundtripDataSignature="AMtx7miPXlvx8qIQpX+z6H2gFbpHowvODA=="/>
    </ext>
  </extLst>
</workbook>
</file>

<file path=xl/calcChain.xml><?xml version="1.0" encoding="utf-8"?>
<calcChain xmlns="http://schemas.openxmlformats.org/spreadsheetml/2006/main">
  <c r="AS29" i="12" l="1" a="1"/>
  <c r="AS29" i="12" s="1"/>
  <c r="AT29" i="12" a="1"/>
  <c r="AT29" i="12" s="1"/>
  <c r="AS30" i="12" a="1"/>
  <c r="AS30" i="12"/>
  <c r="AT30" i="12" a="1"/>
  <c r="AT30" i="12" s="1"/>
  <c r="AS31" i="12" a="1"/>
  <c r="AS31" i="12" s="1"/>
  <c r="AT31" i="12" a="1"/>
  <c r="AT31" i="12" s="1"/>
  <c r="AS32" i="12" a="1"/>
  <c r="AS32" i="12" s="1"/>
  <c r="AT32" i="12"/>
  <c r="AS33" i="12" a="1"/>
  <c r="AS33" i="12" s="1"/>
  <c r="AT33" i="12" a="1"/>
  <c r="AT33" i="12" s="1"/>
  <c r="AS34" i="12" a="1"/>
  <c r="AS34" i="12"/>
  <c r="AV34" i="12" s="1"/>
  <c r="AT34" i="12" a="1"/>
  <c r="AT34" i="12"/>
  <c r="AU34" i="12" s="1"/>
  <c r="BB34" i="12"/>
  <c r="AS35" i="12" a="1"/>
  <c r="AS35" i="12" s="1"/>
  <c r="AT35" i="12" a="1"/>
  <c r="AT35" i="12" s="1"/>
  <c r="AS36" i="12" a="1"/>
  <c r="AS36" i="12"/>
  <c r="AT36" i="12" a="1"/>
  <c r="AT36" i="12" s="1"/>
  <c r="AZ36" i="12" s="1"/>
  <c r="AS37" i="12" a="1"/>
  <c r="AS37" i="12" s="1"/>
  <c r="A673" i="30"/>
  <c r="A672" i="30"/>
  <c r="A671" i="30"/>
  <c r="A670" i="30"/>
  <c r="A669" i="30"/>
  <c r="A668" i="30"/>
  <c r="A667" i="30"/>
  <c r="A666" i="30"/>
  <c r="A665" i="30"/>
  <c r="A664" i="30"/>
  <c r="A663" i="30"/>
  <c r="A662" i="30"/>
  <c r="A661" i="30"/>
  <c r="A660" i="30"/>
  <c r="A659" i="30"/>
  <c r="A658" i="30"/>
  <c r="A657" i="30"/>
  <c r="A656" i="30"/>
  <c r="A655" i="30"/>
  <c r="A654" i="30"/>
  <c r="A653" i="30"/>
  <c r="A652" i="30"/>
  <c r="A651" i="30"/>
  <c r="A650" i="30"/>
  <c r="A649" i="30"/>
  <c r="A648" i="30"/>
  <c r="A647" i="30"/>
  <c r="A646" i="30"/>
  <c r="A645" i="30"/>
  <c r="A644" i="30"/>
  <c r="A643" i="30"/>
  <c r="A642" i="30"/>
  <c r="A641" i="30"/>
  <c r="A640" i="30"/>
  <c r="A639" i="30"/>
  <c r="A638" i="30"/>
  <c r="A637" i="30"/>
  <c r="A636" i="30"/>
  <c r="A635" i="30"/>
  <c r="A634" i="30"/>
  <c r="A633" i="30"/>
  <c r="A632" i="30"/>
  <c r="A631" i="30"/>
  <c r="A630" i="30"/>
  <c r="A629" i="30"/>
  <c r="A628" i="30"/>
  <c r="A627" i="30"/>
  <c r="A626" i="30"/>
  <c r="A625" i="30"/>
  <c r="A624" i="30"/>
  <c r="A623" i="30"/>
  <c r="A622" i="30"/>
  <c r="A621" i="30"/>
  <c r="A620" i="30"/>
  <c r="A619" i="30"/>
  <c r="A618" i="30"/>
  <c r="A617" i="30"/>
  <c r="A616" i="30"/>
  <c r="A615" i="30"/>
  <c r="A614" i="30"/>
  <c r="A613" i="30"/>
  <c r="A612" i="30"/>
  <c r="A611" i="30"/>
  <c r="A610" i="30"/>
  <c r="A609" i="30"/>
  <c r="A608" i="30"/>
  <c r="A607" i="30"/>
  <c r="A606" i="30"/>
  <c r="A605" i="30"/>
  <c r="A604" i="30"/>
  <c r="A603" i="30"/>
  <c r="A602" i="30"/>
  <c r="A601" i="30"/>
  <c r="A600" i="30"/>
  <c r="A599" i="30"/>
  <c r="A598" i="30"/>
  <c r="A597" i="30"/>
  <c r="A596" i="30"/>
  <c r="A595" i="30"/>
  <c r="A594" i="30"/>
  <c r="A593" i="30"/>
  <c r="A592" i="30"/>
  <c r="A591" i="30"/>
  <c r="A590" i="30"/>
  <c r="A589" i="30"/>
  <c r="A588" i="30"/>
  <c r="A587" i="30"/>
  <c r="A586" i="30"/>
  <c r="A585" i="30"/>
  <c r="A584" i="30"/>
  <c r="A583" i="30"/>
  <c r="A582" i="30"/>
  <c r="A581" i="30"/>
  <c r="A580" i="30"/>
  <c r="A579" i="30"/>
  <c r="A578" i="30"/>
  <c r="A577" i="30"/>
  <c r="A576" i="30"/>
  <c r="A575" i="30"/>
  <c r="A574" i="30"/>
  <c r="A573" i="30"/>
  <c r="A572" i="30"/>
  <c r="A571" i="30"/>
  <c r="A570" i="30"/>
  <c r="A569" i="30"/>
  <c r="A568" i="30"/>
  <c r="A567" i="30"/>
  <c r="A566" i="30"/>
  <c r="A565" i="30"/>
  <c r="A564" i="30"/>
  <c r="A563" i="30"/>
  <c r="A562" i="30"/>
  <c r="A561" i="30"/>
  <c r="A560" i="30"/>
  <c r="A559" i="30"/>
  <c r="A558" i="30"/>
  <c r="A557" i="30"/>
  <c r="A556" i="30"/>
  <c r="A555" i="30"/>
  <c r="A554" i="30"/>
  <c r="A553" i="30"/>
  <c r="A552" i="30"/>
  <c r="A551" i="30"/>
  <c r="A550" i="30"/>
  <c r="A549" i="30"/>
  <c r="A548" i="30"/>
  <c r="A547" i="30"/>
  <c r="A546" i="30"/>
  <c r="A545" i="30"/>
  <c r="A544" i="30"/>
  <c r="A543" i="30"/>
  <c r="A542" i="30"/>
  <c r="A541" i="30"/>
  <c r="A540" i="30"/>
  <c r="A539" i="30"/>
  <c r="A538" i="30"/>
  <c r="A537" i="30"/>
  <c r="A536" i="30"/>
  <c r="A535" i="30"/>
  <c r="A534" i="30"/>
  <c r="A533" i="30"/>
  <c r="A532" i="30"/>
  <c r="A531" i="30"/>
  <c r="A530" i="30"/>
  <c r="A529" i="30"/>
  <c r="A528" i="30"/>
  <c r="A527" i="30"/>
  <c r="A526" i="30"/>
  <c r="A525" i="30"/>
  <c r="A524" i="30"/>
  <c r="A523" i="30"/>
  <c r="A522" i="30"/>
  <c r="A521" i="30"/>
  <c r="A520" i="30"/>
  <c r="A519" i="30"/>
  <c r="A518" i="30"/>
  <c r="A517" i="30"/>
  <c r="A516" i="30"/>
  <c r="A515" i="30"/>
  <c r="A514" i="30"/>
  <c r="A513" i="30"/>
  <c r="A512" i="30"/>
  <c r="A511" i="30"/>
  <c r="A510" i="30"/>
  <c r="A509" i="30"/>
  <c r="A508" i="30"/>
  <c r="A507" i="30"/>
  <c r="A506" i="30"/>
  <c r="A505" i="30"/>
  <c r="A504" i="30"/>
  <c r="A503" i="30"/>
  <c r="A502" i="30"/>
  <c r="A501" i="30"/>
  <c r="A500" i="30"/>
  <c r="A499" i="30"/>
  <c r="A498" i="30"/>
  <c r="A497" i="30"/>
  <c r="A496" i="30"/>
  <c r="A495" i="30"/>
  <c r="A494" i="30"/>
  <c r="A493" i="30"/>
  <c r="A492" i="30"/>
  <c r="A491" i="30"/>
  <c r="A490" i="30"/>
  <c r="A489" i="30"/>
  <c r="A488" i="30"/>
  <c r="A487" i="30"/>
  <c r="A486" i="30"/>
  <c r="A485" i="30"/>
  <c r="A484" i="30"/>
  <c r="A483" i="30"/>
  <c r="A482" i="30"/>
  <c r="A481" i="30"/>
  <c r="A480" i="30"/>
  <c r="A479" i="30"/>
  <c r="A478" i="30"/>
  <c r="A477" i="30"/>
  <c r="A476" i="30"/>
  <c r="A475" i="30"/>
  <c r="A474" i="30"/>
  <c r="A473" i="30"/>
  <c r="A472" i="30"/>
  <c r="A471" i="30"/>
  <c r="A470" i="30"/>
  <c r="A469" i="30"/>
  <c r="A468" i="30"/>
  <c r="A467" i="30"/>
  <c r="A466" i="30"/>
  <c r="A465" i="30"/>
  <c r="A464" i="30"/>
  <c r="A463" i="30"/>
  <c r="A462" i="30"/>
  <c r="A461" i="30"/>
  <c r="A460" i="30"/>
  <c r="A459" i="30"/>
  <c r="A458" i="30"/>
  <c r="A457" i="30"/>
  <c r="A456" i="30"/>
  <c r="A455" i="30"/>
  <c r="A454" i="30"/>
  <c r="A453" i="30"/>
  <c r="A452" i="30"/>
  <c r="A451" i="30"/>
  <c r="A450" i="30"/>
  <c r="A449" i="30"/>
  <c r="A448" i="30"/>
  <c r="A447" i="30"/>
  <c r="A446" i="30"/>
  <c r="A445" i="30"/>
  <c r="A444" i="30"/>
  <c r="A443" i="30"/>
  <c r="A442" i="30"/>
  <c r="A441" i="30"/>
  <c r="A440" i="30"/>
  <c r="A439" i="30"/>
  <c r="A438" i="30"/>
  <c r="A437" i="30"/>
  <c r="A436" i="30"/>
  <c r="A435" i="30"/>
  <c r="A434" i="30"/>
  <c r="A433" i="30"/>
  <c r="A432" i="30"/>
  <c r="A431" i="30"/>
  <c r="A430" i="30"/>
  <c r="A429" i="30"/>
  <c r="A428" i="30"/>
  <c r="A427" i="30"/>
  <c r="A426" i="30"/>
  <c r="A425" i="30"/>
  <c r="A424" i="30"/>
  <c r="A423" i="30"/>
  <c r="A422" i="30"/>
  <c r="A421" i="30"/>
  <c r="A420" i="30"/>
  <c r="A419" i="30"/>
  <c r="A418" i="30"/>
  <c r="A417" i="30"/>
  <c r="A416" i="30"/>
  <c r="A415" i="30"/>
  <c r="A414" i="30"/>
  <c r="A413" i="30"/>
  <c r="A412" i="30"/>
  <c r="A411" i="30"/>
  <c r="A410" i="30"/>
  <c r="A409" i="30"/>
  <c r="A408" i="30"/>
  <c r="A407" i="30"/>
  <c r="A406" i="30"/>
  <c r="A405" i="30"/>
  <c r="A404" i="30"/>
  <c r="A403" i="30"/>
  <c r="A402" i="30"/>
  <c r="A401" i="30"/>
  <c r="A400" i="30"/>
  <c r="A399" i="30"/>
  <c r="A398" i="30"/>
  <c r="A397" i="30"/>
  <c r="A396" i="30"/>
  <c r="A395" i="30"/>
  <c r="A394" i="30"/>
  <c r="A393" i="30"/>
  <c r="A392" i="30"/>
  <c r="A391" i="30"/>
  <c r="A390" i="30"/>
  <c r="A389" i="30"/>
  <c r="A388" i="30"/>
  <c r="A387" i="30"/>
  <c r="A386" i="30"/>
  <c r="A385" i="30"/>
  <c r="A384" i="30"/>
  <c r="A383" i="30"/>
  <c r="A382" i="30"/>
  <c r="A381" i="30"/>
  <c r="A380" i="30"/>
  <c r="A379" i="30"/>
  <c r="A378" i="30"/>
  <c r="A377" i="30"/>
  <c r="A376" i="30"/>
  <c r="A375" i="30"/>
  <c r="A374" i="30"/>
  <c r="A373" i="30"/>
  <c r="A372" i="30"/>
  <c r="A371" i="30"/>
  <c r="A370" i="30"/>
  <c r="A369" i="30"/>
  <c r="A368" i="30"/>
  <c r="A367" i="30"/>
  <c r="A366" i="30"/>
  <c r="A365" i="30"/>
  <c r="A364" i="30"/>
  <c r="A363" i="30"/>
  <c r="A362" i="30"/>
  <c r="A361" i="30"/>
  <c r="A360" i="30"/>
  <c r="A359" i="30"/>
  <c r="A358" i="30"/>
  <c r="A357" i="30"/>
  <c r="A356" i="30"/>
  <c r="A355" i="30"/>
  <c r="A354" i="30"/>
  <c r="A353" i="30"/>
  <c r="A352" i="30"/>
  <c r="A351" i="30"/>
  <c r="A350" i="30"/>
  <c r="A349" i="30"/>
  <c r="A348" i="30"/>
  <c r="A347" i="30"/>
  <c r="A346" i="30"/>
  <c r="A345" i="30"/>
  <c r="A344" i="30"/>
  <c r="A343" i="30"/>
  <c r="A342" i="30"/>
  <c r="A341" i="30"/>
  <c r="A340" i="30"/>
  <c r="A339" i="30"/>
  <c r="A338" i="30"/>
  <c r="A337" i="30"/>
  <c r="A336" i="30"/>
  <c r="A335" i="30"/>
  <c r="A334" i="30"/>
  <c r="A333" i="30"/>
  <c r="A332" i="30"/>
  <c r="A331" i="30"/>
  <c r="A330" i="30"/>
  <c r="A329" i="30"/>
  <c r="A328" i="30"/>
  <c r="A327" i="30"/>
  <c r="A326" i="30"/>
  <c r="A325" i="30"/>
  <c r="A324" i="30"/>
  <c r="A323" i="30"/>
  <c r="A322" i="30"/>
  <c r="A321" i="30"/>
  <c r="A320" i="30"/>
  <c r="A319" i="30"/>
  <c r="A318" i="30"/>
  <c r="A317" i="30"/>
  <c r="A316" i="30"/>
  <c r="A315" i="30"/>
  <c r="A314" i="30"/>
  <c r="A313" i="30"/>
  <c r="A312" i="30"/>
  <c r="A311" i="30"/>
  <c r="A310" i="30"/>
  <c r="A309" i="30"/>
  <c r="A308" i="30"/>
  <c r="A307" i="30"/>
  <c r="A306" i="30"/>
  <c r="A305" i="30"/>
  <c r="A304" i="30"/>
  <c r="A303" i="30"/>
  <c r="A302" i="30"/>
  <c r="A301" i="30"/>
  <c r="A300" i="30"/>
  <c r="A299" i="30"/>
  <c r="A298" i="30"/>
  <c r="A297" i="30"/>
  <c r="A296" i="30"/>
  <c r="A295" i="30"/>
  <c r="A294" i="30"/>
  <c r="A293" i="30"/>
  <c r="A292" i="30"/>
  <c r="A291" i="30"/>
  <c r="A290" i="30"/>
  <c r="A289" i="30"/>
  <c r="A288" i="30"/>
  <c r="A287" i="30"/>
  <c r="A286" i="30"/>
  <c r="A285" i="30"/>
  <c r="A284" i="30"/>
  <c r="A283" i="30"/>
  <c r="A282" i="30"/>
  <c r="A281" i="30"/>
  <c r="A280" i="30"/>
  <c r="A279" i="30"/>
  <c r="A278" i="30"/>
  <c r="A277" i="30"/>
  <c r="A276" i="30"/>
  <c r="A275" i="30"/>
  <c r="A274" i="30"/>
  <c r="A273" i="30"/>
  <c r="A272" i="30"/>
  <c r="A271" i="30"/>
  <c r="A270" i="30"/>
  <c r="A269" i="30"/>
  <c r="A268" i="30"/>
  <c r="A267" i="30"/>
  <c r="A266" i="30"/>
  <c r="A265" i="30"/>
  <c r="A264" i="30"/>
  <c r="A263" i="30"/>
  <c r="A262" i="30"/>
  <c r="A261" i="30"/>
  <c r="A260" i="30"/>
  <c r="A259" i="30"/>
  <c r="A258" i="30"/>
  <c r="A257" i="30"/>
  <c r="A256" i="30"/>
  <c r="A255" i="30"/>
  <c r="A254" i="30"/>
  <c r="A253" i="30"/>
  <c r="A252" i="30"/>
  <c r="A251" i="30"/>
  <c r="A250" i="30"/>
  <c r="A249" i="30"/>
  <c r="A248" i="30"/>
  <c r="A247" i="30"/>
  <c r="A246" i="30"/>
  <c r="A245" i="30"/>
  <c r="A244" i="30"/>
  <c r="A243" i="30"/>
  <c r="A242" i="30"/>
  <c r="A241" i="30"/>
  <c r="A240" i="30"/>
  <c r="A239" i="30"/>
  <c r="A238" i="30"/>
  <c r="A237" i="30"/>
  <c r="A236" i="30"/>
  <c r="A235" i="30"/>
  <c r="A234" i="30"/>
  <c r="A233" i="30"/>
  <c r="A232" i="30"/>
  <c r="A231" i="30"/>
  <c r="A230" i="30"/>
  <c r="A229" i="30"/>
  <c r="A228" i="30"/>
  <c r="A227" i="30"/>
  <c r="A226" i="30"/>
  <c r="A225" i="30"/>
  <c r="A224" i="30"/>
  <c r="A223" i="30"/>
  <c r="A222" i="30"/>
  <c r="A221" i="30"/>
  <c r="A220" i="30"/>
  <c r="A219" i="30"/>
  <c r="A218" i="30"/>
  <c r="A217" i="30"/>
  <c r="A216" i="30"/>
  <c r="A215" i="30"/>
  <c r="A214" i="30"/>
  <c r="A213" i="30"/>
  <c r="A212" i="30"/>
  <c r="A211" i="30"/>
  <c r="A210" i="30"/>
  <c r="A209" i="30"/>
  <c r="A208" i="30"/>
  <c r="A207" i="30"/>
  <c r="A206" i="30"/>
  <c r="A205" i="30"/>
  <c r="A204" i="30"/>
  <c r="A203" i="30"/>
  <c r="A202" i="30"/>
  <c r="A201" i="30"/>
  <c r="A200" i="30"/>
  <c r="A199" i="30"/>
  <c r="A198" i="30"/>
  <c r="A197" i="30"/>
  <c r="A196" i="30"/>
  <c r="A195" i="30"/>
  <c r="A194" i="30"/>
  <c r="A193" i="30"/>
  <c r="A192" i="30"/>
  <c r="A191" i="30"/>
  <c r="A190" i="30"/>
  <c r="A189" i="30"/>
  <c r="A188" i="30"/>
  <c r="A187" i="30"/>
  <c r="A186" i="30"/>
  <c r="A185" i="30"/>
  <c r="A184" i="30"/>
  <c r="A183" i="30"/>
  <c r="A182" i="30"/>
  <c r="A181" i="30"/>
  <c r="A180" i="30"/>
  <c r="A179" i="30"/>
  <c r="A178" i="30"/>
  <c r="A177" i="30"/>
  <c r="A176" i="30"/>
  <c r="A175" i="30"/>
  <c r="A174" i="30"/>
  <c r="A173" i="30"/>
  <c r="A172" i="30"/>
  <c r="A171" i="30"/>
  <c r="A170" i="30"/>
  <c r="A169" i="30"/>
  <c r="A168" i="30"/>
  <c r="A167" i="30"/>
  <c r="A166" i="30"/>
  <c r="A165" i="30"/>
  <c r="A164" i="30"/>
  <c r="A163" i="30"/>
  <c r="A162" i="30"/>
  <c r="A161" i="30"/>
  <c r="A160" i="30"/>
  <c r="A159" i="30"/>
  <c r="A158" i="30"/>
  <c r="A157" i="30"/>
  <c r="A156" i="30"/>
  <c r="A155" i="30"/>
  <c r="A154" i="30"/>
  <c r="A153" i="30"/>
  <c r="A152" i="30"/>
  <c r="A151" i="30"/>
  <c r="A150" i="30"/>
  <c r="A149" i="30"/>
  <c r="A148" i="30"/>
  <c r="A147" i="30"/>
  <c r="A146" i="30"/>
  <c r="A145" i="30"/>
  <c r="A144" i="30"/>
  <c r="A143" i="30"/>
  <c r="A142" i="30"/>
  <c r="A141" i="30"/>
  <c r="A140" i="30"/>
  <c r="A139" i="30"/>
  <c r="A138" i="30"/>
  <c r="A137" i="30"/>
  <c r="A136" i="30"/>
  <c r="A135" i="30"/>
  <c r="A134" i="30"/>
  <c r="A133" i="30"/>
  <c r="A132" i="30"/>
  <c r="A131" i="30"/>
  <c r="A130" i="30"/>
  <c r="A129" i="30"/>
  <c r="A128" i="30"/>
  <c r="A127" i="30"/>
  <c r="A126" i="30"/>
  <c r="A125" i="30"/>
  <c r="A124" i="30"/>
  <c r="A123" i="30"/>
  <c r="A122" i="30"/>
  <c r="A121" i="30"/>
  <c r="A120" i="30"/>
  <c r="A119" i="30"/>
  <c r="A118" i="30"/>
  <c r="A117" i="30"/>
  <c r="A116" i="30"/>
  <c r="A115" i="30"/>
  <c r="A114" i="30"/>
  <c r="A113" i="30"/>
  <c r="A112" i="30"/>
  <c r="A111" i="30"/>
  <c r="A110" i="30"/>
  <c r="A109" i="30"/>
  <c r="A108" i="30"/>
  <c r="A107" i="30"/>
  <c r="A106" i="30"/>
  <c r="A105" i="30"/>
  <c r="A104" i="30"/>
  <c r="A103" i="30"/>
  <c r="A102" i="30"/>
  <c r="A101" i="30"/>
  <c r="A100" i="30"/>
  <c r="A99" i="30"/>
  <c r="A98" i="30"/>
  <c r="A97" i="30"/>
  <c r="A96" i="30"/>
  <c r="A95" i="30"/>
  <c r="A94" i="30"/>
  <c r="A93" i="30"/>
  <c r="A92" i="30"/>
  <c r="A91" i="30"/>
  <c r="A90" i="30"/>
  <c r="A89" i="30"/>
  <c r="A88" i="30"/>
  <c r="A87" i="30"/>
  <c r="A86" i="30"/>
  <c r="A85" i="30"/>
  <c r="A84" i="30"/>
  <c r="A83" i="30"/>
  <c r="A82" i="30"/>
  <c r="A81" i="30"/>
  <c r="A80" i="30"/>
  <c r="A79" i="30"/>
  <c r="A78" i="30"/>
  <c r="A77" i="30"/>
  <c r="A76" i="30"/>
  <c r="A75" i="30"/>
  <c r="A74" i="30"/>
  <c r="A73" i="30"/>
  <c r="A72" i="30"/>
  <c r="A71" i="30"/>
  <c r="A70" i="30"/>
  <c r="A69" i="30"/>
  <c r="A68" i="30"/>
  <c r="A67" i="30"/>
  <c r="A66" i="30"/>
  <c r="A65" i="30"/>
  <c r="A64" i="30"/>
  <c r="A63" i="30"/>
  <c r="A62" i="30"/>
  <c r="A61" i="30"/>
  <c r="A60" i="30"/>
  <c r="A59" i="30"/>
  <c r="A58" i="30"/>
  <c r="A57" i="30"/>
  <c r="A56" i="30"/>
  <c r="A55" i="30"/>
  <c r="A54" i="30"/>
  <c r="A53" i="30"/>
  <c r="A52" i="30"/>
  <c r="A51" i="30"/>
  <c r="A50" i="30"/>
  <c r="A49" i="30"/>
  <c r="A48" i="30"/>
  <c r="A47" i="30"/>
  <c r="A46" i="30"/>
  <c r="A45" i="30"/>
  <c r="A44" i="30"/>
  <c r="A43" i="30"/>
  <c r="A42" i="30"/>
  <c r="A41" i="30"/>
  <c r="A40" i="30"/>
  <c r="A39" i="30"/>
  <c r="A38" i="30"/>
  <c r="A37" i="30"/>
  <c r="A36" i="30"/>
  <c r="A35" i="30"/>
  <c r="A34" i="30"/>
  <c r="A33" i="30"/>
  <c r="A32" i="30"/>
  <c r="A31" i="30"/>
  <c r="A30" i="30"/>
  <c r="A29" i="30"/>
  <c r="A28" i="30"/>
  <c r="A27" i="30"/>
  <c r="A26" i="30"/>
  <c r="A25" i="30"/>
  <c r="A24" i="30"/>
  <c r="A23" i="30"/>
  <c r="A22" i="30"/>
  <c r="A21" i="30"/>
  <c r="A20" i="30"/>
  <c r="A19" i="30"/>
  <c r="A18" i="30"/>
  <c r="A17" i="30"/>
  <c r="A16" i="30"/>
  <c r="A15" i="30"/>
  <c r="A14" i="30"/>
  <c r="A13" i="30"/>
  <c r="A12" i="30"/>
  <c r="A11" i="30"/>
  <c r="A10" i="30"/>
  <c r="A9" i="30"/>
  <c r="A8" i="30"/>
  <c r="A7" i="30"/>
  <c r="A6" i="30"/>
  <c r="A5" i="30"/>
  <c r="A4" i="30"/>
  <c r="A3" i="30"/>
  <c r="A2" i="30"/>
  <c r="A673" i="29"/>
  <c r="A672" i="29"/>
  <c r="A671" i="29"/>
  <c r="A670" i="29"/>
  <c r="A669" i="29"/>
  <c r="A668" i="29"/>
  <c r="A667" i="29"/>
  <c r="A666" i="29"/>
  <c r="A665" i="29"/>
  <c r="A664" i="29"/>
  <c r="A663" i="29"/>
  <c r="A662" i="29"/>
  <c r="A661" i="29"/>
  <c r="A660" i="29"/>
  <c r="A659" i="29"/>
  <c r="A658" i="29"/>
  <c r="A657" i="29"/>
  <c r="A656" i="29"/>
  <c r="A655" i="29"/>
  <c r="A654" i="29"/>
  <c r="A653" i="29"/>
  <c r="A652" i="29"/>
  <c r="A651" i="29"/>
  <c r="A650" i="29"/>
  <c r="A649" i="29"/>
  <c r="A648" i="29"/>
  <c r="A647" i="29"/>
  <c r="A646" i="29"/>
  <c r="A645" i="29"/>
  <c r="A644" i="29"/>
  <c r="A643" i="29"/>
  <c r="A642" i="29"/>
  <c r="A641" i="29"/>
  <c r="A640" i="29"/>
  <c r="A639" i="29"/>
  <c r="A638" i="29"/>
  <c r="A637" i="29"/>
  <c r="A636" i="29"/>
  <c r="A635" i="29"/>
  <c r="A634" i="29"/>
  <c r="A633" i="29"/>
  <c r="A632" i="29"/>
  <c r="A631" i="29"/>
  <c r="A630" i="29"/>
  <c r="A629" i="29"/>
  <c r="A628" i="29"/>
  <c r="A627" i="29"/>
  <c r="A626" i="29"/>
  <c r="A625" i="29"/>
  <c r="A624" i="29"/>
  <c r="A623" i="29"/>
  <c r="A622" i="29"/>
  <c r="A621" i="29"/>
  <c r="A620" i="29"/>
  <c r="A619" i="29"/>
  <c r="A618" i="29"/>
  <c r="A617" i="29"/>
  <c r="A616" i="29"/>
  <c r="A615" i="29"/>
  <c r="A614" i="29"/>
  <c r="A613" i="29"/>
  <c r="A612" i="29"/>
  <c r="A611" i="29"/>
  <c r="A610" i="29"/>
  <c r="A609" i="29"/>
  <c r="A608" i="29"/>
  <c r="A607" i="29"/>
  <c r="A606" i="29"/>
  <c r="A605" i="29"/>
  <c r="A604" i="29"/>
  <c r="A603" i="29"/>
  <c r="A602" i="29"/>
  <c r="A601" i="29"/>
  <c r="A600" i="29"/>
  <c r="A599" i="29"/>
  <c r="A598" i="29"/>
  <c r="A597" i="29"/>
  <c r="A596" i="29"/>
  <c r="A595" i="29"/>
  <c r="A594" i="29"/>
  <c r="A593" i="29"/>
  <c r="A592" i="29"/>
  <c r="A591" i="29"/>
  <c r="A590" i="29"/>
  <c r="A589" i="29"/>
  <c r="A588" i="29"/>
  <c r="A587" i="29"/>
  <c r="A586" i="29"/>
  <c r="A585" i="29"/>
  <c r="A584" i="29"/>
  <c r="A583" i="29"/>
  <c r="A582" i="29"/>
  <c r="A581" i="29"/>
  <c r="A580" i="29"/>
  <c r="A579" i="29"/>
  <c r="A578" i="29"/>
  <c r="A577" i="29"/>
  <c r="A576" i="29"/>
  <c r="A575" i="29"/>
  <c r="A574" i="29"/>
  <c r="A573" i="29"/>
  <c r="A572" i="29"/>
  <c r="A571" i="29"/>
  <c r="A570" i="29"/>
  <c r="A569" i="29"/>
  <c r="A568" i="29"/>
  <c r="A567" i="29"/>
  <c r="A566" i="29"/>
  <c r="A565" i="29"/>
  <c r="A564" i="29"/>
  <c r="A563" i="29"/>
  <c r="A562" i="29"/>
  <c r="A561" i="29"/>
  <c r="A560" i="29"/>
  <c r="A559" i="29"/>
  <c r="A558" i="29"/>
  <c r="A557" i="29"/>
  <c r="A556" i="29"/>
  <c r="A555" i="29"/>
  <c r="A554" i="29"/>
  <c r="A553" i="29"/>
  <c r="A552" i="29"/>
  <c r="A551" i="29"/>
  <c r="A550" i="29"/>
  <c r="A549" i="29"/>
  <c r="A548" i="29"/>
  <c r="A547" i="29"/>
  <c r="A546" i="29"/>
  <c r="A545" i="29"/>
  <c r="A544" i="29"/>
  <c r="A543" i="29"/>
  <c r="A542" i="29"/>
  <c r="A541" i="29"/>
  <c r="A540" i="29"/>
  <c r="A539" i="29"/>
  <c r="A538" i="29"/>
  <c r="A537" i="29"/>
  <c r="A536" i="29"/>
  <c r="A535" i="29"/>
  <c r="A534" i="29"/>
  <c r="A533" i="29"/>
  <c r="A532" i="29"/>
  <c r="A531" i="29"/>
  <c r="A530" i="29"/>
  <c r="A529" i="29"/>
  <c r="A528" i="29"/>
  <c r="A527" i="29"/>
  <c r="A526" i="29"/>
  <c r="A525" i="29"/>
  <c r="A524" i="29"/>
  <c r="A523" i="29"/>
  <c r="A522" i="29"/>
  <c r="A521" i="29"/>
  <c r="A520" i="29"/>
  <c r="A519" i="29"/>
  <c r="A518" i="29"/>
  <c r="A517" i="29"/>
  <c r="A516" i="29"/>
  <c r="A515" i="29"/>
  <c r="A514" i="29"/>
  <c r="A513" i="29"/>
  <c r="A512" i="29"/>
  <c r="A511" i="29"/>
  <c r="A510" i="29"/>
  <c r="A509" i="29"/>
  <c r="A508" i="29"/>
  <c r="A507" i="29"/>
  <c r="A506" i="29"/>
  <c r="A505" i="29"/>
  <c r="A504" i="29"/>
  <c r="A503" i="29"/>
  <c r="A502" i="29"/>
  <c r="A501" i="29"/>
  <c r="A500" i="29"/>
  <c r="A499" i="29"/>
  <c r="A498" i="29"/>
  <c r="A497" i="29"/>
  <c r="A496" i="29"/>
  <c r="A495" i="29"/>
  <c r="A494" i="29"/>
  <c r="A493" i="29"/>
  <c r="A492" i="29"/>
  <c r="A491" i="29"/>
  <c r="A490" i="29"/>
  <c r="A489" i="29"/>
  <c r="A488" i="29"/>
  <c r="A487" i="29"/>
  <c r="A486" i="29"/>
  <c r="A485" i="29"/>
  <c r="A484" i="29"/>
  <c r="A483" i="29"/>
  <c r="A482" i="29"/>
  <c r="A481" i="29"/>
  <c r="A480" i="29"/>
  <c r="A479" i="29"/>
  <c r="A478" i="29"/>
  <c r="A477" i="29"/>
  <c r="A476" i="29"/>
  <c r="A475" i="29"/>
  <c r="A474" i="29"/>
  <c r="A473" i="29"/>
  <c r="A472" i="29"/>
  <c r="A471" i="29"/>
  <c r="A470" i="29"/>
  <c r="A469" i="29"/>
  <c r="A468" i="29"/>
  <c r="A467" i="29"/>
  <c r="A466" i="29"/>
  <c r="A465" i="29"/>
  <c r="A464" i="29"/>
  <c r="A463" i="29"/>
  <c r="A462" i="29"/>
  <c r="A461" i="29"/>
  <c r="A460" i="29"/>
  <c r="A459" i="29"/>
  <c r="A458" i="29"/>
  <c r="A457" i="29"/>
  <c r="A456" i="29"/>
  <c r="A455" i="29"/>
  <c r="A454" i="29"/>
  <c r="A453" i="29"/>
  <c r="A452" i="29"/>
  <c r="A451" i="29"/>
  <c r="A450" i="29"/>
  <c r="A449" i="29"/>
  <c r="A448" i="29"/>
  <c r="A447" i="29"/>
  <c r="A446" i="29"/>
  <c r="A445" i="29"/>
  <c r="A444" i="29"/>
  <c r="A443" i="29"/>
  <c r="A442" i="29"/>
  <c r="A441" i="29"/>
  <c r="A440" i="29"/>
  <c r="A439" i="29"/>
  <c r="A438" i="29"/>
  <c r="A437" i="29"/>
  <c r="A436" i="29"/>
  <c r="A435" i="29"/>
  <c r="A434" i="29"/>
  <c r="A433" i="29"/>
  <c r="A432" i="29"/>
  <c r="A431" i="29"/>
  <c r="A430" i="29"/>
  <c r="A429" i="29"/>
  <c r="A428" i="29"/>
  <c r="A427" i="29"/>
  <c r="A426" i="29"/>
  <c r="A425" i="29"/>
  <c r="A424" i="29"/>
  <c r="A423" i="29"/>
  <c r="A422" i="29"/>
  <c r="A421" i="29"/>
  <c r="A420" i="29"/>
  <c r="A419" i="29"/>
  <c r="A418" i="29"/>
  <c r="A417" i="29"/>
  <c r="A416" i="29"/>
  <c r="A415" i="29"/>
  <c r="A414" i="29"/>
  <c r="A413" i="29"/>
  <c r="A412" i="29"/>
  <c r="A411" i="29"/>
  <c r="A410" i="29"/>
  <c r="A409" i="29"/>
  <c r="A408" i="29"/>
  <c r="A407" i="29"/>
  <c r="A406" i="29"/>
  <c r="A405" i="29"/>
  <c r="A404" i="29"/>
  <c r="A403" i="29"/>
  <c r="A402" i="29"/>
  <c r="A401" i="29"/>
  <c r="A400" i="29"/>
  <c r="A399" i="29"/>
  <c r="A398" i="29"/>
  <c r="A397" i="29"/>
  <c r="A396" i="29"/>
  <c r="A395" i="29"/>
  <c r="A394" i="29"/>
  <c r="A393" i="29"/>
  <c r="A392" i="29"/>
  <c r="A391" i="29"/>
  <c r="A390" i="29"/>
  <c r="A389" i="29"/>
  <c r="A388" i="29"/>
  <c r="A387" i="29"/>
  <c r="A386" i="29"/>
  <c r="A385" i="29"/>
  <c r="A384" i="29"/>
  <c r="A383" i="29"/>
  <c r="A382" i="29"/>
  <c r="A381" i="29"/>
  <c r="A380" i="29"/>
  <c r="A379" i="29"/>
  <c r="A378" i="29"/>
  <c r="A377" i="29"/>
  <c r="A376" i="29"/>
  <c r="A375" i="29"/>
  <c r="A374" i="29"/>
  <c r="A373" i="29"/>
  <c r="A372" i="29"/>
  <c r="A371" i="29"/>
  <c r="A370" i="29"/>
  <c r="A369" i="29"/>
  <c r="A368" i="29"/>
  <c r="A367" i="29"/>
  <c r="A366" i="29"/>
  <c r="A365" i="29"/>
  <c r="A364" i="29"/>
  <c r="A363" i="29"/>
  <c r="A362" i="29"/>
  <c r="A361" i="29"/>
  <c r="A360" i="29"/>
  <c r="A359" i="29"/>
  <c r="A358" i="29"/>
  <c r="A357" i="29"/>
  <c r="A356" i="29"/>
  <c r="A355" i="29"/>
  <c r="A354" i="29"/>
  <c r="A353" i="29"/>
  <c r="A352" i="29"/>
  <c r="A351" i="29"/>
  <c r="A350" i="29"/>
  <c r="A349" i="29"/>
  <c r="A348" i="29"/>
  <c r="A347" i="29"/>
  <c r="A346" i="29"/>
  <c r="A345" i="29"/>
  <c r="A344" i="29"/>
  <c r="A343" i="29"/>
  <c r="A342" i="29"/>
  <c r="A341" i="29"/>
  <c r="A340" i="29"/>
  <c r="A339" i="29"/>
  <c r="A338" i="29"/>
  <c r="A337" i="29"/>
  <c r="A336" i="29"/>
  <c r="A335" i="29"/>
  <c r="A334" i="29"/>
  <c r="A333" i="29"/>
  <c r="A332" i="29"/>
  <c r="A331" i="29"/>
  <c r="A330" i="29"/>
  <c r="A329" i="29"/>
  <c r="A328" i="29"/>
  <c r="A327" i="29"/>
  <c r="A326" i="29"/>
  <c r="A325" i="29"/>
  <c r="A324" i="29"/>
  <c r="A323" i="29"/>
  <c r="A322" i="29"/>
  <c r="A321" i="29"/>
  <c r="A320" i="29"/>
  <c r="A319" i="29"/>
  <c r="A318" i="29"/>
  <c r="A317" i="29"/>
  <c r="A316" i="29"/>
  <c r="A315" i="29"/>
  <c r="A314" i="29"/>
  <c r="A313" i="29"/>
  <c r="A312" i="29"/>
  <c r="A311" i="29"/>
  <c r="A310" i="29"/>
  <c r="A309" i="29"/>
  <c r="A308" i="29"/>
  <c r="A307" i="29"/>
  <c r="A306" i="29"/>
  <c r="A305" i="29"/>
  <c r="A304" i="29"/>
  <c r="A303" i="29"/>
  <c r="A302" i="29"/>
  <c r="A301" i="29"/>
  <c r="A300" i="29"/>
  <c r="A299" i="29"/>
  <c r="A298" i="29"/>
  <c r="A297" i="29"/>
  <c r="A296" i="29"/>
  <c r="A295" i="29"/>
  <c r="A294" i="29"/>
  <c r="A293" i="29"/>
  <c r="A292" i="29"/>
  <c r="A291" i="29"/>
  <c r="A290" i="29"/>
  <c r="A289" i="29"/>
  <c r="A288" i="29"/>
  <c r="A287" i="29"/>
  <c r="A286" i="29"/>
  <c r="A285" i="29"/>
  <c r="A284" i="29"/>
  <c r="A283" i="29"/>
  <c r="A282" i="29"/>
  <c r="A281" i="29"/>
  <c r="A280" i="29"/>
  <c r="A279" i="29"/>
  <c r="A278" i="29"/>
  <c r="A277" i="29"/>
  <c r="A276" i="29"/>
  <c r="A275" i="29"/>
  <c r="A274" i="29"/>
  <c r="A273" i="29"/>
  <c r="A272" i="29"/>
  <c r="A271" i="29"/>
  <c r="A270" i="29"/>
  <c r="A269" i="29"/>
  <c r="A268" i="29"/>
  <c r="A267" i="29"/>
  <c r="A266" i="29"/>
  <c r="A265" i="29"/>
  <c r="A264" i="29"/>
  <c r="A263" i="29"/>
  <c r="A262" i="29"/>
  <c r="A261" i="29"/>
  <c r="A260" i="29"/>
  <c r="A259" i="29"/>
  <c r="A258" i="29"/>
  <c r="A257" i="29"/>
  <c r="A256" i="29"/>
  <c r="A255" i="29"/>
  <c r="A254" i="29"/>
  <c r="A253" i="29"/>
  <c r="A252" i="29"/>
  <c r="A251" i="29"/>
  <c r="A250" i="29"/>
  <c r="A249" i="29"/>
  <c r="A248" i="29"/>
  <c r="A247" i="29"/>
  <c r="A246" i="29"/>
  <c r="A245" i="29"/>
  <c r="A244" i="29"/>
  <c r="A243" i="29"/>
  <c r="A242" i="29"/>
  <c r="A241" i="29"/>
  <c r="A240" i="29"/>
  <c r="A239" i="29"/>
  <c r="A238" i="29"/>
  <c r="A237" i="29"/>
  <c r="A236" i="29"/>
  <c r="A235" i="29"/>
  <c r="A234" i="29"/>
  <c r="A233" i="29"/>
  <c r="A232" i="29"/>
  <c r="A231" i="29"/>
  <c r="A230" i="29"/>
  <c r="A229" i="29"/>
  <c r="A228" i="29"/>
  <c r="A227" i="29"/>
  <c r="A226" i="29"/>
  <c r="A225" i="29"/>
  <c r="A224" i="29"/>
  <c r="A223" i="29"/>
  <c r="A222" i="29"/>
  <c r="A221" i="29"/>
  <c r="A220" i="29"/>
  <c r="A219" i="29"/>
  <c r="A218" i="29"/>
  <c r="A217" i="29"/>
  <c r="A216" i="29"/>
  <c r="A215" i="29"/>
  <c r="A214" i="29"/>
  <c r="A213" i="29"/>
  <c r="A212" i="29"/>
  <c r="A211" i="29"/>
  <c r="A210" i="29"/>
  <c r="A209" i="29"/>
  <c r="A208" i="29"/>
  <c r="A207" i="29"/>
  <c r="A206" i="29"/>
  <c r="A205" i="29"/>
  <c r="A204" i="29"/>
  <c r="A203" i="29"/>
  <c r="A202" i="29"/>
  <c r="A201" i="29"/>
  <c r="A200" i="29"/>
  <c r="A199" i="29"/>
  <c r="A198" i="29"/>
  <c r="A197" i="29"/>
  <c r="A196" i="29"/>
  <c r="A195" i="29"/>
  <c r="A194" i="29"/>
  <c r="A193" i="29"/>
  <c r="A192" i="29"/>
  <c r="A191" i="29"/>
  <c r="A190" i="29"/>
  <c r="A189" i="29"/>
  <c r="A188" i="29"/>
  <c r="A187" i="29"/>
  <c r="A186" i="29"/>
  <c r="A185" i="29"/>
  <c r="A184" i="29"/>
  <c r="A183" i="29"/>
  <c r="A182" i="29"/>
  <c r="A181" i="29"/>
  <c r="A180" i="29"/>
  <c r="A179" i="29"/>
  <c r="A178" i="29"/>
  <c r="A177" i="29"/>
  <c r="A176" i="29"/>
  <c r="A175" i="29"/>
  <c r="A174" i="29"/>
  <c r="A173" i="29"/>
  <c r="A172" i="29"/>
  <c r="A171" i="29"/>
  <c r="A170" i="29"/>
  <c r="A169" i="29"/>
  <c r="A168" i="29"/>
  <c r="A167" i="29"/>
  <c r="A166" i="29"/>
  <c r="A165" i="29"/>
  <c r="A164" i="29"/>
  <c r="A163" i="29"/>
  <c r="A162" i="29"/>
  <c r="A161" i="29"/>
  <c r="A160" i="29"/>
  <c r="A159" i="29"/>
  <c r="A158" i="29"/>
  <c r="A157" i="29"/>
  <c r="A156" i="29"/>
  <c r="A155" i="29"/>
  <c r="A154" i="29"/>
  <c r="A153" i="29"/>
  <c r="A152" i="29"/>
  <c r="A151" i="29"/>
  <c r="A150" i="29"/>
  <c r="A149" i="29"/>
  <c r="A148" i="29"/>
  <c r="A147" i="29"/>
  <c r="A146" i="29"/>
  <c r="A145" i="29"/>
  <c r="A144" i="29"/>
  <c r="A143" i="29"/>
  <c r="A142" i="29"/>
  <c r="A141" i="29"/>
  <c r="A140" i="29"/>
  <c r="A139" i="29"/>
  <c r="A138" i="29"/>
  <c r="A137" i="29"/>
  <c r="A136" i="29"/>
  <c r="A135" i="29"/>
  <c r="A134" i="29"/>
  <c r="A133" i="29"/>
  <c r="A132" i="29"/>
  <c r="A131" i="29"/>
  <c r="A130" i="29"/>
  <c r="A129" i="29"/>
  <c r="A128" i="29"/>
  <c r="A127" i="29"/>
  <c r="A126" i="29"/>
  <c r="A125" i="29"/>
  <c r="A124" i="29"/>
  <c r="A123" i="29"/>
  <c r="A122" i="29"/>
  <c r="A121" i="29"/>
  <c r="A120" i="29"/>
  <c r="A119" i="29"/>
  <c r="A118" i="29"/>
  <c r="A117" i="29"/>
  <c r="A116" i="29"/>
  <c r="A115" i="29"/>
  <c r="A114" i="29"/>
  <c r="A113" i="29"/>
  <c r="A112" i="29"/>
  <c r="A111" i="29"/>
  <c r="A110" i="29"/>
  <c r="A109" i="29"/>
  <c r="A108" i="29"/>
  <c r="A107" i="29"/>
  <c r="A106" i="29"/>
  <c r="A105" i="29"/>
  <c r="A104" i="29"/>
  <c r="A103" i="29"/>
  <c r="A102" i="29"/>
  <c r="A101" i="29"/>
  <c r="A100" i="29"/>
  <c r="A99" i="29"/>
  <c r="A98" i="29"/>
  <c r="A97" i="29"/>
  <c r="A96" i="29"/>
  <c r="A95" i="29"/>
  <c r="A94" i="29"/>
  <c r="A93" i="29"/>
  <c r="A92" i="29"/>
  <c r="A91" i="29"/>
  <c r="A90" i="29"/>
  <c r="A89" i="29"/>
  <c r="A88" i="29"/>
  <c r="A87" i="29"/>
  <c r="A86" i="29"/>
  <c r="A85" i="29"/>
  <c r="A84" i="29"/>
  <c r="A83" i="29"/>
  <c r="A82" i="29"/>
  <c r="A81" i="29"/>
  <c r="A80" i="29"/>
  <c r="A79" i="29"/>
  <c r="A78" i="29"/>
  <c r="A77" i="29"/>
  <c r="A76" i="29"/>
  <c r="A75" i="29"/>
  <c r="A74" i="29"/>
  <c r="A73" i="29"/>
  <c r="A72" i="29"/>
  <c r="A71" i="29"/>
  <c r="A70" i="29"/>
  <c r="A69" i="29"/>
  <c r="A68" i="29"/>
  <c r="A67" i="29"/>
  <c r="A66" i="29"/>
  <c r="A65" i="29"/>
  <c r="A64" i="29"/>
  <c r="A63" i="29"/>
  <c r="A62" i="29"/>
  <c r="A61" i="29"/>
  <c r="A60" i="29"/>
  <c r="A59" i="29"/>
  <c r="A58" i="29"/>
  <c r="A57" i="29"/>
  <c r="A56" i="29"/>
  <c r="A55" i="29"/>
  <c r="A54" i="29"/>
  <c r="A53" i="29"/>
  <c r="A52" i="29"/>
  <c r="A51" i="29"/>
  <c r="A50" i="29"/>
  <c r="A49" i="29"/>
  <c r="A48" i="29"/>
  <c r="A47" i="29"/>
  <c r="A46" i="29"/>
  <c r="A45" i="29"/>
  <c r="A44" i="29"/>
  <c r="A43" i="29"/>
  <c r="A42" i="29"/>
  <c r="A41" i="29"/>
  <c r="A40" i="29"/>
  <c r="A39" i="29"/>
  <c r="A38" i="29"/>
  <c r="A37" i="29"/>
  <c r="A36" i="29"/>
  <c r="A35" i="29"/>
  <c r="A34" i="29"/>
  <c r="A33" i="29"/>
  <c r="A32" i="29"/>
  <c r="A31" i="29"/>
  <c r="A30" i="29"/>
  <c r="A29" i="29"/>
  <c r="A28" i="29"/>
  <c r="A27" i="29"/>
  <c r="A26" i="29"/>
  <c r="A25" i="29"/>
  <c r="A24" i="29"/>
  <c r="A23" i="29"/>
  <c r="A22" i="29"/>
  <c r="A21" i="29"/>
  <c r="A20" i="29"/>
  <c r="A19" i="29"/>
  <c r="A18" i="29"/>
  <c r="A17" i="29"/>
  <c r="A16" i="29"/>
  <c r="A15" i="29"/>
  <c r="A14" i="29"/>
  <c r="A13" i="29"/>
  <c r="A12" i="29"/>
  <c r="A11" i="29"/>
  <c r="A10" i="29"/>
  <c r="A9" i="29"/>
  <c r="A8" i="29"/>
  <c r="A7" i="29"/>
  <c r="A6" i="29"/>
  <c r="A5" i="29"/>
  <c r="A4" i="29"/>
  <c r="A3" i="29"/>
  <c r="A2" i="29"/>
  <c r="AF17" i="27"/>
  <c r="AF16" i="27"/>
  <c r="AF15" i="27"/>
  <c r="AF14" i="27"/>
  <c r="AF13" i="27"/>
  <c r="AE13" i="27"/>
  <c r="AF12" i="27"/>
  <c r="AE12" i="27"/>
  <c r="AF11" i="27"/>
  <c r="AE11" i="27"/>
  <c r="AF10" i="27"/>
  <c r="AE10" i="27"/>
  <c r="AF9" i="27"/>
  <c r="AE9" i="27"/>
  <c r="AF8" i="27"/>
  <c r="AE8" i="27"/>
  <c r="AF7" i="27"/>
  <c r="AE7" i="27"/>
  <c r="AF6" i="27"/>
  <c r="AE6" i="27"/>
  <c r="AF5" i="27"/>
  <c r="AE5" i="27"/>
  <c r="AF2" i="27"/>
  <c r="A673" i="18"/>
  <c r="A672" i="18"/>
  <c r="A671" i="18"/>
  <c r="A670" i="18"/>
  <c r="A669" i="18"/>
  <c r="A668" i="18"/>
  <c r="A667" i="18"/>
  <c r="A666" i="18"/>
  <c r="A665" i="18"/>
  <c r="A664" i="18"/>
  <c r="A663" i="18"/>
  <c r="A662" i="18"/>
  <c r="A661" i="18"/>
  <c r="A660" i="18"/>
  <c r="A659" i="18"/>
  <c r="A658" i="18"/>
  <c r="A657" i="18"/>
  <c r="A656" i="18"/>
  <c r="A655" i="18"/>
  <c r="A654" i="18"/>
  <c r="A653" i="18"/>
  <c r="A652" i="18"/>
  <c r="A651" i="18"/>
  <c r="A650" i="18"/>
  <c r="A649" i="18"/>
  <c r="A648" i="18"/>
  <c r="A647" i="18"/>
  <c r="A646" i="18"/>
  <c r="A645" i="18"/>
  <c r="A644" i="18"/>
  <c r="A643" i="18"/>
  <c r="A642" i="18"/>
  <c r="A641" i="18"/>
  <c r="A640"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576" i="18"/>
  <c r="A575" i="18"/>
  <c r="A574" i="18"/>
  <c r="A573" i="18"/>
  <c r="A572" i="18"/>
  <c r="A571" i="18"/>
  <c r="A570" i="18"/>
  <c r="A569" i="18"/>
  <c r="A568" i="18"/>
  <c r="A567" i="18"/>
  <c r="A566" i="18"/>
  <c r="A565" i="18"/>
  <c r="A564" i="18"/>
  <c r="A563" i="18"/>
  <c r="A562" i="18"/>
  <c r="A561" i="18"/>
  <c r="A560" i="18"/>
  <c r="A559" i="18"/>
  <c r="A558" i="18"/>
  <c r="A557" i="18"/>
  <c r="A556" i="18"/>
  <c r="A555" i="18"/>
  <c r="A554" i="18"/>
  <c r="A553" i="18"/>
  <c r="A552" i="18"/>
  <c r="A551" i="18"/>
  <c r="A550" i="18"/>
  <c r="A549" i="18"/>
  <c r="A548" i="18"/>
  <c r="A547" i="18"/>
  <c r="A546" i="18"/>
  <c r="A545" i="18"/>
  <c r="A544" i="18"/>
  <c r="A543" i="18"/>
  <c r="A542" i="18"/>
  <c r="A541" i="18"/>
  <c r="A540" i="18"/>
  <c r="A539" i="18"/>
  <c r="A538" i="18"/>
  <c r="A537" i="18"/>
  <c r="A536" i="18"/>
  <c r="A535" i="18"/>
  <c r="A534" i="18"/>
  <c r="A533" i="18"/>
  <c r="A532" i="18"/>
  <c r="A531" i="18"/>
  <c r="A530" i="18"/>
  <c r="A529" i="18"/>
  <c r="A528"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464" i="18"/>
  <c r="A463" i="18"/>
  <c r="A462" i="18"/>
  <c r="A461" i="18"/>
  <c r="A460" i="18"/>
  <c r="A459" i="18"/>
  <c r="A458" i="18"/>
  <c r="A457" i="18"/>
  <c r="A456" i="18"/>
  <c r="A455" i="18"/>
  <c r="A454" i="18"/>
  <c r="A453" i="18"/>
  <c r="A452" i="18"/>
  <c r="A451" i="18"/>
  <c r="A450" i="18"/>
  <c r="A449" i="18"/>
  <c r="A448" i="18"/>
  <c r="A447" i="18"/>
  <c r="A446" i="18"/>
  <c r="A445" i="18"/>
  <c r="A444" i="18"/>
  <c r="A443" i="18"/>
  <c r="A442" i="18"/>
  <c r="A441" i="18"/>
  <c r="A440" i="18"/>
  <c r="A439" i="18"/>
  <c r="A438" i="18"/>
  <c r="A437" i="18"/>
  <c r="A436" i="18"/>
  <c r="A435" i="18"/>
  <c r="A434" i="18"/>
  <c r="A433" i="18"/>
  <c r="A432" i="18"/>
  <c r="A431" i="18"/>
  <c r="A430" i="18"/>
  <c r="A429" i="18"/>
  <c r="A428" i="18"/>
  <c r="A427" i="18"/>
  <c r="A426" i="18"/>
  <c r="A425" i="18"/>
  <c r="A424" i="18"/>
  <c r="A423" i="18"/>
  <c r="A422" i="18"/>
  <c r="A421" i="18"/>
  <c r="A420" i="18"/>
  <c r="A419" i="18"/>
  <c r="A418" i="18"/>
  <c r="A417" i="18"/>
  <c r="A416"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352" i="18"/>
  <c r="A351" i="18"/>
  <c r="A350" i="18"/>
  <c r="A349" i="18"/>
  <c r="A348" i="18"/>
  <c r="A347" i="18"/>
  <c r="A346" i="18"/>
  <c r="A345" i="18"/>
  <c r="A344" i="18"/>
  <c r="A343" i="18"/>
  <c r="A342" i="18"/>
  <c r="A341" i="18"/>
  <c r="A340" i="18"/>
  <c r="A339" i="18"/>
  <c r="A338" i="18"/>
  <c r="A337" i="18"/>
  <c r="A336" i="18"/>
  <c r="A335" i="18"/>
  <c r="A334" i="18"/>
  <c r="A333" i="18"/>
  <c r="A332" i="18"/>
  <c r="A331" i="18"/>
  <c r="A330" i="18"/>
  <c r="A329" i="18"/>
  <c r="A328" i="18"/>
  <c r="A327" i="18"/>
  <c r="A326" i="18"/>
  <c r="A325" i="18"/>
  <c r="A324" i="18"/>
  <c r="A323" i="18"/>
  <c r="A322" i="18"/>
  <c r="A321" i="18"/>
  <c r="A320" i="18"/>
  <c r="A319" i="18"/>
  <c r="A318" i="18"/>
  <c r="A317" i="18"/>
  <c r="A316" i="18"/>
  <c r="A315" i="18"/>
  <c r="A314" i="18"/>
  <c r="A313" i="18"/>
  <c r="A312" i="18"/>
  <c r="A311" i="18"/>
  <c r="A310" i="18"/>
  <c r="A309" i="18"/>
  <c r="A308" i="18"/>
  <c r="A307" i="18"/>
  <c r="A306" i="18"/>
  <c r="A305" i="18"/>
  <c r="A304"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240" i="18"/>
  <c r="A239" i="18"/>
  <c r="A238" i="18"/>
  <c r="A237" i="18"/>
  <c r="A236" i="18"/>
  <c r="A235" i="18"/>
  <c r="A234" i="18"/>
  <c r="A233" i="18"/>
  <c r="A232" i="18"/>
  <c r="A231" i="18"/>
  <c r="A230" i="18"/>
  <c r="A229" i="18"/>
  <c r="A228" i="18"/>
  <c r="A227" i="18"/>
  <c r="A226" i="18"/>
  <c r="A225" i="18"/>
  <c r="A224" i="18"/>
  <c r="A223" i="18"/>
  <c r="A222" i="18"/>
  <c r="A221" i="18"/>
  <c r="A220" i="18"/>
  <c r="A219" i="18"/>
  <c r="A218" i="18"/>
  <c r="A217" i="18"/>
  <c r="A216" i="18"/>
  <c r="A215" i="18"/>
  <c r="A214" i="18"/>
  <c r="A213" i="18"/>
  <c r="A212" i="18"/>
  <c r="A211" i="18"/>
  <c r="A210" i="18"/>
  <c r="A209" i="18"/>
  <c r="A208" i="18"/>
  <c r="A207" i="18"/>
  <c r="A206" i="18"/>
  <c r="A205" i="18"/>
  <c r="A204" i="18"/>
  <c r="A203" i="18"/>
  <c r="A202" i="18"/>
  <c r="A201" i="18"/>
  <c r="A200" i="18"/>
  <c r="A199" i="18"/>
  <c r="A198" i="18"/>
  <c r="A197" i="18"/>
  <c r="A196" i="18"/>
  <c r="A195" i="18"/>
  <c r="A194" i="18"/>
  <c r="A193" i="18"/>
  <c r="A192"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128" i="18"/>
  <c r="A127" i="18"/>
  <c r="A126" i="18"/>
  <c r="A125" i="18"/>
  <c r="A124" i="18"/>
  <c r="A123" i="18"/>
  <c r="A122" i="18"/>
  <c r="A121" i="18"/>
  <c r="A120" i="18"/>
  <c r="A119" i="18"/>
  <c r="A118" i="18"/>
  <c r="A117" i="18"/>
  <c r="A116" i="18"/>
  <c r="A115" i="18"/>
  <c r="A114" i="18"/>
  <c r="A113" i="18"/>
  <c r="A112" i="18"/>
  <c r="A111" i="18"/>
  <c r="A110" i="18"/>
  <c r="A109" i="18"/>
  <c r="A108" i="18"/>
  <c r="A107" i="18"/>
  <c r="A106" i="18"/>
  <c r="A105" i="18"/>
  <c r="A104" i="18"/>
  <c r="A103" i="18"/>
  <c r="A102" i="18"/>
  <c r="A101" i="18"/>
  <c r="A100" i="18"/>
  <c r="A99" i="18"/>
  <c r="A98" i="18"/>
  <c r="A97" i="18"/>
  <c r="A96" i="18"/>
  <c r="A95" i="18"/>
  <c r="A94" i="18"/>
  <c r="A93" i="18"/>
  <c r="A92" i="18"/>
  <c r="A91" i="18"/>
  <c r="A90" i="18"/>
  <c r="A89" i="18"/>
  <c r="A88" i="18"/>
  <c r="A87" i="18"/>
  <c r="A86" i="18"/>
  <c r="A8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2" i="18"/>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C6" i="17"/>
  <c r="C5" i="17"/>
  <c r="C4" i="17"/>
  <c r="C3" i="17"/>
  <c r="AP637" i="12"/>
  <c r="AQ637" i="12" s="1"/>
  <c r="AQ636" i="12"/>
  <c r="AP636" i="12"/>
  <c r="AP635" i="12"/>
  <c r="AQ635" i="12" s="1"/>
  <c r="AQ634" i="12"/>
  <c r="AP634" i="12"/>
  <c r="AP633" i="12"/>
  <c r="AQ633" i="12" s="1"/>
  <c r="AQ632" i="12"/>
  <c r="AP632" i="12"/>
  <c r="AQ631" i="12"/>
  <c r="AP631" i="12"/>
  <c r="AQ630" i="12"/>
  <c r="AP630" i="12"/>
  <c r="AP629" i="12"/>
  <c r="AQ629" i="12" s="1"/>
  <c r="AQ628" i="12"/>
  <c r="AP628" i="12"/>
  <c r="AP627" i="12"/>
  <c r="AQ627" i="12" s="1"/>
  <c r="AP626" i="12"/>
  <c r="AQ626" i="12" s="1"/>
  <c r="AP625" i="12"/>
  <c r="AQ625" i="12" s="1"/>
  <c r="AQ624" i="12"/>
  <c r="AP624" i="12"/>
  <c r="AQ623" i="12"/>
  <c r="AP623" i="12"/>
  <c r="AQ622" i="12"/>
  <c r="AP622" i="12"/>
  <c r="AP621" i="12"/>
  <c r="AQ621" i="12" s="1"/>
  <c r="AQ620" i="12"/>
  <c r="AP620" i="12"/>
  <c r="AQ619" i="12"/>
  <c r="AP619" i="12"/>
  <c r="AP618" i="12"/>
  <c r="AQ618" i="12" s="1"/>
  <c r="AP617" i="12"/>
  <c r="AQ617" i="12" s="1"/>
  <c r="AQ616" i="12"/>
  <c r="AP616" i="12"/>
  <c r="AP615" i="12"/>
  <c r="AQ615" i="12" s="1"/>
  <c r="AQ614" i="12"/>
  <c r="AP614" i="12"/>
  <c r="AP613" i="12"/>
  <c r="AQ613" i="12" s="1"/>
  <c r="AQ612" i="12"/>
  <c r="AP612" i="12"/>
  <c r="AQ611" i="12"/>
  <c r="AP611" i="12"/>
  <c r="AQ610" i="12"/>
  <c r="AP610" i="12"/>
  <c r="AP609" i="12"/>
  <c r="AQ609" i="12" s="1"/>
  <c r="AQ608" i="12"/>
  <c r="AP608" i="12"/>
  <c r="AQ607" i="12"/>
  <c r="AP607" i="12"/>
  <c r="AP606" i="12"/>
  <c r="AQ606" i="12" s="1"/>
  <c r="AP605" i="12"/>
  <c r="AQ605" i="12" s="1"/>
  <c r="AQ604" i="12"/>
  <c r="AP604" i="12"/>
  <c r="AP603" i="12"/>
  <c r="AQ603" i="12" s="1"/>
  <c r="AQ602" i="12"/>
  <c r="AP602" i="12"/>
  <c r="AP601" i="12"/>
  <c r="AQ601" i="12" s="1"/>
  <c r="AQ600" i="12"/>
  <c r="AP600" i="12"/>
  <c r="AQ599" i="12"/>
  <c r="AP599" i="12"/>
  <c r="AQ598" i="12"/>
  <c r="AP598" i="12"/>
  <c r="AP597" i="12"/>
  <c r="AQ597" i="12" s="1"/>
  <c r="AQ596" i="12"/>
  <c r="AP596" i="12"/>
  <c r="AP595" i="12"/>
  <c r="AQ595" i="12" s="1"/>
  <c r="AP594" i="12"/>
  <c r="AQ594" i="12" s="1"/>
  <c r="AP593" i="12"/>
  <c r="AQ593" i="12" s="1"/>
  <c r="AQ592" i="12"/>
  <c r="AP592" i="12"/>
  <c r="AQ591" i="12"/>
  <c r="AP591" i="12"/>
  <c r="AQ590" i="12"/>
  <c r="AP590" i="12"/>
  <c r="AP589" i="12"/>
  <c r="AQ589" i="12" s="1"/>
  <c r="AQ588" i="12"/>
  <c r="AP588" i="12"/>
  <c r="AQ587" i="12"/>
  <c r="AP587" i="12"/>
  <c r="AP586" i="12"/>
  <c r="AQ586" i="12" s="1"/>
  <c r="AP585" i="12"/>
  <c r="AQ585" i="12" s="1"/>
  <c r="AQ584" i="12"/>
  <c r="AP584" i="12"/>
  <c r="AP583" i="12"/>
  <c r="AQ583" i="12" s="1"/>
  <c r="AQ582" i="12"/>
  <c r="AP582" i="12"/>
  <c r="AP581" i="12"/>
  <c r="AQ581" i="12" s="1"/>
  <c r="AQ580" i="12"/>
  <c r="AP580" i="12"/>
  <c r="AQ579" i="12"/>
  <c r="AP579" i="12"/>
  <c r="AQ578" i="12"/>
  <c r="AP578" i="12"/>
  <c r="AP577" i="12"/>
  <c r="AQ577" i="12" s="1"/>
  <c r="AQ576" i="12"/>
  <c r="AP576" i="12"/>
  <c r="AQ575" i="12"/>
  <c r="AP575" i="12"/>
  <c r="AP574" i="12"/>
  <c r="AQ574" i="12" s="1"/>
  <c r="AP573" i="12"/>
  <c r="AQ573" i="12" s="1"/>
  <c r="AQ572" i="12"/>
  <c r="AP572" i="12"/>
  <c r="AP571" i="12"/>
  <c r="AQ571" i="12" s="1"/>
  <c r="AQ570" i="12"/>
  <c r="AP570" i="12"/>
  <c r="AP569" i="12"/>
  <c r="AQ569" i="12" s="1"/>
  <c r="AQ568" i="12"/>
  <c r="AP568" i="12"/>
  <c r="AQ567" i="12"/>
  <c r="AP567" i="12"/>
  <c r="AQ566" i="12"/>
  <c r="AP566" i="12"/>
  <c r="AP565" i="12"/>
  <c r="AQ565" i="12" s="1"/>
  <c r="AQ564" i="12"/>
  <c r="AP564" i="12"/>
  <c r="AP563" i="12"/>
  <c r="AQ563" i="12" s="1"/>
  <c r="AP562" i="12"/>
  <c r="AQ562" i="12" s="1"/>
  <c r="AP561" i="12"/>
  <c r="AQ561" i="12" s="1"/>
  <c r="AQ560" i="12"/>
  <c r="AP560" i="12"/>
  <c r="AQ559" i="12"/>
  <c r="AP559" i="12"/>
  <c r="AQ558" i="12"/>
  <c r="AP558" i="12"/>
  <c r="AP557" i="12"/>
  <c r="AQ557" i="12" s="1"/>
  <c r="AQ556" i="12"/>
  <c r="AP556" i="12"/>
  <c r="AQ555" i="12"/>
  <c r="AP555" i="12"/>
  <c r="AP554" i="12"/>
  <c r="AQ554" i="12" s="1"/>
  <c r="AP553" i="12"/>
  <c r="AQ553" i="12" s="1"/>
  <c r="AQ552" i="12"/>
  <c r="AP552" i="12"/>
  <c r="AP551" i="12"/>
  <c r="AQ551" i="12" s="1"/>
  <c r="AQ550" i="12"/>
  <c r="AP550" i="12"/>
  <c r="AP549" i="12"/>
  <c r="AQ549" i="12" s="1"/>
  <c r="AQ548" i="12"/>
  <c r="AP548" i="12"/>
  <c r="AQ547" i="12"/>
  <c r="AP547" i="12"/>
  <c r="AQ546" i="12"/>
  <c r="AP546" i="12"/>
  <c r="AP545" i="12"/>
  <c r="AQ545" i="12" s="1"/>
  <c r="AQ544" i="12"/>
  <c r="AP544" i="12"/>
  <c r="AQ543" i="12"/>
  <c r="AP543" i="12"/>
  <c r="AP542" i="12"/>
  <c r="AQ542" i="12" s="1"/>
  <c r="AP541" i="12"/>
  <c r="AQ541" i="12" s="1"/>
  <c r="AQ540" i="12"/>
  <c r="AP540" i="12"/>
  <c r="AP539" i="12"/>
  <c r="AQ539" i="12" s="1"/>
  <c r="AQ538" i="12"/>
  <c r="AP538" i="12"/>
  <c r="AP537" i="12"/>
  <c r="AQ537" i="12" s="1"/>
  <c r="AQ536" i="12"/>
  <c r="AP536" i="12"/>
  <c r="AQ535" i="12"/>
  <c r="AP535" i="12"/>
  <c r="AQ534" i="12"/>
  <c r="AP534" i="12"/>
  <c r="AP533" i="12"/>
  <c r="AQ533" i="12" s="1"/>
  <c r="AQ532" i="12"/>
  <c r="AP532" i="12"/>
  <c r="AP531" i="12"/>
  <c r="AQ531" i="12" s="1"/>
  <c r="AP530" i="12"/>
  <c r="AQ530" i="12" s="1"/>
  <c r="AP529" i="12"/>
  <c r="AQ529" i="12" s="1"/>
  <c r="AQ528" i="12"/>
  <c r="AP528" i="12"/>
  <c r="AQ527" i="12"/>
  <c r="AP527" i="12"/>
  <c r="AQ526" i="12"/>
  <c r="AP526" i="12"/>
  <c r="AP525" i="12"/>
  <c r="AQ525" i="12" s="1"/>
  <c r="AQ524" i="12"/>
  <c r="AP524" i="12"/>
  <c r="AQ523" i="12"/>
  <c r="AP523" i="12"/>
  <c r="AP522" i="12"/>
  <c r="AQ522" i="12" s="1"/>
  <c r="AP521" i="12"/>
  <c r="AQ521" i="12" s="1"/>
  <c r="AQ520" i="12"/>
  <c r="AP520" i="12"/>
  <c r="AP519" i="12"/>
  <c r="AQ519" i="12" s="1"/>
  <c r="AQ518" i="12"/>
  <c r="AP518" i="12"/>
  <c r="AP517" i="12"/>
  <c r="AQ517" i="12" s="1"/>
  <c r="AQ516" i="12"/>
  <c r="AP516" i="12"/>
  <c r="AQ515" i="12"/>
  <c r="AP515" i="12"/>
  <c r="AQ514" i="12"/>
  <c r="AP514" i="12"/>
  <c r="AP513" i="12"/>
  <c r="AQ513" i="12" s="1"/>
  <c r="AQ512" i="12"/>
  <c r="AP512" i="12"/>
  <c r="AQ511" i="12"/>
  <c r="AP511" i="12"/>
  <c r="AP510" i="12"/>
  <c r="AQ510" i="12" s="1"/>
  <c r="AP509" i="12"/>
  <c r="AQ509" i="12" s="1"/>
  <c r="AP508" i="12"/>
  <c r="AQ508" i="12" s="1"/>
  <c r="AP507" i="12"/>
  <c r="AQ507" i="12" s="1"/>
  <c r="AQ506" i="12"/>
  <c r="AP506" i="12"/>
  <c r="AP505" i="12"/>
  <c r="AQ505" i="12" s="1"/>
  <c r="AQ504" i="12"/>
  <c r="AP504" i="12"/>
  <c r="AQ503" i="12"/>
  <c r="AP503" i="12"/>
  <c r="AQ502" i="12"/>
  <c r="AP502" i="12"/>
  <c r="AP501" i="12"/>
  <c r="AQ501" i="12" s="1"/>
  <c r="AQ500" i="12"/>
  <c r="AP500" i="12"/>
  <c r="AP499" i="12"/>
  <c r="AQ499" i="12" s="1"/>
  <c r="AP498" i="12"/>
  <c r="AQ498" i="12" s="1"/>
  <c r="AP497" i="12"/>
  <c r="AQ497" i="12" s="1"/>
  <c r="AP496" i="12"/>
  <c r="AQ496" i="12" s="1"/>
  <c r="AQ495" i="12"/>
  <c r="AP495" i="12"/>
  <c r="AQ494" i="12"/>
  <c r="AP494" i="12"/>
  <c r="AP493" i="12"/>
  <c r="AQ493" i="12" s="1"/>
  <c r="AQ492" i="12"/>
  <c r="AP492" i="12"/>
  <c r="AQ491" i="12"/>
  <c r="AP491" i="12"/>
  <c r="AP490" i="12"/>
  <c r="AQ490" i="12" s="1"/>
  <c r="AP489" i="12"/>
  <c r="AQ489" i="12" s="1"/>
  <c r="AQ488" i="12"/>
  <c r="AP488" i="12"/>
  <c r="AP487" i="12"/>
  <c r="AQ487" i="12" s="1"/>
  <c r="AQ486" i="12"/>
  <c r="AP486" i="12"/>
  <c r="AP485" i="12"/>
  <c r="AQ485" i="12" s="1"/>
  <c r="AP484" i="12"/>
  <c r="AQ484" i="12" s="1"/>
  <c r="AQ483" i="12"/>
  <c r="AP483" i="12"/>
  <c r="AQ482" i="12"/>
  <c r="AP482" i="12"/>
  <c r="AP481" i="12"/>
  <c r="AQ481" i="12" s="1"/>
  <c r="AQ480" i="12"/>
  <c r="AP480" i="12"/>
  <c r="AQ479" i="12"/>
  <c r="AP479" i="12"/>
  <c r="AP478" i="12"/>
  <c r="AQ478" i="12" s="1"/>
  <c r="AP477" i="12"/>
  <c r="AQ477" i="12" s="1"/>
  <c r="AP476" i="12"/>
  <c r="AQ476" i="12" s="1"/>
  <c r="AP475" i="12"/>
  <c r="AQ475" i="12" s="1"/>
  <c r="AQ474" i="12"/>
  <c r="AP474" i="12"/>
  <c r="AP473" i="12"/>
  <c r="AQ473" i="12" s="1"/>
  <c r="AQ472" i="12"/>
  <c r="AP472" i="12"/>
  <c r="AQ471" i="12"/>
  <c r="AP471" i="12"/>
  <c r="AQ470" i="12"/>
  <c r="AP470" i="12"/>
  <c r="AP469" i="12"/>
  <c r="AQ469" i="12" s="1"/>
  <c r="AQ468" i="12"/>
  <c r="AP468" i="12"/>
  <c r="AP467" i="12"/>
  <c r="AQ467" i="12" s="1"/>
  <c r="AP466" i="12"/>
  <c r="AQ466" i="12" s="1"/>
  <c r="AP465" i="12"/>
  <c r="AQ465" i="12" s="1"/>
  <c r="AP464" i="12"/>
  <c r="AQ464" i="12" s="1"/>
  <c r="AQ463" i="12"/>
  <c r="AP463" i="12"/>
  <c r="AQ462" i="12"/>
  <c r="AP462" i="12"/>
  <c r="AP461" i="12"/>
  <c r="AQ461" i="12" s="1"/>
  <c r="AQ460" i="12"/>
  <c r="AP460" i="12"/>
  <c r="AQ459" i="12"/>
  <c r="AP459" i="12"/>
  <c r="AP458" i="12"/>
  <c r="AQ458" i="12" s="1"/>
  <c r="AP457" i="12"/>
  <c r="AQ457" i="12" s="1"/>
  <c r="AQ456" i="12"/>
  <c r="AP456" i="12"/>
  <c r="AP455" i="12"/>
  <c r="AQ455" i="12" s="1"/>
  <c r="AQ454" i="12"/>
  <c r="AP454" i="12"/>
  <c r="AP453" i="12"/>
  <c r="AQ453" i="12" s="1"/>
  <c r="AP452" i="12"/>
  <c r="AQ452" i="12" s="1"/>
  <c r="AQ451" i="12"/>
  <c r="AP451" i="12"/>
  <c r="AQ450" i="12"/>
  <c r="AP450" i="12"/>
  <c r="AP449" i="12"/>
  <c r="AQ449" i="12" s="1"/>
  <c r="AQ448" i="12"/>
  <c r="AP448" i="12"/>
  <c r="AQ447" i="12"/>
  <c r="AP447" i="12"/>
  <c r="AP446" i="12"/>
  <c r="AQ446" i="12" s="1"/>
  <c r="AP445" i="12"/>
  <c r="AQ445" i="12" s="1"/>
  <c r="AP444" i="12"/>
  <c r="AQ444" i="12" s="1"/>
  <c r="AP443" i="12"/>
  <c r="AQ443" i="12" s="1"/>
  <c r="AQ442" i="12"/>
  <c r="AP442" i="12"/>
  <c r="AP441" i="12"/>
  <c r="AQ441" i="12" s="1"/>
  <c r="AQ440" i="12"/>
  <c r="AP440" i="12"/>
  <c r="AQ439" i="12"/>
  <c r="AP439" i="12"/>
  <c r="AQ438" i="12"/>
  <c r="AP438" i="12"/>
  <c r="AP437" i="12"/>
  <c r="AQ437" i="12" s="1"/>
  <c r="AQ436" i="12"/>
  <c r="AP436" i="12"/>
  <c r="AP435" i="12"/>
  <c r="AQ435" i="12" s="1"/>
  <c r="AP434" i="12"/>
  <c r="AQ434" i="12" s="1"/>
  <c r="AP433" i="12"/>
  <c r="AQ433" i="12" s="1"/>
  <c r="AP432" i="12"/>
  <c r="AQ432" i="12" s="1"/>
  <c r="AQ431" i="12"/>
  <c r="AP431" i="12"/>
  <c r="AQ430" i="12"/>
  <c r="AP430" i="12"/>
  <c r="AP429" i="12"/>
  <c r="AQ429" i="12" s="1"/>
  <c r="AQ428" i="12"/>
  <c r="AP428" i="12"/>
  <c r="AQ427" i="12"/>
  <c r="AP427" i="12"/>
  <c r="AP426" i="12"/>
  <c r="AQ426" i="12" s="1"/>
  <c r="AP425" i="12"/>
  <c r="AQ425" i="12" s="1"/>
  <c r="AQ424" i="12"/>
  <c r="AP424" i="12"/>
  <c r="AP423" i="12"/>
  <c r="AQ423" i="12" s="1"/>
  <c r="AQ422" i="12"/>
  <c r="AP422" i="12"/>
  <c r="AP421" i="12"/>
  <c r="AQ421" i="12" s="1"/>
  <c r="AP420" i="12"/>
  <c r="AQ420" i="12" s="1"/>
  <c r="AQ419" i="12"/>
  <c r="AP419" i="12"/>
  <c r="AQ418" i="12"/>
  <c r="AP418" i="12"/>
  <c r="AP417" i="12"/>
  <c r="AQ417" i="12" s="1"/>
  <c r="AQ416" i="12"/>
  <c r="AP416" i="12"/>
  <c r="AQ415" i="12"/>
  <c r="AP415" i="12"/>
  <c r="AP414" i="12"/>
  <c r="AQ414" i="12" s="1"/>
  <c r="AP413" i="12"/>
  <c r="AQ413" i="12" s="1"/>
  <c r="AP412" i="12"/>
  <c r="AQ412" i="12" s="1"/>
  <c r="AP411" i="12"/>
  <c r="AQ411" i="12" s="1"/>
  <c r="AQ410" i="12"/>
  <c r="AP410" i="12"/>
  <c r="AP409" i="12"/>
  <c r="AQ409" i="12" s="1"/>
  <c r="AQ408" i="12"/>
  <c r="AP408" i="12"/>
  <c r="AQ407" i="12"/>
  <c r="AP407" i="12"/>
  <c r="AQ406" i="12"/>
  <c r="AP406" i="12"/>
  <c r="AP405" i="12"/>
  <c r="AQ405" i="12" s="1"/>
  <c r="AQ404" i="12"/>
  <c r="AP404" i="12"/>
  <c r="AP403" i="12"/>
  <c r="AQ403" i="12" s="1"/>
  <c r="AP402" i="12"/>
  <c r="AQ402" i="12" s="1"/>
  <c r="AP401" i="12"/>
  <c r="AQ401" i="12" s="1"/>
  <c r="AP400" i="12"/>
  <c r="AQ400" i="12" s="1"/>
  <c r="AQ399" i="12"/>
  <c r="AP399" i="12"/>
  <c r="AQ398" i="12"/>
  <c r="AP398" i="12"/>
  <c r="AP397" i="12"/>
  <c r="AQ397" i="12" s="1"/>
  <c r="AQ396" i="12"/>
  <c r="AP396" i="12"/>
  <c r="AQ395" i="12"/>
  <c r="AP395" i="12"/>
  <c r="AP394" i="12"/>
  <c r="AQ394" i="12" s="1"/>
  <c r="AP393" i="12"/>
  <c r="AQ393" i="12" s="1"/>
  <c r="AQ392" i="12"/>
  <c r="AP392" i="12"/>
  <c r="AP391" i="12"/>
  <c r="AQ391" i="12" s="1"/>
  <c r="AQ390" i="12"/>
  <c r="AP390" i="12"/>
  <c r="AP389" i="12"/>
  <c r="AQ389" i="12" s="1"/>
  <c r="AP388" i="12"/>
  <c r="AQ388" i="12" s="1"/>
  <c r="AQ387" i="12"/>
  <c r="AP387" i="12"/>
  <c r="AQ386" i="12"/>
  <c r="AP386" i="12"/>
  <c r="AP385" i="12"/>
  <c r="AQ385" i="12" s="1"/>
  <c r="AQ384" i="12"/>
  <c r="AP384" i="12"/>
  <c r="AQ383" i="12"/>
  <c r="AP383" i="12"/>
  <c r="AP382" i="12"/>
  <c r="AQ382" i="12" s="1"/>
  <c r="AP381" i="12"/>
  <c r="AQ381" i="12" s="1"/>
  <c r="AP380" i="12"/>
  <c r="AQ380" i="12" s="1"/>
  <c r="AP379" i="12"/>
  <c r="AQ379" i="12" s="1"/>
  <c r="AQ378" i="12"/>
  <c r="AP378" i="12"/>
  <c r="AP377" i="12"/>
  <c r="AQ377" i="12" s="1"/>
  <c r="AQ376" i="12"/>
  <c r="AP376" i="12"/>
  <c r="AQ375" i="12"/>
  <c r="AP375" i="12"/>
  <c r="AP374" i="12"/>
  <c r="AQ374" i="12" s="1"/>
  <c r="AP373" i="12"/>
  <c r="AQ373" i="12" s="1"/>
  <c r="AQ372" i="12"/>
  <c r="AP372" i="12"/>
  <c r="AP371" i="12"/>
  <c r="AQ371" i="12" s="1"/>
  <c r="AP370" i="12"/>
  <c r="AQ370" i="12" s="1"/>
  <c r="AP369" i="12"/>
  <c r="AQ369" i="12" s="1"/>
  <c r="AP368" i="12"/>
  <c r="AQ368" i="12" s="1"/>
  <c r="AP367" i="12"/>
  <c r="AQ367" i="12" s="1"/>
  <c r="AQ366" i="12"/>
  <c r="AP366" i="12"/>
  <c r="AP365" i="12"/>
  <c r="AQ365" i="12" s="1"/>
  <c r="AQ364" i="12"/>
  <c r="AP364" i="12"/>
  <c r="AQ363" i="12"/>
  <c r="AP363" i="12"/>
  <c r="AP362" i="12"/>
  <c r="AQ362" i="12" s="1"/>
  <c r="AP361" i="12"/>
  <c r="AQ361" i="12" s="1"/>
  <c r="AP360" i="12"/>
  <c r="AQ360" i="12" s="1"/>
  <c r="AP359" i="12"/>
  <c r="AQ359" i="12" s="1"/>
  <c r="AP358" i="12"/>
  <c r="AQ358" i="12" s="1"/>
  <c r="AP357" i="12"/>
  <c r="AQ357" i="12" s="1"/>
  <c r="AP356" i="12"/>
  <c r="AQ356" i="12" s="1"/>
  <c r="AQ355" i="12"/>
  <c r="AP355" i="12"/>
  <c r="AQ354" i="12"/>
  <c r="AP354" i="12"/>
  <c r="AP353" i="12"/>
  <c r="AQ353" i="12" s="1"/>
  <c r="AQ352" i="12"/>
  <c r="AP352" i="12"/>
  <c r="AP351" i="12"/>
  <c r="AQ351" i="12" s="1"/>
  <c r="AP350" i="12"/>
  <c r="AQ350" i="12" s="1"/>
  <c r="AP349" i="12"/>
  <c r="AQ349" i="12" s="1"/>
  <c r="AP348" i="12"/>
  <c r="AQ348" i="12" s="1"/>
  <c r="AP347" i="12"/>
  <c r="AQ347" i="12" s="1"/>
  <c r="AP346" i="12"/>
  <c r="AQ346" i="12" s="1"/>
  <c r="AP345" i="12"/>
  <c r="AQ345" i="12" s="1"/>
  <c r="AP344" i="12"/>
  <c r="AQ344" i="12" s="1"/>
  <c r="AQ343" i="12"/>
  <c r="AP343" i="12"/>
  <c r="AP342" i="12"/>
  <c r="AQ342" i="12" s="1"/>
  <c r="AP341" i="12"/>
  <c r="AQ341" i="12" s="1"/>
  <c r="AQ340" i="12"/>
  <c r="AP340" i="12"/>
  <c r="AP339" i="12"/>
  <c r="AQ339" i="12" s="1"/>
  <c r="AP338" i="12"/>
  <c r="AQ338" i="12" s="1"/>
  <c r="AP337" i="12"/>
  <c r="AQ337" i="12" s="1"/>
  <c r="AP336" i="12"/>
  <c r="AQ336" i="12" s="1"/>
  <c r="AP335" i="12"/>
  <c r="AQ335" i="12" s="1"/>
  <c r="AQ334" i="12"/>
  <c r="AP334" i="12"/>
  <c r="AP333" i="12"/>
  <c r="AQ333" i="12" s="1"/>
  <c r="AP332" i="12"/>
  <c r="AQ332" i="12" s="1"/>
  <c r="AQ331" i="12"/>
  <c r="AP331" i="12"/>
  <c r="AP330" i="12"/>
  <c r="AQ330" i="12" s="1"/>
  <c r="AP329" i="12"/>
  <c r="AQ329" i="12" s="1"/>
  <c r="AQ328" i="12"/>
  <c r="AP328" i="12"/>
  <c r="AP327" i="12"/>
  <c r="AQ327" i="12" s="1"/>
  <c r="AP326" i="12"/>
  <c r="AQ326" i="12" s="1"/>
  <c r="AP325" i="12"/>
  <c r="AQ325" i="12" s="1"/>
  <c r="AP324" i="12"/>
  <c r="AQ324" i="12" s="1"/>
  <c r="AP323" i="12"/>
  <c r="AQ323" i="12" s="1"/>
  <c r="AQ322" i="12"/>
  <c r="AP322" i="12"/>
  <c r="AP321" i="12"/>
  <c r="AQ321" i="12" s="1"/>
  <c r="AQ320" i="12"/>
  <c r="AP320" i="12"/>
  <c r="AP319" i="12"/>
  <c r="AQ319" i="12" s="1"/>
  <c r="AQ318" i="12"/>
  <c r="AP318" i="12"/>
  <c r="AP317" i="12"/>
  <c r="AQ317" i="12" s="1"/>
  <c r="AP316" i="12"/>
  <c r="AQ316" i="12" s="1"/>
  <c r="AP315" i="12"/>
  <c r="AQ315" i="12" s="1"/>
  <c r="AQ314" i="12"/>
  <c r="AP314" i="12"/>
  <c r="AP313" i="12"/>
  <c r="AQ313" i="12" s="1"/>
  <c r="AP312" i="12"/>
  <c r="AQ312" i="12" s="1"/>
  <c r="AQ311" i="12"/>
  <c r="AP311" i="12"/>
  <c r="AQ310" i="12"/>
  <c r="AP310" i="12"/>
  <c r="AP309" i="12"/>
  <c r="AQ309" i="12" s="1"/>
  <c r="AQ308" i="12"/>
  <c r="AP308" i="12"/>
  <c r="AP307" i="12"/>
  <c r="AQ307" i="12" s="1"/>
  <c r="AP306" i="12"/>
  <c r="AQ306" i="12" s="1"/>
  <c r="AP305" i="12"/>
  <c r="AQ305" i="12" s="1"/>
  <c r="AQ304" i="12"/>
  <c r="AP304" i="12"/>
  <c r="AP303" i="12"/>
  <c r="AQ303" i="12" s="1"/>
  <c r="AQ302" i="12"/>
  <c r="AP302" i="12"/>
  <c r="AP301" i="12"/>
  <c r="AQ301" i="12" s="1"/>
  <c r="AP300" i="12"/>
  <c r="AQ300" i="12" s="1"/>
  <c r="AQ299" i="12"/>
  <c r="AP299" i="12"/>
  <c r="AP298" i="12"/>
  <c r="AQ298" i="12" s="1"/>
  <c r="AP297" i="12"/>
  <c r="AQ297" i="12" s="1"/>
  <c r="AP296" i="12"/>
  <c r="AQ296" i="12" s="1"/>
  <c r="AQ295" i="12"/>
  <c r="AP295" i="12"/>
  <c r="AP294" i="12"/>
  <c r="AQ294" i="12" s="1"/>
  <c r="AP293" i="12"/>
  <c r="AQ293" i="12" s="1"/>
  <c r="AQ292" i="12"/>
  <c r="AP292" i="12"/>
  <c r="AQ291" i="12"/>
  <c r="AP291" i="12"/>
  <c r="AP290" i="12"/>
  <c r="AQ290" i="12" s="1"/>
  <c r="AP289" i="12"/>
  <c r="AQ289" i="12" s="1"/>
  <c r="AQ288" i="12"/>
  <c r="AP288" i="12"/>
  <c r="AQ287" i="12"/>
  <c r="AP287" i="12"/>
  <c r="AP286" i="12"/>
  <c r="AQ286" i="12" s="1"/>
  <c r="AP285" i="12"/>
  <c r="AQ285" i="12" s="1"/>
  <c r="AP284" i="12"/>
  <c r="AQ284" i="12" s="1"/>
  <c r="AQ283" i="12"/>
  <c r="AP283" i="12"/>
  <c r="AP282" i="12"/>
  <c r="AQ282" i="12" s="1"/>
  <c r="AP281" i="12"/>
  <c r="AQ281" i="12" s="1"/>
  <c r="AP280" i="12"/>
  <c r="AQ280" i="12" s="1"/>
  <c r="AQ279" i="12"/>
  <c r="AP279" i="12"/>
  <c r="AP278" i="12"/>
  <c r="AQ278" i="12" s="1"/>
  <c r="AP277" i="12"/>
  <c r="AQ277" i="12" s="1"/>
  <c r="AQ276" i="12"/>
  <c r="AP276" i="12"/>
  <c r="AQ275" i="12"/>
  <c r="AP275" i="12"/>
  <c r="AP274" i="12"/>
  <c r="AQ274" i="12" s="1"/>
  <c r="AP273" i="12"/>
  <c r="AQ273" i="12" s="1"/>
  <c r="AQ272" i="12"/>
  <c r="AP272" i="12"/>
  <c r="AQ271" i="12"/>
  <c r="AP271" i="12"/>
  <c r="AP270" i="12"/>
  <c r="AQ270" i="12" s="1"/>
  <c r="AP269" i="12"/>
  <c r="AQ269" i="12" s="1"/>
  <c r="AP268" i="12"/>
  <c r="AQ268" i="12" s="1"/>
  <c r="AQ267" i="12"/>
  <c r="AP267" i="12"/>
  <c r="AP266" i="12"/>
  <c r="AQ266" i="12" s="1"/>
  <c r="AP265" i="12"/>
  <c r="AQ265" i="12" s="1"/>
  <c r="AP264" i="12"/>
  <c r="AQ264" i="12" s="1"/>
  <c r="AQ263" i="12"/>
  <c r="AP263" i="12"/>
  <c r="AP262" i="12"/>
  <c r="AQ262" i="12" s="1"/>
  <c r="AP261" i="12"/>
  <c r="AQ261" i="12" s="1"/>
  <c r="AQ260" i="12"/>
  <c r="AP260" i="12"/>
  <c r="AQ259" i="12"/>
  <c r="AP259" i="12"/>
  <c r="AP258" i="12"/>
  <c r="AQ258" i="12" s="1"/>
  <c r="AP257" i="12"/>
  <c r="AQ257" i="12" s="1"/>
  <c r="AQ256" i="12"/>
  <c r="AP256" i="12"/>
  <c r="AQ255" i="12"/>
  <c r="AP255" i="12"/>
  <c r="AP254" i="12"/>
  <c r="AQ254" i="12" s="1"/>
  <c r="AP253" i="12"/>
  <c r="AQ253" i="12" s="1"/>
  <c r="AP252" i="12"/>
  <c r="AQ252" i="12" s="1"/>
  <c r="AQ251" i="12"/>
  <c r="AP251" i="12"/>
  <c r="AP250" i="12"/>
  <c r="AQ250" i="12" s="1"/>
  <c r="AP249" i="12"/>
  <c r="AQ249" i="12" s="1"/>
  <c r="AP248" i="12"/>
  <c r="AQ248" i="12" s="1"/>
  <c r="AQ247" i="12"/>
  <c r="AP247" i="12"/>
  <c r="AP246" i="12"/>
  <c r="AQ246" i="12" s="1"/>
  <c r="AP245" i="12"/>
  <c r="AQ245" i="12" s="1"/>
  <c r="AQ244" i="12"/>
  <c r="AP244" i="12"/>
  <c r="AQ243" i="12"/>
  <c r="AP243" i="12"/>
  <c r="AP242" i="12"/>
  <c r="AQ242" i="12" s="1"/>
  <c r="AP241" i="12"/>
  <c r="AQ241" i="12" s="1"/>
  <c r="AQ240" i="12"/>
  <c r="AP240" i="12"/>
  <c r="AQ239" i="12"/>
  <c r="AP239" i="12"/>
  <c r="AP238" i="12"/>
  <c r="AQ238" i="12" s="1"/>
  <c r="AP237" i="12"/>
  <c r="AQ237" i="12" s="1"/>
  <c r="AP236" i="12"/>
  <c r="AQ236" i="12" s="1"/>
  <c r="AQ235" i="12"/>
  <c r="AP235" i="12"/>
  <c r="AP234" i="12"/>
  <c r="AQ234" i="12" s="1"/>
  <c r="AP233" i="12"/>
  <c r="AQ233" i="12" s="1"/>
  <c r="AP232" i="12"/>
  <c r="AQ232" i="12" s="1"/>
  <c r="AQ231" i="12"/>
  <c r="AP231" i="12"/>
  <c r="AP230" i="12"/>
  <c r="AQ230" i="12" s="1"/>
  <c r="AP229" i="12"/>
  <c r="AQ229" i="12" s="1"/>
  <c r="AQ228" i="12"/>
  <c r="AP228" i="12"/>
  <c r="AQ227" i="12"/>
  <c r="AP227" i="12"/>
  <c r="AP226" i="12"/>
  <c r="AQ226" i="12" s="1"/>
  <c r="AP225" i="12"/>
  <c r="AQ225" i="12" s="1"/>
  <c r="AQ224" i="12"/>
  <c r="AP224" i="12"/>
  <c r="AQ223" i="12"/>
  <c r="AP223" i="12"/>
  <c r="AP222" i="12"/>
  <c r="AQ222" i="12" s="1"/>
  <c r="AP221" i="12"/>
  <c r="AQ221" i="12" s="1"/>
  <c r="AP220" i="12"/>
  <c r="AQ220" i="12" s="1"/>
  <c r="AQ219" i="12"/>
  <c r="AP219" i="12"/>
  <c r="AP218" i="12"/>
  <c r="AQ218" i="12" s="1"/>
  <c r="AP217" i="12"/>
  <c r="AQ217" i="12" s="1"/>
  <c r="AP216" i="12"/>
  <c r="AQ216" i="12" s="1"/>
  <c r="AQ215" i="12"/>
  <c r="AP215" i="12"/>
  <c r="AP214" i="12"/>
  <c r="AQ214" i="12" s="1"/>
  <c r="AP213" i="12"/>
  <c r="AQ213" i="12" s="1"/>
  <c r="AQ212" i="12"/>
  <c r="AP212" i="12"/>
  <c r="AQ211" i="12"/>
  <c r="AP211" i="12"/>
  <c r="AP210" i="12"/>
  <c r="AQ210" i="12" s="1"/>
  <c r="AP209" i="12"/>
  <c r="AQ209" i="12" s="1"/>
  <c r="AQ208" i="12"/>
  <c r="AP208" i="12"/>
  <c r="AQ207" i="12"/>
  <c r="AP207" i="12"/>
  <c r="AP206" i="12"/>
  <c r="AQ206" i="12" s="1"/>
  <c r="AP205" i="12"/>
  <c r="AQ205" i="12" s="1"/>
  <c r="AP204" i="12"/>
  <c r="AQ204" i="12" s="1"/>
  <c r="AQ203" i="12"/>
  <c r="AP203" i="12"/>
  <c r="AP202" i="12"/>
  <c r="AQ202" i="12" s="1"/>
  <c r="AP201" i="12"/>
  <c r="AQ201" i="12" s="1"/>
  <c r="AP200" i="12"/>
  <c r="AQ200" i="12" s="1"/>
  <c r="AQ199" i="12"/>
  <c r="AP199" i="12"/>
  <c r="AP198" i="12"/>
  <c r="AQ198" i="12" s="1"/>
  <c r="AP197" i="12"/>
  <c r="AQ197" i="12" s="1"/>
  <c r="AQ196" i="12"/>
  <c r="AP196" i="12"/>
  <c r="AQ195" i="12"/>
  <c r="AP195" i="12"/>
  <c r="AP194" i="12"/>
  <c r="AQ194" i="12" s="1"/>
  <c r="AP193" i="12"/>
  <c r="AQ193" i="12" s="1"/>
  <c r="AQ192" i="12"/>
  <c r="AP192" i="12"/>
  <c r="AQ191" i="12"/>
  <c r="AP191" i="12"/>
  <c r="AP190" i="12"/>
  <c r="AQ190" i="12" s="1"/>
  <c r="AP189" i="12"/>
  <c r="AQ189" i="12" s="1"/>
  <c r="AP188" i="12"/>
  <c r="AQ188" i="12" s="1"/>
  <c r="AQ187" i="12"/>
  <c r="AP187" i="12"/>
  <c r="AP186" i="12"/>
  <c r="AQ186" i="12" s="1"/>
  <c r="AP185" i="12"/>
  <c r="AQ185" i="12" s="1"/>
  <c r="AP184" i="12"/>
  <c r="AQ184" i="12" s="1"/>
  <c r="AQ183" i="12"/>
  <c r="AP183" i="12"/>
  <c r="AP182" i="12"/>
  <c r="AQ182" i="12" s="1"/>
  <c r="AP181" i="12"/>
  <c r="AQ181" i="12" s="1"/>
  <c r="AQ180" i="12"/>
  <c r="AP180" i="12"/>
  <c r="AQ179" i="12"/>
  <c r="AP179" i="12"/>
  <c r="AP178" i="12"/>
  <c r="AQ178" i="12" s="1"/>
  <c r="AP177" i="12"/>
  <c r="AQ177" i="12" s="1"/>
  <c r="AQ176" i="12"/>
  <c r="AP176" i="12"/>
  <c r="AQ175" i="12"/>
  <c r="AP175" i="12"/>
  <c r="AP174" i="12"/>
  <c r="AQ174" i="12" s="1"/>
  <c r="AP173" i="12"/>
  <c r="AQ173" i="12" s="1"/>
  <c r="AP172" i="12"/>
  <c r="AQ172" i="12" s="1"/>
  <c r="AQ171" i="12"/>
  <c r="AP171" i="12"/>
  <c r="AP170" i="12"/>
  <c r="AQ170" i="12" s="1"/>
  <c r="AP169" i="12"/>
  <c r="AQ169" i="12" s="1"/>
  <c r="AP168" i="12"/>
  <c r="AQ168" i="12" s="1"/>
  <c r="AQ167" i="12"/>
  <c r="AP167" i="12"/>
  <c r="AP166" i="12"/>
  <c r="AQ166" i="12" s="1"/>
  <c r="AP165" i="12"/>
  <c r="AQ165" i="12" s="1"/>
  <c r="AQ164" i="12"/>
  <c r="AP164" i="12"/>
  <c r="AQ163" i="12"/>
  <c r="AP163" i="12"/>
  <c r="AP162" i="12"/>
  <c r="AQ162" i="12" s="1"/>
  <c r="AP161" i="12"/>
  <c r="AQ161" i="12" s="1"/>
  <c r="AQ160" i="12"/>
  <c r="AP160" i="12"/>
  <c r="AQ159" i="12"/>
  <c r="AP159" i="12"/>
  <c r="AP158" i="12"/>
  <c r="AQ158" i="12" s="1"/>
  <c r="AP157" i="12"/>
  <c r="AQ157" i="12" s="1"/>
  <c r="AP156" i="12"/>
  <c r="AQ156" i="12" s="1"/>
  <c r="AQ155" i="12"/>
  <c r="AP155" i="12"/>
  <c r="AP154" i="12"/>
  <c r="AQ154" i="12" s="1"/>
  <c r="AP153" i="12"/>
  <c r="AQ153" i="12" s="1"/>
  <c r="AP152" i="12"/>
  <c r="AQ152" i="12" s="1"/>
  <c r="AQ151" i="12"/>
  <c r="AP151" i="12"/>
  <c r="AP150" i="12"/>
  <c r="AQ150" i="12" s="1"/>
  <c r="AP149" i="12"/>
  <c r="AQ149" i="12" s="1"/>
  <c r="AQ148" i="12"/>
  <c r="AP148" i="12"/>
  <c r="AP147" i="12"/>
  <c r="AQ147" i="12" s="1"/>
  <c r="AP146" i="12"/>
  <c r="AQ146" i="12" s="1"/>
  <c r="AP145" i="12"/>
  <c r="AQ145" i="12" s="1"/>
  <c r="AQ144" i="12"/>
  <c r="AP144" i="12"/>
  <c r="AQ143" i="12"/>
  <c r="AP143" i="12"/>
  <c r="AP142" i="12"/>
  <c r="AQ142" i="12" s="1"/>
  <c r="AP141" i="12"/>
  <c r="AQ141" i="12" s="1"/>
  <c r="AP140" i="12"/>
  <c r="AQ140" i="12" s="1"/>
  <c r="AQ139" i="12"/>
  <c r="AP139" i="12"/>
  <c r="AP138" i="12"/>
  <c r="AQ138" i="12" s="1"/>
  <c r="AP137" i="12"/>
  <c r="AQ137" i="12" s="1"/>
  <c r="AP136" i="12"/>
  <c r="AQ136" i="12" s="1"/>
  <c r="AP135" i="12"/>
  <c r="AQ135" i="12" s="1"/>
  <c r="AP134" i="12"/>
  <c r="AQ134" i="12" s="1"/>
  <c r="AP133" i="12"/>
  <c r="AQ133" i="12" s="1"/>
  <c r="AQ132" i="12"/>
  <c r="AP132" i="12"/>
  <c r="AP131" i="12"/>
  <c r="AQ131" i="12" s="1"/>
  <c r="AP130" i="12"/>
  <c r="AQ130" i="12" s="1"/>
  <c r="AP129" i="12"/>
  <c r="AQ129" i="12" s="1"/>
  <c r="AQ128" i="12"/>
  <c r="AP128" i="12"/>
  <c r="AQ127" i="12"/>
  <c r="AP127" i="12"/>
  <c r="AP126" i="12"/>
  <c r="AQ126" i="12" s="1"/>
  <c r="AQ125" i="12"/>
  <c r="AP125" i="12"/>
  <c r="AP124" i="12"/>
  <c r="AQ124" i="12" s="1"/>
  <c r="AP123" i="12"/>
  <c r="AQ123" i="12" s="1"/>
  <c r="AP122" i="12"/>
  <c r="AQ122" i="12" s="1"/>
  <c r="AP121" i="12"/>
  <c r="AQ121" i="12" s="1"/>
  <c r="AP120" i="12"/>
  <c r="AQ120" i="12" s="1"/>
  <c r="AQ119" i="12"/>
  <c r="AP119" i="12"/>
  <c r="AP118" i="12"/>
  <c r="AQ118" i="12" s="1"/>
  <c r="AP117" i="12"/>
  <c r="AQ117" i="12" s="1"/>
  <c r="AQ116" i="12"/>
  <c r="AP116" i="12"/>
  <c r="AP115" i="12"/>
  <c r="AQ115" i="12" s="1"/>
  <c r="AP114" i="12"/>
  <c r="AQ114" i="12" s="1"/>
  <c r="AQ113" i="12"/>
  <c r="AP113" i="12"/>
  <c r="AP112" i="12"/>
  <c r="AQ112" i="12" s="1"/>
  <c r="AP111" i="12"/>
  <c r="AQ111" i="12" s="1"/>
  <c r="AP110" i="12"/>
  <c r="AQ110" i="12" s="1"/>
  <c r="AP109" i="12"/>
  <c r="AQ109" i="12" s="1"/>
  <c r="AP108" i="12"/>
  <c r="AQ108" i="12" s="1"/>
  <c r="AQ107" i="12"/>
  <c r="AP107" i="12"/>
  <c r="AP106" i="12"/>
  <c r="AQ106" i="12" s="1"/>
  <c r="AQ105" i="12"/>
  <c r="AP105" i="12"/>
  <c r="AQ104" i="12"/>
  <c r="AP104" i="12"/>
  <c r="AP103" i="12"/>
  <c r="AQ103" i="12" s="1"/>
  <c r="AP102" i="12"/>
  <c r="AQ102" i="12" s="1"/>
  <c r="AP101" i="12"/>
  <c r="AQ101" i="12" s="1"/>
  <c r="AP100" i="12"/>
  <c r="AQ100" i="12" s="1"/>
  <c r="AP99" i="12"/>
  <c r="AQ99" i="12" s="1"/>
  <c r="AP98" i="12"/>
  <c r="AQ98" i="12" s="1"/>
  <c r="AP97" i="12"/>
  <c r="AQ97" i="12" s="1"/>
  <c r="AQ96" i="12"/>
  <c r="AP96" i="12"/>
  <c r="AQ95" i="12"/>
  <c r="AP95" i="12"/>
  <c r="AP94" i="12"/>
  <c r="AQ94" i="12" s="1"/>
  <c r="AQ93" i="12"/>
  <c r="AP93" i="12"/>
  <c r="AP92" i="12"/>
  <c r="AQ92" i="12" s="1"/>
  <c r="AP91" i="12"/>
  <c r="AQ91" i="12" s="1"/>
  <c r="AP90" i="12"/>
  <c r="AQ90" i="12" s="1"/>
  <c r="AP89" i="12"/>
  <c r="AQ89" i="12" s="1"/>
  <c r="AP88" i="12"/>
  <c r="AQ88" i="12" s="1"/>
  <c r="AQ87" i="12"/>
  <c r="AP87" i="12"/>
  <c r="AP86" i="12"/>
  <c r="AQ86" i="12" s="1"/>
  <c r="AP85" i="12"/>
  <c r="AQ85" i="12" s="1"/>
  <c r="AQ84" i="12"/>
  <c r="AP84" i="12"/>
  <c r="AP83" i="12"/>
  <c r="AQ83" i="12" s="1"/>
  <c r="AP82" i="12"/>
  <c r="AQ82" i="12" s="1"/>
  <c r="AQ81" i="12"/>
  <c r="AP81" i="12"/>
  <c r="AP80" i="12"/>
  <c r="AQ80" i="12" s="1"/>
  <c r="AP79" i="12"/>
  <c r="AQ79" i="12" s="1"/>
  <c r="AP78" i="12"/>
  <c r="AQ78" i="12" s="1"/>
  <c r="AP77" i="12"/>
  <c r="AQ77" i="12" s="1"/>
  <c r="AP76" i="12"/>
  <c r="AQ76" i="12" s="1"/>
  <c r="AQ75" i="12"/>
  <c r="AP75" i="12"/>
  <c r="AP74" i="12"/>
  <c r="AQ74" i="12" s="1"/>
  <c r="AQ73" i="12"/>
  <c r="AP73" i="12"/>
  <c r="AQ72" i="12"/>
  <c r="AP72" i="12"/>
  <c r="AP71" i="12"/>
  <c r="AQ71" i="12" s="1"/>
  <c r="AP70" i="12"/>
  <c r="AQ70" i="12" s="1"/>
  <c r="AQ69" i="12"/>
  <c r="AP69" i="12"/>
  <c r="AQ68" i="12"/>
  <c r="AP68" i="12"/>
  <c r="AP67" i="12"/>
  <c r="AQ67" i="12" s="1"/>
  <c r="AP66" i="12"/>
  <c r="AQ66" i="12" s="1"/>
  <c r="AQ65" i="12"/>
  <c r="AP65" i="12"/>
  <c r="AQ64" i="12"/>
  <c r="AP64" i="12"/>
  <c r="AP63" i="12"/>
  <c r="AQ63" i="12" s="1"/>
  <c r="AP62" i="12"/>
  <c r="AQ62" i="12" s="1"/>
  <c r="AQ61" i="12"/>
  <c r="AP61" i="12"/>
  <c r="AQ60" i="12"/>
  <c r="AP60" i="12"/>
  <c r="AP59" i="12"/>
  <c r="AQ59" i="12" s="1"/>
  <c r="AP58" i="12"/>
  <c r="AQ58" i="12" s="1"/>
  <c r="Y57" i="12"/>
  <c r="X57" i="12"/>
  <c r="S57" i="12"/>
  <c r="R57" i="12"/>
  <c r="M57" i="12"/>
  <c r="L57" i="12"/>
  <c r="J57" i="12"/>
  <c r="I57" i="12"/>
  <c r="G57" i="12"/>
  <c r="F57" i="12"/>
  <c r="D57" i="12"/>
  <c r="C57" i="12"/>
  <c r="B57" i="12"/>
  <c r="AK56" i="12"/>
  <c r="AJ56" i="12"/>
  <c r="AH56" i="12"/>
  <c r="AG56" i="12"/>
  <c r="AE56" i="12"/>
  <c r="AD56" i="12"/>
  <c r="Y56" i="12"/>
  <c r="X56" i="12"/>
  <c r="S56" i="12"/>
  <c r="R56" i="12"/>
  <c r="M56" i="12"/>
  <c r="L56" i="12"/>
  <c r="J56" i="12"/>
  <c r="I56" i="12"/>
  <c r="D56" i="12"/>
  <c r="C56" i="12"/>
  <c r="AP56" i="12" s="1"/>
  <c r="AQ56" i="12" s="1"/>
  <c r="B56" i="12"/>
  <c r="AK55" i="12"/>
  <c r="AJ55" i="12"/>
  <c r="AB55" i="12"/>
  <c r="AA55" i="12"/>
  <c r="Y55" i="12"/>
  <c r="X55" i="12"/>
  <c r="S55" i="12"/>
  <c r="R55" i="12"/>
  <c r="B55" i="12"/>
  <c r="AQ54" i="12"/>
  <c r="AK54" i="12"/>
  <c r="AJ54" i="12"/>
  <c r="Y54" i="12"/>
  <c r="X54" i="12"/>
  <c r="S54" i="12"/>
  <c r="R54" i="12"/>
  <c r="M54" i="12"/>
  <c r="L54" i="12"/>
  <c r="G54" i="12"/>
  <c r="F54" i="12"/>
  <c r="AP54" i="12" s="1"/>
  <c r="B54" i="12"/>
  <c r="AB53" i="12"/>
  <c r="AA53" i="12"/>
  <c r="Y53" i="12"/>
  <c r="X53" i="12"/>
  <c r="S53" i="12"/>
  <c r="R53" i="12"/>
  <c r="M53" i="12"/>
  <c r="L53" i="12"/>
  <c r="J53" i="12"/>
  <c r="I53" i="12"/>
  <c r="D53" i="12"/>
  <c r="C53" i="12"/>
  <c r="AP53" i="12" s="1"/>
  <c r="AQ53" i="12" s="1"/>
  <c r="B53" i="12"/>
  <c r="AK52" i="12"/>
  <c r="AJ52" i="12"/>
  <c r="Y52" i="12"/>
  <c r="X52" i="12"/>
  <c r="S52" i="12"/>
  <c r="R52" i="12"/>
  <c r="M52" i="12"/>
  <c r="L52" i="12"/>
  <c r="D52" i="12"/>
  <c r="C52" i="12"/>
  <c r="AP52" i="12" s="1"/>
  <c r="AQ52" i="12" s="1"/>
  <c r="B52" i="12"/>
  <c r="AK51" i="12"/>
  <c r="AJ51" i="12"/>
  <c r="AB51" i="12"/>
  <c r="AA51" i="12"/>
  <c r="S51" i="12"/>
  <c r="R51" i="12"/>
  <c r="M51" i="12"/>
  <c r="L51" i="12"/>
  <c r="J51" i="12"/>
  <c r="I51" i="12"/>
  <c r="D51" i="12"/>
  <c r="C51" i="12"/>
  <c r="B51" i="12"/>
  <c r="AK50" i="12"/>
  <c r="AJ50" i="12"/>
  <c r="AE50" i="12"/>
  <c r="AD50" i="12"/>
  <c r="AB50" i="12"/>
  <c r="AA50" i="12"/>
  <c r="Y50" i="12"/>
  <c r="X50" i="12"/>
  <c r="V50" i="12"/>
  <c r="U50" i="12"/>
  <c r="S50" i="12"/>
  <c r="R50" i="12"/>
  <c r="M50" i="12"/>
  <c r="L50" i="12"/>
  <c r="J50" i="12"/>
  <c r="I50" i="12"/>
  <c r="D50" i="12"/>
  <c r="AP50" i="12" s="1"/>
  <c r="AQ50" i="12" s="1"/>
  <c r="C50" i="12"/>
  <c r="B50" i="12"/>
  <c r="AB49" i="12"/>
  <c r="AA49" i="12"/>
  <c r="V49" i="12"/>
  <c r="U49" i="12"/>
  <c r="S49" i="12"/>
  <c r="R49" i="12"/>
  <c r="M49" i="12"/>
  <c r="L49" i="12"/>
  <c r="J49" i="12"/>
  <c r="I49" i="12"/>
  <c r="D49" i="12"/>
  <c r="AP49" i="12" s="1"/>
  <c r="AQ49" i="12" s="1"/>
  <c r="C49" i="12"/>
  <c r="B49" i="12"/>
  <c r="AK48" i="12"/>
  <c r="AJ48" i="12"/>
  <c r="AE48" i="12"/>
  <c r="AD48" i="12"/>
  <c r="AB48" i="12"/>
  <c r="AA48" i="12"/>
  <c r="V48" i="12"/>
  <c r="U48" i="12"/>
  <c r="S48" i="12"/>
  <c r="R48" i="12"/>
  <c r="M48" i="12"/>
  <c r="L48" i="12"/>
  <c r="B48" i="12"/>
  <c r="AK47" i="12"/>
  <c r="AJ47" i="12"/>
  <c r="AB47" i="12"/>
  <c r="AA47" i="12"/>
  <c r="S47" i="12"/>
  <c r="R47" i="12"/>
  <c r="M47" i="12"/>
  <c r="L47" i="12"/>
  <c r="J47" i="12"/>
  <c r="I47" i="12"/>
  <c r="D47" i="12"/>
  <c r="C47" i="12"/>
  <c r="B47" i="12"/>
  <c r="AP46" i="12"/>
  <c r="AQ46" i="12" s="1"/>
  <c r="AK46" i="12"/>
  <c r="AJ46" i="12"/>
  <c r="AE46" i="12"/>
  <c r="AD46" i="12"/>
  <c r="AB46" i="12"/>
  <c r="AA46" i="12"/>
  <c r="S46" i="12"/>
  <c r="R46" i="12"/>
  <c r="M46" i="12"/>
  <c r="L46" i="12"/>
  <c r="J46" i="12"/>
  <c r="I46" i="12"/>
  <c r="D46" i="12"/>
  <c r="C46" i="12"/>
  <c r="B46" i="12"/>
  <c r="AE45" i="12"/>
  <c r="AD45" i="12"/>
  <c r="AB45" i="12"/>
  <c r="AA45" i="12"/>
  <c r="M45" i="12"/>
  <c r="L45" i="12"/>
  <c r="J45" i="12"/>
  <c r="I45" i="12"/>
  <c r="D45" i="12"/>
  <c r="C45" i="12"/>
  <c r="B45" i="12"/>
  <c r="AK44" i="12"/>
  <c r="AJ44" i="12"/>
  <c r="AE44" i="12"/>
  <c r="AD44" i="12"/>
  <c r="AB44" i="12"/>
  <c r="AA44" i="12"/>
  <c r="Y44" i="12"/>
  <c r="X44" i="12"/>
  <c r="S44" i="12"/>
  <c r="R44" i="12"/>
  <c r="M44" i="12"/>
  <c r="L44" i="12"/>
  <c r="J44" i="12"/>
  <c r="I44" i="12"/>
  <c r="D44" i="12"/>
  <c r="C44" i="12"/>
  <c r="B44" i="12"/>
  <c r="AN43" i="12"/>
  <c r="AM43" i="12"/>
  <c r="AK43" i="12"/>
  <c r="AJ43" i="12"/>
  <c r="AB43" i="12"/>
  <c r="AA43" i="12"/>
  <c r="Y43" i="12"/>
  <c r="X43" i="12"/>
  <c r="S43" i="12"/>
  <c r="R43" i="12"/>
  <c r="M43" i="12"/>
  <c r="L43" i="12"/>
  <c r="J43" i="12"/>
  <c r="I43" i="12"/>
  <c r="D43" i="12"/>
  <c r="C43" i="12"/>
  <c r="AP43" i="12" s="1"/>
  <c r="AQ43" i="12" s="1"/>
  <c r="B43" i="12"/>
  <c r="AK42" i="12"/>
  <c r="AJ42" i="12"/>
  <c r="AE42" i="12"/>
  <c r="AD42" i="12"/>
  <c r="AB42" i="12"/>
  <c r="AA42" i="12"/>
  <c r="Y42" i="12"/>
  <c r="X42" i="12"/>
  <c r="S42" i="12"/>
  <c r="R42" i="12"/>
  <c r="M42" i="12"/>
  <c r="L42" i="12"/>
  <c r="D42" i="12"/>
  <c r="C42" i="12"/>
  <c r="B42" i="12"/>
  <c r="AN41" i="12"/>
  <c r="AM41" i="12"/>
  <c r="AK41" i="12"/>
  <c r="AJ41" i="12"/>
  <c r="AE41" i="12"/>
  <c r="AD41" i="12"/>
  <c r="AB41" i="12"/>
  <c r="AA41" i="12"/>
  <c r="Y41" i="12"/>
  <c r="X41" i="12"/>
  <c r="S41" i="12"/>
  <c r="R41" i="12"/>
  <c r="M41" i="12"/>
  <c r="L41" i="12"/>
  <c r="J41" i="12"/>
  <c r="I41" i="12"/>
  <c r="AP41" i="12" s="1"/>
  <c r="AQ41" i="12" s="1"/>
  <c r="D41" i="12"/>
  <c r="C41" i="12"/>
  <c r="B41" i="12"/>
  <c r="AK40" i="12"/>
  <c r="AJ40" i="12"/>
  <c r="Y40" i="12"/>
  <c r="X40" i="12"/>
  <c r="S40" i="12"/>
  <c r="R40" i="12"/>
  <c r="M40" i="12"/>
  <c r="L40" i="12"/>
  <c r="D40" i="12"/>
  <c r="C40" i="12"/>
  <c r="B40" i="12"/>
  <c r="Y39" i="12"/>
  <c r="X39" i="12"/>
  <c r="S39" i="12"/>
  <c r="R39" i="12"/>
  <c r="M39" i="12"/>
  <c r="L39" i="12"/>
  <c r="J39" i="12"/>
  <c r="I39" i="12"/>
  <c r="G39" i="12"/>
  <c r="F39" i="12"/>
  <c r="D39" i="12"/>
  <c r="C39" i="12"/>
  <c r="B39" i="12"/>
  <c r="AK38" i="12"/>
  <c r="AJ38" i="12"/>
  <c r="AH38" i="12"/>
  <c r="AG38" i="12"/>
  <c r="Y38" i="12"/>
  <c r="X38" i="12"/>
  <c r="S38" i="12"/>
  <c r="R38" i="12"/>
  <c r="M38" i="12"/>
  <c r="L38" i="12"/>
  <c r="D38" i="12"/>
  <c r="C38" i="12"/>
  <c r="B38" i="12"/>
  <c r="AK37" i="12"/>
  <c r="AJ37" i="12"/>
  <c r="S37" i="12"/>
  <c r="R37" i="12"/>
  <c r="M37" i="12"/>
  <c r="L37" i="12"/>
  <c r="J37" i="12"/>
  <c r="I37" i="12"/>
  <c r="D37" i="12"/>
  <c r="C37" i="12"/>
  <c r="B37" i="12"/>
  <c r="AK36" i="12"/>
  <c r="AJ36" i="12"/>
  <c r="AH36" i="12"/>
  <c r="AG36" i="12"/>
  <c r="Y36" i="12"/>
  <c r="X36" i="12"/>
  <c r="S36" i="12"/>
  <c r="R36" i="12"/>
  <c r="M36" i="12"/>
  <c r="L36" i="12"/>
  <c r="D36" i="12"/>
  <c r="AP36" i="12" s="1"/>
  <c r="AQ36" i="12" s="1"/>
  <c r="C36" i="12"/>
  <c r="B36" i="12"/>
  <c r="AK35" i="12"/>
  <c r="AJ35" i="12"/>
  <c r="Z35" i="12"/>
  <c r="Y35" i="12"/>
  <c r="X35" i="12"/>
  <c r="S35" i="12"/>
  <c r="R35" i="12"/>
  <c r="M35" i="12"/>
  <c r="L35" i="12"/>
  <c r="J35" i="12"/>
  <c r="I35" i="12"/>
  <c r="D35" i="12"/>
  <c r="C35" i="12"/>
  <c r="AP35" i="12" s="1"/>
  <c r="AQ35" i="12" s="1"/>
  <c r="B35" i="12"/>
  <c r="AK34" i="12"/>
  <c r="AJ34" i="12"/>
  <c r="AH34" i="12"/>
  <c r="AG34" i="12"/>
  <c r="AE34" i="12"/>
  <c r="AD34" i="12"/>
  <c r="AB34" i="12"/>
  <c r="AA34" i="12"/>
  <c r="Z34" i="12"/>
  <c r="Y34" i="12"/>
  <c r="X34" i="12"/>
  <c r="V34" i="12"/>
  <c r="U34" i="12"/>
  <c r="S34" i="12"/>
  <c r="R34" i="12"/>
  <c r="M34" i="12"/>
  <c r="L34" i="12"/>
  <c r="J34" i="12"/>
  <c r="AP34" i="12" s="1"/>
  <c r="AQ34" i="12" s="1"/>
  <c r="I34" i="12"/>
  <c r="G34" i="12"/>
  <c r="F34" i="12"/>
  <c r="D34" i="12"/>
  <c r="C34" i="12"/>
  <c r="B34" i="12"/>
  <c r="AQ33" i="12"/>
  <c r="AB33" i="12"/>
  <c r="AA33" i="12"/>
  <c r="Y33" i="12"/>
  <c r="X33" i="12"/>
  <c r="S33" i="12"/>
  <c r="R33" i="12"/>
  <c r="M33" i="12"/>
  <c r="L33" i="12"/>
  <c r="J33" i="12"/>
  <c r="I33" i="12"/>
  <c r="D33" i="12"/>
  <c r="AP33" i="12" s="1"/>
  <c r="C33" i="12"/>
  <c r="B33" i="12"/>
  <c r="AK32" i="12"/>
  <c r="AJ32" i="12"/>
  <c r="AE32" i="12"/>
  <c r="AD32" i="12"/>
  <c r="Y32" i="12"/>
  <c r="X32" i="12"/>
  <c r="V32" i="12"/>
  <c r="U32" i="12"/>
  <c r="S32" i="12"/>
  <c r="R32" i="12"/>
  <c r="M32" i="12"/>
  <c r="L32" i="12"/>
  <c r="D32" i="12"/>
  <c r="C32" i="12"/>
  <c r="B32" i="12"/>
  <c r="Y31" i="12"/>
  <c r="X31" i="12"/>
  <c r="S31" i="12"/>
  <c r="R31" i="12"/>
  <c r="M31" i="12"/>
  <c r="L31" i="12"/>
  <c r="J31" i="12"/>
  <c r="I31" i="12"/>
  <c r="AP31" i="12" s="1"/>
  <c r="AQ31" i="12" s="1"/>
  <c r="D31" i="12"/>
  <c r="C31" i="12"/>
  <c r="B31" i="12"/>
  <c r="AK30" i="12"/>
  <c r="AJ30" i="12"/>
  <c r="AE30" i="12"/>
  <c r="AD30" i="12"/>
  <c r="Y30" i="12"/>
  <c r="X30" i="12"/>
  <c r="V30" i="12"/>
  <c r="U30" i="12"/>
  <c r="S30" i="12"/>
  <c r="R30" i="12"/>
  <c r="M30" i="12"/>
  <c r="L30" i="12"/>
  <c r="G30" i="12"/>
  <c r="F30" i="12"/>
  <c r="B30" i="12"/>
  <c r="AK29" i="12"/>
  <c r="AJ29" i="12"/>
  <c r="Y29" i="12"/>
  <c r="X29" i="12"/>
  <c r="S29" i="12"/>
  <c r="R29" i="12"/>
  <c r="M29" i="12"/>
  <c r="L29" i="12"/>
  <c r="J29" i="12"/>
  <c r="I29" i="12"/>
  <c r="D29" i="12"/>
  <c r="AP29" i="12" s="1"/>
  <c r="AQ29" i="12" s="1"/>
  <c r="C29" i="12"/>
  <c r="B29" i="12"/>
  <c r="AK28" i="12"/>
  <c r="AJ28" i="12"/>
  <c r="AE28" i="12"/>
  <c r="AD28" i="12"/>
  <c r="Y28" i="12"/>
  <c r="X28" i="12"/>
  <c r="S28" i="12"/>
  <c r="R28" i="12"/>
  <c r="M28" i="12"/>
  <c r="L28" i="12"/>
  <c r="D28" i="12"/>
  <c r="C28" i="12"/>
  <c r="B28" i="12"/>
  <c r="AK27" i="12"/>
  <c r="AJ27" i="12"/>
  <c r="V27" i="12"/>
  <c r="U27" i="12"/>
  <c r="S27" i="12"/>
  <c r="R27" i="12"/>
  <c r="M27" i="12"/>
  <c r="L27" i="12"/>
  <c r="J27" i="12"/>
  <c r="I27" i="12"/>
  <c r="D27" i="12"/>
  <c r="AP27" i="12" s="1"/>
  <c r="AQ27" i="12" s="1"/>
  <c r="C27" i="12"/>
  <c r="B27" i="12"/>
  <c r="AE26" i="12"/>
  <c r="AD26" i="12"/>
  <c r="AB26" i="12"/>
  <c r="AA26" i="12"/>
  <c r="S26" i="12"/>
  <c r="R26" i="12"/>
  <c r="M26" i="12"/>
  <c r="L26" i="12"/>
  <c r="AP26" i="12" s="1"/>
  <c r="AQ26" i="12" s="1"/>
  <c r="G26" i="12"/>
  <c r="F26" i="12"/>
  <c r="D26" i="12"/>
  <c r="C26" i="12"/>
  <c r="B26" i="12"/>
  <c r="AK25" i="12"/>
  <c r="AJ25" i="12"/>
  <c r="Y25" i="12"/>
  <c r="X25" i="12"/>
  <c r="S25" i="12"/>
  <c r="R25" i="12"/>
  <c r="M25" i="12"/>
  <c r="L25" i="12"/>
  <c r="J25" i="12"/>
  <c r="I25" i="12"/>
  <c r="G25" i="12"/>
  <c r="F25" i="12"/>
  <c r="D25" i="12"/>
  <c r="C25" i="12"/>
  <c r="B25" i="12"/>
  <c r="AK24" i="12"/>
  <c r="AJ24" i="12"/>
  <c r="AE24" i="12"/>
  <c r="AD24" i="12"/>
  <c r="Y24" i="12"/>
  <c r="X24" i="12"/>
  <c r="V24" i="12"/>
  <c r="U24" i="12"/>
  <c r="S24" i="12"/>
  <c r="R24" i="12"/>
  <c r="M24" i="12"/>
  <c r="L24" i="12"/>
  <c r="D24" i="12"/>
  <c r="C24" i="12"/>
  <c r="B24" i="12"/>
  <c r="Y23" i="12"/>
  <c r="X23" i="12"/>
  <c r="S23" i="12"/>
  <c r="R23" i="12"/>
  <c r="M23" i="12"/>
  <c r="L23" i="12"/>
  <c r="J23" i="12"/>
  <c r="I23" i="12"/>
  <c r="AP23" i="12" s="1"/>
  <c r="AQ23" i="12" s="1"/>
  <c r="D23" i="12"/>
  <c r="C23" i="12"/>
  <c r="B23" i="12"/>
  <c r="AK22" i="12"/>
  <c r="AJ22" i="12"/>
  <c r="AH22" i="12"/>
  <c r="AG22" i="12"/>
  <c r="AB22" i="12"/>
  <c r="AA22" i="12"/>
  <c r="S22" i="12"/>
  <c r="R22" i="12"/>
  <c r="M22" i="12"/>
  <c r="L22" i="12"/>
  <c r="B22" i="12"/>
  <c r="AT21" i="12"/>
  <c r="AK21" i="12"/>
  <c r="AJ21" i="12"/>
  <c r="AB21" i="12"/>
  <c r="AA21" i="12"/>
  <c r="Y21" i="12"/>
  <c r="X21" i="12"/>
  <c r="S21" i="12"/>
  <c r="R21" i="12"/>
  <c r="AP21" i="12" s="1"/>
  <c r="AQ21" i="12" s="1"/>
  <c r="M21" i="12"/>
  <c r="L21" i="12"/>
  <c r="J21" i="12"/>
  <c r="I21" i="12"/>
  <c r="D21" i="12"/>
  <c r="C21" i="12"/>
  <c r="B21" i="12"/>
  <c r="AP20" i="12"/>
  <c r="AQ20" i="12" s="1"/>
  <c r="AK20" i="12"/>
  <c r="AJ20" i="12"/>
  <c r="AE20" i="12"/>
  <c r="AD20" i="12"/>
  <c r="AB20" i="12"/>
  <c r="AA20" i="12"/>
  <c r="Y20" i="12"/>
  <c r="X20" i="12"/>
  <c r="S20" i="12"/>
  <c r="R20" i="12"/>
  <c r="M20" i="12"/>
  <c r="L20" i="12"/>
  <c r="B20" i="12"/>
  <c r="AO19" i="12"/>
  <c r="AN19" i="12"/>
  <c r="AM19" i="12"/>
  <c r="AK19" i="12"/>
  <c r="AJ19" i="12"/>
  <c r="AB19" i="12"/>
  <c r="AA19" i="12"/>
  <c r="Y19" i="12"/>
  <c r="X19" i="12"/>
  <c r="S19" i="12"/>
  <c r="R19" i="12"/>
  <c r="M19" i="12"/>
  <c r="L19" i="12"/>
  <c r="J19" i="12"/>
  <c r="I19" i="12"/>
  <c r="D19" i="12"/>
  <c r="C19" i="12"/>
  <c r="B19" i="12"/>
  <c r="AK18" i="12"/>
  <c r="AJ18" i="12"/>
  <c r="AH18" i="12"/>
  <c r="AG18" i="12"/>
  <c r="AB18" i="12"/>
  <c r="AA18" i="12"/>
  <c r="V18" i="12"/>
  <c r="U18" i="12"/>
  <c r="S18" i="12"/>
  <c r="R18" i="12"/>
  <c r="M18" i="12"/>
  <c r="L18" i="12"/>
  <c r="D18" i="12"/>
  <c r="AP18" i="12" s="1"/>
  <c r="AQ18" i="12" s="1"/>
  <c r="C18" i="12"/>
  <c r="B18" i="12"/>
  <c r="AK17" i="12"/>
  <c r="AJ17" i="12"/>
  <c r="Y17" i="12"/>
  <c r="X17" i="12"/>
  <c r="S17" i="12"/>
  <c r="R17" i="12"/>
  <c r="M17" i="12"/>
  <c r="L17" i="12"/>
  <c r="D17" i="12"/>
  <c r="C17" i="12"/>
  <c r="AP17" i="12" s="1"/>
  <c r="AQ17" i="12" s="1"/>
  <c r="B17" i="12"/>
  <c r="AP16" i="12"/>
  <c r="AQ16" i="12" s="1"/>
  <c r="AN16" i="12"/>
  <c r="AM16" i="12"/>
  <c r="AE16" i="12"/>
  <c r="AD16" i="12"/>
  <c r="AB16" i="12"/>
  <c r="AA16" i="12"/>
  <c r="M16" i="12"/>
  <c r="L16" i="12"/>
  <c r="J16" i="12"/>
  <c r="I16" i="12"/>
  <c r="D16" i="12"/>
  <c r="C16" i="12"/>
  <c r="B16" i="12"/>
  <c r="AK15" i="12"/>
  <c r="AJ15" i="12"/>
  <c r="Y15" i="12"/>
  <c r="X15" i="12"/>
  <c r="S15" i="12"/>
  <c r="R15" i="12"/>
  <c r="M15" i="12"/>
  <c r="L15" i="12"/>
  <c r="J15" i="12"/>
  <c r="I15" i="12"/>
  <c r="D15" i="12"/>
  <c r="C15" i="12"/>
  <c r="B15" i="12"/>
  <c r="AK14" i="12"/>
  <c r="AJ14" i="12"/>
  <c r="AE14" i="12"/>
  <c r="AD14" i="12"/>
  <c r="Y14" i="12"/>
  <c r="X14" i="12"/>
  <c r="S14" i="12"/>
  <c r="R14" i="12"/>
  <c r="AP14" i="12" s="1"/>
  <c r="AQ14" i="12" s="1"/>
  <c r="M14" i="12"/>
  <c r="L14" i="12"/>
  <c r="D14" i="12"/>
  <c r="C14" i="12"/>
  <c r="B14" i="12"/>
  <c r="AK13" i="12"/>
  <c r="AJ13" i="12"/>
  <c r="AE13" i="12"/>
  <c r="AD13" i="12"/>
  <c r="Y13" i="12"/>
  <c r="X13" i="12"/>
  <c r="S13" i="12"/>
  <c r="R13" i="12"/>
  <c r="M13" i="12"/>
  <c r="L13" i="12"/>
  <c r="J13" i="12"/>
  <c r="I13" i="12"/>
  <c r="D13" i="12"/>
  <c r="C13" i="12"/>
  <c r="AP13" i="12" s="1"/>
  <c r="AQ13" i="12" s="1"/>
  <c r="B13" i="12"/>
  <c r="AP12" i="12"/>
  <c r="AQ12" i="12" s="1"/>
  <c r="AK12" i="12"/>
  <c r="AJ12" i="12"/>
  <c r="AE12" i="12"/>
  <c r="AD12" i="12"/>
  <c r="Y12" i="12"/>
  <c r="X12" i="12"/>
  <c r="V12" i="12"/>
  <c r="U12" i="12"/>
  <c r="S12" i="12"/>
  <c r="R12" i="12"/>
  <c r="M12" i="12"/>
  <c r="L12" i="12"/>
  <c r="D12" i="12"/>
  <c r="C12" i="12"/>
  <c r="B12" i="12"/>
  <c r="AT11" i="12"/>
  <c r="AQ11" i="12"/>
  <c r="AK11" i="12"/>
  <c r="AJ11" i="12"/>
  <c r="Y11" i="12"/>
  <c r="X11" i="12"/>
  <c r="S11" i="12"/>
  <c r="R11" i="12"/>
  <c r="M11" i="12"/>
  <c r="L11" i="12"/>
  <c r="J11" i="12"/>
  <c r="I11" i="12"/>
  <c r="D11" i="12"/>
  <c r="C11" i="12"/>
  <c r="AP11" i="12" s="1"/>
  <c r="B11" i="12"/>
  <c r="AP10" i="12"/>
  <c r="AQ10" i="12" s="1"/>
  <c r="AO10" i="12"/>
  <c r="AN10" i="12"/>
  <c r="AM10" i="12"/>
  <c r="AE10" i="12"/>
  <c r="AD10" i="12"/>
  <c r="Y10" i="12"/>
  <c r="X10" i="12"/>
  <c r="V10" i="12"/>
  <c r="U10" i="12"/>
  <c r="S10" i="12"/>
  <c r="R10" i="12"/>
  <c r="M10" i="12"/>
  <c r="L10" i="12"/>
  <c r="D10" i="12"/>
  <c r="C10" i="12"/>
  <c r="B10" i="12"/>
  <c r="Y9" i="12"/>
  <c r="X9" i="12"/>
  <c r="S9" i="12"/>
  <c r="R9" i="12"/>
  <c r="M9" i="12"/>
  <c r="L9" i="12"/>
  <c r="J9" i="12"/>
  <c r="I9" i="12"/>
  <c r="G9" i="12"/>
  <c r="F9" i="12"/>
  <c r="D9" i="12"/>
  <c r="C9" i="12"/>
  <c r="AP9" i="12" s="1"/>
  <c r="AQ9" i="12" s="1"/>
  <c r="B9" i="12"/>
  <c r="AN8" i="12"/>
  <c r="AM8" i="12"/>
  <c r="AK8" i="12"/>
  <c r="AJ8" i="12"/>
  <c r="AE8" i="12"/>
  <c r="AD8" i="12"/>
  <c r="Y8" i="12"/>
  <c r="X8" i="12"/>
  <c r="V8" i="12"/>
  <c r="U8" i="12"/>
  <c r="S8" i="12"/>
  <c r="R8" i="12"/>
  <c r="M8" i="12"/>
  <c r="L8" i="12"/>
  <c r="D8" i="12"/>
  <c r="C8" i="12"/>
  <c r="AP8" i="12" s="1"/>
  <c r="AQ8" i="12" s="1"/>
  <c r="B8" i="12"/>
  <c r="Y7" i="12"/>
  <c r="X7" i="12"/>
  <c r="S7" i="12"/>
  <c r="R7" i="12"/>
  <c r="M7" i="12"/>
  <c r="L7" i="12"/>
  <c r="J7" i="12"/>
  <c r="I7" i="12"/>
  <c r="D7" i="12"/>
  <c r="C7" i="12"/>
  <c r="AP7" i="12" s="1"/>
  <c r="AQ7" i="12" s="1"/>
  <c r="B7" i="12"/>
  <c r="Y6" i="12"/>
  <c r="X6" i="12"/>
  <c r="V6" i="12"/>
  <c r="U6" i="12"/>
  <c r="S6" i="12"/>
  <c r="R6" i="12"/>
  <c r="M6" i="12"/>
  <c r="L6" i="12"/>
  <c r="D6" i="12"/>
  <c r="C6" i="12"/>
  <c r="AP6" i="12" s="1"/>
  <c r="AQ6" i="12" s="1"/>
  <c r="B6" i="12"/>
  <c r="A6" i="12"/>
  <c r="BA16" i="9"/>
  <c r="AC16" i="9"/>
  <c r="AG15" i="9"/>
  <c r="AC15" i="9"/>
  <c r="BA14" i="9"/>
  <c r="AG14" i="9"/>
  <c r="AC14" i="9"/>
  <c r="Y14" i="9"/>
  <c r="BA13" i="9"/>
  <c r="AO13" i="9"/>
  <c r="AK13" i="9"/>
  <c r="AG13" i="9"/>
  <c r="AC13" i="9"/>
  <c r="Y13" i="9"/>
  <c r="BA12" i="9"/>
  <c r="AK12" i="9"/>
  <c r="AG12" i="9"/>
  <c r="AC12" i="9"/>
  <c r="Y12" i="9"/>
  <c r="BA11" i="9"/>
  <c r="AO11" i="9"/>
  <c r="AK11" i="9"/>
  <c r="AG11" i="9"/>
  <c r="AC11" i="9"/>
  <c r="Y11" i="9"/>
  <c r="U11" i="9"/>
  <c r="BA10" i="9"/>
  <c r="AW10" i="9"/>
  <c r="AS10" i="9"/>
  <c r="AO10" i="9"/>
  <c r="AK10" i="9"/>
  <c r="AG10" i="9"/>
  <c r="AC10" i="9"/>
  <c r="Y10" i="9"/>
  <c r="U10" i="9"/>
  <c r="AO14" i="8"/>
  <c r="AG14" i="8"/>
  <c r="AO13" i="8"/>
  <c r="AK13" i="8"/>
  <c r="AG13" i="8"/>
  <c r="Q13" i="8"/>
  <c r="AW12" i="8"/>
  <c r="AO12" i="8"/>
  <c r="AK12" i="8"/>
  <c r="AG12" i="8"/>
  <c r="Q12" i="8"/>
  <c r="AW11" i="8"/>
  <c r="AO11" i="8"/>
  <c r="AK11" i="8"/>
  <c r="AG11" i="8"/>
  <c r="Q11" i="8"/>
  <c r="BA10" i="8"/>
  <c r="AW10" i="8"/>
  <c r="AO10" i="8"/>
  <c r="AK10" i="8"/>
  <c r="AG10" i="8"/>
  <c r="AC10" i="8"/>
  <c r="Y10" i="8"/>
  <c r="Q10" i="8"/>
  <c r="M10" i="8"/>
  <c r="E10" i="8"/>
  <c r="BA9" i="8"/>
  <c r="AW9" i="8"/>
  <c r="AS9" i="8"/>
  <c r="AO9" i="8"/>
  <c r="AK9" i="8"/>
  <c r="AG9" i="8"/>
  <c r="AC9" i="8"/>
  <c r="Y9" i="8"/>
  <c r="U9" i="8"/>
  <c r="Q9" i="8"/>
  <c r="M9" i="8"/>
  <c r="I9" i="8"/>
  <c r="E9" i="8"/>
  <c r="AO19" i="7"/>
  <c r="AO18" i="7"/>
  <c r="AO17" i="7"/>
  <c r="AO16" i="7"/>
  <c r="AO15" i="7"/>
  <c r="AC15" i="7"/>
  <c r="AO14" i="7"/>
  <c r="AC14" i="7"/>
  <c r="AO13" i="7"/>
  <c r="AK13" i="7"/>
  <c r="AG13" i="7"/>
  <c r="AC13" i="7"/>
  <c r="Y13" i="7"/>
  <c r="AO12" i="7"/>
  <c r="AK12" i="7"/>
  <c r="AG12" i="7"/>
  <c r="AC12" i="7"/>
  <c r="Y12" i="7"/>
  <c r="BA11" i="7"/>
  <c r="AO11" i="7"/>
  <c r="AK11" i="7"/>
  <c r="AG11" i="7"/>
  <c r="AC11" i="7"/>
  <c r="Y11" i="7"/>
  <c r="AW10" i="7"/>
  <c r="AS10" i="7"/>
  <c r="AO10" i="7"/>
  <c r="AK10" i="7"/>
  <c r="AG10" i="7"/>
  <c r="AC10" i="7"/>
  <c r="Y10" i="7"/>
  <c r="U10" i="7"/>
  <c r="AC20" i="6"/>
  <c r="AO19" i="6"/>
  <c r="AC19" i="6"/>
  <c r="AO18" i="6"/>
  <c r="AC18" i="6"/>
  <c r="AO17" i="6"/>
  <c r="AC17" i="6"/>
  <c r="AO16" i="6"/>
  <c r="AC16" i="6"/>
  <c r="Y16" i="6"/>
  <c r="BA15" i="6"/>
  <c r="AO15" i="6"/>
  <c r="AC15" i="6"/>
  <c r="Y15" i="6"/>
  <c r="Q15" i="6"/>
  <c r="M15" i="6"/>
  <c r="BA14" i="6"/>
  <c r="AS14" i="6"/>
  <c r="AO14" i="6"/>
  <c r="AK14" i="6"/>
  <c r="AG14" i="6"/>
  <c r="AC14" i="6"/>
  <c r="Y14" i="6"/>
  <c r="Q14" i="6"/>
  <c r="M14" i="6"/>
  <c r="BA13" i="6"/>
  <c r="AS13" i="6"/>
  <c r="AO13" i="6"/>
  <c r="AK13" i="6"/>
  <c r="AG13" i="6"/>
  <c r="AC13" i="6"/>
  <c r="Y13" i="6"/>
  <c r="Q13" i="6"/>
  <c r="M13" i="6"/>
  <c r="I13" i="6"/>
  <c r="BA12" i="6"/>
  <c r="AS12" i="6"/>
  <c r="AO12" i="6"/>
  <c r="AK12" i="6"/>
  <c r="AG12" i="6"/>
  <c r="AC12" i="6"/>
  <c r="Y12" i="6"/>
  <c r="U12" i="6"/>
  <c r="Q12" i="6"/>
  <c r="M12" i="6"/>
  <c r="I12" i="6"/>
  <c r="E12" i="6"/>
  <c r="BA11" i="6"/>
  <c r="AS11" i="6"/>
  <c r="AO11" i="6"/>
  <c r="AK11" i="6"/>
  <c r="AG11" i="6"/>
  <c r="AC11" i="6"/>
  <c r="Y11" i="6"/>
  <c r="U11" i="6"/>
  <c r="Q11" i="6"/>
  <c r="M11" i="6"/>
  <c r="I11" i="6"/>
  <c r="E11" i="6"/>
  <c r="BA10" i="6"/>
  <c r="AW10" i="6"/>
  <c r="AS10" i="6"/>
  <c r="AO10" i="6"/>
  <c r="AK10" i="6"/>
  <c r="AG10" i="6"/>
  <c r="AC10" i="6"/>
  <c r="Y10" i="6"/>
  <c r="U10" i="6"/>
  <c r="Q10" i="6"/>
  <c r="M10" i="6"/>
  <c r="I10" i="6"/>
  <c r="E10" i="6"/>
  <c r="AO19" i="5"/>
  <c r="AO18" i="5"/>
  <c r="AO17" i="5"/>
  <c r="AO16" i="5"/>
  <c r="AO15" i="5"/>
  <c r="AO14" i="5"/>
  <c r="AO13" i="5"/>
  <c r="AG13" i="5"/>
  <c r="AO12" i="5"/>
  <c r="AG12" i="5"/>
  <c r="AC12" i="5"/>
  <c r="I12" i="5"/>
  <c r="AO11" i="5"/>
  <c r="AK11" i="5"/>
  <c r="AG11" i="5"/>
  <c r="AC11" i="5"/>
  <c r="Y11" i="5"/>
  <c r="Q11" i="5"/>
  <c r="I11" i="5"/>
  <c r="AO10" i="5"/>
  <c r="AK10" i="5"/>
  <c r="AG10" i="5"/>
  <c r="AC10" i="5"/>
  <c r="Y10" i="5"/>
  <c r="Q10" i="5"/>
  <c r="M10" i="5"/>
  <c r="I10" i="5"/>
  <c r="AO9" i="5"/>
  <c r="AK9" i="5"/>
  <c r="AG9" i="5"/>
  <c r="AC9" i="5"/>
  <c r="Y9" i="5"/>
  <c r="Q9" i="5"/>
  <c r="M9" i="5"/>
  <c r="I9" i="5"/>
  <c r="E9" i="5"/>
  <c r="BA8" i="5"/>
  <c r="AW8" i="5"/>
  <c r="AS8" i="5"/>
  <c r="AO8" i="5"/>
  <c r="AK8" i="5"/>
  <c r="AG8" i="5"/>
  <c r="AC8" i="5"/>
  <c r="Y8" i="5"/>
  <c r="U8" i="5"/>
  <c r="Q8" i="5"/>
  <c r="M8" i="5"/>
  <c r="I8" i="5"/>
  <c r="E8" i="5"/>
  <c r="AK23" i="4"/>
  <c r="AO22" i="4"/>
  <c r="AK22" i="4"/>
  <c r="AO21" i="4"/>
  <c r="AK21" i="4"/>
  <c r="AO20" i="4"/>
  <c r="AK20" i="4"/>
  <c r="AO19" i="4"/>
  <c r="AK19" i="4"/>
  <c r="AO18" i="4"/>
  <c r="AK18" i="4"/>
  <c r="AO17" i="4"/>
  <c r="AK17" i="4"/>
  <c r="AO16" i="4"/>
  <c r="AK16" i="4"/>
  <c r="AO15" i="4"/>
  <c r="AK15" i="4"/>
  <c r="AO14" i="4"/>
  <c r="AK14" i="4"/>
  <c r="AC14" i="4"/>
  <c r="AO13" i="4"/>
  <c r="AK13" i="4"/>
  <c r="AC13" i="4"/>
  <c r="Q13" i="4"/>
  <c r="AO12" i="4"/>
  <c r="AK12" i="4"/>
  <c r="AC12" i="4"/>
  <c r="M12" i="4"/>
  <c r="BA11" i="4"/>
  <c r="AK11" i="4"/>
  <c r="AC11" i="4"/>
  <c r="Q11" i="4"/>
  <c r="M11" i="4"/>
  <c r="BA10" i="4"/>
  <c r="AK10" i="4"/>
  <c r="AG10" i="4"/>
  <c r="AC10" i="4"/>
  <c r="Q10" i="4"/>
  <c r="M10" i="4"/>
  <c r="I10" i="4"/>
  <c r="BA9" i="4"/>
  <c r="AW9" i="4"/>
  <c r="AS9" i="4"/>
  <c r="AK9" i="4"/>
  <c r="AG9" i="4"/>
  <c r="AC9" i="4"/>
  <c r="Y9" i="4"/>
  <c r="U9" i="4"/>
  <c r="Q9" i="4"/>
  <c r="M9" i="4"/>
  <c r="I9" i="4"/>
  <c r="E9" i="4"/>
  <c r="AO16" i="3"/>
  <c r="AO15" i="3"/>
  <c r="AO14" i="3"/>
  <c r="M14" i="3"/>
  <c r="AO13" i="3"/>
  <c r="M13" i="3"/>
  <c r="AO12" i="3"/>
  <c r="M12" i="3"/>
  <c r="BA11" i="3"/>
  <c r="AO11" i="3"/>
  <c r="AK11" i="3"/>
  <c r="Q11" i="3"/>
  <c r="M11" i="3"/>
  <c r="BA10" i="3"/>
  <c r="AO10" i="3"/>
  <c r="AK10" i="3"/>
  <c r="Y10" i="3"/>
  <c r="Q10" i="3"/>
  <c r="M10" i="3"/>
  <c r="E10" i="3"/>
  <c r="BA9" i="3"/>
  <c r="AW9" i="3"/>
  <c r="AS9" i="3"/>
  <c r="AO9" i="3"/>
  <c r="AK9" i="3"/>
  <c r="AG9" i="3"/>
  <c r="AC9" i="3"/>
  <c r="Y9" i="3"/>
  <c r="U9" i="3"/>
  <c r="Q9" i="3"/>
  <c r="M9" i="3"/>
  <c r="I9" i="3"/>
  <c r="E9" i="3"/>
  <c r="AO19" i="2"/>
  <c r="AO18" i="2"/>
  <c r="AO17" i="2"/>
  <c r="AK17" i="2"/>
  <c r="AO16" i="2"/>
  <c r="AK16" i="2"/>
  <c r="Q16" i="2"/>
  <c r="AO15" i="2"/>
  <c r="AK15" i="2"/>
  <c r="AG15" i="2"/>
  <c r="AC15" i="2"/>
  <c r="Y15" i="2"/>
  <c r="Q15" i="2"/>
  <c r="AO14" i="2"/>
  <c r="AK14" i="2"/>
  <c r="AG14" i="2"/>
  <c r="AC14" i="2"/>
  <c r="Y14" i="2"/>
  <c r="Q14" i="2"/>
  <c r="I14" i="2"/>
  <c r="BA13" i="2"/>
  <c r="AW13" i="2"/>
  <c r="AO13" i="2"/>
  <c r="AK13" i="2"/>
  <c r="AG13" i="2"/>
  <c r="AC13" i="2"/>
  <c r="Y13" i="2"/>
  <c r="Q13" i="2"/>
  <c r="I13" i="2"/>
  <c r="BA12" i="2"/>
  <c r="AW12" i="2"/>
  <c r="AO12" i="2"/>
  <c r="AK12" i="2"/>
  <c r="AG12" i="2"/>
  <c r="AC12" i="2"/>
  <c r="Y12" i="2"/>
  <c r="Q12" i="2"/>
  <c r="I12" i="2"/>
  <c r="BA11" i="2"/>
  <c r="AW11" i="2"/>
  <c r="AO11" i="2"/>
  <c r="AK11" i="2"/>
  <c r="AG11" i="2"/>
  <c r="AC11" i="2"/>
  <c r="Y11" i="2"/>
  <c r="Q11" i="2"/>
  <c r="I11" i="2"/>
  <c r="BA10" i="2"/>
  <c r="AW10" i="2"/>
  <c r="AO10" i="2"/>
  <c r="AK10" i="2"/>
  <c r="AG10" i="2"/>
  <c r="AC10" i="2"/>
  <c r="Y10" i="2"/>
  <c r="Q10" i="2"/>
  <c r="M10" i="2"/>
  <c r="I10" i="2"/>
  <c r="E10" i="2"/>
  <c r="BA9" i="2"/>
  <c r="AW9" i="2"/>
  <c r="AS9" i="2"/>
  <c r="AO9" i="2"/>
  <c r="AK9" i="2"/>
  <c r="AG9" i="2"/>
  <c r="AC9" i="2"/>
  <c r="Y9" i="2"/>
  <c r="U9" i="2"/>
  <c r="Q9" i="2"/>
  <c r="M9" i="2"/>
  <c r="I9" i="2"/>
  <c r="E9" i="2"/>
  <c r="AG17" i="1"/>
  <c r="AG16" i="1"/>
  <c r="AG15" i="1"/>
  <c r="AO14" i="1"/>
  <c r="AK14" i="1"/>
  <c r="AG14" i="1"/>
  <c r="Q14" i="1"/>
  <c r="AW13" i="1"/>
  <c r="AO13" i="1"/>
  <c r="AK13" i="1"/>
  <c r="AG13" i="1"/>
  <c r="Y13" i="1"/>
  <c r="Q13" i="1"/>
  <c r="AW12" i="1"/>
  <c r="AO12" i="1"/>
  <c r="AK12" i="1"/>
  <c r="AG12" i="1"/>
  <c r="Y12" i="1"/>
  <c r="Q12" i="1"/>
  <c r="BA11" i="1"/>
  <c r="AW11" i="1"/>
  <c r="AO11" i="1"/>
  <c r="AK11" i="1"/>
  <c r="AG11" i="1"/>
  <c r="Y11" i="1"/>
  <c r="Q11" i="1"/>
  <c r="E11" i="1"/>
  <c r="BA10" i="1"/>
  <c r="AW10" i="1"/>
  <c r="AS10" i="1"/>
  <c r="AO10" i="1"/>
  <c r="AK10" i="1"/>
  <c r="AG10" i="1"/>
  <c r="AC10" i="1"/>
  <c r="Y10" i="1"/>
  <c r="Q10" i="1"/>
  <c r="I10" i="1"/>
  <c r="E10" i="1"/>
  <c r="BA9" i="1"/>
  <c r="AW9" i="1"/>
  <c r="AS9" i="1"/>
  <c r="AO9" i="1"/>
  <c r="AK9" i="1"/>
  <c r="AG9" i="1"/>
  <c r="AC9" i="1"/>
  <c r="Y9" i="1"/>
  <c r="Q9" i="1"/>
  <c r="M9" i="1"/>
  <c r="I9" i="1"/>
  <c r="E9" i="1"/>
  <c r="BB35" i="12" l="1"/>
  <c r="AU35" i="12"/>
  <c r="BC35" i="12"/>
  <c r="AV35" i="12"/>
  <c r="BD35" i="12"/>
  <c r="AW35" i="12"/>
  <c r="BE35" i="12"/>
  <c r="BA35" i="12"/>
  <c r="AX35" i="12"/>
  <c r="BF35" i="12"/>
  <c r="AY35" i="12"/>
  <c r="BG35" i="12"/>
  <c r="AZ35" i="12"/>
  <c r="AY29" i="12"/>
  <c r="BG29" i="12"/>
  <c r="AZ29" i="12"/>
  <c r="BA29" i="12"/>
  <c r="BB29" i="12"/>
  <c r="AU29" i="12"/>
  <c r="BC29" i="12"/>
  <c r="BF29" i="12"/>
  <c r="AV29" i="12"/>
  <c r="BD29" i="12"/>
  <c r="AW29" i="12"/>
  <c r="BE29" i="12"/>
  <c r="AX29" i="12"/>
  <c r="AW32" i="12"/>
  <c r="BE32" i="12"/>
  <c r="AX32" i="12"/>
  <c r="BF32" i="12"/>
  <c r="AY32" i="12"/>
  <c r="BG32" i="12"/>
  <c r="AZ32" i="12"/>
  <c r="BA32" i="12"/>
  <c r="BB32" i="12"/>
  <c r="AU32" i="12"/>
  <c r="BC32" i="12"/>
  <c r="AV32" i="12"/>
  <c r="BD32" i="12"/>
  <c r="BB37" i="12"/>
  <c r="AU37" i="12"/>
  <c r="BC37" i="12"/>
  <c r="AV37" i="12"/>
  <c r="BD37" i="12"/>
  <c r="AW37" i="12"/>
  <c r="BE37" i="12"/>
  <c r="BA37" i="12"/>
  <c r="AX37" i="12"/>
  <c r="BF37" i="12"/>
  <c r="AY37" i="12"/>
  <c r="BG37" i="12"/>
  <c r="AZ37" i="12"/>
  <c r="AW31" i="12"/>
  <c r="BE31" i="12"/>
  <c r="AX31" i="12"/>
  <c r="BF31" i="12"/>
  <c r="AY31" i="12"/>
  <c r="BG31" i="12"/>
  <c r="AZ31" i="12"/>
  <c r="BA31" i="12"/>
  <c r="BB31" i="12"/>
  <c r="AU31" i="12"/>
  <c r="BC31" i="12"/>
  <c r="AV31" i="12"/>
  <c r="BD31" i="12"/>
  <c r="AZ30" i="12"/>
  <c r="AW30" i="12"/>
  <c r="BE30" i="12"/>
  <c r="BA36" i="12"/>
  <c r="AX30" i="12"/>
  <c r="AV33" i="12"/>
  <c r="BD33" i="12"/>
  <c r="AW33" i="12"/>
  <c r="BE33" i="12"/>
  <c r="AX33" i="12"/>
  <c r="BF33" i="12"/>
  <c r="AY33" i="12"/>
  <c r="BG33" i="12"/>
  <c r="AZ33" i="12"/>
  <c r="BA33" i="12"/>
  <c r="BB33" i="12"/>
  <c r="AU33" i="12"/>
  <c r="BC33" i="12"/>
  <c r="BG36" i="12"/>
  <c r="AY36" i="12"/>
  <c r="BA34" i="12"/>
  <c r="BD30" i="12"/>
  <c r="AV30" i="12"/>
  <c r="BF36" i="12"/>
  <c r="AX36" i="12"/>
  <c r="AZ34" i="12"/>
  <c r="BC30" i="12"/>
  <c r="AU30" i="12"/>
  <c r="BE36" i="12"/>
  <c r="AW36" i="12"/>
  <c r="BG34" i="12"/>
  <c r="AY34" i="12"/>
  <c r="BB30" i="12"/>
  <c r="BD36" i="12"/>
  <c r="AV36" i="12"/>
  <c r="BF34" i="12"/>
  <c r="AX34" i="12"/>
  <c r="BA30" i="12"/>
  <c r="BC36" i="12"/>
  <c r="AU36" i="12"/>
  <c r="BE34" i="12"/>
  <c r="AW34" i="12"/>
  <c r="BB36" i="12"/>
  <c r="BD34" i="12"/>
  <c r="BG30" i="12"/>
  <c r="AY30" i="12"/>
  <c r="BC34" i="12"/>
  <c r="BF30" i="12"/>
  <c r="AP25" i="12"/>
  <c r="AQ25" i="12" s="1"/>
  <c r="AP37" i="12"/>
  <c r="AQ37" i="12" s="1"/>
  <c r="AP38" i="12"/>
  <c r="AQ38" i="12" s="1"/>
  <c r="AP48" i="12"/>
  <c r="AQ48" i="12" s="1"/>
  <c r="AP51" i="12"/>
  <c r="AQ51" i="12" s="1"/>
  <c r="AP47" i="12"/>
  <c r="AQ47" i="12" s="1"/>
  <c r="AP57" i="12"/>
  <c r="AQ57" i="12" s="1"/>
  <c r="AP22" i="12"/>
  <c r="AQ22" i="12" s="1"/>
  <c r="AP40" i="12"/>
  <c r="AQ40" i="12" s="1"/>
  <c r="AP19" i="12"/>
  <c r="AQ19" i="12" s="1"/>
  <c r="AP28" i="12"/>
  <c r="AQ28" i="12" s="1"/>
  <c r="AP45" i="12"/>
  <c r="AQ45" i="12" s="1"/>
  <c r="AP24" i="12"/>
  <c r="AQ24" i="12" s="1"/>
  <c r="AP42" i="12"/>
  <c r="AQ42" i="12" s="1"/>
  <c r="AP15" i="12"/>
  <c r="AQ15" i="12" s="1"/>
  <c r="AP30" i="12"/>
  <c r="AQ30" i="12" s="1"/>
  <c r="AP32" i="12"/>
  <c r="AQ32" i="12" s="1"/>
  <c r="AP39" i="12"/>
  <c r="AQ39" i="12" s="1"/>
  <c r="AP44" i="12"/>
  <c r="AQ44" i="12" s="1"/>
  <c r="AP55" i="12"/>
  <c r="AQ55" i="12" s="1"/>
  <c r="BB11" i="12"/>
  <c r="BE11" i="12"/>
  <c r="AX6" i="12"/>
  <c r="AZ6" i="12"/>
  <c r="BG7" i="12"/>
  <c r="AW14" i="12"/>
  <c r="BC14" i="12"/>
  <c r="BE12" i="12"/>
  <c r="BB12" i="12"/>
  <c r="AY10" i="12"/>
  <c r="BF13" i="12"/>
  <c r="BB13" i="12"/>
  <c r="AV8" i="12"/>
  <c r="BE9" i="12"/>
  <c r="AX9" i="12"/>
  <c r="AU9" i="12"/>
  <c r="BA7" i="12"/>
  <c r="BG13" i="12"/>
  <c r="BA11" i="12"/>
  <c r="BC11" i="12"/>
  <c r="BD6" i="12"/>
  <c r="AW6" i="12"/>
  <c r="AY7" i="12"/>
  <c r="BD14" i="12"/>
  <c r="AZ14" i="12"/>
  <c r="AW12" i="12"/>
  <c r="BE10" i="12"/>
  <c r="BF10" i="12"/>
  <c r="AX13" i="12"/>
  <c r="AY13" i="12"/>
  <c r="BC8" i="12"/>
  <c r="AW9" i="12"/>
  <c r="BB9" i="12"/>
  <c r="BF14" i="12"/>
  <c r="BD8" i="12"/>
  <c r="BG11" i="12"/>
  <c r="AZ11" i="12"/>
  <c r="AV6" i="12"/>
  <c r="BE7" i="12"/>
  <c r="AX7" i="12"/>
  <c r="AV14" i="12"/>
  <c r="AX14" i="12"/>
  <c r="BC12" i="12"/>
  <c r="AW10" i="12"/>
  <c r="BC10" i="12"/>
  <c r="BE13" i="12"/>
  <c r="AV13" i="12"/>
  <c r="AU8" i="12"/>
  <c r="BD9" i="12"/>
  <c r="BF9" i="12"/>
  <c r="BE14" i="12"/>
  <c r="AW8" i="12"/>
  <c r="AY11" i="12"/>
  <c r="AW11" i="12"/>
  <c r="BC6" i="12"/>
  <c r="AW7" i="12"/>
  <c r="AU7" i="12"/>
  <c r="BB14" i="12"/>
  <c r="AU14" i="12"/>
  <c r="AU12" i="12"/>
  <c r="BD10" i="12"/>
  <c r="AZ10" i="12"/>
  <c r="AW13" i="12"/>
  <c r="BG8" i="12"/>
  <c r="BA8" i="12"/>
  <c r="AV9" i="12"/>
  <c r="AZ9" i="12"/>
  <c r="AY8" i="12"/>
  <c r="BC9" i="12"/>
  <c r="AZ13" i="12"/>
  <c r="BF11" i="12"/>
  <c r="AU11" i="12"/>
  <c r="AU6" i="12"/>
  <c r="BD7" i="12"/>
  <c r="BF7" i="12"/>
  <c r="BA14" i="12"/>
  <c r="BA12" i="12"/>
  <c r="AY12" i="12"/>
  <c r="AV10" i="12"/>
  <c r="AX10" i="12"/>
  <c r="BC13" i="12"/>
  <c r="BE8" i="12"/>
  <c r="AX12" i="12"/>
  <c r="AX11" i="12"/>
  <c r="BG6" i="12"/>
  <c r="BA6" i="12"/>
  <c r="AV7" i="12"/>
  <c r="BC7" i="12"/>
  <c r="BG14" i="12"/>
  <c r="AZ12" i="12"/>
  <c r="AV12" i="12"/>
  <c r="BB10" i="12"/>
  <c r="AU10" i="12"/>
  <c r="AU13" i="12"/>
  <c r="BF8" i="12"/>
  <c r="BB8" i="12"/>
  <c r="BA9" i="12"/>
  <c r="BF6" i="12"/>
  <c r="BD12" i="12"/>
  <c r="AY9" i="12"/>
  <c r="BD11" i="12"/>
  <c r="AY6" i="12"/>
  <c r="BE6" i="12"/>
  <c r="BB7" i="12"/>
  <c r="AZ7" i="12"/>
  <c r="AY14" i="12"/>
  <c r="BF12" i="12"/>
  <c r="BG12" i="12"/>
  <c r="BA10" i="12"/>
  <c r="BA13" i="12"/>
  <c r="BD13" i="12"/>
  <c r="AX8" i="12"/>
  <c r="AZ8" i="12"/>
  <c r="BG9" i="12"/>
  <c r="AV11" i="12"/>
  <c r="BB6" i="12"/>
  <c r="BG10" i="12"/>
  <c r="BG20" i="12" l="1"/>
  <c r="BB16" i="12"/>
  <c r="AV21" i="12"/>
  <c r="BG19" i="12"/>
  <c r="AZ18" i="12"/>
  <c r="AX18" i="12"/>
  <c r="BD23" i="12"/>
  <c r="BA23" i="12"/>
  <c r="BA20" i="12"/>
  <c r="BG22" i="12"/>
  <c r="BF22" i="12"/>
  <c r="AY24" i="12"/>
  <c r="AZ17" i="12"/>
  <c r="BB17" i="12"/>
  <c r="BE16" i="12"/>
  <c r="AY16" i="12"/>
  <c r="BD21" i="12"/>
  <c r="AY19" i="12"/>
  <c r="BD22" i="12"/>
  <c r="BF16" i="12"/>
  <c r="BA19" i="12"/>
  <c r="BB18" i="12"/>
  <c r="BF18" i="12"/>
  <c r="AU23" i="12"/>
  <c r="AU20" i="12"/>
  <c r="BB20" i="12"/>
  <c r="AV22" i="12"/>
  <c r="AZ22" i="12"/>
  <c r="BG24" i="12"/>
  <c r="BC17" i="12"/>
  <c r="AV17" i="12"/>
  <c r="BA16" i="12"/>
  <c r="BG16" i="12"/>
  <c r="AX21" i="12"/>
  <c r="AX22" i="12"/>
  <c r="BE18" i="12"/>
  <c r="BC23" i="12"/>
  <c r="AX20" i="12"/>
  <c r="AV20" i="12"/>
  <c r="AY22" i="12"/>
  <c r="BA22" i="12"/>
  <c r="BA24" i="12"/>
  <c r="BF17" i="12"/>
  <c r="BD17" i="12"/>
  <c r="AU16" i="12"/>
  <c r="AU21" i="12"/>
  <c r="BF21" i="12"/>
  <c r="AZ23" i="12"/>
  <c r="BC19" i="12"/>
  <c r="AY18" i="12"/>
  <c r="AZ19" i="12"/>
  <c r="AV19" i="12"/>
  <c r="BA18" i="12"/>
  <c r="BG18" i="12"/>
  <c r="AW23" i="12"/>
  <c r="AZ20" i="12"/>
  <c r="BD20" i="12"/>
  <c r="AU22" i="12"/>
  <c r="AU24" i="12"/>
  <c r="BB24" i="12"/>
  <c r="AU17" i="12"/>
  <c r="AW17" i="12"/>
  <c r="BC16" i="12"/>
  <c r="AW21" i="12"/>
  <c r="AY21" i="12"/>
  <c r="AW18" i="12"/>
  <c r="BE24" i="12"/>
  <c r="BF19" i="12"/>
  <c r="BD19" i="12"/>
  <c r="AU18" i="12"/>
  <c r="AV23" i="12"/>
  <c r="BE23" i="12"/>
  <c r="BC20" i="12"/>
  <c r="AW20" i="12"/>
  <c r="BC22" i="12"/>
  <c r="AX24" i="12"/>
  <c r="AV24" i="12"/>
  <c r="AX17" i="12"/>
  <c r="BE17" i="12"/>
  <c r="AV16" i="12"/>
  <c r="AZ21" i="12"/>
  <c r="BG21" i="12"/>
  <c r="BD18" i="12"/>
  <c r="BF24" i="12"/>
  <c r="BB19" i="12"/>
  <c r="AW19" i="12"/>
  <c r="BC18" i="12"/>
  <c r="AY23" i="12"/>
  <c r="AX23" i="12"/>
  <c r="BF20" i="12"/>
  <c r="BE20" i="12"/>
  <c r="AW22" i="12"/>
  <c r="AZ24" i="12"/>
  <c r="BD24" i="12"/>
  <c r="AY17" i="12"/>
  <c r="AW16" i="12"/>
  <c r="BD16" i="12"/>
  <c r="BC21" i="12"/>
  <c r="BA21" i="12"/>
  <c r="BG23" i="12"/>
  <c r="BA17" i="12"/>
  <c r="AU19" i="12"/>
  <c r="AX19" i="12"/>
  <c r="BE19" i="12"/>
  <c r="AV18" i="12"/>
  <c r="BB23" i="12"/>
  <c r="BF23" i="12"/>
  <c r="AY20" i="12"/>
  <c r="BB22" i="12"/>
  <c r="BE22" i="12"/>
  <c r="BC24" i="12"/>
  <c r="AW24" i="12"/>
  <c r="BG17" i="12"/>
  <c r="AZ16" i="12"/>
  <c r="AX16" i="12"/>
  <c r="BE21" i="12"/>
  <c r="BB21"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28" authorId="0" shapeId="0" xr:uid="{00000000-0006-0000-0800-000002000000}">
      <text>
        <r>
          <rPr>
            <sz val="12"/>
            <color rgb="FF000000"/>
            <rFont val="Arial"/>
          </rPr>
          <t>======
ID#AAAAKsYg30I
Anna Sophie Fiesinger    (2020-12-01 10:40:38)
144 ?</t>
        </r>
      </text>
    </comment>
  </commentList>
  <extLst>
    <ext xmlns:r="http://schemas.openxmlformats.org/officeDocument/2006/relationships" uri="GoogleSheetsCustomDataVersion1">
      <go:sheetsCustomData xmlns:go="http://customooxmlschemas.google.com/" r:id="rId1" roundtripDataSignature="AMtx7mg0GZEEKtqUtyVtOa327DQ7JErw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B00-000002000000}">
      <text>
        <r>
          <rPr>
            <sz val="12"/>
            <color rgb="FF000000"/>
            <rFont val="Arial"/>
          </rPr>
          <t>======
ID#AAAAK6GK9jY
Anna Sophie Fiesinger    (2020-12-11 09:18:05)
come up with rule / MD ?</t>
        </r>
      </text>
    </comment>
    <comment ref="A3" authorId="0" shapeId="0" xr:uid="{00000000-0006-0000-0B00-000001000000}">
      <text>
        <r>
          <rPr>
            <sz val="12"/>
            <color rgb="FF000000"/>
            <rFont val="Arial"/>
          </rPr>
          <t>======
ID#AAAAK6GK9jc
Anna Sophie Fiesinger    (2020-12-11 09:18:14)
triplicate measurement</t>
        </r>
      </text>
    </comment>
    <comment ref="D46" authorId="0" shapeId="0" xr:uid="{00000000-0006-0000-0B00-000004000000}">
      <text>
        <r>
          <rPr>
            <sz val="12"/>
            <color rgb="FF000000"/>
            <rFont val="Arial"/>
          </rPr>
          <t>======
ID#AAAAHaeTowI
Anna Sophie Fiesinger    (2020-12-09 09:22:04)
heterozygot ? einfach nicht repliziert</t>
        </r>
      </text>
    </comment>
    <comment ref="D52" authorId="0" shapeId="0" xr:uid="{00000000-0006-0000-0B00-000003000000}">
      <text>
        <r>
          <rPr>
            <sz val="12"/>
            <color rgb="FF000000"/>
            <rFont val="Arial"/>
          </rPr>
          <t>======
ID#AAAAHaeTozQ
Anna Sophie Fiesinger    (2020-12-09 09:33:53)
eigentlich beide heterozygot ?</t>
        </r>
      </text>
    </comment>
  </commentList>
  <extLst>
    <ext xmlns:r="http://schemas.openxmlformats.org/officeDocument/2006/relationships" uri="GoogleSheetsCustomDataVersion1">
      <go:sheetsCustomData xmlns:go="http://customooxmlschemas.google.com/" r:id="rId1" roundtripDataSignature="AMtx7miDICZPY8x8g0o9yN9ddMQygDihSA=="/>
    </ext>
  </extLst>
</comments>
</file>

<file path=xl/sharedStrings.xml><?xml version="1.0" encoding="utf-8"?>
<sst xmlns="http://schemas.openxmlformats.org/spreadsheetml/2006/main" count="4545" uniqueCount="543">
  <si>
    <t>Population:</t>
  </si>
  <si>
    <t>Kamala</t>
  </si>
  <si>
    <t>261-286</t>
  </si>
  <si>
    <t>Sample #</t>
  </si>
  <si>
    <t>Pd4</t>
  </si>
  <si>
    <t>Pd4 all</t>
  </si>
  <si>
    <t>Pd3-009</t>
  </si>
  <si>
    <t>Pd3-009 all</t>
  </si>
  <si>
    <t>Pd11</t>
  </si>
  <si>
    <t>Pd11 all</t>
  </si>
  <si>
    <t>Pd13</t>
  </si>
  <si>
    <t>Pd13 all</t>
  </si>
  <si>
    <t>Pd3-EF65</t>
  </si>
  <si>
    <t>Pd3-EF65 all</t>
  </si>
  <si>
    <t>Pd3-008</t>
  </si>
  <si>
    <t>Pd3-008 all</t>
  </si>
  <si>
    <t>Pd2-001</t>
  </si>
  <si>
    <t>Pd2-001 all</t>
  </si>
  <si>
    <t>Pd2-006</t>
  </si>
  <si>
    <t>Pd2-006 all</t>
  </si>
  <si>
    <t>Pd3-004</t>
  </si>
  <si>
    <t>Pd3-004 all</t>
  </si>
  <si>
    <t>Pv2</t>
  </si>
  <si>
    <t>Pv2 all</t>
  </si>
  <si>
    <t>Poc40</t>
  </si>
  <si>
    <t>Poc40 all</t>
  </si>
  <si>
    <t>Pv7</t>
  </si>
  <si>
    <t>Pv7 all</t>
  </si>
  <si>
    <t>Pd3-005</t>
  </si>
  <si>
    <t>Pd3-005 all</t>
  </si>
  <si>
    <t>Khai Nai</t>
  </si>
  <si>
    <t>393 - 423</t>
  </si>
  <si>
    <t>Khai Nok</t>
  </si>
  <si>
    <t>381 - 392</t>
  </si>
  <si>
    <t>R1</t>
  </si>
  <si>
    <t>KoNung Krabi</t>
  </si>
  <si>
    <t>505 - 523</t>
  </si>
  <si>
    <t>545 - 553</t>
  </si>
  <si>
    <t>Leepi</t>
  </si>
  <si>
    <t>424 - 449</t>
  </si>
  <si>
    <t>Panwa PMBC</t>
  </si>
  <si>
    <t>211 - 256</t>
  </si>
  <si>
    <t>344 - 353</t>
  </si>
  <si>
    <t>486 - 504</t>
  </si>
  <si>
    <t>Patong N</t>
  </si>
  <si>
    <t>287 - 319</t>
  </si>
  <si>
    <t xml:space="preserve">Pd4 all </t>
  </si>
  <si>
    <t xml:space="preserve">Pd2-006 all </t>
  </si>
  <si>
    <t>Patong S</t>
  </si>
  <si>
    <t>321 - 335</t>
  </si>
  <si>
    <t>Tang Khem</t>
  </si>
  <si>
    <t>161-210</t>
  </si>
  <si>
    <t>465-485</t>
  </si>
  <si>
    <t>556-570</t>
  </si>
  <si>
    <t>TK</t>
  </si>
  <si>
    <t>Patong_N</t>
  </si>
  <si>
    <t>Patong_S</t>
  </si>
  <si>
    <t>Panwa_PMBC</t>
  </si>
  <si>
    <t>KoNung_Krabi</t>
  </si>
  <si>
    <t>KhaiNok</t>
  </si>
  <si>
    <t>KhaiNai</t>
  </si>
  <si>
    <t>Multiplex Panel</t>
  </si>
  <si>
    <t>M1</t>
  </si>
  <si>
    <t>M2</t>
  </si>
  <si>
    <t>M3</t>
  </si>
  <si>
    <t>M4</t>
  </si>
  <si>
    <t>Nucleotide Repeat</t>
  </si>
  <si>
    <t>ANALYSES</t>
  </si>
  <si>
    <t>Size Range</t>
  </si>
  <si>
    <t>130-190</t>
  </si>
  <si>
    <t>339-358</t>
  </si>
  <si>
    <t>120-180</t>
  </si>
  <si>
    <t>130-194</t>
  </si>
  <si>
    <t xml:space="preserve">259-281 </t>
  </si>
  <si>
    <t>153–162</t>
  </si>
  <si>
    <t>158–173</t>
  </si>
  <si>
    <t>181–199</t>
  </si>
  <si>
    <t>193–201</t>
  </si>
  <si>
    <t>130–196</t>
  </si>
  <si>
    <t>289-316</t>
  </si>
  <si>
    <t>215–233</t>
  </si>
  <si>
    <t>162–187</t>
  </si>
  <si>
    <t>Dye</t>
  </si>
  <si>
    <t>6-FAM</t>
  </si>
  <si>
    <t>VIC</t>
  </si>
  <si>
    <t>NED</t>
  </si>
  <si>
    <t>PET</t>
  </si>
  <si>
    <t># zeros</t>
  </si>
  <si>
    <t>Population</t>
  </si>
  <si>
    <t>Pd4_1</t>
  </si>
  <si>
    <t>Pd4_2</t>
  </si>
  <si>
    <t>Pd4_3</t>
  </si>
  <si>
    <t>Pd3-009_1</t>
  </si>
  <si>
    <t>Pd3-009_2</t>
  </si>
  <si>
    <t>Pd3-009_3</t>
  </si>
  <si>
    <t>Pd11_1</t>
  </si>
  <si>
    <t>Pd11_2</t>
  </si>
  <si>
    <t>Pd11_3</t>
  </si>
  <si>
    <t>Pd13_1</t>
  </si>
  <si>
    <t>Pd13_2</t>
  </si>
  <si>
    <t>Pd13_3</t>
  </si>
  <si>
    <t>Pd3-EF65_1</t>
  </si>
  <si>
    <t>Pd3-EF65_2</t>
  </si>
  <si>
    <t>Pd3-EF65_3</t>
  </si>
  <si>
    <t>Pd3-008_1</t>
  </si>
  <si>
    <t>Pd3-008_2</t>
  </si>
  <si>
    <t>Pd3-008_3</t>
  </si>
  <si>
    <t>Pd2-001_1</t>
  </si>
  <si>
    <t>Pd2-001_2</t>
  </si>
  <si>
    <t>Pd2-001_3</t>
  </si>
  <si>
    <t>Pd2-006_1</t>
  </si>
  <si>
    <t>Pd2-006_2</t>
  </si>
  <si>
    <t>Pd2-006_3</t>
  </si>
  <si>
    <t>Pd3-004_1</t>
  </si>
  <si>
    <t>Pd3-004_2</t>
  </si>
  <si>
    <t>Pd3-004_3</t>
  </si>
  <si>
    <t>Pv2_1</t>
  </si>
  <si>
    <t>Pv2_2</t>
  </si>
  <si>
    <t>Pv2_3</t>
  </si>
  <si>
    <t>Poc40_1</t>
  </si>
  <si>
    <t>Poc40_2</t>
  </si>
  <si>
    <t>Poc40_3</t>
  </si>
  <si>
    <t>Pv7_1</t>
  </si>
  <si>
    <t>Pv7_2</t>
  </si>
  <si>
    <t>Pv7_3</t>
  </si>
  <si>
    <t>Pd3-005_1</t>
  </si>
  <si>
    <t>Pd3-005_2</t>
  </si>
  <si>
    <t>Pd3-005_3</t>
  </si>
  <si>
    <t>sum_samples</t>
  </si>
  <si>
    <t>all_zeros</t>
  </si>
  <si>
    <t># total samples in popl</t>
  </si>
  <si>
    <t>Krabi</t>
  </si>
  <si>
    <t>Panwa</t>
  </si>
  <si>
    <t>% of null samples</t>
  </si>
  <si>
    <t>Start</t>
  </si>
  <si>
    <t>End</t>
  </si>
  <si>
    <t>C</t>
  </si>
  <si>
    <t>F</t>
  </si>
  <si>
    <t>I</t>
  </si>
  <si>
    <t>L</t>
  </si>
  <si>
    <t>O</t>
  </si>
  <si>
    <t>R</t>
  </si>
  <si>
    <t>U</t>
  </si>
  <si>
    <t>X</t>
  </si>
  <si>
    <t>AA</t>
  </si>
  <si>
    <t>AD</t>
  </si>
  <si>
    <t>AG</t>
  </si>
  <si>
    <t>AJ</t>
  </si>
  <si>
    <t>AM</t>
  </si>
  <si>
    <t xml:space="preserve">Kamala </t>
  </si>
  <si>
    <t>TangKhem</t>
  </si>
  <si>
    <t>17 samples</t>
  </si>
  <si>
    <t xml:space="preserve"> </t>
  </si>
  <si>
    <t>Unknown Popl</t>
  </si>
  <si>
    <t>PopID</t>
  </si>
  <si>
    <t>Sample#</t>
  </si>
  <si>
    <t>Primers -&gt;</t>
  </si>
  <si>
    <t>L1</t>
  </si>
  <si>
    <t>L2</t>
  </si>
  <si>
    <t>L3</t>
  </si>
  <si>
    <t>L4</t>
  </si>
  <si>
    <t>L5</t>
  </si>
  <si>
    <t>L6</t>
  </si>
  <si>
    <t>L7</t>
  </si>
  <si>
    <t>L8</t>
  </si>
  <si>
    <t>L9</t>
  </si>
  <si>
    <t>L10</t>
  </si>
  <si>
    <t>L11</t>
  </si>
  <si>
    <t>L12</t>
  </si>
  <si>
    <t>L13</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</si>
  <si>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</si>
  <si>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</si>
  <si>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</si>
  <si>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</si>
  <si>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</si>
  <si>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</si>
  <si>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</si>
  <si>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</si>
  <si>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</si>
  <si>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</si>
  <si>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</si>
  <si>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</si>
  <si>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</si>
  <si>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</si>
  <si>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</si>
  <si>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</si>
  <si>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</si>
  <si>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</si>
  <si>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</si>
  <si>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</si>
  <si>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</si>
  <si>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</si>
  <si>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</si>
  <si>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</si>
  <si>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</si>
  <si>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</si>
  <si>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I393</t>
  </si>
  <si>
    <t>I394</t>
  </si>
  <si>
    <t>I395</t>
  </si>
  <si>
    <t>I396</t>
  </si>
  <si>
    <t>I397</t>
  </si>
  <si>
    <t>I398</t>
  </si>
  <si>
    <t>I399</t>
  </si>
  <si>
    <t>I400</t>
  </si>
  <si>
    <t>I401</t>
  </si>
  <si>
    <t>I402</t>
  </si>
  <si>
    <t>I403</t>
  </si>
  <si>
    <t>I404</t>
  </si>
  <si>
    <t>I405</t>
  </si>
  <si>
    <t>I406</t>
  </si>
  <si>
    <t>I407</t>
  </si>
  <si>
    <t>I408</t>
  </si>
  <si>
    <t>I409</t>
  </si>
  <si>
    <t>I410</t>
  </si>
  <si>
    <t>I411</t>
  </si>
  <si>
    <t>I412</t>
  </si>
  <si>
    <t>I413</t>
  </si>
  <si>
    <t>I414</t>
  </si>
  <si>
    <t>I416</t>
  </si>
  <si>
    <t>I417</t>
  </si>
  <si>
    <t>I418</t>
  </si>
  <si>
    <t>I419</t>
  </si>
  <si>
    <t>I420</t>
  </si>
  <si>
    <t>I421</t>
  </si>
  <si>
    <t>I422</t>
  </si>
  <si>
    <t>I423</t>
  </si>
  <si>
    <t>I381</t>
  </si>
  <si>
    <t>I382</t>
  </si>
  <si>
    <t>I383</t>
  </si>
  <si>
    <t>I384</t>
  </si>
  <si>
    <t>I385</t>
  </si>
  <si>
    <t>I386</t>
  </si>
  <si>
    <t>I387</t>
  </si>
  <si>
    <t>I388</t>
  </si>
  <si>
    <t>I389</t>
  </si>
  <si>
    <t>I390</t>
  </si>
  <si>
    <t>I391</t>
  </si>
  <si>
    <t>I392</t>
  </si>
  <si>
    <t>I505</t>
  </si>
  <si>
    <t>I506</t>
  </si>
  <si>
    <t>I508</t>
  </si>
  <si>
    <t>I509</t>
  </si>
  <si>
    <t>I510</t>
  </si>
  <si>
    <t>I511</t>
  </si>
  <si>
    <t>I512</t>
  </si>
  <si>
    <t>I513</t>
  </si>
  <si>
    <t>I516</t>
  </si>
  <si>
    <t>I517</t>
  </si>
  <si>
    <t>I518</t>
  </si>
  <si>
    <t>I519</t>
  </si>
  <si>
    <t>I520</t>
  </si>
  <si>
    <t>I522</t>
  </si>
  <si>
    <t>I523</t>
  </si>
  <si>
    <t>I545</t>
  </si>
  <si>
    <t>I546</t>
  </si>
  <si>
    <t>I547</t>
  </si>
  <si>
    <t>I548</t>
  </si>
  <si>
    <t>I549</t>
  </si>
  <si>
    <t>I550</t>
  </si>
  <si>
    <t>I551</t>
  </si>
  <si>
    <t>I552</t>
  </si>
  <si>
    <t>I553</t>
  </si>
  <si>
    <t>I424</t>
  </si>
  <si>
    <t>I426</t>
  </si>
  <si>
    <t>I427</t>
  </si>
  <si>
    <t>I428</t>
  </si>
  <si>
    <t>I429</t>
  </si>
  <si>
    <t>I430</t>
  </si>
  <si>
    <t>I431</t>
  </si>
  <si>
    <t>I432</t>
  </si>
  <si>
    <t>I433</t>
  </si>
  <si>
    <t>I434</t>
  </si>
  <si>
    <t>I435</t>
  </si>
  <si>
    <t>I436</t>
  </si>
  <si>
    <t>I437</t>
  </si>
  <si>
    <t>I438</t>
  </si>
  <si>
    <t>I439</t>
  </si>
  <si>
    <t>I440</t>
  </si>
  <si>
    <t>I441</t>
  </si>
  <si>
    <t>I442</t>
  </si>
  <si>
    <t>I443</t>
  </si>
  <si>
    <t>I444</t>
  </si>
  <si>
    <t>I445</t>
  </si>
  <si>
    <t>I446</t>
  </si>
  <si>
    <t>I447</t>
  </si>
  <si>
    <t>I448</t>
  </si>
  <si>
    <t>I449</t>
  </si>
  <si>
    <t>I211</t>
  </si>
  <si>
    <t>I212</t>
  </si>
  <si>
    <t>I213</t>
  </si>
  <si>
    <t>I214</t>
  </si>
  <si>
    <t>I215</t>
  </si>
  <si>
    <t>I216</t>
  </si>
  <si>
    <t>I217</t>
  </si>
  <si>
    <t>I218</t>
  </si>
  <si>
    <t>I219</t>
  </si>
  <si>
    <t>I220</t>
  </si>
  <si>
    <t>I221</t>
  </si>
  <si>
    <t>I222</t>
  </si>
  <si>
    <t>I223</t>
  </si>
  <si>
    <t>I224</t>
  </si>
  <si>
    <t>I225</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</si>
  <si>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</si>
  <si>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</si>
  <si>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</si>
  <si>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</si>
  <si>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</si>
  <si>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</si>
  <si>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</si>
  <si>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</si>
  <si>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</si>
  <si>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</si>
  <si>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</si>
  <si>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</si>
  <si>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</si>
  <si>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</si>
  <si>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</si>
  <si>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</si>
  <si>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</si>
  <si>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</si>
  <si>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</si>
  <si>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</si>
  <si>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</si>
  <si>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</si>
  <si>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I249</t>
  </si>
  <si>
    <t>I250</t>
  </si>
  <si>
    <t>I251</t>
  </si>
  <si>
    <t>I252</t>
  </si>
  <si>
    <t>I253</t>
  </si>
  <si>
    <t>I254</t>
  </si>
  <si>
    <t>I255</t>
  </si>
  <si>
    <t>I256</t>
  </si>
  <si>
    <t>I344</t>
  </si>
  <si>
    <t>I345</t>
  </si>
  <si>
    <t>I346</t>
  </si>
  <si>
    <t>I347</t>
  </si>
  <si>
    <t>I349</t>
  </si>
  <si>
    <t>I350</t>
  </si>
  <si>
    <t>I351</t>
  </si>
  <si>
    <t>I352</t>
  </si>
  <si>
    <t>I353</t>
  </si>
  <si>
    <t>I486</t>
  </si>
  <si>
    <t>I487</t>
  </si>
  <si>
    <t>I488</t>
  </si>
  <si>
    <t>I489</t>
  </si>
  <si>
    <t>I490</t>
  </si>
  <si>
    <t>I491</t>
  </si>
  <si>
    <t>I492</t>
  </si>
  <si>
    <t>I493</t>
  </si>
  <si>
    <t>I494</t>
  </si>
  <si>
    <t>I495</t>
  </si>
  <si>
    <t>I496</t>
  </si>
  <si>
    <t>I497</t>
  </si>
  <si>
    <t>I498</t>
  </si>
  <si>
    <t>I499</t>
  </si>
  <si>
    <t>I500</t>
  </si>
  <si>
    <t>I501</t>
  </si>
  <si>
    <t>I502</t>
  </si>
  <si>
    <t>I503</t>
  </si>
  <si>
    <t>I504</t>
  </si>
  <si>
    <t>I287</t>
  </si>
  <si>
    <t>I288</t>
  </si>
  <si>
    <t>I289</t>
  </si>
  <si>
    <t>I290</t>
  </si>
  <si>
    <t>I291</t>
  </si>
  <si>
    <t>I292</t>
  </si>
  <si>
    <t>I293</t>
  </si>
  <si>
    <t>I294</t>
  </si>
  <si>
    <t>I295</t>
  </si>
  <si>
    <t>I296</t>
  </si>
  <si>
    <t>I297</t>
  </si>
  <si>
    <t>I298</t>
  </si>
  <si>
    <t>I299</t>
  </si>
  <si>
    <t>I300</t>
  </si>
  <si>
    <t>I301</t>
  </si>
  <si>
    <t>I302</t>
  </si>
  <si>
    <t>I303</t>
  </si>
  <si>
    <t>I306</t>
  </si>
  <si>
    <t>I307</t>
  </si>
  <si>
    <t>I310</t>
  </si>
  <si>
    <t>I311</t>
  </si>
  <si>
    <t>I312</t>
  </si>
  <si>
    <t>I313</t>
  </si>
  <si>
    <t>I315</t>
  </si>
  <si>
    <t>I317</t>
  </si>
  <si>
    <t>I319</t>
  </si>
  <si>
    <t>I321</t>
  </si>
  <si>
    <t>I322</t>
  </si>
  <si>
    <t>I323</t>
  </si>
  <si>
    <t>I324</t>
  </si>
  <si>
    <t>I325</t>
  </si>
  <si>
    <t>I326</t>
  </si>
  <si>
    <t>I327</t>
  </si>
  <si>
    <t>I328</t>
  </si>
  <si>
    <t>I329</t>
  </si>
  <si>
    <t>I330</t>
  </si>
  <si>
    <t>I331</t>
  </si>
  <si>
    <t>I332</t>
  </si>
  <si>
    <t>I333</t>
  </si>
  <si>
    <t>I334</t>
  </si>
  <si>
    <t>I335</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</si>
  <si>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</si>
  <si>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</si>
  <si>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</si>
  <si>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</si>
  <si>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</si>
  <si>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</si>
  <si>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</si>
  <si>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</si>
  <si>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</si>
  <si>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</si>
  <si>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</si>
  <si>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</si>
  <si>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</si>
  <si>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</si>
  <si>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</si>
  <si>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</si>
  <si>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</si>
  <si>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</si>
  <si>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</si>
  <si>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</si>
  <si>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</si>
  <si>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</si>
  <si>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</si>
  <si>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</si>
  <si>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</si>
  <si>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</si>
  <si>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</si>
  <si>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</si>
  <si>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</si>
  <si>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</si>
  <si>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</si>
  <si>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</si>
  <si>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</si>
  <si>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</si>
  <si>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</si>
  <si>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</si>
  <si>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</si>
  <si>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</si>
  <si>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</si>
  <si>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</si>
  <si>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</si>
  <si>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</si>
  <si>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</si>
  <si>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I205</t>
  </si>
  <si>
    <t>I206</t>
  </si>
  <si>
    <t>I207</t>
  </si>
  <si>
    <t>I208</t>
  </si>
  <si>
    <t>I209</t>
  </si>
  <si>
    <t>I210</t>
  </si>
  <si>
    <t>I465</t>
  </si>
  <si>
    <t>I466</t>
  </si>
  <si>
    <t>I467</t>
  </si>
  <si>
    <t>I468</t>
  </si>
  <si>
    <t>I469</t>
  </si>
  <si>
    <t>I470</t>
  </si>
  <si>
    <t>I471</t>
  </si>
  <si>
    <t>I472</t>
  </si>
  <si>
    <t>I473</t>
  </si>
  <si>
    <t>I474</t>
  </si>
  <si>
    <t>I475</t>
  </si>
  <si>
    <t>I476</t>
  </si>
  <si>
    <t>I477</t>
  </si>
  <si>
    <t>I478</t>
  </si>
  <si>
    <t>I479</t>
  </si>
  <si>
    <t>I480</t>
  </si>
  <si>
    <t>I481</t>
  </si>
  <si>
    <t>I482</t>
  </si>
  <si>
    <t>I483</t>
  </si>
  <si>
    <t>I484</t>
  </si>
  <si>
    <t>I485</t>
  </si>
  <si>
    <t>I556</t>
  </si>
  <si>
    <t>I557</t>
  </si>
  <si>
    <t>I558</t>
  </si>
  <si>
    <t>I559</t>
  </si>
  <si>
    <t>I560</t>
  </si>
  <si>
    <t>I561</t>
  </si>
  <si>
    <t>I562</t>
  </si>
  <si>
    <t>I563</t>
  </si>
  <si>
    <t>I564</t>
  </si>
  <si>
    <t>I565</t>
  </si>
  <si>
    <t>I566</t>
  </si>
  <si>
    <t>I567</t>
  </si>
  <si>
    <t>I568</t>
  </si>
  <si>
    <t>I569</t>
  </si>
  <si>
    <t>I570</t>
  </si>
  <si>
    <t>I361</t>
  </si>
  <si>
    <t>I362</t>
  </si>
  <si>
    <t>I363</t>
  </si>
  <si>
    <t>I364</t>
  </si>
  <si>
    <t>I365</t>
  </si>
  <si>
    <t>I366</t>
  </si>
  <si>
    <t>I367</t>
  </si>
  <si>
    <t>I368</t>
  </si>
  <si>
    <t>I369</t>
  </si>
  <si>
    <t>I370</t>
  </si>
  <si>
    <t>I371</t>
  </si>
  <si>
    <t>I372</t>
  </si>
  <si>
    <t>I373</t>
  </si>
  <si>
    <t>I374</t>
  </si>
  <si>
    <t>I375</t>
  </si>
  <si>
    <t>I376</t>
  </si>
  <si>
    <t>I377</t>
  </si>
  <si>
    <t>I378</t>
  </si>
  <si>
    <t>I379</t>
  </si>
  <si>
    <t>I380</t>
  </si>
  <si>
    <t>SampleID</t>
  </si>
  <si>
    <t>Alleles &amp; allele frequencies</t>
  </si>
  <si>
    <t>locusID</t>
  </si>
  <si>
    <t>locus_name</t>
  </si>
  <si>
    <t>N_alleles</t>
  </si>
  <si>
    <t>Alleles</t>
  </si>
  <si>
    <t>Allele_freqencies</t>
  </si>
  <si>
    <t>FORMULA</t>
  </si>
  <si>
    <t>ref only every second row</t>
  </si>
  <si>
    <t>LocData</t>
  </si>
  <si>
    <t>Li_Pi</t>
  </si>
  <si>
    <t>Tang_Khem</t>
  </si>
  <si>
    <t>Panwa_PMB+B+A240:A366</t>
  </si>
  <si>
    <t>Raw Allele Reports obtained from GeneMarker for Microsatellite Data for the coral species Pocillopora acuta</t>
  </si>
  <si>
    <t>This dataset belongs to the publication "Population genetic differentiation of the ubiquitous brooding coral Pocillopora acuta along Phuket Island reefs in the Andaman Sea, Thailand" published in BMC Ecology and Evolution</t>
  </si>
  <si>
    <t>The following sheets contain the following information:</t>
  </si>
  <si>
    <t>Patong_North</t>
  </si>
  <si>
    <t>Patong_South</t>
  </si>
  <si>
    <t>all_samples_raw</t>
  </si>
  <si>
    <t>unclear_alleles</t>
  </si>
  <si>
    <t>data_for_MicroDrop</t>
  </si>
  <si>
    <t>MicroDrop_raw</t>
  </si>
  <si>
    <t>MD_imputed_allloci</t>
  </si>
  <si>
    <t>data_for_poppr</t>
  </si>
  <si>
    <t>imputed_data_MD_for_STRUCTURE</t>
  </si>
  <si>
    <t>imputed_data_for_STR_w_popinfo</t>
  </si>
  <si>
    <t>Allele Reports for raw sequencing obtained for each population</t>
  </si>
  <si>
    <t>assessment of allele composition</t>
  </si>
  <si>
    <t>flagged alleles, that did not correspond to number of nucleotide repeats for each marker</t>
  </si>
  <si>
    <t>after reassessment of peaks for unclear alleles with GeneMarker, sample sheet was cleaned</t>
  </si>
  <si>
    <t>all_samples_cleaned</t>
  </si>
  <si>
    <t>datasheet in the format for MicroDrop, to impute missing alleles</t>
  </si>
  <si>
    <t>same as above, without labels</t>
  </si>
  <si>
    <t>imputed loci from MicroDrop</t>
  </si>
  <si>
    <t>datasheet in the format for R package poppr, population genetic estimates</t>
  </si>
  <si>
    <t>imputed dataset with missing alleles imputed from MicroDrop (MD) for the use in the Bayesian clustering analysis STRUCTURE</t>
  </si>
  <si>
    <t>same as above, with population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</si>
</sst>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rgb="FF000000"/>
      <name val="Arial"/>
    </font>
    <font>
      <b/>
      <sz val="12"/>
      <color rgb="FF000000"/>
      <name val="Arial"/>
    </font>
    <font>
      <sz val="12"/>
      <color theme="1"/>
      <name val="Calibri"/>
    </font>
    <font>
      <sz val="12"/>
      <color rgb="FFFF0000"/>
      <name val="Calibri"/>
    </font>
    <font>
      <sz val="12"/>
      <color rgb="FF000000"/>
      <name val="Calibri"/>
    </font>
    <font>
      <sz val="12"/>
      <color theme="1"/>
      <name val="Calibri"/>
    </font>
    <font>
      <sz val="12"/>
      <color rgb="FFFF0000"/>
      <name val="Arial"/>
    </font>
    <font>
      <sz val="12"/>
      <color theme="1"/>
      <name val="Arial"/>
    </font>
    <font>
      <sz val="12"/>
      <color rgb="FFC00000"/>
      <name val="Arial"/>
    </font>
    <font>
      <sz val="12"/>
      <color rgb="FFC00000"/>
      <name val="Calibri"/>
    </font>
    <font>
      <b/>
      <sz val="12"/>
      <color theme="1"/>
      <name val="Arial"/>
    </font>
    <font>
      <b/>
      <sz val="12"/>
      <color rgb="FF999999"/>
      <name val="Arial"/>
    </font>
    <font>
      <b/>
      <sz val="12"/>
      <color theme="1"/>
      <name val="Calibri"/>
    </font>
    <font>
      <b/>
      <sz val="10"/>
      <color rgb="FF000000"/>
      <name val="Arial"/>
    </font>
    <font>
      <b/>
      <sz val="12"/>
      <color rgb="FF000000"/>
      <name val="Calibri"/>
    </font>
    <font>
      <b/>
      <sz val="12"/>
      <color theme="1"/>
      <name val="Calibri"/>
    </font>
    <font>
      <sz val="12"/>
      <name val="Arial"/>
    </font>
    <font>
      <sz val="12"/>
      <color rgb="FF980000"/>
      <name val="Calibri"/>
    </font>
    <font>
      <sz val="12"/>
      <color rgb="FF999999"/>
      <name val="Calibri"/>
    </font>
    <font>
      <sz val="12"/>
      <color rgb="FF000000"/>
      <name val="Calibri"/>
    </font>
    <font>
      <sz val="12"/>
      <color rgb="FF000000"/>
      <name val="&quot;Arial Unicode MS&quot;"/>
    </font>
    <font>
      <b/>
      <sz val="12"/>
      <color rgb="FF000000"/>
      <name val="Arial"/>
    </font>
    <font>
      <sz val="12"/>
      <color rgb="FF000000"/>
      <name val="Arial"/>
    </font>
    <font>
      <sz val="12"/>
      <color theme="1"/>
      <name val="Calibri"/>
      <family val="2"/>
    </font>
    <font>
      <b/>
      <sz val="12"/>
      <color theme="1"/>
      <name val="Calibri"/>
      <family val="2"/>
    </font>
    <font>
      <b/>
      <sz val="12"/>
      <color rgb="FF000000"/>
      <name val="Arial"/>
      <family val="2"/>
    </font>
    <font>
      <b/>
      <sz val="12"/>
      <color theme="7"/>
      <name val="Arial"/>
      <family val="2"/>
    </font>
    <font>
      <b/>
      <sz val="12"/>
      <color theme="4"/>
      <name val="Arial"/>
      <family val="2"/>
    </font>
  </fonts>
  <fills count="16">
    <fill>
      <patternFill patternType="none"/>
    </fill>
    <fill>
      <patternFill patternType="gray125"/>
    </fill>
    <fill>
      <patternFill patternType="solid">
        <fgColor rgb="FFC0C0C0"/>
        <bgColor rgb="FFC0C0C0"/>
      </patternFill>
    </fill>
    <fill>
      <patternFill patternType="solid">
        <fgColor rgb="FFEFEFEF"/>
        <bgColor rgb="FFEFEFEF"/>
      </patternFill>
    </fill>
    <fill>
      <patternFill patternType="solid">
        <fgColor rgb="FFD9D9D9"/>
        <bgColor rgb="FFD9D9D9"/>
      </patternFill>
    </fill>
    <fill>
      <patternFill patternType="solid">
        <fgColor rgb="FFCCCCCC"/>
        <bgColor rgb="FFCCCCCC"/>
      </patternFill>
    </fill>
    <fill>
      <patternFill patternType="solid">
        <fgColor rgb="FFB7B7B7"/>
        <bgColor rgb="FFB7B7B7"/>
      </patternFill>
    </fill>
    <fill>
      <patternFill patternType="solid">
        <fgColor rgb="FFF2F2F2"/>
        <bgColor rgb="FFF2F2F2"/>
      </patternFill>
    </fill>
    <fill>
      <patternFill patternType="solid">
        <fgColor rgb="FFF3F3F3"/>
        <bgColor rgb="FFF3F3F3"/>
      </patternFill>
    </fill>
    <fill>
      <patternFill patternType="solid">
        <fgColor rgb="FFF4CCCC"/>
        <bgColor rgb="FFF4CCCC"/>
      </patternFill>
    </fill>
    <fill>
      <patternFill patternType="solid">
        <fgColor rgb="FF90BFF4"/>
        <bgColor rgb="FF90BFF4"/>
      </patternFill>
    </fill>
    <fill>
      <patternFill patternType="solid">
        <fgColor rgb="FFB7E1CD"/>
        <bgColor rgb="FFB7E1CD"/>
      </patternFill>
    </fill>
    <fill>
      <patternFill patternType="solid">
        <fgColor rgb="FFF9DD88"/>
        <bgColor rgb="FFF9DD88"/>
      </patternFill>
    </fill>
    <fill>
      <patternFill patternType="solid">
        <fgColor rgb="FFF78A69"/>
        <bgColor rgb="FFF78A69"/>
      </patternFill>
    </fill>
    <fill>
      <patternFill patternType="solid">
        <fgColor rgb="FFEAD1DC"/>
        <bgColor rgb="FFEAD1DC"/>
      </patternFill>
    </fill>
    <fill>
      <patternFill patternType="solid">
        <fgColor rgb="FFD9EAD3"/>
        <bgColor rgb="FFD9EAD3"/>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style="thin">
        <color rgb="FF000000"/>
      </left>
      <right style="thin">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bottom style="medium">
        <color rgb="FF000000"/>
      </bottom>
      <diagonal/>
    </border>
    <border>
      <left/>
      <right style="medium">
        <color rgb="FF000000"/>
      </right>
      <top/>
      <bottom style="medium">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339">
    <xf numFmtId="0" fontId="0" fillId="0" borderId="0" xfId="0"/>
    <xf numFmtId="0" fontId="1" fillId="0" borderId="1" xfId="0" applyFont="1" applyBorder="1"/>
    <xf numFmtId="0" fontId="2" fillId="0" borderId="2" xfId="0" applyFont="1" applyBorder="1"/>
    <xf numFmtId="0" fontId="0" fillId="0" borderId="1" xfId="0" applyBorder="1"/>
    <xf numFmtId="0" fontId="2" fillId="0" borderId="3" xfId="0" applyFont="1" applyBorder="1"/>
    <xf numFmtId="0" fontId="3" fillId="0" borderId="0" xfId="0" applyFont="1"/>
    <xf numFmtId="0" fontId="2" fillId="0" borderId="0" xfId="0" applyFont="1"/>
    <xf numFmtId="0" fontId="1" fillId="2" borderId="4" xfId="0" applyFont="1" applyFill="1" applyBorder="1"/>
    <xf numFmtId="0" fontId="0" fillId="2" borderId="4" xfId="0" applyFill="1" applyBorder="1"/>
    <xf numFmtId="0" fontId="0" fillId="2" borderId="5" xfId="0" applyFill="1" applyBorder="1"/>
    <xf numFmtId="0" fontId="1" fillId="0" borderId="6" xfId="0" applyFont="1" applyBorder="1"/>
    <xf numFmtId="0" fontId="1" fillId="0" borderId="7" xfId="0" applyFont="1" applyBorder="1"/>
    <xf numFmtId="0" fontId="1" fillId="0" borderId="0" xfId="0" applyFont="1"/>
    <xf numFmtId="0" fontId="2" fillId="0" borderId="0" xfId="0" applyFont="1" applyAlignment="1">
      <alignment horizontal="right"/>
    </xf>
    <xf numFmtId="0" fontId="2" fillId="3" borderId="5" xfId="0" applyFont="1" applyFill="1" applyBorder="1" applyAlignment="1">
      <alignment horizontal="right"/>
    </xf>
    <xf numFmtId="0" fontId="0" fillId="0" borderId="0" xfId="0" applyAlignment="1">
      <alignment horizontal="right"/>
    </xf>
    <xf numFmtId="0" fontId="2" fillId="3" borderId="5" xfId="0" applyFont="1" applyFill="1" applyBorder="1"/>
    <xf numFmtId="0" fontId="0" fillId="3" borderId="5" xfId="0" applyFill="1" applyBorder="1"/>
    <xf numFmtId="0" fontId="0" fillId="0" borderId="3" xfId="0" applyBorder="1"/>
    <xf numFmtId="0" fontId="0" fillId="3" borderId="5" xfId="0" applyFill="1" applyBorder="1" applyAlignment="1">
      <alignment horizontal="right"/>
    </xf>
    <xf numFmtId="0" fontId="4" fillId="0" borderId="0" xfId="0" applyFont="1"/>
    <xf numFmtId="0" fontId="2" fillId="0" borderId="7" xfId="0" applyFont="1" applyBorder="1"/>
    <xf numFmtId="0" fontId="1" fillId="0" borderId="3" xfId="0" applyFont="1" applyBorder="1"/>
    <xf numFmtId="0" fontId="5" fillId="0" borderId="0" xfId="0" applyFont="1"/>
    <xf numFmtId="0" fontId="2" fillId="0" borderId="8" xfId="0" applyFont="1" applyBorder="1"/>
    <xf numFmtId="0" fontId="0" fillId="4" borderId="4" xfId="0" applyFill="1" applyBorder="1" applyAlignment="1">
      <alignment horizontal="right"/>
    </xf>
    <xf numFmtId="0" fontId="2" fillId="4" borderId="1" xfId="0" applyFont="1" applyFill="1" applyBorder="1" applyAlignment="1">
      <alignment horizontal="right"/>
    </xf>
    <xf numFmtId="0" fontId="2" fillId="0" borderId="9" xfId="0" applyFont="1" applyBorder="1"/>
    <xf numFmtId="0" fontId="0" fillId="0" borderId="9" xfId="0" applyBorder="1"/>
    <xf numFmtId="0" fontId="2" fillId="0" borderId="1" xfId="0" applyFont="1" applyBorder="1"/>
    <xf numFmtId="0" fontId="0" fillId="0" borderId="2" xfId="0" applyBorder="1"/>
    <xf numFmtId="0" fontId="6" fillId="0" borderId="0" xfId="0" applyFont="1"/>
    <xf numFmtId="0" fontId="0" fillId="0" borderId="1" xfId="0" applyBorder="1" applyAlignment="1">
      <alignment horizontal="right"/>
    </xf>
    <xf numFmtId="0" fontId="0" fillId="5" borderId="5" xfId="0" applyFill="1" applyBorder="1"/>
    <xf numFmtId="0" fontId="2" fillId="3" borderId="10" xfId="0" applyFont="1" applyFill="1" applyBorder="1"/>
    <xf numFmtId="0" fontId="2" fillId="0" borderId="1" xfId="0" applyFont="1" applyBorder="1" applyAlignment="1">
      <alignment horizontal="right"/>
    </xf>
    <xf numFmtId="0" fontId="2" fillId="3" borderId="11" xfId="0" applyFont="1" applyFill="1" applyBorder="1"/>
    <xf numFmtId="0" fontId="2" fillId="2" borderId="1" xfId="0" applyFont="1" applyFill="1" applyBorder="1"/>
    <xf numFmtId="0" fontId="2" fillId="2" borderId="4" xfId="0" applyFont="1" applyFill="1" applyBorder="1"/>
    <xf numFmtId="0" fontId="1" fillId="0" borderId="0" xfId="0" applyFont="1" applyAlignment="1">
      <alignment horizontal="right"/>
    </xf>
    <xf numFmtId="0" fontId="2" fillId="4" borderId="1" xfId="0" applyFont="1" applyFill="1" applyBorder="1"/>
    <xf numFmtId="0" fontId="0" fillId="6" borderId="4" xfId="0" applyFill="1" applyBorder="1"/>
    <xf numFmtId="0" fontId="1" fillId="7" borderId="5" xfId="0" applyFont="1" applyFill="1" applyBorder="1"/>
    <xf numFmtId="0" fontId="2" fillId="0" borderId="12" xfId="0" applyFont="1" applyBorder="1"/>
    <xf numFmtId="0" fontId="2" fillId="0" borderId="13" xfId="0" applyFont="1" applyBorder="1"/>
    <xf numFmtId="0" fontId="2" fillId="7" borderId="14" xfId="0" applyFont="1" applyFill="1" applyBorder="1"/>
    <xf numFmtId="0" fontId="2" fillId="3" borderId="14" xfId="0" applyFont="1" applyFill="1" applyBorder="1"/>
    <xf numFmtId="0" fontId="0" fillId="3" borderId="14" xfId="0" applyFill="1" applyBorder="1"/>
    <xf numFmtId="0" fontId="2" fillId="0" borderId="16" xfId="0" applyFont="1" applyBorder="1"/>
    <xf numFmtId="0" fontId="2" fillId="7" borderId="5" xfId="0" applyFont="1" applyFill="1" applyBorder="1"/>
    <xf numFmtId="0" fontId="0" fillId="7" borderId="5" xfId="0" applyFill="1" applyBorder="1"/>
    <xf numFmtId="0" fontId="7" fillId="0" borderId="3" xfId="0" applyFont="1" applyBorder="1"/>
    <xf numFmtId="0" fontId="4" fillId="0" borderId="16" xfId="0" applyFont="1" applyBorder="1"/>
    <xf numFmtId="0" fontId="0" fillId="0" borderId="16" xfId="0" applyBorder="1"/>
    <xf numFmtId="0" fontId="8" fillId="0" borderId="0" xfId="0" applyFont="1"/>
    <xf numFmtId="0" fontId="8" fillId="0" borderId="3" xfId="0" applyFont="1" applyBorder="1"/>
    <xf numFmtId="0" fontId="9" fillId="0" borderId="0" xfId="0" applyFont="1"/>
    <xf numFmtId="0" fontId="9" fillId="0" borderId="3" xfId="0" applyFont="1" applyBorder="1"/>
    <xf numFmtId="0" fontId="2" fillId="0" borderId="18" xfId="0" applyFont="1" applyBorder="1"/>
    <xf numFmtId="0" fontId="2" fillId="0" borderId="19" xfId="0" applyFont="1" applyBorder="1"/>
    <xf numFmtId="0" fontId="2" fillId="0" borderId="6" xfId="0" applyFont="1" applyBorder="1"/>
    <xf numFmtId="0" fontId="2" fillId="0" borderId="20" xfId="0" applyFont="1" applyBorder="1"/>
    <xf numFmtId="0" fontId="0" fillId="0" borderId="19" xfId="0" applyBorder="1"/>
    <xf numFmtId="0" fontId="0" fillId="0" borderId="20" xfId="0" applyBorder="1"/>
    <xf numFmtId="0" fontId="0" fillId="0" borderId="7" xfId="0" applyBorder="1"/>
    <xf numFmtId="0" fontId="10" fillId="0" borderId="3" xfId="0" applyFont="1" applyBorder="1"/>
    <xf numFmtId="0" fontId="1" fillId="8" borderId="22" xfId="0" applyFont="1" applyFill="1" applyBorder="1"/>
    <xf numFmtId="0" fontId="1" fillId="8" borderId="4" xfId="0" applyFont="1" applyFill="1" applyBorder="1"/>
    <xf numFmtId="0" fontId="2" fillId="8" borderId="4" xfId="0" applyFont="1" applyFill="1" applyBorder="1"/>
    <xf numFmtId="0" fontId="1" fillId="8" borderId="23" xfId="0" applyFont="1" applyFill="1" applyBorder="1"/>
    <xf numFmtId="0" fontId="1" fillId="3" borderId="22" xfId="0" applyFont="1" applyFill="1" applyBorder="1"/>
    <xf numFmtId="0" fontId="1" fillId="3" borderId="4" xfId="0" applyFont="1" applyFill="1" applyBorder="1"/>
    <xf numFmtId="0" fontId="1" fillId="3" borderId="23" xfId="0" applyFont="1" applyFill="1" applyBorder="1"/>
    <xf numFmtId="0" fontId="1" fillId="4" borderId="22" xfId="0" applyFont="1" applyFill="1" applyBorder="1"/>
    <xf numFmtId="0" fontId="1" fillId="4" borderId="4" xfId="0" applyFont="1" applyFill="1" applyBorder="1"/>
    <xf numFmtId="0" fontId="1" fillId="4" borderId="23" xfId="0" applyFont="1" applyFill="1" applyBorder="1"/>
    <xf numFmtId="0" fontId="1" fillId="5" borderId="22" xfId="0" applyFont="1" applyFill="1" applyBorder="1"/>
    <xf numFmtId="0" fontId="1" fillId="5" borderId="4" xfId="0" applyFont="1" applyFill="1" applyBorder="1"/>
    <xf numFmtId="0" fontId="1" fillId="5" borderId="23" xfId="0" applyFont="1" applyFill="1" applyBorder="1"/>
    <xf numFmtId="0" fontId="11" fillId="0" borderId="0" xfId="0" applyFont="1"/>
    <xf numFmtId="0" fontId="1" fillId="0" borderId="9" xfId="0" applyFont="1" applyBorder="1"/>
    <xf numFmtId="0" fontId="1" fillId="0" borderId="0" xfId="0" applyFont="1" applyAlignment="1">
      <alignment horizontal="center"/>
    </xf>
    <xf numFmtId="0" fontId="12" fillId="2" borderId="9" xfId="0" applyFont="1" applyFill="1" applyBorder="1" applyAlignment="1">
      <alignment horizontal="left"/>
    </xf>
    <xf numFmtId="0" fontId="10" fillId="0" borderId="3" xfId="0" applyFont="1" applyBorder="1" applyAlignment="1">
      <alignment horizontal="left"/>
    </xf>
    <xf numFmtId="0" fontId="2" fillId="0" borderId="8" xfId="0" applyFont="1" applyBorder="1" applyAlignment="1">
      <alignment horizontal="left"/>
    </xf>
    <xf numFmtId="0" fontId="2" fillId="0" borderId="0" xfId="0" applyFont="1" applyAlignment="1">
      <alignment horizontal="left"/>
    </xf>
    <xf numFmtId="0" fontId="2" fillId="0" borderId="9" xfId="0" applyFont="1" applyBorder="1" applyAlignment="1">
      <alignment horizontal="left"/>
    </xf>
    <xf numFmtId="0" fontId="1" fillId="0" borderId="0" xfId="0" applyFont="1" applyAlignment="1">
      <alignment horizontal="left"/>
    </xf>
    <xf numFmtId="0" fontId="1" fillId="0" borderId="9" xfId="0" applyFont="1" applyBorder="1" applyAlignment="1">
      <alignment horizontal="left"/>
    </xf>
    <xf numFmtId="0" fontId="11" fillId="0" borderId="0" xfId="0" applyFont="1" applyAlignment="1">
      <alignment horizontal="left"/>
    </xf>
    <xf numFmtId="0" fontId="10" fillId="9" borderId="9" xfId="0" applyFont="1" applyFill="1" applyBorder="1" applyAlignment="1">
      <alignment horizontal="left"/>
    </xf>
    <xf numFmtId="0" fontId="13" fillId="0" borderId="8" xfId="0" applyFont="1" applyBorder="1" applyAlignment="1">
      <alignment horizontal="left" vertical="center" wrapText="1"/>
    </xf>
    <xf numFmtId="0" fontId="1" fillId="0" borderId="0" xfId="0" applyFont="1" applyAlignment="1">
      <alignment horizontal="left" wrapText="1"/>
    </xf>
    <xf numFmtId="0" fontId="13" fillId="0" borderId="0" xfId="0" applyFont="1" applyAlignment="1">
      <alignment horizontal="left" vertical="center" wrapText="1"/>
    </xf>
    <xf numFmtId="0" fontId="13" fillId="0" borderId="8" xfId="0" applyFont="1" applyBorder="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7" fillId="0" borderId="9" xfId="0" applyFont="1" applyBorder="1" applyAlignment="1">
      <alignment horizontal="left"/>
    </xf>
    <xf numFmtId="0" fontId="10" fillId="0" borderId="0" xfId="0" applyFont="1" applyAlignment="1">
      <alignment horizontal="left"/>
    </xf>
    <xf numFmtId="0" fontId="12" fillId="0" borderId="9" xfId="0" applyFont="1" applyBorder="1" applyAlignment="1">
      <alignment horizontal="left"/>
    </xf>
    <xf numFmtId="0" fontId="1" fillId="10" borderId="22" xfId="0" applyFont="1" applyFill="1" applyBorder="1" applyAlignment="1">
      <alignment horizontal="left"/>
    </xf>
    <xf numFmtId="0" fontId="1" fillId="10" borderId="4" xfId="0" applyFont="1" applyFill="1" applyBorder="1" applyAlignment="1">
      <alignment horizontal="left"/>
    </xf>
    <xf numFmtId="0" fontId="1" fillId="11" borderId="4" xfId="0" applyFont="1" applyFill="1" applyBorder="1" applyAlignment="1">
      <alignment horizontal="left"/>
    </xf>
    <xf numFmtId="0" fontId="1" fillId="12" borderId="4" xfId="0" applyFont="1" applyFill="1" applyBorder="1" applyAlignment="1">
      <alignment horizontal="left"/>
    </xf>
    <xf numFmtId="0" fontId="1" fillId="13" borderId="4" xfId="0" applyFont="1" applyFill="1" applyBorder="1" applyAlignment="1">
      <alignment horizontal="left"/>
    </xf>
    <xf numFmtId="0" fontId="1" fillId="13" borderId="23" xfId="0" applyFont="1" applyFill="1" applyBorder="1" applyAlignment="1">
      <alignment horizontal="left"/>
    </xf>
    <xf numFmtId="0" fontId="1" fillId="12" borderId="23" xfId="0" applyFont="1" applyFill="1" applyBorder="1" applyAlignment="1">
      <alignment horizontal="left"/>
    </xf>
    <xf numFmtId="0" fontId="1" fillId="11" borderId="23" xfId="0" applyFont="1" applyFill="1" applyBorder="1" applyAlignment="1">
      <alignment horizontal="left"/>
    </xf>
    <xf numFmtId="0" fontId="5" fillId="0" borderId="0" xfId="0" applyFont="1" applyAlignment="1">
      <alignment horizontal="left"/>
    </xf>
    <xf numFmtId="0" fontId="15" fillId="0" borderId="0" xfId="0" applyFont="1" applyAlignment="1">
      <alignment horizontal="center"/>
    </xf>
    <xf numFmtId="0" fontId="12" fillId="0" borderId="26" xfId="0" applyFont="1" applyBorder="1"/>
    <xf numFmtId="0" fontId="10" fillId="0" borderId="1" xfId="0" applyFont="1" applyBorder="1"/>
    <xf numFmtId="0" fontId="1" fillId="10" borderId="27" xfId="0" applyFont="1" applyFill="1" applyBorder="1"/>
    <xf numFmtId="0" fontId="1" fillId="10" borderId="28" xfId="0" applyFont="1" applyFill="1" applyBorder="1"/>
    <xf numFmtId="0" fontId="1" fillId="10" borderId="29" xfId="0" applyFont="1" applyFill="1" applyBorder="1"/>
    <xf numFmtId="0" fontId="1" fillId="11" borderId="29" xfId="0" applyFont="1" applyFill="1" applyBorder="1"/>
    <xf numFmtId="0" fontId="1" fillId="12" borderId="29" xfId="0" applyFont="1" applyFill="1" applyBorder="1"/>
    <xf numFmtId="0" fontId="1" fillId="13" borderId="29" xfId="0" applyFont="1" applyFill="1" applyBorder="1"/>
    <xf numFmtId="0" fontId="1" fillId="13" borderId="30" xfId="0" applyFont="1" applyFill="1" applyBorder="1"/>
    <xf numFmtId="0" fontId="1" fillId="10" borderId="31" xfId="0" applyFont="1" applyFill="1" applyBorder="1"/>
    <xf numFmtId="0" fontId="1" fillId="12" borderId="30" xfId="0" applyFont="1" applyFill="1" applyBorder="1"/>
    <xf numFmtId="0" fontId="1" fillId="11" borderId="30" xfId="0" applyFont="1" applyFill="1" applyBorder="1"/>
    <xf numFmtId="0" fontId="11" fillId="0" borderId="25" xfId="0" applyFont="1" applyBorder="1"/>
    <xf numFmtId="0" fontId="1" fillId="0" borderId="26" xfId="0" applyFont="1" applyBorder="1"/>
    <xf numFmtId="0" fontId="15" fillId="6" borderId="0" xfId="0" applyFont="1" applyFill="1"/>
    <xf numFmtId="0" fontId="12" fillId="6" borderId="0" xfId="0" applyFont="1" applyFill="1" applyAlignment="1">
      <alignment horizontal="left" wrapText="1"/>
    </xf>
    <xf numFmtId="0" fontId="7" fillId="10" borderId="8" xfId="0" applyFont="1" applyFill="1" applyBorder="1" applyAlignment="1">
      <alignment horizontal="left"/>
    </xf>
    <xf numFmtId="0" fontId="0" fillId="11" borderId="8" xfId="0" applyFill="1" applyBorder="1" applyAlignment="1">
      <alignment horizontal="left"/>
    </xf>
    <xf numFmtId="0" fontId="7" fillId="12" borderId="8" xfId="0" applyFont="1" applyFill="1" applyBorder="1" applyAlignment="1">
      <alignment horizontal="left"/>
    </xf>
    <xf numFmtId="0" fontId="7" fillId="13" borderId="8" xfId="0" applyFont="1" applyFill="1" applyBorder="1" applyAlignment="1">
      <alignment horizontal="left"/>
    </xf>
    <xf numFmtId="0" fontId="5" fillId="10" borderId="8" xfId="0" applyFont="1" applyFill="1" applyBorder="1" applyAlignment="1">
      <alignment horizontal="left"/>
    </xf>
    <xf numFmtId="0" fontId="7" fillId="11" borderId="8" xfId="0" applyFont="1" applyFill="1" applyBorder="1" applyAlignment="1">
      <alignment horizontal="left"/>
    </xf>
    <xf numFmtId="0" fontId="0" fillId="11" borderId="3" xfId="0" applyFill="1" applyBorder="1" applyAlignment="1">
      <alignment horizontal="left"/>
    </xf>
    <xf numFmtId="0" fontId="0" fillId="10" borderId="3" xfId="0" applyFill="1" applyBorder="1" applyAlignment="1">
      <alignment horizontal="left"/>
    </xf>
    <xf numFmtId="0" fontId="0" fillId="12" borderId="8" xfId="0" applyFill="1" applyBorder="1" applyAlignment="1">
      <alignment horizontal="left"/>
    </xf>
    <xf numFmtId="0" fontId="17" fillId="0" borderId="0" xfId="0" applyFont="1"/>
    <xf numFmtId="0" fontId="18" fillId="0" borderId="0" xfId="0" applyFont="1"/>
    <xf numFmtId="0" fontId="4" fillId="0" borderId="9" xfId="0" applyFont="1" applyBorder="1"/>
    <xf numFmtId="0" fontId="10" fillId="6" borderId="1" xfId="0" applyFont="1" applyFill="1" applyBorder="1" applyAlignment="1">
      <alignment horizontal="left"/>
    </xf>
    <xf numFmtId="0" fontId="5" fillId="6" borderId="1" xfId="0" applyFont="1" applyFill="1" applyBorder="1" applyAlignment="1">
      <alignment horizontal="left"/>
    </xf>
    <xf numFmtId="0" fontId="5" fillId="0" borderId="8" xfId="0" applyFont="1" applyBorder="1" applyAlignment="1">
      <alignment horizontal="right"/>
    </xf>
    <xf numFmtId="0" fontId="7" fillId="0" borderId="8" xfId="0" applyFont="1" applyBorder="1" applyAlignment="1">
      <alignment horizontal="right"/>
    </xf>
    <xf numFmtId="0" fontId="7" fillId="0" borderId="3" xfId="0" applyFont="1" applyBorder="1" applyAlignment="1">
      <alignment horizontal="right"/>
    </xf>
    <xf numFmtId="0" fontId="7" fillId="0" borderId="0" xfId="0" applyFont="1" applyAlignment="1">
      <alignment horizontal="left"/>
    </xf>
    <xf numFmtId="0" fontId="2" fillId="6" borderId="1" xfId="0" applyFont="1" applyFill="1" applyBorder="1" applyAlignment="1">
      <alignment horizontal="left"/>
    </xf>
    <xf numFmtId="0" fontId="1" fillId="6" borderId="1" xfId="0" applyFont="1" applyFill="1" applyBorder="1" applyAlignment="1">
      <alignment horizontal="left"/>
    </xf>
    <xf numFmtId="0" fontId="0" fillId="6" borderId="1" xfId="0" applyFill="1" applyBorder="1" applyAlignment="1">
      <alignment horizontal="left"/>
    </xf>
    <xf numFmtId="0" fontId="2" fillId="2" borderId="8" xfId="0" applyFont="1" applyFill="1" applyBorder="1"/>
    <xf numFmtId="0" fontId="2" fillId="2" borderId="0" xfId="0" applyFont="1" applyFill="1"/>
    <xf numFmtId="0" fontId="5" fillId="0" borderId="8" xfId="0" applyFont="1" applyBorder="1"/>
    <xf numFmtId="0" fontId="2" fillId="6" borderId="0" xfId="0" applyFont="1" applyFill="1"/>
    <xf numFmtId="0" fontId="5" fillId="0" borderId="3" xfId="0" applyFont="1" applyBorder="1" applyAlignment="1">
      <alignment horizontal="right"/>
    </xf>
    <xf numFmtId="0" fontId="5" fillId="0" borderId="32" xfId="0" applyFont="1" applyBorder="1" applyAlignment="1">
      <alignment horizontal="right"/>
    </xf>
    <xf numFmtId="0" fontId="5" fillId="0" borderId="7" xfId="0" applyFont="1" applyBorder="1" applyAlignment="1">
      <alignment horizontal="right"/>
    </xf>
    <xf numFmtId="0" fontId="2" fillId="6" borderId="8" xfId="0" applyFont="1" applyFill="1" applyBorder="1"/>
    <xf numFmtId="0" fontId="0" fillId="0" borderId="0" xfId="0" applyAlignment="1">
      <alignment horizontal="left"/>
    </xf>
    <xf numFmtId="49" fontId="5" fillId="0" borderId="0" xfId="0" applyNumberFormat="1" applyFont="1"/>
    <xf numFmtId="0" fontId="15" fillId="0" borderId="0" xfId="0" applyFont="1"/>
    <xf numFmtId="0" fontId="4" fillId="2" borderId="0" xfId="0" applyFont="1" applyFill="1"/>
    <xf numFmtId="0" fontId="2" fillId="9" borderId="8" xfId="0" applyFont="1" applyFill="1" applyBorder="1"/>
    <xf numFmtId="0" fontId="2" fillId="9" borderId="0" xfId="0" applyFont="1" applyFill="1"/>
    <xf numFmtId="0" fontId="2" fillId="0" borderId="33" xfId="0" applyFont="1" applyBorder="1"/>
    <xf numFmtId="0" fontId="2" fillId="0" borderId="32" xfId="0" applyFont="1" applyBorder="1"/>
    <xf numFmtId="0" fontId="2" fillId="2" borderId="6" xfId="0" applyFont="1" applyFill="1" applyBorder="1"/>
    <xf numFmtId="0" fontId="18" fillId="0" borderId="6" xfId="0" applyFont="1" applyBorder="1"/>
    <xf numFmtId="0" fontId="4" fillId="0" borderId="33" xfId="0" applyFont="1" applyBorder="1"/>
    <xf numFmtId="0" fontId="4" fillId="9" borderId="0" xfId="0" applyFont="1" applyFill="1"/>
    <xf numFmtId="0" fontId="2" fillId="9" borderId="9" xfId="0" applyFont="1" applyFill="1" applyBorder="1"/>
    <xf numFmtId="0" fontId="2" fillId="9" borderId="6" xfId="0" applyFont="1" applyFill="1" applyBorder="1"/>
    <xf numFmtId="0" fontId="2" fillId="9" borderId="33" xfId="0" applyFont="1" applyFill="1" applyBorder="1"/>
    <xf numFmtId="0" fontId="1" fillId="0" borderId="33" xfId="0" applyFont="1" applyBorder="1"/>
    <xf numFmtId="0" fontId="0" fillId="9" borderId="0" xfId="0" applyFill="1"/>
    <xf numFmtId="0" fontId="1" fillId="0" borderId="3" xfId="0" applyFont="1" applyBorder="1" applyAlignment="1">
      <alignment horizontal="right"/>
    </xf>
    <xf numFmtId="0" fontId="5" fillId="0" borderId="9" xfId="0" applyFont="1" applyBorder="1"/>
    <xf numFmtId="0" fontId="18" fillId="14" borderId="0" xfId="0" applyFont="1" applyFill="1"/>
    <xf numFmtId="0" fontId="4" fillId="14" borderId="9" xfId="0" applyFont="1" applyFill="1" applyBorder="1"/>
    <xf numFmtId="0" fontId="2" fillId="0" borderId="8" xfId="0" applyFont="1" applyBorder="1" applyAlignment="1">
      <alignment horizontal="right"/>
    </xf>
    <xf numFmtId="0" fontId="0" fillId="2" borderId="0" xfId="0" applyFill="1" applyAlignment="1">
      <alignment horizontal="right"/>
    </xf>
    <xf numFmtId="0" fontId="2" fillId="2" borderId="0" xfId="0" applyFont="1" applyFill="1" applyAlignment="1">
      <alignment horizontal="right"/>
    </xf>
    <xf numFmtId="0" fontId="0" fillId="9" borderId="0" xfId="0" applyFill="1" applyAlignment="1">
      <alignment horizontal="right"/>
    </xf>
    <xf numFmtId="0" fontId="2" fillId="9" borderId="0" xfId="0" applyFont="1" applyFill="1" applyAlignment="1">
      <alignment horizontal="right"/>
    </xf>
    <xf numFmtId="0" fontId="0" fillId="2" borderId="0" xfId="0" applyFill="1"/>
    <xf numFmtId="0" fontId="0" fillId="0" borderId="6" xfId="0" applyBorder="1"/>
    <xf numFmtId="0" fontId="0" fillId="0" borderId="33" xfId="0" applyBorder="1"/>
    <xf numFmtId="0" fontId="0" fillId="2" borderId="6" xfId="0" applyFill="1" applyBorder="1"/>
    <xf numFmtId="0" fontId="1" fillId="0" borderId="7" xfId="0" applyFont="1" applyBorder="1" applyAlignment="1">
      <alignment horizontal="right"/>
    </xf>
    <xf numFmtId="0" fontId="5" fillId="0" borderId="6" xfId="0" applyFont="1" applyBorder="1"/>
    <xf numFmtId="0" fontId="5" fillId="0" borderId="33" xfId="0" applyFont="1" applyBorder="1"/>
    <xf numFmtId="0" fontId="0" fillId="9" borderId="9" xfId="0" applyFill="1" applyBorder="1" applyAlignment="1">
      <alignment horizontal="right"/>
    </xf>
    <xf numFmtId="0" fontId="2" fillId="0" borderId="34" xfId="0" applyFont="1" applyBorder="1"/>
    <xf numFmtId="0" fontId="1" fillId="0" borderId="34" xfId="0" applyFont="1" applyBorder="1"/>
    <xf numFmtId="0" fontId="2" fillId="0" borderId="35" xfId="0" applyFont="1" applyBorder="1"/>
    <xf numFmtId="0" fontId="5" fillId="0" borderId="35" xfId="0" applyFont="1" applyBorder="1"/>
    <xf numFmtId="0" fontId="2" fillId="2" borderId="35" xfId="0" applyFont="1" applyFill="1" applyBorder="1"/>
    <xf numFmtId="0" fontId="5" fillId="0" borderId="34" xfId="0" applyFont="1" applyBorder="1"/>
    <xf numFmtId="0" fontId="2" fillId="9" borderId="35" xfId="0" applyFont="1" applyFill="1" applyBorder="1"/>
    <xf numFmtId="0" fontId="0" fillId="0" borderId="35" xfId="0" applyBorder="1"/>
    <xf numFmtId="0" fontId="18" fillId="0" borderId="35" xfId="0" applyFont="1" applyBorder="1"/>
    <xf numFmtId="0" fontId="7" fillId="0" borderId="1" xfId="0" applyFont="1" applyBorder="1"/>
    <xf numFmtId="0" fontId="0" fillId="10" borderId="29" xfId="0" applyFill="1" applyBorder="1"/>
    <xf numFmtId="0" fontId="0" fillId="12" borderId="29" xfId="0" applyFill="1" applyBorder="1"/>
    <xf numFmtId="0" fontId="0" fillId="11" borderId="29" xfId="0" applyFill="1" applyBorder="1"/>
    <xf numFmtId="0" fontId="0" fillId="12" borderId="30" xfId="0" applyFill="1" applyBorder="1"/>
    <xf numFmtId="0" fontId="0" fillId="10" borderId="31" xfId="0" applyFill="1" applyBorder="1"/>
    <xf numFmtId="0" fontId="0" fillId="10" borderId="28" xfId="0" applyFill="1" applyBorder="1"/>
    <xf numFmtId="0" fontId="0" fillId="11" borderId="30" xfId="0" applyFill="1" applyBorder="1"/>
    <xf numFmtId="0" fontId="3" fillId="0" borderId="9" xfId="0" applyFont="1" applyBorder="1"/>
    <xf numFmtId="0" fontId="6" fillId="0" borderId="0" xfId="0" applyFont="1" applyAlignment="1">
      <alignment horizontal="right"/>
    </xf>
    <xf numFmtId="0" fontId="3" fillId="0" borderId="0" xfId="0" applyFont="1" applyAlignment="1">
      <alignment horizontal="right"/>
    </xf>
    <xf numFmtId="0" fontId="1" fillId="0" borderId="9" xfId="0" applyFont="1" applyBorder="1" applyAlignment="1">
      <alignment horizontal="right"/>
    </xf>
    <xf numFmtId="0" fontId="6" fillId="0" borderId="9" xfId="0" applyFont="1" applyBorder="1" applyAlignment="1">
      <alignment horizontal="right"/>
    </xf>
    <xf numFmtId="0" fontId="3" fillId="0" borderId="6" xfId="0" applyFont="1" applyBorder="1"/>
    <xf numFmtId="0" fontId="7" fillId="0" borderId="0" xfId="0" applyFont="1"/>
    <xf numFmtId="0" fontId="7" fillId="0" borderId="0" xfId="0" applyFont="1" applyAlignment="1">
      <alignment horizontal="left" wrapText="1"/>
    </xf>
    <xf numFmtId="0" fontId="2" fillId="5" borderId="0" xfId="0" applyFont="1" applyFill="1"/>
    <xf numFmtId="0" fontId="1" fillId="12" borderId="36" xfId="0" applyFont="1" applyFill="1" applyBorder="1"/>
    <xf numFmtId="0" fontId="1" fillId="11" borderId="36" xfId="0" applyFont="1" applyFill="1" applyBorder="1"/>
    <xf numFmtId="0" fontId="10" fillId="0" borderId="0" xfId="0" applyFont="1"/>
    <xf numFmtId="0" fontId="10" fillId="0" borderId="0" xfId="0" applyFont="1" applyAlignment="1">
      <alignment horizontal="left" wrapText="1"/>
    </xf>
    <xf numFmtId="0" fontId="0" fillId="0" borderId="8" xfId="0" applyBorder="1"/>
    <xf numFmtId="0" fontId="19" fillId="0" borderId="0" xfId="0" applyFont="1"/>
    <xf numFmtId="0" fontId="0" fillId="0" borderId="0" xfId="0" applyAlignment="1">
      <alignment horizontal="center"/>
    </xf>
    <xf numFmtId="49" fontId="0" fillId="0" borderId="0" xfId="0" applyNumberFormat="1"/>
    <xf numFmtId="0" fontId="19" fillId="0" borderId="8" xfId="0" applyFont="1" applyBorder="1"/>
    <xf numFmtId="0" fontId="19" fillId="0" borderId="9" xfId="0" applyFont="1" applyBorder="1"/>
    <xf numFmtId="0" fontId="0" fillId="0" borderId="32" xfId="0" applyBorder="1"/>
    <xf numFmtId="0" fontId="19" fillId="0" borderId="6" xfId="0" applyFont="1" applyBorder="1"/>
    <xf numFmtId="0" fontId="0" fillId="0" borderId="8" xfId="0" applyBorder="1" applyAlignment="1">
      <alignment horizontal="right"/>
    </xf>
    <xf numFmtId="0" fontId="0" fillId="0" borderId="6" xfId="0" applyBorder="1" applyAlignment="1">
      <alignment horizontal="right"/>
    </xf>
    <xf numFmtId="0" fontId="0" fillId="0" borderId="9" xfId="0" applyBorder="1" applyAlignment="1">
      <alignment horizontal="right"/>
    </xf>
    <xf numFmtId="0" fontId="1" fillId="0" borderId="2" xfId="0" applyFont="1" applyBorder="1"/>
    <xf numFmtId="0" fontId="0" fillId="0" borderId="37" xfId="0" applyBorder="1"/>
    <xf numFmtId="0" fontId="0" fillId="0" borderId="34" xfId="0" applyBorder="1"/>
    <xf numFmtId="0" fontId="15" fillId="0" borderId="3" xfId="0" applyFont="1" applyBorder="1"/>
    <xf numFmtId="0" fontId="15" fillId="0" borderId="7" xfId="0" applyFont="1" applyBorder="1"/>
    <xf numFmtId="0" fontId="5" fillId="0" borderId="3" xfId="0" applyFont="1" applyBorder="1"/>
    <xf numFmtId="0" fontId="1" fillId="10" borderId="1" xfId="0" applyFont="1" applyFill="1" applyBorder="1"/>
    <xf numFmtId="0" fontId="1" fillId="11" borderId="1" xfId="0" applyFont="1" applyFill="1" applyBorder="1"/>
    <xf numFmtId="0" fontId="1" fillId="12" borderId="1" xfId="0" applyFont="1" applyFill="1" applyBorder="1"/>
    <xf numFmtId="0" fontId="1" fillId="13" borderId="1" xfId="0" applyFont="1" applyFill="1" applyBorder="1"/>
    <xf numFmtId="0" fontId="1" fillId="4" borderId="1" xfId="0" applyFont="1" applyFill="1" applyBorder="1"/>
    <xf numFmtId="0" fontId="1" fillId="4" borderId="1" xfId="0" applyFont="1" applyFill="1" applyBorder="1" applyAlignment="1">
      <alignment horizontal="right"/>
    </xf>
    <xf numFmtId="0" fontId="14" fillId="4" borderId="1" xfId="0" applyFont="1" applyFill="1" applyBorder="1" applyAlignment="1">
      <alignment horizontal="right"/>
    </xf>
    <xf numFmtId="0" fontId="10" fillId="4" borderId="0" xfId="0" applyFont="1" applyFill="1"/>
    <xf numFmtId="0" fontId="10" fillId="4" borderId="0" xfId="0" applyFont="1" applyFill="1" applyAlignment="1">
      <alignment horizontal="left"/>
    </xf>
    <xf numFmtId="0" fontId="10" fillId="4" borderId="0" xfId="0" applyFont="1" applyFill="1" applyAlignment="1">
      <alignment horizontal="right"/>
    </xf>
    <xf numFmtId="0" fontId="4" fillId="0" borderId="0" xfId="0" applyFont="1" applyAlignment="1">
      <alignment horizontal="right"/>
    </xf>
    <xf numFmtId="0" fontId="7" fillId="0" borderId="0" xfId="0" applyFont="1" applyAlignment="1">
      <alignment horizontal="right"/>
    </xf>
    <xf numFmtId="0" fontId="6" fillId="0" borderId="0" xfId="0" applyFont="1" applyAlignment="1">
      <alignment horizontal="left"/>
    </xf>
    <xf numFmtId="0" fontId="6" fillId="0" borderId="0" xfId="0" applyFont="1" applyAlignment="1">
      <alignment horizontal="center"/>
    </xf>
    <xf numFmtId="0" fontId="4" fillId="0" borderId="9" xfId="0" applyFont="1" applyBorder="1" applyAlignment="1">
      <alignment horizontal="right"/>
    </xf>
    <xf numFmtId="49" fontId="6" fillId="0" borderId="0" xfId="0" applyNumberFormat="1" applyFont="1"/>
    <xf numFmtId="49" fontId="7" fillId="0" borderId="0" xfId="0" applyNumberFormat="1" applyFont="1"/>
    <xf numFmtId="0" fontId="5" fillId="0" borderId="7" xfId="0" applyFont="1" applyBorder="1"/>
    <xf numFmtId="0" fontId="10" fillId="5" borderId="3" xfId="0" applyFont="1" applyFill="1" applyBorder="1"/>
    <xf numFmtId="0" fontId="7" fillId="5" borderId="9" xfId="0" applyFont="1" applyFill="1" applyBorder="1"/>
    <xf numFmtId="0" fontId="7" fillId="5" borderId="0" xfId="0" applyFont="1" applyFill="1"/>
    <xf numFmtId="0" fontId="7" fillId="0" borderId="9" xfId="0" applyFont="1" applyBorder="1"/>
    <xf numFmtId="0" fontId="15" fillId="0" borderId="9" xfId="0" applyFont="1" applyBorder="1"/>
    <xf numFmtId="0" fontId="20" fillId="0" borderId="0" xfId="0" applyFont="1"/>
    <xf numFmtId="0" fontId="21" fillId="0" borderId="37" xfId="0" applyFont="1" applyBorder="1"/>
    <xf numFmtId="0" fontId="20" fillId="0" borderId="35" xfId="0" applyFont="1" applyBorder="1"/>
    <xf numFmtId="0" fontId="20" fillId="0" borderId="34" xfId="0" applyFont="1" applyBorder="1"/>
    <xf numFmtId="0" fontId="20" fillId="0" borderId="1" xfId="0" applyFont="1" applyBorder="1"/>
    <xf numFmtId="0" fontId="20" fillId="0" borderId="1" xfId="0" applyFont="1" applyBorder="1" applyAlignment="1">
      <alignment horizontal="right"/>
    </xf>
    <xf numFmtId="0" fontId="20" fillId="0" borderId="0" xfId="0" applyFont="1" applyAlignment="1">
      <alignment horizontal="right"/>
    </xf>
    <xf numFmtId="0" fontId="20" fillId="0" borderId="9" xfId="0" applyFont="1" applyBorder="1" applyAlignment="1">
      <alignment horizontal="right"/>
    </xf>
    <xf numFmtId="0" fontId="21" fillId="0" borderId="8" xfId="0" applyFont="1" applyBorder="1"/>
    <xf numFmtId="0" fontId="22" fillId="0" borderId="0" xfId="0" applyFont="1"/>
    <xf numFmtId="0" fontId="22" fillId="0" borderId="9" xfId="0" applyFont="1" applyBorder="1"/>
    <xf numFmtId="0" fontId="22" fillId="0" borderId="8" xfId="0" applyFont="1" applyBorder="1" applyAlignment="1">
      <alignment horizontal="right"/>
    </xf>
    <xf numFmtId="0" fontId="22" fillId="15" borderId="0" xfId="0" applyFont="1" applyFill="1"/>
    <xf numFmtId="0" fontId="20" fillId="15" borderId="9" xfId="0" applyFont="1" applyFill="1" applyBorder="1"/>
    <xf numFmtId="0" fontId="20" fillId="8" borderId="0" xfId="0" applyFont="1" applyFill="1" applyAlignment="1">
      <alignment horizontal="right"/>
    </xf>
    <xf numFmtId="0" fontId="20" fillId="8" borderId="9" xfId="0" applyFont="1" applyFill="1" applyBorder="1" applyAlignment="1">
      <alignment horizontal="right"/>
    </xf>
    <xf numFmtId="0" fontId="20" fillId="0" borderId="9" xfId="0" applyFont="1" applyBorder="1"/>
    <xf numFmtId="0" fontId="22" fillId="0" borderId="32" xfId="0" applyFont="1" applyBorder="1" applyAlignment="1">
      <alignment horizontal="right"/>
    </xf>
    <xf numFmtId="0" fontId="22" fillId="0" borderId="6" xfId="0" applyFont="1" applyBorder="1"/>
    <xf numFmtId="0" fontId="22" fillId="0" borderId="33" xfId="0" applyFont="1" applyBorder="1"/>
    <xf numFmtId="0" fontId="1" fillId="4" borderId="0" xfId="0" applyFont="1" applyFill="1" applyAlignment="1">
      <alignment horizontal="center"/>
    </xf>
    <xf numFmtId="0" fontId="0" fillId="0" borderId="0" xfId="0"/>
    <xf numFmtId="0" fontId="15" fillId="8" borderId="24" xfId="0" applyFont="1" applyFill="1" applyBorder="1" applyAlignment="1">
      <alignment horizontal="center"/>
    </xf>
    <xf numFmtId="0" fontId="16" fillId="0" borderId="25" xfId="0" applyFont="1" applyBorder="1"/>
    <xf numFmtId="0" fontId="16" fillId="0" borderId="26" xfId="0" applyFont="1" applyBorder="1"/>
    <xf numFmtId="0" fontId="0" fillId="0" borderId="0" xfId="0" applyAlignment="1">
      <alignment horizontal="center"/>
    </xf>
    <xf numFmtId="49" fontId="0" fillId="0" borderId="0" xfId="0" applyNumberFormat="1" applyAlignment="1">
      <alignment horizontal="center"/>
    </xf>
    <xf numFmtId="0" fontId="6" fillId="0" borderId="0" xfId="0" applyFont="1" applyAlignment="1">
      <alignment horizontal="center"/>
    </xf>
    <xf numFmtId="49" fontId="7" fillId="0" borderId="0" xfId="0" applyNumberFormat="1" applyFont="1" applyAlignment="1">
      <alignment horizontal="center"/>
    </xf>
    <xf numFmtId="0" fontId="2" fillId="0" borderId="4" xfId="0" applyFont="1" applyFill="1" applyBorder="1"/>
    <xf numFmtId="0" fontId="0" fillId="0" borderId="0" xfId="0" applyFill="1"/>
    <xf numFmtId="0" fontId="2" fillId="0" borderId="3" xfId="0" applyFont="1" applyFill="1" applyBorder="1"/>
    <xf numFmtId="0" fontId="2" fillId="0" borderId="0" xfId="0" applyFont="1" applyFill="1"/>
    <xf numFmtId="0" fontId="4" fillId="0" borderId="4" xfId="0" applyFont="1" applyFill="1" applyBorder="1"/>
    <xf numFmtId="0" fontId="3" fillId="0" borderId="0" xfId="0" applyFont="1" applyFill="1"/>
    <xf numFmtId="0" fontId="0" fillId="0" borderId="3" xfId="0" applyFill="1" applyBorder="1"/>
    <xf numFmtId="0" fontId="0" fillId="0" borderId="4" xfId="0" applyFill="1" applyBorder="1"/>
    <xf numFmtId="0" fontId="6" fillId="0" borderId="0" xfId="0" applyFont="1" applyFill="1"/>
    <xf numFmtId="0" fontId="0" fillId="0" borderId="5" xfId="0" applyFill="1" applyBorder="1"/>
    <xf numFmtId="0" fontId="1" fillId="0" borderId="0" xfId="0" applyFont="1" applyFill="1"/>
    <xf numFmtId="0" fontId="1" fillId="0" borderId="3" xfId="0" applyFont="1" applyFill="1" applyBorder="1"/>
    <xf numFmtId="0" fontId="0" fillId="0" borderId="15" xfId="0" applyFill="1" applyBorder="1"/>
    <xf numFmtId="0" fontId="0" fillId="0" borderId="13" xfId="0" applyFill="1" applyBorder="1"/>
    <xf numFmtId="0" fontId="0" fillId="0" borderId="14" xfId="0" applyFill="1" applyBorder="1"/>
    <xf numFmtId="0" fontId="2" fillId="0" borderId="17" xfId="0" applyFont="1" applyFill="1" applyBorder="1"/>
    <xf numFmtId="0" fontId="2" fillId="0" borderId="16" xfId="0" applyFont="1" applyFill="1" applyBorder="1"/>
    <xf numFmtId="0" fontId="0" fillId="0" borderId="17" xfId="0" applyFill="1" applyBorder="1"/>
    <xf numFmtId="0" fontId="0" fillId="0" borderId="16" xfId="0" applyFill="1" applyBorder="1"/>
    <xf numFmtId="0" fontId="2" fillId="0" borderId="19" xfId="0" applyFont="1" applyFill="1" applyBorder="1"/>
    <xf numFmtId="0" fontId="2" fillId="0" borderId="21" xfId="0" applyFont="1" applyFill="1" applyBorder="1"/>
    <xf numFmtId="0" fontId="2" fillId="0" borderId="18" xfId="0" applyFont="1" applyFill="1" applyBorder="1"/>
    <xf numFmtId="0" fontId="23" fillId="0" borderId="9" xfId="0" applyFont="1" applyBorder="1"/>
    <xf numFmtId="0" fontId="23" fillId="0" borderId="0" xfId="0" applyFont="1"/>
    <xf numFmtId="0" fontId="23" fillId="0" borderId="6" xfId="0" applyFont="1" applyBorder="1"/>
    <xf numFmtId="0" fontId="25" fillId="0" borderId="0" xfId="0" applyFont="1"/>
    <xf numFmtId="0" fontId="25" fillId="0" borderId="3" xfId="0" applyFont="1" applyBorder="1"/>
    <xf numFmtId="0" fontId="25" fillId="0" borderId="3" xfId="0" applyFont="1" applyBorder="1" applyAlignment="1">
      <alignment horizontal="left"/>
    </xf>
    <xf numFmtId="0" fontId="1" fillId="0" borderId="3" xfId="0" applyFont="1" applyBorder="1" applyAlignment="1">
      <alignment horizontal="left"/>
    </xf>
    <xf numFmtId="0" fontId="15" fillId="0" borderId="0" xfId="0" applyFont="1" applyFill="1" applyAlignment="1">
      <alignment horizontal="center"/>
    </xf>
    <xf numFmtId="0" fontId="0" fillId="0" borderId="0" xfId="0" applyFill="1"/>
    <xf numFmtId="49" fontId="15" fillId="0" borderId="0" xfId="0" applyNumberFormat="1" applyFont="1" applyFill="1" applyAlignment="1">
      <alignment horizontal="center"/>
    </xf>
    <xf numFmtId="49" fontId="15" fillId="0" borderId="0" xfId="0" applyNumberFormat="1" applyFont="1" applyFill="1"/>
    <xf numFmtId="0" fontId="15" fillId="0" borderId="0" xfId="0" applyFont="1" applyFill="1"/>
    <xf numFmtId="0" fontId="24" fillId="0" borderId="0" xfId="0" applyFont="1" applyFill="1"/>
    <xf numFmtId="49" fontId="5" fillId="0" borderId="0" xfId="0" applyNumberFormat="1" applyFont="1" applyFill="1"/>
    <xf numFmtId="0" fontId="5" fillId="0" borderId="0" xfId="0" applyFont="1" applyFill="1"/>
    <xf numFmtId="0" fontId="7" fillId="0" borderId="0" xfId="0" applyFont="1" applyFill="1" applyAlignment="1">
      <alignment horizontal="left"/>
    </xf>
    <xf numFmtId="0" fontId="5" fillId="0" borderId="0" xfId="0" applyFont="1" applyFill="1" applyAlignment="1">
      <alignment horizontal="left"/>
    </xf>
    <xf numFmtId="0" fontId="7" fillId="0" borderId="1" xfId="0" applyFont="1" applyFill="1" applyBorder="1" applyAlignment="1">
      <alignment horizontal="left"/>
    </xf>
    <xf numFmtId="0" fontId="0" fillId="0" borderId="1" xfId="0" applyFill="1" applyBorder="1" applyAlignment="1">
      <alignment horizontal="left"/>
    </xf>
    <xf numFmtId="0" fontId="5" fillId="0" borderId="1" xfId="0" applyFont="1" applyFill="1" applyBorder="1"/>
    <xf numFmtId="0" fontId="5" fillId="0" borderId="1" xfId="0" applyFont="1" applyFill="1" applyBorder="1" applyAlignment="1">
      <alignment horizontal="left"/>
    </xf>
    <xf numFmtId="49" fontId="5" fillId="0" borderId="9" xfId="0" applyNumberFormat="1" applyFont="1" applyFill="1" applyBorder="1"/>
    <xf numFmtId="0" fontId="23" fillId="0" borderId="1" xfId="0" applyFont="1" applyFill="1" applyBorder="1"/>
    <xf numFmtId="49" fontId="5" fillId="0" borderId="6" xfId="0" applyNumberFormat="1" applyFont="1" applyFill="1" applyBorder="1"/>
    <xf numFmtId="49" fontId="5" fillId="0" borderId="33" xfId="0" applyNumberFormat="1" applyFont="1" applyFill="1" applyBorder="1"/>
    <xf numFmtId="0" fontId="26" fillId="0" borderId="0" xfId="0"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center" vertical="center" wrapText="1"/>
    </xf>
    <xf numFmtId="0" fontId="27" fillId="0" borderId="0" xfId="0" applyFont="1"/>
  </cellXfs>
  <cellStyles count="1">
    <cellStyle name="Normal" xfId="0" builtinId="0"/>
  </cellStyles>
  <dxfs count="314">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ont>
        <strike/>
      </font>
      <fill>
        <patternFill patternType="none"/>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D5A6BD"/>
          <bgColor rgb="FFD5A6BD"/>
        </patternFill>
      </fill>
    </dxf>
    <dxf>
      <fill>
        <patternFill patternType="solid">
          <fgColor rgb="FFD5A6BD"/>
          <bgColor rgb="FFD5A6BD"/>
        </patternFill>
      </fill>
    </dxf>
    <dxf>
      <fill>
        <patternFill patternType="solid">
          <fgColor rgb="FFE6B8AF"/>
          <bgColor rgb="FFE6B8AF"/>
        </patternFill>
      </fill>
    </dxf>
    <dxf>
      <font>
        <color rgb="FF000000"/>
      </font>
      <fill>
        <patternFill patternType="solid">
          <fgColor rgb="FFE6B8AF"/>
          <bgColor rgb="FFE6B8AF"/>
        </patternFill>
      </fill>
    </dxf>
    <dxf>
      <font>
        <color rgb="FF000000"/>
      </font>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D5A6BD"/>
          <bgColor rgb="FFD5A6BD"/>
        </patternFill>
      </fill>
    </dxf>
    <dxf>
      <font>
        <color rgb="FF000000"/>
      </font>
      <fill>
        <patternFill patternType="solid">
          <fgColor rgb="FFE6B8AF"/>
          <bgColor rgb="FFE6B8AF"/>
        </patternFill>
      </fill>
    </dxf>
    <dxf>
      <font>
        <color rgb="FF000000"/>
      </font>
      <fill>
        <patternFill patternType="solid">
          <fgColor rgb="FFE6B8AF"/>
          <bgColor rgb="FFE6B8AF"/>
        </patternFill>
      </fill>
    </dxf>
    <dxf>
      <font>
        <strike/>
      </font>
      <fill>
        <patternFill patternType="none"/>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ont>
        <strike/>
      </font>
      <fill>
        <patternFill patternType="none"/>
      </fill>
    </dxf>
    <dxf>
      <font>
        <strike/>
      </font>
      <fill>
        <patternFill patternType="none"/>
      </fill>
    </dxf>
    <dxf>
      <font>
        <strike/>
      </font>
      <fill>
        <patternFill patternType="none"/>
      </fill>
    </dxf>
    <dxf>
      <font>
        <strike/>
      </font>
      <fill>
        <patternFill patternType="none"/>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ont>
        <strike/>
      </font>
      <fill>
        <patternFill patternType="none"/>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D5A6BD"/>
          <bgColor rgb="FFD5A6BD"/>
        </patternFill>
      </fill>
    </dxf>
    <dxf>
      <fill>
        <patternFill patternType="solid">
          <fgColor rgb="FFD5A6BD"/>
          <bgColor rgb="FFD5A6BD"/>
        </patternFill>
      </fill>
    </dxf>
    <dxf>
      <fill>
        <patternFill patternType="solid">
          <fgColor rgb="FFE6B8AF"/>
          <bgColor rgb="FFE6B8AF"/>
        </patternFill>
      </fill>
    </dxf>
    <dxf>
      <font>
        <color rgb="FF000000"/>
      </font>
      <fill>
        <patternFill patternType="solid">
          <fgColor rgb="FFE6B8AF"/>
          <bgColor rgb="FFE6B8AF"/>
        </patternFill>
      </fill>
    </dxf>
    <dxf>
      <font>
        <color rgb="FF000000"/>
      </font>
      <fill>
        <patternFill patternType="solid">
          <fgColor rgb="FFE6B8AF"/>
          <bgColor rgb="FFE6B8AF"/>
        </patternFill>
      </fill>
    </dxf>
    <dxf>
      <fill>
        <patternFill patternType="solid">
          <fgColor rgb="FFD5A6BD"/>
          <bgColor rgb="FFD5A6BD"/>
        </patternFill>
      </fill>
    </dxf>
    <dxf>
      <fill>
        <patternFill patternType="solid">
          <fgColor rgb="FFD5A6BD"/>
          <bgColor rgb="FFD5A6BD"/>
        </patternFill>
      </fill>
    </dxf>
    <dxf>
      <fill>
        <patternFill patternType="solid">
          <fgColor rgb="FFB7E1CD"/>
          <bgColor rgb="FFB7E1CD"/>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color rgb="FF000000"/>
      </font>
      <fill>
        <patternFill patternType="solid">
          <fgColor rgb="FFE6B8AF"/>
          <bgColor rgb="FFE6B8AF"/>
        </patternFill>
      </fill>
    </dxf>
    <dxf>
      <font>
        <color rgb="FF000000"/>
      </font>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B7E1CD"/>
          <bgColor rgb="FFB7E1CD"/>
        </patternFill>
      </fill>
    </dxf>
    <dxf>
      <font>
        <strike/>
      </font>
      <fill>
        <patternFill patternType="none"/>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ont>
        <strike/>
      </font>
      <fill>
        <patternFill patternType="none"/>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34"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5"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074CD-CBF4-430F-A029-9DF19A7CEAB6}">
  <dimension ref="A1:E24"/>
  <sheetViews>
    <sheetView tabSelected="1" workbookViewId="0">
      <selection activeCell="E13" sqref="E13"/>
    </sheetView>
  </sheetViews>
  <sheetFormatPr defaultRowHeight="15"/>
  <cols>
    <col min="1" max="1" width="20.1796875" customWidth="1"/>
  </cols>
  <sheetData>
    <row r="1" spans="1:5" s="313" customFormat="1" ht="15.6">
      <c r="A1" s="313" t="s">
        <v>519</v>
      </c>
    </row>
    <row r="2" spans="1:5" s="313" customFormat="1" ht="15.6"/>
    <row r="3" spans="1:5" s="313" customFormat="1" ht="15.6">
      <c r="A3" s="313" t="s">
        <v>520</v>
      </c>
    </row>
    <row r="5" spans="1:5" ht="15.6">
      <c r="A5" s="313" t="s">
        <v>521</v>
      </c>
    </row>
    <row r="7" spans="1:5" ht="15.6">
      <c r="A7" s="335" t="s">
        <v>1</v>
      </c>
      <c r="B7" s="336" t="s">
        <v>532</v>
      </c>
    </row>
    <row r="8" spans="1:5" ht="15.6">
      <c r="A8" s="335" t="s">
        <v>60</v>
      </c>
      <c r="B8" s="336"/>
    </row>
    <row r="9" spans="1:5" ht="15.6">
      <c r="A9" s="335" t="s">
        <v>59</v>
      </c>
      <c r="B9" s="336"/>
    </row>
    <row r="10" spans="1:5" ht="30" customHeight="1">
      <c r="A10" s="335" t="s">
        <v>58</v>
      </c>
      <c r="B10" s="336"/>
    </row>
    <row r="11" spans="1:5" ht="15.6">
      <c r="A11" s="335" t="s">
        <v>516</v>
      </c>
      <c r="B11" s="336"/>
    </row>
    <row r="12" spans="1:5" ht="15.6">
      <c r="A12" s="335" t="s">
        <v>132</v>
      </c>
      <c r="B12" s="336"/>
    </row>
    <row r="13" spans="1:5" ht="30" customHeight="1">
      <c r="A13" s="335" t="s">
        <v>522</v>
      </c>
      <c r="B13" s="336"/>
    </row>
    <row r="14" spans="1:5" ht="30" customHeight="1">
      <c r="A14" s="335" t="s">
        <v>523</v>
      </c>
      <c r="B14" s="336"/>
    </row>
    <row r="15" spans="1:5" ht="30" customHeight="1">
      <c r="A15" s="335" t="s">
        <v>517</v>
      </c>
      <c r="B15" s="336"/>
    </row>
    <row r="16" spans="1:5" ht="15.6">
      <c r="A16" s="337" t="s">
        <v>524</v>
      </c>
      <c r="B16" s="338" t="s">
        <v>533</v>
      </c>
      <c r="C16" s="338"/>
      <c r="D16" s="338"/>
      <c r="E16" s="338"/>
    </row>
    <row r="17" spans="1:5" ht="15.6">
      <c r="A17" s="337" t="s">
        <v>525</v>
      </c>
      <c r="B17" s="338" t="s">
        <v>534</v>
      </c>
      <c r="C17" s="338"/>
      <c r="D17" s="338"/>
      <c r="E17" s="338"/>
    </row>
    <row r="18" spans="1:5" ht="15.6">
      <c r="A18" s="337" t="s">
        <v>536</v>
      </c>
      <c r="B18" s="338" t="s">
        <v>535</v>
      </c>
      <c r="C18" s="338"/>
      <c r="D18" s="338"/>
      <c r="E18" s="338"/>
    </row>
    <row r="19" spans="1:5" ht="15.6">
      <c r="A19" s="337" t="s">
        <v>526</v>
      </c>
      <c r="B19" s="338" t="s">
        <v>537</v>
      </c>
      <c r="C19" s="338"/>
      <c r="D19" s="338"/>
      <c r="E19" s="338"/>
    </row>
    <row r="20" spans="1:5" ht="15.6">
      <c r="A20" s="337" t="s">
        <v>527</v>
      </c>
      <c r="B20" s="338" t="s">
        <v>538</v>
      </c>
      <c r="C20" s="338"/>
      <c r="D20" s="338"/>
      <c r="E20" s="338"/>
    </row>
    <row r="21" spans="1:5" ht="15.6">
      <c r="A21" s="337" t="s">
        <v>528</v>
      </c>
      <c r="B21" s="338" t="s">
        <v>539</v>
      </c>
      <c r="C21" s="338"/>
      <c r="D21" s="338"/>
      <c r="E21" s="338"/>
    </row>
    <row r="22" spans="1:5" ht="15.6">
      <c r="A22" s="337" t="s">
        <v>529</v>
      </c>
      <c r="B22" s="338" t="s">
        <v>540</v>
      </c>
      <c r="C22" s="338"/>
      <c r="D22" s="338"/>
      <c r="E22" s="338"/>
    </row>
    <row r="23" spans="1:5" ht="31.2">
      <c r="A23" s="337" t="s">
        <v>530</v>
      </c>
      <c r="B23" s="338" t="s">
        <v>541</v>
      </c>
      <c r="C23" s="338"/>
      <c r="D23" s="338"/>
      <c r="E23" s="338"/>
    </row>
    <row r="24" spans="1:5" ht="31.2">
      <c r="A24" s="337" t="s">
        <v>531</v>
      </c>
      <c r="B24" s="338" t="s">
        <v>542</v>
      </c>
      <c r="C24" s="338"/>
      <c r="D24" s="338"/>
      <c r="E24" s="338"/>
    </row>
  </sheetData>
  <mergeCells count="1">
    <mergeCell ref="B7: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997"/>
  <sheetViews>
    <sheetView workbookViewId="0">
      <pane xSplit="1" ySplit="8" topLeftCell="C9" activePane="bottomRight" state="frozen"/>
      <selection pane="topRight" activeCell="B1" sqref="B1"/>
      <selection pane="bottomLeft" activeCell="A9" sqref="A9"/>
      <selection pane="bottomRight" activeCell="C4" sqref="C4:AZ4"/>
    </sheetView>
  </sheetViews>
  <sheetFormatPr defaultColWidth="11.1796875" defaultRowHeight="15" customHeight="1"/>
  <cols>
    <col min="1" max="53" width="11.36328125" customWidth="1"/>
  </cols>
  <sheetData>
    <row r="1" spans="1:53" ht="16.5" customHeight="1">
      <c r="A1" s="1" t="s">
        <v>0</v>
      </c>
      <c r="E1" s="2"/>
      <c r="I1" s="2"/>
      <c r="M1" s="2"/>
      <c r="Q1" s="2"/>
      <c r="U1" s="2"/>
      <c r="Y1" s="2"/>
      <c r="AC1" s="2"/>
      <c r="AG1" s="2"/>
      <c r="AK1" s="2"/>
      <c r="AO1" s="2"/>
      <c r="AS1" s="2"/>
      <c r="AW1" s="2"/>
      <c r="BA1" s="2"/>
    </row>
    <row r="2" spans="1:53" ht="16.5" customHeight="1">
      <c r="A2" s="3" t="s">
        <v>1</v>
      </c>
      <c r="E2" s="4"/>
      <c r="I2" s="4"/>
      <c r="M2" s="4"/>
      <c r="Q2" s="4"/>
      <c r="U2" s="4"/>
      <c r="Y2" s="4"/>
      <c r="AC2" s="4"/>
      <c r="AG2" s="4"/>
      <c r="AK2" s="4"/>
      <c r="AO2" s="4"/>
      <c r="AS2" s="4"/>
      <c r="AW2" s="4"/>
      <c r="AY2" s="5"/>
      <c r="BA2" s="4"/>
    </row>
    <row r="3" spans="1:53" ht="16.5" customHeight="1">
      <c r="A3" s="3"/>
      <c r="E3" s="4"/>
      <c r="I3" s="4"/>
      <c r="M3" s="4"/>
      <c r="Q3" s="4"/>
      <c r="U3" s="4"/>
      <c r="Y3" s="4"/>
      <c r="AC3" s="4"/>
      <c r="AE3" s="5"/>
      <c r="AF3" s="6"/>
      <c r="AG3" s="4"/>
      <c r="AK3" s="4"/>
      <c r="AO3" s="4"/>
      <c r="AS3" s="4"/>
      <c r="AW3" s="4"/>
      <c r="AY3" s="5"/>
      <c r="AZ3" s="6"/>
      <c r="BA3" s="4"/>
    </row>
    <row r="4" spans="1:53" ht="16.5" customHeight="1">
      <c r="A4" s="3" t="s">
        <v>2</v>
      </c>
      <c r="C4" s="288"/>
      <c r="D4" s="289"/>
      <c r="E4" s="290"/>
      <c r="F4" s="289"/>
      <c r="G4" s="288"/>
      <c r="H4" s="289"/>
      <c r="I4" s="290"/>
      <c r="J4" s="289"/>
      <c r="K4" s="288"/>
      <c r="L4" s="289"/>
      <c r="M4" s="290"/>
      <c r="N4" s="289"/>
      <c r="O4" s="288"/>
      <c r="P4" s="289"/>
      <c r="Q4" s="290"/>
      <c r="R4" s="289"/>
      <c r="S4" s="288"/>
      <c r="T4" s="289"/>
      <c r="U4" s="290"/>
      <c r="V4" s="289"/>
      <c r="W4" s="288"/>
      <c r="X4" s="289"/>
      <c r="Y4" s="290"/>
      <c r="Z4" s="289"/>
      <c r="AA4" s="288"/>
      <c r="AB4" s="291"/>
      <c r="AC4" s="290"/>
      <c r="AD4" s="289"/>
      <c r="AE4" s="288"/>
      <c r="AF4" s="289"/>
      <c r="AG4" s="290"/>
      <c r="AH4" s="289"/>
      <c r="AI4" s="288"/>
      <c r="AJ4" s="289"/>
      <c r="AK4" s="290"/>
      <c r="AL4" s="289"/>
      <c r="AM4" s="288"/>
      <c r="AN4" s="289"/>
      <c r="AO4" s="290"/>
      <c r="AP4" s="289"/>
      <c r="AQ4" s="288"/>
      <c r="AR4" s="289"/>
      <c r="AS4" s="290"/>
      <c r="AT4" s="289"/>
      <c r="AU4" s="288"/>
      <c r="AV4" s="291"/>
      <c r="AW4" s="290"/>
      <c r="AX4" s="289"/>
      <c r="AY4" s="288"/>
      <c r="AZ4" s="291"/>
      <c r="BA4" s="4"/>
    </row>
    <row r="5" spans="1:53" ht="16.5" customHeight="1">
      <c r="E5" s="4"/>
      <c r="I5" s="4"/>
      <c r="M5" s="4"/>
      <c r="Q5" s="4"/>
      <c r="U5" s="4"/>
      <c r="Y5" s="4"/>
      <c r="AC5" s="4"/>
      <c r="AE5" s="5"/>
      <c r="AF5" s="6"/>
      <c r="AG5" s="4"/>
      <c r="AK5" s="4"/>
      <c r="AO5" s="4"/>
      <c r="AS5" s="4"/>
      <c r="AU5" s="5"/>
      <c r="AV5" s="6"/>
      <c r="AW5" s="4"/>
      <c r="AY5" s="5"/>
      <c r="BA5" s="4"/>
    </row>
    <row r="6" spans="1:53" ht="16.5" customHeight="1">
      <c r="E6" s="4"/>
      <c r="I6" s="4"/>
      <c r="M6" s="4"/>
      <c r="Q6" s="4"/>
      <c r="U6" s="4"/>
      <c r="Y6" s="4"/>
      <c r="AC6" s="4"/>
      <c r="AE6" s="5"/>
      <c r="AF6" s="6"/>
      <c r="AG6" s="4"/>
      <c r="AK6" s="4"/>
      <c r="AO6" s="4"/>
      <c r="AS6" s="4"/>
      <c r="AW6" s="4"/>
      <c r="BA6" s="4"/>
    </row>
    <row r="7" spans="1:53" ht="16.5" customHeight="1">
      <c r="A7" s="7"/>
      <c r="B7" s="8"/>
      <c r="C7" s="8"/>
      <c r="D7" s="8"/>
      <c r="E7" s="9"/>
      <c r="F7" s="8"/>
      <c r="G7" s="8"/>
      <c r="H7" s="8"/>
      <c r="I7" s="9"/>
      <c r="J7" s="8"/>
      <c r="K7" s="8"/>
      <c r="L7" s="8"/>
      <c r="M7" s="9"/>
      <c r="N7" s="8"/>
      <c r="O7" s="8"/>
      <c r="P7" s="8"/>
      <c r="Q7" s="9"/>
      <c r="R7" s="8"/>
      <c r="S7" s="8"/>
      <c r="T7" s="8"/>
      <c r="U7" s="9"/>
      <c r="V7" s="8"/>
      <c r="W7" s="8"/>
      <c r="X7" s="8"/>
      <c r="Y7" s="9"/>
      <c r="Z7" s="8"/>
      <c r="AA7" s="8"/>
      <c r="AB7" s="8"/>
      <c r="AC7" s="9"/>
      <c r="AD7" s="8"/>
      <c r="AE7" s="8"/>
      <c r="AF7" s="8"/>
      <c r="AG7" s="9"/>
      <c r="AH7" s="8"/>
      <c r="AI7" s="8"/>
      <c r="AJ7" s="8"/>
      <c r="AK7" s="9"/>
      <c r="AL7" s="8"/>
      <c r="AM7" s="8"/>
      <c r="AN7" s="8"/>
      <c r="AO7" s="9"/>
      <c r="AP7" s="8"/>
      <c r="AQ7" s="8"/>
      <c r="AR7" s="8"/>
      <c r="AS7" s="9"/>
      <c r="AT7" s="8"/>
      <c r="AU7" s="8"/>
      <c r="AV7" s="8"/>
      <c r="AW7" s="9"/>
      <c r="AX7" s="8"/>
      <c r="AY7" s="8"/>
      <c r="AZ7" s="8"/>
      <c r="BA7" s="9"/>
    </row>
    <row r="8" spans="1:53" ht="16.5" customHeight="1">
      <c r="A8" s="10" t="s">
        <v>3</v>
      </c>
      <c r="B8" s="10" t="s">
        <v>4</v>
      </c>
      <c r="C8" s="10" t="s">
        <v>4</v>
      </c>
      <c r="D8" s="10" t="s">
        <v>4</v>
      </c>
      <c r="E8" s="11" t="s">
        <v>5</v>
      </c>
      <c r="F8" s="10" t="s">
        <v>6</v>
      </c>
      <c r="G8" s="10" t="s">
        <v>6</v>
      </c>
      <c r="H8" s="10" t="s">
        <v>6</v>
      </c>
      <c r="I8" s="11" t="s">
        <v>7</v>
      </c>
      <c r="J8" s="10" t="s">
        <v>8</v>
      </c>
      <c r="K8" s="10" t="s">
        <v>8</v>
      </c>
      <c r="L8" s="10" t="s">
        <v>8</v>
      </c>
      <c r="M8" s="11" t="s">
        <v>9</v>
      </c>
      <c r="N8" s="10" t="s">
        <v>10</v>
      </c>
      <c r="O8" s="10" t="s">
        <v>10</v>
      </c>
      <c r="P8" s="10" t="s">
        <v>10</v>
      </c>
      <c r="Q8" s="11" t="s">
        <v>11</v>
      </c>
      <c r="R8" s="10" t="s">
        <v>12</v>
      </c>
      <c r="S8" s="10" t="s">
        <v>12</v>
      </c>
      <c r="T8" s="10" t="s">
        <v>12</v>
      </c>
      <c r="U8" s="11" t="s">
        <v>13</v>
      </c>
      <c r="V8" s="10" t="s">
        <v>14</v>
      </c>
      <c r="W8" s="10" t="s">
        <v>14</v>
      </c>
      <c r="X8" s="10" t="s">
        <v>14</v>
      </c>
      <c r="Y8" s="11" t="s">
        <v>15</v>
      </c>
      <c r="Z8" s="10" t="s">
        <v>16</v>
      </c>
      <c r="AA8" s="10" t="s">
        <v>16</v>
      </c>
      <c r="AB8" s="10" t="s">
        <v>16</v>
      </c>
      <c r="AC8" s="11" t="s">
        <v>17</v>
      </c>
      <c r="AD8" s="10" t="s">
        <v>18</v>
      </c>
      <c r="AE8" s="10" t="s">
        <v>18</v>
      </c>
      <c r="AF8" s="10" t="s">
        <v>18</v>
      </c>
      <c r="AG8" s="11" t="s">
        <v>19</v>
      </c>
      <c r="AH8" s="10" t="s">
        <v>20</v>
      </c>
      <c r="AI8" s="10" t="s">
        <v>20</v>
      </c>
      <c r="AJ8" s="10" t="s">
        <v>20</v>
      </c>
      <c r="AK8" s="11" t="s">
        <v>21</v>
      </c>
      <c r="AL8" s="10" t="s">
        <v>22</v>
      </c>
      <c r="AM8" s="10" t="s">
        <v>22</v>
      </c>
      <c r="AN8" s="10" t="s">
        <v>22</v>
      </c>
      <c r="AO8" s="11" t="s">
        <v>23</v>
      </c>
      <c r="AP8" s="10" t="s">
        <v>24</v>
      </c>
      <c r="AQ8" s="10" t="s">
        <v>24</v>
      </c>
      <c r="AR8" s="10" t="s">
        <v>24</v>
      </c>
      <c r="AS8" s="11" t="s">
        <v>25</v>
      </c>
      <c r="AT8" s="10" t="s">
        <v>26</v>
      </c>
      <c r="AU8" s="10" t="s">
        <v>26</v>
      </c>
      <c r="AV8" s="10" t="s">
        <v>26</v>
      </c>
      <c r="AW8" s="11" t="s">
        <v>27</v>
      </c>
      <c r="AX8" s="10" t="s">
        <v>28</v>
      </c>
      <c r="AY8" s="10" t="s">
        <v>28</v>
      </c>
      <c r="AZ8" s="10" t="s">
        <v>28</v>
      </c>
      <c r="BA8" s="11" t="s">
        <v>29</v>
      </c>
    </row>
    <row r="9" spans="1:53" ht="16.5" customHeight="1">
      <c r="A9" s="12">
        <v>261</v>
      </c>
      <c r="B9" s="13">
        <v>139</v>
      </c>
      <c r="C9" s="13">
        <v>139</v>
      </c>
      <c r="D9" s="6"/>
      <c r="E9" s="14">
        <f>C9</f>
        <v>139</v>
      </c>
      <c r="F9" s="6">
        <v>0</v>
      </c>
      <c r="G9" s="6">
        <v>0</v>
      </c>
      <c r="H9" s="6"/>
      <c r="I9" s="14">
        <f>F12</f>
        <v>302</v>
      </c>
      <c r="J9" s="6">
        <v>0</v>
      </c>
      <c r="K9" s="6">
        <v>0</v>
      </c>
      <c r="L9" s="6"/>
      <c r="M9" s="14">
        <f>J10</f>
        <v>152</v>
      </c>
      <c r="N9" s="15">
        <v>158</v>
      </c>
      <c r="O9" s="13">
        <v>170</v>
      </c>
      <c r="P9" s="6"/>
      <c r="Q9" s="14">
        <f>N9</f>
        <v>158</v>
      </c>
      <c r="R9" s="6">
        <v>0</v>
      </c>
      <c r="S9" s="6">
        <v>0</v>
      </c>
      <c r="T9" s="6"/>
      <c r="U9" s="16"/>
      <c r="V9" s="6">
        <v>163</v>
      </c>
      <c r="W9" s="6">
        <v>166</v>
      </c>
      <c r="X9" s="6"/>
      <c r="Y9" s="16">
        <f>V9</f>
        <v>163</v>
      </c>
      <c r="Z9" s="6">
        <v>200</v>
      </c>
      <c r="AA9" s="6">
        <v>202</v>
      </c>
      <c r="AB9" s="6"/>
      <c r="AC9" s="16">
        <f>Z9</f>
        <v>200</v>
      </c>
      <c r="AD9" s="6">
        <v>182</v>
      </c>
      <c r="AE9" s="6">
        <v>196</v>
      </c>
      <c r="AG9" s="16">
        <f>AD9</f>
        <v>182</v>
      </c>
      <c r="AH9" s="6">
        <v>0</v>
      </c>
      <c r="AI9" s="6">
        <v>0</v>
      </c>
      <c r="AJ9" s="6"/>
      <c r="AK9" s="16">
        <f>AH19</f>
        <v>147</v>
      </c>
      <c r="AL9" s="6">
        <v>0</v>
      </c>
      <c r="AM9" s="6">
        <v>0</v>
      </c>
      <c r="AO9" s="16">
        <f>AL11</f>
        <v>146</v>
      </c>
      <c r="AP9" s="6">
        <v>0</v>
      </c>
      <c r="AQ9" s="6">
        <v>0</v>
      </c>
      <c r="AS9" s="16">
        <f>AP21</f>
        <v>320</v>
      </c>
      <c r="AT9" s="6">
        <v>0</v>
      </c>
      <c r="AU9" s="6">
        <v>0</v>
      </c>
      <c r="AW9" s="16">
        <f>AT11</f>
        <v>232</v>
      </c>
      <c r="BA9" s="16">
        <f>AX11</f>
        <v>214</v>
      </c>
    </row>
    <row r="10" spans="1:53" ht="16.5" customHeight="1">
      <c r="A10" s="12">
        <v>261</v>
      </c>
      <c r="B10" s="13">
        <v>139</v>
      </c>
      <c r="C10" s="13">
        <v>139</v>
      </c>
      <c r="D10" s="6"/>
      <c r="E10" s="14">
        <f>C14</f>
        <v>143</v>
      </c>
      <c r="F10" s="6">
        <v>0</v>
      </c>
      <c r="G10" s="6">
        <v>0</v>
      </c>
      <c r="H10" s="6"/>
      <c r="I10" s="14">
        <f>G12</f>
        <v>332</v>
      </c>
      <c r="J10" s="13">
        <v>152</v>
      </c>
      <c r="K10" s="13">
        <v>152</v>
      </c>
      <c r="L10" s="6"/>
      <c r="M10" s="16"/>
      <c r="N10" s="15">
        <v>158</v>
      </c>
      <c r="O10" s="13">
        <v>170</v>
      </c>
      <c r="P10" s="6"/>
      <c r="Q10" s="14">
        <f>O10</f>
        <v>170</v>
      </c>
      <c r="R10" s="6">
        <v>0</v>
      </c>
      <c r="S10" s="6">
        <v>0</v>
      </c>
      <c r="T10" s="6"/>
      <c r="U10" s="16"/>
      <c r="V10" s="6">
        <v>163</v>
      </c>
      <c r="W10" s="6">
        <v>166</v>
      </c>
      <c r="X10" s="6"/>
      <c r="Y10" s="16">
        <f>W9</f>
        <v>166</v>
      </c>
      <c r="Z10" s="6">
        <v>0</v>
      </c>
      <c r="AA10" s="6">
        <v>0</v>
      </c>
      <c r="AB10" s="6"/>
      <c r="AC10" s="16">
        <f>AA9</f>
        <v>202</v>
      </c>
      <c r="AD10" s="6">
        <v>182</v>
      </c>
      <c r="AE10" s="6">
        <v>196</v>
      </c>
      <c r="AG10" s="16">
        <f>AE9</f>
        <v>196</v>
      </c>
      <c r="AH10" s="6">
        <v>0</v>
      </c>
      <c r="AI10" s="6">
        <v>0</v>
      </c>
      <c r="AJ10" s="6"/>
      <c r="AK10" s="17">
        <f>AI19</f>
        <v>150</v>
      </c>
      <c r="AL10" s="6">
        <v>0</v>
      </c>
      <c r="AM10" s="6">
        <v>0</v>
      </c>
      <c r="AN10" s="6"/>
      <c r="AO10" s="16">
        <f>AL17</f>
        <v>138</v>
      </c>
      <c r="AP10" s="6">
        <v>0</v>
      </c>
      <c r="AQ10" s="6">
        <v>0</v>
      </c>
      <c r="AR10" s="6"/>
      <c r="AS10" s="16">
        <f>AP37</f>
        <v>302</v>
      </c>
      <c r="AT10" s="6">
        <v>0</v>
      </c>
      <c r="AU10" s="6">
        <v>0</v>
      </c>
      <c r="AV10" s="6"/>
      <c r="AW10" s="16">
        <f>AT14</f>
        <v>216</v>
      </c>
      <c r="AX10" s="6">
        <v>0</v>
      </c>
      <c r="AY10" s="6">
        <v>0</v>
      </c>
      <c r="AZ10" s="6"/>
      <c r="BA10" s="16">
        <f>AX19</f>
        <v>217</v>
      </c>
    </row>
    <row r="11" spans="1:53" ht="16.5" customHeight="1">
      <c r="A11" s="12">
        <v>262</v>
      </c>
      <c r="B11" s="13">
        <v>139</v>
      </c>
      <c r="C11" s="13">
        <v>139</v>
      </c>
      <c r="D11" s="6"/>
      <c r="E11" s="14">
        <f>B30</f>
        <v>131</v>
      </c>
      <c r="F11" s="6">
        <v>0</v>
      </c>
      <c r="G11" s="6">
        <v>0</v>
      </c>
      <c r="H11" s="6"/>
      <c r="I11" s="16"/>
      <c r="J11" s="6">
        <v>0</v>
      </c>
      <c r="K11" s="6">
        <v>0</v>
      </c>
      <c r="L11" s="6"/>
      <c r="M11" s="16"/>
      <c r="N11" s="15">
        <v>158</v>
      </c>
      <c r="O11" s="13">
        <v>170</v>
      </c>
      <c r="P11" s="6"/>
      <c r="Q11" s="14">
        <f>N14</f>
        <v>150</v>
      </c>
      <c r="R11" s="6">
        <v>0</v>
      </c>
      <c r="S11" s="6">
        <v>0</v>
      </c>
      <c r="T11" s="6"/>
      <c r="U11" s="16"/>
      <c r="V11" s="6">
        <v>163</v>
      </c>
      <c r="W11" s="6">
        <v>166</v>
      </c>
      <c r="X11" s="6"/>
      <c r="Y11" s="16">
        <f>V29</f>
        <v>160</v>
      </c>
      <c r="Z11" s="6">
        <v>202</v>
      </c>
      <c r="AA11" s="6">
        <v>202</v>
      </c>
      <c r="AB11" s="6"/>
      <c r="AC11" s="16"/>
      <c r="AD11" s="6">
        <v>182</v>
      </c>
      <c r="AE11" s="6">
        <v>196</v>
      </c>
      <c r="AG11" s="16">
        <f>AE12</f>
        <v>196</v>
      </c>
      <c r="AH11" s="6">
        <v>0</v>
      </c>
      <c r="AI11" s="6">
        <v>0</v>
      </c>
      <c r="AJ11" s="6"/>
      <c r="AK11" s="16">
        <f>AH21</f>
        <v>159</v>
      </c>
      <c r="AL11" s="6">
        <v>146</v>
      </c>
      <c r="AM11" s="6">
        <v>146</v>
      </c>
      <c r="AN11" s="6"/>
      <c r="AO11" s="16">
        <f>AM23</f>
        <v>168</v>
      </c>
      <c r="AP11" s="6">
        <v>0</v>
      </c>
      <c r="AQ11" s="6">
        <v>0</v>
      </c>
      <c r="AR11" s="6"/>
      <c r="AS11" s="16"/>
      <c r="AT11" s="6">
        <v>232</v>
      </c>
      <c r="AU11" s="6">
        <v>232</v>
      </c>
      <c r="AV11" s="6"/>
      <c r="AW11" s="16">
        <f>AU14</f>
        <v>232</v>
      </c>
      <c r="AX11" s="6">
        <v>214</v>
      </c>
      <c r="AY11" s="6">
        <v>214</v>
      </c>
      <c r="AZ11" s="6"/>
      <c r="BA11" s="16">
        <f>AX44</f>
        <v>224</v>
      </c>
    </row>
    <row r="12" spans="1:53" ht="16.5" customHeight="1">
      <c r="A12" s="12">
        <v>262</v>
      </c>
      <c r="B12" s="13">
        <v>139</v>
      </c>
      <c r="C12" s="13">
        <v>139</v>
      </c>
      <c r="D12" s="6"/>
      <c r="E12" s="16"/>
      <c r="F12" s="13">
        <v>302</v>
      </c>
      <c r="G12" s="13">
        <v>332</v>
      </c>
      <c r="H12" s="6"/>
      <c r="I12" s="16"/>
      <c r="J12" s="13">
        <v>152</v>
      </c>
      <c r="K12" s="13">
        <v>152</v>
      </c>
      <c r="L12" s="6"/>
      <c r="M12" s="16"/>
      <c r="N12" s="15">
        <v>158</v>
      </c>
      <c r="O12" s="13">
        <v>170</v>
      </c>
      <c r="P12" s="6"/>
      <c r="Q12" s="14">
        <f>O24</f>
        <v>182</v>
      </c>
      <c r="R12" s="6">
        <v>0</v>
      </c>
      <c r="S12" s="6">
        <v>0</v>
      </c>
      <c r="T12" s="6"/>
      <c r="U12" s="16"/>
      <c r="V12" s="6">
        <v>163</v>
      </c>
      <c r="W12" s="6">
        <v>166</v>
      </c>
      <c r="X12" s="6"/>
      <c r="Y12" s="16">
        <f>V47</f>
        <v>154</v>
      </c>
      <c r="Z12" s="6">
        <v>0</v>
      </c>
      <c r="AA12" s="6">
        <v>0</v>
      </c>
      <c r="AB12" s="6"/>
      <c r="AC12" s="16"/>
      <c r="AD12" s="6">
        <v>182</v>
      </c>
      <c r="AE12" s="6">
        <v>196</v>
      </c>
      <c r="AG12" s="17">
        <f t="shared" ref="AG12:AG13" si="0">AD24</f>
        <v>184</v>
      </c>
      <c r="AH12" s="6">
        <v>0</v>
      </c>
      <c r="AI12" s="6">
        <v>0</v>
      </c>
      <c r="AK12" s="17">
        <f>AI21</f>
        <v>162</v>
      </c>
      <c r="AL12" s="6">
        <v>0</v>
      </c>
      <c r="AM12" s="6">
        <v>0</v>
      </c>
      <c r="AN12" s="6"/>
      <c r="AO12" s="16">
        <f>AM29</f>
        <v>146</v>
      </c>
      <c r="AP12" s="6">
        <v>0</v>
      </c>
      <c r="AQ12" s="6">
        <v>0</v>
      </c>
      <c r="AR12" s="6"/>
      <c r="AS12" s="16"/>
      <c r="AT12" s="6">
        <v>0</v>
      </c>
      <c r="AU12" s="6">
        <v>0</v>
      </c>
      <c r="AV12" s="6"/>
      <c r="AW12" s="16">
        <f t="shared" ref="AW12:AW13" si="1">AT17</f>
        <v>214</v>
      </c>
      <c r="AX12" s="6">
        <v>0</v>
      </c>
      <c r="AY12" s="6">
        <v>0</v>
      </c>
      <c r="AZ12" s="6"/>
      <c r="BA12" s="18"/>
    </row>
    <row r="13" spans="1:53" ht="16.5" customHeight="1">
      <c r="A13" s="12">
        <v>263</v>
      </c>
      <c r="B13" s="15">
        <v>139</v>
      </c>
      <c r="C13" s="15">
        <v>139</v>
      </c>
      <c r="D13" s="6"/>
      <c r="E13" s="16"/>
      <c r="F13">
        <v>0</v>
      </c>
      <c r="G13">
        <v>0</v>
      </c>
      <c r="H13" s="6"/>
      <c r="I13" s="16"/>
      <c r="J13">
        <v>0</v>
      </c>
      <c r="K13">
        <v>0</v>
      </c>
      <c r="L13" s="6"/>
      <c r="M13" s="16"/>
      <c r="N13" s="15">
        <v>158</v>
      </c>
      <c r="O13" s="15">
        <v>170</v>
      </c>
      <c r="P13" s="6"/>
      <c r="Q13" s="19">
        <f>N24</f>
        <v>154</v>
      </c>
      <c r="R13">
        <v>0</v>
      </c>
      <c r="S13">
        <v>0</v>
      </c>
      <c r="T13" s="6"/>
      <c r="U13" s="16"/>
      <c r="V13" s="6">
        <v>163</v>
      </c>
      <c r="W13" s="6">
        <v>166</v>
      </c>
      <c r="X13" s="6"/>
      <c r="Y13" s="16">
        <f>V51</f>
        <v>157</v>
      </c>
      <c r="Z13" s="6">
        <v>202</v>
      </c>
      <c r="AA13" s="6">
        <v>202</v>
      </c>
      <c r="AB13" s="6"/>
      <c r="AC13" s="16"/>
      <c r="AD13" s="6">
        <v>182</v>
      </c>
      <c r="AE13" s="6">
        <v>196</v>
      </c>
      <c r="AG13" s="16">
        <f t="shared" si="0"/>
        <v>0</v>
      </c>
      <c r="AH13" s="6">
        <v>0</v>
      </c>
      <c r="AI13" s="6">
        <v>0</v>
      </c>
      <c r="AJ13" s="6"/>
      <c r="AK13" s="17">
        <f>AH44</f>
        <v>150</v>
      </c>
      <c r="AL13" s="6">
        <v>146</v>
      </c>
      <c r="AM13" s="6">
        <v>146</v>
      </c>
      <c r="AN13" s="6"/>
      <c r="AO13" s="16">
        <f>AL35</f>
        <v>140</v>
      </c>
      <c r="AP13" s="6">
        <v>0</v>
      </c>
      <c r="AQ13" s="6">
        <v>0</v>
      </c>
      <c r="AR13" s="6"/>
      <c r="AS13" s="16"/>
      <c r="AT13" s="6">
        <v>0</v>
      </c>
      <c r="AU13" s="6">
        <v>0</v>
      </c>
      <c r="AV13" s="6"/>
      <c r="AW13" s="16">
        <f t="shared" si="1"/>
        <v>216</v>
      </c>
      <c r="AX13" s="6">
        <v>0</v>
      </c>
      <c r="AY13" s="6">
        <v>0</v>
      </c>
      <c r="AZ13" s="6"/>
      <c r="BA13" s="16"/>
    </row>
    <row r="14" spans="1:53" ht="16.5" customHeight="1">
      <c r="A14" s="12">
        <v>263</v>
      </c>
      <c r="B14" s="13">
        <v>139</v>
      </c>
      <c r="C14" s="13">
        <v>143</v>
      </c>
      <c r="D14" s="6"/>
      <c r="E14" s="16"/>
      <c r="F14" s="6">
        <v>0</v>
      </c>
      <c r="G14" s="6">
        <v>0</v>
      </c>
      <c r="H14" s="6"/>
      <c r="I14" s="16"/>
      <c r="J14" s="13">
        <v>152</v>
      </c>
      <c r="K14" s="13">
        <v>152</v>
      </c>
      <c r="L14" s="6"/>
      <c r="M14" s="16"/>
      <c r="N14" s="13">
        <v>150</v>
      </c>
      <c r="O14" s="13">
        <v>150</v>
      </c>
      <c r="P14" s="6"/>
      <c r="Q14" s="14">
        <f>O48</f>
        <v>186</v>
      </c>
      <c r="R14" s="6">
        <v>0</v>
      </c>
      <c r="S14" s="6">
        <v>0</v>
      </c>
      <c r="T14" s="6"/>
      <c r="U14" s="16"/>
      <c r="V14" s="6">
        <v>163</v>
      </c>
      <c r="W14" s="6">
        <v>166</v>
      </c>
      <c r="X14" s="6"/>
      <c r="Y14" s="16"/>
      <c r="Z14" s="6">
        <v>0</v>
      </c>
      <c r="AA14" s="6">
        <v>0</v>
      </c>
      <c r="AB14" s="6"/>
      <c r="AC14" s="16"/>
      <c r="AD14" s="6">
        <v>182</v>
      </c>
      <c r="AE14" s="6">
        <v>182</v>
      </c>
      <c r="AG14" s="17">
        <f>AF37</f>
        <v>200</v>
      </c>
      <c r="AH14" s="6">
        <v>0</v>
      </c>
      <c r="AI14" s="6">
        <v>0</v>
      </c>
      <c r="AK14" s="16">
        <f>AI45</f>
        <v>162</v>
      </c>
      <c r="AL14" s="6">
        <v>0</v>
      </c>
      <c r="AM14" s="6">
        <v>0</v>
      </c>
      <c r="AN14" s="6"/>
      <c r="AO14" s="16">
        <f>AL37</f>
        <v>142</v>
      </c>
      <c r="AP14" s="6">
        <v>0</v>
      </c>
      <c r="AQ14" s="6">
        <v>0</v>
      </c>
      <c r="AR14" s="6"/>
      <c r="AS14" s="16"/>
      <c r="AT14" s="6">
        <v>216</v>
      </c>
      <c r="AU14" s="6">
        <v>232</v>
      </c>
      <c r="AV14" s="6"/>
      <c r="AW14" s="16"/>
      <c r="AX14" s="6">
        <v>0</v>
      </c>
      <c r="AY14" s="6">
        <v>0</v>
      </c>
      <c r="AZ14" s="6"/>
      <c r="BA14" s="18"/>
    </row>
    <row r="15" spans="1:53" ht="16.5" customHeight="1">
      <c r="A15" s="12">
        <v>264</v>
      </c>
      <c r="B15" s="15">
        <v>139</v>
      </c>
      <c r="C15" s="15">
        <v>139</v>
      </c>
      <c r="D15" s="6"/>
      <c r="E15" s="16"/>
      <c r="F15">
        <v>0</v>
      </c>
      <c r="G15">
        <v>0</v>
      </c>
      <c r="H15" s="6"/>
      <c r="I15" s="16"/>
      <c r="J15">
        <v>0</v>
      </c>
      <c r="K15">
        <v>0</v>
      </c>
      <c r="L15" s="6"/>
      <c r="M15" s="16"/>
      <c r="N15" s="15">
        <v>158</v>
      </c>
      <c r="O15" s="15">
        <v>170</v>
      </c>
      <c r="P15" s="6"/>
      <c r="Q15" s="16"/>
      <c r="R15">
        <v>0</v>
      </c>
      <c r="S15">
        <v>0</v>
      </c>
      <c r="T15" s="6"/>
      <c r="U15" s="16"/>
      <c r="V15" s="6">
        <v>163</v>
      </c>
      <c r="W15" s="6">
        <v>166</v>
      </c>
      <c r="X15" s="6"/>
      <c r="Y15" s="16"/>
      <c r="Z15" s="6">
        <v>202</v>
      </c>
      <c r="AA15" s="6">
        <v>202</v>
      </c>
      <c r="AB15" s="6"/>
      <c r="AC15" s="16"/>
      <c r="AD15" s="6">
        <v>182</v>
      </c>
      <c r="AE15" s="6">
        <v>196</v>
      </c>
      <c r="AG15" s="16">
        <f>AE43</f>
        <v>198</v>
      </c>
      <c r="AH15" s="6">
        <v>0</v>
      </c>
      <c r="AI15" s="6">
        <v>0</v>
      </c>
      <c r="AJ15" s="6"/>
      <c r="AK15" s="16"/>
      <c r="AL15" s="6">
        <v>146</v>
      </c>
      <c r="AM15" s="6">
        <v>146</v>
      </c>
      <c r="AN15" s="6"/>
      <c r="AO15" s="16"/>
      <c r="AP15" s="6">
        <v>0</v>
      </c>
      <c r="AQ15" s="6">
        <v>0</v>
      </c>
      <c r="AR15" s="6"/>
      <c r="AS15" s="16"/>
      <c r="AT15" s="6">
        <v>232</v>
      </c>
      <c r="AU15" s="6">
        <v>232</v>
      </c>
      <c r="AV15" s="6"/>
      <c r="AW15" s="16"/>
      <c r="AX15" s="6">
        <v>0</v>
      </c>
      <c r="AY15" s="6">
        <v>0</v>
      </c>
      <c r="AZ15" s="6"/>
      <c r="BA15" s="16"/>
    </row>
    <row r="16" spans="1:53" ht="16.5" customHeight="1">
      <c r="A16" s="12">
        <v>264</v>
      </c>
      <c r="B16" s="13">
        <v>143</v>
      </c>
      <c r="C16" s="13">
        <v>143</v>
      </c>
      <c r="D16" s="6"/>
      <c r="E16" s="16"/>
      <c r="F16" s="6">
        <v>0</v>
      </c>
      <c r="G16" s="6">
        <v>0</v>
      </c>
      <c r="H16" s="6"/>
      <c r="I16" s="16"/>
      <c r="J16" s="13">
        <v>152</v>
      </c>
      <c r="K16" s="13">
        <v>152</v>
      </c>
      <c r="L16" s="6"/>
      <c r="M16" s="16"/>
      <c r="N16" s="13">
        <v>150</v>
      </c>
      <c r="O16" s="13">
        <v>150</v>
      </c>
      <c r="P16" s="6"/>
      <c r="Q16" s="16"/>
      <c r="R16" s="6">
        <v>0</v>
      </c>
      <c r="S16" s="6">
        <v>0</v>
      </c>
      <c r="T16" s="6"/>
      <c r="U16" s="16"/>
      <c r="V16" s="6">
        <v>163</v>
      </c>
      <c r="W16" s="6">
        <v>166</v>
      </c>
      <c r="X16" s="6"/>
      <c r="Y16" s="16"/>
      <c r="Z16" s="6">
        <v>0</v>
      </c>
      <c r="AA16" s="6">
        <v>0</v>
      </c>
      <c r="AB16" s="6"/>
      <c r="AC16" s="16"/>
      <c r="AD16" s="6">
        <v>182</v>
      </c>
      <c r="AE16" s="6">
        <v>196</v>
      </c>
      <c r="AG16" s="17">
        <f>AD51</f>
        <v>0</v>
      </c>
      <c r="AH16" s="6">
        <v>0</v>
      </c>
      <c r="AI16" s="6">
        <v>0</v>
      </c>
      <c r="AK16" s="4"/>
      <c r="AL16">
        <v>146</v>
      </c>
      <c r="AM16">
        <v>158</v>
      </c>
      <c r="AN16" s="6"/>
      <c r="AO16" s="16"/>
      <c r="AP16" s="6">
        <v>0</v>
      </c>
      <c r="AQ16" s="6">
        <v>0</v>
      </c>
      <c r="AR16" s="6"/>
      <c r="AS16" s="16"/>
      <c r="AT16" s="6">
        <v>232</v>
      </c>
      <c r="AU16" s="6">
        <v>232</v>
      </c>
      <c r="AV16" s="6"/>
      <c r="AW16" s="16"/>
      <c r="AX16" s="6">
        <v>0</v>
      </c>
      <c r="AY16" s="6">
        <v>0</v>
      </c>
      <c r="AZ16" s="6"/>
      <c r="BA16" s="16"/>
    </row>
    <row r="17" spans="1:53" ht="16.5" customHeight="1">
      <c r="A17" s="12">
        <v>265</v>
      </c>
      <c r="B17" s="15">
        <v>139</v>
      </c>
      <c r="C17" s="15">
        <v>139</v>
      </c>
      <c r="D17" s="6"/>
      <c r="E17" s="16"/>
      <c r="F17">
        <v>0</v>
      </c>
      <c r="G17">
        <v>0</v>
      </c>
      <c r="H17" s="6"/>
      <c r="I17" s="16"/>
      <c r="J17">
        <v>0</v>
      </c>
      <c r="K17">
        <v>0</v>
      </c>
      <c r="L17" s="6"/>
      <c r="M17" s="16"/>
      <c r="N17" s="15">
        <v>158</v>
      </c>
      <c r="O17" s="15">
        <v>170</v>
      </c>
      <c r="P17" s="6"/>
      <c r="Q17" s="16"/>
      <c r="R17">
        <v>0</v>
      </c>
      <c r="S17">
        <v>0</v>
      </c>
      <c r="T17" s="6"/>
      <c r="U17" s="16"/>
      <c r="V17" s="6">
        <v>163</v>
      </c>
      <c r="W17" s="6">
        <v>166</v>
      </c>
      <c r="X17" s="6"/>
      <c r="Y17" s="16"/>
      <c r="Z17" s="6">
        <v>0</v>
      </c>
      <c r="AA17" s="6">
        <v>0</v>
      </c>
      <c r="AB17" s="6"/>
      <c r="AC17" s="16"/>
      <c r="AD17" s="6">
        <v>182</v>
      </c>
      <c r="AE17" s="6">
        <v>196</v>
      </c>
      <c r="AG17" s="16">
        <f>AE51</f>
        <v>0</v>
      </c>
      <c r="AH17" s="6">
        <v>0</v>
      </c>
      <c r="AI17" s="6">
        <v>0</v>
      </c>
      <c r="AJ17" s="6"/>
      <c r="AK17" s="4"/>
      <c r="AL17" s="6">
        <v>138</v>
      </c>
      <c r="AM17" s="6">
        <v>138</v>
      </c>
      <c r="AN17" s="6"/>
      <c r="AO17" s="16"/>
      <c r="AP17" s="6">
        <v>0</v>
      </c>
      <c r="AQ17" s="6">
        <v>0</v>
      </c>
      <c r="AR17" s="6"/>
      <c r="AS17" s="16"/>
      <c r="AT17" s="6">
        <v>214</v>
      </c>
      <c r="AU17" s="6">
        <v>232</v>
      </c>
      <c r="AV17" s="6"/>
      <c r="AW17" s="16"/>
      <c r="AX17" s="6">
        <v>0</v>
      </c>
      <c r="AY17" s="6">
        <v>0</v>
      </c>
      <c r="AZ17" s="6"/>
      <c r="BA17" s="16"/>
    </row>
    <row r="18" spans="1:53" ht="16.5" customHeight="1">
      <c r="A18" s="12">
        <v>265</v>
      </c>
      <c r="B18" s="13">
        <v>139</v>
      </c>
      <c r="C18" s="13">
        <v>139</v>
      </c>
      <c r="D18" s="6"/>
      <c r="E18" s="16"/>
      <c r="F18" s="6">
        <v>0</v>
      </c>
      <c r="G18" s="6">
        <v>0</v>
      </c>
      <c r="H18" s="6"/>
      <c r="I18" s="16"/>
      <c r="J18" s="13">
        <v>152</v>
      </c>
      <c r="K18" s="13">
        <v>152</v>
      </c>
      <c r="L18" s="6"/>
      <c r="M18" s="16"/>
      <c r="N18" s="15">
        <v>158</v>
      </c>
      <c r="O18" s="13">
        <v>170</v>
      </c>
      <c r="P18" s="6"/>
      <c r="Q18" s="16"/>
      <c r="R18" s="6">
        <v>0</v>
      </c>
      <c r="S18" s="6">
        <v>0</v>
      </c>
      <c r="T18" s="6"/>
      <c r="U18" s="16"/>
      <c r="V18" s="6">
        <v>163</v>
      </c>
      <c r="W18" s="6">
        <v>166</v>
      </c>
      <c r="X18" s="6"/>
      <c r="Y18" s="16"/>
      <c r="Z18" s="6">
        <v>0</v>
      </c>
      <c r="AA18" s="6">
        <v>0</v>
      </c>
      <c r="AB18" s="6"/>
      <c r="AC18" s="16"/>
      <c r="AD18" s="6">
        <v>182</v>
      </c>
      <c r="AE18" s="6">
        <v>196</v>
      </c>
      <c r="AG18" s="17"/>
      <c r="AH18" s="6">
        <v>0</v>
      </c>
      <c r="AI18" s="6">
        <v>0</v>
      </c>
      <c r="AK18" s="17"/>
      <c r="AL18" s="6">
        <v>0</v>
      </c>
      <c r="AM18" s="6">
        <v>0</v>
      </c>
      <c r="AN18" s="6"/>
      <c r="AO18" s="16"/>
      <c r="AP18" s="6">
        <v>0</v>
      </c>
      <c r="AQ18" s="6">
        <v>0</v>
      </c>
      <c r="AR18" s="6"/>
      <c r="AS18" s="16"/>
      <c r="AT18" s="6">
        <v>216</v>
      </c>
      <c r="AU18" s="6">
        <v>232</v>
      </c>
      <c r="AV18" s="6"/>
      <c r="AW18" s="16"/>
      <c r="AX18" s="6">
        <v>0</v>
      </c>
      <c r="AY18" s="6">
        <v>0</v>
      </c>
      <c r="AZ18" s="6"/>
      <c r="BA18" s="16"/>
    </row>
    <row r="19" spans="1:53" ht="16.5" customHeight="1">
      <c r="A19" s="12">
        <v>266</v>
      </c>
      <c r="B19" s="15">
        <v>143</v>
      </c>
      <c r="C19" s="15">
        <v>143</v>
      </c>
      <c r="D19" s="6"/>
      <c r="E19" s="16"/>
      <c r="F19">
        <v>0</v>
      </c>
      <c r="G19">
        <v>0</v>
      </c>
      <c r="H19" s="6"/>
      <c r="I19" s="16"/>
      <c r="J19" s="15">
        <v>138</v>
      </c>
      <c r="K19" s="15">
        <v>138</v>
      </c>
      <c r="L19" s="6"/>
      <c r="M19" s="16"/>
      <c r="N19" s="15">
        <v>150</v>
      </c>
      <c r="O19" s="15">
        <v>178</v>
      </c>
      <c r="P19" s="6"/>
      <c r="Q19" s="16"/>
      <c r="R19">
        <v>0</v>
      </c>
      <c r="S19">
        <v>0</v>
      </c>
      <c r="T19" s="6"/>
      <c r="U19" s="16"/>
      <c r="V19" s="6">
        <v>0</v>
      </c>
      <c r="W19" s="6">
        <v>0</v>
      </c>
      <c r="X19" s="6"/>
      <c r="Y19" s="16"/>
      <c r="Z19" s="6">
        <v>0</v>
      </c>
      <c r="AA19" s="6">
        <v>0</v>
      </c>
      <c r="AB19" s="6"/>
      <c r="AC19" s="16"/>
      <c r="AD19" s="6">
        <v>0</v>
      </c>
      <c r="AE19" s="6">
        <v>0</v>
      </c>
      <c r="AG19" s="16"/>
      <c r="AH19" s="6">
        <v>147</v>
      </c>
      <c r="AI19" s="6">
        <v>150</v>
      </c>
      <c r="AJ19" s="6"/>
      <c r="AK19" s="16"/>
      <c r="AL19" s="6">
        <v>146</v>
      </c>
      <c r="AM19" s="6">
        <v>146</v>
      </c>
      <c r="AN19" s="6"/>
      <c r="AO19" s="16"/>
      <c r="AP19" s="6">
        <v>0</v>
      </c>
      <c r="AQ19" s="6">
        <v>0</v>
      </c>
      <c r="AR19" s="6"/>
      <c r="AS19" s="16"/>
      <c r="AT19" s="6">
        <v>0</v>
      </c>
      <c r="AU19" s="6">
        <v>0</v>
      </c>
      <c r="AV19" s="6"/>
      <c r="AW19" s="16"/>
      <c r="AX19" s="6">
        <v>217</v>
      </c>
      <c r="AY19" s="6">
        <v>217</v>
      </c>
      <c r="AZ19" s="6"/>
      <c r="BA19" s="16"/>
    </row>
    <row r="20" spans="1:53" ht="16.5" customHeight="1">
      <c r="A20" s="12">
        <v>266</v>
      </c>
      <c r="B20" s="13">
        <v>139</v>
      </c>
      <c r="C20" s="13">
        <v>143</v>
      </c>
      <c r="D20" s="6"/>
      <c r="E20" s="16"/>
      <c r="F20" s="6">
        <v>0</v>
      </c>
      <c r="G20" s="6">
        <v>0</v>
      </c>
      <c r="H20" s="6"/>
      <c r="I20" s="16"/>
      <c r="J20" s="6">
        <v>0</v>
      </c>
      <c r="K20" s="6">
        <v>0</v>
      </c>
      <c r="L20" s="6"/>
      <c r="M20" s="16"/>
      <c r="N20" s="13">
        <v>150</v>
      </c>
      <c r="O20" s="13">
        <v>178</v>
      </c>
      <c r="P20" s="6"/>
      <c r="Q20" s="16"/>
      <c r="R20" s="6">
        <v>0</v>
      </c>
      <c r="S20" s="6">
        <v>0</v>
      </c>
      <c r="T20" s="6"/>
      <c r="U20" s="16"/>
      <c r="V20" s="6">
        <v>163</v>
      </c>
      <c r="W20" s="6">
        <v>166</v>
      </c>
      <c r="X20" s="6"/>
      <c r="Y20" s="16"/>
      <c r="Z20" s="6">
        <v>0</v>
      </c>
      <c r="AA20" s="6">
        <v>0</v>
      </c>
      <c r="AB20" s="6"/>
      <c r="AC20" s="16"/>
      <c r="AD20" s="6">
        <v>182</v>
      </c>
      <c r="AE20" s="6">
        <v>196</v>
      </c>
      <c r="AG20" s="17"/>
      <c r="AH20" s="6">
        <v>0</v>
      </c>
      <c r="AI20" s="6">
        <v>0</v>
      </c>
      <c r="AK20" s="4"/>
      <c r="AL20" s="6">
        <v>0</v>
      </c>
      <c r="AM20" s="6">
        <v>0</v>
      </c>
      <c r="AN20" s="6"/>
      <c r="AO20" s="16"/>
      <c r="AP20" s="6">
        <v>0</v>
      </c>
      <c r="AQ20" s="6">
        <v>0</v>
      </c>
      <c r="AR20" s="6"/>
      <c r="AS20" s="16"/>
      <c r="AT20" s="6">
        <v>216</v>
      </c>
      <c r="AU20" s="6">
        <v>232</v>
      </c>
      <c r="AV20" s="6"/>
      <c r="AW20" s="16"/>
      <c r="AX20" s="6">
        <v>0</v>
      </c>
      <c r="AY20" s="6">
        <v>0</v>
      </c>
      <c r="AZ20" s="6"/>
      <c r="BA20" s="16"/>
    </row>
    <row r="21" spans="1:53" ht="16.5" customHeight="1">
      <c r="A21" s="12">
        <v>267</v>
      </c>
      <c r="B21" s="15">
        <v>139</v>
      </c>
      <c r="C21" s="15">
        <v>139</v>
      </c>
      <c r="D21" s="6"/>
      <c r="E21" s="16"/>
      <c r="F21">
        <v>0</v>
      </c>
      <c r="G21">
        <v>0</v>
      </c>
      <c r="H21" s="6"/>
      <c r="I21" s="16"/>
      <c r="J21">
        <v>0</v>
      </c>
      <c r="K21">
        <v>0</v>
      </c>
      <c r="L21" s="6"/>
      <c r="M21" s="16"/>
      <c r="N21" s="15">
        <v>158</v>
      </c>
      <c r="O21" s="15">
        <v>170</v>
      </c>
      <c r="P21" s="6"/>
      <c r="Q21" s="16"/>
      <c r="R21">
        <v>0</v>
      </c>
      <c r="S21">
        <v>0</v>
      </c>
      <c r="T21" s="6"/>
      <c r="U21" s="16"/>
      <c r="V21" s="6">
        <v>163</v>
      </c>
      <c r="W21" s="6">
        <v>166</v>
      </c>
      <c r="X21" s="6"/>
      <c r="Y21" s="16"/>
      <c r="Z21" s="6">
        <v>202</v>
      </c>
      <c r="AA21" s="6">
        <v>202</v>
      </c>
      <c r="AB21" s="6"/>
      <c r="AC21" s="16"/>
      <c r="AD21" s="6">
        <v>0</v>
      </c>
      <c r="AE21" s="6">
        <v>0</v>
      </c>
      <c r="AG21" s="16"/>
      <c r="AH21" s="6">
        <v>159</v>
      </c>
      <c r="AI21" s="6">
        <v>162</v>
      </c>
      <c r="AJ21" s="6"/>
      <c r="AK21" s="4"/>
      <c r="AL21" s="6">
        <v>0</v>
      </c>
      <c r="AM21" s="6">
        <v>0</v>
      </c>
      <c r="AN21" s="6"/>
      <c r="AO21" s="16"/>
      <c r="AP21" s="6">
        <v>320</v>
      </c>
      <c r="AQ21" s="6">
        <v>320</v>
      </c>
      <c r="AR21" s="6"/>
      <c r="AS21" s="16"/>
      <c r="AT21" s="6">
        <v>216</v>
      </c>
      <c r="AU21" s="6">
        <v>232</v>
      </c>
      <c r="AV21" s="6"/>
      <c r="AW21" s="16"/>
      <c r="AX21" s="6">
        <v>0</v>
      </c>
      <c r="AY21" s="6">
        <v>0</v>
      </c>
      <c r="AZ21" s="6"/>
      <c r="BA21" s="16"/>
    </row>
    <row r="22" spans="1:53" ht="16.5" customHeight="1">
      <c r="A22" s="12">
        <v>267</v>
      </c>
      <c r="B22" s="13">
        <v>139</v>
      </c>
      <c r="C22" s="13">
        <v>139</v>
      </c>
      <c r="D22" s="6"/>
      <c r="E22" s="16"/>
      <c r="F22" s="6">
        <v>0</v>
      </c>
      <c r="G22" s="6">
        <v>0</v>
      </c>
      <c r="H22" s="6"/>
      <c r="I22" s="16"/>
      <c r="J22" s="13">
        <v>152</v>
      </c>
      <c r="K22" s="13">
        <v>152</v>
      </c>
      <c r="L22" s="6"/>
      <c r="M22" s="16"/>
      <c r="N22" s="15">
        <v>158</v>
      </c>
      <c r="O22" s="13">
        <v>170</v>
      </c>
      <c r="P22" s="6"/>
      <c r="Q22" s="16"/>
      <c r="R22" s="6">
        <v>0</v>
      </c>
      <c r="S22" s="6">
        <v>0</v>
      </c>
      <c r="T22" s="6"/>
      <c r="U22" s="16"/>
      <c r="V22" s="6">
        <v>163</v>
      </c>
      <c r="W22" s="6">
        <v>166</v>
      </c>
      <c r="X22" s="6"/>
      <c r="Y22" s="16"/>
      <c r="Z22" s="6">
        <v>0</v>
      </c>
      <c r="AA22" s="6">
        <v>0</v>
      </c>
      <c r="AB22" s="6"/>
      <c r="AC22" s="16"/>
      <c r="AD22" s="6">
        <v>184</v>
      </c>
      <c r="AE22" s="6">
        <v>184</v>
      </c>
      <c r="AG22" s="17"/>
      <c r="AH22">
        <v>159</v>
      </c>
      <c r="AI22">
        <v>162</v>
      </c>
      <c r="AK22" s="17"/>
      <c r="AL22" s="6">
        <v>0</v>
      </c>
      <c r="AM22" s="6">
        <v>0</v>
      </c>
      <c r="AN22" s="6"/>
      <c r="AO22" s="16"/>
      <c r="AP22" s="6">
        <v>0</v>
      </c>
      <c r="AQ22" s="6">
        <v>0</v>
      </c>
      <c r="AR22" s="6"/>
      <c r="AS22" s="16"/>
      <c r="AT22" s="6">
        <v>216</v>
      </c>
      <c r="AU22" s="6">
        <v>232</v>
      </c>
      <c r="AV22" s="6"/>
      <c r="AW22" s="16"/>
      <c r="AX22" s="6">
        <v>0</v>
      </c>
      <c r="AY22" s="6">
        <v>0</v>
      </c>
      <c r="AZ22" s="6"/>
      <c r="BA22" s="16"/>
    </row>
    <row r="23" spans="1:53" ht="16.5" customHeight="1">
      <c r="A23" s="12">
        <v>268</v>
      </c>
      <c r="B23">
        <v>0</v>
      </c>
      <c r="C23">
        <v>0</v>
      </c>
      <c r="D23" s="6"/>
      <c r="E23" s="16"/>
      <c r="F23">
        <v>0</v>
      </c>
      <c r="G23">
        <v>0</v>
      </c>
      <c r="H23" s="6"/>
      <c r="I23" s="16"/>
      <c r="J23">
        <v>0</v>
      </c>
      <c r="K23">
        <v>0</v>
      </c>
      <c r="L23" s="6"/>
      <c r="M23" s="16"/>
      <c r="N23" s="15">
        <v>154</v>
      </c>
      <c r="O23" s="15">
        <v>182</v>
      </c>
      <c r="P23" s="6"/>
      <c r="Q23" s="16"/>
      <c r="R23">
        <v>0</v>
      </c>
      <c r="S23">
        <v>0</v>
      </c>
      <c r="T23" s="6"/>
      <c r="U23" s="16"/>
      <c r="V23" s="6">
        <v>163</v>
      </c>
      <c r="W23" s="6">
        <v>166</v>
      </c>
      <c r="X23" s="6"/>
      <c r="Y23" s="16"/>
      <c r="Z23" s="6">
        <v>0</v>
      </c>
      <c r="AA23" s="6">
        <v>0</v>
      </c>
      <c r="AB23" s="6"/>
      <c r="AC23" s="16"/>
      <c r="AD23" s="6">
        <v>182</v>
      </c>
      <c r="AE23" s="6">
        <v>196</v>
      </c>
      <c r="AG23" s="16"/>
      <c r="AH23" s="6">
        <v>159</v>
      </c>
      <c r="AI23" s="6">
        <v>162</v>
      </c>
      <c r="AJ23" s="6"/>
      <c r="AK23" s="16"/>
      <c r="AL23" s="6">
        <v>146</v>
      </c>
      <c r="AM23" s="6">
        <v>168</v>
      </c>
      <c r="AN23" s="6"/>
      <c r="AO23" s="16"/>
      <c r="AP23" s="6">
        <v>0</v>
      </c>
      <c r="AQ23" s="6">
        <v>0</v>
      </c>
      <c r="AR23" s="6"/>
      <c r="AS23" s="16"/>
      <c r="AT23" s="6">
        <v>216</v>
      </c>
      <c r="AU23" s="6">
        <v>232</v>
      </c>
      <c r="AV23" s="6"/>
      <c r="AW23" s="16"/>
      <c r="AX23" s="6">
        <v>0</v>
      </c>
      <c r="AY23" s="6">
        <v>0</v>
      </c>
      <c r="AZ23" s="6"/>
      <c r="BA23" s="16"/>
    </row>
    <row r="24" spans="1:53" ht="16.5" customHeight="1">
      <c r="A24" s="12">
        <v>268</v>
      </c>
      <c r="B24" s="13">
        <v>143</v>
      </c>
      <c r="C24" s="13">
        <v>143</v>
      </c>
      <c r="D24" s="6"/>
      <c r="E24" s="16"/>
      <c r="F24" s="6">
        <v>0</v>
      </c>
      <c r="G24" s="6">
        <v>0</v>
      </c>
      <c r="H24" s="6"/>
      <c r="I24" s="16"/>
      <c r="J24" s="13">
        <v>152</v>
      </c>
      <c r="K24" s="13">
        <v>152</v>
      </c>
      <c r="L24" s="6"/>
      <c r="M24" s="16"/>
      <c r="N24" s="13">
        <v>154</v>
      </c>
      <c r="O24" s="13">
        <v>182</v>
      </c>
      <c r="P24" s="6"/>
      <c r="Q24" s="16"/>
      <c r="R24" s="6">
        <v>0</v>
      </c>
      <c r="S24" s="6">
        <v>0</v>
      </c>
      <c r="T24" s="6"/>
      <c r="U24" s="16"/>
      <c r="V24" s="6">
        <v>163</v>
      </c>
      <c r="W24" s="6">
        <v>166</v>
      </c>
      <c r="X24" s="6"/>
      <c r="Y24" s="16"/>
      <c r="Z24" s="6">
        <v>0</v>
      </c>
      <c r="AA24" s="6">
        <v>0</v>
      </c>
      <c r="AB24" s="6"/>
      <c r="AC24" s="16"/>
      <c r="AD24" s="6">
        <v>184</v>
      </c>
      <c r="AE24" s="6">
        <v>184</v>
      </c>
      <c r="AG24" s="17"/>
      <c r="AH24">
        <v>159</v>
      </c>
      <c r="AI24">
        <v>159</v>
      </c>
      <c r="AK24" s="17"/>
      <c r="AL24" s="6">
        <v>0</v>
      </c>
      <c r="AM24" s="6">
        <v>0</v>
      </c>
      <c r="AN24" s="6"/>
      <c r="AO24" s="16"/>
      <c r="AP24" s="6">
        <v>0</v>
      </c>
      <c r="AQ24" s="6">
        <v>0</v>
      </c>
      <c r="AR24" s="6"/>
      <c r="AS24" s="16"/>
      <c r="AT24" s="6">
        <v>216</v>
      </c>
      <c r="AU24" s="6">
        <v>232</v>
      </c>
      <c r="AV24" s="6"/>
      <c r="AW24" s="16"/>
      <c r="AX24" s="6">
        <v>0</v>
      </c>
      <c r="AY24" s="6">
        <v>0</v>
      </c>
      <c r="AZ24" s="6"/>
      <c r="BA24" s="16"/>
    </row>
    <row r="25" spans="1:53" ht="16.5" customHeight="1">
      <c r="A25" s="12">
        <v>269</v>
      </c>
      <c r="B25">
        <v>0</v>
      </c>
      <c r="C25">
        <v>0</v>
      </c>
      <c r="D25" s="6"/>
      <c r="E25" s="16"/>
      <c r="F25">
        <v>0</v>
      </c>
      <c r="G25">
        <v>0</v>
      </c>
      <c r="H25" s="6"/>
      <c r="I25" s="16"/>
      <c r="J25">
        <v>0</v>
      </c>
      <c r="K25">
        <v>0</v>
      </c>
      <c r="L25" s="6"/>
      <c r="M25" s="16"/>
      <c r="N25" s="15">
        <v>150</v>
      </c>
      <c r="O25" s="15">
        <v>178</v>
      </c>
      <c r="P25" s="6"/>
      <c r="Q25" s="16"/>
      <c r="R25">
        <v>0</v>
      </c>
      <c r="S25">
        <v>0</v>
      </c>
      <c r="T25" s="6"/>
      <c r="U25" s="16"/>
      <c r="V25" s="6">
        <v>163</v>
      </c>
      <c r="W25" s="6">
        <v>166</v>
      </c>
      <c r="X25" s="6"/>
      <c r="Y25" s="16"/>
      <c r="Z25" s="6">
        <v>0</v>
      </c>
      <c r="AA25" s="6">
        <v>0</v>
      </c>
      <c r="AB25" s="6"/>
      <c r="AC25" s="16"/>
      <c r="AD25" s="6">
        <v>0</v>
      </c>
      <c r="AE25" s="6">
        <v>0</v>
      </c>
      <c r="AG25" s="16"/>
      <c r="AH25" s="6">
        <v>147</v>
      </c>
      <c r="AI25" s="6">
        <v>159</v>
      </c>
      <c r="AJ25" s="6"/>
      <c r="AK25" s="16"/>
      <c r="AL25" s="6">
        <v>0</v>
      </c>
      <c r="AM25" s="6">
        <v>0</v>
      </c>
      <c r="AN25" s="6"/>
      <c r="AO25" s="16"/>
      <c r="AP25" s="6">
        <v>320</v>
      </c>
      <c r="AQ25" s="6">
        <v>320</v>
      </c>
      <c r="AR25" s="6"/>
      <c r="AS25" s="16"/>
      <c r="AT25" s="6">
        <v>232</v>
      </c>
      <c r="AU25" s="6">
        <v>232</v>
      </c>
      <c r="AV25" s="6"/>
      <c r="AW25" s="16"/>
      <c r="AX25" s="6">
        <v>0</v>
      </c>
      <c r="AY25" s="6">
        <v>0</v>
      </c>
      <c r="AZ25" s="6"/>
      <c r="BA25" s="16"/>
    </row>
    <row r="26" spans="1:53" ht="16.5" customHeight="1">
      <c r="A26" s="12">
        <v>269</v>
      </c>
      <c r="B26" s="13">
        <v>143</v>
      </c>
      <c r="C26" s="13">
        <v>143</v>
      </c>
      <c r="D26" s="6"/>
      <c r="E26" s="16"/>
      <c r="F26" s="6">
        <v>0</v>
      </c>
      <c r="G26" s="6">
        <v>0</v>
      </c>
      <c r="H26" s="6"/>
      <c r="I26" s="16"/>
      <c r="J26" s="13">
        <v>152</v>
      </c>
      <c r="K26" s="13">
        <v>152</v>
      </c>
      <c r="L26" s="6"/>
      <c r="M26" s="16"/>
      <c r="N26" s="13">
        <v>154</v>
      </c>
      <c r="O26" s="13">
        <v>182</v>
      </c>
      <c r="P26" s="6"/>
      <c r="Q26" s="16"/>
      <c r="R26" s="6">
        <v>0</v>
      </c>
      <c r="S26" s="6">
        <v>0</v>
      </c>
      <c r="T26" s="6"/>
      <c r="U26" s="16"/>
      <c r="V26" s="6">
        <v>163</v>
      </c>
      <c r="W26" s="6">
        <v>166</v>
      </c>
      <c r="X26" s="6"/>
      <c r="Y26" s="16"/>
      <c r="Z26" s="6">
        <v>0</v>
      </c>
      <c r="AA26" s="6">
        <v>0</v>
      </c>
      <c r="AB26" s="6"/>
      <c r="AC26" s="16"/>
      <c r="AD26" s="6">
        <v>184</v>
      </c>
      <c r="AE26" s="6">
        <v>198</v>
      </c>
      <c r="AG26" s="17"/>
      <c r="AH26" s="6">
        <v>0</v>
      </c>
      <c r="AI26" s="6">
        <v>0</v>
      </c>
      <c r="AK26" s="17"/>
      <c r="AL26" s="6">
        <v>0</v>
      </c>
      <c r="AM26" s="6">
        <v>0</v>
      </c>
      <c r="AN26" s="6"/>
      <c r="AO26" s="16"/>
      <c r="AP26" s="6">
        <v>0</v>
      </c>
      <c r="AQ26" s="6">
        <v>0</v>
      </c>
      <c r="AR26" s="6"/>
      <c r="AS26" s="16"/>
      <c r="AT26" s="6">
        <v>0</v>
      </c>
      <c r="AU26" s="6">
        <v>0</v>
      </c>
      <c r="AV26" s="6"/>
      <c r="AW26" s="16"/>
      <c r="AX26" s="6">
        <v>0</v>
      </c>
      <c r="AY26" s="6">
        <v>0</v>
      </c>
      <c r="AZ26" s="6"/>
      <c r="BA26" s="16"/>
    </row>
    <row r="27" spans="1:53" ht="16.5" customHeight="1">
      <c r="A27" s="12">
        <v>270</v>
      </c>
      <c r="B27" s="15">
        <v>139</v>
      </c>
      <c r="C27" s="15">
        <v>139</v>
      </c>
      <c r="D27" s="6"/>
      <c r="E27" s="16"/>
      <c r="F27">
        <v>0</v>
      </c>
      <c r="G27">
        <v>0</v>
      </c>
      <c r="H27" s="6"/>
      <c r="I27" s="16"/>
      <c r="J27">
        <v>0</v>
      </c>
      <c r="K27">
        <v>0</v>
      </c>
      <c r="L27" s="6"/>
      <c r="M27" s="16"/>
      <c r="N27" s="15">
        <v>158</v>
      </c>
      <c r="O27" s="15">
        <v>170</v>
      </c>
      <c r="P27" s="6"/>
      <c r="Q27" s="16"/>
      <c r="R27">
        <v>0</v>
      </c>
      <c r="S27">
        <v>0</v>
      </c>
      <c r="T27" s="6"/>
      <c r="U27" s="16"/>
      <c r="V27" s="6">
        <v>163</v>
      </c>
      <c r="W27" s="6">
        <v>166</v>
      </c>
      <c r="X27" s="6"/>
      <c r="Y27" s="16"/>
      <c r="Z27" s="6">
        <v>202</v>
      </c>
      <c r="AA27" s="6">
        <v>202</v>
      </c>
      <c r="AB27" s="6"/>
      <c r="AC27" s="16"/>
      <c r="AD27" s="6">
        <v>182</v>
      </c>
      <c r="AE27" s="6">
        <v>196</v>
      </c>
      <c r="AG27" s="16"/>
      <c r="AH27" s="6">
        <v>0</v>
      </c>
      <c r="AI27" s="6">
        <v>0</v>
      </c>
      <c r="AJ27" s="6"/>
      <c r="AK27" s="16"/>
      <c r="AL27" s="6">
        <v>146</v>
      </c>
      <c r="AM27" s="6">
        <v>146</v>
      </c>
      <c r="AN27" s="6"/>
      <c r="AO27" s="16"/>
      <c r="AP27" s="6">
        <v>0</v>
      </c>
      <c r="AQ27" s="6">
        <v>0</v>
      </c>
      <c r="AR27" s="6"/>
      <c r="AS27" s="16"/>
      <c r="AT27" s="6">
        <v>232</v>
      </c>
      <c r="AU27" s="6">
        <v>232</v>
      </c>
      <c r="AV27" s="6"/>
      <c r="AW27" s="16"/>
      <c r="AX27" s="6">
        <v>0</v>
      </c>
      <c r="AY27" s="6">
        <v>0</v>
      </c>
      <c r="AZ27" s="6"/>
      <c r="BA27" s="16"/>
    </row>
    <row r="28" spans="1:53" ht="16.5" customHeight="1">
      <c r="A28" s="12">
        <v>270</v>
      </c>
      <c r="B28" s="13">
        <v>139</v>
      </c>
      <c r="C28" s="13">
        <v>139</v>
      </c>
      <c r="D28" s="6"/>
      <c r="E28" s="16"/>
      <c r="F28" s="13">
        <v>332</v>
      </c>
      <c r="G28" s="13">
        <v>332</v>
      </c>
      <c r="H28" s="6"/>
      <c r="I28" s="16"/>
      <c r="J28" s="13">
        <v>152</v>
      </c>
      <c r="K28" s="13">
        <v>152</v>
      </c>
      <c r="L28" s="6"/>
      <c r="M28" s="16"/>
      <c r="N28" s="15">
        <v>158</v>
      </c>
      <c r="O28" s="13">
        <v>170</v>
      </c>
      <c r="P28" s="6"/>
      <c r="Q28" s="16"/>
      <c r="R28" s="6">
        <v>0</v>
      </c>
      <c r="S28" s="6">
        <v>0</v>
      </c>
      <c r="T28" s="6"/>
      <c r="U28" s="16"/>
      <c r="V28" s="6">
        <v>163</v>
      </c>
      <c r="W28" s="6">
        <v>166</v>
      </c>
      <c r="X28" s="6"/>
      <c r="Y28" s="16"/>
      <c r="Z28" s="6">
        <v>0</v>
      </c>
      <c r="AA28" s="6">
        <v>0</v>
      </c>
      <c r="AB28" s="6"/>
      <c r="AC28" s="16"/>
      <c r="AD28" s="6">
        <v>182</v>
      </c>
      <c r="AE28" s="6">
        <v>182</v>
      </c>
      <c r="AG28" s="17"/>
      <c r="AH28" s="6">
        <v>0</v>
      </c>
      <c r="AI28" s="6">
        <v>0</v>
      </c>
      <c r="AK28" s="17"/>
      <c r="AL28" s="6">
        <v>0</v>
      </c>
      <c r="AM28" s="6">
        <v>0</v>
      </c>
      <c r="AN28" s="6"/>
      <c r="AO28" s="16"/>
      <c r="AP28" s="6">
        <v>0</v>
      </c>
      <c r="AQ28" s="6">
        <v>0</v>
      </c>
      <c r="AR28" s="6"/>
      <c r="AS28" s="16"/>
      <c r="AT28" s="6">
        <v>214</v>
      </c>
      <c r="AU28" s="6">
        <v>232</v>
      </c>
      <c r="AV28" s="6"/>
      <c r="AW28" s="16"/>
      <c r="AX28" s="6">
        <v>0</v>
      </c>
      <c r="AY28" s="6">
        <v>0</v>
      </c>
      <c r="AZ28" s="6"/>
      <c r="BA28" s="16"/>
    </row>
    <row r="29" spans="1:53" ht="16.5" customHeight="1">
      <c r="A29" s="12">
        <v>271</v>
      </c>
      <c r="B29" s="15">
        <v>131</v>
      </c>
      <c r="C29" s="15">
        <v>139</v>
      </c>
      <c r="D29" s="6"/>
      <c r="E29" s="16"/>
      <c r="F29" s="15">
        <v>302</v>
      </c>
      <c r="G29" s="15">
        <v>320</v>
      </c>
      <c r="H29" s="6"/>
      <c r="I29" s="16"/>
      <c r="J29">
        <v>0</v>
      </c>
      <c r="K29">
        <v>0</v>
      </c>
      <c r="L29" s="6"/>
      <c r="M29" s="16"/>
      <c r="N29" s="15">
        <v>158</v>
      </c>
      <c r="O29" s="15">
        <v>170</v>
      </c>
      <c r="P29" s="6"/>
      <c r="Q29" s="16"/>
      <c r="R29">
        <v>0</v>
      </c>
      <c r="S29">
        <v>0</v>
      </c>
      <c r="T29" s="6"/>
      <c r="U29" s="16"/>
      <c r="V29" s="6">
        <v>160</v>
      </c>
      <c r="W29" s="6">
        <v>163</v>
      </c>
      <c r="X29" s="6"/>
      <c r="Y29" s="16"/>
      <c r="Z29" s="6">
        <v>0</v>
      </c>
      <c r="AA29" s="6">
        <v>0</v>
      </c>
      <c r="AB29" s="6"/>
      <c r="AC29" s="16"/>
      <c r="AD29" s="6">
        <v>0</v>
      </c>
      <c r="AE29" s="6">
        <v>0</v>
      </c>
      <c r="AG29" s="16"/>
      <c r="AH29" s="6">
        <v>150</v>
      </c>
      <c r="AI29" s="6">
        <v>162</v>
      </c>
      <c r="AJ29" s="6"/>
      <c r="AK29" s="16"/>
      <c r="AL29" s="6">
        <v>146</v>
      </c>
      <c r="AM29" s="6">
        <v>146</v>
      </c>
      <c r="AN29" s="6"/>
      <c r="AO29" s="16"/>
      <c r="AP29" s="6">
        <v>0</v>
      </c>
      <c r="AQ29" s="6">
        <v>0</v>
      </c>
      <c r="AR29" s="6"/>
      <c r="AS29" s="16"/>
      <c r="AT29" s="6">
        <v>0</v>
      </c>
      <c r="AU29" s="6">
        <v>0</v>
      </c>
      <c r="AV29" s="6"/>
      <c r="AW29" s="16"/>
      <c r="AX29" s="6">
        <v>0</v>
      </c>
      <c r="AY29" s="6">
        <v>0</v>
      </c>
      <c r="AZ29" s="6"/>
      <c r="BA29" s="16"/>
    </row>
    <row r="30" spans="1:53" ht="16.5" customHeight="1">
      <c r="A30" s="12">
        <v>271</v>
      </c>
      <c r="B30" s="13">
        <v>131</v>
      </c>
      <c r="C30" s="13">
        <v>139</v>
      </c>
      <c r="D30" s="6"/>
      <c r="E30" s="16"/>
      <c r="F30" s="6">
        <v>0</v>
      </c>
      <c r="G30" s="6">
        <v>0</v>
      </c>
      <c r="H30" s="6"/>
      <c r="I30" s="16"/>
      <c r="J30" s="13">
        <v>152</v>
      </c>
      <c r="K30" s="13">
        <v>152</v>
      </c>
      <c r="L30" s="6"/>
      <c r="M30" s="16"/>
      <c r="N30" s="15">
        <v>158</v>
      </c>
      <c r="O30" s="13">
        <v>170</v>
      </c>
      <c r="P30" s="6"/>
      <c r="Q30" s="16"/>
      <c r="R30" s="6">
        <v>0</v>
      </c>
      <c r="S30" s="6">
        <v>0</v>
      </c>
      <c r="T30" s="6"/>
      <c r="U30" s="16"/>
      <c r="V30" s="6">
        <v>163</v>
      </c>
      <c r="W30" s="6">
        <v>166</v>
      </c>
      <c r="X30" s="6"/>
      <c r="Y30" s="16"/>
      <c r="Z30" s="6">
        <v>202</v>
      </c>
      <c r="AA30" s="6">
        <v>202</v>
      </c>
      <c r="AB30" s="6"/>
      <c r="AC30" s="16"/>
      <c r="AD30" s="6">
        <v>0</v>
      </c>
      <c r="AE30" s="6">
        <v>0</v>
      </c>
      <c r="AG30" s="17"/>
      <c r="AH30" s="6">
        <v>0</v>
      </c>
      <c r="AI30" s="6">
        <v>0</v>
      </c>
      <c r="AK30" s="17"/>
      <c r="AL30" s="6">
        <v>0</v>
      </c>
      <c r="AM30" s="6">
        <v>0</v>
      </c>
      <c r="AN30" s="6"/>
      <c r="AO30" s="16"/>
      <c r="AP30" s="6">
        <v>0</v>
      </c>
      <c r="AQ30" s="6">
        <v>0</v>
      </c>
      <c r="AR30" s="6"/>
      <c r="AS30" s="16"/>
      <c r="AT30" s="6">
        <v>214</v>
      </c>
      <c r="AU30" s="6">
        <v>232</v>
      </c>
      <c r="AV30" s="6"/>
      <c r="AW30" s="16"/>
      <c r="AX30" s="6">
        <v>0</v>
      </c>
      <c r="AY30" s="6">
        <v>0</v>
      </c>
      <c r="AZ30" s="6"/>
      <c r="BA30" s="16"/>
    </row>
    <row r="31" spans="1:53" ht="16.5" customHeight="1">
      <c r="A31" s="12">
        <v>272</v>
      </c>
      <c r="B31" s="15">
        <v>143</v>
      </c>
      <c r="C31" s="15">
        <v>143</v>
      </c>
      <c r="D31" s="6"/>
      <c r="E31" s="16"/>
      <c r="F31">
        <v>0</v>
      </c>
      <c r="G31">
        <v>0</v>
      </c>
      <c r="H31" s="6"/>
      <c r="I31" s="16"/>
      <c r="J31">
        <v>0</v>
      </c>
      <c r="K31">
        <v>0</v>
      </c>
      <c r="L31" s="6"/>
      <c r="M31" s="16"/>
      <c r="N31" s="15">
        <v>154</v>
      </c>
      <c r="O31" s="15">
        <v>182</v>
      </c>
      <c r="P31" s="6"/>
      <c r="Q31" s="16"/>
      <c r="R31">
        <v>0</v>
      </c>
      <c r="S31">
        <v>0</v>
      </c>
      <c r="T31" s="6"/>
      <c r="U31" s="16"/>
      <c r="V31" s="6">
        <v>163</v>
      </c>
      <c r="W31" s="6">
        <v>166</v>
      </c>
      <c r="X31" s="6"/>
      <c r="Y31" s="16"/>
      <c r="Z31" s="6">
        <v>0</v>
      </c>
      <c r="AA31" s="6">
        <v>0</v>
      </c>
      <c r="AB31" s="6"/>
      <c r="AC31" s="16"/>
      <c r="AD31" s="6">
        <v>184</v>
      </c>
      <c r="AE31" s="6">
        <v>184</v>
      </c>
      <c r="AG31" s="16"/>
      <c r="AH31" s="6">
        <v>0</v>
      </c>
      <c r="AI31" s="6">
        <v>0</v>
      </c>
      <c r="AJ31" s="6"/>
      <c r="AK31" s="16"/>
      <c r="AL31" s="6">
        <v>146</v>
      </c>
      <c r="AM31" s="6">
        <v>168</v>
      </c>
      <c r="AN31" s="6"/>
      <c r="AO31" s="16"/>
      <c r="AP31" s="6">
        <v>0</v>
      </c>
      <c r="AQ31" s="6">
        <v>0</v>
      </c>
      <c r="AR31" s="6"/>
      <c r="AS31" s="16"/>
      <c r="AT31" s="6">
        <v>232</v>
      </c>
      <c r="AU31" s="6">
        <v>232</v>
      </c>
      <c r="AV31" s="6"/>
      <c r="AW31" s="16"/>
      <c r="AX31" s="6">
        <v>0</v>
      </c>
      <c r="AY31" s="6">
        <v>0</v>
      </c>
      <c r="AZ31" s="6"/>
      <c r="BA31" s="16"/>
    </row>
    <row r="32" spans="1:53" ht="16.5" customHeight="1">
      <c r="A32" s="12">
        <v>272</v>
      </c>
      <c r="B32" s="13">
        <v>139</v>
      </c>
      <c r="C32" s="13">
        <v>139</v>
      </c>
      <c r="D32" s="6"/>
      <c r="E32" s="16"/>
      <c r="F32" s="6">
        <v>0</v>
      </c>
      <c r="G32" s="6">
        <v>0</v>
      </c>
      <c r="H32" s="6"/>
      <c r="I32" s="16"/>
      <c r="J32" s="13">
        <v>152</v>
      </c>
      <c r="K32" s="13">
        <v>152</v>
      </c>
      <c r="L32" s="6"/>
      <c r="M32" s="16"/>
      <c r="N32" s="13">
        <v>150</v>
      </c>
      <c r="O32" s="13">
        <v>150</v>
      </c>
      <c r="P32" s="6"/>
      <c r="Q32" s="16"/>
      <c r="R32" s="6">
        <v>0</v>
      </c>
      <c r="S32" s="6">
        <v>0</v>
      </c>
      <c r="T32" s="6"/>
      <c r="U32" s="16"/>
      <c r="V32" s="6">
        <v>163</v>
      </c>
      <c r="W32" s="6">
        <v>166</v>
      </c>
      <c r="X32" s="6"/>
      <c r="Y32" s="16"/>
      <c r="Z32" s="6">
        <v>0</v>
      </c>
      <c r="AA32" s="6">
        <v>0</v>
      </c>
      <c r="AB32" s="6"/>
      <c r="AC32" s="16"/>
      <c r="AD32" s="6">
        <v>182</v>
      </c>
      <c r="AE32" s="6">
        <v>196</v>
      </c>
      <c r="AG32" s="17"/>
      <c r="AH32" s="6">
        <v>0</v>
      </c>
      <c r="AI32" s="6">
        <v>0</v>
      </c>
      <c r="AK32" s="17"/>
      <c r="AL32" s="6">
        <v>0</v>
      </c>
      <c r="AM32" s="6">
        <v>0</v>
      </c>
      <c r="AN32" s="6"/>
      <c r="AO32" s="16"/>
      <c r="AP32" s="6">
        <v>0</v>
      </c>
      <c r="AQ32" s="6">
        <v>0</v>
      </c>
      <c r="AR32" s="6"/>
      <c r="AS32" s="16"/>
      <c r="AT32" s="6">
        <v>216</v>
      </c>
      <c r="AU32" s="6">
        <v>232</v>
      </c>
      <c r="AV32" s="6"/>
      <c r="AW32" s="16"/>
      <c r="AX32" s="6">
        <v>0</v>
      </c>
      <c r="AY32" s="6">
        <v>0</v>
      </c>
      <c r="AZ32" s="6"/>
      <c r="BA32" s="16"/>
    </row>
    <row r="33" spans="1:53" ht="16.5" customHeight="1">
      <c r="A33" s="12">
        <v>273</v>
      </c>
      <c r="B33">
        <v>0</v>
      </c>
      <c r="C33">
        <v>0</v>
      </c>
      <c r="D33" s="6"/>
      <c r="E33" s="16"/>
      <c r="F33" s="15">
        <v>302</v>
      </c>
      <c r="G33" s="15">
        <v>302</v>
      </c>
      <c r="H33" s="6"/>
      <c r="I33" s="16"/>
      <c r="J33">
        <v>0</v>
      </c>
      <c r="K33">
        <v>0</v>
      </c>
      <c r="L33" s="6"/>
      <c r="M33" s="16"/>
      <c r="N33" s="15">
        <v>158</v>
      </c>
      <c r="O33" s="15">
        <v>170</v>
      </c>
      <c r="P33" s="6"/>
      <c r="Q33" s="16"/>
      <c r="R33">
        <v>0</v>
      </c>
      <c r="S33">
        <v>0</v>
      </c>
      <c r="T33" s="6"/>
      <c r="U33" s="16"/>
      <c r="V33" s="6">
        <v>163</v>
      </c>
      <c r="W33" s="6">
        <v>166</v>
      </c>
      <c r="X33" s="6"/>
      <c r="Y33" s="16"/>
      <c r="Z33" s="6">
        <v>202</v>
      </c>
      <c r="AA33" s="6">
        <v>202</v>
      </c>
      <c r="AB33" s="6"/>
      <c r="AC33" s="16"/>
      <c r="AD33" s="6">
        <v>182</v>
      </c>
      <c r="AE33" s="6">
        <v>196</v>
      </c>
      <c r="AG33" s="16"/>
      <c r="AH33" s="6">
        <v>0</v>
      </c>
      <c r="AI33" s="6">
        <v>0</v>
      </c>
      <c r="AJ33" s="6"/>
      <c r="AK33" s="16"/>
      <c r="AL33" s="6">
        <v>146</v>
      </c>
      <c r="AM33" s="6">
        <v>146</v>
      </c>
      <c r="AN33" s="6"/>
      <c r="AO33" s="16"/>
      <c r="AP33" s="6">
        <v>0</v>
      </c>
      <c r="AQ33" s="6">
        <v>0</v>
      </c>
      <c r="AR33" s="6"/>
      <c r="AS33" s="16"/>
      <c r="AT33" s="6">
        <v>232</v>
      </c>
      <c r="AU33" s="6">
        <v>232</v>
      </c>
      <c r="AV33" s="6"/>
      <c r="AW33" s="16"/>
      <c r="AX33" s="6">
        <v>0</v>
      </c>
      <c r="AY33" s="6">
        <v>0</v>
      </c>
      <c r="AZ33" s="6"/>
      <c r="BA33" s="16"/>
    </row>
    <row r="34" spans="1:53" ht="16.5" customHeight="1">
      <c r="A34" s="12">
        <v>273</v>
      </c>
      <c r="B34" s="13">
        <v>139</v>
      </c>
      <c r="C34" s="13">
        <v>139</v>
      </c>
      <c r="D34" s="6"/>
      <c r="E34" s="16"/>
      <c r="F34" s="6">
        <v>0</v>
      </c>
      <c r="G34" s="6">
        <v>0</v>
      </c>
      <c r="H34" s="6"/>
      <c r="I34" s="16"/>
      <c r="J34" s="13">
        <v>152</v>
      </c>
      <c r="K34" s="13">
        <v>152</v>
      </c>
      <c r="L34" s="6"/>
      <c r="M34" s="16"/>
      <c r="N34" s="15">
        <v>158</v>
      </c>
      <c r="O34" s="13">
        <v>170</v>
      </c>
      <c r="P34" s="6"/>
      <c r="Q34" s="16"/>
      <c r="R34" s="6">
        <v>0</v>
      </c>
      <c r="S34" s="6">
        <v>0</v>
      </c>
      <c r="T34" s="6"/>
      <c r="U34" s="16"/>
      <c r="V34" s="6">
        <v>163</v>
      </c>
      <c r="W34" s="6">
        <v>166</v>
      </c>
      <c r="X34" s="6"/>
      <c r="Y34" s="16"/>
      <c r="Z34" s="6">
        <v>0</v>
      </c>
      <c r="AA34" s="6">
        <v>0</v>
      </c>
      <c r="AB34" s="6"/>
      <c r="AC34" s="16"/>
      <c r="AD34" s="6">
        <v>182</v>
      </c>
      <c r="AE34" s="6">
        <v>196</v>
      </c>
      <c r="AG34" s="17"/>
      <c r="AH34" s="6">
        <v>0</v>
      </c>
      <c r="AI34" s="6">
        <v>0</v>
      </c>
      <c r="AK34" s="17"/>
      <c r="AL34" s="6">
        <v>0</v>
      </c>
      <c r="AM34" s="6">
        <v>0</v>
      </c>
      <c r="AN34" s="6"/>
      <c r="AO34" s="16"/>
      <c r="AP34" s="6">
        <v>0</v>
      </c>
      <c r="AQ34" s="6">
        <v>0</v>
      </c>
      <c r="AR34" s="6"/>
      <c r="AS34" s="16"/>
      <c r="AT34" s="6">
        <v>0</v>
      </c>
      <c r="AU34" s="6">
        <v>0</v>
      </c>
      <c r="AV34" s="6"/>
      <c r="AW34" s="16"/>
      <c r="AX34" s="6">
        <v>0</v>
      </c>
      <c r="AY34" s="6">
        <v>0</v>
      </c>
      <c r="AZ34" s="6"/>
      <c r="BA34" s="16"/>
    </row>
    <row r="35" spans="1:53" ht="16.5" customHeight="1">
      <c r="A35" s="12">
        <v>274</v>
      </c>
      <c r="B35" s="15">
        <v>131</v>
      </c>
      <c r="C35" s="15">
        <v>139</v>
      </c>
      <c r="D35" s="6"/>
      <c r="E35" s="16"/>
      <c r="F35">
        <v>0</v>
      </c>
      <c r="G35">
        <v>0</v>
      </c>
      <c r="H35" s="6"/>
      <c r="I35" s="16"/>
      <c r="J35">
        <v>0</v>
      </c>
      <c r="K35">
        <v>0</v>
      </c>
      <c r="L35" s="6"/>
      <c r="M35" s="16"/>
      <c r="N35" s="15">
        <v>158</v>
      </c>
      <c r="O35" s="15">
        <v>170</v>
      </c>
      <c r="P35" s="6"/>
      <c r="Q35" s="16"/>
      <c r="R35">
        <v>0</v>
      </c>
      <c r="S35">
        <v>0</v>
      </c>
      <c r="T35" s="6"/>
      <c r="U35" s="16"/>
      <c r="V35" s="6">
        <v>160</v>
      </c>
      <c r="W35" s="6">
        <v>163</v>
      </c>
      <c r="X35" s="6"/>
      <c r="Y35" s="16"/>
      <c r="Z35" s="6">
        <v>202</v>
      </c>
      <c r="AA35" s="6">
        <v>202</v>
      </c>
      <c r="AB35" s="6"/>
      <c r="AC35" s="16"/>
      <c r="AD35" s="6">
        <v>182</v>
      </c>
      <c r="AE35" s="6">
        <v>182</v>
      </c>
      <c r="AG35" s="16"/>
      <c r="AH35" s="6">
        <v>0</v>
      </c>
      <c r="AI35" s="6">
        <v>0</v>
      </c>
      <c r="AJ35" s="6"/>
      <c r="AK35" s="16"/>
      <c r="AL35" s="6">
        <v>140</v>
      </c>
      <c r="AM35" s="6">
        <v>140</v>
      </c>
      <c r="AN35" s="6"/>
      <c r="AO35" s="16"/>
      <c r="AP35" s="6">
        <v>0</v>
      </c>
      <c r="AQ35" s="6">
        <v>0</v>
      </c>
      <c r="AR35" s="6"/>
      <c r="AS35" s="16"/>
      <c r="AT35" s="6">
        <v>232</v>
      </c>
      <c r="AU35" s="6">
        <v>232</v>
      </c>
      <c r="AV35" s="6"/>
      <c r="AW35" s="16"/>
      <c r="AX35" s="6">
        <v>0</v>
      </c>
      <c r="AY35" s="6">
        <v>0</v>
      </c>
      <c r="AZ35" s="6"/>
      <c r="BA35" s="16"/>
    </row>
    <row r="36" spans="1:53" ht="16.5" customHeight="1">
      <c r="A36" s="12">
        <v>274</v>
      </c>
      <c r="B36" s="13">
        <v>131</v>
      </c>
      <c r="C36" s="13">
        <v>139</v>
      </c>
      <c r="D36" s="6"/>
      <c r="E36" s="16"/>
      <c r="F36" s="6">
        <v>0</v>
      </c>
      <c r="G36" s="6">
        <v>0</v>
      </c>
      <c r="H36" s="6"/>
      <c r="I36" s="16"/>
      <c r="J36" s="13">
        <v>152</v>
      </c>
      <c r="K36" s="13">
        <v>152</v>
      </c>
      <c r="L36" s="6"/>
      <c r="M36" s="16"/>
      <c r="N36" s="15">
        <v>158</v>
      </c>
      <c r="O36" s="13">
        <v>170</v>
      </c>
      <c r="P36" s="6"/>
      <c r="Q36" s="16"/>
      <c r="R36" s="6">
        <v>0</v>
      </c>
      <c r="S36" s="6">
        <v>0</v>
      </c>
      <c r="T36" s="6"/>
      <c r="U36" s="16"/>
      <c r="V36" s="6">
        <v>160</v>
      </c>
      <c r="W36" s="6">
        <v>163</v>
      </c>
      <c r="X36" s="6"/>
      <c r="Y36" s="16"/>
      <c r="Z36" s="6">
        <v>0</v>
      </c>
      <c r="AA36" s="6">
        <v>0</v>
      </c>
      <c r="AB36" s="6"/>
      <c r="AC36" s="16"/>
      <c r="AD36" s="6">
        <v>182</v>
      </c>
      <c r="AE36" s="6">
        <v>196</v>
      </c>
      <c r="AG36" s="17"/>
      <c r="AH36" s="6">
        <v>156</v>
      </c>
      <c r="AI36" s="20">
        <v>168</v>
      </c>
      <c r="AK36" s="17"/>
      <c r="AL36" s="6">
        <v>0</v>
      </c>
      <c r="AM36" s="6">
        <v>0</v>
      </c>
      <c r="AN36" s="6"/>
      <c r="AO36" s="16"/>
      <c r="AP36" s="6">
        <v>0</v>
      </c>
      <c r="AQ36" s="6">
        <v>0</v>
      </c>
      <c r="AR36" s="6"/>
      <c r="AS36" s="16"/>
      <c r="AT36" s="6">
        <v>0</v>
      </c>
      <c r="AU36" s="6">
        <v>0</v>
      </c>
      <c r="AV36" s="6"/>
      <c r="AW36" s="16"/>
      <c r="AX36" s="6">
        <v>0</v>
      </c>
      <c r="AY36" s="6">
        <v>0</v>
      </c>
      <c r="AZ36" s="6"/>
      <c r="BA36" s="16"/>
    </row>
    <row r="37" spans="1:53" ht="16.5" customHeight="1">
      <c r="A37" s="12">
        <v>275</v>
      </c>
      <c r="B37" s="15">
        <v>131</v>
      </c>
      <c r="C37" s="15">
        <v>139</v>
      </c>
      <c r="D37" s="6"/>
      <c r="E37" s="16"/>
      <c r="F37" s="15">
        <v>293</v>
      </c>
      <c r="G37" s="15">
        <v>302</v>
      </c>
      <c r="H37" s="6"/>
      <c r="I37" s="16"/>
      <c r="J37" s="15">
        <v>142</v>
      </c>
      <c r="K37" s="15">
        <v>142</v>
      </c>
      <c r="L37" s="6"/>
      <c r="M37" s="16"/>
      <c r="N37" s="15">
        <v>158</v>
      </c>
      <c r="O37" s="15">
        <v>170</v>
      </c>
      <c r="P37" s="6"/>
      <c r="Q37" s="16"/>
      <c r="R37">
        <v>0</v>
      </c>
      <c r="S37">
        <v>0</v>
      </c>
      <c r="T37" s="6"/>
      <c r="U37" s="16"/>
      <c r="V37" s="6">
        <v>163</v>
      </c>
      <c r="W37" s="6">
        <v>166</v>
      </c>
      <c r="X37" s="6"/>
      <c r="Y37" s="16"/>
      <c r="Z37" s="6">
        <v>202</v>
      </c>
      <c r="AA37" s="6">
        <v>202</v>
      </c>
      <c r="AB37" s="6"/>
      <c r="AC37" s="16"/>
      <c r="AD37" s="6">
        <v>182</v>
      </c>
      <c r="AE37" s="6">
        <v>196</v>
      </c>
      <c r="AF37" s="6">
        <v>200</v>
      </c>
      <c r="AG37" s="16"/>
      <c r="AH37" s="6">
        <v>159</v>
      </c>
      <c r="AI37" s="6">
        <v>159</v>
      </c>
      <c r="AJ37" s="6"/>
      <c r="AK37" s="16"/>
      <c r="AL37" s="6">
        <v>142</v>
      </c>
      <c r="AM37" s="6">
        <v>142</v>
      </c>
      <c r="AN37" s="6"/>
      <c r="AO37" s="16"/>
      <c r="AP37" s="6">
        <v>302</v>
      </c>
      <c r="AQ37" s="6">
        <v>320</v>
      </c>
      <c r="AR37" s="6"/>
      <c r="AS37" s="16"/>
      <c r="AT37" s="6">
        <v>232</v>
      </c>
      <c r="AU37" s="6">
        <v>232</v>
      </c>
      <c r="AV37" s="6"/>
      <c r="AW37" s="16"/>
      <c r="AX37" s="6">
        <v>0</v>
      </c>
      <c r="AY37" s="6">
        <v>0</v>
      </c>
      <c r="AZ37" s="6"/>
      <c r="BA37" s="16"/>
    </row>
    <row r="38" spans="1:53" ht="16.5" customHeight="1">
      <c r="A38" s="12">
        <v>275</v>
      </c>
      <c r="B38" s="13">
        <v>131</v>
      </c>
      <c r="C38" s="13">
        <v>139</v>
      </c>
      <c r="D38" s="6"/>
      <c r="E38" s="16"/>
      <c r="F38" s="6">
        <v>0</v>
      </c>
      <c r="G38" s="6">
        <v>0</v>
      </c>
      <c r="H38" s="6"/>
      <c r="I38" s="16"/>
      <c r="J38" s="13">
        <v>152</v>
      </c>
      <c r="K38" s="13">
        <v>152</v>
      </c>
      <c r="L38" s="6"/>
      <c r="M38" s="16"/>
      <c r="N38" s="15">
        <v>158</v>
      </c>
      <c r="O38" s="13">
        <v>170</v>
      </c>
      <c r="P38" s="6"/>
      <c r="Q38" s="16"/>
      <c r="R38" s="6">
        <v>0</v>
      </c>
      <c r="S38" s="6">
        <v>0</v>
      </c>
      <c r="T38" s="6"/>
      <c r="U38" s="16"/>
      <c r="V38" s="6">
        <v>163</v>
      </c>
      <c r="W38" s="6">
        <v>166</v>
      </c>
      <c r="X38" s="6"/>
      <c r="Y38" s="16"/>
      <c r="Z38" s="6">
        <v>0</v>
      </c>
      <c r="AA38" s="6">
        <v>0</v>
      </c>
      <c r="AB38" s="6"/>
      <c r="AC38" s="16"/>
      <c r="AD38" s="6">
        <v>182</v>
      </c>
      <c r="AE38" s="6">
        <v>196</v>
      </c>
      <c r="AF38" s="6">
        <v>200</v>
      </c>
      <c r="AG38" s="17"/>
      <c r="AH38" s="6">
        <v>0</v>
      </c>
      <c r="AI38" s="6">
        <v>0</v>
      </c>
      <c r="AK38" s="17"/>
      <c r="AL38" s="6">
        <v>0</v>
      </c>
      <c r="AM38" s="6">
        <v>0</v>
      </c>
      <c r="AN38" s="6"/>
      <c r="AO38" s="16"/>
      <c r="AP38" s="6">
        <v>0</v>
      </c>
      <c r="AQ38" s="6">
        <v>0</v>
      </c>
      <c r="AR38" s="6"/>
      <c r="AS38" s="16"/>
      <c r="AT38" s="6">
        <v>216</v>
      </c>
      <c r="AU38" s="6">
        <v>232</v>
      </c>
      <c r="AV38" s="6"/>
      <c r="AW38" s="16"/>
      <c r="AX38" s="6">
        <v>0</v>
      </c>
      <c r="AY38" s="6">
        <v>0</v>
      </c>
      <c r="AZ38" s="6"/>
      <c r="BA38" s="16"/>
    </row>
    <row r="39" spans="1:53" ht="16.5" customHeight="1">
      <c r="A39" s="12">
        <v>276</v>
      </c>
      <c r="B39" s="15">
        <v>139</v>
      </c>
      <c r="C39" s="15">
        <v>139</v>
      </c>
      <c r="D39" s="6"/>
      <c r="E39" s="16"/>
      <c r="F39">
        <v>0</v>
      </c>
      <c r="G39">
        <v>0</v>
      </c>
      <c r="H39" s="6"/>
      <c r="I39" s="16"/>
      <c r="J39">
        <v>0</v>
      </c>
      <c r="K39">
        <v>0</v>
      </c>
      <c r="L39" s="6"/>
      <c r="M39" s="16"/>
      <c r="N39" s="15">
        <v>158</v>
      </c>
      <c r="O39" s="15">
        <v>170</v>
      </c>
      <c r="P39" s="6"/>
      <c r="Q39" s="16"/>
      <c r="R39" s="6">
        <v>0</v>
      </c>
      <c r="S39" s="6">
        <v>0</v>
      </c>
      <c r="T39" s="6"/>
      <c r="U39" s="16"/>
      <c r="V39" s="6">
        <v>163</v>
      </c>
      <c r="W39" s="6">
        <v>166</v>
      </c>
      <c r="X39" s="6"/>
      <c r="Y39" s="16"/>
      <c r="Z39" s="6">
        <v>0</v>
      </c>
      <c r="AA39" s="6">
        <v>0</v>
      </c>
      <c r="AB39" s="6"/>
      <c r="AC39" s="16"/>
      <c r="AD39" s="6">
        <v>184</v>
      </c>
      <c r="AE39" s="6">
        <v>184</v>
      </c>
      <c r="AG39" s="16"/>
      <c r="AH39" s="6">
        <v>0</v>
      </c>
      <c r="AI39" s="6">
        <v>0</v>
      </c>
      <c r="AJ39" s="6"/>
      <c r="AK39" s="16"/>
      <c r="AL39" s="6">
        <v>0</v>
      </c>
      <c r="AM39" s="6">
        <v>0</v>
      </c>
      <c r="AN39" s="6"/>
      <c r="AO39" s="16"/>
      <c r="AP39" s="6">
        <v>320</v>
      </c>
      <c r="AQ39" s="6">
        <v>320</v>
      </c>
      <c r="AR39" s="6"/>
      <c r="AS39" s="16"/>
      <c r="AT39" s="6">
        <v>232</v>
      </c>
      <c r="AU39" s="6">
        <v>232</v>
      </c>
      <c r="AV39" s="6"/>
      <c r="AW39" s="16"/>
      <c r="AX39" s="6">
        <v>0</v>
      </c>
      <c r="AY39" s="6">
        <v>0</v>
      </c>
      <c r="AZ39" s="6"/>
      <c r="BA39" s="16"/>
    </row>
    <row r="40" spans="1:53" ht="16.5" customHeight="1">
      <c r="A40" s="12">
        <v>276</v>
      </c>
      <c r="B40" s="13">
        <v>139</v>
      </c>
      <c r="C40" s="13">
        <v>139</v>
      </c>
      <c r="D40" s="6"/>
      <c r="E40" s="16"/>
      <c r="F40" s="6">
        <v>0</v>
      </c>
      <c r="G40" s="6">
        <v>0</v>
      </c>
      <c r="H40" s="6"/>
      <c r="I40" s="16"/>
      <c r="J40" s="13">
        <v>152</v>
      </c>
      <c r="K40" s="13">
        <v>152</v>
      </c>
      <c r="L40" s="6"/>
      <c r="M40" s="16"/>
      <c r="N40" s="15">
        <v>158</v>
      </c>
      <c r="O40" s="13">
        <v>170</v>
      </c>
      <c r="P40" s="6"/>
      <c r="Q40" s="16"/>
      <c r="R40" s="6">
        <v>0</v>
      </c>
      <c r="S40" s="6">
        <v>0</v>
      </c>
      <c r="T40" s="6"/>
      <c r="U40" s="16"/>
      <c r="V40" s="6">
        <v>163</v>
      </c>
      <c r="W40" s="6">
        <v>166</v>
      </c>
      <c r="X40" s="6"/>
      <c r="Y40" s="16"/>
      <c r="Z40" s="6">
        <v>0</v>
      </c>
      <c r="AA40" s="6">
        <v>0</v>
      </c>
      <c r="AB40" s="6"/>
      <c r="AC40" s="16"/>
      <c r="AD40" s="6">
        <v>0</v>
      </c>
      <c r="AE40" s="6">
        <v>0</v>
      </c>
      <c r="AG40" s="17"/>
      <c r="AH40" s="6">
        <v>0</v>
      </c>
      <c r="AI40" s="6">
        <v>0</v>
      </c>
      <c r="AK40" s="17"/>
      <c r="AL40" s="6">
        <v>0</v>
      </c>
      <c r="AM40" s="6">
        <v>0</v>
      </c>
      <c r="AN40" s="6"/>
      <c r="AO40" s="16"/>
      <c r="AP40" s="6">
        <v>0</v>
      </c>
      <c r="AQ40" s="6">
        <v>0</v>
      </c>
      <c r="AR40" s="6"/>
      <c r="AS40" s="16"/>
      <c r="AT40" s="6">
        <v>232</v>
      </c>
      <c r="AU40" s="6">
        <v>232</v>
      </c>
      <c r="AV40" s="6"/>
      <c r="AW40" s="16"/>
      <c r="AX40" s="6">
        <v>0</v>
      </c>
      <c r="AY40" s="6">
        <v>0</v>
      </c>
      <c r="AZ40" s="6"/>
      <c r="BA40" s="16"/>
    </row>
    <row r="41" spans="1:53" ht="16.5" customHeight="1">
      <c r="A41" s="12">
        <v>277</v>
      </c>
      <c r="B41" s="15">
        <v>139</v>
      </c>
      <c r="C41" s="15">
        <v>139</v>
      </c>
      <c r="D41" s="6"/>
      <c r="E41" s="16"/>
      <c r="F41" s="6">
        <v>0</v>
      </c>
      <c r="G41" s="6">
        <v>0</v>
      </c>
      <c r="H41" s="6"/>
      <c r="I41" s="16"/>
      <c r="J41" s="6">
        <v>0</v>
      </c>
      <c r="K41" s="6">
        <v>0</v>
      </c>
      <c r="L41" s="6"/>
      <c r="M41" s="16"/>
      <c r="N41" s="15">
        <v>158</v>
      </c>
      <c r="O41" s="15">
        <v>170</v>
      </c>
      <c r="P41" s="6"/>
      <c r="Q41" s="16"/>
      <c r="R41" s="6">
        <v>0</v>
      </c>
      <c r="S41" s="6">
        <v>0</v>
      </c>
      <c r="T41" s="6"/>
      <c r="U41" s="16"/>
      <c r="V41" s="6">
        <v>163</v>
      </c>
      <c r="W41" s="6">
        <v>166</v>
      </c>
      <c r="X41" s="6"/>
      <c r="Y41" s="16"/>
      <c r="Z41" s="6">
        <v>0</v>
      </c>
      <c r="AA41" s="6">
        <v>0</v>
      </c>
      <c r="AB41" s="6"/>
      <c r="AC41" s="16"/>
      <c r="AD41" s="6">
        <v>182</v>
      </c>
      <c r="AE41" s="6">
        <v>182</v>
      </c>
      <c r="AG41" s="16"/>
      <c r="AH41" s="6">
        <v>0</v>
      </c>
      <c r="AI41" s="6">
        <v>0</v>
      </c>
      <c r="AJ41" s="6"/>
      <c r="AK41" s="16"/>
      <c r="AL41" s="6">
        <v>0</v>
      </c>
      <c r="AM41" s="6">
        <v>0</v>
      </c>
      <c r="AN41" s="6"/>
      <c r="AO41" s="16"/>
      <c r="AP41" s="6">
        <v>302</v>
      </c>
      <c r="AQ41" s="6">
        <v>302</v>
      </c>
      <c r="AR41" s="6"/>
      <c r="AS41" s="16"/>
      <c r="AT41" s="6">
        <v>232</v>
      </c>
      <c r="AU41" s="6">
        <v>232</v>
      </c>
      <c r="AV41" s="6"/>
      <c r="AW41" s="16"/>
      <c r="AX41" s="6">
        <v>0</v>
      </c>
      <c r="AY41" s="6">
        <v>0</v>
      </c>
      <c r="AZ41" s="6"/>
      <c r="BA41" s="16"/>
    </row>
    <row r="42" spans="1:53" ht="16.5" customHeight="1">
      <c r="A42" s="12">
        <v>277</v>
      </c>
      <c r="B42" s="13">
        <v>139</v>
      </c>
      <c r="C42" s="13">
        <v>139</v>
      </c>
      <c r="D42" s="6"/>
      <c r="E42" s="16"/>
      <c r="F42" s="13">
        <v>302</v>
      </c>
      <c r="G42" s="13">
        <v>332</v>
      </c>
      <c r="H42" s="6"/>
      <c r="I42" s="16"/>
      <c r="J42" s="13">
        <v>152</v>
      </c>
      <c r="K42" s="13">
        <v>152</v>
      </c>
      <c r="L42" s="6"/>
      <c r="M42" s="16"/>
      <c r="N42" s="15">
        <v>158</v>
      </c>
      <c r="O42" s="13">
        <v>170</v>
      </c>
      <c r="P42" s="6"/>
      <c r="Q42" s="16"/>
      <c r="R42" s="6">
        <v>0</v>
      </c>
      <c r="S42" s="6">
        <v>0</v>
      </c>
      <c r="T42" s="6"/>
      <c r="U42" s="16"/>
      <c r="V42" s="6">
        <v>163</v>
      </c>
      <c r="W42" s="6">
        <v>166</v>
      </c>
      <c r="X42" s="6"/>
      <c r="Y42" s="16"/>
      <c r="Z42" s="6">
        <v>0</v>
      </c>
      <c r="AA42" s="6">
        <v>0</v>
      </c>
      <c r="AB42" s="6"/>
      <c r="AC42" s="16"/>
      <c r="AD42" s="6">
        <v>184</v>
      </c>
      <c r="AE42" s="6">
        <v>184</v>
      </c>
      <c r="AG42" s="17"/>
      <c r="AH42" s="6">
        <v>0</v>
      </c>
      <c r="AI42" s="6">
        <v>0</v>
      </c>
      <c r="AK42" s="17"/>
      <c r="AL42" s="6">
        <v>0</v>
      </c>
      <c r="AM42" s="6">
        <v>0</v>
      </c>
      <c r="AN42" s="6"/>
      <c r="AO42" s="16"/>
      <c r="AP42" s="6">
        <v>0</v>
      </c>
      <c r="AQ42" s="6">
        <v>0</v>
      </c>
      <c r="AR42" s="6"/>
      <c r="AS42" s="16"/>
      <c r="AT42" s="6">
        <v>0</v>
      </c>
      <c r="AU42" s="6">
        <v>0</v>
      </c>
      <c r="AV42" s="6"/>
      <c r="AW42" s="16"/>
      <c r="AX42" s="6">
        <v>0</v>
      </c>
      <c r="AY42" s="6">
        <v>0</v>
      </c>
      <c r="AZ42" s="6"/>
      <c r="BA42" s="16"/>
    </row>
    <row r="43" spans="1:53" ht="16.5" customHeight="1">
      <c r="A43" s="12">
        <v>278</v>
      </c>
      <c r="B43" s="15">
        <v>143</v>
      </c>
      <c r="C43" s="15">
        <v>143</v>
      </c>
      <c r="D43" s="6"/>
      <c r="E43" s="16"/>
      <c r="F43" s="6">
        <v>0</v>
      </c>
      <c r="G43" s="6">
        <v>0</v>
      </c>
      <c r="H43" s="6"/>
      <c r="I43" s="16"/>
      <c r="J43" s="6">
        <v>0</v>
      </c>
      <c r="K43" s="6">
        <v>0</v>
      </c>
      <c r="L43" s="6"/>
      <c r="M43" s="16"/>
      <c r="N43" s="15">
        <v>154</v>
      </c>
      <c r="O43" s="15">
        <v>182</v>
      </c>
      <c r="P43" s="6"/>
      <c r="Q43" s="16"/>
      <c r="R43" s="6">
        <v>0</v>
      </c>
      <c r="S43" s="6">
        <v>0</v>
      </c>
      <c r="T43" s="6"/>
      <c r="U43" s="16"/>
      <c r="V43" s="6">
        <v>163</v>
      </c>
      <c r="W43" s="6">
        <v>166</v>
      </c>
      <c r="X43" s="6"/>
      <c r="Y43" s="16"/>
      <c r="Z43" s="6">
        <v>0</v>
      </c>
      <c r="AA43" s="6">
        <v>0</v>
      </c>
      <c r="AB43" s="6"/>
      <c r="AC43" s="16"/>
      <c r="AD43" s="6">
        <v>184</v>
      </c>
      <c r="AE43" s="6">
        <v>198</v>
      </c>
      <c r="AG43" s="16"/>
      <c r="AH43" s="6">
        <v>0</v>
      </c>
      <c r="AI43" s="6">
        <v>0</v>
      </c>
      <c r="AJ43" s="6"/>
      <c r="AK43" s="16"/>
      <c r="AL43" s="6">
        <v>0</v>
      </c>
      <c r="AM43" s="6">
        <v>0</v>
      </c>
      <c r="AN43" s="6"/>
      <c r="AO43" s="16"/>
      <c r="AP43" s="6">
        <v>0</v>
      </c>
      <c r="AQ43" s="6">
        <v>0</v>
      </c>
      <c r="AR43" s="6"/>
      <c r="AS43" s="16"/>
      <c r="AT43" s="6">
        <v>232</v>
      </c>
      <c r="AU43" s="6">
        <v>232</v>
      </c>
      <c r="AV43" s="6"/>
      <c r="AW43" s="16"/>
      <c r="AX43" s="6">
        <v>0</v>
      </c>
      <c r="AY43" s="6">
        <v>0</v>
      </c>
      <c r="AZ43" s="6"/>
      <c r="BA43" s="16"/>
    </row>
    <row r="44" spans="1:53" ht="16.5" customHeight="1">
      <c r="A44" s="12">
        <v>278</v>
      </c>
      <c r="B44" s="13">
        <v>143</v>
      </c>
      <c r="C44" s="13">
        <v>143</v>
      </c>
      <c r="D44" s="6"/>
      <c r="E44" s="16"/>
      <c r="F44" s="6">
        <v>0</v>
      </c>
      <c r="G44" s="6">
        <v>0</v>
      </c>
      <c r="H44" s="6"/>
      <c r="I44" s="16"/>
      <c r="J44" s="13">
        <v>152</v>
      </c>
      <c r="K44" s="13">
        <v>152</v>
      </c>
      <c r="L44" s="6"/>
      <c r="M44" s="16"/>
      <c r="N44" s="13">
        <v>154</v>
      </c>
      <c r="O44" s="13">
        <v>182</v>
      </c>
      <c r="P44" s="6"/>
      <c r="Q44" s="16"/>
      <c r="R44" s="6">
        <v>0</v>
      </c>
      <c r="S44" s="6">
        <v>0</v>
      </c>
      <c r="T44" s="6"/>
      <c r="U44" s="16"/>
      <c r="V44" s="6">
        <v>163</v>
      </c>
      <c r="W44" s="6">
        <v>166</v>
      </c>
      <c r="X44" s="6"/>
      <c r="Y44" s="16"/>
      <c r="Z44" s="6">
        <v>0</v>
      </c>
      <c r="AA44" s="6">
        <v>0</v>
      </c>
      <c r="AB44" s="6"/>
      <c r="AC44" s="16"/>
      <c r="AD44" s="6">
        <v>182</v>
      </c>
      <c r="AE44" s="6">
        <v>182</v>
      </c>
      <c r="AG44" s="16"/>
      <c r="AH44" s="6">
        <v>150</v>
      </c>
      <c r="AI44" s="6">
        <v>162</v>
      </c>
      <c r="AJ44" s="6"/>
      <c r="AK44" s="16"/>
      <c r="AL44" s="6">
        <v>150</v>
      </c>
      <c r="AM44" s="6">
        <v>150</v>
      </c>
      <c r="AN44" s="6"/>
      <c r="AO44" s="16"/>
      <c r="AP44" s="6">
        <v>0</v>
      </c>
      <c r="AQ44" s="6">
        <v>0</v>
      </c>
      <c r="AR44" s="6"/>
      <c r="AS44" s="16"/>
      <c r="AT44" s="6">
        <v>232</v>
      </c>
      <c r="AU44" s="6">
        <v>232</v>
      </c>
      <c r="AV44" s="6"/>
      <c r="AW44" s="16"/>
      <c r="AX44" s="6">
        <v>224</v>
      </c>
      <c r="AY44" s="6">
        <v>224</v>
      </c>
      <c r="AZ44" s="6"/>
      <c r="BA44" s="16"/>
    </row>
    <row r="45" spans="1:53" ht="16.5" customHeight="1">
      <c r="A45" s="12">
        <v>279</v>
      </c>
      <c r="B45" s="15">
        <v>131</v>
      </c>
      <c r="C45" s="15">
        <v>139</v>
      </c>
      <c r="D45" s="6"/>
      <c r="E45" s="16"/>
      <c r="F45" s="6">
        <v>0</v>
      </c>
      <c r="G45" s="6">
        <v>0</v>
      </c>
      <c r="H45" s="6"/>
      <c r="I45" s="16"/>
      <c r="J45" s="6">
        <v>0</v>
      </c>
      <c r="K45" s="6">
        <v>0</v>
      </c>
      <c r="L45" s="6"/>
      <c r="M45" s="16"/>
      <c r="N45" s="15">
        <v>158</v>
      </c>
      <c r="O45" s="15">
        <v>170</v>
      </c>
      <c r="P45" s="6"/>
      <c r="Q45" s="16"/>
      <c r="R45" s="6">
        <v>0</v>
      </c>
      <c r="S45" s="6">
        <v>0</v>
      </c>
      <c r="T45" s="6"/>
      <c r="U45" s="16"/>
      <c r="V45" s="6">
        <v>160</v>
      </c>
      <c r="W45" s="6">
        <v>163</v>
      </c>
      <c r="X45" s="6"/>
      <c r="Y45" s="16"/>
      <c r="Z45" s="6">
        <v>0</v>
      </c>
      <c r="AA45" s="6">
        <v>0</v>
      </c>
      <c r="AB45" s="6"/>
      <c r="AC45" s="16"/>
      <c r="AD45" s="6">
        <v>182</v>
      </c>
      <c r="AE45" s="6">
        <v>196</v>
      </c>
      <c r="AG45" s="16"/>
      <c r="AH45" s="6">
        <v>150</v>
      </c>
      <c r="AI45" s="6">
        <v>162</v>
      </c>
      <c r="AJ45" s="6"/>
      <c r="AK45" s="16"/>
      <c r="AL45" s="6">
        <v>140</v>
      </c>
      <c r="AM45" s="6">
        <v>146</v>
      </c>
      <c r="AN45" s="6"/>
      <c r="AO45" s="16"/>
      <c r="AP45" s="6">
        <v>0</v>
      </c>
      <c r="AQ45" s="6">
        <v>0</v>
      </c>
      <c r="AR45" s="6"/>
      <c r="AS45" s="16"/>
      <c r="AT45" s="6">
        <v>232</v>
      </c>
      <c r="AU45" s="6">
        <v>232</v>
      </c>
      <c r="AV45" s="6"/>
      <c r="AW45" s="16"/>
      <c r="AX45" s="6">
        <v>0</v>
      </c>
      <c r="AY45" s="6">
        <v>0</v>
      </c>
      <c r="AZ45" s="6"/>
      <c r="BA45" s="16"/>
    </row>
    <row r="46" spans="1:53" ht="16.5" customHeight="1">
      <c r="A46" s="12">
        <v>279</v>
      </c>
      <c r="B46" s="13">
        <v>131</v>
      </c>
      <c r="C46" s="13">
        <v>139</v>
      </c>
      <c r="D46" s="6"/>
      <c r="E46" s="16"/>
      <c r="F46" s="6">
        <v>0</v>
      </c>
      <c r="G46" s="6">
        <v>0</v>
      </c>
      <c r="H46" s="6"/>
      <c r="I46" s="16"/>
      <c r="J46" s="13">
        <v>152</v>
      </c>
      <c r="K46" s="13">
        <v>152</v>
      </c>
      <c r="L46" s="6"/>
      <c r="M46" s="16"/>
      <c r="N46" s="15">
        <v>158</v>
      </c>
      <c r="O46" s="13">
        <v>170</v>
      </c>
      <c r="P46" s="6"/>
      <c r="Q46" s="16"/>
      <c r="R46" s="6">
        <v>0</v>
      </c>
      <c r="S46" s="6">
        <v>0</v>
      </c>
      <c r="T46" s="6"/>
      <c r="U46" s="16"/>
      <c r="V46" s="6">
        <v>160</v>
      </c>
      <c r="W46" s="6">
        <v>163</v>
      </c>
      <c r="X46" s="6"/>
      <c r="Y46" s="16"/>
      <c r="Z46" s="6">
        <v>0</v>
      </c>
      <c r="AA46" s="6">
        <v>0</v>
      </c>
      <c r="AB46" s="6"/>
      <c r="AC46" s="16"/>
      <c r="AD46" s="6">
        <v>182</v>
      </c>
      <c r="AE46" s="6">
        <v>196</v>
      </c>
      <c r="AG46" s="16"/>
      <c r="AH46" s="6">
        <v>169</v>
      </c>
      <c r="AI46" s="6">
        <v>169</v>
      </c>
      <c r="AJ46" s="6"/>
      <c r="AK46" s="16"/>
      <c r="AL46" s="6">
        <v>0</v>
      </c>
      <c r="AM46" s="6">
        <v>0</v>
      </c>
      <c r="AN46" s="6"/>
      <c r="AO46" s="16"/>
      <c r="AP46" s="6">
        <v>0</v>
      </c>
      <c r="AQ46" s="6">
        <v>0</v>
      </c>
      <c r="AR46" s="6"/>
      <c r="AS46" s="16"/>
      <c r="AT46" s="6">
        <v>232</v>
      </c>
      <c r="AU46" s="6">
        <v>232</v>
      </c>
      <c r="AV46" s="6"/>
      <c r="AW46" s="16"/>
      <c r="AX46" s="6">
        <v>224</v>
      </c>
      <c r="AY46" s="6">
        <v>224</v>
      </c>
      <c r="AZ46" s="6"/>
      <c r="BA46" s="16"/>
    </row>
    <row r="47" spans="1:53" ht="16.5" customHeight="1">
      <c r="A47" s="12">
        <v>280</v>
      </c>
      <c r="B47" s="15">
        <v>139</v>
      </c>
      <c r="C47" s="15">
        <v>139</v>
      </c>
      <c r="D47" s="6"/>
      <c r="E47" s="16"/>
      <c r="F47" s="6">
        <v>0</v>
      </c>
      <c r="G47" s="6">
        <v>0</v>
      </c>
      <c r="H47" s="6"/>
      <c r="I47" s="16"/>
      <c r="J47" s="15">
        <v>142</v>
      </c>
      <c r="K47" s="15">
        <v>142</v>
      </c>
      <c r="L47" s="6"/>
      <c r="M47" s="16"/>
      <c r="N47" s="15">
        <v>150</v>
      </c>
      <c r="O47" s="15">
        <v>186</v>
      </c>
      <c r="P47" s="6"/>
      <c r="Q47" s="16"/>
      <c r="R47" s="6">
        <v>0</v>
      </c>
      <c r="S47" s="6">
        <v>0</v>
      </c>
      <c r="T47" s="6"/>
      <c r="U47" s="16"/>
      <c r="V47" s="6">
        <v>154</v>
      </c>
      <c r="W47" s="6">
        <v>166</v>
      </c>
      <c r="X47" s="6"/>
      <c r="Y47" s="16"/>
      <c r="Z47" s="6">
        <v>0</v>
      </c>
      <c r="AA47" s="6">
        <v>0</v>
      </c>
      <c r="AB47" s="6"/>
      <c r="AC47" s="16"/>
      <c r="AD47" s="6">
        <v>182</v>
      </c>
      <c r="AE47" s="6">
        <v>196</v>
      </c>
      <c r="AG47" s="16"/>
      <c r="AH47" s="6">
        <v>162</v>
      </c>
      <c r="AI47" s="6">
        <v>162</v>
      </c>
      <c r="AJ47" s="6"/>
      <c r="AK47" s="16"/>
      <c r="AL47" s="6">
        <v>144</v>
      </c>
      <c r="AM47" s="6">
        <v>182</v>
      </c>
      <c r="AN47" s="6"/>
      <c r="AO47" s="16"/>
      <c r="AP47" s="6">
        <v>0</v>
      </c>
      <c r="AQ47" s="6">
        <v>0</v>
      </c>
      <c r="AR47" s="6"/>
      <c r="AS47" s="16"/>
      <c r="AT47" s="6">
        <v>214</v>
      </c>
      <c r="AU47" s="6">
        <v>232</v>
      </c>
      <c r="AV47" s="6"/>
      <c r="AW47" s="16"/>
      <c r="AX47" s="6">
        <v>0</v>
      </c>
      <c r="AY47" s="6">
        <v>0</v>
      </c>
      <c r="AZ47" s="6"/>
      <c r="BA47" s="16"/>
    </row>
    <row r="48" spans="1:53" ht="16.5" customHeight="1">
      <c r="A48" s="12">
        <v>280</v>
      </c>
      <c r="B48" s="13">
        <v>139</v>
      </c>
      <c r="C48" s="13">
        <v>139</v>
      </c>
      <c r="D48" s="6"/>
      <c r="E48" s="16"/>
      <c r="F48" s="6">
        <v>0</v>
      </c>
      <c r="G48" s="6">
        <v>0</v>
      </c>
      <c r="H48" s="6"/>
      <c r="I48" s="16"/>
      <c r="J48" s="13">
        <v>152</v>
      </c>
      <c r="K48" s="13">
        <v>152</v>
      </c>
      <c r="L48" s="6"/>
      <c r="M48" s="16"/>
      <c r="N48" s="13">
        <v>150</v>
      </c>
      <c r="O48" s="13">
        <v>186</v>
      </c>
      <c r="P48" s="6"/>
      <c r="Q48" s="16"/>
      <c r="R48" s="6">
        <v>0</v>
      </c>
      <c r="S48" s="6">
        <v>0</v>
      </c>
      <c r="T48" s="6"/>
      <c r="U48" s="16"/>
      <c r="V48" s="6">
        <v>0</v>
      </c>
      <c r="W48" s="6">
        <v>0</v>
      </c>
      <c r="X48" s="6"/>
      <c r="Y48" s="16"/>
      <c r="Z48" s="6">
        <v>0</v>
      </c>
      <c r="AA48" s="6">
        <v>0</v>
      </c>
      <c r="AB48" s="6"/>
      <c r="AC48" s="16"/>
      <c r="AD48" s="6">
        <v>0</v>
      </c>
      <c r="AE48" s="6">
        <v>0</v>
      </c>
      <c r="AG48" s="16"/>
      <c r="AH48" s="6">
        <v>162</v>
      </c>
      <c r="AI48" s="6">
        <v>162</v>
      </c>
      <c r="AJ48" s="6"/>
      <c r="AK48" s="16"/>
      <c r="AL48" s="6">
        <v>150</v>
      </c>
      <c r="AM48" s="6">
        <v>150</v>
      </c>
      <c r="AN48" s="6"/>
      <c r="AO48" s="16"/>
      <c r="AP48" s="6">
        <v>0</v>
      </c>
      <c r="AQ48" s="6">
        <v>0</v>
      </c>
      <c r="AR48" s="6"/>
      <c r="AS48" s="16"/>
      <c r="AT48" s="6">
        <v>0</v>
      </c>
      <c r="AU48" s="6">
        <v>0</v>
      </c>
      <c r="AV48" s="6"/>
      <c r="AW48" s="16"/>
      <c r="AX48" s="6">
        <v>0</v>
      </c>
      <c r="AY48" s="6">
        <v>0</v>
      </c>
      <c r="AZ48" s="6"/>
      <c r="BA48" s="16"/>
    </row>
    <row r="49" spans="1:53" ht="16.5" customHeight="1">
      <c r="A49" s="12">
        <v>281</v>
      </c>
      <c r="B49" s="15">
        <v>131</v>
      </c>
      <c r="C49" s="15">
        <v>131</v>
      </c>
      <c r="D49" s="6"/>
      <c r="E49" s="16"/>
      <c r="F49" s="6">
        <v>0</v>
      </c>
      <c r="G49" s="6">
        <v>0</v>
      </c>
      <c r="H49" s="6"/>
      <c r="I49" s="16"/>
      <c r="J49" s="15">
        <v>138</v>
      </c>
      <c r="K49" s="15">
        <v>138</v>
      </c>
      <c r="L49" s="6"/>
      <c r="M49" s="16"/>
      <c r="N49" s="15">
        <v>154</v>
      </c>
      <c r="O49" s="15">
        <v>158</v>
      </c>
      <c r="P49" s="6"/>
      <c r="Q49" s="16"/>
      <c r="R49" s="6">
        <v>0</v>
      </c>
      <c r="S49" s="6">
        <v>0</v>
      </c>
      <c r="T49" s="6"/>
      <c r="U49" s="16"/>
      <c r="V49" s="6">
        <v>154</v>
      </c>
      <c r="W49" s="6">
        <v>166</v>
      </c>
      <c r="X49" s="6"/>
      <c r="Y49" s="16"/>
      <c r="Z49" s="6">
        <v>0</v>
      </c>
      <c r="AA49" s="6">
        <v>0</v>
      </c>
      <c r="AB49" s="6"/>
      <c r="AC49" s="16"/>
      <c r="AD49" s="6">
        <v>0</v>
      </c>
      <c r="AE49" s="6">
        <v>0</v>
      </c>
      <c r="AG49" s="16"/>
      <c r="AH49" s="6">
        <v>162</v>
      </c>
      <c r="AI49" s="6">
        <v>162</v>
      </c>
      <c r="AJ49" s="6"/>
      <c r="AK49" s="16"/>
      <c r="AL49" s="6">
        <v>144</v>
      </c>
      <c r="AM49" s="6">
        <v>144</v>
      </c>
      <c r="AN49" s="6"/>
      <c r="AO49" s="16"/>
      <c r="AP49" s="6">
        <v>0</v>
      </c>
      <c r="AQ49" s="6">
        <v>0</v>
      </c>
      <c r="AR49" s="6"/>
      <c r="AS49" s="16"/>
      <c r="AT49" s="6">
        <v>214</v>
      </c>
      <c r="AU49" s="6">
        <v>232</v>
      </c>
      <c r="AV49" s="6"/>
      <c r="AW49" s="16"/>
      <c r="AX49" s="6">
        <v>0</v>
      </c>
      <c r="AY49" s="6">
        <v>0</v>
      </c>
      <c r="AZ49" s="6"/>
      <c r="BA49" s="16"/>
    </row>
    <row r="50" spans="1:53" ht="16.5" customHeight="1">
      <c r="A50" s="12">
        <v>281</v>
      </c>
      <c r="B50" s="13">
        <v>131</v>
      </c>
      <c r="C50" s="13">
        <v>139</v>
      </c>
      <c r="D50" s="6"/>
      <c r="E50" s="16"/>
      <c r="F50" s="6">
        <v>0</v>
      </c>
      <c r="G50" s="6">
        <v>0</v>
      </c>
      <c r="H50" s="6"/>
      <c r="I50" s="16"/>
      <c r="J50" s="13">
        <v>152</v>
      </c>
      <c r="K50" s="13">
        <v>152</v>
      </c>
      <c r="L50" s="6"/>
      <c r="M50" s="16"/>
      <c r="N50" s="13">
        <v>154</v>
      </c>
      <c r="O50" s="13">
        <v>158</v>
      </c>
      <c r="P50" s="6"/>
      <c r="Q50" s="16"/>
      <c r="R50" s="6">
        <v>0</v>
      </c>
      <c r="S50" s="6">
        <v>0</v>
      </c>
      <c r="T50" s="6"/>
      <c r="U50" s="16"/>
      <c r="V50" s="6">
        <v>154</v>
      </c>
      <c r="W50" s="6">
        <v>166</v>
      </c>
      <c r="X50" s="6"/>
      <c r="Y50" s="16"/>
      <c r="Z50" s="6">
        <v>0</v>
      </c>
      <c r="AA50" s="6">
        <v>0</v>
      </c>
      <c r="AB50" s="6"/>
      <c r="AC50" s="16"/>
      <c r="AD50" s="6">
        <v>0</v>
      </c>
      <c r="AE50" s="6">
        <v>0</v>
      </c>
      <c r="AG50" s="16"/>
      <c r="AH50" s="6">
        <v>150</v>
      </c>
      <c r="AI50" s="6">
        <v>162</v>
      </c>
      <c r="AJ50" s="6"/>
      <c r="AK50" s="16"/>
      <c r="AL50" s="6">
        <v>0</v>
      </c>
      <c r="AM50" s="6">
        <v>0</v>
      </c>
      <c r="AN50" s="6"/>
      <c r="AO50" s="16"/>
      <c r="AP50" s="6">
        <v>0</v>
      </c>
      <c r="AQ50" s="6">
        <v>0</v>
      </c>
      <c r="AR50" s="6"/>
      <c r="AS50" s="16"/>
      <c r="AT50" s="6">
        <v>216</v>
      </c>
      <c r="AU50" s="6">
        <v>232</v>
      </c>
      <c r="AV50" s="6"/>
      <c r="AW50" s="16"/>
      <c r="AX50" s="6">
        <v>0</v>
      </c>
      <c r="AY50" s="6">
        <v>0</v>
      </c>
      <c r="AZ50" s="6"/>
      <c r="BA50" s="16"/>
    </row>
    <row r="51" spans="1:53" ht="16.5" customHeight="1">
      <c r="A51" s="12">
        <v>282</v>
      </c>
      <c r="B51" s="6">
        <v>0</v>
      </c>
      <c r="C51" s="6">
        <v>0</v>
      </c>
      <c r="D51" s="6"/>
      <c r="E51" s="16"/>
      <c r="F51" s="6">
        <v>0</v>
      </c>
      <c r="G51" s="6">
        <v>0</v>
      </c>
      <c r="H51" s="6"/>
      <c r="I51" s="16"/>
      <c r="J51" s="6">
        <v>0</v>
      </c>
      <c r="K51" s="6">
        <v>0</v>
      </c>
      <c r="L51" s="6"/>
      <c r="M51" s="16"/>
      <c r="N51" s="15">
        <v>154</v>
      </c>
      <c r="O51" s="15">
        <v>158</v>
      </c>
      <c r="P51" s="6"/>
      <c r="Q51" s="16"/>
      <c r="R51" s="6">
        <v>0</v>
      </c>
      <c r="S51" s="6">
        <v>0</v>
      </c>
      <c r="T51" s="6"/>
      <c r="U51" s="16"/>
      <c r="V51" s="6">
        <v>157</v>
      </c>
      <c r="W51" s="6">
        <v>157</v>
      </c>
      <c r="X51" s="6"/>
      <c r="Y51" s="16"/>
      <c r="Z51" s="6">
        <v>200</v>
      </c>
      <c r="AA51" s="6">
        <v>200</v>
      </c>
      <c r="AB51" s="6"/>
      <c r="AC51" s="16"/>
      <c r="AD51" s="6">
        <v>0</v>
      </c>
      <c r="AE51" s="6">
        <v>0</v>
      </c>
      <c r="AG51" s="16"/>
      <c r="AH51" s="6">
        <v>150</v>
      </c>
      <c r="AI51" s="6">
        <v>162</v>
      </c>
      <c r="AJ51" s="6"/>
      <c r="AK51" s="16"/>
      <c r="AL51" s="6">
        <v>144</v>
      </c>
      <c r="AM51" s="6">
        <v>144</v>
      </c>
      <c r="AN51" s="6"/>
      <c r="AO51" s="16"/>
      <c r="AP51" s="6">
        <v>0</v>
      </c>
      <c r="AQ51" s="6">
        <v>0</v>
      </c>
      <c r="AR51" s="6"/>
      <c r="AS51" s="16"/>
      <c r="AT51" s="6">
        <v>216</v>
      </c>
      <c r="AU51" s="6">
        <v>232</v>
      </c>
      <c r="AV51" s="6"/>
      <c r="AW51" s="16"/>
      <c r="AX51" s="6">
        <v>0</v>
      </c>
      <c r="AY51" s="6">
        <v>0</v>
      </c>
      <c r="AZ51" s="6"/>
      <c r="BA51" s="16"/>
    </row>
    <row r="52" spans="1:53" ht="16.5" customHeight="1">
      <c r="A52" s="12">
        <v>282</v>
      </c>
      <c r="B52" s="13">
        <v>131</v>
      </c>
      <c r="C52" s="13">
        <v>139</v>
      </c>
      <c r="D52" s="6"/>
      <c r="E52" s="16"/>
      <c r="F52" s="6">
        <v>0</v>
      </c>
      <c r="G52" s="6">
        <v>0</v>
      </c>
      <c r="H52" s="6"/>
      <c r="I52" s="16"/>
      <c r="J52" s="13">
        <v>152</v>
      </c>
      <c r="K52" s="13">
        <v>152</v>
      </c>
      <c r="L52" s="6"/>
      <c r="M52" s="16"/>
      <c r="N52" s="13">
        <v>154</v>
      </c>
      <c r="O52" s="13">
        <v>158</v>
      </c>
      <c r="P52" s="6"/>
      <c r="Q52" s="16"/>
      <c r="R52" s="6">
        <v>0</v>
      </c>
      <c r="S52" s="6">
        <v>0</v>
      </c>
      <c r="T52" s="6"/>
      <c r="U52" s="16"/>
      <c r="V52" s="6">
        <v>154</v>
      </c>
      <c r="W52" s="6">
        <v>166</v>
      </c>
      <c r="X52" s="6"/>
      <c r="Y52" s="16"/>
      <c r="Z52" s="6">
        <v>202</v>
      </c>
      <c r="AA52" s="6">
        <v>202</v>
      </c>
      <c r="AB52" s="6"/>
      <c r="AC52" s="16"/>
      <c r="AD52" s="6">
        <v>0</v>
      </c>
      <c r="AE52" s="6">
        <v>0</v>
      </c>
      <c r="AG52" s="16"/>
      <c r="AH52" s="6">
        <v>150</v>
      </c>
      <c r="AI52" s="6">
        <v>150</v>
      </c>
      <c r="AJ52" s="6"/>
      <c r="AK52" s="16"/>
      <c r="AL52" s="6">
        <v>0</v>
      </c>
      <c r="AM52" s="6">
        <v>0</v>
      </c>
      <c r="AN52" s="6"/>
      <c r="AO52" s="16"/>
      <c r="AP52" s="6">
        <v>0</v>
      </c>
      <c r="AQ52" s="6">
        <v>0</v>
      </c>
      <c r="AR52" s="6"/>
      <c r="AS52" s="16"/>
      <c r="AT52" s="6">
        <v>0</v>
      </c>
      <c r="AU52" s="6">
        <v>0</v>
      </c>
      <c r="AV52" s="6"/>
      <c r="AW52" s="16"/>
      <c r="AX52" s="6">
        <v>0</v>
      </c>
      <c r="AY52" s="6">
        <v>0</v>
      </c>
      <c r="AZ52" s="6"/>
      <c r="BA52" s="16"/>
    </row>
    <row r="53" spans="1:53" ht="16.5" customHeight="1">
      <c r="A53" s="12">
        <v>283</v>
      </c>
      <c r="B53" s="15">
        <v>131</v>
      </c>
      <c r="C53" s="15">
        <v>139</v>
      </c>
      <c r="D53" s="6"/>
      <c r="E53" s="16"/>
      <c r="F53" s="6">
        <v>0</v>
      </c>
      <c r="G53" s="6">
        <v>0</v>
      </c>
      <c r="H53" s="6"/>
      <c r="I53" s="16"/>
      <c r="J53" s="15">
        <v>142</v>
      </c>
      <c r="K53" s="15">
        <v>142</v>
      </c>
      <c r="L53" s="6"/>
      <c r="M53" s="16"/>
      <c r="N53" s="15">
        <v>154</v>
      </c>
      <c r="O53" s="15">
        <v>158</v>
      </c>
      <c r="P53" s="6"/>
      <c r="Q53" s="16"/>
      <c r="R53" s="6">
        <v>0</v>
      </c>
      <c r="S53" s="6">
        <v>0</v>
      </c>
      <c r="T53" s="6"/>
      <c r="U53" s="16"/>
      <c r="V53" s="6">
        <v>154</v>
      </c>
      <c r="W53" s="6">
        <v>166</v>
      </c>
      <c r="X53" s="6"/>
      <c r="Y53" s="16"/>
      <c r="Z53" s="6">
        <v>202</v>
      </c>
      <c r="AA53" s="6">
        <v>202</v>
      </c>
      <c r="AB53" s="6"/>
      <c r="AC53" s="16"/>
      <c r="AD53" s="6">
        <v>196</v>
      </c>
      <c r="AE53" s="6">
        <v>200</v>
      </c>
      <c r="AG53" s="16"/>
      <c r="AH53" s="6">
        <v>150</v>
      </c>
      <c r="AI53" s="6">
        <v>162</v>
      </c>
      <c r="AJ53" s="6"/>
      <c r="AK53" s="16"/>
      <c r="AL53" s="6">
        <v>146</v>
      </c>
      <c r="AM53" s="6">
        <v>146</v>
      </c>
      <c r="AN53" s="6"/>
      <c r="AO53" s="16"/>
      <c r="AP53" s="6">
        <v>0</v>
      </c>
      <c r="AQ53" s="6">
        <v>0</v>
      </c>
      <c r="AR53" s="6"/>
      <c r="AS53" s="16"/>
      <c r="AT53" s="6">
        <v>216</v>
      </c>
      <c r="AU53" s="6">
        <v>232</v>
      </c>
      <c r="AV53" s="6"/>
      <c r="AW53" s="16"/>
      <c r="AX53" s="6">
        <v>0</v>
      </c>
      <c r="AY53" s="6">
        <v>0</v>
      </c>
      <c r="AZ53" s="6"/>
      <c r="BA53" s="16"/>
    </row>
    <row r="54" spans="1:53" ht="16.5" customHeight="1">
      <c r="A54" s="12">
        <v>283</v>
      </c>
      <c r="B54" s="13">
        <v>131</v>
      </c>
      <c r="C54" s="13">
        <v>139</v>
      </c>
      <c r="D54" s="6"/>
      <c r="E54" s="16"/>
      <c r="F54" s="6">
        <v>0</v>
      </c>
      <c r="G54" s="6">
        <v>0</v>
      </c>
      <c r="H54" s="6"/>
      <c r="I54" s="16"/>
      <c r="J54" s="13">
        <v>152</v>
      </c>
      <c r="K54" s="13">
        <v>152</v>
      </c>
      <c r="L54" s="6"/>
      <c r="M54" s="16"/>
      <c r="N54" s="13">
        <v>154</v>
      </c>
      <c r="O54" s="13">
        <v>158</v>
      </c>
      <c r="P54" s="6"/>
      <c r="Q54" s="16"/>
      <c r="R54" s="6">
        <v>0</v>
      </c>
      <c r="S54" s="6">
        <v>0</v>
      </c>
      <c r="T54" s="6"/>
      <c r="U54" s="16"/>
      <c r="V54" s="6">
        <v>154</v>
      </c>
      <c r="W54" s="6">
        <v>166</v>
      </c>
      <c r="X54" s="6"/>
      <c r="Y54" s="16"/>
      <c r="Z54" s="6">
        <v>0</v>
      </c>
      <c r="AA54" s="6">
        <v>0</v>
      </c>
      <c r="AB54" s="6"/>
      <c r="AC54" s="16"/>
      <c r="AD54" s="6">
        <v>0</v>
      </c>
      <c r="AE54" s="6">
        <v>0</v>
      </c>
      <c r="AG54" s="16"/>
      <c r="AH54" s="6">
        <v>150</v>
      </c>
      <c r="AI54" s="6">
        <v>162</v>
      </c>
      <c r="AJ54" s="6"/>
      <c r="AK54" s="16"/>
      <c r="AL54" s="6">
        <v>0</v>
      </c>
      <c r="AM54" s="6">
        <v>0</v>
      </c>
      <c r="AN54" s="6"/>
      <c r="AO54" s="16"/>
      <c r="AP54" s="6">
        <v>0</v>
      </c>
      <c r="AQ54" s="6">
        <v>0</v>
      </c>
      <c r="AR54" s="6"/>
      <c r="AS54" s="16"/>
      <c r="AT54" s="6">
        <v>216</v>
      </c>
      <c r="AU54" s="6">
        <v>232</v>
      </c>
      <c r="AV54" s="6"/>
      <c r="AW54" s="16"/>
      <c r="AX54" s="6">
        <v>0</v>
      </c>
      <c r="AY54" s="6">
        <v>0</v>
      </c>
      <c r="AZ54" s="6"/>
      <c r="BA54" s="16"/>
    </row>
    <row r="55" spans="1:53" ht="16.5" customHeight="1">
      <c r="A55" s="12">
        <v>284</v>
      </c>
      <c r="B55" s="15">
        <v>139</v>
      </c>
      <c r="C55" s="15">
        <v>139</v>
      </c>
      <c r="D55" s="6"/>
      <c r="E55" s="16"/>
      <c r="F55" s="6">
        <v>0</v>
      </c>
      <c r="G55" s="6">
        <v>0</v>
      </c>
      <c r="H55" s="6"/>
      <c r="I55" s="16"/>
      <c r="J55" s="6">
        <v>0</v>
      </c>
      <c r="K55" s="6">
        <v>0</v>
      </c>
      <c r="L55" s="6"/>
      <c r="M55" s="16"/>
      <c r="N55" s="15">
        <v>150</v>
      </c>
      <c r="O55" s="15">
        <v>178</v>
      </c>
      <c r="P55" s="6"/>
      <c r="Q55" s="16"/>
      <c r="R55" s="6">
        <v>0</v>
      </c>
      <c r="S55" s="6">
        <v>0</v>
      </c>
      <c r="T55" s="6"/>
      <c r="U55" s="16"/>
      <c r="V55" s="6">
        <v>163</v>
      </c>
      <c r="W55" s="6">
        <v>166</v>
      </c>
      <c r="X55" s="6"/>
      <c r="Y55" s="16"/>
      <c r="Z55" s="6">
        <v>0</v>
      </c>
      <c r="AA55" s="6">
        <v>0</v>
      </c>
      <c r="AB55" s="6"/>
      <c r="AC55" s="16"/>
      <c r="AD55" s="6">
        <v>182</v>
      </c>
      <c r="AE55" s="6">
        <v>196</v>
      </c>
      <c r="AG55" s="16"/>
      <c r="AH55" s="6">
        <v>0</v>
      </c>
      <c r="AI55" s="6">
        <v>0</v>
      </c>
      <c r="AJ55" s="6"/>
      <c r="AK55" s="16"/>
      <c r="AL55" s="6">
        <v>0</v>
      </c>
      <c r="AM55" s="6">
        <v>0</v>
      </c>
      <c r="AN55" s="6"/>
      <c r="AO55" s="16"/>
      <c r="AP55" s="6">
        <v>0</v>
      </c>
      <c r="AQ55" s="6">
        <v>0</v>
      </c>
      <c r="AR55" s="6"/>
      <c r="AS55" s="16"/>
      <c r="AT55" s="6">
        <v>232</v>
      </c>
      <c r="AU55" s="6">
        <v>232</v>
      </c>
      <c r="AV55" s="6"/>
      <c r="AW55" s="16"/>
      <c r="AX55" s="6">
        <v>0</v>
      </c>
      <c r="AY55" s="6">
        <v>0</v>
      </c>
      <c r="AZ55" s="6"/>
      <c r="BA55" s="16"/>
    </row>
    <row r="56" spans="1:53" ht="16.5" customHeight="1">
      <c r="A56" s="12">
        <v>284</v>
      </c>
      <c r="B56" s="13">
        <v>143</v>
      </c>
      <c r="C56" s="13">
        <v>143</v>
      </c>
      <c r="D56" s="6"/>
      <c r="E56" s="16"/>
      <c r="F56" s="6">
        <v>0</v>
      </c>
      <c r="G56" s="6">
        <v>0</v>
      </c>
      <c r="H56" s="6"/>
      <c r="I56" s="16"/>
      <c r="J56" s="13">
        <v>152</v>
      </c>
      <c r="K56" s="13">
        <v>152</v>
      </c>
      <c r="L56" s="6"/>
      <c r="M56" s="16"/>
      <c r="N56" s="13">
        <v>154</v>
      </c>
      <c r="O56" s="13">
        <v>182</v>
      </c>
      <c r="P56" s="6"/>
      <c r="Q56" s="16"/>
      <c r="R56" s="6">
        <v>0</v>
      </c>
      <c r="S56" s="6">
        <v>0</v>
      </c>
      <c r="T56" s="6"/>
      <c r="U56" s="16"/>
      <c r="V56" s="6">
        <v>163</v>
      </c>
      <c r="W56" s="6">
        <v>166</v>
      </c>
      <c r="X56" s="6"/>
      <c r="Y56" s="16"/>
      <c r="Z56" s="6">
        <v>0</v>
      </c>
      <c r="AA56" s="6">
        <v>0</v>
      </c>
      <c r="AB56" s="6"/>
      <c r="AC56" s="16"/>
      <c r="AD56" s="6">
        <v>184</v>
      </c>
      <c r="AE56" s="6">
        <v>184</v>
      </c>
      <c r="AG56" s="16"/>
      <c r="AH56" s="6">
        <v>147</v>
      </c>
      <c r="AI56" s="6">
        <v>147</v>
      </c>
      <c r="AJ56" s="6"/>
      <c r="AK56" s="16"/>
      <c r="AL56" s="6">
        <v>0</v>
      </c>
      <c r="AM56" s="6">
        <v>0</v>
      </c>
      <c r="AN56" s="6"/>
      <c r="AO56" s="16"/>
      <c r="AP56" s="6">
        <v>0</v>
      </c>
      <c r="AQ56" s="6">
        <v>0</v>
      </c>
      <c r="AR56" s="6"/>
      <c r="AS56" s="16"/>
      <c r="AT56" s="6">
        <v>0</v>
      </c>
      <c r="AU56" s="6">
        <v>0</v>
      </c>
      <c r="AV56" s="6"/>
      <c r="AW56" s="16"/>
      <c r="AX56" s="6">
        <v>0</v>
      </c>
      <c r="AY56" s="6">
        <v>0</v>
      </c>
      <c r="AZ56" s="6"/>
      <c r="BA56" s="16"/>
    </row>
    <row r="57" spans="1:53" ht="16.5" customHeight="1">
      <c r="A57" s="12">
        <v>285</v>
      </c>
      <c r="B57" s="6">
        <v>0</v>
      </c>
      <c r="C57" s="6">
        <v>0</v>
      </c>
      <c r="D57" s="6"/>
      <c r="E57" s="16"/>
      <c r="F57" s="15">
        <v>320</v>
      </c>
      <c r="G57" s="15">
        <v>329</v>
      </c>
      <c r="H57" s="6"/>
      <c r="I57" s="16"/>
      <c r="J57" s="6">
        <v>0</v>
      </c>
      <c r="K57" s="6">
        <v>0</v>
      </c>
      <c r="L57" s="6"/>
      <c r="M57" s="16"/>
      <c r="N57" s="15">
        <v>154</v>
      </c>
      <c r="O57" s="15">
        <v>182</v>
      </c>
      <c r="P57" s="6"/>
      <c r="Q57" s="16"/>
      <c r="R57" s="6">
        <v>0</v>
      </c>
      <c r="S57" s="6">
        <v>0</v>
      </c>
      <c r="T57" s="6"/>
      <c r="U57" s="16"/>
      <c r="V57" s="6">
        <v>163</v>
      </c>
      <c r="W57" s="6">
        <v>166</v>
      </c>
      <c r="X57" s="6"/>
      <c r="Y57" s="16"/>
      <c r="Z57" s="6">
        <v>0</v>
      </c>
      <c r="AA57" s="6">
        <v>0</v>
      </c>
      <c r="AB57" s="6"/>
      <c r="AC57" s="16"/>
      <c r="AD57" s="6">
        <v>184</v>
      </c>
      <c r="AE57" s="6">
        <v>184</v>
      </c>
      <c r="AG57" s="16"/>
      <c r="AH57" s="6">
        <v>0</v>
      </c>
      <c r="AI57" s="6">
        <v>0</v>
      </c>
      <c r="AJ57" s="6"/>
      <c r="AK57" s="16"/>
      <c r="AL57" s="6">
        <v>0</v>
      </c>
      <c r="AM57" s="6">
        <v>0</v>
      </c>
      <c r="AN57" s="6"/>
      <c r="AO57" s="16"/>
      <c r="AP57" s="6">
        <v>0</v>
      </c>
      <c r="AQ57" s="6">
        <v>0</v>
      </c>
      <c r="AR57" s="6"/>
      <c r="AS57" s="16"/>
      <c r="AT57" s="6">
        <v>214</v>
      </c>
      <c r="AU57" s="6">
        <v>232</v>
      </c>
      <c r="AV57" s="6"/>
      <c r="AW57" s="16"/>
      <c r="AX57" s="6">
        <v>0</v>
      </c>
      <c r="AY57" s="6">
        <v>0</v>
      </c>
      <c r="AZ57" s="6"/>
      <c r="BA57" s="16"/>
    </row>
    <row r="58" spans="1:53" ht="16.5" customHeight="1">
      <c r="A58" s="12">
        <v>285</v>
      </c>
      <c r="B58" s="6">
        <v>0</v>
      </c>
      <c r="C58" s="6">
        <v>0</v>
      </c>
      <c r="D58" s="6"/>
      <c r="E58" s="16"/>
      <c r="F58" s="6">
        <v>0</v>
      </c>
      <c r="G58" s="6">
        <v>0</v>
      </c>
      <c r="H58" s="6"/>
      <c r="I58" s="16"/>
      <c r="J58" s="6">
        <v>0</v>
      </c>
      <c r="K58" s="6">
        <v>0</v>
      </c>
      <c r="L58" s="6"/>
      <c r="M58" s="16"/>
      <c r="N58" s="6">
        <v>0</v>
      </c>
      <c r="O58" s="6">
        <v>0</v>
      </c>
      <c r="P58" s="6"/>
      <c r="Q58" s="16"/>
      <c r="R58" s="6">
        <v>0</v>
      </c>
      <c r="S58" s="6">
        <v>0</v>
      </c>
      <c r="T58" s="6"/>
      <c r="U58" s="16"/>
      <c r="V58" s="6">
        <v>163</v>
      </c>
      <c r="W58" s="6">
        <v>166</v>
      </c>
      <c r="X58" s="6"/>
      <c r="Y58" s="16"/>
      <c r="Z58" s="6">
        <v>0</v>
      </c>
      <c r="AA58" s="6">
        <v>0</v>
      </c>
      <c r="AB58" s="6"/>
      <c r="AC58" s="16"/>
      <c r="AD58" s="6">
        <v>182</v>
      </c>
      <c r="AE58" s="6">
        <v>182</v>
      </c>
      <c r="AG58" s="16"/>
      <c r="AH58" s="6">
        <v>147</v>
      </c>
      <c r="AI58" s="6">
        <v>159</v>
      </c>
      <c r="AJ58" s="6"/>
      <c r="AK58" s="16"/>
      <c r="AL58" s="6">
        <v>0</v>
      </c>
      <c r="AM58" s="6">
        <v>0</v>
      </c>
      <c r="AN58" s="6"/>
      <c r="AO58" s="16"/>
      <c r="AP58" s="6">
        <v>0</v>
      </c>
      <c r="AQ58" s="6">
        <v>0</v>
      </c>
      <c r="AR58" s="6"/>
      <c r="AS58" s="16"/>
      <c r="AT58" s="6">
        <v>216</v>
      </c>
      <c r="AU58" s="6">
        <v>232</v>
      </c>
      <c r="AV58" s="6"/>
      <c r="AW58" s="16"/>
      <c r="AX58" s="6">
        <v>0</v>
      </c>
      <c r="AY58" s="6">
        <v>0</v>
      </c>
      <c r="AZ58" s="6"/>
      <c r="BA58" s="16"/>
    </row>
    <row r="59" spans="1:53" ht="16.5" customHeight="1">
      <c r="A59" s="12">
        <v>286</v>
      </c>
      <c r="B59" s="15">
        <v>139</v>
      </c>
      <c r="C59" s="15">
        <v>139</v>
      </c>
      <c r="D59" s="6"/>
      <c r="E59" s="16"/>
      <c r="F59" s="6">
        <v>0</v>
      </c>
      <c r="G59" s="6">
        <v>0</v>
      </c>
      <c r="H59" s="6"/>
      <c r="I59" s="16"/>
      <c r="J59" s="15">
        <v>142</v>
      </c>
      <c r="K59" s="15">
        <v>142</v>
      </c>
      <c r="L59" s="6"/>
      <c r="M59" s="16"/>
      <c r="N59" s="15">
        <v>158</v>
      </c>
      <c r="O59" s="15">
        <v>170</v>
      </c>
      <c r="P59" s="6"/>
      <c r="Q59" s="16"/>
      <c r="R59" s="6">
        <v>0</v>
      </c>
      <c r="S59" s="6">
        <v>0</v>
      </c>
      <c r="T59" s="6"/>
      <c r="U59" s="16"/>
      <c r="V59" s="6">
        <v>163</v>
      </c>
      <c r="W59" s="6">
        <v>166</v>
      </c>
      <c r="X59" s="6"/>
      <c r="Y59" s="16"/>
      <c r="Z59" s="6">
        <v>0</v>
      </c>
      <c r="AA59" s="6">
        <v>0</v>
      </c>
      <c r="AB59" s="6"/>
      <c r="AC59" s="16"/>
      <c r="AD59" s="6">
        <v>182</v>
      </c>
      <c r="AE59" s="6">
        <v>196</v>
      </c>
      <c r="AG59" s="16"/>
      <c r="AH59" s="6">
        <v>0</v>
      </c>
      <c r="AI59" s="6">
        <v>0</v>
      </c>
      <c r="AJ59" s="6"/>
      <c r="AK59" s="16"/>
      <c r="AL59" s="6">
        <v>146</v>
      </c>
      <c r="AM59" s="6">
        <v>146</v>
      </c>
      <c r="AN59" s="6"/>
      <c r="AO59" s="16"/>
      <c r="AP59" s="6">
        <v>302</v>
      </c>
      <c r="AQ59" s="6">
        <v>302</v>
      </c>
      <c r="AR59" s="6"/>
      <c r="AS59" s="16"/>
      <c r="AT59" s="6">
        <v>216</v>
      </c>
      <c r="AU59" s="6">
        <v>232</v>
      </c>
      <c r="AV59" s="6"/>
      <c r="AW59" s="16"/>
      <c r="AX59" s="6">
        <v>0</v>
      </c>
      <c r="AY59" s="6">
        <v>0</v>
      </c>
      <c r="AZ59" s="6"/>
      <c r="BA59" s="16"/>
    </row>
    <row r="60" spans="1:53" ht="16.5" customHeight="1">
      <c r="A60" s="12">
        <v>286</v>
      </c>
      <c r="B60" s="13">
        <v>139</v>
      </c>
      <c r="C60" s="13">
        <v>139</v>
      </c>
      <c r="D60" s="6"/>
      <c r="E60" s="16"/>
      <c r="F60" s="13">
        <v>332</v>
      </c>
      <c r="G60" s="13">
        <v>332</v>
      </c>
      <c r="H60" s="6"/>
      <c r="I60" s="16"/>
      <c r="J60" s="13">
        <v>152</v>
      </c>
      <c r="K60" s="13">
        <v>152</v>
      </c>
      <c r="L60" s="6"/>
      <c r="M60" s="16"/>
      <c r="N60" s="13">
        <v>158</v>
      </c>
      <c r="O60" s="13">
        <v>170</v>
      </c>
      <c r="P60" s="6"/>
      <c r="Q60" s="16"/>
      <c r="R60" s="6">
        <v>0</v>
      </c>
      <c r="S60" s="6">
        <v>0</v>
      </c>
      <c r="T60" s="6"/>
      <c r="U60" s="16"/>
      <c r="V60" s="6">
        <v>163</v>
      </c>
      <c r="W60" s="6">
        <v>166</v>
      </c>
      <c r="X60" s="6"/>
      <c r="Y60" s="16"/>
      <c r="Z60" s="6">
        <v>0</v>
      </c>
      <c r="AA60" s="6">
        <v>0</v>
      </c>
      <c r="AB60" s="6"/>
      <c r="AC60" s="16"/>
      <c r="AD60" s="6">
        <v>182</v>
      </c>
      <c r="AE60" s="6">
        <v>182</v>
      </c>
      <c r="AG60" s="16"/>
      <c r="AH60" s="6">
        <v>0</v>
      </c>
      <c r="AI60" s="6">
        <v>0</v>
      </c>
      <c r="AJ60" s="6"/>
      <c r="AK60" s="16"/>
      <c r="AL60" s="6">
        <v>0</v>
      </c>
      <c r="AM60" s="6">
        <v>0</v>
      </c>
      <c r="AN60" s="6"/>
      <c r="AO60" s="16"/>
      <c r="AP60" s="6">
        <v>0</v>
      </c>
      <c r="AQ60" s="6">
        <v>0</v>
      </c>
      <c r="AR60" s="6"/>
      <c r="AS60" s="16"/>
      <c r="AT60" s="6">
        <v>0</v>
      </c>
      <c r="AU60" s="6">
        <v>0</v>
      </c>
      <c r="AV60" s="6"/>
      <c r="AW60" s="16"/>
      <c r="AX60" s="6">
        <v>0</v>
      </c>
      <c r="AY60" s="6">
        <v>0</v>
      </c>
      <c r="AZ60" s="6"/>
      <c r="BA60" s="16"/>
    </row>
    <row r="61" spans="1:53" ht="15.6">
      <c r="E61" s="4"/>
      <c r="I61" s="4"/>
      <c r="M61" s="4"/>
      <c r="Q61" s="4"/>
      <c r="U61" s="4"/>
      <c r="Y61" s="4"/>
      <c r="AC61" s="4"/>
      <c r="AG61" s="4"/>
      <c r="AK61" s="4"/>
      <c r="AO61" s="4"/>
      <c r="AS61" s="4"/>
      <c r="AW61" s="4"/>
      <c r="BA61" s="4"/>
    </row>
    <row r="62" spans="1:53" ht="15.6">
      <c r="E62" s="4"/>
      <c r="I62" s="4"/>
      <c r="M62" s="4"/>
      <c r="Q62" s="4"/>
      <c r="U62" s="4"/>
      <c r="Y62" s="4"/>
      <c r="AC62" s="4"/>
      <c r="AG62" s="4"/>
      <c r="AK62" s="4"/>
      <c r="AO62" s="4"/>
      <c r="AS62" s="4"/>
      <c r="AW62" s="4"/>
      <c r="BA62" s="4"/>
    </row>
    <row r="63" spans="1:53" ht="15.6">
      <c r="E63" s="4"/>
      <c r="I63" s="4"/>
      <c r="M63" s="4"/>
      <c r="Q63" s="4"/>
      <c r="U63" s="4"/>
      <c r="Y63" s="4"/>
      <c r="AC63" s="4"/>
      <c r="AG63" s="4"/>
      <c r="AK63" s="4"/>
      <c r="AO63" s="4"/>
      <c r="AS63" s="4"/>
      <c r="AW63" s="4"/>
      <c r="BA63" s="4"/>
    </row>
    <row r="64" spans="1:53" ht="15.6">
      <c r="E64" s="4"/>
      <c r="I64" s="4"/>
      <c r="M64" s="4"/>
      <c r="Q64" s="4"/>
      <c r="U64" s="4"/>
      <c r="Y64" s="4"/>
      <c r="AC64" s="4"/>
      <c r="AG64" s="4"/>
      <c r="AK64" s="4"/>
      <c r="AO64" s="4"/>
      <c r="AS64" s="4"/>
      <c r="AW64" s="4"/>
      <c r="BA64" s="4"/>
    </row>
    <row r="65" spans="5:53" ht="15.6">
      <c r="E65" s="4"/>
      <c r="I65" s="4"/>
      <c r="M65" s="4"/>
      <c r="Q65" s="4"/>
      <c r="U65" s="4"/>
      <c r="Y65" s="4"/>
      <c r="AC65" s="4"/>
      <c r="AG65" s="4"/>
      <c r="AK65" s="4"/>
      <c r="AO65" s="4"/>
      <c r="AS65" s="4"/>
      <c r="AW65" s="4"/>
      <c r="BA65" s="4"/>
    </row>
    <row r="66" spans="5:53" ht="15.6">
      <c r="E66" s="4"/>
      <c r="I66" s="4"/>
      <c r="M66" s="4"/>
      <c r="Q66" s="4"/>
      <c r="U66" s="4"/>
      <c r="Y66" s="4"/>
      <c r="AC66" s="4"/>
      <c r="AG66" s="4"/>
      <c r="AK66" s="4"/>
      <c r="AO66" s="4"/>
      <c r="AS66" s="4"/>
      <c r="AW66" s="4"/>
      <c r="BA66" s="4"/>
    </row>
    <row r="67" spans="5:53" ht="15.6">
      <c r="E67" s="4"/>
      <c r="I67" s="4"/>
      <c r="M67" s="4"/>
      <c r="Q67" s="4"/>
      <c r="U67" s="4"/>
      <c r="Y67" s="4"/>
      <c r="AC67" s="4"/>
      <c r="AG67" s="4"/>
      <c r="AK67" s="4"/>
      <c r="AO67" s="4"/>
      <c r="AS67" s="4"/>
      <c r="AW67" s="4"/>
      <c r="BA67" s="4"/>
    </row>
    <row r="68" spans="5:53" ht="15.6">
      <c r="E68" s="4"/>
      <c r="I68" s="4"/>
      <c r="M68" s="4"/>
      <c r="Q68" s="4"/>
      <c r="U68" s="4"/>
      <c r="Y68" s="4"/>
      <c r="AC68" s="4"/>
      <c r="AG68" s="4"/>
      <c r="AK68" s="4"/>
      <c r="AO68" s="4"/>
      <c r="AS68" s="4"/>
      <c r="AW68" s="4"/>
      <c r="BA68" s="4"/>
    </row>
    <row r="69" spans="5:53" ht="15.6">
      <c r="E69" s="4"/>
      <c r="I69" s="4"/>
      <c r="M69" s="4"/>
      <c r="Q69" s="4"/>
      <c r="U69" s="4"/>
      <c r="Y69" s="4"/>
      <c r="AC69" s="4"/>
      <c r="AG69" s="4"/>
      <c r="AK69" s="4"/>
      <c r="AO69" s="4"/>
      <c r="AS69" s="4"/>
      <c r="AW69" s="4"/>
      <c r="BA69" s="4"/>
    </row>
    <row r="70" spans="5:53" ht="15.6">
      <c r="E70" s="4"/>
      <c r="I70" s="4"/>
      <c r="M70" s="4"/>
      <c r="Q70" s="4"/>
      <c r="U70" s="4"/>
      <c r="Y70" s="4"/>
      <c r="AC70" s="4"/>
      <c r="AG70" s="4"/>
      <c r="AK70" s="4"/>
      <c r="AO70" s="4"/>
      <c r="AS70" s="4"/>
      <c r="AW70" s="4"/>
      <c r="BA70" s="4"/>
    </row>
    <row r="71" spans="5:53" ht="15.6">
      <c r="E71" s="4"/>
      <c r="I71" s="4"/>
      <c r="M71" s="4"/>
      <c r="Q71" s="4"/>
      <c r="U71" s="4"/>
      <c r="Y71" s="4"/>
      <c r="AC71" s="4"/>
      <c r="AG71" s="4"/>
      <c r="AK71" s="4"/>
      <c r="AO71" s="4"/>
      <c r="AS71" s="4"/>
      <c r="AW71" s="4"/>
      <c r="BA71" s="4"/>
    </row>
    <row r="72" spans="5:53" ht="15.6">
      <c r="E72" s="4"/>
      <c r="I72" s="4"/>
      <c r="M72" s="4"/>
      <c r="Q72" s="4"/>
      <c r="U72" s="4"/>
      <c r="Y72" s="4"/>
      <c r="AC72" s="4"/>
      <c r="AG72" s="4"/>
      <c r="AK72" s="4"/>
      <c r="AO72" s="4"/>
      <c r="AS72" s="4"/>
      <c r="AW72" s="4"/>
      <c r="BA72" s="4"/>
    </row>
    <row r="73" spans="5:53" ht="15.6">
      <c r="E73" s="4"/>
      <c r="I73" s="4"/>
      <c r="M73" s="4"/>
      <c r="Q73" s="4"/>
      <c r="U73" s="4"/>
      <c r="Y73" s="4"/>
      <c r="AC73" s="4"/>
      <c r="AG73" s="4"/>
      <c r="AK73" s="4"/>
      <c r="AO73" s="4"/>
      <c r="AS73" s="4"/>
      <c r="AW73" s="4"/>
      <c r="BA73" s="4"/>
    </row>
    <row r="74" spans="5:53" ht="15.6">
      <c r="E74" s="4"/>
      <c r="I74" s="4"/>
      <c r="M74" s="4"/>
      <c r="Q74" s="4"/>
      <c r="U74" s="4"/>
      <c r="Y74" s="4"/>
      <c r="AC74" s="4"/>
      <c r="AG74" s="4"/>
      <c r="AK74" s="4"/>
      <c r="AO74" s="4"/>
      <c r="AS74" s="4"/>
      <c r="AW74" s="4"/>
      <c r="BA74" s="4"/>
    </row>
    <row r="75" spans="5:53" ht="15.6">
      <c r="E75" s="4"/>
      <c r="I75" s="4"/>
      <c r="M75" s="4"/>
      <c r="Q75" s="4"/>
      <c r="U75" s="4"/>
      <c r="Y75" s="4"/>
      <c r="AC75" s="4"/>
      <c r="AG75" s="4"/>
      <c r="AK75" s="4"/>
      <c r="AO75" s="4"/>
      <c r="AS75" s="4"/>
      <c r="AW75" s="4"/>
      <c r="BA75" s="4"/>
    </row>
    <row r="76" spans="5:53" ht="15.6">
      <c r="E76" s="4"/>
      <c r="I76" s="4"/>
      <c r="M76" s="4"/>
      <c r="Q76" s="4"/>
      <c r="U76" s="4"/>
      <c r="Y76" s="4"/>
      <c r="AC76" s="4"/>
      <c r="AG76" s="4"/>
      <c r="AK76" s="4"/>
      <c r="AO76" s="4"/>
      <c r="AS76" s="4"/>
      <c r="AW76" s="4"/>
      <c r="BA76" s="4"/>
    </row>
    <row r="77" spans="5:53" ht="15.6">
      <c r="E77" s="4"/>
      <c r="I77" s="4"/>
      <c r="M77" s="4"/>
      <c r="Q77" s="4"/>
      <c r="U77" s="4"/>
      <c r="Y77" s="4"/>
      <c r="AC77" s="4"/>
      <c r="AG77" s="4"/>
      <c r="AK77" s="4"/>
      <c r="AO77" s="4"/>
      <c r="AS77" s="4"/>
      <c r="AW77" s="4"/>
      <c r="BA77" s="4"/>
    </row>
    <row r="78" spans="5:53" ht="15.6">
      <c r="E78" s="4"/>
      <c r="I78" s="4"/>
      <c r="M78" s="4"/>
      <c r="Q78" s="4"/>
      <c r="U78" s="4"/>
      <c r="Y78" s="4"/>
      <c r="AC78" s="4"/>
      <c r="AG78" s="4"/>
      <c r="AK78" s="4"/>
      <c r="AO78" s="4"/>
      <c r="AS78" s="4"/>
      <c r="AW78" s="4"/>
      <c r="BA78" s="4"/>
    </row>
    <row r="79" spans="5:53" ht="15.6">
      <c r="E79" s="4"/>
      <c r="I79" s="4"/>
      <c r="M79" s="4"/>
      <c r="Q79" s="4"/>
      <c r="U79" s="4"/>
      <c r="Y79" s="4"/>
      <c r="AC79" s="4"/>
      <c r="AG79" s="4"/>
      <c r="AK79" s="4"/>
      <c r="AO79" s="4"/>
      <c r="AS79" s="4"/>
      <c r="AW79" s="4"/>
      <c r="BA79" s="4"/>
    </row>
    <row r="80" spans="5:53" ht="15.6">
      <c r="E80" s="4"/>
      <c r="I80" s="4"/>
      <c r="M80" s="4"/>
      <c r="Q80" s="4"/>
      <c r="U80" s="4"/>
      <c r="Y80" s="4"/>
      <c r="AC80" s="4"/>
      <c r="AG80" s="4"/>
      <c r="AK80" s="4"/>
      <c r="AO80" s="4"/>
      <c r="AS80" s="4"/>
      <c r="AW80" s="4"/>
      <c r="BA80" s="4"/>
    </row>
    <row r="81" spans="5:53" ht="15.6">
      <c r="E81" s="4"/>
      <c r="I81" s="4"/>
      <c r="M81" s="4"/>
      <c r="Q81" s="4"/>
      <c r="U81" s="4"/>
      <c r="Y81" s="4"/>
      <c r="AC81" s="4"/>
      <c r="AG81" s="4"/>
      <c r="AK81" s="4"/>
      <c r="AO81" s="4"/>
      <c r="AS81" s="4"/>
      <c r="AW81" s="4"/>
      <c r="BA81" s="4"/>
    </row>
    <row r="82" spans="5:53" ht="15.6">
      <c r="E82" s="4"/>
      <c r="I82" s="4"/>
      <c r="M82" s="4"/>
      <c r="Q82" s="4"/>
      <c r="U82" s="4"/>
      <c r="Y82" s="4"/>
      <c r="AC82" s="4"/>
      <c r="AG82" s="4"/>
      <c r="AK82" s="4"/>
      <c r="AO82" s="4"/>
      <c r="AS82" s="4"/>
      <c r="AW82" s="4"/>
      <c r="BA82" s="4"/>
    </row>
    <row r="83" spans="5:53" ht="15.6">
      <c r="E83" s="4"/>
      <c r="I83" s="4"/>
      <c r="M83" s="4"/>
      <c r="Q83" s="4"/>
      <c r="U83" s="4"/>
      <c r="Y83" s="4"/>
      <c r="AC83" s="4"/>
      <c r="AG83" s="4"/>
      <c r="AK83" s="4"/>
      <c r="AO83" s="4"/>
      <c r="AS83" s="4"/>
      <c r="AW83" s="4"/>
      <c r="BA83" s="4"/>
    </row>
    <row r="84" spans="5:53" ht="15.6">
      <c r="E84" s="4"/>
      <c r="I84" s="4"/>
      <c r="M84" s="4"/>
      <c r="Q84" s="4"/>
      <c r="U84" s="4"/>
      <c r="Y84" s="4"/>
      <c r="AC84" s="4"/>
      <c r="AG84" s="4"/>
      <c r="AK84" s="4"/>
      <c r="AO84" s="4"/>
      <c r="AS84" s="4"/>
      <c r="AW84" s="4"/>
      <c r="BA84" s="4"/>
    </row>
    <row r="85" spans="5:53" ht="15.6">
      <c r="E85" s="4"/>
      <c r="I85" s="4"/>
      <c r="M85" s="4"/>
      <c r="Q85" s="4"/>
      <c r="U85" s="4"/>
      <c r="Y85" s="4"/>
      <c r="AC85" s="4"/>
      <c r="AG85" s="4"/>
      <c r="AK85" s="4"/>
      <c r="AO85" s="4"/>
      <c r="AS85" s="4"/>
      <c r="AW85" s="4"/>
      <c r="BA85" s="4"/>
    </row>
    <row r="86" spans="5:53" ht="15.6">
      <c r="E86" s="4"/>
      <c r="I86" s="4"/>
      <c r="M86" s="4"/>
      <c r="Q86" s="4"/>
      <c r="U86" s="4"/>
      <c r="Y86" s="4"/>
      <c r="AC86" s="4"/>
      <c r="AG86" s="4"/>
      <c r="AK86" s="4"/>
      <c r="AO86" s="4"/>
      <c r="AS86" s="4"/>
      <c r="AW86" s="4"/>
      <c r="BA86" s="4"/>
    </row>
    <row r="87" spans="5:53" ht="15.6">
      <c r="E87" s="4"/>
      <c r="I87" s="4"/>
      <c r="M87" s="4"/>
      <c r="Q87" s="4"/>
      <c r="U87" s="4"/>
      <c r="Y87" s="4"/>
      <c r="AC87" s="4"/>
      <c r="AG87" s="4"/>
      <c r="AK87" s="4"/>
      <c r="AO87" s="4"/>
      <c r="AS87" s="4"/>
      <c r="AW87" s="4"/>
      <c r="BA87" s="4"/>
    </row>
    <row r="88" spans="5:53" ht="15.6">
      <c r="E88" s="4"/>
      <c r="I88" s="4"/>
      <c r="M88" s="4"/>
      <c r="Q88" s="4"/>
      <c r="U88" s="4"/>
      <c r="Y88" s="4"/>
      <c r="AC88" s="4"/>
      <c r="AG88" s="4"/>
      <c r="AK88" s="4"/>
      <c r="AO88" s="4"/>
      <c r="AS88" s="4"/>
      <c r="AW88" s="4"/>
      <c r="BA88" s="4"/>
    </row>
    <row r="89" spans="5:53" ht="15.6">
      <c r="E89" s="4"/>
      <c r="I89" s="4"/>
      <c r="M89" s="4"/>
      <c r="Q89" s="4"/>
      <c r="U89" s="4"/>
      <c r="Y89" s="4"/>
      <c r="AC89" s="4"/>
      <c r="AG89" s="4"/>
      <c r="AK89" s="4"/>
      <c r="AO89" s="4"/>
      <c r="AS89" s="4"/>
      <c r="AW89" s="4"/>
      <c r="BA89" s="4"/>
    </row>
    <row r="90" spans="5:53" ht="15.6">
      <c r="E90" s="4"/>
      <c r="I90" s="4"/>
      <c r="M90" s="4"/>
      <c r="Q90" s="4"/>
      <c r="U90" s="4"/>
      <c r="Y90" s="4"/>
      <c r="AC90" s="4"/>
      <c r="AG90" s="4"/>
      <c r="AK90" s="4"/>
      <c r="AO90" s="4"/>
      <c r="AS90" s="4"/>
      <c r="AW90" s="4"/>
      <c r="BA90" s="4"/>
    </row>
    <row r="91" spans="5:53" ht="15.6">
      <c r="E91" s="4"/>
      <c r="I91" s="4"/>
      <c r="M91" s="4"/>
      <c r="Q91" s="4"/>
      <c r="U91" s="4"/>
      <c r="Y91" s="4"/>
      <c r="AC91" s="4"/>
      <c r="AG91" s="4"/>
      <c r="AK91" s="4"/>
      <c r="AO91" s="4"/>
      <c r="AS91" s="4"/>
      <c r="AW91" s="4"/>
      <c r="BA91" s="4"/>
    </row>
    <row r="92" spans="5:53" ht="15.6">
      <c r="E92" s="4"/>
      <c r="I92" s="4"/>
      <c r="M92" s="4"/>
      <c r="Q92" s="4"/>
      <c r="U92" s="4"/>
      <c r="Y92" s="4"/>
      <c r="AC92" s="4"/>
      <c r="AG92" s="4"/>
      <c r="AK92" s="4"/>
      <c r="AO92" s="4"/>
      <c r="AS92" s="4"/>
      <c r="AW92" s="4"/>
      <c r="BA92" s="4"/>
    </row>
    <row r="93" spans="5:53" ht="15.6">
      <c r="E93" s="4"/>
      <c r="I93" s="4"/>
      <c r="M93" s="4"/>
      <c r="Q93" s="4"/>
      <c r="U93" s="4"/>
      <c r="Y93" s="4"/>
      <c r="AC93" s="4"/>
      <c r="AG93" s="4"/>
      <c r="AK93" s="4"/>
      <c r="AO93" s="4"/>
      <c r="AS93" s="4"/>
      <c r="AW93" s="4"/>
      <c r="BA93" s="4"/>
    </row>
    <row r="94" spans="5:53" ht="15.6">
      <c r="E94" s="4"/>
      <c r="I94" s="4"/>
      <c r="M94" s="4"/>
      <c r="Q94" s="4"/>
      <c r="U94" s="4"/>
      <c r="Y94" s="4"/>
      <c r="AC94" s="4"/>
      <c r="AG94" s="4"/>
      <c r="AK94" s="4"/>
      <c r="AO94" s="4"/>
      <c r="AS94" s="4"/>
      <c r="AW94" s="4"/>
      <c r="BA94" s="4"/>
    </row>
    <row r="95" spans="5:53" ht="15.6">
      <c r="E95" s="4"/>
      <c r="I95" s="4"/>
      <c r="M95" s="4"/>
      <c r="Q95" s="4"/>
      <c r="U95" s="4"/>
      <c r="Y95" s="4"/>
      <c r="AC95" s="4"/>
      <c r="AG95" s="4"/>
      <c r="AK95" s="4"/>
      <c r="AO95" s="4"/>
      <c r="AS95" s="4"/>
      <c r="AW95" s="4"/>
      <c r="BA95" s="4"/>
    </row>
    <row r="96" spans="5:53" ht="15.6">
      <c r="E96" s="4"/>
      <c r="I96" s="4"/>
      <c r="M96" s="4"/>
      <c r="Q96" s="4"/>
      <c r="U96" s="4"/>
      <c r="Y96" s="4"/>
      <c r="AC96" s="4"/>
      <c r="AG96" s="4"/>
      <c r="AK96" s="4"/>
      <c r="AO96" s="4"/>
      <c r="AS96" s="4"/>
      <c r="AW96" s="4"/>
      <c r="BA96" s="4"/>
    </row>
    <row r="97" spans="5:53" ht="15.6">
      <c r="E97" s="4"/>
      <c r="I97" s="4"/>
      <c r="M97" s="4"/>
      <c r="Q97" s="4"/>
      <c r="U97" s="4"/>
      <c r="Y97" s="4"/>
      <c r="AC97" s="4"/>
      <c r="AG97" s="4"/>
      <c r="AK97" s="4"/>
      <c r="AO97" s="4"/>
      <c r="AS97" s="4"/>
      <c r="AW97" s="4"/>
      <c r="BA97" s="4"/>
    </row>
    <row r="98" spans="5:53" ht="15.6">
      <c r="E98" s="4"/>
      <c r="I98" s="4"/>
      <c r="M98" s="4"/>
      <c r="Q98" s="4"/>
      <c r="U98" s="4"/>
      <c r="Y98" s="4"/>
      <c r="AC98" s="4"/>
      <c r="AG98" s="4"/>
      <c r="AK98" s="4"/>
      <c r="AO98" s="4"/>
      <c r="AS98" s="4"/>
      <c r="AW98" s="4"/>
      <c r="BA98" s="4"/>
    </row>
    <row r="99" spans="5:53" ht="15.6">
      <c r="E99" s="4"/>
      <c r="I99" s="4"/>
      <c r="M99" s="4"/>
      <c r="Q99" s="4"/>
      <c r="U99" s="4"/>
      <c r="Y99" s="4"/>
      <c r="AC99" s="4"/>
      <c r="AG99" s="4"/>
      <c r="AK99" s="4"/>
      <c r="AO99" s="4"/>
      <c r="AS99" s="4"/>
      <c r="AW99" s="4"/>
      <c r="BA99" s="4"/>
    </row>
    <row r="100" spans="5:53" ht="15.6">
      <c r="E100" s="4"/>
      <c r="I100" s="4"/>
      <c r="M100" s="4"/>
      <c r="Q100" s="4"/>
      <c r="U100" s="4"/>
      <c r="Y100" s="4"/>
      <c r="AC100" s="4"/>
      <c r="AG100" s="4"/>
      <c r="AK100" s="4"/>
      <c r="AO100" s="4"/>
      <c r="AS100" s="4"/>
      <c r="AW100" s="4"/>
      <c r="BA100" s="4"/>
    </row>
    <row r="101" spans="5:53" ht="15.6">
      <c r="E101" s="4"/>
      <c r="I101" s="4"/>
      <c r="M101" s="4"/>
      <c r="Q101" s="4"/>
      <c r="U101" s="4"/>
      <c r="Y101" s="4"/>
      <c r="AC101" s="4"/>
      <c r="AG101" s="4"/>
      <c r="AK101" s="4"/>
      <c r="AO101" s="4"/>
      <c r="AS101" s="4"/>
      <c r="AW101" s="4"/>
      <c r="BA101" s="4"/>
    </row>
    <row r="102" spans="5:53" ht="15.6">
      <c r="E102" s="4"/>
      <c r="I102" s="4"/>
      <c r="M102" s="4"/>
      <c r="Q102" s="4"/>
      <c r="U102" s="4"/>
      <c r="Y102" s="4"/>
      <c r="AC102" s="4"/>
      <c r="AG102" s="4"/>
      <c r="AK102" s="4"/>
      <c r="AO102" s="4"/>
      <c r="AS102" s="4"/>
      <c r="AW102" s="4"/>
      <c r="BA102" s="4"/>
    </row>
    <row r="103" spans="5:53" ht="15.6">
      <c r="E103" s="4"/>
      <c r="I103" s="4"/>
      <c r="M103" s="4"/>
      <c r="Q103" s="4"/>
      <c r="U103" s="4"/>
      <c r="Y103" s="4"/>
      <c r="AC103" s="4"/>
      <c r="AG103" s="4"/>
      <c r="AK103" s="4"/>
      <c r="AO103" s="4"/>
      <c r="AS103" s="4"/>
      <c r="AW103" s="4"/>
      <c r="BA103" s="4"/>
    </row>
    <row r="104" spans="5:53" ht="15.6">
      <c r="E104" s="4"/>
      <c r="I104" s="4"/>
      <c r="M104" s="4"/>
      <c r="Q104" s="4"/>
      <c r="U104" s="4"/>
      <c r="Y104" s="4"/>
      <c r="AC104" s="4"/>
      <c r="AG104" s="4"/>
      <c r="AK104" s="4"/>
      <c r="AO104" s="4"/>
      <c r="AS104" s="4"/>
      <c r="AW104" s="4"/>
      <c r="BA104" s="4"/>
    </row>
    <row r="105" spans="5:53" ht="15.6">
      <c r="E105" s="4"/>
      <c r="I105" s="4"/>
      <c r="M105" s="4"/>
      <c r="Q105" s="4"/>
      <c r="U105" s="4"/>
      <c r="Y105" s="4"/>
      <c r="AC105" s="4"/>
      <c r="AG105" s="4"/>
      <c r="AK105" s="4"/>
      <c r="AO105" s="4"/>
      <c r="AS105" s="4"/>
      <c r="AW105" s="4"/>
      <c r="BA105" s="4"/>
    </row>
    <row r="106" spans="5:53" ht="15.6">
      <c r="E106" s="4"/>
      <c r="I106" s="4"/>
      <c r="M106" s="4"/>
      <c r="Q106" s="4"/>
      <c r="U106" s="4"/>
      <c r="Y106" s="4"/>
      <c r="AC106" s="4"/>
      <c r="AG106" s="4"/>
      <c r="AK106" s="4"/>
      <c r="AO106" s="4"/>
      <c r="AS106" s="4"/>
      <c r="AW106" s="4"/>
      <c r="BA106" s="4"/>
    </row>
    <row r="107" spans="5:53" ht="15.6">
      <c r="E107" s="4"/>
      <c r="I107" s="4"/>
      <c r="M107" s="4"/>
      <c r="Q107" s="4"/>
      <c r="U107" s="4"/>
      <c r="Y107" s="4"/>
      <c r="AC107" s="4"/>
      <c r="AG107" s="4"/>
      <c r="AK107" s="4"/>
      <c r="AO107" s="4"/>
      <c r="AS107" s="4"/>
      <c r="AW107" s="4"/>
      <c r="BA107" s="4"/>
    </row>
    <row r="108" spans="5:53" ht="15.6">
      <c r="E108" s="4"/>
      <c r="I108" s="4"/>
      <c r="M108" s="4"/>
      <c r="Q108" s="4"/>
      <c r="U108" s="4"/>
      <c r="Y108" s="4"/>
      <c r="AC108" s="4"/>
      <c r="AG108" s="4"/>
      <c r="AK108" s="4"/>
      <c r="AO108" s="4"/>
      <c r="AS108" s="4"/>
      <c r="AW108" s="4"/>
      <c r="BA108" s="4"/>
    </row>
    <row r="109" spans="5:53" ht="15.6">
      <c r="E109" s="4"/>
      <c r="I109" s="4"/>
      <c r="M109" s="4"/>
      <c r="Q109" s="4"/>
      <c r="U109" s="4"/>
      <c r="Y109" s="4"/>
      <c r="AC109" s="4"/>
      <c r="AG109" s="4"/>
      <c r="AK109" s="4"/>
      <c r="AO109" s="4"/>
      <c r="AS109" s="4"/>
      <c r="AW109" s="4"/>
      <c r="BA109" s="4"/>
    </row>
    <row r="110" spans="5:53" ht="15.6">
      <c r="E110" s="4"/>
      <c r="I110" s="4"/>
      <c r="M110" s="4"/>
      <c r="Q110" s="4"/>
      <c r="U110" s="4"/>
      <c r="Y110" s="4"/>
      <c r="AC110" s="4"/>
      <c r="AG110" s="4"/>
      <c r="AK110" s="4"/>
      <c r="AO110" s="4"/>
      <c r="AS110" s="4"/>
      <c r="AW110" s="4"/>
      <c r="BA110" s="4"/>
    </row>
    <row r="111" spans="5:53" ht="15.6">
      <c r="E111" s="4"/>
      <c r="I111" s="4"/>
      <c r="M111" s="4"/>
      <c r="Q111" s="4"/>
      <c r="U111" s="4"/>
      <c r="Y111" s="4"/>
      <c r="AC111" s="4"/>
      <c r="AG111" s="4"/>
      <c r="AK111" s="4"/>
      <c r="AO111" s="4"/>
      <c r="AS111" s="4"/>
      <c r="AW111" s="4"/>
      <c r="BA111" s="4"/>
    </row>
    <row r="112" spans="5:53" ht="15.6">
      <c r="E112" s="4"/>
      <c r="I112" s="4"/>
      <c r="M112" s="4"/>
      <c r="Q112" s="4"/>
      <c r="U112" s="4"/>
      <c r="Y112" s="4"/>
      <c r="AC112" s="4"/>
      <c r="AG112" s="4"/>
      <c r="AK112" s="4"/>
      <c r="AO112" s="4"/>
      <c r="AS112" s="4"/>
      <c r="AW112" s="4"/>
      <c r="BA112" s="4"/>
    </row>
    <row r="113" spans="5:53" ht="15.6">
      <c r="E113" s="4"/>
      <c r="I113" s="4"/>
      <c r="M113" s="4"/>
      <c r="Q113" s="4"/>
      <c r="U113" s="4"/>
      <c r="Y113" s="4"/>
      <c r="AC113" s="4"/>
      <c r="AG113" s="4"/>
      <c r="AK113" s="4"/>
      <c r="AO113" s="4"/>
      <c r="AS113" s="4"/>
      <c r="AW113" s="4"/>
      <c r="BA113" s="4"/>
    </row>
    <row r="114" spans="5:53" ht="15.6">
      <c r="E114" s="4"/>
      <c r="I114" s="4"/>
      <c r="M114" s="4"/>
      <c r="Q114" s="4"/>
      <c r="U114" s="4"/>
      <c r="Y114" s="4"/>
      <c r="AC114" s="4"/>
      <c r="AG114" s="4"/>
      <c r="AK114" s="4"/>
      <c r="AO114" s="4"/>
      <c r="AS114" s="4"/>
      <c r="AW114" s="4"/>
      <c r="BA114" s="4"/>
    </row>
    <row r="115" spans="5:53" ht="15.6">
      <c r="E115" s="4"/>
      <c r="I115" s="4"/>
      <c r="M115" s="4"/>
      <c r="Q115" s="4"/>
      <c r="U115" s="4"/>
      <c r="Y115" s="4"/>
      <c r="AC115" s="4"/>
      <c r="AG115" s="4"/>
      <c r="AK115" s="4"/>
      <c r="AO115" s="4"/>
      <c r="AS115" s="4"/>
      <c r="AW115" s="4"/>
      <c r="BA115" s="4"/>
    </row>
    <row r="116" spans="5:53" ht="15.6">
      <c r="E116" s="4"/>
      <c r="I116" s="4"/>
      <c r="M116" s="4"/>
      <c r="Q116" s="4"/>
      <c r="U116" s="4"/>
      <c r="Y116" s="4"/>
      <c r="AC116" s="4"/>
      <c r="AG116" s="4"/>
      <c r="AK116" s="4"/>
      <c r="AO116" s="4"/>
      <c r="AS116" s="4"/>
      <c r="AW116" s="4"/>
      <c r="BA116" s="4"/>
    </row>
    <row r="117" spans="5:53" ht="15.6">
      <c r="E117" s="4"/>
      <c r="I117" s="4"/>
      <c r="M117" s="4"/>
      <c r="Q117" s="4"/>
      <c r="U117" s="4"/>
      <c r="Y117" s="4"/>
      <c r="AC117" s="4"/>
      <c r="AG117" s="4"/>
      <c r="AK117" s="4"/>
      <c r="AO117" s="4"/>
      <c r="AS117" s="4"/>
      <c r="AW117" s="4"/>
      <c r="BA117" s="4"/>
    </row>
    <row r="118" spans="5:53" ht="15.6">
      <c r="E118" s="4"/>
      <c r="I118" s="4"/>
      <c r="M118" s="4"/>
      <c r="Q118" s="4"/>
      <c r="U118" s="4"/>
      <c r="Y118" s="4"/>
      <c r="AC118" s="4"/>
      <c r="AG118" s="4"/>
      <c r="AK118" s="4"/>
      <c r="AO118" s="4"/>
      <c r="AS118" s="4"/>
      <c r="AW118" s="4"/>
      <c r="BA118" s="4"/>
    </row>
    <row r="119" spans="5:53" ht="15.6">
      <c r="E119" s="4"/>
      <c r="I119" s="4"/>
      <c r="M119" s="4"/>
      <c r="Q119" s="4"/>
      <c r="U119" s="4"/>
      <c r="Y119" s="4"/>
      <c r="AC119" s="4"/>
      <c r="AG119" s="4"/>
      <c r="AK119" s="4"/>
      <c r="AO119" s="4"/>
      <c r="AS119" s="4"/>
      <c r="AW119" s="4"/>
      <c r="BA119" s="4"/>
    </row>
    <row r="120" spans="5:53" ht="15.6">
      <c r="E120" s="4"/>
      <c r="I120" s="4"/>
      <c r="M120" s="4"/>
      <c r="Q120" s="4"/>
      <c r="U120" s="4"/>
      <c r="Y120" s="4"/>
      <c r="AC120" s="4"/>
      <c r="AG120" s="4"/>
      <c r="AK120" s="4"/>
      <c r="AO120" s="4"/>
      <c r="AS120" s="4"/>
      <c r="AW120" s="4"/>
      <c r="BA120" s="4"/>
    </row>
    <row r="121" spans="5:53" ht="15.6">
      <c r="E121" s="4"/>
      <c r="I121" s="4"/>
      <c r="M121" s="4"/>
      <c r="Q121" s="4"/>
      <c r="U121" s="4"/>
      <c r="Y121" s="4"/>
      <c r="AC121" s="4"/>
      <c r="AG121" s="4"/>
      <c r="AK121" s="4"/>
      <c r="AO121" s="4"/>
      <c r="AS121" s="4"/>
      <c r="AW121" s="4"/>
      <c r="BA121" s="4"/>
    </row>
    <row r="122" spans="5:53" ht="15.6">
      <c r="E122" s="4"/>
      <c r="I122" s="4"/>
      <c r="M122" s="4"/>
      <c r="Q122" s="4"/>
      <c r="U122" s="4"/>
      <c r="Y122" s="4"/>
      <c r="AC122" s="4"/>
      <c r="AG122" s="4"/>
      <c r="AK122" s="4"/>
      <c r="AO122" s="4"/>
      <c r="AS122" s="4"/>
      <c r="AW122" s="4"/>
      <c r="BA122" s="4"/>
    </row>
    <row r="123" spans="5:53" ht="15.6">
      <c r="E123" s="4"/>
      <c r="I123" s="4"/>
      <c r="M123" s="4"/>
      <c r="Q123" s="4"/>
      <c r="U123" s="4"/>
      <c r="Y123" s="4"/>
      <c r="AC123" s="4"/>
      <c r="AG123" s="4"/>
      <c r="AK123" s="4"/>
      <c r="AO123" s="4"/>
      <c r="AS123" s="4"/>
      <c r="AW123" s="4"/>
      <c r="BA123" s="4"/>
    </row>
    <row r="124" spans="5:53" ht="15.6">
      <c r="E124" s="4"/>
      <c r="I124" s="4"/>
      <c r="M124" s="4"/>
      <c r="Q124" s="4"/>
      <c r="U124" s="4"/>
      <c r="Y124" s="4"/>
      <c r="AC124" s="4"/>
      <c r="AG124" s="4"/>
      <c r="AK124" s="4"/>
      <c r="AO124" s="4"/>
      <c r="AS124" s="4"/>
      <c r="AW124" s="4"/>
      <c r="BA124" s="4"/>
    </row>
    <row r="125" spans="5:53" ht="15.6">
      <c r="E125" s="4"/>
      <c r="I125" s="4"/>
      <c r="M125" s="4"/>
      <c r="Q125" s="4"/>
      <c r="U125" s="4"/>
      <c r="Y125" s="4"/>
      <c r="AC125" s="4"/>
      <c r="AG125" s="4"/>
      <c r="AK125" s="4"/>
      <c r="AO125" s="4"/>
      <c r="AS125" s="4"/>
      <c r="AW125" s="4"/>
      <c r="BA125" s="4"/>
    </row>
    <row r="126" spans="5:53" ht="15.6">
      <c r="E126" s="4"/>
      <c r="I126" s="4"/>
      <c r="M126" s="4"/>
      <c r="Q126" s="4"/>
      <c r="U126" s="4"/>
      <c r="Y126" s="4"/>
      <c r="AC126" s="4"/>
      <c r="AG126" s="4"/>
      <c r="AK126" s="4"/>
      <c r="AO126" s="4"/>
      <c r="AS126" s="4"/>
      <c r="AW126" s="4"/>
      <c r="BA126" s="4"/>
    </row>
    <row r="127" spans="5:53" ht="15.6">
      <c r="E127" s="4"/>
      <c r="I127" s="4"/>
      <c r="M127" s="4"/>
      <c r="Q127" s="4"/>
      <c r="U127" s="4"/>
      <c r="Y127" s="4"/>
      <c r="AC127" s="4"/>
      <c r="AG127" s="4"/>
      <c r="AK127" s="4"/>
      <c r="AO127" s="4"/>
      <c r="AS127" s="4"/>
      <c r="AW127" s="4"/>
      <c r="BA127" s="4"/>
    </row>
    <row r="128" spans="5:53" ht="15.6">
      <c r="E128" s="4"/>
      <c r="I128" s="4"/>
      <c r="M128" s="4"/>
      <c r="Q128" s="4"/>
      <c r="U128" s="4"/>
      <c r="Y128" s="4"/>
      <c r="AC128" s="4"/>
      <c r="AG128" s="4"/>
      <c r="AK128" s="4"/>
      <c r="AO128" s="4"/>
      <c r="AS128" s="4"/>
      <c r="AW128" s="4"/>
      <c r="BA128" s="4"/>
    </row>
    <row r="129" spans="5:53" ht="15.6">
      <c r="E129" s="4"/>
      <c r="I129" s="4"/>
      <c r="M129" s="4"/>
      <c r="Q129" s="4"/>
      <c r="U129" s="4"/>
      <c r="Y129" s="4"/>
      <c r="AC129" s="4"/>
      <c r="AG129" s="4"/>
      <c r="AK129" s="4"/>
      <c r="AO129" s="4"/>
      <c r="AS129" s="4"/>
      <c r="AW129" s="4"/>
      <c r="BA129" s="4"/>
    </row>
    <row r="130" spans="5:53" ht="15.6">
      <c r="E130" s="4"/>
      <c r="I130" s="4"/>
      <c r="M130" s="4"/>
      <c r="Q130" s="4"/>
      <c r="U130" s="4"/>
      <c r="Y130" s="4"/>
      <c r="AC130" s="4"/>
      <c r="AG130" s="4"/>
      <c r="AK130" s="4"/>
      <c r="AO130" s="4"/>
      <c r="AS130" s="4"/>
      <c r="AW130" s="4"/>
      <c r="BA130" s="4"/>
    </row>
    <row r="131" spans="5:53" ht="15.6">
      <c r="E131" s="4"/>
      <c r="I131" s="4"/>
      <c r="M131" s="4"/>
      <c r="Q131" s="4"/>
      <c r="U131" s="4"/>
      <c r="Y131" s="4"/>
      <c r="AC131" s="4"/>
      <c r="AG131" s="4"/>
      <c r="AK131" s="4"/>
      <c r="AO131" s="4"/>
      <c r="AS131" s="4"/>
      <c r="AW131" s="4"/>
      <c r="BA131" s="4"/>
    </row>
    <row r="132" spans="5:53" ht="15.6">
      <c r="E132" s="4"/>
      <c r="I132" s="4"/>
      <c r="M132" s="4"/>
      <c r="Q132" s="4"/>
      <c r="U132" s="4"/>
      <c r="Y132" s="4"/>
      <c r="AC132" s="4"/>
      <c r="AG132" s="4"/>
      <c r="AK132" s="4"/>
      <c r="AO132" s="4"/>
      <c r="AS132" s="4"/>
      <c r="AW132" s="4"/>
      <c r="BA132" s="4"/>
    </row>
    <row r="133" spans="5:53" ht="15.6">
      <c r="E133" s="4"/>
      <c r="I133" s="4"/>
      <c r="M133" s="4"/>
      <c r="Q133" s="4"/>
      <c r="U133" s="4"/>
      <c r="Y133" s="4"/>
      <c r="AC133" s="4"/>
      <c r="AG133" s="4"/>
      <c r="AK133" s="4"/>
      <c r="AO133" s="4"/>
      <c r="AS133" s="4"/>
      <c r="AW133" s="4"/>
      <c r="BA133" s="4"/>
    </row>
    <row r="134" spans="5:53" ht="15.6">
      <c r="E134" s="4"/>
      <c r="I134" s="4"/>
      <c r="M134" s="4"/>
      <c r="Q134" s="4"/>
      <c r="U134" s="4"/>
      <c r="Y134" s="4"/>
      <c r="AC134" s="4"/>
      <c r="AG134" s="4"/>
      <c r="AK134" s="4"/>
      <c r="AO134" s="4"/>
      <c r="AS134" s="4"/>
      <c r="AW134" s="4"/>
      <c r="BA134" s="4"/>
    </row>
    <row r="135" spans="5:53" ht="15.6">
      <c r="E135" s="4"/>
      <c r="I135" s="4"/>
      <c r="M135" s="4"/>
      <c r="Q135" s="4"/>
      <c r="U135" s="4"/>
      <c r="Y135" s="4"/>
      <c r="AC135" s="4"/>
      <c r="AG135" s="4"/>
      <c r="AK135" s="4"/>
      <c r="AO135" s="4"/>
      <c r="AS135" s="4"/>
      <c r="AW135" s="4"/>
      <c r="BA135" s="4"/>
    </row>
    <row r="136" spans="5:53" ht="15.6">
      <c r="E136" s="4"/>
      <c r="I136" s="4"/>
      <c r="M136" s="4"/>
      <c r="Q136" s="4"/>
      <c r="U136" s="4"/>
      <c r="Y136" s="4"/>
      <c r="AC136" s="4"/>
      <c r="AG136" s="4"/>
      <c r="AK136" s="4"/>
      <c r="AO136" s="4"/>
      <c r="AS136" s="4"/>
      <c r="AW136" s="4"/>
      <c r="BA136" s="4"/>
    </row>
    <row r="137" spans="5:53" ht="15.6">
      <c r="E137" s="4"/>
      <c r="I137" s="4"/>
      <c r="M137" s="4"/>
      <c r="Q137" s="4"/>
      <c r="U137" s="4"/>
      <c r="Y137" s="4"/>
      <c r="AC137" s="4"/>
      <c r="AG137" s="4"/>
      <c r="AK137" s="4"/>
      <c r="AO137" s="4"/>
      <c r="AS137" s="4"/>
      <c r="AW137" s="4"/>
      <c r="BA137" s="4"/>
    </row>
    <row r="138" spans="5:53" ht="15.6">
      <c r="E138" s="4"/>
      <c r="I138" s="4"/>
      <c r="M138" s="4"/>
      <c r="Q138" s="4"/>
      <c r="U138" s="4"/>
      <c r="Y138" s="4"/>
      <c r="AC138" s="4"/>
      <c r="AG138" s="4"/>
      <c r="AK138" s="4"/>
      <c r="AO138" s="4"/>
      <c r="AS138" s="4"/>
      <c r="AW138" s="4"/>
      <c r="BA138" s="4"/>
    </row>
    <row r="139" spans="5:53" ht="15.6">
      <c r="E139" s="4"/>
      <c r="I139" s="4"/>
      <c r="M139" s="4"/>
      <c r="Q139" s="4"/>
      <c r="U139" s="4"/>
      <c r="Y139" s="4"/>
      <c r="AC139" s="4"/>
      <c r="AG139" s="4"/>
      <c r="AK139" s="4"/>
      <c r="AO139" s="4"/>
      <c r="AS139" s="4"/>
      <c r="AW139" s="4"/>
      <c r="BA139" s="4"/>
    </row>
    <row r="140" spans="5:53" ht="15.6">
      <c r="E140" s="4"/>
      <c r="I140" s="4"/>
      <c r="M140" s="4"/>
      <c r="Q140" s="4"/>
      <c r="U140" s="4"/>
      <c r="Y140" s="4"/>
      <c r="AC140" s="4"/>
      <c r="AG140" s="4"/>
      <c r="AK140" s="4"/>
      <c r="AO140" s="4"/>
      <c r="AS140" s="4"/>
      <c r="AW140" s="4"/>
      <c r="BA140" s="4"/>
    </row>
    <row r="141" spans="5:53" ht="15.6">
      <c r="E141" s="4"/>
      <c r="I141" s="4"/>
      <c r="M141" s="4"/>
      <c r="Q141" s="4"/>
      <c r="U141" s="4"/>
      <c r="Y141" s="4"/>
      <c r="AC141" s="4"/>
      <c r="AG141" s="4"/>
      <c r="AK141" s="4"/>
      <c r="AO141" s="4"/>
      <c r="AS141" s="4"/>
      <c r="AW141" s="4"/>
      <c r="BA141" s="4"/>
    </row>
    <row r="142" spans="5:53" ht="15.6">
      <c r="E142" s="4"/>
      <c r="I142" s="4"/>
      <c r="M142" s="4"/>
      <c r="Q142" s="4"/>
      <c r="U142" s="4"/>
      <c r="Y142" s="4"/>
      <c r="AC142" s="4"/>
      <c r="AG142" s="4"/>
      <c r="AK142" s="4"/>
      <c r="AO142" s="4"/>
      <c r="AS142" s="4"/>
      <c r="AW142" s="4"/>
      <c r="BA142" s="4"/>
    </row>
    <row r="143" spans="5:53" ht="15.6">
      <c r="E143" s="4"/>
      <c r="I143" s="4"/>
      <c r="M143" s="4"/>
      <c r="Q143" s="4"/>
      <c r="U143" s="4"/>
      <c r="Y143" s="4"/>
      <c r="AC143" s="4"/>
      <c r="AG143" s="4"/>
      <c r="AK143" s="4"/>
      <c r="AO143" s="4"/>
      <c r="AS143" s="4"/>
      <c r="AW143" s="4"/>
      <c r="BA143" s="4"/>
    </row>
    <row r="144" spans="5:53" ht="15.6">
      <c r="E144" s="4"/>
      <c r="I144" s="4"/>
      <c r="M144" s="4"/>
      <c r="Q144" s="4"/>
      <c r="U144" s="4"/>
      <c r="Y144" s="4"/>
      <c r="AC144" s="4"/>
      <c r="AG144" s="4"/>
      <c r="AK144" s="4"/>
      <c r="AO144" s="4"/>
      <c r="AS144" s="4"/>
      <c r="AW144" s="4"/>
      <c r="BA144" s="4"/>
    </row>
    <row r="145" spans="5:53" ht="15.6">
      <c r="E145" s="4"/>
      <c r="I145" s="4"/>
      <c r="M145" s="4"/>
      <c r="Q145" s="4"/>
      <c r="U145" s="4"/>
      <c r="Y145" s="4"/>
      <c r="AC145" s="4"/>
      <c r="AG145" s="4"/>
      <c r="AK145" s="4"/>
      <c r="AO145" s="4"/>
      <c r="AS145" s="4"/>
      <c r="AW145" s="4"/>
      <c r="BA145" s="4"/>
    </row>
    <row r="146" spans="5:53" ht="15.6">
      <c r="E146" s="4"/>
      <c r="I146" s="4"/>
      <c r="M146" s="4"/>
      <c r="Q146" s="4"/>
      <c r="U146" s="4"/>
      <c r="Y146" s="4"/>
      <c r="AC146" s="4"/>
      <c r="AG146" s="4"/>
      <c r="AK146" s="4"/>
      <c r="AO146" s="4"/>
      <c r="AS146" s="4"/>
      <c r="AW146" s="4"/>
      <c r="BA146" s="4"/>
    </row>
    <row r="147" spans="5:53" ht="15.6">
      <c r="E147" s="4"/>
      <c r="I147" s="4"/>
      <c r="M147" s="4"/>
      <c r="Q147" s="4"/>
      <c r="U147" s="4"/>
      <c r="Y147" s="4"/>
      <c r="AC147" s="4"/>
      <c r="AG147" s="4"/>
      <c r="AK147" s="4"/>
      <c r="AO147" s="4"/>
      <c r="AS147" s="4"/>
      <c r="AW147" s="4"/>
      <c r="BA147" s="4"/>
    </row>
    <row r="148" spans="5:53" ht="15.6">
      <c r="E148" s="4"/>
      <c r="I148" s="4"/>
      <c r="M148" s="4"/>
      <c r="Q148" s="4"/>
      <c r="U148" s="4"/>
      <c r="Y148" s="4"/>
      <c r="AC148" s="4"/>
      <c r="AG148" s="4"/>
      <c r="AK148" s="4"/>
      <c r="AO148" s="4"/>
      <c r="AS148" s="4"/>
      <c r="AW148" s="4"/>
      <c r="BA148" s="4"/>
    </row>
    <row r="149" spans="5:53" ht="15.6">
      <c r="E149" s="4"/>
      <c r="I149" s="4"/>
      <c r="M149" s="4"/>
      <c r="Q149" s="4"/>
      <c r="U149" s="4"/>
      <c r="Y149" s="4"/>
      <c r="AC149" s="4"/>
      <c r="AG149" s="4"/>
      <c r="AK149" s="4"/>
      <c r="AO149" s="4"/>
      <c r="AS149" s="4"/>
      <c r="AW149" s="4"/>
      <c r="BA149" s="4"/>
    </row>
    <row r="150" spans="5:53" ht="15.6">
      <c r="E150" s="4"/>
      <c r="I150" s="4"/>
      <c r="M150" s="4"/>
      <c r="Q150" s="4"/>
      <c r="U150" s="4"/>
      <c r="Y150" s="4"/>
      <c r="AC150" s="4"/>
      <c r="AG150" s="4"/>
      <c r="AK150" s="4"/>
      <c r="AO150" s="4"/>
      <c r="AS150" s="4"/>
      <c r="AW150" s="4"/>
      <c r="BA150" s="4"/>
    </row>
    <row r="151" spans="5:53" ht="15.6">
      <c r="E151" s="4"/>
      <c r="I151" s="4"/>
      <c r="M151" s="4"/>
      <c r="Q151" s="4"/>
      <c r="U151" s="4"/>
      <c r="Y151" s="4"/>
      <c r="AC151" s="4"/>
      <c r="AG151" s="4"/>
      <c r="AK151" s="4"/>
      <c r="AO151" s="4"/>
      <c r="AS151" s="4"/>
      <c r="AW151" s="4"/>
      <c r="BA151" s="4"/>
    </row>
    <row r="152" spans="5:53" ht="15.6">
      <c r="E152" s="4"/>
      <c r="I152" s="4"/>
      <c r="M152" s="4"/>
      <c r="Q152" s="4"/>
      <c r="U152" s="4"/>
      <c r="Y152" s="4"/>
      <c r="AC152" s="4"/>
      <c r="AG152" s="4"/>
      <c r="AK152" s="4"/>
      <c r="AO152" s="4"/>
      <c r="AS152" s="4"/>
      <c r="AW152" s="4"/>
      <c r="BA152" s="4"/>
    </row>
    <row r="153" spans="5:53" ht="15.6">
      <c r="E153" s="4"/>
      <c r="I153" s="4"/>
      <c r="M153" s="4"/>
      <c r="Q153" s="4"/>
      <c r="U153" s="4"/>
      <c r="Y153" s="4"/>
      <c r="AC153" s="4"/>
      <c r="AG153" s="4"/>
      <c r="AK153" s="4"/>
      <c r="AO153" s="4"/>
      <c r="AS153" s="4"/>
      <c r="AW153" s="4"/>
      <c r="BA153" s="4"/>
    </row>
    <row r="154" spans="5:53" ht="15.6">
      <c r="E154" s="4"/>
      <c r="I154" s="4"/>
      <c r="M154" s="4"/>
      <c r="Q154" s="4"/>
      <c r="U154" s="4"/>
      <c r="Y154" s="4"/>
      <c r="AC154" s="4"/>
      <c r="AG154" s="4"/>
      <c r="AK154" s="4"/>
      <c r="AO154" s="4"/>
      <c r="AS154" s="4"/>
      <c r="AW154" s="4"/>
      <c r="BA154" s="4"/>
    </row>
    <row r="155" spans="5:53" ht="15.6">
      <c r="E155" s="4"/>
      <c r="I155" s="4"/>
      <c r="M155" s="4"/>
      <c r="Q155" s="4"/>
      <c r="U155" s="4"/>
      <c r="Y155" s="4"/>
      <c r="AC155" s="4"/>
      <c r="AG155" s="4"/>
      <c r="AK155" s="4"/>
      <c r="AO155" s="4"/>
      <c r="AS155" s="4"/>
      <c r="AW155" s="4"/>
      <c r="BA155" s="4"/>
    </row>
    <row r="156" spans="5:53" ht="15.6">
      <c r="E156" s="4"/>
      <c r="I156" s="4"/>
      <c r="M156" s="4"/>
      <c r="Q156" s="4"/>
      <c r="U156" s="4"/>
      <c r="Y156" s="4"/>
      <c r="AC156" s="4"/>
      <c r="AG156" s="4"/>
      <c r="AK156" s="4"/>
      <c r="AO156" s="4"/>
      <c r="AS156" s="4"/>
      <c r="AW156" s="4"/>
      <c r="BA156" s="4"/>
    </row>
    <row r="157" spans="5:53" ht="15.6">
      <c r="E157" s="4"/>
      <c r="I157" s="4"/>
      <c r="M157" s="4"/>
      <c r="Q157" s="4"/>
      <c r="U157" s="4"/>
      <c r="Y157" s="4"/>
      <c r="AC157" s="4"/>
      <c r="AG157" s="4"/>
      <c r="AK157" s="4"/>
      <c r="AO157" s="4"/>
      <c r="AS157" s="4"/>
      <c r="AW157" s="4"/>
      <c r="BA157" s="4"/>
    </row>
    <row r="158" spans="5:53" ht="15.6">
      <c r="E158" s="4"/>
      <c r="I158" s="4"/>
      <c r="M158" s="4"/>
      <c r="Q158" s="4"/>
      <c r="U158" s="4"/>
      <c r="Y158" s="4"/>
      <c r="AC158" s="4"/>
      <c r="AG158" s="4"/>
      <c r="AK158" s="4"/>
      <c r="AO158" s="4"/>
      <c r="AS158" s="4"/>
      <c r="AW158" s="4"/>
      <c r="BA158" s="4"/>
    </row>
    <row r="159" spans="5:53" ht="15.6">
      <c r="E159" s="4"/>
      <c r="I159" s="4"/>
      <c r="M159" s="4"/>
      <c r="Q159" s="4"/>
      <c r="U159" s="4"/>
      <c r="Y159" s="4"/>
      <c r="AC159" s="4"/>
      <c r="AG159" s="4"/>
      <c r="AK159" s="4"/>
      <c r="AO159" s="4"/>
      <c r="AS159" s="4"/>
      <c r="AW159" s="4"/>
      <c r="BA159" s="4"/>
    </row>
    <row r="160" spans="5:53" ht="15.6">
      <c r="E160" s="4"/>
      <c r="I160" s="4"/>
      <c r="M160" s="4"/>
      <c r="Q160" s="4"/>
      <c r="U160" s="4"/>
      <c r="Y160" s="4"/>
      <c r="AC160" s="4"/>
      <c r="AG160" s="4"/>
      <c r="AK160" s="4"/>
      <c r="AO160" s="4"/>
      <c r="AS160" s="4"/>
      <c r="AW160" s="4"/>
      <c r="BA160" s="4"/>
    </row>
    <row r="161" spans="5:53" ht="15.6">
      <c r="E161" s="4"/>
      <c r="I161" s="4"/>
      <c r="M161" s="4"/>
      <c r="Q161" s="4"/>
      <c r="U161" s="4"/>
      <c r="Y161" s="4"/>
      <c r="AC161" s="4"/>
      <c r="AG161" s="4"/>
      <c r="AK161" s="4"/>
      <c r="AO161" s="4"/>
      <c r="AS161" s="4"/>
      <c r="AW161" s="4"/>
      <c r="BA161" s="4"/>
    </row>
    <row r="162" spans="5:53" ht="15.6">
      <c r="E162" s="4"/>
      <c r="I162" s="4"/>
      <c r="M162" s="4"/>
      <c r="Q162" s="4"/>
      <c r="U162" s="4"/>
      <c r="Y162" s="4"/>
      <c r="AC162" s="4"/>
      <c r="AG162" s="4"/>
      <c r="AK162" s="4"/>
      <c r="AO162" s="4"/>
      <c r="AS162" s="4"/>
      <c r="AW162" s="4"/>
      <c r="BA162" s="4"/>
    </row>
    <row r="163" spans="5:53" ht="15.6">
      <c r="E163" s="4"/>
      <c r="I163" s="4"/>
      <c r="M163" s="4"/>
      <c r="Q163" s="4"/>
      <c r="U163" s="4"/>
      <c r="Y163" s="4"/>
      <c r="AC163" s="4"/>
      <c r="AG163" s="4"/>
      <c r="AK163" s="4"/>
      <c r="AO163" s="4"/>
      <c r="AS163" s="4"/>
      <c r="AW163" s="4"/>
      <c r="BA163" s="4"/>
    </row>
    <row r="164" spans="5:53" ht="15.6">
      <c r="E164" s="4"/>
      <c r="I164" s="4"/>
      <c r="M164" s="4"/>
      <c r="Q164" s="4"/>
      <c r="U164" s="4"/>
      <c r="Y164" s="4"/>
      <c r="AC164" s="4"/>
      <c r="AG164" s="4"/>
      <c r="AK164" s="4"/>
      <c r="AO164" s="4"/>
      <c r="AS164" s="4"/>
      <c r="AW164" s="4"/>
      <c r="BA164" s="4"/>
    </row>
    <row r="165" spans="5:53" ht="15.6">
      <c r="E165" s="4"/>
      <c r="I165" s="4"/>
      <c r="M165" s="4"/>
      <c r="Q165" s="4"/>
      <c r="U165" s="4"/>
      <c r="Y165" s="4"/>
      <c r="AC165" s="4"/>
      <c r="AG165" s="4"/>
      <c r="AK165" s="4"/>
      <c r="AO165" s="4"/>
      <c r="AS165" s="4"/>
      <c r="AW165" s="4"/>
      <c r="BA165" s="4"/>
    </row>
    <row r="166" spans="5:53" ht="15.6">
      <c r="E166" s="4"/>
      <c r="I166" s="4"/>
      <c r="M166" s="4"/>
      <c r="Q166" s="4"/>
      <c r="U166" s="4"/>
      <c r="Y166" s="4"/>
      <c r="AC166" s="4"/>
      <c r="AG166" s="4"/>
      <c r="AK166" s="4"/>
      <c r="AO166" s="4"/>
      <c r="AS166" s="4"/>
      <c r="AW166" s="4"/>
      <c r="BA166" s="4"/>
    </row>
    <row r="167" spans="5:53" ht="15.6">
      <c r="E167" s="4"/>
      <c r="I167" s="4"/>
      <c r="M167" s="4"/>
      <c r="Q167" s="4"/>
      <c r="U167" s="4"/>
      <c r="Y167" s="4"/>
      <c r="AC167" s="4"/>
      <c r="AG167" s="4"/>
      <c r="AK167" s="4"/>
      <c r="AO167" s="4"/>
      <c r="AS167" s="4"/>
      <c r="AW167" s="4"/>
      <c r="BA167" s="4"/>
    </row>
    <row r="168" spans="5:53" ht="15.6">
      <c r="E168" s="4"/>
      <c r="I168" s="4"/>
      <c r="M168" s="4"/>
      <c r="Q168" s="4"/>
      <c r="U168" s="4"/>
      <c r="Y168" s="4"/>
      <c r="AC168" s="4"/>
      <c r="AG168" s="4"/>
      <c r="AK168" s="4"/>
      <c r="AO168" s="4"/>
      <c r="AS168" s="4"/>
      <c r="AW168" s="4"/>
      <c r="BA168" s="4"/>
    </row>
    <row r="169" spans="5:53" ht="15.6">
      <c r="E169" s="4"/>
      <c r="I169" s="4"/>
      <c r="M169" s="4"/>
      <c r="Q169" s="4"/>
      <c r="U169" s="4"/>
      <c r="Y169" s="4"/>
      <c r="AC169" s="4"/>
      <c r="AG169" s="4"/>
      <c r="AK169" s="4"/>
      <c r="AO169" s="4"/>
      <c r="AS169" s="4"/>
      <c r="AW169" s="4"/>
      <c r="BA169" s="4"/>
    </row>
    <row r="170" spans="5:53" ht="15.6">
      <c r="E170" s="4"/>
      <c r="I170" s="4"/>
      <c r="M170" s="4"/>
      <c r="Q170" s="4"/>
      <c r="U170" s="4"/>
      <c r="Y170" s="4"/>
      <c r="AC170" s="4"/>
      <c r="AG170" s="4"/>
      <c r="AK170" s="4"/>
      <c r="AO170" s="4"/>
      <c r="AS170" s="4"/>
      <c r="AW170" s="4"/>
      <c r="BA170" s="4"/>
    </row>
    <row r="171" spans="5:53" ht="15.6">
      <c r="E171" s="4"/>
      <c r="I171" s="4"/>
      <c r="M171" s="4"/>
      <c r="Q171" s="4"/>
      <c r="U171" s="4"/>
      <c r="Y171" s="4"/>
      <c r="AC171" s="4"/>
      <c r="AG171" s="4"/>
      <c r="AK171" s="4"/>
      <c r="AO171" s="4"/>
      <c r="AS171" s="4"/>
      <c r="AW171" s="4"/>
      <c r="BA171" s="4"/>
    </row>
    <row r="172" spans="5:53" ht="15.6">
      <c r="E172" s="4"/>
      <c r="I172" s="4"/>
      <c r="M172" s="4"/>
      <c r="Q172" s="4"/>
      <c r="U172" s="4"/>
      <c r="Y172" s="4"/>
      <c r="AC172" s="4"/>
      <c r="AG172" s="4"/>
      <c r="AK172" s="4"/>
      <c r="AO172" s="4"/>
      <c r="AS172" s="4"/>
      <c r="AW172" s="4"/>
      <c r="BA172" s="4"/>
    </row>
    <row r="173" spans="5:53" ht="15.6">
      <c r="E173" s="4"/>
      <c r="I173" s="4"/>
      <c r="M173" s="4"/>
      <c r="Q173" s="4"/>
      <c r="U173" s="4"/>
      <c r="Y173" s="4"/>
      <c r="AC173" s="4"/>
      <c r="AG173" s="4"/>
      <c r="AK173" s="4"/>
      <c r="AO173" s="4"/>
      <c r="AS173" s="4"/>
      <c r="AW173" s="4"/>
      <c r="BA173" s="4"/>
    </row>
    <row r="174" spans="5:53" ht="15.6">
      <c r="E174" s="4"/>
      <c r="I174" s="4"/>
      <c r="M174" s="4"/>
      <c r="Q174" s="4"/>
      <c r="U174" s="4"/>
      <c r="Y174" s="4"/>
      <c r="AC174" s="4"/>
      <c r="AG174" s="4"/>
      <c r="AK174" s="4"/>
      <c r="AO174" s="4"/>
      <c r="AS174" s="4"/>
      <c r="AW174" s="4"/>
      <c r="BA174" s="4"/>
    </row>
    <row r="175" spans="5:53" ht="15.6">
      <c r="E175" s="4"/>
      <c r="I175" s="4"/>
      <c r="M175" s="4"/>
      <c r="Q175" s="4"/>
      <c r="U175" s="4"/>
      <c r="Y175" s="4"/>
      <c r="AC175" s="4"/>
      <c r="AG175" s="4"/>
      <c r="AK175" s="4"/>
      <c r="AO175" s="4"/>
      <c r="AS175" s="4"/>
      <c r="AW175" s="4"/>
      <c r="BA175" s="4"/>
    </row>
    <row r="176" spans="5:53" ht="15.6">
      <c r="E176" s="4"/>
      <c r="I176" s="4"/>
      <c r="M176" s="4"/>
      <c r="Q176" s="4"/>
      <c r="U176" s="4"/>
      <c r="Y176" s="4"/>
      <c r="AC176" s="4"/>
      <c r="AG176" s="4"/>
      <c r="AK176" s="4"/>
      <c r="AO176" s="4"/>
      <c r="AS176" s="4"/>
      <c r="AW176" s="4"/>
      <c r="BA176" s="4"/>
    </row>
    <row r="177" spans="5:53" ht="15.6">
      <c r="E177" s="4"/>
      <c r="I177" s="4"/>
      <c r="M177" s="4"/>
      <c r="Q177" s="4"/>
      <c r="U177" s="4"/>
      <c r="Y177" s="4"/>
      <c r="AC177" s="4"/>
      <c r="AG177" s="4"/>
      <c r="AK177" s="4"/>
      <c r="AO177" s="4"/>
      <c r="AS177" s="4"/>
      <c r="AW177" s="4"/>
      <c r="BA177" s="4"/>
    </row>
    <row r="178" spans="5:53" ht="15.6">
      <c r="E178" s="4"/>
      <c r="I178" s="4"/>
      <c r="M178" s="4"/>
      <c r="Q178" s="4"/>
      <c r="U178" s="4"/>
      <c r="Y178" s="4"/>
      <c r="AC178" s="4"/>
      <c r="AG178" s="4"/>
      <c r="AK178" s="4"/>
      <c r="AO178" s="4"/>
      <c r="AS178" s="4"/>
      <c r="AW178" s="4"/>
      <c r="BA178" s="4"/>
    </row>
    <row r="179" spans="5:53" ht="15.6">
      <c r="E179" s="4"/>
      <c r="I179" s="4"/>
      <c r="M179" s="4"/>
      <c r="Q179" s="4"/>
      <c r="U179" s="4"/>
      <c r="Y179" s="4"/>
      <c r="AC179" s="4"/>
      <c r="AG179" s="4"/>
      <c r="AK179" s="4"/>
      <c r="AO179" s="4"/>
      <c r="AS179" s="4"/>
      <c r="AW179" s="4"/>
      <c r="BA179" s="4"/>
    </row>
    <row r="180" spans="5:53" ht="15.6">
      <c r="E180" s="4"/>
      <c r="I180" s="4"/>
      <c r="M180" s="4"/>
      <c r="Q180" s="4"/>
      <c r="U180" s="4"/>
      <c r="Y180" s="4"/>
      <c r="AC180" s="4"/>
      <c r="AG180" s="4"/>
      <c r="AK180" s="4"/>
      <c r="AO180" s="4"/>
      <c r="AS180" s="4"/>
      <c r="AW180" s="4"/>
      <c r="BA180" s="4"/>
    </row>
    <row r="181" spans="5:53" ht="15.6">
      <c r="E181" s="4"/>
      <c r="I181" s="4"/>
      <c r="M181" s="4"/>
      <c r="Q181" s="4"/>
      <c r="U181" s="4"/>
      <c r="Y181" s="4"/>
      <c r="AC181" s="4"/>
      <c r="AG181" s="4"/>
      <c r="AK181" s="4"/>
      <c r="AO181" s="4"/>
      <c r="AS181" s="4"/>
      <c r="AW181" s="4"/>
      <c r="BA181" s="4"/>
    </row>
    <row r="182" spans="5:53" ht="15.6">
      <c r="E182" s="4"/>
      <c r="I182" s="4"/>
      <c r="M182" s="4"/>
      <c r="Q182" s="4"/>
      <c r="U182" s="4"/>
      <c r="Y182" s="4"/>
      <c r="AC182" s="4"/>
      <c r="AG182" s="4"/>
      <c r="AK182" s="4"/>
      <c r="AO182" s="4"/>
      <c r="AS182" s="4"/>
      <c r="AW182" s="4"/>
      <c r="BA182" s="4"/>
    </row>
    <row r="183" spans="5:53" ht="15.6">
      <c r="E183" s="4"/>
      <c r="I183" s="4"/>
      <c r="M183" s="4"/>
      <c r="Q183" s="4"/>
      <c r="U183" s="4"/>
      <c r="Y183" s="4"/>
      <c r="AC183" s="4"/>
      <c r="AG183" s="4"/>
      <c r="AK183" s="4"/>
      <c r="AO183" s="4"/>
      <c r="AS183" s="4"/>
      <c r="AW183" s="4"/>
      <c r="BA183" s="4"/>
    </row>
    <row r="184" spans="5:53" ht="15.6">
      <c r="E184" s="4"/>
      <c r="I184" s="4"/>
      <c r="M184" s="4"/>
      <c r="Q184" s="4"/>
      <c r="U184" s="4"/>
      <c r="Y184" s="4"/>
      <c r="AC184" s="4"/>
      <c r="AG184" s="4"/>
      <c r="AK184" s="4"/>
      <c r="AO184" s="4"/>
      <c r="AS184" s="4"/>
      <c r="AW184" s="4"/>
      <c r="BA184" s="4"/>
    </row>
    <row r="185" spans="5:53" ht="15.6">
      <c r="E185" s="4"/>
      <c r="I185" s="4"/>
      <c r="M185" s="4"/>
      <c r="Q185" s="4"/>
      <c r="U185" s="4"/>
      <c r="Y185" s="4"/>
      <c r="AC185" s="4"/>
      <c r="AG185" s="4"/>
      <c r="AK185" s="4"/>
      <c r="AO185" s="4"/>
      <c r="AS185" s="4"/>
      <c r="AW185" s="4"/>
      <c r="BA185" s="4"/>
    </row>
    <row r="186" spans="5:53" ht="15.6">
      <c r="E186" s="4"/>
      <c r="I186" s="4"/>
      <c r="M186" s="4"/>
      <c r="Q186" s="4"/>
      <c r="U186" s="4"/>
      <c r="Y186" s="4"/>
      <c r="AC186" s="4"/>
      <c r="AG186" s="4"/>
      <c r="AK186" s="4"/>
      <c r="AO186" s="4"/>
      <c r="AS186" s="4"/>
      <c r="AW186" s="4"/>
      <c r="BA186" s="4"/>
    </row>
    <row r="187" spans="5:53" ht="15.6">
      <c r="E187" s="4"/>
      <c r="I187" s="4"/>
      <c r="M187" s="4"/>
      <c r="Q187" s="4"/>
      <c r="U187" s="4"/>
      <c r="Y187" s="4"/>
      <c r="AC187" s="4"/>
      <c r="AG187" s="4"/>
      <c r="AK187" s="4"/>
      <c r="AO187" s="4"/>
      <c r="AS187" s="4"/>
      <c r="AW187" s="4"/>
      <c r="BA187" s="4"/>
    </row>
    <row r="188" spans="5:53" ht="15.6">
      <c r="E188" s="4"/>
      <c r="I188" s="4"/>
      <c r="M188" s="4"/>
      <c r="Q188" s="4"/>
      <c r="U188" s="4"/>
      <c r="Y188" s="4"/>
      <c r="AC188" s="4"/>
      <c r="AG188" s="4"/>
      <c r="AK188" s="4"/>
      <c r="AO188" s="4"/>
      <c r="AS188" s="4"/>
      <c r="AW188" s="4"/>
      <c r="BA188" s="4"/>
    </row>
    <row r="189" spans="5:53" ht="15.6">
      <c r="E189" s="4"/>
      <c r="I189" s="4"/>
      <c r="M189" s="4"/>
      <c r="Q189" s="4"/>
      <c r="U189" s="4"/>
      <c r="Y189" s="4"/>
      <c r="AC189" s="4"/>
      <c r="AG189" s="4"/>
      <c r="AK189" s="4"/>
      <c r="AO189" s="4"/>
      <c r="AS189" s="4"/>
      <c r="AW189" s="4"/>
      <c r="BA189" s="4"/>
    </row>
    <row r="190" spans="5:53" ht="15.6">
      <c r="E190" s="4"/>
      <c r="I190" s="4"/>
      <c r="M190" s="4"/>
      <c r="Q190" s="4"/>
      <c r="U190" s="4"/>
      <c r="Y190" s="4"/>
      <c r="AC190" s="4"/>
      <c r="AG190" s="4"/>
      <c r="AK190" s="4"/>
      <c r="AO190" s="4"/>
      <c r="AS190" s="4"/>
      <c r="AW190" s="4"/>
      <c r="BA190" s="4"/>
    </row>
    <row r="191" spans="5:53" ht="15.6">
      <c r="E191" s="4"/>
      <c r="I191" s="4"/>
      <c r="M191" s="4"/>
      <c r="Q191" s="4"/>
      <c r="U191" s="4"/>
      <c r="Y191" s="4"/>
      <c r="AC191" s="4"/>
      <c r="AG191" s="4"/>
      <c r="AK191" s="4"/>
      <c r="AO191" s="4"/>
      <c r="AS191" s="4"/>
      <c r="AW191" s="4"/>
      <c r="BA191" s="4"/>
    </row>
    <row r="192" spans="5:53" ht="15.6">
      <c r="E192" s="4"/>
      <c r="I192" s="4"/>
      <c r="M192" s="4"/>
      <c r="Q192" s="4"/>
      <c r="U192" s="4"/>
      <c r="Y192" s="4"/>
      <c r="AC192" s="4"/>
      <c r="AG192" s="4"/>
      <c r="AK192" s="4"/>
      <c r="AO192" s="4"/>
      <c r="AS192" s="4"/>
      <c r="AW192" s="4"/>
      <c r="BA192" s="4"/>
    </row>
    <row r="193" spans="5:53" ht="15.6">
      <c r="E193" s="4"/>
      <c r="I193" s="4"/>
      <c r="M193" s="4"/>
      <c r="Q193" s="4"/>
      <c r="U193" s="4"/>
      <c r="Y193" s="4"/>
      <c r="AC193" s="4"/>
      <c r="AG193" s="4"/>
      <c r="AK193" s="4"/>
      <c r="AO193" s="4"/>
      <c r="AS193" s="4"/>
      <c r="AW193" s="4"/>
      <c r="BA193" s="4"/>
    </row>
    <row r="194" spans="5:53" ht="15.6">
      <c r="E194" s="4"/>
      <c r="I194" s="4"/>
      <c r="M194" s="4"/>
      <c r="Q194" s="4"/>
      <c r="U194" s="4"/>
      <c r="Y194" s="4"/>
      <c r="AC194" s="4"/>
      <c r="AG194" s="4"/>
      <c r="AK194" s="4"/>
      <c r="AO194" s="4"/>
      <c r="AS194" s="4"/>
      <c r="AW194" s="4"/>
      <c r="BA194" s="4"/>
    </row>
    <row r="195" spans="5:53" ht="15.6">
      <c r="E195" s="4"/>
      <c r="I195" s="4"/>
      <c r="M195" s="4"/>
      <c r="Q195" s="4"/>
      <c r="U195" s="4"/>
      <c r="Y195" s="4"/>
      <c r="AC195" s="4"/>
      <c r="AG195" s="4"/>
      <c r="AK195" s="4"/>
      <c r="AO195" s="4"/>
      <c r="AS195" s="4"/>
      <c r="AW195" s="4"/>
      <c r="BA195" s="4"/>
    </row>
    <row r="196" spans="5:53" ht="15.6">
      <c r="E196" s="4"/>
      <c r="I196" s="4"/>
      <c r="M196" s="4"/>
      <c r="Q196" s="4"/>
      <c r="U196" s="4"/>
      <c r="Y196" s="4"/>
      <c r="AC196" s="4"/>
      <c r="AG196" s="4"/>
      <c r="AK196" s="4"/>
      <c r="AO196" s="4"/>
      <c r="AS196" s="4"/>
      <c r="AW196" s="4"/>
      <c r="BA196" s="4"/>
    </row>
    <row r="197" spans="5:53" ht="15.6">
      <c r="E197" s="4"/>
      <c r="I197" s="4"/>
      <c r="M197" s="4"/>
      <c r="Q197" s="4"/>
      <c r="U197" s="4"/>
      <c r="Y197" s="4"/>
      <c r="AC197" s="4"/>
      <c r="AG197" s="4"/>
      <c r="AK197" s="4"/>
      <c r="AO197" s="4"/>
      <c r="AS197" s="4"/>
      <c r="AW197" s="4"/>
      <c r="BA197" s="4"/>
    </row>
    <row r="198" spans="5:53" ht="15.6">
      <c r="E198" s="4"/>
      <c r="I198" s="4"/>
      <c r="M198" s="4"/>
      <c r="Q198" s="4"/>
      <c r="U198" s="4"/>
      <c r="Y198" s="4"/>
      <c r="AC198" s="4"/>
      <c r="AG198" s="4"/>
      <c r="AK198" s="4"/>
      <c r="AO198" s="4"/>
      <c r="AS198" s="4"/>
      <c r="AW198" s="4"/>
      <c r="BA198" s="4"/>
    </row>
    <row r="199" spans="5:53" ht="15.6">
      <c r="E199" s="4"/>
      <c r="I199" s="4"/>
      <c r="M199" s="4"/>
      <c r="Q199" s="4"/>
      <c r="U199" s="4"/>
      <c r="Y199" s="4"/>
      <c r="AC199" s="4"/>
      <c r="AG199" s="4"/>
      <c r="AK199" s="4"/>
      <c r="AO199" s="4"/>
      <c r="AS199" s="4"/>
      <c r="AW199" s="4"/>
      <c r="BA199" s="4"/>
    </row>
    <row r="200" spans="5:53" ht="15.6">
      <c r="E200" s="4"/>
      <c r="I200" s="4"/>
      <c r="M200" s="4"/>
      <c r="Q200" s="4"/>
      <c r="U200" s="4"/>
      <c r="Y200" s="4"/>
      <c r="AC200" s="4"/>
      <c r="AG200" s="4"/>
      <c r="AK200" s="4"/>
      <c r="AO200" s="4"/>
      <c r="AS200" s="4"/>
      <c r="AW200" s="4"/>
      <c r="BA200" s="4"/>
    </row>
    <row r="201" spans="5:53" ht="15.6">
      <c r="E201" s="4"/>
      <c r="I201" s="4"/>
      <c r="M201" s="4"/>
      <c r="Q201" s="4"/>
      <c r="U201" s="4"/>
      <c r="Y201" s="4"/>
      <c r="AC201" s="4"/>
      <c r="AG201" s="4"/>
      <c r="AK201" s="4"/>
      <c r="AO201" s="4"/>
      <c r="AS201" s="4"/>
      <c r="AW201" s="4"/>
      <c r="BA201" s="4"/>
    </row>
    <row r="202" spans="5:53" ht="15.6">
      <c r="E202" s="4"/>
      <c r="I202" s="4"/>
      <c r="M202" s="4"/>
      <c r="Q202" s="4"/>
      <c r="U202" s="4"/>
      <c r="Y202" s="4"/>
      <c r="AC202" s="4"/>
      <c r="AG202" s="4"/>
      <c r="AK202" s="4"/>
      <c r="AO202" s="4"/>
      <c r="AS202" s="4"/>
      <c r="AW202" s="4"/>
      <c r="BA202" s="4"/>
    </row>
    <row r="203" spans="5:53" ht="15.6">
      <c r="E203" s="4"/>
      <c r="I203" s="4"/>
      <c r="M203" s="4"/>
      <c r="Q203" s="4"/>
      <c r="U203" s="4"/>
      <c r="Y203" s="4"/>
      <c r="AC203" s="4"/>
      <c r="AG203" s="4"/>
      <c r="AK203" s="4"/>
      <c r="AO203" s="4"/>
      <c r="AS203" s="4"/>
      <c r="AW203" s="4"/>
      <c r="BA203" s="4"/>
    </row>
    <row r="204" spans="5:53" ht="15.6">
      <c r="E204" s="4"/>
      <c r="I204" s="4"/>
      <c r="M204" s="4"/>
      <c r="Q204" s="4"/>
      <c r="U204" s="4"/>
      <c r="Y204" s="4"/>
      <c r="AC204" s="4"/>
      <c r="AG204" s="4"/>
      <c r="AK204" s="4"/>
      <c r="AO204" s="4"/>
      <c r="AS204" s="4"/>
      <c r="AW204" s="4"/>
      <c r="BA204" s="4"/>
    </row>
    <row r="205" spans="5:53" ht="15.6">
      <c r="E205" s="4"/>
      <c r="I205" s="4"/>
      <c r="M205" s="4"/>
      <c r="Q205" s="4"/>
      <c r="U205" s="4"/>
      <c r="Y205" s="4"/>
      <c r="AC205" s="4"/>
      <c r="AG205" s="4"/>
      <c r="AK205" s="4"/>
      <c r="AO205" s="4"/>
      <c r="AS205" s="4"/>
      <c r="AW205" s="4"/>
      <c r="BA205" s="4"/>
    </row>
    <row r="206" spans="5:53" ht="15.6">
      <c r="E206" s="4"/>
      <c r="I206" s="4"/>
      <c r="M206" s="4"/>
      <c r="Q206" s="4"/>
      <c r="U206" s="4"/>
      <c r="Y206" s="4"/>
      <c r="AC206" s="4"/>
      <c r="AG206" s="4"/>
      <c r="AK206" s="4"/>
      <c r="AO206" s="4"/>
      <c r="AS206" s="4"/>
      <c r="AW206" s="4"/>
      <c r="BA206" s="4"/>
    </row>
    <row r="207" spans="5:53" ht="15.6">
      <c r="E207" s="4"/>
      <c r="I207" s="4"/>
      <c r="M207" s="4"/>
      <c r="Q207" s="4"/>
      <c r="U207" s="4"/>
      <c r="Y207" s="4"/>
      <c r="AC207" s="4"/>
      <c r="AG207" s="4"/>
      <c r="AK207" s="4"/>
      <c r="AO207" s="4"/>
      <c r="AS207" s="4"/>
      <c r="AW207" s="4"/>
      <c r="BA207" s="4"/>
    </row>
    <row r="208" spans="5:53" ht="15.6">
      <c r="E208" s="4"/>
      <c r="I208" s="4"/>
      <c r="M208" s="4"/>
      <c r="Q208" s="4"/>
      <c r="U208" s="4"/>
      <c r="Y208" s="4"/>
      <c r="AC208" s="4"/>
      <c r="AG208" s="4"/>
      <c r="AK208" s="4"/>
      <c r="AO208" s="4"/>
      <c r="AS208" s="4"/>
      <c r="AW208" s="4"/>
      <c r="BA208" s="4"/>
    </row>
    <row r="209" spans="5:53" ht="15.6">
      <c r="E209" s="4"/>
      <c r="I209" s="4"/>
      <c r="M209" s="4"/>
      <c r="Q209" s="4"/>
      <c r="U209" s="4"/>
      <c r="Y209" s="4"/>
      <c r="AC209" s="4"/>
      <c r="AG209" s="4"/>
      <c r="AK209" s="4"/>
      <c r="AO209" s="4"/>
      <c r="AS209" s="4"/>
      <c r="AW209" s="4"/>
      <c r="BA209" s="4"/>
    </row>
    <row r="210" spans="5:53" ht="15.6">
      <c r="E210" s="4"/>
      <c r="I210" s="4"/>
      <c r="M210" s="4"/>
      <c r="Q210" s="4"/>
      <c r="U210" s="4"/>
      <c r="Y210" s="4"/>
      <c r="AC210" s="4"/>
      <c r="AG210" s="4"/>
      <c r="AK210" s="4"/>
      <c r="AO210" s="4"/>
      <c r="AS210" s="4"/>
      <c r="AW210" s="4"/>
      <c r="BA210" s="4"/>
    </row>
    <row r="211" spans="5:53" ht="15.6">
      <c r="E211" s="4"/>
      <c r="I211" s="4"/>
      <c r="M211" s="4"/>
      <c r="Q211" s="4"/>
      <c r="U211" s="4"/>
      <c r="Y211" s="4"/>
      <c r="AC211" s="4"/>
      <c r="AG211" s="4"/>
      <c r="AK211" s="4"/>
      <c r="AO211" s="4"/>
      <c r="AS211" s="4"/>
      <c r="AW211" s="4"/>
      <c r="BA211" s="4"/>
    </row>
    <row r="212" spans="5:53" ht="15.6">
      <c r="E212" s="4"/>
      <c r="I212" s="4"/>
      <c r="M212" s="4"/>
      <c r="Q212" s="4"/>
      <c r="U212" s="4"/>
      <c r="Y212" s="4"/>
      <c r="AC212" s="4"/>
      <c r="AG212" s="4"/>
      <c r="AK212" s="4"/>
      <c r="AO212" s="4"/>
      <c r="AS212" s="4"/>
      <c r="AW212" s="4"/>
      <c r="BA212" s="4"/>
    </row>
    <row r="213" spans="5:53" ht="15.6">
      <c r="E213" s="4"/>
      <c r="I213" s="4"/>
      <c r="M213" s="4"/>
      <c r="Q213" s="4"/>
      <c r="U213" s="4"/>
      <c r="Y213" s="4"/>
      <c r="AC213" s="4"/>
      <c r="AG213" s="4"/>
      <c r="AK213" s="4"/>
      <c r="AO213" s="4"/>
      <c r="AS213" s="4"/>
      <c r="AW213" s="4"/>
      <c r="BA213" s="4"/>
    </row>
    <row r="214" spans="5:53" ht="15.6">
      <c r="E214" s="4"/>
      <c r="I214" s="4"/>
      <c r="M214" s="4"/>
      <c r="Q214" s="4"/>
      <c r="U214" s="4"/>
      <c r="Y214" s="4"/>
      <c r="AC214" s="4"/>
      <c r="AG214" s="4"/>
      <c r="AK214" s="4"/>
      <c r="AO214" s="4"/>
      <c r="AS214" s="4"/>
      <c r="AW214" s="4"/>
      <c r="BA214" s="4"/>
    </row>
    <row r="215" spans="5:53" ht="15.6">
      <c r="E215" s="4"/>
      <c r="I215" s="4"/>
      <c r="M215" s="4"/>
      <c r="Q215" s="4"/>
      <c r="U215" s="4"/>
      <c r="Y215" s="4"/>
      <c r="AC215" s="4"/>
      <c r="AG215" s="4"/>
      <c r="AK215" s="4"/>
      <c r="AO215" s="4"/>
      <c r="AS215" s="4"/>
      <c r="AW215" s="4"/>
      <c r="BA215" s="4"/>
    </row>
    <row r="216" spans="5:53" ht="15.6">
      <c r="E216" s="4"/>
      <c r="I216" s="4"/>
      <c r="M216" s="4"/>
      <c r="Q216" s="4"/>
      <c r="U216" s="4"/>
      <c r="Y216" s="4"/>
      <c r="AC216" s="4"/>
      <c r="AG216" s="4"/>
      <c r="AK216" s="4"/>
      <c r="AO216" s="4"/>
      <c r="AS216" s="4"/>
      <c r="AW216" s="4"/>
      <c r="BA216" s="4"/>
    </row>
    <row r="217" spans="5:53" ht="15.6">
      <c r="E217" s="4"/>
      <c r="I217" s="4"/>
      <c r="M217" s="4"/>
      <c r="Q217" s="4"/>
      <c r="U217" s="4"/>
      <c r="Y217" s="4"/>
      <c r="AC217" s="4"/>
      <c r="AG217" s="4"/>
      <c r="AK217" s="4"/>
      <c r="AO217" s="4"/>
      <c r="AS217" s="4"/>
      <c r="AW217" s="4"/>
      <c r="BA217" s="4"/>
    </row>
    <row r="218" spans="5:53" ht="15.6">
      <c r="E218" s="4"/>
      <c r="I218" s="4"/>
      <c r="M218" s="4"/>
      <c r="Q218" s="4"/>
      <c r="U218" s="4"/>
      <c r="Y218" s="4"/>
      <c r="AC218" s="4"/>
      <c r="AG218" s="4"/>
      <c r="AK218" s="4"/>
      <c r="AO218" s="4"/>
      <c r="AS218" s="4"/>
      <c r="AW218" s="4"/>
      <c r="BA218" s="4"/>
    </row>
    <row r="219" spans="5:53" ht="15.6">
      <c r="E219" s="4"/>
      <c r="I219" s="4"/>
      <c r="M219" s="4"/>
      <c r="Q219" s="4"/>
      <c r="U219" s="4"/>
      <c r="Y219" s="4"/>
      <c r="AC219" s="4"/>
      <c r="AG219" s="4"/>
      <c r="AK219" s="4"/>
      <c r="AO219" s="4"/>
      <c r="AS219" s="4"/>
      <c r="AW219" s="4"/>
      <c r="BA219" s="4"/>
    </row>
    <row r="220" spans="5:53" ht="15.6">
      <c r="E220" s="4"/>
      <c r="I220" s="4"/>
      <c r="M220" s="4"/>
      <c r="Q220" s="4"/>
      <c r="U220" s="4"/>
      <c r="Y220" s="4"/>
      <c r="AC220" s="4"/>
      <c r="AG220" s="4"/>
      <c r="AK220" s="4"/>
      <c r="AO220" s="4"/>
      <c r="AS220" s="4"/>
      <c r="AW220" s="4"/>
      <c r="BA220" s="4"/>
    </row>
    <row r="221" spans="5:53" ht="15.6">
      <c r="E221" s="4"/>
      <c r="I221" s="4"/>
      <c r="M221" s="4"/>
      <c r="Q221" s="4"/>
      <c r="U221" s="4"/>
      <c r="Y221" s="4"/>
      <c r="AC221" s="4"/>
      <c r="AG221" s="4"/>
      <c r="AK221" s="4"/>
      <c r="AO221" s="4"/>
      <c r="AS221" s="4"/>
      <c r="AW221" s="4"/>
      <c r="BA221" s="4"/>
    </row>
    <row r="222" spans="5:53" ht="15.6">
      <c r="E222" s="4"/>
      <c r="I222" s="4"/>
      <c r="M222" s="4"/>
      <c r="Q222" s="4"/>
      <c r="U222" s="4"/>
      <c r="Y222" s="4"/>
      <c r="AC222" s="4"/>
      <c r="AG222" s="4"/>
      <c r="AK222" s="4"/>
      <c r="AO222" s="4"/>
      <c r="AS222" s="4"/>
      <c r="AW222" s="4"/>
      <c r="BA222" s="4"/>
    </row>
    <row r="223" spans="5:53" ht="15.6">
      <c r="E223" s="4"/>
      <c r="I223" s="4"/>
      <c r="M223" s="4"/>
      <c r="Q223" s="4"/>
      <c r="U223" s="4"/>
      <c r="Y223" s="4"/>
      <c r="AC223" s="4"/>
      <c r="AG223" s="4"/>
      <c r="AK223" s="4"/>
      <c r="AO223" s="4"/>
      <c r="AS223" s="4"/>
      <c r="AW223" s="4"/>
      <c r="BA223" s="4"/>
    </row>
    <row r="224" spans="5:53" ht="15.6">
      <c r="E224" s="4"/>
      <c r="I224" s="4"/>
      <c r="M224" s="4"/>
      <c r="Q224" s="4"/>
      <c r="U224" s="4"/>
      <c r="Y224" s="4"/>
      <c r="AC224" s="4"/>
      <c r="AG224" s="4"/>
      <c r="AK224" s="4"/>
      <c r="AO224" s="4"/>
      <c r="AS224" s="4"/>
      <c r="AW224" s="4"/>
      <c r="BA224" s="4"/>
    </row>
    <row r="225" spans="5:53" ht="15.6">
      <c r="E225" s="4"/>
      <c r="I225" s="4"/>
      <c r="M225" s="4"/>
      <c r="Q225" s="4"/>
      <c r="U225" s="4"/>
      <c r="Y225" s="4"/>
      <c r="AC225" s="4"/>
      <c r="AG225" s="4"/>
      <c r="AK225" s="4"/>
      <c r="AO225" s="4"/>
      <c r="AS225" s="4"/>
      <c r="AW225" s="4"/>
      <c r="BA225" s="4"/>
    </row>
    <row r="226" spans="5:53" ht="15.6">
      <c r="E226" s="4"/>
      <c r="I226" s="4"/>
      <c r="M226" s="4"/>
      <c r="Q226" s="4"/>
      <c r="U226" s="4"/>
      <c r="Y226" s="4"/>
      <c r="AC226" s="4"/>
      <c r="AG226" s="4"/>
      <c r="AK226" s="4"/>
      <c r="AO226" s="4"/>
      <c r="AS226" s="4"/>
      <c r="AW226" s="4"/>
      <c r="BA226" s="4"/>
    </row>
    <row r="227" spans="5:53" ht="15.6">
      <c r="E227" s="4"/>
      <c r="I227" s="4"/>
      <c r="M227" s="4"/>
      <c r="Q227" s="4"/>
      <c r="U227" s="4"/>
      <c r="Y227" s="4"/>
      <c r="AC227" s="4"/>
      <c r="AG227" s="4"/>
      <c r="AK227" s="4"/>
      <c r="AO227" s="4"/>
      <c r="AS227" s="4"/>
      <c r="AW227" s="4"/>
      <c r="BA227" s="4"/>
    </row>
    <row r="228" spans="5:53" ht="15.6">
      <c r="E228" s="4"/>
      <c r="I228" s="4"/>
      <c r="M228" s="4"/>
      <c r="Q228" s="4"/>
      <c r="U228" s="4"/>
      <c r="Y228" s="4"/>
      <c r="AC228" s="4"/>
      <c r="AG228" s="4"/>
      <c r="AK228" s="4"/>
      <c r="AO228" s="4"/>
      <c r="AS228" s="4"/>
      <c r="AW228" s="4"/>
      <c r="BA228" s="4"/>
    </row>
    <row r="229" spans="5:53" ht="15.6">
      <c r="E229" s="4"/>
      <c r="I229" s="4"/>
      <c r="M229" s="4"/>
      <c r="Q229" s="4"/>
      <c r="U229" s="4"/>
      <c r="Y229" s="4"/>
      <c r="AC229" s="4"/>
      <c r="AG229" s="4"/>
      <c r="AK229" s="4"/>
      <c r="AO229" s="4"/>
      <c r="AS229" s="4"/>
      <c r="AW229" s="4"/>
      <c r="BA229" s="4"/>
    </row>
    <row r="230" spans="5:53" ht="15.6">
      <c r="E230" s="4"/>
      <c r="I230" s="4"/>
      <c r="M230" s="4"/>
      <c r="Q230" s="4"/>
      <c r="U230" s="4"/>
      <c r="Y230" s="4"/>
      <c r="AC230" s="4"/>
      <c r="AG230" s="4"/>
      <c r="AK230" s="4"/>
      <c r="AO230" s="4"/>
      <c r="AS230" s="4"/>
      <c r="AW230" s="4"/>
      <c r="BA230" s="4"/>
    </row>
    <row r="231" spans="5:53" ht="15.6">
      <c r="E231" s="4"/>
      <c r="I231" s="4"/>
      <c r="M231" s="4"/>
      <c r="Q231" s="4"/>
      <c r="U231" s="4"/>
      <c r="Y231" s="4"/>
      <c r="AC231" s="4"/>
      <c r="AG231" s="4"/>
      <c r="AK231" s="4"/>
      <c r="AO231" s="4"/>
      <c r="AS231" s="4"/>
      <c r="AW231" s="4"/>
      <c r="BA231" s="4"/>
    </row>
    <row r="232" spans="5:53" ht="15.6">
      <c r="E232" s="4"/>
      <c r="I232" s="4"/>
      <c r="M232" s="4"/>
      <c r="Q232" s="4"/>
      <c r="U232" s="4"/>
      <c r="Y232" s="4"/>
      <c r="AC232" s="4"/>
      <c r="AG232" s="4"/>
      <c r="AK232" s="4"/>
      <c r="AO232" s="4"/>
      <c r="AS232" s="4"/>
      <c r="AW232" s="4"/>
      <c r="BA232" s="4"/>
    </row>
    <row r="233" spans="5:53" ht="15.6">
      <c r="E233" s="4"/>
      <c r="I233" s="4"/>
      <c r="M233" s="4"/>
      <c r="Q233" s="4"/>
      <c r="U233" s="4"/>
      <c r="Y233" s="4"/>
      <c r="AC233" s="4"/>
      <c r="AG233" s="4"/>
      <c r="AK233" s="4"/>
      <c r="AO233" s="4"/>
      <c r="AS233" s="4"/>
      <c r="AW233" s="4"/>
      <c r="BA233" s="4"/>
    </row>
    <row r="234" spans="5:53" ht="15.6">
      <c r="E234" s="4"/>
      <c r="I234" s="4"/>
      <c r="M234" s="4"/>
      <c r="Q234" s="4"/>
      <c r="U234" s="4"/>
      <c r="Y234" s="4"/>
      <c r="AC234" s="4"/>
      <c r="AG234" s="4"/>
      <c r="AK234" s="4"/>
      <c r="AO234" s="4"/>
      <c r="AS234" s="4"/>
      <c r="AW234" s="4"/>
      <c r="BA234" s="4"/>
    </row>
    <row r="235" spans="5:53" ht="15.6">
      <c r="E235" s="4"/>
      <c r="I235" s="4"/>
      <c r="M235" s="4"/>
      <c r="Q235" s="4"/>
      <c r="U235" s="4"/>
      <c r="Y235" s="4"/>
      <c r="AC235" s="4"/>
      <c r="AG235" s="4"/>
      <c r="AK235" s="4"/>
      <c r="AO235" s="4"/>
      <c r="AS235" s="4"/>
      <c r="AW235" s="4"/>
      <c r="BA235" s="4"/>
    </row>
    <row r="236" spans="5:53" ht="15.6">
      <c r="E236" s="4"/>
      <c r="I236" s="4"/>
      <c r="M236" s="4"/>
      <c r="Q236" s="4"/>
      <c r="U236" s="4"/>
      <c r="Y236" s="4"/>
      <c r="AC236" s="4"/>
      <c r="AG236" s="4"/>
      <c r="AK236" s="4"/>
      <c r="AO236" s="4"/>
      <c r="AS236" s="4"/>
      <c r="AW236" s="4"/>
      <c r="BA236" s="4"/>
    </row>
    <row r="237" spans="5:53" ht="15.6">
      <c r="E237" s="4"/>
      <c r="I237" s="4"/>
      <c r="M237" s="4"/>
      <c r="Q237" s="4"/>
      <c r="U237" s="4"/>
      <c r="Y237" s="4"/>
      <c r="AC237" s="4"/>
      <c r="AG237" s="4"/>
      <c r="AK237" s="4"/>
      <c r="AO237" s="4"/>
      <c r="AS237" s="4"/>
      <c r="AW237" s="4"/>
      <c r="BA237" s="4"/>
    </row>
    <row r="238" spans="5:53" ht="15.6">
      <c r="E238" s="4"/>
      <c r="I238" s="4"/>
      <c r="M238" s="4"/>
      <c r="Q238" s="4"/>
      <c r="U238" s="4"/>
      <c r="Y238" s="4"/>
      <c r="AC238" s="4"/>
      <c r="AG238" s="4"/>
      <c r="AK238" s="4"/>
      <c r="AO238" s="4"/>
      <c r="AS238" s="4"/>
      <c r="AW238" s="4"/>
      <c r="BA238" s="4"/>
    </row>
    <row r="239" spans="5:53" ht="15.6">
      <c r="E239" s="4"/>
      <c r="I239" s="4"/>
      <c r="M239" s="4"/>
      <c r="Q239" s="4"/>
      <c r="U239" s="4"/>
      <c r="Y239" s="4"/>
      <c r="AC239" s="4"/>
      <c r="AG239" s="4"/>
      <c r="AK239" s="4"/>
      <c r="AO239" s="4"/>
      <c r="AS239" s="4"/>
      <c r="AW239" s="4"/>
      <c r="BA239" s="4"/>
    </row>
    <row r="240" spans="5:53" ht="15.6">
      <c r="E240" s="4"/>
      <c r="I240" s="4"/>
      <c r="M240" s="4"/>
      <c r="Q240" s="4"/>
      <c r="U240" s="4"/>
      <c r="Y240" s="4"/>
      <c r="AC240" s="4"/>
      <c r="AG240" s="4"/>
      <c r="AK240" s="4"/>
      <c r="AO240" s="4"/>
      <c r="AS240" s="4"/>
      <c r="AW240" s="4"/>
      <c r="BA240" s="4"/>
    </row>
    <row r="241" spans="5:53" ht="15.6">
      <c r="E241" s="4"/>
      <c r="I241" s="4"/>
      <c r="M241" s="4"/>
      <c r="Q241" s="4"/>
      <c r="U241" s="4"/>
      <c r="Y241" s="4"/>
      <c r="AC241" s="4"/>
      <c r="AG241" s="4"/>
      <c r="AK241" s="4"/>
      <c r="AO241" s="4"/>
      <c r="AS241" s="4"/>
      <c r="AW241" s="4"/>
      <c r="BA241" s="4"/>
    </row>
    <row r="242" spans="5:53" ht="15.6">
      <c r="E242" s="4"/>
      <c r="I242" s="4"/>
      <c r="M242" s="4"/>
      <c r="Q242" s="4"/>
      <c r="U242" s="4"/>
      <c r="Y242" s="4"/>
      <c r="AC242" s="4"/>
      <c r="AG242" s="4"/>
      <c r="AK242" s="4"/>
      <c r="AO242" s="4"/>
      <c r="AS242" s="4"/>
      <c r="AW242" s="4"/>
      <c r="BA242" s="4"/>
    </row>
    <row r="243" spans="5:53" ht="15.6">
      <c r="E243" s="4"/>
      <c r="I243" s="4"/>
      <c r="M243" s="4"/>
      <c r="Q243" s="4"/>
      <c r="U243" s="4"/>
      <c r="Y243" s="4"/>
      <c r="AC243" s="4"/>
      <c r="AG243" s="4"/>
      <c r="AK243" s="4"/>
      <c r="AO243" s="4"/>
      <c r="AS243" s="4"/>
      <c r="AW243" s="4"/>
      <c r="BA243" s="4"/>
    </row>
    <row r="244" spans="5:53" ht="15.6">
      <c r="E244" s="4"/>
      <c r="I244" s="4"/>
      <c r="M244" s="4"/>
      <c r="Q244" s="4"/>
      <c r="U244" s="4"/>
      <c r="Y244" s="4"/>
      <c r="AC244" s="4"/>
      <c r="AG244" s="4"/>
      <c r="AK244" s="4"/>
      <c r="AO244" s="4"/>
      <c r="AS244" s="4"/>
      <c r="AW244" s="4"/>
      <c r="BA244" s="4"/>
    </row>
    <row r="245" spans="5:53" ht="15.6">
      <c r="E245" s="4"/>
      <c r="I245" s="4"/>
      <c r="M245" s="4"/>
      <c r="Q245" s="4"/>
      <c r="U245" s="4"/>
      <c r="Y245" s="4"/>
      <c r="AC245" s="4"/>
      <c r="AG245" s="4"/>
      <c r="AK245" s="4"/>
      <c r="AO245" s="4"/>
      <c r="AS245" s="4"/>
      <c r="AW245" s="4"/>
      <c r="BA245" s="4"/>
    </row>
    <row r="246" spans="5:53" ht="15.6">
      <c r="E246" s="4"/>
      <c r="I246" s="4"/>
      <c r="M246" s="4"/>
      <c r="Q246" s="4"/>
      <c r="U246" s="4"/>
      <c r="Y246" s="4"/>
      <c r="AC246" s="4"/>
      <c r="AG246" s="4"/>
      <c r="AK246" s="4"/>
      <c r="AO246" s="4"/>
      <c r="AS246" s="4"/>
      <c r="AW246" s="4"/>
      <c r="BA246" s="4"/>
    </row>
    <row r="247" spans="5:53" ht="15.6">
      <c r="E247" s="4"/>
      <c r="I247" s="4"/>
      <c r="M247" s="4"/>
      <c r="Q247" s="4"/>
      <c r="U247" s="4"/>
      <c r="Y247" s="4"/>
      <c r="AC247" s="4"/>
      <c r="AG247" s="4"/>
      <c r="AK247" s="4"/>
      <c r="AO247" s="4"/>
      <c r="AS247" s="4"/>
      <c r="AW247" s="4"/>
      <c r="BA247" s="4"/>
    </row>
    <row r="248" spans="5:53" ht="15.6">
      <c r="E248" s="4"/>
      <c r="I248" s="4"/>
      <c r="M248" s="4"/>
      <c r="Q248" s="4"/>
      <c r="U248" s="4"/>
      <c r="Y248" s="4"/>
      <c r="AC248" s="4"/>
      <c r="AG248" s="4"/>
      <c r="AK248" s="4"/>
      <c r="AO248" s="4"/>
      <c r="AS248" s="4"/>
      <c r="AW248" s="4"/>
      <c r="BA248" s="4"/>
    </row>
    <row r="249" spans="5:53" ht="15.6">
      <c r="E249" s="4"/>
      <c r="I249" s="4"/>
      <c r="M249" s="4"/>
      <c r="Q249" s="4"/>
      <c r="U249" s="4"/>
      <c r="Y249" s="4"/>
      <c r="AC249" s="4"/>
      <c r="AG249" s="4"/>
      <c r="AK249" s="4"/>
      <c r="AO249" s="4"/>
      <c r="AS249" s="4"/>
      <c r="AW249" s="4"/>
      <c r="BA249" s="4"/>
    </row>
    <row r="250" spans="5:53" ht="15.6">
      <c r="E250" s="4"/>
      <c r="I250" s="4"/>
      <c r="M250" s="4"/>
      <c r="Q250" s="4"/>
      <c r="U250" s="4"/>
      <c r="Y250" s="4"/>
      <c r="AC250" s="4"/>
      <c r="AG250" s="4"/>
      <c r="AK250" s="4"/>
      <c r="AO250" s="4"/>
      <c r="AS250" s="4"/>
      <c r="AW250" s="4"/>
      <c r="BA250" s="4"/>
    </row>
    <row r="251" spans="5:53" ht="15.6">
      <c r="E251" s="4"/>
      <c r="I251" s="4"/>
      <c r="M251" s="4"/>
      <c r="Q251" s="4"/>
      <c r="U251" s="4"/>
      <c r="Y251" s="4"/>
      <c r="AC251" s="4"/>
      <c r="AG251" s="4"/>
      <c r="AK251" s="4"/>
      <c r="AO251" s="4"/>
      <c r="AS251" s="4"/>
      <c r="AW251" s="4"/>
      <c r="BA251" s="4"/>
    </row>
    <row r="252" spans="5:53" ht="15.6">
      <c r="E252" s="4"/>
      <c r="I252" s="4"/>
      <c r="M252" s="4"/>
      <c r="Q252" s="4"/>
      <c r="U252" s="4"/>
      <c r="Y252" s="4"/>
      <c r="AC252" s="4"/>
      <c r="AG252" s="4"/>
      <c r="AK252" s="4"/>
      <c r="AO252" s="4"/>
      <c r="AS252" s="4"/>
      <c r="AW252" s="4"/>
      <c r="BA252" s="4"/>
    </row>
    <row r="253" spans="5:53" ht="15.6">
      <c r="E253" s="4"/>
      <c r="I253" s="4"/>
      <c r="M253" s="4"/>
      <c r="Q253" s="4"/>
      <c r="U253" s="4"/>
      <c r="Y253" s="4"/>
      <c r="AC253" s="4"/>
      <c r="AG253" s="4"/>
      <c r="AK253" s="4"/>
      <c r="AO253" s="4"/>
      <c r="AS253" s="4"/>
      <c r="AW253" s="4"/>
      <c r="BA253" s="4"/>
    </row>
    <row r="254" spans="5:53" ht="15.6">
      <c r="E254" s="4"/>
      <c r="I254" s="4"/>
      <c r="M254" s="4"/>
      <c r="Q254" s="4"/>
      <c r="U254" s="4"/>
      <c r="Y254" s="4"/>
      <c r="AC254" s="4"/>
      <c r="AG254" s="4"/>
      <c r="AK254" s="4"/>
      <c r="AO254" s="4"/>
      <c r="AS254" s="4"/>
      <c r="AW254" s="4"/>
      <c r="BA254" s="4"/>
    </row>
    <row r="255" spans="5:53" ht="15.6">
      <c r="E255" s="4"/>
      <c r="I255" s="4"/>
      <c r="M255" s="4"/>
      <c r="Q255" s="4"/>
      <c r="U255" s="4"/>
      <c r="Y255" s="4"/>
      <c r="AC255" s="4"/>
      <c r="AG255" s="4"/>
      <c r="AK255" s="4"/>
      <c r="AO255" s="4"/>
      <c r="AS255" s="4"/>
      <c r="AW255" s="4"/>
      <c r="BA255" s="4"/>
    </row>
    <row r="256" spans="5:53" ht="15.6">
      <c r="E256" s="4"/>
      <c r="I256" s="4"/>
      <c r="M256" s="4"/>
      <c r="Q256" s="4"/>
      <c r="U256" s="4"/>
      <c r="Y256" s="4"/>
      <c r="AC256" s="4"/>
      <c r="AG256" s="4"/>
      <c r="AK256" s="4"/>
      <c r="AO256" s="4"/>
      <c r="AS256" s="4"/>
      <c r="AW256" s="4"/>
      <c r="BA256" s="4"/>
    </row>
    <row r="257" spans="5:53" ht="15.6">
      <c r="E257" s="4"/>
      <c r="I257" s="4"/>
      <c r="M257" s="4"/>
      <c r="Q257" s="4"/>
      <c r="U257" s="4"/>
      <c r="Y257" s="4"/>
      <c r="AC257" s="4"/>
      <c r="AG257" s="4"/>
      <c r="AK257" s="4"/>
      <c r="AO257" s="4"/>
      <c r="AS257" s="4"/>
      <c r="AW257" s="4"/>
      <c r="BA257" s="4"/>
    </row>
    <row r="258" spans="5:53" ht="15.6">
      <c r="E258" s="4"/>
      <c r="I258" s="4"/>
      <c r="M258" s="4"/>
      <c r="Q258" s="4"/>
      <c r="U258" s="4"/>
      <c r="Y258" s="4"/>
      <c r="AC258" s="4"/>
      <c r="AG258" s="4"/>
      <c r="AK258" s="4"/>
      <c r="AO258" s="4"/>
      <c r="AS258" s="4"/>
      <c r="AW258" s="4"/>
      <c r="BA258" s="4"/>
    </row>
    <row r="259" spans="5:53" ht="15.6">
      <c r="E259" s="4"/>
      <c r="I259" s="4"/>
      <c r="M259" s="4"/>
      <c r="Q259" s="4"/>
      <c r="U259" s="4"/>
      <c r="Y259" s="4"/>
      <c r="AC259" s="4"/>
      <c r="AG259" s="4"/>
      <c r="AK259" s="4"/>
      <c r="AO259" s="4"/>
      <c r="AS259" s="4"/>
      <c r="AW259" s="4"/>
      <c r="BA259" s="4"/>
    </row>
    <row r="260" spans="5:53" ht="15.6">
      <c r="E260" s="4"/>
      <c r="I260" s="4"/>
      <c r="M260" s="4"/>
      <c r="Q260" s="4"/>
      <c r="U260" s="4"/>
      <c r="Y260" s="4"/>
      <c r="AC260" s="4"/>
      <c r="AG260" s="4"/>
      <c r="AK260" s="4"/>
      <c r="AO260" s="4"/>
      <c r="AS260" s="4"/>
      <c r="AW260" s="4"/>
      <c r="BA260" s="4"/>
    </row>
    <row r="261" spans="5:53" ht="15.6">
      <c r="E261" s="4"/>
      <c r="I261" s="4"/>
      <c r="M261" s="4"/>
      <c r="Q261" s="4"/>
      <c r="U261" s="4"/>
      <c r="Y261" s="4"/>
      <c r="AC261" s="4"/>
      <c r="AG261" s="4"/>
      <c r="AK261" s="4"/>
      <c r="AO261" s="4"/>
      <c r="AS261" s="4"/>
      <c r="AW261" s="4"/>
      <c r="BA261" s="4"/>
    </row>
    <row r="262" spans="5:53" ht="15.6">
      <c r="E262" s="4"/>
      <c r="I262" s="4"/>
      <c r="M262" s="4"/>
      <c r="Q262" s="4"/>
      <c r="U262" s="4"/>
      <c r="Y262" s="4"/>
      <c r="AC262" s="4"/>
      <c r="AG262" s="4"/>
      <c r="AK262" s="4"/>
      <c r="AO262" s="4"/>
      <c r="AS262" s="4"/>
      <c r="AW262" s="4"/>
      <c r="BA262" s="4"/>
    </row>
    <row r="263" spans="5:53" ht="15.6">
      <c r="E263" s="4"/>
      <c r="I263" s="4"/>
      <c r="M263" s="4"/>
      <c r="Q263" s="4"/>
      <c r="U263" s="4"/>
      <c r="Y263" s="4"/>
      <c r="AC263" s="4"/>
      <c r="AG263" s="4"/>
      <c r="AK263" s="4"/>
      <c r="AO263" s="4"/>
      <c r="AS263" s="4"/>
      <c r="AW263" s="4"/>
      <c r="BA263" s="4"/>
    </row>
    <row r="264" spans="5:53" ht="15.6">
      <c r="E264" s="4"/>
      <c r="I264" s="4"/>
      <c r="M264" s="4"/>
      <c r="Q264" s="4"/>
      <c r="U264" s="4"/>
      <c r="Y264" s="4"/>
      <c r="AC264" s="4"/>
      <c r="AG264" s="4"/>
      <c r="AK264" s="4"/>
      <c r="AO264" s="4"/>
      <c r="AS264" s="4"/>
      <c r="AW264" s="4"/>
      <c r="BA264" s="4"/>
    </row>
    <row r="265" spans="5:53" ht="15.6">
      <c r="E265" s="4"/>
      <c r="I265" s="4"/>
      <c r="M265" s="4"/>
      <c r="Q265" s="4"/>
      <c r="U265" s="4"/>
      <c r="Y265" s="4"/>
      <c r="AC265" s="4"/>
      <c r="AG265" s="4"/>
      <c r="AK265" s="4"/>
      <c r="AO265" s="4"/>
      <c r="AS265" s="4"/>
      <c r="AW265" s="4"/>
      <c r="BA265" s="4"/>
    </row>
    <row r="266" spans="5:53" ht="15.6">
      <c r="E266" s="4"/>
      <c r="I266" s="4"/>
      <c r="M266" s="4"/>
      <c r="Q266" s="4"/>
      <c r="U266" s="4"/>
      <c r="Y266" s="4"/>
      <c r="AC266" s="4"/>
      <c r="AG266" s="4"/>
      <c r="AK266" s="4"/>
      <c r="AO266" s="4"/>
      <c r="AS266" s="4"/>
      <c r="AW266" s="4"/>
      <c r="BA266" s="4"/>
    </row>
    <row r="267" spans="5:53" ht="15.6">
      <c r="E267" s="4"/>
      <c r="I267" s="4"/>
      <c r="M267" s="4"/>
      <c r="Q267" s="4"/>
      <c r="U267" s="4"/>
      <c r="Y267" s="4"/>
      <c r="AC267" s="4"/>
      <c r="AG267" s="4"/>
      <c r="AK267" s="4"/>
      <c r="AO267" s="4"/>
      <c r="AS267" s="4"/>
      <c r="AW267" s="4"/>
      <c r="BA267" s="4"/>
    </row>
    <row r="268" spans="5:53" ht="15.6">
      <c r="E268" s="4"/>
      <c r="I268" s="4"/>
      <c r="M268" s="4"/>
      <c r="Q268" s="4"/>
      <c r="U268" s="4"/>
      <c r="Y268" s="4"/>
      <c r="AC268" s="4"/>
      <c r="AG268" s="4"/>
      <c r="AK268" s="4"/>
      <c r="AO268" s="4"/>
      <c r="AS268" s="4"/>
      <c r="AW268" s="4"/>
      <c r="BA268" s="4"/>
    </row>
    <row r="269" spans="5:53" ht="15.6">
      <c r="E269" s="4"/>
      <c r="I269" s="4"/>
      <c r="M269" s="4"/>
      <c r="Q269" s="4"/>
      <c r="U269" s="4"/>
      <c r="Y269" s="4"/>
      <c r="AC269" s="4"/>
      <c r="AG269" s="4"/>
      <c r="AK269" s="4"/>
      <c r="AO269" s="4"/>
      <c r="AS269" s="4"/>
      <c r="AW269" s="4"/>
      <c r="BA269" s="4"/>
    </row>
    <row r="270" spans="5:53" ht="15.6">
      <c r="E270" s="4"/>
      <c r="I270" s="4"/>
      <c r="M270" s="4"/>
      <c r="Q270" s="4"/>
      <c r="U270" s="4"/>
      <c r="Y270" s="4"/>
      <c r="AC270" s="4"/>
      <c r="AG270" s="4"/>
      <c r="AK270" s="4"/>
      <c r="AO270" s="4"/>
      <c r="AS270" s="4"/>
      <c r="AW270" s="4"/>
      <c r="BA270" s="4"/>
    </row>
    <row r="271" spans="5:53" ht="15.6">
      <c r="E271" s="4"/>
      <c r="I271" s="4"/>
      <c r="M271" s="4"/>
      <c r="Q271" s="4"/>
      <c r="U271" s="4"/>
      <c r="Y271" s="4"/>
      <c r="AC271" s="4"/>
      <c r="AG271" s="4"/>
      <c r="AK271" s="4"/>
      <c r="AO271" s="4"/>
      <c r="AS271" s="4"/>
      <c r="AW271" s="4"/>
      <c r="BA271" s="4"/>
    </row>
    <row r="272" spans="5:53" ht="15.6">
      <c r="E272" s="4"/>
      <c r="I272" s="4"/>
      <c r="M272" s="4"/>
      <c r="Q272" s="4"/>
      <c r="U272" s="4"/>
      <c r="Y272" s="4"/>
      <c r="AC272" s="4"/>
      <c r="AG272" s="4"/>
      <c r="AK272" s="4"/>
      <c r="AO272" s="4"/>
      <c r="AS272" s="4"/>
      <c r="AW272" s="4"/>
      <c r="BA272" s="4"/>
    </row>
    <row r="273" spans="5:53" ht="15.6">
      <c r="E273" s="4"/>
      <c r="I273" s="4"/>
      <c r="M273" s="4"/>
      <c r="Q273" s="4"/>
      <c r="U273" s="4"/>
      <c r="Y273" s="4"/>
      <c r="AC273" s="4"/>
      <c r="AG273" s="4"/>
      <c r="AK273" s="4"/>
      <c r="AO273" s="4"/>
      <c r="AS273" s="4"/>
      <c r="AW273" s="4"/>
      <c r="BA273" s="4"/>
    </row>
    <row r="274" spans="5:53" ht="15.6">
      <c r="E274" s="4"/>
      <c r="I274" s="4"/>
      <c r="M274" s="4"/>
      <c r="Q274" s="4"/>
      <c r="U274" s="4"/>
      <c r="Y274" s="4"/>
      <c r="AC274" s="4"/>
      <c r="AG274" s="4"/>
      <c r="AK274" s="4"/>
      <c r="AO274" s="4"/>
      <c r="AS274" s="4"/>
      <c r="AW274" s="4"/>
      <c r="BA274" s="4"/>
    </row>
    <row r="275" spans="5:53" ht="15.6">
      <c r="E275" s="4"/>
      <c r="I275" s="4"/>
      <c r="M275" s="4"/>
      <c r="Q275" s="4"/>
      <c r="U275" s="4"/>
      <c r="Y275" s="4"/>
      <c r="AC275" s="4"/>
      <c r="AG275" s="4"/>
      <c r="AK275" s="4"/>
      <c r="AO275" s="4"/>
      <c r="AS275" s="4"/>
      <c r="AW275" s="4"/>
      <c r="BA275" s="4"/>
    </row>
    <row r="276" spans="5:53" ht="15.6">
      <c r="E276" s="4"/>
      <c r="I276" s="4"/>
      <c r="M276" s="4"/>
      <c r="Q276" s="4"/>
      <c r="U276" s="4"/>
      <c r="Y276" s="4"/>
      <c r="AC276" s="4"/>
      <c r="AG276" s="4"/>
      <c r="AK276" s="4"/>
      <c r="AO276" s="4"/>
      <c r="AS276" s="4"/>
      <c r="AW276" s="4"/>
      <c r="BA276" s="4"/>
    </row>
    <row r="277" spans="5:53" ht="15.6">
      <c r="E277" s="4"/>
      <c r="I277" s="4"/>
      <c r="M277" s="4"/>
      <c r="Q277" s="4"/>
      <c r="U277" s="4"/>
      <c r="Y277" s="4"/>
      <c r="AC277" s="4"/>
      <c r="AG277" s="4"/>
      <c r="AK277" s="4"/>
      <c r="AO277" s="4"/>
      <c r="AS277" s="4"/>
      <c r="AW277" s="4"/>
      <c r="BA277" s="4"/>
    </row>
    <row r="278" spans="5:53" ht="15.6">
      <c r="E278" s="4"/>
      <c r="I278" s="4"/>
      <c r="M278" s="4"/>
      <c r="Q278" s="4"/>
      <c r="U278" s="4"/>
      <c r="Y278" s="4"/>
      <c r="AC278" s="4"/>
      <c r="AG278" s="4"/>
      <c r="AK278" s="4"/>
      <c r="AO278" s="4"/>
      <c r="AS278" s="4"/>
      <c r="AW278" s="4"/>
      <c r="BA278" s="4"/>
    </row>
    <row r="279" spans="5:53" ht="15.6">
      <c r="E279" s="4"/>
      <c r="I279" s="4"/>
      <c r="M279" s="4"/>
      <c r="Q279" s="4"/>
      <c r="U279" s="4"/>
      <c r="Y279" s="4"/>
      <c r="AC279" s="4"/>
      <c r="AG279" s="4"/>
      <c r="AK279" s="4"/>
      <c r="AO279" s="4"/>
      <c r="AS279" s="4"/>
      <c r="AW279" s="4"/>
      <c r="BA279" s="4"/>
    </row>
    <row r="280" spans="5:53" ht="15.6">
      <c r="E280" s="4"/>
      <c r="I280" s="4"/>
      <c r="M280" s="4"/>
      <c r="Q280" s="4"/>
      <c r="U280" s="4"/>
      <c r="Y280" s="4"/>
      <c r="AC280" s="4"/>
      <c r="AG280" s="4"/>
      <c r="AK280" s="4"/>
      <c r="AO280" s="4"/>
      <c r="AS280" s="4"/>
      <c r="AW280" s="4"/>
      <c r="BA280" s="4"/>
    </row>
    <row r="281" spans="5:53" ht="15.6">
      <c r="E281" s="4"/>
      <c r="I281" s="4"/>
      <c r="M281" s="4"/>
      <c r="Q281" s="4"/>
      <c r="U281" s="4"/>
      <c r="Y281" s="4"/>
      <c r="AC281" s="4"/>
      <c r="AG281" s="4"/>
      <c r="AK281" s="4"/>
      <c r="AO281" s="4"/>
      <c r="AS281" s="4"/>
      <c r="AW281" s="4"/>
      <c r="BA281" s="4"/>
    </row>
    <row r="282" spans="5:53" ht="15.6">
      <c r="E282" s="4"/>
      <c r="I282" s="4"/>
      <c r="M282" s="4"/>
      <c r="Q282" s="4"/>
      <c r="U282" s="4"/>
      <c r="Y282" s="4"/>
      <c r="AC282" s="4"/>
      <c r="AG282" s="4"/>
      <c r="AK282" s="4"/>
      <c r="AO282" s="4"/>
      <c r="AS282" s="4"/>
      <c r="AW282" s="4"/>
      <c r="BA282" s="4"/>
    </row>
    <row r="283" spans="5:53" ht="15.6">
      <c r="E283" s="4"/>
      <c r="I283" s="4"/>
      <c r="M283" s="4"/>
      <c r="Q283" s="4"/>
      <c r="U283" s="4"/>
      <c r="Y283" s="4"/>
      <c r="AC283" s="4"/>
      <c r="AG283" s="4"/>
      <c r="AK283" s="4"/>
      <c r="AO283" s="4"/>
      <c r="AS283" s="4"/>
      <c r="AW283" s="4"/>
      <c r="BA283" s="4"/>
    </row>
    <row r="284" spans="5:53" ht="15.6">
      <c r="E284" s="4"/>
      <c r="I284" s="4"/>
      <c r="M284" s="4"/>
      <c r="Q284" s="4"/>
      <c r="U284" s="4"/>
      <c r="Y284" s="4"/>
      <c r="AC284" s="4"/>
      <c r="AG284" s="4"/>
      <c r="AK284" s="4"/>
      <c r="AO284" s="4"/>
      <c r="AS284" s="4"/>
      <c r="AW284" s="4"/>
      <c r="BA284" s="4"/>
    </row>
    <row r="285" spans="5:53" ht="15.6">
      <c r="E285" s="4"/>
      <c r="I285" s="4"/>
      <c r="M285" s="4"/>
      <c r="Q285" s="4"/>
      <c r="U285" s="4"/>
      <c r="Y285" s="4"/>
      <c r="AC285" s="4"/>
      <c r="AG285" s="4"/>
      <c r="AK285" s="4"/>
      <c r="AO285" s="4"/>
      <c r="AS285" s="4"/>
      <c r="AW285" s="4"/>
      <c r="BA285" s="4"/>
    </row>
    <row r="286" spans="5:53" ht="15.6">
      <c r="E286" s="4"/>
      <c r="I286" s="4"/>
      <c r="M286" s="4"/>
      <c r="Q286" s="4"/>
      <c r="U286" s="4"/>
      <c r="Y286" s="4"/>
      <c r="AC286" s="4"/>
      <c r="AG286" s="4"/>
      <c r="AK286" s="4"/>
      <c r="AO286" s="4"/>
      <c r="AS286" s="4"/>
      <c r="AW286" s="4"/>
      <c r="BA286" s="4"/>
    </row>
    <row r="287" spans="5:53" ht="15.6">
      <c r="E287" s="4"/>
      <c r="I287" s="4"/>
      <c r="M287" s="4"/>
      <c r="Q287" s="4"/>
      <c r="U287" s="4"/>
      <c r="Y287" s="4"/>
      <c r="AC287" s="4"/>
      <c r="AG287" s="4"/>
      <c r="AK287" s="4"/>
      <c r="AO287" s="4"/>
      <c r="AS287" s="4"/>
      <c r="AW287" s="4"/>
      <c r="BA287" s="4"/>
    </row>
    <row r="288" spans="5:53" ht="15.6">
      <c r="E288" s="4"/>
      <c r="I288" s="4"/>
      <c r="M288" s="4"/>
      <c r="Q288" s="4"/>
      <c r="U288" s="4"/>
      <c r="Y288" s="4"/>
      <c r="AC288" s="4"/>
      <c r="AG288" s="4"/>
      <c r="AK288" s="4"/>
      <c r="AO288" s="4"/>
      <c r="AS288" s="4"/>
      <c r="AW288" s="4"/>
      <c r="BA288" s="4"/>
    </row>
    <row r="289" spans="5:53" ht="15.6">
      <c r="E289" s="4"/>
      <c r="I289" s="4"/>
      <c r="M289" s="4"/>
      <c r="Q289" s="4"/>
      <c r="U289" s="4"/>
      <c r="Y289" s="4"/>
      <c r="AC289" s="4"/>
      <c r="AG289" s="4"/>
      <c r="AK289" s="4"/>
      <c r="AO289" s="4"/>
      <c r="AS289" s="4"/>
      <c r="AW289" s="4"/>
      <c r="BA289" s="4"/>
    </row>
    <row r="290" spans="5:53" ht="15.6">
      <c r="E290" s="4"/>
      <c r="I290" s="4"/>
      <c r="M290" s="4"/>
      <c r="Q290" s="4"/>
      <c r="U290" s="4"/>
      <c r="Y290" s="4"/>
      <c r="AC290" s="4"/>
      <c r="AG290" s="4"/>
      <c r="AK290" s="4"/>
      <c r="AO290" s="4"/>
      <c r="AS290" s="4"/>
      <c r="AW290" s="4"/>
      <c r="BA290" s="4"/>
    </row>
    <row r="291" spans="5:53" ht="15.6">
      <c r="E291" s="4"/>
      <c r="I291" s="4"/>
      <c r="M291" s="4"/>
      <c r="Q291" s="4"/>
      <c r="U291" s="4"/>
      <c r="Y291" s="4"/>
      <c r="AC291" s="4"/>
      <c r="AG291" s="4"/>
      <c r="AK291" s="4"/>
      <c r="AO291" s="4"/>
      <c r="AS291" s="4"/>
      <c r="AW291" s="4"/>
      <c r="BA291" s="4"/>
    </row>
    <row r="292" spans="5:53" ht="15.6">
      <c r="E292" s="4"/>
      <c r="I292" s="4"/>
      <c r="M292" s="4"/>
      <c r="Q292" s="4"/>
      <c r="U292" s="4"/>
      <c r="Y292" s="4"/>
      <c r="AC292" s="4"/>
      <c r="AG292" s="4"/>
      <c r="AK292" s="4"/>
      <c r="AO292" s="4"/>
      <c r="AS292" s="4"/>
      <c r="AW292" s="4"/>
      <c r="BA292" s="4"/>
    </row>
    <row r="293" spans="5:53" ht="15.6">
      <c r="E293" s="4"/>
      <c r="I293" s="4"/>
      <c r="M293" s="4"/>
      <c r="Q293" s="4"/>
      <c r="U293" s="4"/>
      <c r="Y293" s="4"/>
      <c r="AC293" s="4"/>
      <c r="AG293" s="4"/>
      <c r="AK293" s="4"/>
      <c r="AO293" s="4"/>
      <c r="AS293" s="4"/>
      <c r="AW293" s="4"/>
      <c r="BA293" s="4"/>
    </row>
    <row r="294" spans="5:53" ht="15.6">
      <c r="E294" s="4"/>
      <c r="I294" s="4"/>
      <c r="M294" s="4"/>
      <c r="Q294" s="4"/>
      <c r="U294" s="4"/>
      <c r="Y294" s="4"/>
      <c r="AC294" s="4"/>
      <c r="AG294" s="4"/>
      <c r="AK294" s="4"/>
      <c r="AO294" s="4"/>
      <c r="AS294" s="4"/>
      <c r="AW294" s="4"/>
      <c r="BA294" s="4"/>
    </row>
    <row r="295" spans="5:53" ht="15.6">
      <c r="E295" s="4"/>
      <c r="I295" s="4"/>
      <c r="M295" s="4"/>
      <c r="Q295" s="4"/>
      <c r="U295" s="4"/>
      <c r="Y295" s="4"/>
      <c r="AC295" s="4"/>
      <c r="AG295" s="4"/>
      <c r="AK295" s="4"/>
      <c r="AO295" s="4"/>
      <c r="AS295" s="4"/>
      <c r="AW295" s="4"/>
      <c r="BA295" s="4"/>
    </row>
    <row r="296" spans="5:53" ht="15.6">
      <c r="E296" s="4"/>
      <c r="I296" s="4"/>
      <c r="M296" s="4"/>
      <c r="Q296" s="4"/>
      <c r="U296" s="4"/>
      <c r="Y296" s="4"/>
      <c r="AC296" s="4"/>
      <c r="AG296" s="4"/>
      <c r="AK296" s="4"/>
      <c r="AO296" s="4"/>
      <c r="AS296" s="4"/>
      <c r="AW296" s="4"/>
      <c r="BA296" s="4"/>
    </row>
    <row r="297" spans="5:53" ht="15.6">
      <c r="E297" s="4"/>
      <c r="I297" s="4"/>
      <c r="M297" s="4"/>
      <c r="Q297" s="4"/>
      <c r="U297" s="4"/>
      <c r="Y297" s="4"/>
      <c r="AC297" s="4"/>
      <c r="AG297" s="4"/>
      <c r="AK297" s="4"/>
      <c r="AO297" s="4"/>
      <c r="AS297" s="4"/>
      <c r="AW297" s="4"/>
      <c r="BA297" s="4"/>
    </row>
    <row r="298" spans="5:53" ht="15.6">
      <c r="E298" s="4"/>
      <c r="I298" s="4"/>
      <c r="M298" s="4"/>
      <c r="Q298" s="4"/>
      <c r="U298" s="4"/>
      <c r="Y298" s="4"/>
      <c r="AC298" s="4"/>
      <c r="AG298" s="4"/>
      <c r="AK298" s="4"/>
      <c r="AO298" s="4"/>
      <c r="AS298" s="4"/>
      <c r="AW298" s="4"/>
      <c r="BA298" s="4"/>
    </row>
    <row r="299" spans="5:53" ht="15.6">
      <c r="E299" s="4"/>
      <c r="I299" s="4"/>
      <c r="M299" s="4"/>
      <c r="Q299" s="4"/>
      <c r="U299" s="4"/>
      <c r="Y299" s="4"/>
      <c r="AC299" s="4"/>
      <c r="AG299" s="4"/>
      <c r="AK299" s="4"/>
      <c r="AO299" s="4"/>
      <c r="AS299" s="4"/>
      <c r="AW299" s="4"/>
      <c r="BA299" s="4"/>
    </row>
    <row r="300" spans="5:53" ht="15.6">
      <c r="E300" s="4"/>
      <c r="I300" s="4"/>
      <c r="M300" s="4"/>
      <c r="Q300" s="4"/>
      <c r="U300" s="4"/>
      <c r="Y300" s="4"/>
      <c r="AC300" s="4"/>
      <c r="AG300" s="4"/>
      <c r="AK300" s="4"/>
      <c r="AO300" s="4"/>
      <c r="AS300" s="4"/>
      <c r="AW300" s="4"/>
      <c r="BA300" s="4"/>
    </row>
    <row r="301" spans="5:53" ht="15.6">
      <c r="E301" s="4"/>
      <c r="I301" s="4"/>
      <c r="M301" s="4"/>
      <c r="Q301" s="4"/>
      <c r="U301" s="4"/>
      <c r="Y301" s="4"/>
      <c r="AC301" s="4"/>
      <c r="AG301" s="4"/>
      <c r="AK301" s="4"/>
      <c r="AO301" s="4"/>
      <c r="AS301" s="4"/>
      <c r="AW301" s="4"/>
      <c r="BA301" s="4"/>
    </row>
    <row r="302" spans="5:53" ht="15.6">
      <c r="E302" s="4"/>
      <c r="I302" s="4"/>
      <c r="M302" s="4"/>
      <c r="Q302" s="4"/>
      <c r="U302" s="4"/>
      <c r="Y302" s="4"/>
      <c r="AC302" s="4"/>
      <c r="AG302" s="4"/>
      <c r="AK302" s="4"/>
      <c r="AO302" s="4"/>
      <c r="AS302" s="4"/>
      <c r="AW302" s="4"/>
      <c r="BA302" s="4"/>
    </row>
    <row r="303" spans="5:53" ht="15.6">
      <c r="E303" s="4"/>
      <c r="I303" s="4"/>
      <c r="M303" s="4"/>
      <c r="Q303" s="4"/>
      <c r="U303" s="4"/>
      <c r="Y303" s="4"/>
      <c r="AC303" s="4"/>
      <c r="AG303" s="4"/>
      <c r="AK303" s="4"/>
      <c r="AO303" s="4"/>
      <c r="AS303" s="4"/>
      <c r="AW303" s="4"/>
      <c r="BA303" s="4"/>
    </row>
    <row r="304" spans="5:53" ht="15.6">
      <c r="E304" s="4"/>
      <c r="I304" s="4"/>
      <c r="M304" s="4"/>
      <c r="Q304" s="4"/>
      <c r="U304" s="4"/>
      <c r="Y304" s="4"/>
      <c r="AC304" s="4"/>
      <c r="AG304" s="4"/>
      <c r="AK304" s="4"/>
      <c r="AO304" s="4"/>
      <c r="AS304" s="4"/>
      <c r="AW304" s="4"/>
      <c r="BA304" s="4"/>
    </row>
    <row r="305" spans="5:53" ht="15.6">
      <c r="E305" s="4"/>
      <c r="I305" s="4"/>
      <c r="M305" s="4"/>
      <c r="Q305" s="4"/>
      <c r="U305" s="4"/>
      <c r="Y305" s="4"/>
      <c r="AC305" s="4"/>
      <c r="AG305" s="4"/>
      <c r="AK305" s="4"/>
      <c r="AO305" s="4"/>
      <c r="AS305" s="4"/>
      <c r="AW305" s="4"/>
      <c r="BA305" s="4"/>
    </row>
    <row r="306" spans="5:53" ht="15.6">
      <c r="E306" s="4"/>
      <c r="I306" s="4"/>
      <c r="M306" s="4"/>
      <c r="Q306" s="4"/>
      <c r="U306" s="4"/>
      <c r="Y306" s="4"/>
      <c r="AC306" s="4"/>
      <c r="AG306" s="4"/>
      <c r="AK306" s="4"/>
      <c r="AO306" s="4"/>
      <c r="AS306" s="4"/>
      <c r="AW306" s="4"/>
      <c r="BA306" s="4"/>
    </row>
    <row r="307" spans="5:53" ht="15.6">
      <c r="E307" s="4"/>
      <c r="I307" s="4"/>
      <c r="M307" s="4"/>
      <c r="Q307" s="4"/>
      <c r="U307" s="4"/>
      <c r="Y307" s="4"/>
      <c r="AC307" s="4"/>
      <c r="AG307" s="4"/>
      <c r="AK307" s="4"/>
      <c r="AO307" s="4"/>
      <c r="AS307" s="4"/>
      <c r="AW307" s="4"/>
      <c r="BA307" s="4"/>
    </row>
    <row r="308" spans="5:53" ht="15.6">
      <c r="E308" s="4"/>
      <c r="I308" s="4"/>
      <c r="M308" s="4"/>
      <c r="Q308" s="4"/>
      <c r="U308" s="4"/>
      <c r="Y308" s="4"/>
      <c r="AC308" s="4"/>
      <c r="AG308" s="4"/>
      <c r="AK308" s="4"/>
      <c r="AO308" s="4"/>
      <c r="AS308" s="4"/>
      <c r="AW308" s="4"/>
      <c r="BA308" s="4"/>
    </row>
    <row r="309" spans="5:53" ht="15.6">
      <c r="E309" s="4"/>
      <c r="I309" s="4"/>
      <c r="M309" s="4"/>
      <c r="Q309" s="4"/>
      <c r="U309" s="4"/>
      <c r="Y309" s="4"/>
      <c r="AC309" s="4"/>
      <c r="AG309" s="4"/>
      <c r="AK309" s="4"/>
      <c r="AO309" s="4"/>
      <c r="AS309" s="4"/>
      <c r="AW309" s="4"/>
      <c r="BA309" s="4"/>
    </row>
    <row r="310" spans="5:53" ht="15.6">
      <c r="E310" s="4"/>
      <c r="I310" s="4"/>
      <c r="M310" s="4"/>
      <c r="Q310" s="4"/>
      <c r="U310" s="4"/>
      <c r="Y310" s="4"/>
      <c r="AC310" s="4"/>
      <c r="AG310" s="4"/>
      <c r="AK310" s="4"/>
      <c r="AO310" s="4"/>
      <c r="AS310" s="4"/>
      <c r="AW310" s="4"/>
      <c r="BA310" s="4"/>
    </row>
    <row r="311" spans="5:53" ht="15.6">
      <c r="E311" s="4"/>
      <c r="I311" s="4"/>
      <c r="M311" s="4"/>
      <c r="Q311" s="4"/>
      <c r="U311" s="4"/>
      <c r="Y311" s="4"/>
      <c r="AC311" s="4"/>
      <c r="AG311" s="4"/>
      <c r="AK311" s="4"/>
      <c r="AO311" s="4"/>
      <c r="AS311" s="4"/>
      <c r="AW311" s="4"/>
      <c r="BA311" s="4"/>
    </row>
    <row r="312" spans="5:53" ht="15.6">
      <c r="E312" s="4"/>
      <c r="I312" s="4"/>
      <c r="M312" s="4"/>
      <c r="Q312" s="4"/>
      <c r="U312" s="4"/>
      <c r="Y312" s="4"/>
      <c r="AC312" s="4"/>
      <c r="AG312" s="4"/>
      <c r="AK312" s="4"/>
      <c r="AO312" s="4"/>
      <c r="AS312" s="4"/>
      <c r="AW312" s="4"/>
      <c r="BA312" s="4"/>
    </row>
    <row r="313" spans="5:53" ht="15.6">
      <c r="E313" s="4"/>
      <c r="I313" s="4"/>
      <c r="M313" s="4"/>
      <c r="Q313" s="4"/>
      <c r="U313" s="4"/>
      <c r="Y313" s="4"/>
      <c r="AC313" s="4"/>
      <c r="AG313" s="4"/>
      <c r="AK313" s="4"/>
      <c r="AO313" s="4"/>
      <c r="AS313" s="4"/>
      <c r="AW313" s="4"/>
      <c r="BA313" s="4"/>
    </row>
    <row r="314" spans="5:53" ht="15.6">
      <c r="E314" s="4"/>
      <c r="I314" s="4"/>
      <c r="M314" s="4"/>
      <c r="Q314" s="4"/>
      <c r="U314" s="4"/>
      <c r="Y314" s="4"/>
      <c r="AC314" s="4"/>
      <c r="AG314" s="4"/>
      <c r="AK314" s="4"/>
      <c r="AO314" s="4"/>
      <c r="AS314" s="4"/>
      <c r="AW314" s="4"/>
      <c r="BA314" s="4"/>
    </row>
    <row r="315" spans="5:53" ht="15.6">
      <c r="E315" s="4"/>
      <c r="I315" s="4"/>
      <c r="M315" s="4"/>
      <c r="Q315" s="4"/>
      <c r="U315" s="4"/>
      <c r="Y315" s="4"/>
      <c r="AC315" s="4"/>
      <c r="AG315" s="4"/>
      <c r="AK315" s="4"/>
      <c r="AO315" s="4"/>
      <c r="AS315" s="4"/>
      <c r="AW315" s="4"/>
      <c r="BA315" s="4"/>
    </row>
    <row r="316" spans="5:53" ht="15.6">
      <c r="E316" s="4"/>
      <c r="I316" s="4"/>
      <c r="M316" s="4"/>
      <c r="Q316" s="4"/>
      <c r="U316" s="4"/>
      <c r="Y316" s="4"/>
      <c r="AC316" s="4"/>
      <c r="AG316" s="4"/>
      <c r="AK316" s="4"/>
      <c r="AO316" s="4"/>
      <c r="AS316" s="4"/>
      <c r="AW316" s="4"/>
      <c r="BA316" s="4"/>
    </row>
    <row r="317" spans="5:53" ht="15.6">
      <c r="E317" s="4"/>
      <c r="I317" s="4"/>
      <c r="M317" s="4"/>
      <c r="Q317" s="4"/>
      <c r="U317" s="4"/>
      <c r="Y317" s="4"/>
      <c r="AC317" s="4"/>
      <c r="AG317" s="4"/>
      <c r="AK317" s="4"/>
      <c r="AO317" s="4"/>
      <c r="AS317" s="4"/>
      <c r="AW317" s="4"/>
      <c r="BA317" s="4"/>
    </row>
    <row r="318" spans="5:53" ht="15.6">
      <c r="E318" s="4"/>
      <c r="I318" s="4"/>
      <c r="M318" s="4"/>
      <c r="Q318" s="4"/>
      <c r="U318" s="4"/>
      <c r="Y318" s="4"/>
      <c r="AC318" s="4"/>
      <c r="AG318" s="4"/>
      <c r="AK318" s="4"/>
      <c r="AO318" s="4"/>
      <c r="AS318" s="4"/>
      <c r="AW318" s="4"/>
      <c r="BA318" s="4"/>
    </row>
    <row r="319" spans="5:53" ht="15.6">
      <c r="E319" s="4"/>
      <c r="I319" s="4"/>
      <c r="M319" s="4"/>
      <c r="Q319" s="4"/>
      <c r="U319" s="4"/>
      <c r="Y319" s="4"/>
      <c r="AC319" s="4"/>
      <c r="AG319" s="4"/>
      <c r="AK319" s="4"/>
      <c r="AO319" s="4"/>
      <c r="AS319" s="4"/>
      <c r="AW319" s="4"/>
      <c r="BA319" s="4"/>
    </row>
    <row r="320" spans="5:53" ht="15.6">
      <c r="E320" s="4"/>
      <c r="I320" s="4"/>
      <c r="M320" s="4"/>
      <c r="Q320" s="4"/>
      <c r="U320" s="4"/>
      <c r="Y320" s="4"/>
      <c r="AC320" s="4"/>
      <c r="AG320" s="4"/>
      <c r="AK320" s="4"/>
      <c r="AO320" s="4"/>
      <c r="AS320" s="4"/>
      <c r="AW320" s="4"/>
      <c r="BA320" s="4"/>
    </row>
    <row r="321" spans="5:53" ht="15.6">
      <c r="E321" s="4"/>
      <c r="I321" s="4"/>
      <c r="M321" s="4"/>
      <c r="Q321" s="4"/>
      <c r="U321" s="4"/>
      <c r="Y321" s="4"/>
      <c r="AC321" s="4"/>
      <c r="AG321" s="4"/>
      <c r="AK321" s="4"/>
      <c r="AO321" s="4"/>
      <c r="AS321" s="4"/>
      <c r="AW321" s="4"/>
      <c r="BA321" s="4"/>
    </row>
    <row r="322" spans="5:53" ht="15.6">
      <c r="E322" s="4"/>
      <c r="I322" s="4"/>
      <c r="M322" s="4"/>
      <c r="Q322" s="4"/>
      <c r="U322" s="4"/>
      <c r="Y322" s="4"/>
      <c r="AC322" s="4"/>
      <c r="AG322" s="4"/>
      <c r="AK322" s="4"/>
      <c r="AO322" s="4"/>
      <c r="AS322" s="4"/>
      <c r="AW322" s="4"/>
      <c r="BA322" s="4"/>
    </row>
    <row r="323" spans="5:53" ht="15.6">
      <c r="E323" s="4"/>
      <c r="I323" s="4"/>
      <c r="M323" s="4"/>
      <c r="Q323" s="4"/>
      <c r="U323" s="4"/>
      <c r="Y323" s="4"/>
      <c r="AC323" s="4"/>
      <c r="AG323" s="4"/>
      <c r="AK323" s="4"/>
      <c r="AO323" s="4"/>
      <c r="AS323" s="4"/>
      <c r="AW323" s="4"/>
      <c r="BA323" s="4"/>
    </row>
    <row r="324" spans="5:53" ht="15.6">
      <c r="E324" s="4"/>
      <c r="I324" s="4"/>
      <c r="M324" s="4"/>
      <c r="Q324" s="4"/>
      <c r="U324" s="4"/>
      <c r="Y324" s="4"/>
      <c r="AC324" s="4"/>
      <c r="AG324" s="4"/>
      <c r="AK324" s="4"/>
      <c r="AO324" s="4"/>
      <c r="AS324" s="4"/>
      <c r="AW324" s="4"/>
      <c r="BA324" s="4"/>
    </row>
    <row r="325" spans="5:53" ht="15.6">
      <c r="E325" s="4"/>
      <c r="I325" s="4"/>
      <c r="M325" s="4"/>
      <c r="Q325" s="4"/>
      <c r="U325" s="4"/>
      <c r="Y325" s="4"/>
      <c r="AC325" s="4"/>
      <c r="AG325" s="4"/>
      <c r="AK325" s="4"/>
      <c r="AO325" s="4"/>
      <c r="AS325" s="4"/>
      <c r="AW325" s="4"/>
      <c r="BA325" s="4"/>
    </row>
    <row r="326" spans="5:53" ht="15.6">
      <c r="E326" s="4"/>
      <c r="I326" s="4"/>
      <c r="M326" s="4"/>
      <c r="Q326" s="4"/>
      <c r="U326" s="4"/>
      <c r="Y326" s="4"/>
      <c r="AC326" s="4"/>
      <c r="AG326" s="4"/>
      <c r="AK326" s="4"/>
      <c r="AO326" s="4"/>
      <c r="AS326" s="4"/>
      <c r="AW326" s="4"/>
      <c r="BA326" s="4"/>
    </row>
    <row r="327" spans="5:53" ht="15.6">
      <c r="E327" s="4"/>
      <c r="I327" s="4"/>
      <c r="M327" s="4"/>
      <c r="Q327" s="4"/>
      <c r="U327" s="4"/>
      <c r="Y327" s="4"/>
      <c r="AC327" s="4"/>
      <c r="AG327" s="4"/>
      <c r="AK327" s="4"/>
      <c r="AO327" s="4"/>
      <c r="AS327" s="4"/>
      <c r="AW327" s="4"/>
      <c r="BA327" s="4"/>
    </row>
    <row r="328" spans="5:53" ht="15.6">
      <c r="E328" s="4"/>
      <c r="I328" s="4"/>
      <c r="M328" s="4"/>
      <c r="Q328" s="4"/>
      <c r="U328" s="4"/>
      <c r="Y328" s="4"/>
      <c r="AC328" s="4"/>
      <c r="AG328" s="4"/>
      <c r="AK328" s="4"/>
      <c r="AO328" s="4"/>
      <c r="AS328" s="4"/>
      <c r="AW328" s="4"/>
      <c r="BA328" s="4"/>
    </row>
    <row r="329" spans="5:53" ht="15.6">
      <c r="E329" s="4"/>
      <c r="I329" s="4"/>
      <c r="M329" s="4"/>
      <c r="Q329" s="4"/>
      <c r="U329" s="4"/>
      <c r="Y329" s="4"/>
      <c r="AC329" s="4"/>
      <c r="AG329" s="4"/>
      <c r="AK329" s="4"/>
      <c r="AO329" s="4"/>
      <c r="AS329" s="4"/>
      <c r="AW329" s="4"/>
      <c r="BA329" s="4"/>
    </row>
    <row r="330" spans="5:53" ht="15.6">
      <c r="E330" s="4"/>
      <c r="I330" s="4"/>
      <c r="M330" s="4"/>
      <c r="Q330" s="4"/>
      <c r="U330" s="4"/>
      <c r="Y330" s="4"/>
      <c r="AC330" s="4"/>
      <c r="AG330" s="4"/>
      <c r="AK330" s="4"/>
      <c r="AO330" s="4"/>
      <c r="AS330" s="4"/>
      <c r="AW330" s="4"/>
      <c r="BA330" s="4"/>
    </row>
    <row r="331" spans="5:53" ht="15.6">
      <c r="E331" s="4"/>
      <c r="I331" s="4"/>
      <c r="M331" s="4"/>
      <c r="Q331" s="4"/>
      <c r="U331" s="4"/>
      <c r="Y331" s="4"/>
      <c r="AC331" s="4"/>
      <c r="AG331" s="4"/>
      <c r="AK331" s="4"/>
      <c r="AO331" s="4"/>
      <c r="AS331" s="4"/>
      <c r="AW331" s="4"/>
      <c r="BA331" s="4"/>
    </row>
    <row r="332" spans="5:53" ht="15.6">
      <c r="E332" s="4"/>
      <c r="I332" s="4"/>
      <c r="M332" s="4"/>
      <c r="Q332" s="4"/>
      <c r="U332" s="4"/>
      <c r="Y332" s="4"/>
      <c r="AC332" s="4"/>
      <c r="AG332" s="4"/>
      <c r="AK332" s="4"/>
      <c r="AO332" s="4"/>
      <c r="AS332" s="4"/>
      <c r="AW332" s="4"/>
      <c r="BA332" s="4"/>
    </row>
    <row r="333" spans="5:53" ht="15.6">
      <c r="E333" s="4"/>
      <c r="I333" s="4"/>
      <c r="M333" s="4"/>
      <c r="Q333" s="4"/>
      <c r="U333" s="4"/>
      <c r="Y333" s="4"/>
      <c r="AC333" s="4"/>
      <c r="AG333" s="4"/>
      <c r="AK333" s="4"/>
      <c r="AO333" s="4"/>
      <c r="AS333" s="4"/>
      <c r="AW333" s="4"/>
      <c r="BA333" s="4"/>
    </row>
    <row r="334" spans="5:53" ht="15.6">
      <c r="E334" s="4"/>
      <c r="I334" s="4"/>
      <c r="M334" s="4"/>
      <c r="Q334" s="4"/>
      <c r="U334" s="4"/>
      <c r="Y334" s="4"/>
      <c r="AC334" s="4"/>
      <c r="AG334" s="4"/>
      <c r="AK334" s="4"/>
      <c r="AO334" s="4"/>
      <c r="AS334" s="4"/>
      <c r="AW334" s="4"/>
      <c r="BA334" s="4"/>
    </row>
    <row r="335" spans="5:53" ht="15.6">
      <c r="E335" s="4"/>
      <c r="I335" s="4"/>
      <c r="M335" s="4"/>
      <c r="Q335" s="4"/>
      <c r="U335" s="4"/>
      <c r="Y335" s="4"/>
      <c r="AC335" s="4"/>
      <c r="AG335" s="4"/>
      <c r="AK335" s="4"/>
      <c r="AO335" s="4"/>
      <c r="AS335" s="4"/>
      <c r="AW335" s="4"/>
      <c r="BA335" s="4"/>
    </row>
    <row r="336" spans="5:53" ht="15.6">
      <c r="E336" s="4"/>
      <c r="I336" s="4"/>
      <c r="M336" s="4"/>
      <c r="Q336" s="4"/>
      <c r="U336" s="4"/>
      <c r="Y336" s="4"/>
      <c r="AC336" s="4"/>
      <c r="AG336" s="4"/>
      <c r="AK336" s="4"/>
      <c r="AO336" s="4"/>
      <c r="AS336" s="4"/>
      <c r="AW336" s="4"/>
      <c r="BA336" s="4"/>
    </row>
    <row r="337" spans="5:53" ht="15.6">
      <c r="E337" s="4"/>
      <c r="I337" s="4"/>
      <c r="M337" s="4"/>
      <c r="Q337" s="4"/>
      <c r="U337" s="4"/>
      <c r="Y337" s="4"/>
      <c r="AC337" s="4"/>
      <c r="AG337" s="4"/>
      <c r="AK337" s="4"/>
      <c r="AO337" s="4"/>
      <c r="AS337" s="4"/>
      <c r="AW337" s="4"/>
      <c r="BA337" s="4"/>
    </row>
    <row r="338" spans="5:53" ht="15.6">
      <c r="E338" s="4"/>
      <c r="I338" s="4"/>
      <c r="M338" s="4"/>
      <c r="Q338" s="4"/>
      <c r="U338" s="4"/>
      <c r="Y338" s="4"/>
      <c r="AC338" s="4"/>
      <c r="AG338" s="4"/>
      <c r="AK338" s="4"/>
      <c r="AO338" s="4"/>
      <c r="AS338" s="4"/>
      <c r="AW338" s="4"/>
      <c r="BA338" s="4"/>
    </row>
    <row r="339" spans="5:53" ht="15.6">
      <c r="E339" s="4"/>
      <c r="I339" s="4"/>
      <c r="M339" s="4"/>
      <c r="Q339" s="4"/>
      <c r="U339" s="4"/>
      <c r="Y339" s="4"/>
      <c r="AC339" s="4"/>
      <c r="AG339" s="4"/>
      <c r="AK339" s="4"/>
      <c r="AO339" s="4"/>
      <c r="AS339" s="4"/>
      <c r="AW339" s="4"/>
      <c r="BA339" s="4"/>
    </row>
    <row r="340" spans="5:53" ht="15.6">
      <c r="E340" s="4"/>
      <c r="I340" s="4"/>
      <c r="M340" s="4"/>
      <c r="Q340" s="4"/>
      <c r="U340" s="4"/>
      <c r="Y340" s="4"/>
      <c r="AC340" s="4"/>
      <c r="AG340" s="4"/>
      <c r="AK340" s="4"/>
      <c r="AO340" s="4"/>
      <c r="AS340" s="4"/>
      <c r="AW340" s="4"/>
      <c r="BA340" s="4"/>
    </row>
    <row r="341" spans="5:53" ht="15.6">
      <c r="E341" s="4"/>
      <c r="I341" s="4"/>
      <c r="M341" s="4"/>
      <c r="Q341" s="4"/>
      <c r="U341" s="4"/>
      <c r="Y341" s="4"/>
      <c r="AC341" s="4"/>
      <c r="AG341" s="4"/>
      <c r="AK341" s="4"/>
      <c r="AO341" s="4"/>
      <c r="AS341" s="4"/>
      <c r="AW341" s="4"/>
      <c r="BA341" s="4"/>
    </row>
    <row r="342" spans="5:53" ht="15.6">
      <c r="E342" s="4"/>
      <c r="I342" s="4"/>
      <c r="M342" s="4"/>
      <c r="Q342" s="4"/>
      <c r="U342" s="4"/>
      <c r="Y342" s="4"/>
      <c r="AC342" s="4"/>
      <c r="AG342" s="4"/>
      <c r="AK342" s="4"/>
      <c r="AO342" s="4"/>
      <c r="AS342" s="4"/>
      <c r="AW342" s="4"/>
      <c r="BA342" s="4"/>
    </row>
    <row r="343" spans="5:53" ht="15.6">
      <c r="E343" s="4"/>
      <c r="I343" s="4"/>
      <c r="M343" s="4"/>
      <c r="Q343" s="4"/>
      <c r="U343" s="4"/>
      <c r="Y343" s="4"/>
      <c r="AC343" s="4"/>
      <c r="AG343" s="4"/>
      <c r="AK343" s="4"/>
      <c r="AO343" s="4"/>
      <c r="AS343" s="4"/>
      <c r="AW343" s="4"/>
      <c r="BA343" s="4"/>
    </row>
    <row r="344" spans="5:53" ht="15.6">
      <c r="E344" s="4"/>
      <c r="I344" s="4"/>
      <c r="M344" s="4"/>
      <c r="Q344" s="4"/>
      <c r="U344" s="4"/>
      <c r="Y344" s="4"/>
      <c r="AC344" s="4"/>
      <c r="AG344" s="4"/>
      <c r="AK344" s="4"/>
      <c r="AO344" s="4"/>
      <c r="AS344" s="4"/>
      <c r="AW344" s="4"/>
      <c r="BA344" s="4"/>
    </row>
    <row r="345" spans="5:53" ht="15.6">
      <c r="E345" s="4"/>
      <c r="I345" s="4"/>
      <c r="M345" s="4"/>
      <c r="Q345" s="4"/>
      <c r="U345" s="4"/>
      <c r="Y345" s="4"/>
      <c r="AC345" s="4"/>
      <c r="AG345" s="4"/>
      <c r="AK345" s="4"/>
      <c r="AO345" s="4"/>
      <c r="AS345" s="4"/>
      <c r="AW345" s="4"/>
      <c r="BA345" s="4"/>
    </row>
    <row r="346" spans="5:53" ht="15.6">
      <c r="E346" s="4"/>
      <c r="I346" s="4"/>
      <c r="M346" s="4"/>
      <c r="Q346" s="4"/>
      <c r="U346" s="4"/>
      <c r="Y346" s="4"/>
      <c r="AC346" s="4"/>
      <c r="AG346" s="4"/>
      <c r="AK346" s="4"/>
      <c r="AO346" s="4"/>
      <c r="AS346" s="4"/>
      <c r="AW346" s="4"/>
      <c r="BA346" s="4"/>
    </row>
    <row r="347" spans="5:53" ht="15.6">
      <c r="E347" s="4"/>
      <c r="I347" s="4"/>
      <c r="M347" s="4"/>
      <c r="Q347" s="4"/>
      <c r="U347" s="4"/>
      <c r="Y347" s="4"/>
      <c r="AC347" s="4"/>
      <c r="AG347" s="4"/>
      <c r="AK347" s="4"/>
      <c r="AO347" s="4"/>
      <c r="AS347" s="4"/>
      <c r="AW347" s="4"/>
      <c r="BA347" s="4"/>
    </row>
    <row r="348" spans="5:53" ht="15.6">
      <c r="E348" s="4"/>
      <c r="I348" s="4"/>
      <c r="M348" s="4"/>
      <c r="Q348" s="4"/>
      <c r="U348" s="4"/>
      <c r="Y348" s="4"/>
      <c r="AC348" s="4"/>
      <c r="AG348" s="4"/>
      <c r="AK348" s="4"/>
      <c r="AO348" s="4"/>
      <c r="AS348" s="4"/>
      <c r="AW348" s="4"/>
      <c r="BA348" s="4"/>
    </row>
    <row r="349" spans="5:53" ht="15.6">
      <c r="E349" s="4"/>
      <c r="I349" s="4"/>
      <c r="M349" s="4"/>
      <c r="Q349" s="4"/>
      <c r="U349" s="4"/>
      <c r="Y349" s="4"/>
      <c r="AC349" s="4"/>
      <c r="AG349" s="4"/>
      <c r="AK349" s="4"/>
      <c r="AO349" s="4"/>
      <c r="AS349" s="4"/>
      <c r="AW349" s="4"/>
      <c r="BA349" s="4"/>
    </row>
    <row r="350" spans="5:53" ht="15.6">
      <c r="E350" s="4"/>
      <c r="I350" s="4"/>
      <c r="M350" s="4"/>
      <c r="Q350" s="4"/>
      <c r="U350" s="4"/>
      <c r="Y350" s="4"/>
      <c r="AC350" s="4"/>
      <c r="AG350" s="4"/>
      <c r="AK350" s="4"/>
      <c r="AO350" s="4"/>
      <c r="AS350" s="4"/>
      <c r="AW350" s="4"/>
      <c r="BA350" s="4"/>
    </row>
    <row r="351" spans="5:53" ht="15.6">
      <c r="E351" s="4"/>
      <c r="I351" s="4"/>
      <c r="M351" s="4"/>
      <c r="Q351" s="4"/>
      <c r="U351" s="4"/>
      <c r="Y351" s="4"/>
      <c r="AC351" s="4"/>
      <c r="AG351" s="4"/>
      <c r="AK351" s="4"/>
      <c r="AO351" s="4"/>
      <c r="AS351" s="4"/>
      <c r="AW351" s="4"/>
      <c r="BA351" s="4"/>
    </row>
    <row r="352" spans="5:53" ht="15.6">
      <c r="E352" s="4"/>
      <c r="I352" s="4"/>
      <c r="M352" s="4"/>
      <c r="Q352" s="4"/>
      <c r="U352" s="4"/>
      <c r="Y352" s="4"/>
      <c r="AC352" s="4"/>
      <c r="AG352" s="4"/>
      <c r="AK352" s="4"/>
      <c r="AO352" s="4"/>
      <c r="AS352" s="4"/>
      <c r="AW352" s="4"/>
      <c r="BA352" s="4"/>
    </row>
    <row r="353" spans="5:53" ht="15.6">
      <c r="E353" s="4"/>
      <c r="I353" s="4"/>
      <c r="M353" s="4"/>
      <c r="Q353" s="4"/>
      <c r="U353" s="4"/>
      <c r="Y353" s="4"/>
      <c r="AC353" s="4"/>
      <c r="AG353" s="4"/>
      <c r="AK353" s="4"/>
      <c r="AO353" s="4"/>
      <c r="AS353" s="4"/>
      <c r="AW353" s="4"/>
      <c r="BA353" s="4"/>
    </row>
    <row r="354" spans="5:53" ht="15.6">
      <c r="E354" s="4"/>
      <c r="I354" s="4"/>
      <c r="M354" s="4"/>
      <c r="Q354" s="4"/>
      <c r="U354" s="4"/>
      <c r="Y354" s="4"/>
      <c r="AC354" s="4"/>
      <c r="AG354" s="4"/>
      <c r="AK354" s="4"/>
      <c r="AO354" s="4"/>
      <c r="AS354" s="4"/>
      <c r="AW354" s="4"/>
      <c r="BA354" s="4"/>
    </row>
    <row r="355" spans="5:53" ht="15.6">
      <c r="E355" s="4"/>
      <c r="I355" s="4"/>
      <c r="M355" s="4"/>
      <c r="Q355" s="4"/>
      <c r="U355" s="4"/>
      <c r="Y355" s="4"/>
      <c r="AC355" s="4"/>
      <c r="AG355" s="4"/>
      <c r="AK355" s="4"/>
      <c r="AO355" s="4"/>
      <c r="AS355" s="4"/>
      <c r="AW355" s="4"/>
      <c r="BA355" s="4"/>
    </row>
    <row r="356" spans="5:53" ht="15.6">
      <c r="E356" s="4"/>
      <c r="I356" s="4"/>
      <c r="M356" s="4"/>
      <c r="Q356" s="4"/>
      <c r="U356" s="4"/>
      <c r="Y356" s="4"/>
      <c r="AC356" s="4"/>
      <c r="AG356" s="4"/>
      <c r="AK356" s="4"/>
      <c r="AO356" s="4"/>
      <c r="AS356" s="4"/>
      <c r="AW356" s="4"/>
      <c r="BA356" s="4"/>
    </row>
    <row r="357" spans="5:53" ht="15.6">
      <c r="E357" s="4"/>
      <c r="I357" s="4"/>
      <c r="M357" s="4"/>
      <c r="Q357" s="4"/>
      <c r="U357" s="4"/>
      <c r="Y357" s="4"/>
      <c r="AC357" s="4"/>
      <c r="AG357" s="4"/>
      <c r="AK357" s="4"/>
      <c r="AO357" s="4"/>
      <c r="AS357" s="4"/>
      <c r="AW357" s="4"/>
      <c r="BA357" s="4"/>
    </row>
    <row r="358" spans="5:53" ht="15.6">
      <c r="E358" s="4"/>
      <c r="I358" s="4"/>
      <c r="M358" s="4"/>
      <c r="Q358" s="4"/>
      <c r="U358" s="4"/>
      <c r="Y358" s="4"/>
      <c r="AC358" s="4"/>
      <c r="AG358" s="4"/>
      <c r="AK358" s="4"/>
      <c r="AO358" s="4"/>
      <c r="AS358" s="4"/>
      <c r="AW358" s="4"/>
      <c r="BA358" s="4"/>
    </row>
    <row r="359" spans="5:53" ht="15.6">
      <c r="E359" s="4"/>
      <c r="I359" s="4"/>
      <c r="M359" s="4"/>
      <c r="Q359" s="4"/>
      <c r="U359" s="4"/>
      <c r="Y359" s="4"/>
      <c r="AC359" s="4"/>
      <c r="AG359" s="4"/>
      <c r="AK359" s="4"/>
      <c r="AO359" s="4"/>
      <c r="AS359" s="4"/>
      <c r="AW359" s="4"/>
      <c r="BA359" s="4"/>
    </row>
    <row r="360" spans="5:53" ht="15.6">
      <c r="E360" s="4"/>
      <c r="I360" s="4"/>
      <c r="M360" s="4"/>
      <c r="Q360" s="4"/>
      <c r="U360" s="4"/>
      <c r="Y360" s="4"/>
      <c r="AC360" s="4"/>
      <c r="AG360" s="4"/>
      <c r="AK360" s="4"/>
      <c r="AO360" s="4"/>
      <c r="AS360" s="4"/>
      <c r="AW360" s="4"/>
      <c r="BA360" s="4"/>
    </row>
    <row r="361" spans="5:53" ht="15.6">
      <c r="E361" s="4"/>
      <c r="I361" s="4"/>
      <c r="M361" s="4"/>
      <c r="Q361" s="4"/>
      <c r="U361" s="4"/>
      <c r="Y361" s="4"/>
      <c r="AC361" s="4"/>
      <c r="AG361" s="4"/>
      <c r="AK361" s="4"/>
      <c r="AO361" s="4"/>
      <c r="AS361" s="4"/>
      <c r="AW361" s="4"/>
      <c r="BA361" s="4"/>
    </row>
    <row r="362" spans="5:53" ht="15.6">
      <c r="E362" s="4"/>
      <c r="I362" s="4"/>
      <c r="M362" s="4"/>
      <c r="Q362" s="4"/>
      <c r="U362" s="4"/>
      <c r="Y362" s="4"/>
      <c r="AC362" s="4"/>
      <c r="AG362" s="4"/>
      <c r="AK362" s="4"/>
      <c r="AO362" s="4"/>
      <c r="AS362" s="4"/>
      <c r="AW362" s="4"/>
      <c r="BA362" s="4"/>
    </row>
    <row r="363" spans="5:53" ht="15.6">
      <c r="E363" s="4"/>
      <c r="I363" s="4"/>
      <c r="M363" s="4"/>
      <c r="Q363" s="4"/>
      <c r="U363" s="4"/>
      <c r="Y363" s="4"/>
      <c r="AC363" s="4"/>
      <c r="AG363" s="4"/>
      <c r="AK363" s="4"/>
      <c r="AO363" s="4"/>
      <c r="AS363" s="4"/>
      <c r="AW363" s="4"/>
      <c r="BA363" s="4"/>
    </row>
    <row r="364" spans="5:53" ht="15.6">
      <c r="E364" s="4"/>
      <c r="I364" s="4"/>
      <c r="M364" s="4"/>
      <c r="Q364" s="4"/>
      <c r="U364" s="4"/>
      <c r="Y364" s="4"/>
      <c r="AC364" s="4"/>
      <c r="AG364" s="4"/>
      <c r="AK364" s="4"/>
      <c r="AO364" s="4"/>
      <c r="AS364" s="4"/>
      <c r="AW364" s="4"/>
      <c r="BA364" s="4"/>
    </row>
    <row r="365" spans="5:53" ht="15.6">
      <c r="E365" s="4"/>
      <c r="I365" s="4"/>
      <c r="M365" s="4"/>
      <c r="Q365" s="4"/>
      <c r="U365" s="4"/>
      <c r="Y365" s="4"/>
      <c r="AC365" s="4"/>
      <c r="AG365" s="4"/>
      <c r="AK365" s="4"/>
      <c r="AO365" s="4"/>
      <c r="AS365" s="4"/>
      <c r="AW365" s="4"/>
      <c r="BA365" s="4"/>
    </row>
    <row r="366" spans="5:53" ht="15.6">
      <c r="E366" s="4"/>
      <c r="I366" s="4"/>
      <c r="M366" s="4"/>
      <c r="Q366" s="4"/>
      <c r="U366" s="4"/>
      <c r="Y366" s="4"/>
      <c r="AC366" s="4"/>
      <c r="AG366" s="4"/>
      <c r="AK366" s="4"/>
      <c r="AO366" s="4"/>
      <c r="AS366" s="4"/>
      <c r="AW366" s="4"/>
      <c r="BA366" s="4"/>
    </row>
    <row r="367" spans="5:53" ht="15.6">
      <c r="E367" s="4"/>
      <c r="I367" s="4"/>
      <c r="M367" s="4"/>
      <c r="Q367" s="4"/>
      <c r="U367" s="4"/>
      <c r="Y367" s="4"/>
      <c r="AC367" s="4"/>
      <c r="AG367" s="4"/>
      <c r="AK367" s="4"/>
      <c r="AO367" s="4"/>
      <c r="AS367" s="4"/>
      <c r="AW367" s="4"/>
      <c r="BA367" s="4"/>
    </row>
    <row r="368" spans="5:53" ht="15.6">
      <c r="E368" s="4"/>
      <c r="I368" s="4"/>
      <c r="M368" s="4"/>
      <c r="Q368" s="4"/>
      <c r="U368" s="4"/>
      <c r="Y368" s="4"/>
      <c r="AC368" s="4"/>
      <c r="AG368" s="4"/>
      <c r="AK368" s="4"/>
      <c r="AO368" s="4"/>
      <c r="AS368" s="4"/>
      <c r="AW368" s="4"/>
      <c r="BA368" s="4"/>
    </row>
    <row r="369" spans="5:53" ht="15.6">
      <c r="E369" s="4"/>
      <c r="I369" s="4"/>
      <c r="M369" s="4"/>
      <c r="Q369" s="4"/>
      <c r="U369" s="4"/>
      <c r="Y369" s="4"/>
      <c r="AC369" s="4"/>
      <c r="AG369" s="4"/>
      <c r="AK369" s="4"/>
      <c r="AO369" s="4"/>
      <c r="AS369" s="4"/>
      <c r="AW369" s="4"/>
      <c r="BA369" s="4"/>
    </row>
    <row r="370" spans="5:53" ht="15.6">
      <c r="E370" s="4"/>
      <c r="I370" s="4"/>
      <c r="M370" s="4"/>
      <c r="Q370" s="4"/>
      <c r="U370" s="4"/>
      <c r="Y370" s="4"/>
      <c r="AC370" s="4"/>
      <c r="AG370" s="4"/>
      <c r="AK370" s="4"/>
      <c r="AO370" s="4"/>
      <c r="AS370" s="4"/>
      <c r="AW370" s="4"/>
      <c r="BA370" s="4"/>
    </row>
    <row r="371" spans="5:53" ht="15.6">
      <c r="E371" s="4"/>
      <c r="I371" s="4"/>
      <c r="M371" s="4"/>
      <c r="Q371" s="4"/>
      <c r="U371" s="4"/>
      <c r="Y371" s="4"/>
      <c r="AC371" s="4"/>
      <c r="AG371" s="4"/>
      <c r="AK371" s="4"/>
      <c r="AO371" s="4"/>
      <c r="AS371" s="4"/>
      <c r="AW371" s="4"/>
      <c r="BA371" s="4"/>
    </row>
    <row r="372" spans="5:53" ht="15.6">
      <c r="E372" s="4"/>
      <c r="I372" s="4"/>
      <c r="M372" s="4"/>
      <c r="Q372" s="4"/>
      <c r="U372" s="4"/>
      <c r="Y372" s="4"/>
      <c r="AC372" s="4"/>
      <c r="AG372" s="4"/>
      <c r="AK372" s="4"/>
      <c r="AO372" s="4"/>
      <c r="AS372" s="4"/>
      <c r="AW372" s="4"/>
      <c r="BA372" s="4"/>
    </row>
    <row r="373" spans="5:53" ht="15.6">
      <c r="E373" s="4"/>
      <c r="I373" s="4"/>
      <c r="M373" s="4"/>
      <c r="Q373" s="4"/>
      <c r="U373" s="4"/>
      <c r="Y373" s="4"/>
      <c r="AC373" s="4"/>
      <c r="AG373" s="4"/>
      <c r="AK373" s="4"/>
      <c r="AO373" s="4"/>
      <c r="AS373" s="4"/>
      <c r="AW373" s="4"/>
      <c r="BA373" s="4"/>
    </row>
    <row r="374" spans="5:53" ht="15.6">
      <c r="E374" s="4"/>
      <c r="I374" s="4"/>
      <c r="M374" s="4"/>
      <c r="Q374" s="4"/>
      <c r="U374" s="4"/>
      <c r="Y374" s="4"/>
      <c r="AC374" s="4"/>
      <c r="AG374" s="4"/>
      <c r="AK374" s="4"/>
      <c r="AO374" s="4"/>
      <c r="AS374" s="4"/>
      <c r="AW374" s="4"/>
      <c r="BA374" s="4"/>
    </row>
    <row r="375" spans="5:53" ht="15.6">
      <c r="E375" s="4"/>
      <c r="I375" s="4"/>
      <c r="M375" s="4"/>
      <c r="Q375" s="4"/>
      <c r="U375" s="4"/>
      <c r="Y375" s="4"/>
      <c r="AC375" s="4"/>
      <c r="AG375" s="4"/>
      <c r="AK375" s="4"/>
      <c r="AO375" s="4"/>
      <c r="AS375" s="4"/>
      <c r="AW375" s="4"/>
      <c r="BA375" s="4"/>
    </row>
    <row r="376" spans="5:53" ht="15.6">
      <c r="E376" s="4"/>
      <c r="I376" s="4"/>
      <c r="M376" s="4"/>
      <c r="Q376" s="4"/>
      <c r="U376" s="4"/>
      <c r="Y376" s="4"/>
      <c r="AC376" s="4"/>
      <c r="AG376" s="4"/>
      <c r="AK376" s="4"/>
      <c r="AO376" s="4"/>
      <c r="AS376" s="4"/>
      <c r="AW376" s="4"/>
      <c r="BA376" s="4"/>
    </row>
    <row r="377" spans="5:53" ht="15.6">
      <c r="E377" s="4"/>
      <c r="I377" s="4"/>
      <c r="M377" s="4"/>
      <c r="Q377" s="4"/>
      <c r="U377" s="4"/>
      <c r="Y377" s="4"/>
      <c r="AC377" s="4"/>
      <c r="AG377" s="4"/>
      <c r="AK377" s="4"/>
      <c r="AO377" s="4"/>
      <c r="AS377" s="4"/>
      <c r="AW377" s="4"/>
      <c r="BA377" s="4"/>
    </row>
    <row r="378" spans="5:53" ht="15.6">
      <c r="E378" s="4"/>
      <c r="I378" s="4"/>
      <c r="M378" s="4"/>
      <c r="Q378" s="4"/>
      <c r="U378" s="4"/>
      <c r="Y378" s="4"/>
      <c r="AC378" s="4"/>
      <c r="AG378" s="4"/>
      <c r="AK378" s="4"/>
      <c r="AO378" s="4"/>
      <c r="AS378" s="4"/>
      <c r="AW378" s="4"/>
      <c r="BA378" s="4"/>
    </row>
    <row r="379" spans="5:53" ht="15.6">
      <c r="E379" s="4"/>
      <c r="I379" s="4"/>
      <c r="M379" s="4"/>
      <c r="Q379" s="4"/>
      <c r="U379" s="4"/>
      <c r="Y379" s="4"/>
      <c r="AC379" s="4"/>
      <c r="AG379" s="4"/>
      <c r="AK379" s="4"/>
      <c r="AO379" s="4"/>
      <c r="AS379" s="4"/>
      <c r="AW379" s="4"/>
      <c r="BA379" s="4"/>
    </row>
    <row r="380" spans="5:53" ht="15.6">
      <c r="E380" s="4"/>
      <c r="I380" s="4"/>
      <c r="M380" s="4"/>
      <c r="Q380" s="4"/>
      <c r="U380" s="4"/>
      <c r="Y380" s="4"/>
      <c r="AC380" s="4"/>
      <c r="AG380" s="4"/>
      <c r="AK380" s="4"/>
      <c r="AO380" s="4"/>
      <c r="AS380" s="4"/>
      <c r="AW380" s="4"/>
      <c r="BA380" s="4"/>
    </row>
    <row r="381" spans="5:53" ht="15.6">
      <c r="E381" s="4"/>
      <c r="I381" s="4"/>
      <c r="M381" s="4"/>
      <c r="Q381" s="4"/>
      <c r="U381" s="4"/>
      <c r="Y381" s="4"/>
      <c r="AC381" s="4"/>
      <c r="AG381" s="4"/>
      <c r="AK381" s="4"/>
      <c r="AO381" s="4"/>
      <c r="AS381" s="4"/>
      <c r="AW381" s="4"/>
      <c r="BA381" s="4"/>
    </row>
    <row r="382" spans="5:53" ht="15.6">
      <c r="E382" s="4"/>
      <c r="I382" s="4"/>
      <c r="M382" s="4"/>
      <c r="Q382" s="4"/>
      <c r="U382" s="4"/>
      <c r="Y382" s="4"/>
      <c r="AC382" s="4"/>
      <c r="AG382" s="4"/>
      <c r="AK382" s="4"/>
      <c r="AO382" s="4"/>
      <c r="AS382" s="4"/>
      <c r="AW382" s="4"/>
      <c r="BA382" s="4"/>
    </row>
    <row r="383" spans="5:53" ht="15.6">
      <c r="E383" s="4"/>
      <c r="I383" s="4"/>
      <c r="M383" s="4"/>
      <c r="Q383" s="4"/>
      <c r="U383" s="4"/>
      <c r="Y383" s="4"/>
      <c r="AC383" s="4"/>
      <c r="AG383" s="4"/>
      <c r="AK383" s="4"/>
      <c r="AO383" s="4"/>
      <c r="AS383" s="4"/>
      <c r="AW383" s="4"/>
      <c r="BA383" s="4"/>
    </row>
    <row r="384" spans="5:53" ht="15.6">
      <c r="E384" s="4"/>
      <c r="I384" s="4"/>
      <c r="M384" s="4"/>
      <c r="Q384" s="4"/>
      <c r="U384" s="4"/>
      <c r="Y384" s="4"/>
      <c r="AC384" s="4"/>
      <c r="AG384" s="4"/>
      <c r="AK384" s="4"/>
      <c r="AO384" s="4"/>
      <c r="AS384" s="4"/>
      <c r="AW384" s="4"/>
      <c r="BA384" s="4"/>
    </row>
    <row r="385" spans="5:53" ht="15.6">
      <c r="E385" s="4"/>
      <c r="I385" s="4"/>
      <c r="M385" s="4"/>
      <c r="Q385" s="4"/>
      <c r="U385" s="4"/>
      <c r="Y385" s="4"/>
      <c r="AC385" s="4"/>
      <c r="AG385" s="4"/>
      <c r="AK385" s="4"/>
      <c r="AO385" s="4"/>
      <c r="AS385" s="4"/>
      <c r="AW385" s="4"/>
      <c r="BA385" s="4"/>
    </row>
    <row r="386" spans="5:53" ht="15.6">
      <c r="E386" s="4"/>
      <c r="I386" s="4"/>
      <c r="M386" s="4"/>
      <c r="Q386" s="4"/>
      <c r="U386" s="4"/>
      <c r="Y386" s="4"/>
      <c r="AC386" s="4"/>
      <c r="AG386" s="4"/>
      <c r="AK386" s="4"/>
      <c r="AO386" s="4"/>
      <c r="AS386" s="4"/>
      <c r="AW386" s="4"/>
      <c r="BA386" s="4"/>
    </row>
    <row r="387" spans="5:53" ht="15.6">
      <c r="E387" s="4"/>
      <c r="I387" s="4"/>
      <c r="M387" s="4"/>
      <c r="Q387" s="4"/>
      <c r="U387" s="4"/>
      <c r="Y387" s="4"/>
      <c r="AC387" s="4"/>
      <c r="AG387" s="4"/>
      <c r="AK387" s="4"/>
      <c r="AO387" s="4"/>
      <c r="AS387" s="4"/>
      <c r="AW387" s="4"/>
      <c r="BA387" s="4"/>
    </row>
    <row r="388" spans="5:53" ht="15.6">
      <c r="E388" s="4"/>
      <c r="I388" s="4"/>
      <c r="M388" s="4"/>
      <c r="Q388" s="4"/>
      <c r="U388" s="4"/>
      <c r="Y388" s="4"/>
      <c r="AC388" s="4"/>
      <c r="AG388" s="4"/>
      <c r="AK388" s="4"/>
      <c r="AO388" s="4"/>
      <c r="AS388" s="4"/>
      <c r="AW388" s="4"/>
      <c r="BA388" s="4"/>
    </row>
    <row r="389" spans="5:53" ht="15.6">
      <c r="E389" s="4"/>
      <c r="I389" s="4"/>
      <c r="M389" s="4"/>
      <c r="Q389" s="4"/>
      <c r="U389" s="4"/>
      <c r="Y389" s="4"/>
      <c r="AC389" s="4"/>
      <c r="AG389" s="4"/>
      <c r="AK389" s="4"/>
      <c r="AO389" s="4"/>
      <c r="AS389" s="4"/>
      <c r="AW389" s="4"/>
      <c r="BA389" s="4"/>
    </row>
    <row r="390" spans="5:53" ht="15.6">
      <c r="E390" s="4"/>
      <c r="I390" s="4"/>
      <c r="M390" s="4"/>
      <c r="Q390" s="4"/>
      <c r="U390" s="4"/>
      <c r="Y390" s="4"/>
      <c r="AC390" s="4"/>
      <c r="AG390" s="4"/>
      <c r="AK390" s="4"/>
      <c r="AO390" s="4"/>
      <c r="AS390" s="4"/>
      <c r="AW390" s="4"/>
      <c r="BA390" s="4"/>
    </row>
    <row r="391" spans="5:53" ht="15.6">
      <c r="E391" s="4"/>
      <c r="I391" s="4"/>
      <c r="M391" s="4"/>
      <c r="Q391" s="4"/>
      <c r="U391" s="4"/>
      <c r="Y391" s="4"/>
      <c r="AC391" s="4"/>
      <c r="AG391" s="4"/>
      <c r="AK391" s="4"/>
      <c r="AO391" s="4"/>
      <c r="AS391" s="4"/>
      <c r="AW391" s="4"/>
      <c r="BA391" s="4"/>
    </row>
    <row r="392" spans="5:53" ht="15.6">
      <c r="E392" s="4"/>
      <c r="I392" s="4"/>
      <c r="M392" s="4"/>
      <c r="Q392" s="4"/>
      <c r="U392" s="4"/>
      <c r="Y392" s="4"/>
      <c r="AC392" s="4"/>
      <c r="AG392" s="4"/>
      <c r="AK392" s="4"/>
      <c r="AO392" s="4"/>
      <c r="AS392" s="4"/>
      <c r="AW392" s="4"/>
      <c r="BA392" s="4"/>
    </row>
    <row r="393" spans="5:53" ht="15.6">
      <c r="E393" s="4"/>
      <c r="I393" s="4"/>
      <c r="M393" s="4"/>
      <c r="Q393" s="4"/>
      <c r="U393" s="4"/>
      <c r="Y393" s="4"/>
      <c r="AC393" s="4"/>
      <c r="AG393" s="4"/>
      <c r="AK393" s="4"/>
      <c r="AO393" s="4"/>
      <c r="AS393" s="4"/>
      <c r="AW393" s="4"/>
      <c r="BA393" s="4"/>
    </row>
    <row r="394" spans="5:53" ht="15.6">
      <c r="E394" s="4"/>
      <c r="I394" s="4"/>
      <c r="M394" s="4"/>
      <c r="Q394" s="4"/>
      <c r="U394" s="4"/>
      <c r="Y394" s="4"/>
      <c r="AC394" s="4"/>
      <c r="AG394" s="4"/>
      <c r="AK394" s="4"/>
      <c r="AO394" s="4"/>
      <c r="AS394" s="4"/>
      <c r="AW394" s="4"/>
      <c r="BA394" s="4"/>
    </row>
    <row r="395" spans="5:53" ht="15.6">
      <c r="E395" s="4"/>
      <c r="I395" s="4"/>
      <c r="M395" s="4"/>
      <c r="Q395" s="4"/>
      <c r="U395" s="4"/>
      <c r="Y395" s="4"/>
      <c r="AC395" s="4"/>
      <c r="AG395" s="4"/>
      <c r="AK395" s="4"/>
      <c r="AO395" s="4"/>
      <c r="AS395" s="4"/>
      <c r="AW395" s="4"/>
      <c r="BA395" s="4"/>
    </row>
    <row r="396" spans="5:53" ht="15.6">
      <c r="E396" s="4"/>
      <c r="I396" s="4"/>
      <c r="M396" s="4"/>
      <c r="Q396" s="4"/>
      <c r="U396" s="4"/>
      <c r="Y396" s="4"/>
      <c r="AC396" s="4"/>
      <c r="AG396" s="4"/>
      <c r="AK396" s="4"/>
      <c r="AO396" s="4"/>
      <c r="AS396" s="4"/>
      <c r="AW396" s="4"/>
      <c r="BA396" s="4"/>
    </row>
    <row r="397" spans="5:53" ht="15.6">
      <c r="E397" s="4"/>
      <c r="I397" s="4"/>
      <c r="M397" s="4"/>
      <c r="Q397" s="4"/>
      <c r="U397" s="4"/>
      <c r="Y397" s="4"/>
      <c r="AC397" s="4"/>
      <c r="AG397" s="4"/>
      <c r="AK397" s="4"/>
      <c r="AO397" s="4"/>
      <c r="AS397" s="4"/>
      <c r="AW397" s="4"/>
      <c r="BA397" s="4"/>
    </row>
    <row r="398" spans="5:53" ht="15.6">
      <c r="E398" s="4"/>
      <c r="I398" s="4"/>
      <c r="M398" s="4"/>
      <c r="Q398" s="4"/>
      <c r="U398" s="4"/>
      <c r="Y398" s="4"/>
      <c r="AC398" s="4"/>
      <c r="AG398" s="4"/>
      <c r="AK398" s="4"/>
      <c r="AO398" s="4"/>
      <c r="AS398" s="4"/>
      <c r="AW398" s="4"/>
      <c r="BA398" s="4"/>
    </row>
    <row r="399" spans="5:53" ht="15.6">
      <c r="E399" s="4"/>
      <c r="I399" s="4"/>
      <c r="M399" s="4"/>
      <c r="Q399" s="4"/>
      <c r="U399" s="4"/>
      <c r="Y399" s="4"/>
      <c r="AC399" s="4"/>
      <c r="AG399" s="4"/>
      <c r="AK399" s="4"/>
      <c r="AO399" s="4"/>
      <c r="AS399" s="4"/>
      <c r="AW399" s="4"/>
      <c r="BA399" s="4"/>
    </row>
    <row r="400" spans="5:53" ht="15.6">
      <c r="E400" s="4"/>
      <c r="I400" s="4"/>
      <c r="M400" s="4"/>
      <c r="Q400" s="4"/>
      <c r="U400" s="4"/>
      <c r="Y400" s="4"/>
      <c r="AC400" s="4"/>
      <c r="AG400" s="4"/>
      <c r="AK400" s="4"/>
      <c r="AO400" s="4"/>
      <c r="AS400" s="4"/>
      <c r="AW400" s="4"/>
      <c r="BA400" s="4"/>
    </row>
    <row r="401" spans="5:53" ht="15.6">
      <c r="E401" s="4"/>
      <c r="I401" s="4"/>
      <c r="M401" s="4"/>
      <c r="Q401" s="4"/>
      <c r="U401" s="4"/>
      <c r="Y401" s="4"/>
      <c r="AC401" s="4"/>
      <c r="AG401" s="4"/>
      <c r="AK401" s="4"/>
      <c r="AO401" s="4"/>
      <c r="AS401" s="4"/>
      <c r="AW401" s="4"/>
      <c r="BA401" s="4"/>
    </row>
    <row r="402" spans="5:53" ht="15.6">
      <c r="E402" s="4"/>
      <c r="I402" s="4"/>
      <c r="M402" s="4"/>
      <c r="Q402" s="4"/>
      <c r="U402" s="4"/>
      <c r="Y402" s="4"/>
      <c r="AC402" s="4"/>
      <c r="AG402" s="4"/>
      <c r="AK402" s="4"/>
      <c r="AO402" s="4"/>
      <c r="AS402" s="4"/>
      <c r="AW402" s="4"/>
      <c r="BA402" s="4"/>
    </row>
    <row r="403" spans="5:53" ht="15.6">
      <c r="E403" s="4"/>
      <c r="I403" s="4"/>
      <c r="M403" s="4"/>
      <c r="Q403" s="4"/>
      <c r="U403" s="4"/>
      <c r="Y403" s="4"/>
      <c r="AC403" s="4"/>
      <c r="AG403" s="4"/>
      <c r="AK403" s="4"/>
      <c r="AO403" s="4"/>
      <c r="AS403" s="4"/>
      <c r="AW403" s="4"/>
      <c r="BA403" s="4"/>
    </row>
    <row r="404" spans="5:53" ht="15.6">
      <c r="E404" s="4"/>
      <c r="I404" s="4"/>
      <c r="M404" s="4"/>
      <c r="Q404" s="4"/>
      <c r="U404" s="4"/>
      <c r="Y404" s="4"/>
      <c r="AC404" s="4"/>
      <c r="AG404" s="4"/>
      <c r="AK404" s="4"/>
      <c r="AO404" s="4"/>
      <c r="AS404" s="4"/>
      <c r="AW404" s="4"/>
      <c r="BA404" s="4"/>
    </row>
    <row r="405" spans="5:53" ht="15.6">
      <c r="E405" s="4"/>
      <c r="I405" s="4"/>
      <c r="M405" s="4"/>
      <c r="Q405" s="4"/>
      <c r="U405" s="4"/>
      <c r="Y405" s="4"/>
      <c r="AC405" s="4"/>
      <c r="AG405" s="4"/>
      <c r="AK405" s="4"/>
      <c r="AO405" s="4"/>
      <c r="AS405" s="4"/>
      <c r="AW405" s="4"/>
      <c r="BA405" s="4"/>
    </row>
    <row r="406" spans="5:53" ht="15.6">
      <c r="E406" s="4"/>
      <c r="I406" s="4"/>
      <c r="M406" s="4"/>
      <c r="Q406" s="4"/>
      <c r="U406" s="4"/>
      <c r="Y406" s="4"/>
      <c r="AC406" s="4"/>
      <c r="AG406" s="4"/>
      <c r="AK406" s="4"/>
      <c r="AO406" s="4"/>
      <c r="AS406" s="4"/>
      <c r="AW406" s="4"/>
      <c r="BA406" s="4"/>
    </row>
    <row r="407" spans="5:53" ht="15.6">
      <c r="E407" s="4"/>
      <c r="I407" s="4"/>
      <c r="M407" s="4"/>
      <c r="Q407" s="4"/>
      <c r="U407" s="4"/>
      <c r="Y407" s="4"/>
      <c r="AC407" s="4"/>
      <c r="AG407" s="4"/>
      <c r="AK407" s="4"/>
      <c r="AO407" s="4"/>
      <c r="AS407" s="4"/>
      <c r="AW407" s="4"/>
      <c r="BA407" s="4"/>
    </row>
    <row r="408" spans="5:53" ht="15.6">
      <c r="E408" s="4"/>
      <c r="I408" s="4"/>
      <c r="M408" s="4"/>
      <c r="Q408" s="4"/>
      <c r="U408" s="4"/>
      <c r="Y408" s="4"/>
      <c r="AC408" s="4"/>
      <c r="AG408" s="4"/>
      <c r="AK408" s="4"/>
      <c r="AO408" s="4"/>
      <c r="AS408" s="4"/>
      <c r="AW408" s="4"/>
      <c r="BA408" s="4"/>
    </row>
    <row r="409" spans="5:53" ht="15.6">
      <c r="E409" s="4"/>
      <c r="I409" s="4"/>
      <c r="M409" s="4"/>
      <c r="Q409" s="4"/>
      <c r="U409" s="4"/>
      <c r="Y409" s="4"/>
      <c r="AC409" s="4"/>
      <c r="AG409" s="4"/>
      <c r="AK409" s="4"/>
      <c r="AO409" s="4"/>
      <c r="AS409" s="4"/>
      <c r="AW409" s="4"/>
      <c r="BA409" s="4"/>
    </row>
    <row r="410" spans="5:53" ht="15.6">
      <c r="E410" s="4"/>
      <c r="I410" s="4"/>
      <c r="M410" s="4"/>
      <c r="Q410" s="4"/>
      <c r="U410" s="4"/>
      <c r="Y410" s="4"/>
      <c r="AC410" s="4"/>
      <c r="AG410" s="4"/>
      <c r="AK410" s="4"/>
      <c r="AO410" s="4"/>
      <c r="AS410" s="4"/>
      <c r="AW410" s="4"/>
      <c r="BA410" s="4"/>
    </row>
    <row r="411" spans="5:53" ht="15.6">
      <c r="E411" s="4"/>
      <c r="I411" s="4"/>
      <c r="M411" s="4"/>
      <c r="Q411" s="4"/>
      <c r="U411" s="4"/>
      <c r="Y411" s="4"/>
      <c r="AC411" s="4"/>
      <c r="AG411" s="4"/>
      <c r="AK411" s="4"/>
      <c r="AO411" s="4"/>
      <c r="AS411" s="4"/>
      <c r="AW411" s="4"/>
      <c r="BA411" s="4"/>
    </row>
    <row r="412" spans="5:53" ht="15.6">
      <c r="E412" s="4"/>
      <c r="I412" s="4"/>
      <c r="M412" s="4"/>
      <c r="Q412" s="4"/>
      <c r="U412" s="4"/>
      <c r="Y412" s="4"/>
      <c r="AC412" s="4"/>
      <c r="AG412" s="4"/>
      <c r="AK412" s="4"/>
      <c r="AO412" s="4"/>
      <c r="AS412" s="4"/>
      <c r="AW412" s="4"/>
      <c r="BA412" s="4"/>
    </row>
    <row r="413" spans="5:53" ht="15.6">
      <c r="E413" s="4"/>
      <c r="I413" s="4"/>
      <c r="M413" s="4"/>
      <c r="Q413" s="4"/>
      <c r="U413" s="4"/>
      <c r="Y413" s="4"/>
      <c r="AC413" s="4"/>
      <c r="AG413" s="4"/>
      <c r="AK413" s="4"/>
      <c r="AO413" s="4"/>
      <c r="AS413" s="4"/>
      <c r="AW413" s="4"/>
      <c r="BA413" s="4"/>
    </row>
    <row r="414" spans="5:53" ht="15.6">
      <c r="E414" s="4"/>
      <c r="I414" s="4"/>
      <c r="M414" s="4"/>
      <c r="Q414" s="4"/>
      <c r="U414" s="4"/>
      <c r="Y414" s="4"/>
      <c r="AC414" s="4"/>
      <c r="AG414" s="4"/>
      <c r="AK414" s="4"/>
      <c r="AO414" s="4"/>
      <c r="AS414" s="4"/>
      <c r="AW414" s="4"/>
      <c r="BA414" s="4"/>
    </row>
    <row r="415" spans="5:53" ht="15.6">
      <c r="E415" s="4"/>
      <c r="I415" s="4"/>
      <c r="M415" s="4"/>
      <c r="Q415" s="4"/>
      <c r="U415" s="4"/>
      <c r="Y415" s="4"/>
      <c r="AC415" s="4"/>
      <c r="AG415" s="4"/>
      <c r="AK415" s="4"/>
      <c r="AO415" s="4"/>
      <c r="AS415" s="4"/>
      <c r="AW415" s="4"/>
      <c r="BA415" s="4"/>
    </row>
    <row r="416" spans="5:53" ht="15.6">
      <c r="E416" s="4"/>
      <c r="I416" s="4"/>
      <c r="M416" s="4"/>
      <c r="Q416" s="4"/>
      <c r="U416" s="4"/>
      <c r="Y416" s="4"/>
      <c r="AC416" s="4"/>
      <c r="AG416" s="4"/>
      <c r="AK416" s="4"/>
      <c r="AO416" s="4"/>
      <c r="AS416" s="4"/>
      <c r="AW416" s="4"/>
      <c r="BA416" s="4"/>
    </row>
    <row r="417" spans="5:53" ht="15.6">
      <c r="E417" s="4"/>
      <c r="I417" s="4"/>
      <c r="M417" s="4"/>
      <c r="Q417" s="4"/>
      <c r="U417" s="4"/>
      <c r="Y417" s="4"/>
      <c r="AC417" s="4"/>
      <c r="AG417" s="4"/>
      <c r="AK417" s="4"/>
      <c r="AO417" s="4"/>
      <c r="AS417" s="4"/>
      <c r="AW417" s="4"/>
      <c r="BA417" s="4"/>
    </row>
    <row r="418" spans="5:53" ht="15.6">
      <c r="E418" s="4"/>
      <c r="I418" s="4"/>
      <c r="M418" s="4"/>
      <c r="Q418" s="4"/>
      <c r="U418" s="4"/>
      <c r="Y418" s="4"/>
      <c r="AC418" s="4"/>
      <c r="AG418" s="4"/>
      <c r="AK418" s="4"/>
      <c r="AO418" s="4"/>
      <c r="AS418" s="4"/>
      <c r="AW418" s="4"/>
      <c r="BA418" s="4"/>
    </row>
    <row r="419" spans="5:53" ht="15.6">
      <c r="E419" s="4"/>
      <c r="I419" s="4"/>
      <c r="M419" s="4"/>
      <c r="Q419" s="4"/>
      <c r="U419" s="4"/>
      <c r="Y419" s="4"/>
      <c r="AC419" s="4"/>
      <c r="AG419" s="4"/>
      <c r="AK419" s="4"/>
      <c r="AO419" s="4"/>
      <c r="AS419" s="4"/>
      <c r="AW419" s="4"/>
      <c r="BA419" s="4"/>
    </row>
    <row r="420" spans="5:53" ht="15.6">
      <c r="E420" s="4"/>
      <c r="I420" s="4"/>
      <c r="M420" s="4"/>
      <c r="Q420" s="4"/>
      <c r="U420" s="4"/>
      <c r="Y420" s="4"/>
      <c r="AC420" s="4"/>
      <c r="AG420" s="4"/>
      <c r="AK420" s="4"/>
      <c r="AO420" s="4"/>
      <c r="AS420" s="4"/>
      <c r="AW420" s="4"/>
      <c r="BA420" s="4"/>
    </row>
    <row r="421" spans="5:53" ht="15.6">
      <c r="E421" s="4"/>
      <c r="I421" s="4"/>
      <c r="M421" s="4"/>
      <c r="Q421" s="4"/>
      <c r="U421" s="4"/>
      <c r="Y421" s="4"/>
      <c r="AC421" s="4"/>
      <c r="AG421" s="4"/>
      <c r="AK421" s="4"/>
      <c r="AO421" s="4"/>
      <c r="AS421" s="4"/>
      <c r="AW421" s="4"/>
      <c r="BA421" s="4"/>
    </row>
    <row r="422" spans="5:53" ht="15.6">
      <c r="E422" s="4"/>
      <c r="I422" s="4"/>
      <c r="M422" s="4"/>
      <c r="Q422" s="4"/>
      <c r="U422" s="4"/>
      <c r="Y422" s="4"/>
      <c r="AC422" s="4"/>
      <c r="AG422" s="4"/>
      <c r="AK422" s="4"/>
      <c r="AO422" s="4"/>
      <c r="AS422" s="4"/>
      <c r="AW422" s="4"/>
      <c r="BA422" s="4"/>
    </row>
    <row r="423" spans="5:53" ht="15.6">
      <c r="E423" s="4"/>
      <c r="I423" s="4"/>
      <c r="M423" s="4"/>
      <c r="Q423" s="4"/>
      <c r="U423" s="4"/>
      <c r="Y423" s="4"/>
      <c r="AC423" s="4"/>
      <c r="AG423" s="4"/>
      <c r="AK423" s="4"/>
      <c r="AO423" s="4"/>
      <c r="AS423" s="4"/>
      <c r="AW423" s="4"/>
      <c r="BA423" s="4"/>
    </row>
    <row r="424" spans="5:53" ht="15.6">
      <c r="E424" s="4"/>
      <c r="I424" s="4"/>
      <c r="M424" s="4"/>
      <c r="Q424" s="4"/>
      <c r="U424" s="4"/>
      <c r="Y424" s="4"/>
      <c r="AC424" s="4"/>
      <c r="AG424" s="4"/>
      <c r="AK424" s="4"/>
      <c r="AO424" s="4"/>
      <c r="AS424" s="4"/>
      <c r="AW424" s="4"/>
      <c r="BA424" s="4"/>
    </row>
    <row r="425" spans="5:53" ht="15.6">
      <c r="E425" s="4"/>
      <c r="I425" s="4"/>
      <c r="M425" s="4"/>
      <c r="Q425" s="4"/>
      <c r="U425" s="4"/>
      <c r="Y425" s="4"/>
      <c r="AC425" s="4"/>
      <c r="AG425" s="4"/>
      <c r="AK425" s="4"/>
      <c r="AO425" s="4"/>
      <c r="AS425" s="4"/>
      <c r="AW425" s="4"/>
      <c r="BA425" s="4"/>
    </row>
    <row r="426" spans="5:53" ht="15.6">
      <c r="E426" s="4"/>
      <c r="I426" s="4"/>
      <c r="M426" s="4"/>
      <c r="Q426" s="4"/>
      <c r="U426" s="4"/>
      <c r="Y426" s="4"/>
      <c r="AC426" s="4"/>
      <c r="AG426" s="4"/>
      <c r="AK426" s="4"/>
      <c r="AO426" s="4"/>
      <c r="AS426" s="4"/>
      <c r="AW426" s="4"/>
      <c r="BA426" s="4"/>
    </row>
    <row r="427" spans="5:53" ht="15.6">
      <c r="E427" s="4"/>
      <c r="I427" s="4"/>
      <c r="M427" s="4"/>
      <c r="Q427" s="4"/>
      <c r="U427" s="4"/>
      <c r="Y427" s="4"/>
      <c r="AC427" s="4"/>
      <c r="AG427" s="4"/>
      <c r="AK427" s="4"/>
      <c r="AO427" s="4"/>
      <c r="AS427" s="4"/>
      <c r="AW427" s="4"/>
      <c r="BA427" s="4"/>
    </row>
    <row r="428" spans="5:53" ht="15.6">
      <c r="E428" s="4"/>
      <c r="I428" s="4"/>
      <c r="M428" s="4"/>
      <c r="Q428" s="4"/>
      <c r="U428" s="4"/>
      <c r="Y428" s="4"/>
      <c r="AC428" s="4"/>
      <c r="AG428" s="4"/>
      <c r="AK428" s="4"/>
      <c r="AO428" s="4"/>
      <c r="AS428" s="4"/>
      <c r="AW428" s="4"/>
      <c r="BA428" s="4"/>
    </row>
    <row r="429" spans="5:53" ht="15.6">
      <c r="E429" s="4"/>
      <c r="I429" s="4"/>
      <c r="M429" s="4"/>
      <c r="Q429" s="4"/>
      <c r="U429" s="4"/>
      <c r="Y429" s="4"/>
      <c r="AC429" s="4"/>
      <c r="AG429" s="4"/>
      <c r="AK429" s="4"/>
      <c r="AO429" s="4"/>
      <c r="AS429" s="4"/>
      <c r="AW429" s="4"/>
      <c r="BA429" s="4"/>
    </row>
    <row r="430" spans="5:53" ht="15.6">
      <c r="E430" s="4"/>
      <c r="I430" s="4"/>
      <c r="M430" s="4"/>
      <c r="Q430" s="4"/>
      <c r="U430" s="4"/>
      <c r="Y430" s="4"/>
      <c r="AC430" s="4"/>
      <c r="AG430" s="4"/>
      <c r="AK430" s="4"/>
      <c r="AO430" s="4"/>
      <c r="AS430" s="4"/>
      <c r="AW430" s="4"/>
      <c r="BA430" s="4"/>
    </row>
    <row r="431" spans="5:53" ht="15.6">
      <c r="E431" s="4"/>
      <c r="I431" s="4"/>
      <c r="M431" s="4"/>
      <c r="Q431" s="4"/>
      <c r="U431" s="4"/>
      <c r="Y431" s="4"/>
      <c r="AC431" s="4"/>
      <c r="AG431" s="4"/>
      <c r="AK431" s="4"/>
      <c r="AO431" s="4"/>
      <c r="AS431" s="4"/>
      <c r="AW431" s="4"/>
      <c r="BA431" s="4"/>
    </row>
    <row r="432" spans="5:53" ht="15.6">
      <c r="E432" s="4"/>
      <c r="I432" s="4"/>
      <c r="M432" s="4"/>
      <c r="Q432" s="4"/>
      <c r="U432" s="4"/>
      <c r="Y432" s="4"/>
      <c r="AC432" s="4"/>
      <c r="AG432" s="4"/>
      <c r="AK432" s="4"/>
      <c r="AO432" s="4"/>
      <c r="AS432" s="4"/>
      <c r="AW432" s="4"/>
      <c r="BA432" s="4"/>
    </row>
    <row r="433" spans="5:53" ht="15.6">
      <c r="E433" s="4"/>
      <c r="I433" s="4"/>
      <c r="M433" s="4"/>
      <c r="Q433" s="4"/>
      <c r="U433" s="4"/>
      <c r="Y433" s="4"/>
      <c r="AC433" s="4"/>
      <c r="AG433" s="4"/>
      <c r="AK433" s="4"/>
      <c r="AO433" s="4"/>
      <c r="AS433" s="4"/>
      <c r="AW433" s="4"/>
      <c r="BA433" s="4"/>
    </row>
    <row r="434" spans="5:53" ht="15.6">
      <c r="E434" s="4"/>
      <c r="I434" s="4"/>
      <c r="M434" s="4"/>
      <c r="Q434" s="4"/>
      <c r="U434" s="4"/>
      <c r="Y434" s="4"/>
      <c r="AC434" s="4"/>
      <c r="AG434" s="4"/>
      <c r="AK434" s="4"/>
      <c r="AO434" s="4"/>
      <c r="AS434" s="4"/>
      <c r="AW434" s="4"/>
      <c r="BA434" s="4"/>
    </row>
    <row r="435" spans="5:53" ht="15.6">
      <c r="E435" s="4"/>
      <c r="I435" s="4"/>
      <c r="M435" s="4"/>
      <c r="Q435" s="4"/>
      <c r="U435" s="4"/>
      <c r="Y435" s="4"/>
      <c r="AC435" s="4"/>
      <c r="AG435" s="4"/>
      <c r="AK435" s="4"/>
      <c r="AO435" s="4"/>
      <c r="AS435" s="4"/>
      <c r="AW435" s="4"/>
      <c r="BA435" s="4"/>
    </row>
    <row r="436" spans="5:53" ht="15.6">
      <c r="E436" s="4"/>
      <c r="I436" s="4"/>
      <c r="M436" s="4"/>
      <c r="Q436" s="4"/>
      <c r="U436" s="4"/>
      <c r="Y436" s="4"/>
      <c r="AC436" s="4"/>
      <c r="AG436" s="4"/>
      <c r="AK436" s="4"/>
      <c r="AO436" s="4"/>
      <c r="AS436" s="4"/>
      <c r="AW436" s="4"/>
      <c r="BA436" s="4"/>
    </row>
    <row r="437" spans="5:53" ht="15.6">
      <c r="E437" s="4"/>
      <c r="I437" s="4"/>
      <c r="M437" s="4"/>
      <c r="Q437" s="4"/>
      <c r="U437" s="4"/>
      <c r="Y437" s="4"/>
      <c r="AC437" s="4"/>
      <c r="AG437" s="4"/>
      <c r="AK437" s="4"/>
      <c r="AO437" s="4"/>
      <c r="AS437" s="4"/>
      <c r="AW437" s="4"/>
      <c r="BA437" s="4"/>
    </row>
    <row r="438" spans="5:53" ht="15.6">
      <c r="E438" s="4"/>
      <c r="I438" s="4"/>
      <c r="M438" s="4"/>
      <c r="Q438" s="4"/>
      <c r="U438" s="4"/>
      <c r="Y438" s="4"/>
      <c r="AC438" s="4"/>
      <c r="AG438" s="4"/>
      <c r="AK438" s="4"/>
      <c r="AO438" s="4"/>
      <c r="AS438" s="4"/>
      <c r="AW438" s="4"/>
      <c r="BA438" s="4"/>
    </row>
    <row r="439" spans="5:53" ht="15.6">
      <c r="E439" s="4"/>
      <c r="I439" s="4"/>
      <c r="M439" s="4"/>
      <c r="Q439" s="4"/>
      <c r="U439" s="4"/>
      <c r="Y439" s="4"/>
      <c r="AC439" s="4"/>
      <c r="AG439" s="4"/>
      <c r="AK439" s="4"/>
      <c r="AO439" s="4"/>
      <c r="AS439" s="4"/>
      <c r="AW439" s="4"/>
      <c r="BA439" s="4"/>
    </row>
    <row r="440" spans="5:53" ht="15.6">
      <c r="E440" s="4"/>
      <c r="I440" s="4"/>
      <c r="M440" s="4"/>
      <c r="Q440" s="4"/>
      <c r="U440" s="4"/>
      <c r="Y440" s="4"/>
      <c r="AC440" s="4"/>
      <c r="AG440" s="4"/>
      <c r="AK440" s="4"/>
      <c r="AO440" s="4"/>
      <c r="AS440" s="4"/>
      <c r="AW440" s="4"/>
      <c r="BA440" s="4"/>
    </row>
    <row r="441" spans="5:53" ht="15.6">
      <c r="E441" s="4"/>
      <c r="I441" s="4"/>
      <c r="M441" s="4"/>
      <c r="Q441" s="4"/>
      <c r="U441" s="4"/>
      <c r="Y441" s="4"/>
      <c r="AC441" s="4"/>
      <c r="AG441" s="4"/>
      <c r="AK441" s="4"/>
      <c r="AO441" s="4"/>
      <c r="AS441" s="4"/>
      <c r="AW441" s="4"/>
      <c r="BA441" s="4"/>
    </row>
    <row r="442" spans="5:53" ht="15.6">
      <c r="E442" s="4"/>
      <c r="I442" s="4"/>
      <c r="M442" s="4"/>
      <c r="Q442" s="4"/>
      <c r="U442" s="4"/>
      <c r="Y442" s="4"/>
      <c r="AC442" s="4"/>
      <c r="AG442" s="4"/>
      <c r="AK442" s="4"/>
      <c r="AO442" s="4"/>
      <c r="AS442" s="4"/>
      <c r="AW442" s="4"/>
      <c r="BA442" s="4"/>
    </row>
    <row r="443" spans="5:53" ht="15.6">
      <c r="E443" s="4"/>
      <c r="I443" s="4"/>
      <c r="M443" s="4"/>
      <c r="Q443" s="4"/>
      <c r="U443" s="4"/>
      <c r="Y443" s="4"/>
      <c r="AC443" s="4"/>
      <c r="AG443" s="4"/>
      <c r="AK443" s="4"/>
      <c r="AO443" s="4"/>
      <c r="AS443" s="4"/>
      <c r="AW443" s="4"/>
      <c r="BA443" s="4"/>
    </row>
    <row r="444" spans="5:53" ht="15.6">
      <c r="E444" s="4"/>
      <c r="I444" s="4"/>
      <c r="M444" s="4"/>
      <c r="Q444" s="4"/>
      <c r="U444" s="4"/>
      <c r="Y444" s="4"/>
      <c r="AC444" s="4"/>
      <c r="AG444" s="4"/>
      <c r="AK444" s="4"/>
      <c r="AO444" s="4"/>
      <c r="AS444" s="4"/>
      <c r="AW444" s="4"/>
      <c r="BA444" s="4"/>
    </row>
    <row r="445" spans="5:53" ht="15.6">
      <c r="E445" s="4"/>
      <c r="I445" s="4"/>
      <c r="M445" s="4"/>
      <c r="Q445" s="4"/>
      <c r="U445" s="4"/>
      <c r="Y445" s="4"/>
      <c r="AC445" s="4"/>
      <c r="AG445" s="4"/>
      <c r="AK445" s="4"/>
      <c r="AO445" s="4"/>
      <c r="AS445" s="4"/>
      <c r="AW445" s="4"/>
      <c r="BA445" s="4"/>
    </row>
    <row r="446" spans="5:53" ht="15.6">
      <c r="E446" s="4"/>
      <c r="I446" s="4"/>
      <c r="M446" s="4"/>
      <c r="Q446" s="4"/>
      <c r="U446" s="4"/>
      <c r="Y446" s="4"/>
      <c r="AC446" s="4"/>
      <c r="AG446" s="4"/>
      <c r="AK446" s="4"/>
      <c r="AO446" s="4"/>
      <c r="AS446" s="4"/>
      <c r="AW446" s="4"/>
      <c r="BA446" s="4"/>
    </row>
    <row r="447" spans="5:53" ht="15.6">
      <c r="E447" s="4"/>
      <c r="I447" s="4"/>
      <c r="M447" s="4"/>
      <c r="Q447" s="4"/>
      <c r="U447" s="4"/>
      <c r="Y447" s="4"/>
      <c r="AC447" s="4"/>
      <c r="AG447" s="4"/>
      <c r="AK447" s="4"/>
      <c r="AO447" s="4"/>
      <c r="AS447" s="4"/>
      <c r="AW447" s="4"/>
      <c r="BA447" s="4"/>
    </row>
    <row r="448" spans="5:53" ht="15.6">
      <c r="E448" s="4"/>
      <c r="I448" s="4"/>
      <c r="M448" s="4"/>
      <c r="Q448" s="4"/>
      <c r="U448" s="4"/>
      <c r="Y448" s="4"/>
      <c r="AC448" s="4"/>
      <c r="AG448" s="4"/>
      <c r="AK448" s="4"/>
      <c r="AO448" s="4"/>
      <c r="AS448" s="4"/>
      <c r="AW448" s="4"/>
      <c r="BA448" s="4"/>
    </row>
    <row r="449" spans="5:53" ht="15.6">
      <c r="E449" s="4"/>
      <c r="I449" s="4"/>
      <c r="M449" s="4"/>
      <c r="Q449" s="4"/>
      <c r="U449" s="4"/>
      <c r="Y449" s="4"/>
      <c r="AC449" s="4"/>
      <c r="AG449" s="4"/>
      <c r="AK449" s="4"/>
      <c r="AO449" s="4"/>
      <c r="AS449" s="4"/>
      <c r="AW449" s="4"/>
      <c r="BA449" s="4"/>
    </row>
    <row r="450" spans="5:53" ht="15.6">
      <c r="E450" s="4"/>
      <c r="I450" s="4"/>
      <c r="M450" s="4"/>
      <c r="Q450" s="4"/>
      <c r="U450" s="4"/>
      <c r="Y450" s="4"/>
      <c r="AC450" s="4"/>
      <c r="AG450" s="4"/>
      <c r="AK450" s="4"/>
      <c r="AO450" s="4"/>
      <c r="AS450" s="4"/>
      <c r="AW450" s="4"/>
      <c r="BA450" s="4"/>
    </row>
    <row r="451" spans="5:53" ht="15.6">
      <c r="E451" s="4"/>
      <c r="I451" s="4"/>
      <c r="M451" s="4"/>
      <c r="Q451" s="4"/>
      <c r="U451" s="4"/>
      <c r="Y451" s="4"/>
      <c r="AC451" s="4"/>
      <c r="AG451" s="4"/>
      <c r="AK451" s="4"/>
      <c r="AO451" s="4"/>
      <c r="AS451" s="4"/>
      <c r="AW451" s="4"/>
      <c r="BA451" s="4"/>
    </row>
    <row r="452" spans="5:53" ht="15.6">
      <c r="E452" s="4"/>
      <c r="I452" s="4"/>
      <c r="M452" s="4"/>
      <c r="Q452" s="4"/>
      <c r="U452" s="4"/>
      <c r="Y452" s="4"/>
      <c r="AC452" s="4"/>
      <c r="AG452" s="4"/>
      <c r="AK452" s="4"/>
      <c r="AO452" s="4"/>
      <c r="AS452" s="4"/>
      <c r="AW452" s="4"/>
      <c r="BA452" s="4"/>
    </row>
    <row r="453" spans="5:53" ht="15.6">
      <c r="E453" s="4"/>
      <c r="I453" s="4"/>
      <c r="M453" s="4"/>
      <c r="Q453" s="4"/>
      <c r="U453" s="4"/>
      <c r="Y453" s="4"/>
      <c r="AC453" s="4"/>
      <c r="AG453" s="4"/>
      <c r="AK453" s="4"/>
      <c r="AO453" s="4"/>
      <c r="AS453" s="4"/>
      <c r="AW453" s="4"/>
      <c r="BA453" s="4"/>
    </row>
    <row r="454" spans="5:53" ht="15.6">
      <c r="E454" s="4"/>
      <c r="I454" s="4"/>
      <c r="M454" s="4"/>
      <c r="Q454" s="4"/>
      <c r="U454" s="4"/>
      <c r="Y454" s="4"/>
      <c r="AC454" s="4"/>
      <c r="AG454" s="4"/>
      <c r="AK454" s="4"/>
      <c r="AO454" s="4"/>
      <c r="AS454" s="4"/>
      <c r="AW454" s="4"/>
      <c r="BA454" s="4"/>
    </row>
    <row r="455" spans="5:53" ht="15.6">
      <c r="E455" s="4"/>
      <c r="I455" s="4"/>
      <c r="M455" s="4"/>
      <c r="Q455" s="4"/>
      <c r="U455" s="4"/>
      <c r="Y455" s="4"/>
      <c r="AC455" s="4"/>
      <c r="AG455" s="4"/>
      <c r="AK455" s="4"/>
      <c r="AO455" s="4"/>
      <c r="AS455" s="4"/>
      <c r="AW455" s="4"/>
      <c r="BA455" s="4"/>
    </row>
    <row r="456" spans="5:53" ht="15.6">
      <c r="E456" s="4"/>
      <c r="I456" s="4"/>
      <c r="M456" s="4"/>
      <c r="Q456" s="4"/>
      <c r="U456" s="4"/>
      <c r="Y456" s="4"/>
      <c r="AC456" s="4"/>
      <c r="AG456" s="4"/>
      <c r="AK456" s="4"/>
      <c r="AO456" s="4"/>
      <c r="AS456" s="4"/>
      <c r="AW456" s="4"/>
      <c r="BA456" s="4"/>
    </row>
    <row r="457" spans="5:53" ht="15.6">
      <c r="E457" s="4"/>
      <c r="I457" s="4"/>
      <c r="M457" s="4"/>
      <c r="Q457" s="4"/>
      <c r="U457" s="4"/>
      <c r="Y457" s="4"/>
      <c r="AC457" s="4"/>
      <c r="AG457" s="4"/>
      <c r="AK457" s="4"/>
      <c r="AO457" s="4"/>
      <c r="AS457" s="4"/>
      <c r="AW457" s="4"/>
      <c r="BA457" s="4"/>
    </row>
    <row r="458" spans="5:53" ht="15.6">
      <c r="E458" s="4"/>
      <c r="I458" s="4"/>
      <c r="M458" s="4"/>
      <c r="Q458" s="4"/>
      <c r="U458" s="4"/>
      <c r="Y458" s="4"/>
      <c r="AC458" s="4"/>
      <c r="AG458" s="4"/>
      <c r="AK458" s="4"/>
      <c r="AO458" s="4"/>
      <c r="AS458" s="4"/>
      <c r="AW458" s="4"/>
      <c r="BA458" s="4"/>
    </row>
    <row r="459" spans="5:53" ht="15.6">
      <c r="E459" s="4"/>
      <c r="I459" s="4"/>
      <c r="M459" s="4"/>
      <c r="Q459" s="4"/>
      <c r="U459" s="4"/>
      <c r="Y459" s="4"/>
      <c r="AC459" s="4"/>
      <c r="AG459" s="4"/>
      <c r="AK459" s="4"/>
      <c r="AO459" s="4"/>
      <c r="AS459" s="4"/>
      <c r="AW459" s="4"/>
      <c r="BA459" s="4"/>
    </row>
    <row r="460" spans="5:53" ht="15.6">
      <c r="E460" s="4"/>
      <c r="I460" s="4"/>
      <c r="M460" s="4"/>
      <c r="Q460" s="4"/>
      <c r="U460" s="4"/>
      <c r="Y460" s="4"/>
      <c r="AC460" s="4"/>
      <c r="AG460" s="4"/>
      <c r="AK460" s="4"/>
      <c r="AO460" s="4"/>
      <c r="AS460" s="4"/>
      <c r="AW460" s="4"/>
      <c r="BA460" s="4"/>
    </row>
    <row r="461" spans="5:53" ht="15.6">
      <c r="E461" s="4"/>
      <c r="I461" s="4"/>
      <c r="M461" s="4"/>
      <c r="Q461" s="4"/>
      <c r="U461" s="4"/>
      <c r="Y461" s="4"/>
      <c r="AC461" s="4"/>
      <c r="AG461" s="4"/>
      <c r="AK461" s="4"/>
      <c r="AO461" s="4"/>
      <c r="AS461" s="4"/>
      <c r="AW461" s="4"/>
      <c r="BA461" s="4"/>
    </row>
    <row r="462" spans="5:53" ht="15.6">
      <c r="E462" s="4"/>
      <c r="I462" s="4"/>
      <c r="M462" s="4"/>
      <c r="Q462" s="4"/>
      <c r="U462" s="4"/>
      <c r="Y462" s="4"/>
      <c r="AC462" s="4"/>
      <c r="AG462" s="4"/>
      <c r="AK462" s="4"/>
      <c r="AO462" s="4"/>
      <c r="AS462" s="4"/>
      <c r="AW462" s="4"/>
      <c r="BA462" s="4"/>
    </row>
    <row r="463" spans="5:53" ht="15.6">
      <c r="E463" s="4"/>
      <c r="I463" s="4"/>
      <c r="M463" s="4"/>
      <c r="Q463" s="4"/>
      <c r="U463" s="4"/>
      <c r="Y463" s="4"/>
      <c r="AC463" s="4"/>
      <c r="AG463" s="4"/>
      <c r="AK463" s="4"/>
      <c r="AO463" s="4"/>
      <c r="AS463" s="4"/>
      <c r="AW463" s="4"/>
      <c r="BA463" s="4"/>
    </row>
    <row r="464" spans="5:53" ht="15.6">
      <c r="E464" s="4"/>
      <c r="I464" s="4"/>
      <c r="M464" s="4"/>
      <c r="Q464" s="4"/>
      <c r="U464" s="4"/>
      <c r="Y464" s="4"/>
      <c r="AC464" s="4"/>
      <c r="AG464" s="4"/>
      <c r="AK464" s="4"/>
      <c r="AO464" s="4"/>
      <c r="AS464" s="4"/>
      <c r="AW464" s="4"/>
      <c r="BA464" s="4"/>
    </row>
    <row r="465" spans="5:53" ht="15.6">
      <c r="E465" s="4"/>
      <c r="I465" s="4"/>
      <c r="M465" s="4"/>
      <c r="Q465" s="4"/>
      <c r="U465" s="4"/>
      <c r="Y465" s="4"/>
      <c r="AC465" s="4"/>
      <c r="AG465" s="4"/>
      <c r="AK465" s="4"/>
      <c r="AO465" s="4"/>
      <c r="AS465" s="4"/>
      <c r="AW465" s="4"/>
      <c r="BA465" s="4"/>
    </row>
    <row r="466" spans="5:53" ht="15.6">
      <c r="E466" s="4"/>
      <c r="I466" s="4"/>
      <c r="M466" s="4"/>
      <c r="Q466" s="4"/>
      <c r="U466" s="4"/>
      <c r="Y466" s="4"/>
      <c r="AC466" s="4"/>
      <c r="AG466" s="4"/>
      <c r="AK466" s="4"/>
      <c r="AO466" s="4"/>
      <c r="AS466" s="4"/>
      <c r="AW466" s="4"/>
      <c r="BA466" s="4"/>
    </row>
    <row r="467" spans="5:53" ht="15.6">
      <c r="E467" s="4"/>
      <c r="I467" s="4"/>
      <c r="M467" s="4"/>
      <c r="Q467" s="4"/>
      <c r="U467" s="4"/>
      <c r="Y467" s="4"/>
      <c r="AC467" s="4"/>
      <c r="AG467" s="4"/>
      <c r="AK467" s="4"/>
      <c r="AO467" s="4"/>
      <c r="AS467" s="4"/>
      <c r="AW467" s="4"/>
      <c r="BA467" s="4"/>
    </row>
    <row r="468" spans="5:53" ht="15.6">
      <c r="E468" s="4"/>
      <c r="I468" s="4"/>
      <c r="M468" s="4"/>
      <c r="Q468" s="4"/>
      <c r="U468" s="4"/>
      <c r="Y468" s="4"/>
      <c r="AC468" s="4"/>
      <c r="AG468" s="4"/>
      <c r="AK468" s="4"/>
      <c r="AO468" s="4"/>
      <c r="AS468" s="4"/>
      <c r="AW468" s="4"/>
      <c r="BA468" s="4"/>
    </row>
    <row r="469" spans="5:53" ht="15.6">
      <c r="E469" s="4"/>
      <c r="I469" s="4"/>
      <c r="M469" s="4"/>
      <c r="Q469" s="4"/>
      <c r="U469" s="4"/>
      <c r="Y469" s="4"/>
      <c r="AC469" s="4"/>
      <c r="AG469" s="4"/>
      <c r="AK469" s="4"/>
      <c r="AO469" s="4"/>
      <c r="AS469" s="4"/>
      <c r="AW469" s="4"/>
      <c r="BA469" s="4"/>
    </row>
    <row r="470" spans="5:53" ht="15.6">
      <c r="E470" s="4"/>
      <c r="I470" s="4"/>
      <c r="M470" s="4"/>
      <c r="Q470" s="4"/>
      <c r="U470" s="4"/>
      <c r="Y470" s="4"/>
      <c r="AC470" s="4"/>
      <c r="AG470" s="4"/>
      <c r="AK470" s="4"/>
      <c r="AO470" s="4"/>
      <c r="AS470" s="4"/>
      <c r="AW470" s="4"/>
      <c r="BA470" s="4"/>
    </row>
    <row r="471" spans="5:53" ht="15.6">
      <c r="E471" s="4"/>
      <c r="I471" s="4"/>
      <c r="M471" s="4"/>
      <c r="Q471" s="4"/>
      <c r="U471" s="4"/>
      <c r="Y471" s="4"/>
      <c r="AC471" s="4"/>
      <c r="AG471" s="4"/>
      <c r="AK471" s="4"/>
      <c r="AO471" s="4"/>
      <c r="AS471" s="4"/>
      <c r="AW471" s="4"/>
      <c r="BA471" s="4"/>
    </row>
    <row r="472" spans="5:53" ht="15.6">
      <c r="E472" s="4"/>
      <c r="I472" s="4"/>
      <c r="M472" s="4"/>
      <c r="Q472" s="4"/>
      <c r="U472" s="4"/>
      <c r="Y472" s="4"/>
      <c r="AC472" s="4"/>
      <c r="AG472" s="4"/>
      <c r="AK472" s="4"/>
      <c r="AO472" s="4"/>
      <c r="AS472" s="4"/>
      <c r="AW472" s="4"/>
      <c r="BA472" s="4"/>
    </row>
    <row r="473" spans="5:53" ht="15.6">
      <c r="E473" s="4"/>
      <c r="I473" s="4"/>
      <c r="M473" s="4"/>
      <c r="Q473" s="4"/>
      <c r="U473" s="4"/>
      <c r="Y473" s="4"/>
      <c r="AC473" s="4"/>
      <c r="AG473" s="4"/>
      <c r="AK473" s="4"/>
      <c r="AO473" s="4"/>
      <c r="AS473" s="4"/>
      <c r="AW473" s="4"/>
      <c r="BA473" s="4"/>
    </row>
    <row r="474" spans="5:53" ht="15.6">
      <c r="E474" s="4"/>
      <c r="I474" s="4"/>
      <c r="M474" s="4"/>
      <c r="Q474" s="4"/>
      <c r="U474" s="4"/>
      <c r="Y474" s="4"/>
      <c r="AC474" s="4"/>
      <c r="AG474" s="4"/>
      <c r="AK474" s="4"/>
      <c r="AO474" s="4"/>
      <c r="AS474" s="4"/>
      <c r="AW474" s="4"/>
      <c r="BA474" s="4"/>
    </row>
    <row r="475" spans="5:53" ht="15.6">
      <c r="E475" s="4"/>
      <c r="I475" s="4"/>
      <c r="M475" s="4"/>
      <c r="Q475" s="4"/>
      <c r="U475" s="4"/>
      <c r="Y475" s="4"/>
      <c r="AC475" s="4"/>
      <c r="AG475" s="4"/>
      <c r="AK475" s="4"/>
      <c r="AO475" s="4"/>
      <c r="AS475" s="4"/>
      <c r="AW475" s="4"/>
      <c r="BA475" s="4"/>
    </row>
    <row r="476" spans="5:53" ht="15.6">
      <c r="E476" s="4"/>
      <c r="I476" s="4"/>
      <c r="M476" s="4"/>
      <c r="Q476" s="4"/>
      <c r="U476" s="4"/>
      <c r="Y476" s="4"/>
      <c r="AC476" s="4"/>
      <c r="AG476" s="4"/>
      <c r="AK476" s="4"/>
      <c r="AO476" s="4"/>
      <c r="AS476" s="4"/>
      <c r="AW476" s="4"/>
      <c r="BA476" s="4"/>
    </row>
    <row r="477" spans="5:53" ht="15.6">
      <c r="E477" s="4"/>
      <c r="I477" s="4"/>
      <c r="M477" s="4"/>
      <c r="Q477" s="4"/>
      <c r="U477" s="4"/>
      <c r="Y477" s="4"/>
      <c r="AC477" s="4"/>
      <c r="AG477" s="4"/>
      <c r="AK477" s="4"/>
      <c r="AO477" s="4"/>
      <c r="AS477" s="4"/>
      <c r="AW477" s="4"/>
      <c r="BA477" s="4"/>
    </row>
    <row r="478" spans="5:53" ht="15.6">
      <c r="E478" s="4"/>
      <c r="I478" s="4"/>
      <c r="M478" s="4"/>
      <c r="Q478" s="4"/>
      <c r="U478" s="4"/>
      <c r="Y478" s="4"/>
      <c r="AC478" s="4"/>
      <c r="AG478" s="4"/>
      <c r="AK478" s="4"/>
      <c r="AO478" s="4"/>
      <c r="AS478" s="4"/>
      <c r="AW478" s="4"/>
      <c r="BA478" s="4"/>
    </row>
    <row r="479" spans="5:53" ht="15.6">
      <c r="E479" s="4"/>
      <c r="I479" s="4"/>
      <c r="M479" s="4"/>
      <c r="Q479" s="4"/>
      <c r="U479" s="4"/>
      <c r="Y479" s="4"/>
      <c r="AC479" s="4"/>
      <c r="AG479" s="4"/>
      <c r="AK479" s="4"/>
      <c r="AO479" s="4"/>
      <c r="AS479" s="4"/>
      <c r="AW479" s="4"/>
      <c r="BA479" s="4"/>
    </row>
    <row r="480" spans="5:53" ht="15.6">
      <c r="E480" s="4"/>
      <c r="I480" s="4"/>
      <c r="M480" s="4"/>
      <c r="Q480" s="4"/>
      <c r="U480" s="4"/>
      <c r="Y480" s="4"/>
      <c r="AC480" s="4"/>
      <c r="AG480" s="4"/>
      <c r="AK480" s="4"/>
      <c r="AO480" s="4"/>
      <c r="AS480" s="4"/>
      <c r="AW480" s="4"/>
      <c r="BA480" s="4"/>
    </row>
    <row r="481" spans="5:53" ht="15.6">
      <c r="E481" s="4"/>
      <c r="I481" s="4"/>
      <c r="M481" s="4"/>
      <c r="Q481" s="4"/>
      <c r="U481" s="4"/>
      <c r="Y481" s="4"/>
      <c r="AC481" s="4"/>
      <c r="AG481" s="4"/>
      <c r="AK481" s="4"/>
      <c r="AO481" s="4"/>
      <c r="AS481" s="4"/>
      <c r="AW481" s="4"/>
      <c r="BA481" s="4"/>
    </row>
    <row r="482" spans="5:53" ht="15.6">
      <c r="E482" s="4"/>
      <c r="I482" s="4"/>
      <c r="M482" s="4"/>
      <c r="Q482" s="4"/>
      <c r="U482" s="4"/>
      <c r="Y482" s="4"/>
      <c r="AC482" s="4"/>
      <c r="AG482" s="4"/>
      <c r="AK482" s="4"/>
      <c r="AO482" s="4"/>
      <c r="AS482" s="4"/>
      <c r="AW482" s="4"/>
      <c r="BA482" s="4"/>
    </row>
    <row r="483" spans="5:53" ht="15.6">
      <c r="E483" s="4"/>
      <c r="I483" s="4"/>
      <c r="M483" s="4"/>
      <c r="Q483" s="4"/>
      <c r="U483" s="4"/>
      <c r="Y483" s="4"/>
      <c r="AC483" s="4"/>
      <c r="AG483" s="4"/>
      <c r="AK483" s="4"/>
      <c r="AO483" s="4"/>
      <c r="AS483" s="4"/>
      <c r="AW483" s="4"/>
      <c r="BA483" s="4"/>
    </row>
    <row r="484" spans="5:53" ht="15.6">
      <c r="E484" s="4"/>
      <c r="I484" s="4"/>
      <c r="M484" s="4"/>
      <c r="Q484" s="4"/>
      <c r="U484" s="4"/>
      <c r="Y484" s="4"/>
      <c r="AC484" s="4"/>
      <c r="AG484" s="4"/>
      <c r="AK484" s="4"/>
      <c r="AO484" s="4"/>
      <c r="AS484" s="4"/>
      <c r="AW484" s="4"/>
      <c r="BA484" s="4"/>
    </row>
    <row r="485" spans="5:53" ht="15.6">
      <c r="E485" s="4"/>
      <c r="I485" s="4"/>
      <c r="M485" s="4"/>
      <c r="Q485" s="4"/>
      <c r="U485" s="4"/>
      <c r="Y485" s="4"/>
      <c r="AC485" s="4"/>
      <c r="AG485" s="4"/>
      <c r="AK485" s="4"/>
      <c r="AO485" s="4"/>
      <c r="AS485" s="4"/>
      <c r="AW485" s="4"/>
      <c r="BA485" s="4"/>
    </row>
    <row r="486" spans="5:53" ht="15.6">
      <c r="E486" s="4"/>
      <c r="I486" s="4"/>
      <c r="M486" s="4"/>
      <c r="Q486" s="4"/>
      <c r="U486" s="4"/>
      <c r="Y486" s="4"/>
      <c r="AC486" s="4"/>
      <c r="AG486" s="4"/>
      <c r="AK486" s="4"/>
      <c r="AO486" s="4"/>
      <c r="AS486" s="4"/>
      <c r="AW486" s="4"/>
      <c r="BA486" s="4"/>
    </row>
    <row r="487" spans="5:53" ht="15.6">
      <c r="E487" s="4"/>
      <c r="I487" s="4"/>
      <c r="M487" s="4"/>
      <c r="Q487" s="4"/>
      <c r="U487" s="4"/>
      <c r="Y487" s="4"/>
      <c r="AC487" s="4"/>
      <c r="AG487" s="4"/>
      <c r="AK487" s="4"/>
      <c r="AO487" s="4"/>
      <c r="AS487" s="4"/>
      <c r="AW487" s="4"/>
      <c r="BA487" s="4"/>
    </row>
    <row r="488" spans="5:53" ht="15.6">
      <c r="E488" s="4"/>
      <c r="I488" s="4"/>
      <c r="M488" s="4"/>
      <c r="Q488" s="4"/>
      <c r="U488" s="4"/>
      <c r="Y488" s="4"/>
      <c r="AC488" s="4"/>
      <c r="AG488" s="4"/>
      <c r="AK488" s="4"/>
      <c r="AO488" s="4"/>
      <c r="AS488" s="4"/>
      <c r="AW488" s="4"/>
      <c r="BA488" s="4"/>
    </row>
    <row r="489" spans="5:53" ht="15.6">
      <c r="E489" s="4"/>
      <c r="I489" s="4"/>
      <c r="M489" s="4"/>
      <c r="Q489" s="4"/>
      <c r="U489" s="4"/>
      <c r="Y489" s="4"/>
      <c r="AC489" s="4"/>
      <c r="AG489" s="4"/>
      <c r="AK489" s="4"/>
      <c r="AO489" s="4"/>
      <c r="AS489" s="4"/>
      <c r="AW489" s="4"/>
      <c r="BA489" s="4"/>
    </row>
    <row r="490" spans="5:53" ht="15.6">
      <c r="E490" s="4"/>
      <c r="I490" s="4"/>
      <c r="M490" s="4"/>
      <c r="Q490" s="4"/>
      <c r="U490" s="4"/>
      <c r="Y490" s="4"/>
      <c r="AC490" s="4"/>
      <c r="AG490" s="4"/>
      <c r="AK490" s="4"/>
      <c r="AO490" s="4"/>
      <c r="AS490" s="4"/>
      <c r="AW490" s="4"/>
      <c r="BA490" s="4"/>
    </row>
    <row r="491" spans="5:53" ht="15.6">
      <c r="E491" s="4"/>
      <c r="I491" s="4"/>
      <c r="M491" s="4"/>
      <c r="Q491" s="4"/>
      <c r="U491" s="4"/>
      <c r="Y491" s="4"/>
      <c r="AC491" s="4"/>
      <c r="AG491" s="4"/>
      <c r="AK491" s="4"/>
      <c r="AO491" s="4"/>
      <c r="AS491" s="4"/>
      <c r="AW491" s="4"/>
      <c r="BA491" s="4"/>
    </row>
    <row r="492" spans="5:53" ht="15.6">
      <c r="E492" s="4"/>
      <c r="I492" s="4"/>
      <c r="M492" s="4"/>
      <c r="Q492" s="4"/>
      <c r="U492" s="4"/>
      <c r="Y492" s="4"/>
      <c r="AC492" s="4"/>
      <c r="AG492" s="4"/>
      <c r="AK492" s="4"/>
      <c r="AO492" s="4"/>
      <c r="AS492" s="4"/>
      <c r="AW492" s="4"/>
      <c r="BA492" s="4"/>
    </row>
    <row r="493" spans="5:53" ht="15.6">
      <c r="E493" s="4"/>
      <c r="I493" s="4"/>
      <c r="M493" s="4"/>
      <c r="Q493" s="4"/>
      <c r="U493" s="4"/>
      <c r="Y493" s="4"/>
      <c r="AC493" s="4"/>
      <c r="AG493" s="4"/>
      <c r="AK493" s="4"/>
      <c r="AO493" s="4"/>
      <c r="AS493" s="4"/>
      <c r="AW493" s="4"/>
      <c r="BA493" s="4"/>
    </row>
    <row r="494" spans="5:53" ht="15.6">
      <c r="E494" s="4"/>
      <c r="I494" s="4"/>
      <c r="M494" s="4"/>
      <c r="Q494" s="4"/>
      <c r="U494" s="4"/>
      <c r="Y494" s="4"/>
      <c r="AC494" s="4"/>
      <c r="AG494" s="4"/>
      <c r="AK494" s="4"/>
      <c r="AO494" s="4"/>
      <c r="AS494" s="4"/>
      <c r="AW494" s="4"/>
      <c r="BA494" s="4"/>
    </row>
    <row r="495" spans="5:53" ht="15.6">
      <c r="E495" s="4"/>
      <c r="I495" s="4"/>
      <c r="M495" s="4"/>
      <c r="Q495" s="4"/>
      <c r="U495" s="4"/>
      <c r="Y495" s="4"/>
      <c r="AC495" s="4"/>
      <c r="AG495" s="4"/>
      <c r="AK495" s="4"/>
      <c r="AO495" s="4"/>
      <c r="AS495" s="4"/>
      <c r="AW495" s="4"/>
      <c r="BA495" s="4"/>
    </row>
    <row r="496" spans="5:53" ht="15.6">
      <c r="E496" s="4"/>
      <c r="I496" s="4"/>
      <c r="M496" s="4"/>
      <c r="Q496" s="4"/>
      <c r="U496" s="4"/>
      <c r="Y496" s="4"/>
      <c r="AC496" s="4"/>
      <c r="AG496" s="4"/>
      <c r="AK496" s="4"/>
      <c r="AO496" s="4"/>
      <c r="AS496" s="4"/>
      <c r="AW496" s="4"/>
      <c r="BA496" s="4"/>
    </row>
    <row r="497" spans="5:53" ht="15.6">
      <c r="E497" s="4"/>
      <c r="I497" s="4"/>
      <c r="M497" s="4"/>
      <c r="Q497" s="4"/>
      <c r="U497" s="4"/>
      <c r="Y497" s="4"/>
      <c r="AC497" s="4"/>
      <c r="AG497" s="4"/>
      <c r="AK497" s="4"/>
      <c r="AO497" s="4"/>
      <c r="AS497" s="4"/>
      <c r="AW497" s="4"/>
      <c r="BA497" s="4"/>
    </row>
    <row r="498" spans="5:53" ht="15.6">
      <c r="E498" s="4"/>
      <c r="I498" s="4"/>
      <c r="M498" s="4"/>
      <c r="Q498" s="4"/>
      <c r="U498" s="4"/>
      <c r="Y498" s="4"/>
      <c r="AC498" s="4"/>
      <c r="AG498" s="4"/>
      <c r="AK498" s="4"/>
      <c r="AO498" s="4"/>
      <c r="AS498" s="4"/>
      <c r="AW498" s="4"/>
      <c r="BA498" s="4"/>
    </row>
    <row r="499" spans="5:53" ht="15.6">
      <c r="E499" s="4"/>
      <c r="I499" s="4"/>
      <c r="M499" s="4"/>
      <c r="Q499" s="4"/>
      <c r="U499" s="4"/>
      <c r="Y499" s="4"/>
      <c r="AC499" s="4"/>
      <c r="AG499" s="4"/>
      <c r="AK499" s="4"/>
      <c r="AO499" s="4"/>
      <c r="AS499" s="4"/>
      <c r="AW499" s="4"/>
      <c r="BA499" s="4"/>
    </row>
    <row r="500" spans="5:53" ht="15.6">
      <c r="E500" s="4"/>
      <c r="I500" s="4"/>
      <c r="M500" s="4"/>
      <c r="Q500" s="4"/>
      <c r="U500" s="4"/>
      <c r="Y500" s="4"/>
      <c r="AC500" s="4"/>
      <c r="AG500" s="4"/>
      <c r="AK500" s="4"/>
      <c r="AO500" s="4"/>
      <c r="AS500" s="4"/>
      <c r="AW500" s="4"/>
      <c r="BA500" s="4"/>
    </row>
    <row r="501" spans="5:53" ht="15.6">
      <c r="E501" s="4"/>
      <c r="I501" s="4"/>
      <c r="M501" s="4"/>
      <c r="Q501" s="4"/>
      <c r="U501" s="4"/>
      <c r="Y501" s="4"/>
      <c r="AC501" s="4"/>
      <c r="AG501" s="4"/>
      <c r="AK501" s="4"/>
      <c r="AO501" s="4"/>
      <c r="AS501" s="4"/>
      <c r="AW501" s="4"/>
      <c r="BA501" s="4"/>
    </row>
    <row r="502" spans="5:53" ht="15.6">
      <c r="E502" s="4"/>
      <c r="I502" s="4"/>
      <c r="M502" s="4"/>
      <c r="Q502" s="4"/>
      <c r="U502" s="4"/>
      <c r="Y502" s="4"/>
      <c r="AC502" s="4"/>
      <c r="AG502" s="4"/>
      <c r="AK502" s="4"/>
      <c r="AO502" s="4"/>
      <c r="AS502" s="4"/>
      <c r="AW502" s="4"/>
      <c r="BA502" s="4"/>
    </row>
    <row r="503" spans="5:53" ht="15.6">
      <c r="E503" s="4"/>
      <c r="I503" s="4"/>
      <c r="M503" s="4"/>
      <c r="Q503" s="4"/>
      <c r="U503" s="4"/>
      <c r="Y503" s="4"/>
      <c r="AC503" s="4"/>
      <c r="AG503" s="4"/>
      <c r="AK503" s="4"/>
      <c r="AO503" s="4"/>
      <c r="AS503" s="4"/>
      <c r="AW503" s="4"/>
      <c r="BA503" s="4"/>
    </row>
    <row r="504" spans="5:53" ht="15.6">
      <c r="E504" s="4"/>
      <c r="I504" s="4"/>
      <c r="M504" s="4"/>
      <c r="Q504" s="4"/>
      <c r="U504" s="4"/>
      <c r="Y504" s="4"/>
      <c r="AC504" s="4"/>
      <c r="AG504" s="4"/>
      <c r="AK504" s="4"/>
      <c r="AO504" s="4"/>
      <c r="AS504" s="4"/>
      <c r="AW504" s="4"/>
      <c r="BA504" s="4"/>
    </row>
    <row r="505" spans="5:53" ht="15.6">
      <c r="E505" s="4"/>
      <c r="I505" s="4"/>
      <c r="M505" s="4"/>
      <c r="Q505" s="4"/>
      <c r="U505" s="4"/>
      <c r="Y505" s="4"/>
      <c r="AC505" s="4"/>
      <c r="AG505" s="4"/>
      <c r="AK505" s="4"/>
      <c r="AO505" s="4"/>
      <c r="AS505" s="4"/>
      <c r="AW505" s="4"/>
      <c r="BA505" s="4"/>
    </row>
    <row r="506" spans="5:53" ht="15.6">
      <c r="E506" s="4"/>
      <c r="I506" s="4"/>
      <c r="M506" s="4"/>
      <c r="Q506" s="4"/>
      <c r="U506" s="4"/>
      <c r="Y506" s="4"/>
      <c r="AC506" s="4"/>
      <c r="AG506" s="4"/>
      <c r="AK506" s="4"/>
      <c r="AO506" s="4"/>
      <c r="AS506" s="4"/>
      <c r="AW506" s="4"/>
      <c r="BA506" s="4"/>
    </row>
    <row r="507" spans="5:53" ht="15.6">
      <c r="E507" s="4"/>
      <c r="I507" s="4"/>
      <c r="M507" s="4"/>
      <c r="Q507" s="4"/>
      <c r="U507" s="4"/>
      <c r="Y507" s="4"/>
      <c r="AC507" s="4"/>
      <c r="AG507" s="4"/>
      <c r="AK507" s="4"/>
      <c r="AO507" s="4"/>
      <c r="AS507" s="4"/>
      <c r="AW507" s="4"/>
      <c r="BA507" s="4"/>
    </row>
    <row r="508" spans="5:53" ht="15.6">
      <c r="E508" s="4"/>
      <c r="I508" s="4"/>
      <c r="M508" s="4"/>
      <c r="Q508" s="4"/>
      <c r="U508" s="4"/>
      <c r="Y508" s="4"/>
      <c r="AC508" s="4"/>
      <c r="AG508" s="4"/>
      <c r="AK508" s="4"/>
      <c r="AO508" s="4"/>
      <c r="AS508" s="4"/>
      <c r="AW508" s="4"/>
      <c r="BA508" s="4"/>
    </row>
    <row r="509" spans="5:53" ht="15.6">
      <c r="E509" s="4"/>
      <c r="I509" s="4"/>
      <c r="M509" s="4"/>
      <c r="Q509" s="4"/>
      <c r="U509" s="4"/>
      <c r="Y509" s="4"/>
      <c r="AC509" s="4"/>
      <c r="AG509" s="4"/>
      <c r="AK509" s="4"/>
      <c r="AO509" s="4"/>
      <c r="AS509" s="4"/>
      <c r="AW509" s="4"/>
      <c r="BA509" s="4"/>
    </row>
    <row r="510" spans="5:53" ht="15.6">
      <c r="E510" s="4"/>
      <c r="I510" s="4"/>
      <c r="M510" s="4"/>
      <c r="Q510" s="4"/>
      <c r="U510" s="4"/>
      <c r="Y510" s="4"/>
      <c r="AC510" s="4"/>
      <c r="AG510" s="4"/>
      <c r="AK510" s="4"/>
      <c r="AO510" s="4"/>
      <c r="AS510" s="4"/>
      <c r="AW510" s="4"/>
      <c r="BA510" s="4"/>
    </row>
    <row r="511" spans="5:53" ht="15.6">
      <c r="E511" s="4"/>
      <c r="I511" s="4"/>
      <c r="M511" s="4"/>
      <c r="Q511" s="4"/>
      <c r="U511" s="4"/>
      <c r="Y511" s="4"/>
      <c r="AC511" s="4"/>
      <c r="AG511" s="4"/>
      <c r="AK511" s="4"/>
      <c r="AO511" s="4"/>
      <c r="AS511" s="4"/>
      <c r="AW511" s="4"/>
      <c r="BA511" s="4"/>
    </row>
    <row r="512" spans="5:53" ht="15.6">
      <c r="E512" s="4"/>
      <c r="I512" s="4"/>
      <c r="M512" s="4"/>
      <c r="Q512" s="4"/>
      <c r="U512" s="4"/>
      <c r="Y512" s="4"/>
      <c r="AC512" s="4"/>
      <c r="AG512" s="4"/>
      <c r="AK512" s="4"/>
      <c r="AO512" s="4"/>
      <c r="AS512" s="4"/>
      <c r="AW512" s="4"/>
      <c r="BA512" s="4"/>
    </row>
    <row r="513" spans="5:53" ht="15.6">
      <c r="E513" s="4"/>
      <c r="I513" s="4"/>
      <c r="M513" s="4"/>
      <c r="Q513" s="4"/>
      <c r="U513" s="4"/>
      <c r="Y513" s="4"/>
      <c r="AC513" s="4"/>
      <c r="AG513" s="4"/>
      <c r="AK513" s="4"/>
      <c r="AO513" s="4"/>
      <c r="AS513" s="4"/>
      <c r="AW513" s="4"/>
      <c r="BA513" s="4"/>
    </row>
    <row r="514" spans="5:53" ht="15.6">
      <c r="E514" s="4"/>
      <c r="I514" s="4"/>
      <c r="M514" s="4"/>
      <c r="Q514" s="4"/>
      <c r="U514" s="4"/>
      <c r="Y514" s="4"/>
      <c r="AC514" s="4"/>
      <c r="AG514" s="4"/>
      <c r="AK514" s="4"/>
      <c r="AO514" s="4"/>
      <c r="AS514" s="4"/>
      <c r="AW514" s="4"/>
      <c r="BA514" s="4"/>
    </row>
    <row r="515" spans="5:53" ht="15.6">
      <c r="E515" s="4"/>
      <c r="I515" s="4"/>
      <c r="M515" s="4"/>
      <c r="Q515" s="4"/>
      <c r="U515" s="4"/>
      <c r="Y515" s="4"/>
      <c r="AC515" s="4"/>
      <c r="AG515" s="4"/>
      <c r="AK515" s="4"/>
      <c r="AO515" s="4"/>
      <c r="AS515" s="4"/>
      <c r="AW515" s="4"/>
      <c r="BA515" s="4"/>
    </row>
    <row r="516" spans="5:53" ht="15.6">
      <c r="E516" s="4"/>
      <c r="I516" s="4"/>
      <c r="M516" s="4"/>
      <c r="Q516" s="4"/>
      <c r="U516" s="4"/>
      <c r="Y516" s="4"/>
      <c r="AC516" s="4"/>
      <c r="AG516" s="4"/>
      <c r="AK516" s="4"/>
      <c r="AO516" s="4"/>
      <c r="AS516" s="4"/>
      <c r="AW516" s="4"/>
      <c r="BA516" s="4"/>
    </row>
    <row r="517" spans="5:53" ht="15.6">
      <c r="E517" s="4"/>
      <c r="I517" s="4"/>
      <c r="M517" s="4"/>
      <c r="Q517" s="4"/>
      <c r="U517" s="4"/>
      <c r="Y517" s="4"/>
      <c r="AC517" s="4"/>
      <c r="AG517" s="4"/>
      <c r="AK517" s="4"/>
      <c r="AO517" s="4"/>
      <c r="AS517" s="4"/>
      <c r="AW517" s="4"/>
      <c r="BA517" s="4"/>
    </row>
    <row r="518" spans="5:53" ht="15.6">
      <c r="E518" s="4"/>
      <c r="I518" s="4"/>
      <c r="M518" s="4"/>
      <c r="Q518" s="4"/>
      <c r="U518" s="4"/>
      <c r="Y518" s="4"/>
      <c r="AC518" s="4"/>
      <c r="AG518" s="4"/>
      <c r="AK518" s="4"/>
      <c r="AO518" s="4"/>
      <c r="AS518" s="4"/>
      <c r="AW518" s="4"/>
      <c r="BA518" s="4"/>
    </row>
    <row r="519" spans="5:53" ht="15.6">
      <c r="E519" s="4"/>
      <c r="I519" s="4"/>
      <c r="M519" s="4"/>
      <c r="Q519" s="4"/>
      <c r="U519" s="4"/>
      <c r="Y519" s="4"/>
      <c r="AC519" s="4"/>
      <c r="AG519" s="4"/>
      <c r="AK519" s="4"/>
      <c r="AO519" s="4"/>
      <c r="AS519" s="4"/>
      <c r="AW519" s="4"/>
      <c r="BA519" s="4"/>
    </row>
    <row r="520" spans="5:53" ht="15.6">
      <c r="E520" s="4"/>
      <c r="I520" s="4"/>
      <c r="M520" s="4"/>
      <c r="Q520" s="4"/>
      <c r="U520" s="4"/>
      <c r="Y520" s="4"/>
      <c r="AC520" s="4"/>
      <c r="AG520" s="4"/>
      <c r="AK520" s="4"/>
      <c r="AO520" s="4"/>
      <c r="AS520" s="4"/>
      <c r="AW520" s="4"/>
      <c r="BA520" s="4"/>
    </row>
    <row r="521" spans="5:53" ht="15.6">
      <c r="E521" s="4"/>
      <c r="I521" s="4"/>
      <c r="M521" s="4"/>
      <c r="Q521" s="4"/>
      <c r="U521" s="4"/>
      <c r="Y521" s="4"/>
      <c r="AC521" s="4"/>
      <c r="AG521" s="4"/>
      <c r="AK521" s="4"/>
      <c r="AO521" s="4"/>
      <c r="AS521" s="4"/>
      <c r="AW521" s="4"/>
      <c r="BA521" s="4"/>
    </row>
    <row r="522" spans="5:53" ht="15.6">
      <c r="E522" s="4"/>
      <c r="I522" s="4"/>
      <c r="M522" s="4"/>
      <c r="Q522" s="4"/>
      <c r="U522" s="4"/>
      <c r="Y522" s="4"/>
      <c r="AC522" s="4"/>
      <c r="AG522" s="4"/>
      <c r="AK522" s="4"/>
      <c r="AO522" s="4"/>
      <c r="AS522" s="4"/>
      <c r="AW522" s="4"/>
      <c r="BA522" s="4"/>
    </row>
    <row r="523" spans="5:53" ht="15.6">
      <c r="E523" s="4"/>
      <c r="I523" s="4"/>
      <c r="M523" s="4"/>
      <c r="Q523" s="4"/>
      <c r="U523" s="4"/>
      <c r="Y523" s="4"/>
      <c r="AC523" s="4"/>
      <c r="AG523" s="4"/>
      <c r="AK523" s="4"/>
      <c r="AO523" s="4"/>
      <c r="AS523" s="4"/>
      <c r="AW523" s="4"/>
      <c r="BA523" s="4"/>
    </row>
    <row r="524" spans="5:53" ht="15.6">
      <c r="E524" s="4"/>
      <c r="I524" s="4"/>
      <c r="M524" s="4"/>
      <c r="Q524" s="4"/>
      <c r="U524" s="4"/>
      <c r="Y524" s="4"/>
      <c r="AC524" s="4"/>
      <c r="AG524" s="4"/>
      <c r="AK524" s="4"/>
      <c r="AO524" s="4"/>
      <c r="AS524" s="4"/>
      <c r="AW524" s="4"/>
      <c r="BA524" s="4"/>
    </row>
    <row r="525" spans="5:53" ht="15.6">
      <c r="E525" s="4"/>
      <c r="I525" s="4"/>
      <c r="M525" s="4"/>
      <c r="Q525" s="4"/>
      <c r="U525" s="4"/>
      <c r="Y525" s="4"/>
      <c r="AC525" s="4"/>
      <c r="AG525" s="4"/>
      <c r="AK525" s="4"/>
      <c r="AO525" s="4"/>
      <c r="AS525" s="4"/>
      <c r="AW525" s="4"/>
      <c r="BA525" s="4"/>
    </row>
    <row r="526" spans="5:53" ht="15.6">
      <c r="E526" s="4"/>
      <c r="I526" s="4"/>
      <c r="M526" s="4"/>
      <c r="Q526" s="4"/>
      <c r="U526" s="4"/>
      <c r="Y526" s="4"/>
      <c r="AC526" s="4"/>
      <c r="AG526" s="4"/>
      <c r="AK526" s="4"/>
      <c r="AO526" s="4"/>
      <c r="AS526" s="4"/>
      <c r="AW526" s="4"/>
      <c r="BA526" s="4"/>
    </row>
    <row r="527" spans="5:53" ht="15.6">
      <c r="E527" s="4"/>
      <c r="I527" s="4"/>
      <c r="M527" s="4"/>
      <c r="Q527" s="4"/>
      <c r="U527" s="4"/>
      <c r="Y527" s="4"/>
      <c r="AC527" s="4"/>
      <c r="AG527" s="4"/>
      <c r="AK527" s="4"/>
      <c r="AO527" s="4"/>
      <c r="AS527" s="4"/>
      <c r="AW527" s="4"/>
      <c r="BA527" s="4"/>
    </row>
    <row r="528" spans="5:53" ht="15.6">
      <c r="E528" s="4"/>
      <c r="I528" s="4"/>
      <c r="M528" s="4"/>
      <c r="Q528" s="4"/>
      <c r="U528" s="4"/>
      <c r="Y528" s="4"/>
      <c r="AC528" s="4"/>
      <c r="AG528" s="4"/>
      <c r="AK528" s="4"/>
      <c r="AO528" s="4"/>
      <c r="AS528" s="4"/>
      <c r="AW528" s="4"/>
      <c r="BA528" s="4"/>
    </row>
    <row r="529" spans="5:53" ht="15.6">
      <c r="E529" s="4"/>
      <c r="I529" s="4"/>
      <c r="M529" s="4"/>
      <c r="Q529" s="4"/>
      <c r="U529" s="4"/>
      <c r="Y529" s="4"/>
      <c r="AC529" s="4"/>
      <c r="AG529" s="4"/>
      <c r="AK529" s="4"/>
      <c r="AO529" s="4"/>
      <c r="AS529" s="4"/>
      <c r="AW529" s="4"/>
      <c r="BA529" s="4"/>
    </row>
    <row r="530" spans="5:53" ht="15.6">
      <c r="E530" s="4"/>
      <c r="I530" s="4"/>
      <c r="M530" s="4"/>
      <c r="Q530" s="4"/>
      <c r="U530" s="4"/>
      <c r="Y530" s="4"/>
      <c r="AC530" s="4"/>
      <c r="AG530" s="4"/>
      <c r="AK530" s="4"/>
      <c r="AO530" s="4"/>
      <c r="AS530" s="4"/>
      <c r="AW530" s="4"/>
      <c r="BA530" s="4"/>
    </row>
    <row r="531" spans="5:53" ht="15.6">
      <c r="E531" s="4"/>
      <c r="I531" s="4"/>
      <c r="M531" s="4"/>
      <c r="Q531" s="4"/>
      <c r="U531" s="4"/>
      <c r="Y531" s="4"/>
      <c r="AC531" s="4"/>
      <c r="AG531" s="4"/>
      <c r="AK531" s="4"/>
      <c r="AO531" s="4"/>
      <c r="AS531" s="4"/>
      <c r="AW531" s="4"/>
      <c r="BA531" s="4"/>
    </row>
    <row r="532" spans="5:53" ht="15.6">
      <c r="E532" s="4"/>
      <c r="I532" s="4"/>
      <c r="M532" s="4"/>
      <c r="Q532" s="4"/>
      <c r="U532" s="4"/>
      <c r="Y532" s="4"/>
      <c r="AC532" s="4"/>
      <c r="AG532" s="4"/>
      <c r="AK532" s="4"/>
      <c r="AO532" s="4"/>
      <c r="AS532" s="4"/>
      <c r="AW532" s="4"/>
      <c r="BA532" s="4"/>
    </row>
    <row r="533" spans="5:53" ht="15.6">
      <c r="E533" s="4"/>
      <c r="I533" s="4"/>
      <c r="M533" s="4"/>
      <c r="Q533" s="4"/>
      <c r="U533" s="4"/>
      <c r="Y533" s="4"/>
      <c r="AC533" s="4"/>
      <c r="AG533" s="4"/>
      <c r="AK533" s="4"/>
      <c r="AO533" s="4"/>
      <c r="AS533" s="4"/>
      <c r="AW533" s="4"/>
      <c r="BA533" s="4"/>
    </row>
    <row r="534" spans="5:53" ht="15.6">
      <c r="E534" s="4"/>
      <c r="I534" s="4"/>
      <c r="M534" s="4"/>
      <c r="Q534" s="4"/>
      <c r="U534" s="4"/>
      <c r="Y534" s="4"/>
      <c r="AC534" s="4"/>
      <c r="AG534" s="4"/>
      <c r="AK534" s="4"/>
      <c r="AO534" s="4"/>
      <c r="AS534" s="4"/>
      <c r="AW534" s="4"/>
      <c r="BA534" s="4"/>
    </row>
    <row r="535" spans="5:53" ht="15.6">
      <c r="E535" s="4"/>
      <c r="I535" s="4"/>
      <c r="M535" s="4"/>
      <c r="Q535" s="4"/>
      <c r="U535" s="4"/>
      <c r="Y535" s="4"/>
      <c r="AC535" s="4"/>
      <c r="AG535" s="4"/>
      <c r="AK535" s="4"/>
      <c r="AO535" s="4"/>
      <c r="AS535" s="4"/>
      <c r="AW535" s="4"/>
      <c r="BA535" s="4"/>
    </row>
    <row r="536" spans="5:53" ht="15.6">
      <c r="E536" s="4"/>
      <c r="I536" s="4"/>
      <c r="M536" s="4"/>
      <c r="Q536" s="4"/>
      <c r="U536" s="4"/>
      <c r="Y536" s="4"/>
      <c r="AC536" s="4"/>
      <c r="AG536" s="4"/>
      <c r="AK536" s="4"/>
      <c r="AO536" s="4"/>
      <c r="AS536" s="4"/>
      <c r="AW536" s="4"/>
      <c r="BA536" s="4"/>
    </row>
    <row r="537" spans="5:53" ht="15.6">
      <c r="E537" s="4"/>
      <c r="I537" s="4"/>
      <c r="M537" s="4"/>
      <c r="Q537" s="4"/>
      <c r="U537" s="4"/>
      <c r="Y537" s="4"/>
      <c r="AC537" s="4"/>
      <c r="AG537" s="4"/>
      <c r="AK537" s="4"/>
      <c r="AO537" s="4"/>
      <c r="AS537" s="4"/>
      <c r="AW537" s="4"/>
      <c r="BA537" s="4"/>
    </row>
    <row r="538" spans="5:53" ht="15.6">
      <c r="E538" s="4"/>
      <c r="I538" s="4"/>
      <c r="M538" s="4"/>
      <c r="Q538" s="4"/>
      <c r="U538" s="4"/>
      <c r="Y538" s="4"/>
      <c r="AC538" s="4"/>
      <c r="AG538" s="4"/>
      <c r="AK538" s="4"/>
      <c r="AO538" s="4"/>
      <c r="AS538" s="4"/>
      <c r="AW538" s="4"/>
      <c r="BA538" s="4"/>
    </row>
    <row r="539" spans="5:53" ht="15.6">
      <c r="E539" s="4"/>
      <c r="I539" s="4"/>
      <c r="M539" s="4"/>
      <c r="Q539" s="4"/>
      <c r="U539" s="4"/>
      <c r="Y539" s="4"/>
      <c r="AC539" s="4"/>
      <c r="AG539" s="4"/>
      <c r="AK539" s="4"/>
      <c r="AO539" s="4"/>
      <c r="AS539" s="4"/>
      <c r="AW539" s="4"/>
      <c r="BA539" s="4"/>
    </row>
    <row r="540" spans="5:53" ht="15.6">
      <c r="E540" s="4"/>
      <c r="I540" s="4"/>
      <c r="M540" s="4"/>
      <c r="Q540" s="4"/>
      <c r="U540" s="4"/>
      <c r="Y540" s="4"/>
      <c r="AC540" s="4"/>
      <c r="AG540" s="4"/>
      <c r="AK540" s="4"/>
      <c r="AO540" s="4"/>
      <c r="AS540" s="4"/>
      <c r="AW540" s="4"/>
      <c r="BA540" s="4"/>
    </row>
    <row r="541" spans="5:53" ht="15.6">
      <c r="E541" s="4"/>
      <c r="I541" s="4"/>
      <c r="M541" s="4"/>
      <c r="Q541" s="4"/>
      <c r="U541" s="4"/>
      <c r="Y541" s="4"/>
      <c r="AC541" s="4"/>
      <c r="AG541" s="4"/>
      <c r="AK541" s="4"/>
      <c r="AO541" s="4"/>
      <c r="AS541" s="4"/>
      <c r="AW541" s="4"/>
      <c r="BA541" s="4"/>
    </row>
    <row r="542" spans="5:53" ht="15.6">
      <c r="E542" s="4"/>
      <c r="I542" s="4"/>
      <c r="M542" s="4"/>
      <c r="Q542" s="4"/>
      <c r="U542" s="4"/>
      <c r="Y542" s="4"/>
      <c r="AC542" s="4"/>
      <c r="AG542" s="4"/>
      <c r="AK542" s="4"/>
      <c r="AO542" s="4"/>
      <c r="AS542" s="4"/>
      <c r="AW542" s="4"/>
      <c r="BA542" s="4"/>
    </row>
    <row r="543" spans="5:53" ht="15.6">
      <c r="E543" s="4"/>
      <c r="I543" s="4"/>
      <c r="M543" s="4"/>
      <c r="Q543" s="4"/>
      <c r="U543" s="4"/>
      <c r="Y543" s="4"/>
      <c r="AC543" s="4"/>
      <c r="AG543" s="4"/>
      <c r="AK543" s="4"/>
      <c r="AO543" s="4"/>
      <c r="AS543" s="4"/>
      <c r="AW543" s="4"/>
      <c r="BA543" s="4"/>
    </row>
    <row r="544" spans="5:53" ht="15.6">
      <c r="E544" s="4"/>
      <c r="I544" s="4"/>
      <c r="M544" s="4"/>
      <c r="Q544" s="4"/>
      <c r="U544" s="4"/>
      <c r="Y544" s="4"/>
      <c r="AC544" s="4"/>
      <c r="AG544" s="4"/>
      <c r="AK544" s="4"/>
      <c r="AO544" s="4"/>
      <c r="AS544" s="4"/>
      <c r="AW544" s="4"/>
      <c r="BA544" s="4"/>
    </row>
    <row r="545" spans="5:53" ht="15.6">
      <c r="E545" s="4"/>
      <c r="I545" s="4"/>
      <c r="M545" s="4"/>
      <c r="Q545" s="4"/>
      <c r="U545" s="4"/>
      <c r="Y545" s="4"/>
      <c r="AC545" s="4"/>
      <c r="AG545" s="4"/>
      <c r="AK545" s="4"/>
      <c r="AO545" s="4"/>
      <c r="AS545" s="4"/>
      <c r="AW545" s="4"/>
      <c r="BA545" s="4"/>
    </row>
    <row r="546" spans="5:53" ht="15.6">
      <c r="E546" s="4"/>
      <c r="I546" s="4"/>
      <c r="M546" s="4"/>
      <c r="Q546" s="4"/>
      <c r="U546" s="4"/>
      <c r="Y546" s="4"/>
      <c r="AC546" s="4"/>
      <c r="AG546" s="4"/>
      <c r="AK546" s="4"/>
      <c r="AO546" s="4"/>
      <c r="AS546" s="4"/>
      <c r="AW546" s="4"/>
      <c r="BA546" s="4"/>
    </row>
    <row r="547" spans="5:53" ht="15.6">
      <c r="E547" s="4"/>
      <c r="I547" s="4"/>
      <c r="M547" s="4"/>
      <c r="Q547" s="4"/>
      <c r="U547" s="4"/>
      <c r="Y547" s="4"/>
      <c r="AC547" s="4"/>
      <c r="AG547" s="4"/>
      <c r="AK547" s="4"/>
      <c r="AO547" s="4"/>
      <c r="AS547" s="4"/>
      <c r="AW547" s="4"/>
      <c r="BA547" s="4"/>
    </row>
    <row r="548" spans="5:53" ht="15.6">
      <c r="E548" s="4"/>
      <c r="I548" s="4"/>
      <c r="M548" s="4"/>
      <c r="Q548" s="4"/>
      <c r="U548" s="4"/>
      <c r="Y548" s="4"/>
      <c r="AC548" s="4"/>
      <c r="AG548" s="4"/>
      <c r="AK548" s="4"/>
      <c r="AO548" s="4"/>
      <c r="AS548" s="4"/>
      <c r="AW548" s="4"/>
      <c r="BA548" s="4"/>
    </row>
    <row r="549" spans="5:53" ht="15.6">
      <c r="E549" s="4"/>
      <c r="I549" s="4"/>
      <c r="M549" s="4"/>
      <c r="Q549" s="4"/>
      <c r="U549" s="4"/>
      <c r="Y549" s="4"/>
      <c r="AC549" s="4"/>
      <c r="AG549" s="4"/>
      <c r="AK549" s="4"/>
      <c r="AO549" s="4"/>
      <c r="AS549" s="4"/>
      <c r="AW549" s="4"/>
      <c r="BA549" s="4"/>
    </row>
    <row r="550" spans="5:53" ht="15.6">
      <c r="E550" s="4"/>
      <c r="I550" s="4"/>
      <c r="M550" s="4"/>
      <c r="Q550" s="4"/>
      <c r="U550" s="4"/>
      <c r="Y550" s="4"/>
      <c r="AC550" s="4"/>
      <c r="AG550" s="4"/>
      <c r="AK550" s="4"/>
      <c r="AO550" s="4"/>
      <c r="AS550" s="4"/>
      <c r="AW550" s="4"/>
      <c r="BA550" s="4"/>
    </row>
    <row r="551" spans="5:53" ht="15.6">
      <c r="E551" s="4"/>
      <c r="I551" s="4"/>
      <c r="M551" s="4"/>
      <c r="Q551" s="4"/>
      <c r="U551" s="4"/>
      <c r="Y551" s="4"/>
      <c r="AC551" s="4"/>
      <c r="AG551" s="4"/>
      <c r="AK551" s="4"/>
      <c r="AO551" s="4"/>
      <c r="AS551" s="4"/>
      <c r="AW551" s="4"/>
      <c r="BA551" s="4"/>
    </row>
    <row r="552" spans="5:53" ht="15.6">
      <c r="E552" s="4"/>
      <c r="I552" s="4"/>
      <c r="M552" s="4"/>
      <c r="Q552" s="4"/>
      <c r="U552" s="4"/>
      <c r="Y552" s="4"/>
      <c r="AC552" s="4"/>
      <c r="AG552" s="4"/>
      <c r="AK552" s="4"/>
      <c r="AO552" s="4"/>
      <c r="AS552" s="4"/>
      <c r="AW552" s="4"/>
      <c r="BA552" s="4"/>
    </row>
    <row r="553" spans="5:53" ht="15.6">
      <c r="E553" s="4"/>
      <c r="I553" s="4"/>
      <c r="M553" s="4"/>
      <c r="Q553" s="4"/>
      <c r="U553" s="4"/>
      <c r="Y553" s="4"/>
      <c r="AC553" s="4"/>
      <c r="AG553" s="4"/>
      <c r="AK553" s="4"/>
      <c r="AO553" s="4"/>
      <c r="AS553" s="4"/>
      <c r="AW553" s="4"/>
      <c r="BA553" s="4"/>
    </row>
    <row r="554" spans="5:53" ht="15.6">
      <c r="E554" s="4"/>
      <c r="I554" s="4"/>
      <c r="M554" s="4"/>
      <c r="Q554" s="4"/>
      <c r="U554" s="4"/>
      <c r="Y554" s="4"/>
      <c r="AC554" s="4"/>
      <c r="AG554" s="4"/>
      <c r="AK554" s="4"/>
      <c r="AO554" s="4"/>
      <c r="AS554" s="4"/>
      <c r="AW554" s="4"/>
      <c r="BA554" s="4"/>
    </row>
    <row r="555" spans="5:53" ht="15.6">
      <c r="E555" s="4"/>
      <c r="I555" s="4"/>
      <c r="M555" s="4"/>
      <c r="Q555" s="4"/>
      <c r="U555" s="4"/>
      <c r="Y555" s="4"/>
      <c r="AC555" s="4"/>
      <c r="AG555" s="4"/>
      <c r="AK555" s="4"/>
      <c r="AO555" s="4"/>
      <c r="AS555" s="4"/>
      <c r="AW555" s="4"/>
      <c r="BA555" s="4"/>
    </row>
    <row r="556" spans="5:53" ht="15.6">
      <c r="E556" s="4"/>
      <c r="I556" s="4"/>
      <c r="M556" s="4"/>
      <c r="Q556" s="4"/>
      <c r="U556" s="4"/>
      <c r="Y556" s="4"/>
      <c r="AC556" s="4"/>
      <c r="AG556" s="4"/>
      <c r="AK556" s="4"/>
      <c r="AO556" s="4"/>
      <c r="AS556" s="4"/>
      <c r="AW556" s="4"/>
      <c r="BA556" s="4"/>
    </row>
    <row r="557" spans="5:53" ht="15.6">
      <c r="E557" s="4"/>
      <c r="I557" s="4"/>
      <c r="M557" s="4"/>
      <c r="Q557" s="4"/>
      <c r="U557" s="4"/>
      <c r="Y557" s="4"/>
      <c r="AC557" s="4"/>
      <c r="AG557" s="4"/>
      <c r="AK557" s="4"/>
      <c r="AO557" s="4"/>
      <c r="AS557" s="4"/>
      <c r="AW557" s="4"/>
      <c r="BA557" s="4"/>
    </row>
    <row r="558" spans="5:53" ht="15.6">
      <c r="E558" s="4"/>
      <c r="I558" s="4"/>
      <c r="M558" s="4"/>
      <c r="Q558" s="4"/>
      <c r="U558" s="4"/>
      <c r="Y558" s="4"/>
      <c r="AC558" s="4"/>
      <c r="AG558" s="4"/>
      <c r="AK558" s="4"/>
      <c r="AO558" s="4"/>
      <c r="AS558" s="4"/>
      <c r="AW558" s="4"/>
      <c r="BA558" s="4"/>
    </row>
    <row r="559" spans="5:53" ht="15.6">
      <c r="E559" s="4"/>
      <c r="I559" s="4"/>
      <c r="M559" s="4"/>
      <c r="Q559" s="4"/>
      <c r="U559" s="4"/>
      <c r="Y559" s="4"/>
      <c r="AC559" s="4"/>
      <c r="AG559" s="4"/>
      <c r="AK559" s="4"/>
      <c r="AO559" s="4"/>
      <c r="AS559" s="4"/>
      <c r="AW559" s="4"/>
      <c r="BA559" s="4"/>
    </row>
    <row r="560" spans="5:53" ht="15.6">
      <c r="E560" s="4"/>
      <c r="I560" s="4"/>
      <c r="M560" s="4"/>
      <c r="Q560" s="4"/>
      <c r="U560" s="4"/>
      <c r="Y560" s="4"/>
      <c r="AC560" s="4"/>
      <c r="AG560" s="4"/>
      <c r="AK560" s="4"/>
      <c r="AO560" s="4"/>
      <c r="AS560" s="4"/>
      <c r="AW560" s="4"/>
      <c r="BA560" s="4"/>
    </row>
    <row r="561" spans="5:53" ht="15.6">
      <c r="E561" s="4"/>
      <c r="I561" s="4"/>
      <c r="M561" s="4"/>
      <c r="Q561" s="4"/>
      <c r="U561" s="4"/>
      <c r="Y561" s="4"/>
      <c r="AC561" s="4"/>
      <c r="AG561" s="4"/>
      <c r="AK561" s="4"/>
      <c r="AO561" s="4"/>
      <c r="AS561" s="4"/>
      <c r="AW561" s="4"/>
      <c r="BA561" s="4"/>
    </row>
    <row r="562" spans="5:53" ht="15.6">
      <c r="E562" s="4"/>
      <c r="I562" s="4"/>
      <c r="M562" s="4"/>
      <c r="Q562" s="4"/>
      <c r="U562" s="4"/>
      <c r="Y562" s="4"/>
      <c r="AC562" s="4"/>
      <c r="AG562" s="4"/>
      <c r="AK562" s="4"/>
      <c r="AO562" s="4"/>
      <c r="AS562" s="4"/>
      <c r="AW562" s="4"/>
      <c r="BA562" s="4"/>
    </row>
    <row r="563" spans="5:53" ht="15.6">
      <c r="E563" s="4"/>
      <c r="I563" s="4"/>
      <c r="M563" s="4"/>
      <c r="Q563" s="4"/>
      <c r="U563" s="4"/>
      <c r="Y563" s="4"/>
      <c r="AC563" s="4"/>
      <c r="AG563" s="4"/>
      <c r="AK563" s="4"/>
      <c r="AO563" s="4"/>
      <c r="AS563" s="4"/>
      <c r="AW563" s="4"/>
      <c r="BA563" s="4"/>
    </row>
    <row r="564" spans="5:53" ht="15.6">
      <c r="E564" s="4"/>
      <c r="I564" s="4"/>
      <c r="M564" s="4"/>
      <c r="Q564" s="4"/>
      <c r="U564" s="4"/>
      <c r="Y564" s="4"/>
      <c r="AC564" s="4"/>
      <c r="AG564" s="4"/>
      <c r="AK564" s="4"/>
      <c r="AO564" s="4"/>
      <c r="AS564" s="4"/>
      <c r="AW564" s="4"/>
      <c r="BA564" s="4"/>
    </row>
    <row r="565" spans="5:53" ht="15.6">
      <c r="E565" s="4"/>
      <c r="I565" s="4"/>
      <c r="M565" s="4"/>
      <c r="Q565" s="4"/>
      <c r="U565" s="4"/>
      <c r="Y565" s="4"/>
      <c r="AC565" s="4"/>
      <c r="AG565" s="4"/>
      <c r="AK565" s="4"/>
      <c r="AO565" s="4"/>
      <c r="AS565" s="4"/>
      <c r="AW565" s="4"/>
      <c r="BA565" s="4"/>
    </row>
    <row r="566" spans="5:53" ht="15.6">
      <c r="E566" s="4"/>
      <c r="I566" s="4"/>
      <c r="M566" s="4"/>
      <c r="Q566" s="4"/>
      <c r="U566" s="4"/>
      <c r="Y566" s="4"/>
      <c r="AC566" s="4"/>
      <c r="AG566" s="4"/>
      <c r="AK566" s="4"/>
      <c r="AO566" s="4"/>
      <c r="AS566" s="4"/>
      <c r="AW566" s="4"/>
      <c r="BA566" s="4"/>
    </row>
    <row r="567" spans="5:53" ht="15.6">
      <c r="E567" s="4"/>
      <c r="I567" s="4"/>
      <c r="M567" s="4"/>
      <c r="Q567" s="4"/>
      <c r="U567" s="4"/>
      <c r="Y567" s="4"/>
      <c r="AC567" s="4"/>
      <c r="AG567" s="4"/>
      <c r="AK567" s="4"/>
      <c r="AO567" s="4"/>
      <c r="AS567" s="4"/>
      <c r="AW567" s="4"/>
      <c r="BA567" s="4"/>
    </row>
    <row r="568" spans="5:53" ht="15.6">
      <c r="E568" s="4"/>
      <c r="I568" s="4"/>
      <c r="M568" s="4"/>
      <c r="Q568" s="4"/>
      <c r="U568" s="4"/>
      <c r="Y568" s="4"/>
      <c r="AC568" s="4"/>
      <c r="AG568" s="4"/>
      <c r="AK568" s="4"/>
      <c r="AO568" s="4"/>
      <c r="AS568" s="4"/>
      <c r="AW568" s="4"/>
      <c r="BA568" s="4"/>
    </row>
    <row r="569" spans="5:53" ht="15.6">
      <c r="E569" s="4"/>
      <c r="I569" s="4"/>
      <c r="M569" s="4"/>
      <c r="Q569" s="4"/>
      <c r="U569" s="4"/>
      <c r="Y569" s="4"/>
      <c r="AC569" s="4"/>
      <c r="AG569" s="4"/>
      <c r="AK569" s="4"/>
      <c r="AO569" s="4"/>
      <c r="AS569" s="4"/>
      <c r="AW569" s="4"/>
      <c r="BA569" s="4"/>
    </row>
    <row r="570" spans="5:53" ht="15.6">
      <c r="E570" s="4"/>
      <c r="I570" s="4"/>
      <c r="M570" s="4"/>
      <c r="Q570" s="4"/>
      <c r="U570" s="4"/>
      <c r="Y570" s="4"/>
      <c r="AC570" s="4"/>
      <c r="AG570" s="4"/>
      <c r="AK570" s="4"/>
      <c r="AO570" s="4"/>
      <c r="AS570" s="4"/>
      <c r="AW570" s="4"/>
      <c r="BA570" s="4"/>
    </row>
    <row r="571" spans="5:53" ht="15.6">
      <c r="E571" s="4"/>
      <c r="I571" s="4"/>
      <c r="M571" s="4"/>
      <c r="Q571" s="4"/>
      <c r="U571" s="4"/>
      <c r="Y571" s="4"/>
      <c r="AC571" s="4"/>
      <c r="AG571" s="4"/>
      <c r="AK571" s="4"/>
      <c r="AO571" s="4"/>
      <c r="AS571" s="4"/>
      <c r="AW571" s="4"/>
      <c r="BA571" s="4"/>
    </row>
    <row r="572" spans="5:53" ht="15.6">
      <c r="E572" s="4"/>
      <c r="I572" s="4"/>
      <c r="M572" s="4"/>
      <c r="Q572" s="4"/>
      <c r="U572" s="4"/>
      <c r="Y572" s="4"/>
      <c r="AC572" s="4"/>
      <c r="AG572" s="4"/>
      <c r="AK572" s="4"/>
      <c r="AO572" s="4"/>
      <c r="AS572" s="4"/>
      <c r="AW572" s="4"/>
      <c r="BA572" s="4"/>
    </row>
    <row r="573" spans="5:53" ht="15.6">
      <c r="E573" s="4"/>
      <c r="I573" s="4"/>
      <c r="M573" s="4"/>
      <c r="Q573" s="4"/>
      <c r="U573" s="4"/>
      <c r="Y573" s="4"/>
      <c r="AC573" s="4"/>
      <c r="AG573" s="4"/>
      <c r="AK573" s="4"/>
      <c r="AO573" s="4"/>
      <c r="AS573" s="4"/>
      <c r="AW573" s="4"/>
      <c r="BA573" s="4"/>
    </row>
    <row r="574" spans="5:53" ht="15.6">
      <c r="E574" s="4"/>
      <c r="I574" s="4"/>
      <c r="M574" s="4"/>
      <c r="Q574" s="4"/>
      <c r="U574" s="4"/>
      <c r="Y574" s="4"/>
      <c r="AC574" s="4"/>
      <c r="AG574" s="4"/>
      <c r="AK574" s="4"/>
      <c r="AO574" s="4"/>
      <c r="AS574" s="4"/>
      <c r="AW574" s="4"/>
      <c r="BA574" s="4"/>
    </row>
    <row r="575" spans="5:53" ht="15.6">
      <c r="E575" s="4"/>
      <c r="I575" s="4"/>
      <c r="M575" s="4"/>
      <c r="Q575" s="4"/>
      <c r="U575" s="4"/>
      <c r="Y575" s="4"/>
      <c r="AC575" s="4"/>
      <c r="AG575" s="4"/>
      <c r="AK575" s="4"/>
      <c r="AO575" s="4"/>
      <c r="AS575" s="4"/>
      <c r="AW575" s="4"/>
      <c r="BA575" s="4"/>
    </row>
    <row r="576" spans="5:53" ht="15.6">
      <c r="E576" s="4"/>
      <c r="I576" s="4"/>
      <c r="M576" s="4"/>
      <c r="Q576" s="4"/>
      <c r="U576" s="4"/>
      <c r="Y576" s="4"/>
      <c r="AC576" s="4"/>
      <c r="AG576" s="4"/>
      <c r="AK576" s="4"/>
      <c r="AO576" s="4"/>
      <c r="AS576" s="4"/>
      <c r="AW576" s="4"/>
      <c r="BA576" s="4"/>
    </row>
    <row r="577" spans="5:53" ht="15.6">
      <c r="E577" s="4"/>
      <c r="I577" s="4"/>
      <c r="M577" s="4"/>
      <c r="Q577" s="4"/>
      <c r="U577" s="4"/>
      <c r="Y577" s="4"/>
      <c r="AC577" s="4"/>
      <c r="AG577" s="4"/>
      <c r="AK577" s="4"/>
      <c r="AO577" s="4"/>
      <c r="AS577" s="4"/>
      <c r="AW577" s="4"/>
      <c r="BA577" s="4"/>
    </row>
    <row r="578" spans="5:53" ht="15.6">
      <c r="E578" s="4"/>
      <c r="I578" s="4"/>
      <c r="M578" s="4"/>
      <c r="Q578" s="4"/>
      <c r="U578" s="4"/>
      <c r="Y578" s="4"/>
      <c r="AC578" s="4"/>
      <c r="AG578" s="4"/>
      <c r="AK578" s="4"/>
      <c r="AO578" s="4"/>
      <c r="AS578" s="4"/>
      <c r="AW578" s="4"/>
      <c r="BA578" s="4"/>
    </row>
    <row r="579" spans="5:53" ht="15.6">
      <c r="E579" s="4"/>
      <c r="I579" s="4"/>
      <c r="M579" s="4"/>
      <c r="Q579" s="4"/>
      <c r="U579" s="4"/>
      <c r="Y579" s="4"/>
      <c r="AC579" s="4"/>
      <c r="AG579" s="4"/>
      <c r="AK579" s="4"/>
      <c r="AO579" s="4"/>
      <c r="AS579" s="4"/>
      <c r="AW579" s="4"/>
      <c r="BA579" s="4"/>
    </row>
    <row r="580" spans="5:53" ht="15.6">
      <c r="E580" s="4"/>
      <c r="I580" s="4"/>
      <c r="M580" s="4"/>
      <c r="Q580" s="4"/>
      <c r="U580" s="4"/>
      <c r="Y580" s="4"/>
      <c r="AC580" s="4"/>
      <c r="AG580" s="4"/>
      <c r="AK580" s="4"/>
      <c r="AO580" s="4"/>
      <c r="AS580" s="4"/>
      <c r="AW580" s="4"/>
      <c r="BA580" s="4"/>
    </row>
    <row r="581" spans="5:53" ht="15.6">
      <c r="E581" s="4"/>
      <c r="I581" s="4"/>
      <c r="M581" s="4"/>
      <c r="Q581" s="4"/>
      <c r="U581" s="4"/>
      <c r="Y581" s="4"/>
      <c r="AC581" s="4"/>
      <c r="AG581" s="4"/>
      <c r="AK581" s="4"/>
      <c r="AO581" s="4"/>
      <c r="AS581" s="4"/>
      <c r="AW581" s="4"/>
      <c r="BA581" s="4"/>
    </row>
    <row r="582" spans="5:53" ht="15.6">
      <c r="E582" s="4"/>
      <c r="I582" s="4"/>
      <c r="M582" s="4"/>
      <c r="Q582" s="4"/>
      <c r="U582" s="4"/>
      <c r="Y582" s="4"/>
      <c r="AC582" s="4"/>
      <c r="AG582" s="4"/>
      <c r="AK582" s="4"/>
      <c r="AO582" s="4"/>
      <c r="AS582" s="4"/>
      <c r="AW582" s="4"/>
      <c r="BA582" s="4"/>
    </row>
    <row r="583" spans="5:53" ht="15.6">
      <c r="E583" s="4"/>
      <c r="I583" s="4"/>
      <c r="M583" s="4"/>
      <c r="Q583" s="4"/>
      <c r="U583" s="4"/>
      <c r="Y583" s="4"/>
      <c r="AC583" s="4"/>
      <c r="AG583" s="4"/>
      <c r="AK583" s="4"/>
      <c r="AO583" s="4"/>
      <c r="AS583" s="4"/>
      <c r="AW583" s="4"/>
      <c r="BA583" s="4"/>
    </row>
    <row r="584" spans="5:53" ht="15.6">
      <c r="E584" s="4"/>
      <c r="I584" s="4"/>
      <c r="M584" s="4"/>
      <c r="Q584" s="4"/>
      <c r="U584" s="4"/>
      <c r="Y584" s="4"/>
      <c r="AC584" s="4"/>
      <c r="AG584" s="4"/>
      <c r="AK584" s="4"/>
      <c r="AO584" s="4"/>
      <c r="AS584" s="4"/>
      <c r="AW584" s="4"/>
      <c r="BA584" s="4"/>
    </row>
    <row r="585" spans="5:53" ht="15.6">
      <c r="E585" s="4"/>
      <c r="I585" s="4"/>
      <c r="M585" s="4"/>
      <c r="Q585" s="4"/>
      <c r="U585" s="4"/>
      <c r="Y585" s="4"/>
      <c r="AC585" s="4"/>
      <c r="AG585" s="4"/>
      <c r="AK585" s="4"/>
      <c r="AO585" s="4"/>
      <c r="AS585" s="4"/>
      <c r="AW585" s="4"/>
      <c r="BA585" s="4"/>
    </row>
    <row r="586" spans="5:53" ht="15.6">
      <c r="E586" s="4"/>
      <c r="I586" s="4"/>
      <c r="M586" s="4"/>
      <c r="Q586" s="4"/>
      <c r="U586" s="4"/>
      <c r="Y586" s="4"/>
      <c r="AC586" s="4"/>
      <c r="AG586" s="4"/>
      <c r="AK586" s="4"/>
      <c r="AO586" s="4"/>
      <c r="AS586" s="4"/>
      <c r="AW586" s="4"/>
      <c r="BA586" s="4"/>
    </row>
    <row r="587" spans="5:53" ht="15.6">
      <c r="E587" s="4"/>
      <c r="I587" s="4"/>
      <c r="M587" s="4"/>
      <c r="Q587" s="4"/>
      <c r="U587" s="4"/>
      <c r="Y587" s="4"/>
      <c r="AC587" s="4"/>
      <c r="AG587" s="4"/>
      <c r="AK587" s="4"/>
      <c r="AO587" s="4"/>
      <c r="AS587" s="4"/>
      <c r="AW587" s="4"/>
      <c r="BA587" s="4"/>
    </row>
    <row r="588" spans="5:53" ht="15.6">
      <c r="E588" s="4"/>
      <c r="I588" s="4"/>
      <c r="M588" s="4"/>
      <c r="Q588" s="4"/>
      <c r="U588" s="4"/>
      <c r="Y588" s="4"/>
      <c r="AC588" s="4"/>
      <c r="AG588" s="4"/>
      <c r="AK588" s="4"/>
      <c r="AO588" s="4"/>
      <c r="AS588" s="4"/>
      <c r="AW588" s="4"/>
      <c r="BA588" s="4"/>
    </row>
    <row r="589" spans="5:53" ht="15.6">
      <c r="E589" s="4"/>
      <c r="I589" s="4"/>
      <c r="M589" s="4"/>
      <c r="Q589" s="4"/>
      <c r="U589" s="4"/>
      <c r="Y589" s="4"/>
      <c r="AC589" s="4"/>
      <c r="AG589" s="4"/>
      <c r="AK589" s="4"/>
      <c r="AO589" s="4"/>
      <c r="AS589" s="4"/>
      <c r="AW589" s="4"/>
      <c r="BA589" s="4"/>
    </row>
    <row r="590" spans="5:53" ht="15.6">
      <c r="E590" s="4"/>
      <c r="I590" s="4"/>
      <c r="M590" s="4"/>
      <c r="Q590" s="4"/>
      <c r="U590" s="4"/>
      <c r="Y590" s="4"/>
      <c r="AC590" s="4"/>
      <c r="AG590" s="4"/>
      <c r="AK590" s="4"/>
      <c r="AO590" s="4"/>
      <c r="AS590" s="4"/>
      <c r="AW590" s="4"/>
      <c r="BA590" s="4"/>
    </row>
    <row r="591" spans="5:53" ht="15.6">
      <c r="E591" s="4"/>
      <c r="I591" s="4"/>
      <c r="M591" s="4"/>
      <c r="Q591" s="4"/>
      <c r="U591" s="4"/>
      <c r="Y591" s="4"/>
      <c r="AC591" s="4"/>
      <c r="AG591" s="4"/>
      <c r="AK591" s="4"/>
      <c r="AO591" s="4"/>
      <c r="AS591" s="4"/>
      <c r="AW591" s="4"/>
      <c r="BA591" s="4"/>
    </row>
    <row r="592" spans="5:53" ht="15.6">
      <c r="E592" s="4"/>
      <c r="I592" s="4"/>
      <c r="M592" s="4"/>
      <c r="Q592" s="4"/>
      <c r="U592" s="4"/>
      <c r="Y592" s="4"/>
      <c r="AC592" s="4"/>
      <c r="AG592" s="4"/>
      <c r="AK592" s="4"/>
      <c r="AO592" s="4"/>
      <c r="AS592" s="4"/>
      <c r="AW592" s="4"/>
      <c r="BA592" s="4"/>
    </row>
    <row r="593" spans="5:53" ht="15.6">
      <c r="E593" s="4"/>
      <c r="I593" s="4"/>
      <c r="M593" s="4"/>
      <c r="Q593" s="4"/>
      <c r="U593" s="4"/>
      <c r="Y593" s="4"/>
      <c r="AC593" s="4"/>
      <c r="AG593" s="4"/>
      <c r="AK593" s="4"/>
      <c r="AO593" s="4"/>
      <c r="AS593" s="4"/>
      <c r="AW593" s="4"/>
      <c r="BA593" s="4"/>
    </row>
    <row r="594" spans="5:53" ht="15.6">
      <c r="E594" s="4"/>
      <c r="I594" s="4"/>
      <c r="M594" s="4"/>
      <c r="Q594" s="4"/>
      <c r="U594" s="4"/>
      <c r="Y594" s="4"/>
      <c r="AC594" s="4"/>
      <c r="AG594" s="4"/>
      <c r="AK594" s="4"/>
      <c r="AO594" s="4"/>
      <c r="AS594" s="4"/>
      <c r="AW594" s="4"/>
      <c r="BA594" s="4"/>
    </row>
    <row r="595" spans="5:53" ht="15.6">
      <c r="E595" s="4"/>
      <c r="I595" s="4"/>
      <c r="M595" s="4"/>
      <c r="Q595" s="4"/>
      <c r="U595" s="4"/>
      <c r="Y595" s="4"/>
      <c r="AC595" s="4"/>
      <c r="AG595" s="4"/>
      <c r="AK595" s="4"/>
      <c r="AO595" s="4"/>
      <c r="AS595" s="4"/>
      <c r="AW595" s="4"/>
      <c r="BA595" s="4"/>
    </row>
    <row r="596" spans="5:53" ht="15.6">
      <c r="E596" s="4"/>
      <c r="I596" s="4"/>
      <c r="M596" s="4"/>
      <c r="Q596" s="4"/>
      <c r="U596" s="4"/>
      <c r="Y596" s="4"/>
      <c r="AC596" s="4"/>
      <c r="AG596" s="4"/>
      <c r="AK596" s="4"/>
      <c r="AO596" s="4"/>
      <c r="AS596" s="4"/>
      <c r="AW596" s="4"/>
      <c r="BA596" s="4"/>
    </row>
    <row r="597" spans="5:53" ht="15.6">
      <c r="E597" s="4"/>
      <c r="I597" s="4"/>
      <c r="M597" s="4"/>
      <c r="Q597" s="4"/>
      <c r="U597" s="4"/>
      <c r="Y597" s="4"/>
      <c r="AC597" s="4"/>
      <c r="AG597" s="4"/>
      <c r="AK597" s="4"/>
      <c r="AO597" s="4"/>
      <c r="AS597" s="4"/>
      <c r="AW597" s="4"/>
      <c r="BA597" s="4"/>
    </row>
    <row r="598" spans="5:53" ht="15.6">
      <c r="E598" s="4"/>
      <c r="I598" s="4"/>
      <c r="M598" s="4"/>
      <c r="Q598" s="4"/>
      <c r="U598" s="4"/>
      <c r="Y598" s="4"/>
      <c r="AC598" s="4"/>
      <c r="AG598" s="4"/>
      <c r="AK598" s="4"/>
      <c r="AO598" s="4"/>
      <c r="AS598" s="4"/>
      <c r="AW598" s="4"/>
      <c r="BA598" s="4"/>
    </row>
    <row r="599" spans="5:53" ht="15.6">
      <c r="E599" s="4"/>
      <c r="I599" s="4"/>
      <c r="M599" s="4"/>
      <c r="Q599" s="4"/>
      <c r="U599" s="4"/>
      <c r="Y599" s="4"/>
      <c r="AC599" s="4"/>
      <c r="AG599" s="4"/>
      <c r="AK599" s="4"/>
      <c r="AO599" s="4"/>
      <c r="AS599" s="4"/>
      <c r="AW599" s="4"/>
      <c r="BA599" s="4"/>
    </row>
    <row r="600" spans="5:53" ht="15.6">
      <c r="E600" s="4"/>
      <c r="I600" s="4"/>
      <c r="M600" s="4"/>
      <c r="Q600" s="4"/>
      <c r="U600" s="4"/>
      <c r="Y600" s="4"/>
      <c r="AC600" s="4"/>
      <c r="AG600" s="4"/>
      <c r="AK600" s="4"/>
      <c r="AO600" s="4"/>
      <c r="AS600" s="4"/>
      <c r="AW600" s="4"/>
      <c r="BA600" s="4"/>
    </row>
    <row r="601" spans="5:53" ht="15.6">
      <c r="E601" s="4"/>
      <c r="I601" s="4"/>
      <c r="M601" s="4"/>
      <c r="Q601" s="4"/>
      <c r="U601" s="4"/>
      <c r="Y601" s="4"/>
      <c r="AC601" s="4"/>
      <c r="AG601" s="4"/>
      <c r="AK601" s="4"/>
      <c r="AO601" s="4"/>
      <c r="AS601" s="4"/>
      <c r="AW601" s="4"/>
      <c r="BA601" s="4"/>
    </row>
    <row r="602" spans="5:53" ht="15.6">
      <c r="E602" s="4"/>
      <c r="I602" s="4"/>
      <c r="M602" s="4"/>
      <c r="Q602" s="4"/>
      <c r="U602" s="4"/>
      <c r="Y602" s="4"/>
      <c r="AC602" s="4"/>
      <c r="AG602" s="4"/>
      <c r="AK602" s="4"/>
      <c r="AO602" s="4"/>
      <c r="AS602" s="4"/>
      <c r="AW602" s="4"/>
      <c r="BA602" s="4"/>
    </row>
    <row r="603" spans="5:53" ht="15.6">
      <c r="E603" s="4"/>
      <c r="I603" s="4"/>
      <c r="M603" s="4"/>
      <c r="Q603" s="4"/>
      <c r="U603" s="4"/>
      <c r="Y603" s="4"/>
      <c r="AC603" s="4"/>
      <c r="AG603" s="4"/>
      <c r="AK603" s="4"/>
      <c r="AO603" s="4"/>
      <c r="AS603" s="4"/>
      <c r="AW603" s="4"/>
      <c r="BA603" s="4"/>
    </row>
    <row r="604" spans="5:53" ht="15.6">
      <c r="E604" s="4"/>
      <c r="I604" s="4"/>
      <c r="M604" s="4"/>
      <c r="Q604" s="4"/>
      <c r="U604" s="4"/>
      <c r="Y604" s="4"/>
      <c r="AC604" s="4"/>
      <c r="AG604" s="4"/>
      <c r="AK604" s="4"/>
      <c r="AO604" s="4"/>
      <c r="AS604" s="4"/>
      <c r="AW604" s="4"/>
      <c r="BA604" s="4"/>
    </row>
    <row r="605" spans="5:53" ht="15.6">
      <c r="E605" s="4"/>
      <c r="I605" s="4"/>
      <c r="M605" s="4"/>
      <c r="Q605" s="4"/>
      <c r="U605" s="4"/>
      <c r="Y605" s="4"/>
      <c r="AC605" s="4"/>
      <c r="AG605" s="4"/>
      <c r="AK605" s="4"/>
      <c r="AO605" s="4"/>
      <c r="AS605" s="4"/>
      <c r="AW605" s="4"/>
      <c r="BA605" s="4"/>
    </row>
    <row r="606" spans="5:53" ht="15.6">
      <c r="E606" s="4"/>
      <c r="I606" s="4"/>
      <c r="M606" s="4"/>
      <c r="Q606" s="4"/>
      <c r="U606" s="4"/>
      <c r="Y606" s="4"/>
      <c r="AC606" s="4"/>
      <c r="AG606" s="4"/>
      <c r="AK606" s="4"/>
      <c r="AO606" s="4"/>
      <c r="AS606" s="4"/>
      <c r="AW606" s="4"/>
      <c r="BA606" s="4"/>
    </row>
    <row r="607" spans="5:53" ht="15.6">
      <c r="E607" s="4"/>
      <c r="I607" s="4"/>
      <c r="M607" s="4"/>
      <c r="Q607" s="4"/>
      <c r="U607" s="4"/>
      <c r="Y607" s="4"/>
      <c r="AC607" s="4"/>
      <c r="AG607" s="4"/>
      <c r="AK607" s="4"/>
      <c r="AO607" s="4"/>
      <c r="AS607" s="4"/>
      <c r="AW607" s="4"/>
      <c r="BA607" s="4"/>
    </row>
    <row r="608" spans="5:53" ht="15.6">
      <c r="E608" s="4"/>
      <c r="I608" s="4"/>
      <c r="M608" s="4"/>
      <c r="Q608" s="4"/>
      <c r="U608" s="4"/>
      <c r="Y608" s="4"/>
      <c r="AC608" s="4"/>
      <c r="AG608" s="4"/>
      <c r="AK608" s="4"/>
      <c r="AO608" s="4"/>
      <c r="AS608" s="4"/>
      <c r="AW608" s="4"/>
      <c r="BA608" s="4"/>
    </row>
    <row r="609" spans="5:53" ht="15.6">
      <c r="E609" s="4"/>
      <c r="I609" s="4"/>
      <c r="M609" s="4"/>
      <c r="Q609" s="4"/>
      <c r="U609" s="4"/>
      <c r="Y609" s="4"/>
      <c r="AC609" s="4"/>
      <c r="AG609" s="4"/>
      <c r="AK609" s="4"/>
      <c r="AO609" s="4"/>
      <c r="AS609" s="4"/>
      <c r="AW609" s="4"/>
      <c r="BA609" s="4"/>
    </row>
    <row r="610" spans="5:53" ht="15.6">
      <c r="E610" s="4"/>
      <c r="I610" s="4"/>
      <c r="M610" s="4"/>
      <c r="Q610" s="4"/>
      <c r="U610" s="4"/>
      <c r="Y610" s="4"/>
      <c r="AC610" s="4"/>
      <c r="AG610" s="4"/>
      <c r="AK610" s="4"/>
      <c r="AO610" s="4"/>
      <c r="AS610" s="4"/>
      <c r="AW610" s="4"/>
      <c r="BA610" s="4"/>
    </row>
    <row r="611" spans="5:53" ht="15.6">
      <c r="E611" s="4"/>
      <c r="I611" s="4"/>
      <c r="M611" s="4"/>
      <c r="Q611" s="4"/>
      <c r="U611" s="4"/>
      <c r="Y611" s="4"/>
      <c r="AC611" s="4"/>
      <c r="AG611" s="4"/>
      <c r="AK611" s="4"/>
      <c r="AO611" s="4"/>
      <c r="AS611" s="4"/>
      <c r="AW611" s="4"/>
      <c r="BA611" s="4"/>
    </row>
    <row r="612" spans="5:53" ht="15.6">
      <c r="E612" s="4"/>
      <c r="I612" s="4"/>
      <c r="M612" s="4"/>
      <c r="Q612" s="4"/>
      <c r="U612" s="4"/>
      <c r="Y612" s="4"/>
      <c r="AC612" s="4"/>
      <c r="AG612" s="4"/>
      <c r="AK612" s="4"/>
      <c r="AO612" s="4"/>
      <c r="AS612" s="4"/>
      <c r="AW612" s="4"/>
      <c r="BA612" s="4"/>
    </row>
    <row r="613" spans="5:53" ht="15.6">
      <c r="E613" s="4"/>
      <c r="I613" s="4"/>
      <c r="M613" s="4"/>
      <c r="Q613" s="4"/>
      <c r="U613" s="4"/>
      <c r="Y613" s="4"/>
      <c r="AC613" s="4"/>
      <c r="AG613" s="4"/>
      <c r="AK613" s="4"/>
      <c r="AO613" s="4"/>
      <c r="AS613" s="4"/>
      <c r="AW613" s="4"/>
      <c r="BA613" s="4"/>
    </row>
    <row r="614" spans="5:53" ht="15.6">
      <c r="E614" s="4"/>
      <c r="I614" s="4"/>
      <c r="M614" s="4"/>
      <c r="Q614" s="4"/>
      <c r="U614" s="4"/>
      <c r="Y614" s="4"/>
      <c r="AC614" s="4"/>
      <c r="AG614" s="4"/>
      <c r="AK614" s="4"/>
      <c r="AO614" s="4"/>
      <c r="AS614" s="4"/>
      <c r="AW614" s="4"/>
      <c r="BA614" s="4"/>
    </row>
    <row r="615" spans="5:53" ht="15.6">
      <c r="E615" s="4"/>
      <c r="I615" s="4"/>
      <c r="M615" s="4"/>
      <c r="Q615" s="4"/>
      <c r="U615" s="4"/>
      <c r="Y615" s="4"/>
      <c r="AC615" s="4"/>
      <c r="AG615" s="4"/>
      <c r="AK615" s="4"/>
      <c r="AO615" s="4"/>
      <c r="AS615" s="4"/>
      <c r="AW615" s="4"/>
      <c r="BA615" s="4"/>
    </row>
    <row r="616" spans="5:53" ht="15.6">
      <c r="E616" s="4"/>
      <c r="I616" s="4"/>
      <c r="M616" s="4"/>
      <c r="Q616" s="4"/>
      <c r="U616" s="4"/>
      <c r="Y616" s="4"/>
      <c r="AC616" s="4"/>
      <c r="AG616" s="4"/>
      <c r="AK616" s="4"/>
      <c r="AO616" s="4"/>
      <c r="AS616" s="4"/>
      <c r="AW616" s="4"/>
      <c r="BA616" s="4"/>
    </row>
    <row r="617" spans="5:53" ht="15.6">
      <c r="E617" s="4"/>
      <c r="I617" s="4"/>
      <c r="M617" s="4"/>
      <c r="Q617" s="4"/>
      <c r="U617" s="4"/>
      <c r="Y617" s="4"/>
      <c r="AC617" s="4"/>
      <c r="AG617" s="4"/>
      <c r="AK617" s="4"/>
      <c r="AO617" s="4"/>
      <c r="AS617" s="4"/>
      <c r="AW617" s="4"/>
      <c r="BA617" s="4"/>
    </row>
    <row r="618" spans="5:53" ht="15.6">
      <c r="E618" s="4"/>
      <c r="I618" s="4"/>
      <c r="M618" s="4"/>
      <c r="Q618" s="4"/>
      <c r="U618" s="4"/>
      <c r="Y618" s="4"/>
      <c r="AC618" s="4"/>
      <c r="AG618" s="4"/>
      <c r="AK618" s="4"/>
      <c r="AO618" s="4"/>
      <c r="AS618" s="4"/>
      <c r="AW618" s="4"/>
      <c r="BA618" s="4"/>
    </row>
    <row r="619" spans="5:53" ht="15.6">
      <c r="E619" s="4"/>
      <c r="I619" s="4"/>
      <c r="M619" s="4"/>
      <c r="Q619" s="4"/>
      <c r="U619" s="4"/>
      <c r="Y619" s="4"/>
      <c r="AC619" s="4"/>
      <c r="AG619" s="4"/>
      <c r="AK619" s="4"/>
      <c r="AO619" s="4"/>
      <c r="AS619" s="4"/>
      <c r="AW619" s="4"/>
      <c r="BA619" s="4"/>
    </row>
    <row r="620" spans="5:53" ht="15.6">
      <c r="E620" s="4"/>
      <c r="I620" s="4"/>
      <c r="M620" s="4"/>
      <c r="Q620" s="4"/>
      <c r="U620" s="4"/>
      <c r="Y620" s="4"/>
      <c r="AC620" s="4"/>
      <c r="AG620" s="4"/>
      <c r="AK620" s="4"/>
      <c r="AO620" s="4"/>
      <c r="AS620" s="4"/>
      <c r="AW620" s="4"/>
      <c r="BA620" s="4"/>
    </row>
    <row r="621" spans="5:53" ht="15.6">
      <c r="E621" s="4"/>
      <c r="I621" s="4"/>
      <c r="M621" s="4"/>
      <c r="Q621" s="4"/>
      <c r="U621" s="4"/>
      <c r="Y621" s="4"/>
      <c r="AC621" s="4"/>
      <c r="AG621" s="4"/>
      <c r="AK621" s="4"/>
      <c r="AO621" s="4"/>
      <c r="AS621" s="4"/>
      <c r="AW621" s="4"/>
      <c r="BA621" s="4"/>
    </row>
    <row r="622" spans="5:53" ht="15.6">
      <c r="E622" s="4"/>
      <c r="I622" s="4"/>
      <c r="M622" s="4"/>
      <c r="Q622" s="4"/>
      <c r="U622" s="4"/>
      <c r="Y622" s="4"/>
      <c r="AC622" s="4"/>
      <c r="AG622" s="4"/>
      <c r="AK622" s="4"/>
      <c r="AO622" s="4"/>
      <c r="AS622" s="4"/>
      <c r="AW622" s="4"/>
      <c r="BA622" s="4"/>
    </row>
    <row r="623" spans="5:53" ht="15.6">
      <c r="E623" s="4"/>
      <c r="I623" s="4"/>
      <c r="M623" s="4"/>
      <c r="Q623" s="4"/>
      <c r="U623" s="4"/>
      <c r="Y623" s="4"/>
      <c r="AC623" s="4"/>
      <c r="AG623" s="4"/>
      <c r="AK623" s="4"/>
      <c r="AO623" s="4"/>
      <c r="AS623" s="4"/>
      <c r="AW623" s="4"/>
      <c r="BA623" s="4"/>
    </row>
    <row r="624" spans="5:53" ht="15.6">
      <c r="E624" s="4"/>
      <c r="I624" s="4"/>
      <c r="M624" s="4"/>
      <c r="Q624" s="4"/>
      <c r="U624" s="4"/>
      <c r="Y624" s="4"/>
      <c r="AC624" s="4"/>
      <c r="AG624" s="4"/>
      <c r="AK624" s="4"/>
      <c r="AO624" s="4"/>
      <c r="AS624" s="4"/>
      <c r="AW624" s="4"/>
      <c r="BA624" s="4"/>
    </row>
    <row r="625" spans="5:53" ht="15.6">
      <c r="E625" s="4"/>
      <c r="I625" s="4"/>
      <c r="M625" s="4"/>
      <c r="Q625" s="4"/>
      <c r="U625" s="4"/>
      <c r="Y625" s="4"/>
      <c r="AC625" s="4"/>
      <c r="AG625" s="4"/>
      <c r="AK625" s="4"/>
      <c r="AO625" s="4"/>
      <c r="AS625" s="4"/>
      <c r="AW625" s="4"/>
      <c r="BA625" s="4"/>
    </row>
    <row r="626" spans="5:53" ht="15.6">
      <c r="E626" s="4"/>
      <c r="I626" s="4"/>
      <c r="M626" s="4"/>
      <c r="Q626" s="4"/>
      <c r="U626" s="4"/>
      <c r="Y626" s="4"/>
      <c r="AC626" s="4"/>
      <c r="AG626" s="4"/>
      <c r="AK626" s="4"/>
      <c r="AO626" s="4"/>
      <c r="AS626" s="4"/>
      <c r="AW626" s="4"/>
      <c r="BA626" s="4"/>
    </row>
    <row r="627" spans="5:53" ht="15.6">
      <c r="E627" s="4"/>
      <c r="I627" s="4"/>
      <c r="M627" s="4"/>
      <c r="Q627" s="4"/>
      <c r="U627" s="4"/>
      <c r="Y627" s="4"/>
      <c r="AC627" s="4"/>
      <c r="AG627" s="4"/>
      <c r="AK627" s="4"/>
      <c r="AO627" s="4"/>
      <c r="AS627" s="4"/>
      <c r="AW627" s="4"/>
      <c r="BA627" s="4"/>
    </row>
    <row r="628" spans="5:53" ht="15.6">
      <c r="E628" s="4"/>
      <c r="I628" s="4"/>
      <c r="M628" s="4"/>
      <c r="Q628" s="4"/>
      <c r="U628" s="4"/>
      <c r="Y628" s="4"/>
      <c r="AC628" s="4"/>
      <c r="AG628" s="4"/>
      <c r="AK628" s="4"/>
      <c r="AO628" s="4"/>
      <c r="AS628" s="4"/>
      <c r="AW628" s="4"/>
      <c r="BA628" s="4"/>
    </row>
    <row r="629" spans="5:53" ht="15.6">
      <c r="E629" s="4"/>
      <c r="I629" s="4"/>
      <c r="M629" s="4"/>
      <c r="Q629" s="4"/>
      <c r="U629" s="4"/>
      <c r="Y629" s="4"/>
      <c r="AC629" s="4"/>
      <c r="AG629" s="4"/>
      <c r="AK629" s="4"/>
      <c r="AO629" s="4"/>
      <c r="AS629" s="4"/>
      <c r="AW629" s="4"/>
      <c r="BA629" s="4"/>
    </row>
    <row r="630" spans="5:53" ht="15.6">
      <c r="E630" s="4"/>
      <c r="I630" s="4"/>
      <c r="M630" s="4"/>
      <c r="Q630" s="4"/>
      <c r="U630" s="4"/>
      <c r="Y630" s="4"/>
      <c r="AC630" s="4"/>
      <c r="AG630" s="4"/>
      <c r="AK630" s="4"/>
      <c r="AO630" s="4"/>
      <c r="AS630" s="4"/>
      <c r="AW630" s="4"/>
      <c r="BA630" s="4"/>
    </row>
    <row r="631" spans="5:53" ht="15.6">
      <c r="E631" s="4"/>
      <c r="I631" s="4"/>
      <c r="M631" s="4"/>
      <c r="Q631" s="4"/>
      <c r="U631" s="4"/>
      <c r="Y631" s="4"/>
      <c r="AC631" s="4"/>
      <c r="AG631" s="4"/>
      <c r="AK631" s="4"/>
      <c r="AO631" s="4"/>
      <c r="AS631" s="4"/>
      <c r="AW631" s="4"/>
      <c r="BA631" s="4"/>
    </row>
    <row r="632" spans="5:53" ht="15.6">
      <c r="E632" s="4"/>
      <c r="I632" s="4"/>
      <c r="M632" s="4"/>
      <c r="Q632" s="4"/>
      <c r="U632" s="4"/>
      <c r="Y632" s="4"/>
      <c r="AC632" s="4"/>
      <c r="AG632" s="4"/>
      <c r="AK632" s="4"/>
      <c r="AO632" s="4"/>
      <c r="AS632" s="4"/>
      <c r="AW632" s="4"/>
      <c r="BA632" s="4"/>
    </row>
    <row r="633" spans="5:53" ht="15.6">
      <c r="E633" s="4"/>
      <c r="I633" s="4"/>
      <c r="M633" s="4"/>
      <c r="Q633" s="4"/>
      <c r="U633" s="4"/>
      <c r="Y633" s="4"/>
      <c r="AC633" s="4"/>
      <c r="AG633" s="4"/>
      <c r="AK633" s="4"/>
      <c r="AO633" s="4"/>
      <c r="AS633" s="4"/>
      <c r="AW633" s="4"/>
      <c r="BA633" s="4"/>
    </row>
    <row r="634" spans="5:53" ht="15.6">
      <c r="E634" s="4"/>
      <c r="I634" s="4"/>
      <c r="M634" s="4"/>
      <c r="Q634" s="4"/>
      <c r="U634" s="4"/>
      <c r="Y634" s="4"/>
      <c r="AC634" s="4"/>
      <c r="AG634" s="4"/>
      <c r="AK634" s="4"/>
      <c r="AO634" s="4"/>
      <c r="AS634" s="4"/>
      <c r="AW634" s="4"/>
      <c r="BA634" s="4"/>
    </row>
    <row r="635" spans="5:53" ht="15.6">
      <c r="E635" s="4"/>
      <c r="I635" s="4"/>
      <c r="M635" s="4"/>
      <c r="Q635" s="4"/>
      <c r="U635" s="4"/>
      <c r="Y635" s="4"/>
      <c r="AC635" s="4"/>
      <c r="AG635" s="4"/>
      <c r="AK635" s="4"/>
      <c r="AO635" s="4"/>
      <c r="AS635" s="4"/>
      <c r="AW635" s="4"/>
      <c r="BA635" s="4"/>
    </row>
    <row r="636" spans="5:53" ht="15.6">
      <c r="E636" s="4"/>
      <c r="I636" s="4"/>
      <c r="M636" s="4"/>
      <c r="Q636" s="4"/>
      <c r="U636" s="4"/>
      <c r="Y636" s="4"/>
      <c r="AC636" s="4"/>
      <c r="AG636" s="4"/>
      <c r="AK636" s="4"/>
      <c r="AO636" s="4"/>
      <c r="AS636" s="4"/>
      <c r="AW636" s="4"/>
      <c r="BA636" s="4"/>
    </row>
    <row r="637" spans="5:53" ht="15.6">
      <c r="E637" s="4"/>
      <c r="I637" s="4"/>
      <c r="M637" s="4"/>
      <c r="Q637" s="4"/>
      <c r="U637" s="4"/>
      <c r="Y637" s="4"/>
      <c r="AC637" s="4"/>
      <c r="AG637" s="4"/>
      <c r="AK637" s="4"/>
      <c r="AO637" s="4"/>
      <c r="AS637" s="4"/>
      <c r="AW637" s="4"/>
      <c r="BA637" s="4"/>
    </row>
    <row r="638" spans="5:53" ht="15.6">
      <c r="E638" s="4"/>
      <c r="I638" s="4"/>
      <c r="M638" s="4"/>
      <c r="Q638" s="4"/>
      <c r="U638" s="4"/>
      <c r="Y638" s="4"/>
      <c r="AC638" s="4"/>
      <c r="AG638" s="4"/>
      <c r="AK638" s="4"/>
      <c r="AO638" s="4"/>
      <c r="AS638" s="4"/>
      <c r="AW638" s="4"/>
      <c r="BA638" s="4"/>
    </row>
    <row r="639" spans="5:53" ht="15.6">
      <c r="E639" s="4"/>
      <c r="I639" s="4"/>
      <c r="M639" s="4"/>
      <c r="Q639" s="4"/>
      <c r="U639" s="4"/>
      <c r="Y639" s="4"/>
      <c r="AC639" s="4"/>
      <c r="AG639" s="4"/>
      <c r="AK639" s="4"/>
      <c r="AO639" s="4"/>
      <c r="AS639" s="4"/>
      <c r="AW639" s="4"/>
      <c r="BA639" s="4"/>
    </row>
    <row r="640" spans="5:53" ht="15.6">
      <c r="E640" s="4"/>
      <c r="I640" s="4"/>
      <c r="M640" s="4"/>
      <c r="Q640" s="4"/>
      <c r="U640" s="4"/>
      <c r="Y640" s="4"/>
      <c r="AC640" s="4"/>
      <c r="AG640" s="4"/>
      <c r="AK640" s="4"/>
      <c r="AO640" s="4"/>
      <c r="AS640" s="4"/>
      <c r="AW640" s="4"/>
      <c r="BA640" s="4"/>
    </row>
    <row r="641" spans="5:53" ht="15.6">
      <c r="E641" s="4"/>
      <c r="I641" s="4"/>
      <c r="M641" s="4"/>
      <c r="Q641" s="4"/>
      <c r="U641" s="4"/>
      <c r="Y641" s="4"/>
      <c r="AC641" s="4"/>
      <c r="AG641" s="4"/>
      <c r="AK641" s="4"/>
      <c r="AO641" s="4"/>
      <c r="AS641" s="4"/>
      <c r="AW641" s="4"/>
      <c r="BA641" s="4"/>
    </row>
    <row r="642" spans="5:53" ht="15.6">
      <c r="E642" s="4"/>
      <c r="I642" s="4"/>
      <c r="M642" s="4"/>
      <c r="Q642" s="4"/>
      <c r="U642" s="4"/>
      <c r="Y642" s="4"/>
      <c r="AC642" s="4"/>
      <c r="AG642" s="4"/>
      <c r="AK642" s="4"/>
      <c r="AO642" s="4"/>
      <c r="AS642" s="4"/>
      <c r="AW642" s="4"/>
      <c r="BA642" s="4"/>
    </row>
    <row r="643" spans="5:53" ht="15.6">
      <c r="E643" s="4"/>
      <c r="I643" s="4"/>
      <c r="M643" s="4"/>
      <c r="Q643" s="4"/>
      <c r="U643" s="4"/>
      <c r="Y643" s="4"/>
      <c r="AC643" s="4"/>
      <c r="AG643" s="4"/>
      <c r="AK643" s="4"/>
      <c r="AO643" s="4"/>
      <c r="AS643" s="4"/>
      <c r="AW643" s="4"/>
      <c r="BA643" s="4"/>
    </row>
    <row r="644" spans="5:53" ht="15.6">
      <c r="E644" s="4"/>
      <c r="I644" s="4"/>
      <c r="M644" s="4"/>
      <c r="Q644" s="4"/>
      <c r="U644" s="4"/>
      <c r="Y644" s="4"/>
      <c r="AC644" s="4"/>
      <c r="AG644" s="4"/>
      <c r="AK644" s="4"/>
      <c r="AO644" s="4"/>
      <c r="AS644" s="4"/>
      <c r="AW644" s="4"/>
      <c r="BA644" s="4"/>
    </row>
    <row r="645" spans="5:53" ht="15.6">
      <c r="E645" s="4"/>
      <c r="I645" s="4"/>
      <c r="M645" s="4"/>
      <c r="Q645" s="4"/>
      <c r="U645" s="4"/>
      <c r="Y645" s="4"/>
      <c r="AC645" s="4"/>
      <c r="AG645" s="4"/>
      <c r="AK645" s="4"/>
      <c r="AO645" s="4"/>
      <c r="AS645" s="4"/>
      <c r="AW645" s="4"/>
      <c r="BA645" s="4"/>
    </row>
    <row r="646" spans="5:53" ht="15.6">
      <c r="E646" s="4"/>
      <c r="I646" s="4"/>
      <c r="M646" s="4"/>
      <c r="Q646" s="4"/>
      <c r="U646" s="4"/>
      <c r="Y646" s="4"/>
      <c r="AC646" s="4"/>
      <c r="AG646" s="4"/>
      <c r="AK646" s="4"/>
      <c r="AO646" s="4"/>
      <c r="AS646" s="4"/>
      <c r="AW646" s="4"/>
      <c r="BA646" s="4"/>
    </row>
    <row r="647" spans="5:53" ht="15.6">
      <c r="E647" s="4"/>
      <c r="I647" s="4"/>
      <c r="M647" s="4"/>
      <c r="Q647" s="4"/>
      <c r="U647" s="4"/>
      <c r="Y647" s="4"/>
      <c r="AC647" s="4"/>
      <c r="AG647" s="4"/>
      <c r="AK647" s="4"/>
      <c r="AO647" s="4"/>
      <c r="AS647" s="4"/>
      <c r="AW647" s="4"/>
      <c r="BA647" s="4"/>
    </row>
    <row r="648" spans="5:53" ht="15.6">
      <c r="E648" s="4"/>
      <c r="I648" s="4"/>
      <c r="M648" s="4"/>
      <c r="Q648" s="4"/>
      <c r="U648" s="4"/>
      <c r="Y648" s="4"/>
      <c r="AC648" s="4"/>
      <c r="AG648" s="4"/>
      <c r="AK648" s="4"/>
      <c r="AO648" s="4"/>
      <c r="AS648" s="4"/>
      <c r="AW648" s="4"/>
      <c r="BA648" s="4"/>
    </row>
    <row r="649" spans="5:53" ht="15.6">
      <c r="E649" s="4"/>
      <c r="I649" s="4"/>
      <c r="M649" s="4"/>
      <c r="Q649" s="4"/>
      <c r="U649" s="4"/>
      <c r="Y649" s="4"/>
      <c r="AC649" s="4"/>
      <c r="AG649" s="4"/>
      <c r="AK649" s="4"/>
      <c r="AO649" s="4"/>
      <c r="AS649" s="4"/>
      <c r="AW649" s="4"/>
      <c r="BA649" s="4"/>
    </row>
    <row r="650" spans="5:53" ht="15.6">
      <c r="E650" s="4"/>
      <c r="I650" s="4"/>
      <c r="M650" s="4"/>
      <c r="Q650" s="4"/>
      <c r="U650" s="4"/>
      <c r="Y650" s="4"/>
      <c r="AC650" s="4"/>
      <c r="AG650" s="4"/>
      <c r="AK650" s="4"/>
      <c r="AO650" s="4"/>
      <c r="AS650" s="4"/>
      <c r="AW650" s="4"/>
      <c r="BA650" s="4"/>
    </row>
    <row r="651" spans="5:53" ht="15.6">
      <c r="E651" s="4"/>
      <c r="I651" s="4"/>
      <c r="M651" s="4"/>
      <c r="Q651" s="4"/>
      <c r="U651" s="4"/>
      <c r="Y651" s="4"/>
      <c r="AC651" s="4"/>
      <c r="AG651" s="4"/>
      <c r="AK651" s="4"/>
      <c r="AO651" s="4"/>
      <c r="AS651" s="4"/>
      <c r="AW651" s="4"/>
      <c r="BA651" s="4"/>
    </row>
    <row r="652" spans="5:53" ht="15.6">
      <c r="E652" s="4"/>
      <c r="I652" s="4"/>
      <c r="M652" s="4"/>
      <c r="Q652" s="4"/>
      <c r="U652" s="4"/>
      <c r="Y652" s="4"/>
      <c r="AC652" s="4"/>
      <c r="AG652" s="4"/>
      <c r="AK652" s="4"/>
      <c r="AO652" s="4"/>
      <c r="AS652" s="4"/>
      <c r="AW652" s="4"/>
      <c r="BA652" s="4"/>
    </row>
    <row r="653" spans="5:53" ht="15.6">
      <c r="E653" s="4"/>
      <c r="I653" s="4"/>
      <c r="M653" s="4"/>
      <c r="Q653" s="4"/>
      <c r="U653" s="4"/>
      <c r="Y653" s="4"/>
      <c r="AC653" s="4"/>
      <c r="AG653" s="4"/>
      <c r="AK653" s="4"/>
      <c r="AO653" s="4"/>
      <c r="AS653" s="4"/>
      <c r="AW653" s="4"/>
      <c r="BA653" s="4"/>
    </row>
    <row r="654" spans="5:53" ht="15.6">
      <c r="E654" s="4"/>
      <c r="I654" s="4"/>
      <c r="M654" s="4"/>
      <c r="Q654" s="4"/>
      <c r="U654" s="4"/>
      <c r="Y654" s="4"/>
      <c r="AC654" s="4"/>
      <c r="AG654" s="4"/>
      <c r="AK654" s="4"/>
      <c r="AO654" s="4"/>
      <c r="AS654" s="4"/>
      <c r="AW654" s="4"/>
      <c r="BA654" s="4"/>
    </row>
    <row r="655" spans="5:53" ht="15.6">
      <c r="E655" s="4"/>
      <c r="I655" s="4"/>
      <c r="M655" s="4"/>
      <c r="Q655" s="4"/>
      <c r="U655" s="4"/>
      <c r="Y655" s="4"/>
      <c r="AC655" s="4"/>
      <c r="AG655" s="4"/>
      <c r="AK655" s="4"/>
      <c r="AO655" s="4"/>
      <c r="AS655" s="4"/>
      <c r="AW655" s="4"/>
      <c r="BA655" s="4"/>
    </row>
    <row r="656" spans="5:53" ht="15.6">
      <c r="E656" s="4"/>
      <c r="I656" s="4"/>
      <c r="M656" s="4"/>
      <c r="Q656" s="4"/>
      <c r="U656" s="4"/>
      <c r="Y656" s="4"/>
      <c r="AC656" s="4"/>
      <c r="AG656" s="4"/>
      <c r="AK656" s="4"/>
      <c r="AO656" s="4"/>
      <c r="AS656" s="4"/>
      <c r="AW656" s="4"/>
      <c r="BA656" s="4"/>
    </row>
    <row r="657" spans="5:53" ht="15.6">
      <c r="E657" s="4"/>
      <c r="I657" s="4"/>
      <c r="M657" s="4"/>
      <c r="Q657" s="4"/>
      <c r="U657" s="4"/>
      <c r="Y657" s="4"/>
      <c r="AC657" s="4"/>
      <c r="AG657" s="4"/>
      <c r="AK657" s="4"/>
      <c r="AO657" s="4"/>
      <c r="AS657" s="4"/>
      <c r="AW657" s="4"/>
      <c r="BA657" s="4"/>
    </row>
    <row r="658" spans="5:53" ht="15.6">
      <c r="E658" s="4"/>
      <c r="I658" s="4"/>
      <c r="M658" s="4"/>
      <c r="Q658" s="4"/>
      <c r="U658" s="4"/>
      <c r="Y658" s="4"/>
      <c r="AC658" s="4"/>
      <c r="AG658" s="4"/>
      <c r="AK658" s="4"/>
      <c r="AO658" s="4"/>
      <c r="AS658" s="4"/>
      <c r="AW658" s="4"/>
      <c r="BA658" s="4"/>
    </row>
    <row r="659" spans="5:53" ht="15.6">
      <c r="E659" s="4"/>
      <c r="I659" s="4"/>
      <c r="M659" s="4"/>
      <c r="Q659" s="4"/>
      <c r="U659" s="4"/>
      <c r="Y659" s="4"/>
      <c r="AC659" s="4"/>
      <c r="AG659" s="4"/>
      <c r="AK659" s="4"/>
      <c r="AO659" s="4"/>
      <c r="AS659" s="4"/>
      <c r="AW659" s="4"/>
      <c r="BA659" s="4"/>
    </row>
    <row r="660" spans="5:53" ht="15.6">
      <c r="E660" s="4"/>
      <c r="I660" s="4"/>
      <c r="M660" s="4"/>
      <c r="Q660" s="4"/>
      <c r="U660" s="4"/>
      <c r="Y660" s="4"/>
      <c r="AC660" s="4"/>
      <c r="AG660" s="4"/>
      <c r="AK660" s="4"/>
      <c r="AO660" s="4"/>
      <c r="AS660" s="4"/>
      <c r="AW660" s="4"/>
      <c r="BA660" s="4"/>
    </row>
    <row r="661" spans="5:53" ht="15.6">
      <c r="E661" s="4"/>
      <c r="I661" s="4"/>
      <c r="M661" s="4"/>
      <c r="Q661" s="4"/>
      <c r="U661" s="4"/>
      <c r="Y661" s="4"/>
      <c r="AC661" s="4"/>
      <c r="AG661" s="4"/>
      <c r="AK661" s="4"/>
      <c r="AO661" s="4"/>
      <c r="AS661" s="4"/>
      <c r="AW661" s="4"/>
      <c r="BA661" s="4"/>
    </row>
    <row r="662" spans="5:53" ht="15.6">
      <c r="E662" s="4"/>
      <c r="I662" s="4"/>
      <c r="M662" s="4"/>
      <c r="Q662" s="4"/>
      <c r="U662" s="4"/>
      <c r="Y662" s="4"/>
      <c r="AC662" s="4"/>
      <c r="AG662" s="4"/>
      <c r="AK662" s="4"/>
      <c r="AO662" s="4"/>
      <c r="AS662" s="4"/>
      <c r="AW662" s="4"/>
      <c r="BA662" s="4"/>
    </row>
    <row r="663" spans="5:53" ht="15.6">
      <c r="E663" s="4"/>
      <c r="I663" s="4"/>
      <c r="M663" s="4"/>
      <c r="Q663" s="4"/>
      <c r="U663" s="4"/>
      <c r="Y663" s="4"/>
      <c r="AC663" s="4"/>
      <c r="AG663" s="4"/>
      <c r="AK663" s="4"/>
      <c r="AO663" s="4"/>
      <c r="AS663" s="4"/>
      <c r="AW663" s="4"/>
      <c r="BA663" s="4"/>
    </row>
    <row r="664" spans="5:53" ht="15.6">
      <c r="E664" s="4"/>
      <c r="I664" s="4"/>
      <c r="M664" s="4"/>
      <c r="Q664" s="4"/>
      <c r="U664" s="4"/>
      <c r="Y664" s="4"/>
      <c r="AC664" s="4"/>
      <c r="AG664" s="4"/>
      <c r="AK664" s="4"/>
      <c r="AO664" s="4"/>
      <c r="AS664" s="4"/>
      <c r="AW664" s="4"/>
      <c r="BA664" s="4"/>
    </row>
    <row r="665" spans="5:53" ht="15.6">
      <c r="E665" s="4"/>
      <c r="I665" s="4"/>
      <c r="M665" s="4"/>
      <c r="Q665" s="4"/>
      <c r="U665" s="4"/>
      <c r="Y665" s="4"/>
      <c r="AC665" s="4"/>
      <c r="AG665" s="4"/>
      <c r="AK665" s="4"/>
      <c r="AO665" s="4"/>
      <c r="AS665" s="4"/>
      <c r="AW665" s="4"/>
      <c r="BA665" s="4"/>
    </row>
    <row r="666" spans="5:53" ht="15.6">
      <c r="E666" s="4"/>
      <c r="I666" s="4"/>
      <c r="M666" s="4"/>
      <c r="Q666" s="4"/>
      <c r="U666" s="4"/>
      <c r="Y666" s="4"/>
      <c r="AC666" s="4"/>
      <c r="AG666" s="4"/>
      <c r="AK666" s="4"/>
      <c r="AO666" s="4"/>
      <c r="AS666" s="4"/>
      <c r="AW666" s="4"/>
      <c r="BA666" s="4"/>
    </row>
    <row r="667" spans="5:53" ht="15.6">
      <c r="E667" s="4"/>
      <c r="I667" s="4"/>
      <c r="M667" s="4"/>
      <c r="Q667" s="4"/>
      <c r="U667" s="4"/>
      <c r="Y667" s="4"/>
      <c r="AC667" s="4"/>
      <c r="AG667" s="4"/>
      <c r="AK667" s="4"/>
      <c r="AO667" s="4"/>
      <c r="AS667" s="4"/>
      <c r="AW667" s="4"/>
      <c r="BA667" s="4"/>
    </row>
    <row r="668" spans="5:53" ht="15.6">
      <c r="E668" s="4"/>
      <c r="I668" s="4"/>
      <c r="M668" s="4"/>
      <c r="Q668" s="4"/>
      <c r="U668" s="4"/>
      <c r="Y668" s="4"/>
      <c r="AC668" s="4"/>
      <c r="AG668" s="4"/>
      <c r="AK668" s="4"/>
      <c r="AO668" s="4"/>
      <c r="AS668" s="4"/>
      <c r="AW668" s="4"/>
      <c r="BA668" s="4"/>
    </row>
    <row r="669" spans="5:53" ht="15.6">
      <c r="E669" s="4"/>
      <c r="I669" s="4"/>
      <c r="M669" s="4"/>
      <c r="Q669" s="4"/>
      <c r="U669" s="4"/>
      <c r="Y669" s="4"/>
      <c r="AC669" s="4"/>
      <c r="AG669" s="4"/>
      <c r="AK669" s="4"/>
      <c r="AO669" s="4"/>
      <c r="AS669" s="4"/>
      <c r="AW669" s="4"/>
      <c r="BA669" s="4"/>
    </row>
    <row r="670" spans="5:53" ht="15.6">
      <c r="E670" s="4"/>
      <c r="I670" s="4"/>
      <c r="M670" s="4"/>
      <c r="Q670" s="4"/>
      <c r="U670" s="4"/>
      <c r="Y670" s="4"/>
      <c r="AC670" s="4"/>
      <c r="AG670" s="4"/>
      <c r="AK670" s="4"/>
      <c r="AO670" s="4"/>
      <c r="AS670" s="4"/>
      <c r="AW670" s="4"/>
      <c r="BA670" s="4"/>
    </row>
    <row r="671" spans="5:53" ht="15.6">
      <c r="E671" s="4"/>
      <c r="I671" s="4"/>
      <c r="M671" s="4"/>
      <c r="Q671" s="4"/>
      <c r="U671" s="4"/>
      <c r="Y671" s="4"/>
      <c r="AC671" s="4"/>
      <c r="AG671" s="4"/>
      <c r="AK671" s="4"/>
      <c r="AO671" s="4"/>
      <c r="AS671" s="4"/>
      <c r="AW671" s="4"/>
      <c r="BA671" s="4"/>
    </row>
    <row r="672" spans="5:53" ht="15.6">
      <c r="E672" s="4"/>
      <c r="I672" s="4"/>
      <c r="M672" s="4"/>
      <c r="Q672" s="4"/>
      <c r="U672" s="4"/>
      <c r="Y672" s="4"/>
      <c r="AC672" s="4"/>
      <c r="AG672" s="4"/>
      <c r="AK672" s="4"/>
      <c r="AO672" s="4"/>
      <c r="AS672" s="4"/>
      <c r="AW672" s="4"/>
      <c r="BA672" s="4"/>
    </row>
    <row r="673" spans="5:53" ht="15.6">
      <c r="E673" s="4"/>
      <c r="I673" s="4"/>
      <c r="M673" s="4"/>
      <c r="Q673" s="4"/>
      <c r="U673" s="4"/>
      <c r="Y673" s="4"/>
      <c r="AC673" s="4"/>
      <c r="AG673" s="4"/>
      <c r="AK673" s="4"/>
      <c r="AO673" s="4"/>
      <c r="AS673" s="4"/>
      <c r="AW673" s="4"/>
      <c r="BA673" s="4"/>
    </row>
    <row r="674" spans="5:53" ht="15.6">
      <c r="E674" s="4"/>
      <c r="I674" s="4"/>
      <c r="M674" s="4"/>
      <c r="Q674" s="4"/>
      <c r="U674" s="4"/>
      <c r="Y674" s="4"/>
      <c r="AC674" s="4"/>
      <c r="AG674" s="4"/>
      <c r="AK674" s="4"/>
      <c r="AO674" s="4"/>
      <c r="AS674" s="4"/>
      <c r="AW674" s="4"/>
      <c r="BA674" s="4"/>
    </row>
    <row r="675" spans="5:53" ht="15.6">
      <c r="E675" s="4"/>
      <c r="I675" s="4"/>
      <c r="M675" s="4"/>
      <c r="Q675" s="4"/>
      <c r="U675" s="4"/>
      <c r="Y675" s="4"/>
      <c r="AC675" s="4"/>
      <c r="AG675" s="4"/>
      <c r="AK675" s="4"/>
      <c r="AO675" s="4"/>
      <c r="AS675" s="4"/>
      <c r="AW675" s="4"/>
      <c r="BA675" s="4"/>
    </row>
    <row r="676" spans="5:53" ht="15.6">
      <c r="E676" s="4"/>
      <c r="I676" s="4"/>
      <c r="M676" s="4"/>
      <c r="Q676" s="4"/>
      <c r="U676" s="4"/>
      <c r="Y676" s="4"/>
      <c r="AC676" s="4"/>
      <c r="AG676" s="4"/>
      <c r="AK676" s="4"/>
      <c r="AO676" s="4"/>
      <c r="AS676" s="4"/>
      <c r="AW676" s="4"/>
      <c r="BA676" s="4"/>
    </row>
    <row r="677" spans="5:53" ht="15.6">
      <c r="E677" s="4"/>
      <c r="I677" s="4"/>
      <c r="M677" s="4"/>
      <c r="Q677" s="4"/>
      <c r="U677" s="4"/>
      <c r="Y677" s="4"/>
      <c r="AC677" s="4"/>
      <c r="AG677" s="4"/>
      <c r="AK677" s="4"/>
      <c r="AO677" s="4"/>
      <c r="AS677" s="4"/>
      <c r="AW677" s="4"/>
      <c r="BA677" s="4"/>
    </row>
    <row r="678" spans="5:53" ht="15.6">
      <c r="E678" s="4"/>
      <c r="I678" s="4"/>
      <c r="M678" s="4"/>
      <c r="Q678" s="4"/>
      <c r="U678" s="4"/>
      <c r="Y678" s="4"/>
      <c r="AC678" s="4"/>
      <c r="AG678" s="4"/>
      <c r="AK678" s="4"/>
      <c r="AO678" s="4"/>
      <c r="AS678" s="4"/>
      <c r="AW678" s="4"/>
      <c r="BA678" s="4"/>
    </row>
    <row r="679" spans="5:53" ht="15.6">
      <c r="E679" s="4"/>
      <c r="I679" s="4"/>
      <c r="M679" s="4"/>
      <c r="Q679" s="4"/>
      <c r="U679" s="4"/>
      <c r="Y679" s="4"/>
      <c r="AC679" s="4"/>
      <c r="AG679" s="4"/>
      <c r="AK679" s="4"/>
      <c r="AO679" s="4"/>
      <c r="AS679" s="4"/>
      <c r="AW679" s="4"/>
      <c r="BA679" s="4"/>
    </row>
    <row r="680" spans="5:53" ht="15.6">
      <c r="E680" s="4"/>
      <c r="I680" s="4"/>
      <c r="M680" s="4"/>
      <c r="Q680" s="4"/>
      <c r="U680" s="4"/>
      <c r="Y680" s="4"/>
      <c r="AC680" s="4"/>
      <c r="AG680" s="4"/>
      <c r="AK680" s="4"/>
      <c r="AO680" s="4"/>
      <c r="AS680" s="4"/>
      <c r="AW680" s="4"/>
      <c r="BA680" s="4"/>
    </row>
    <row r="681" spans="5:53" ht="15.6">
      <c r="E681" s="4"/>
      <c r="I681" s="4"/>
      <c r="M681" s="4"/>
      <c r="Q681" s="4"/>
      <c r="U681" s="4"/>
      <c r="Y681" s="4"/>
      <c r="AC681" s="4"/>
      <c r="AG681" s="4"/>
      <c r="AK681" s="4"/>
      <c r="AO681" s="4"/>
      <c r="AS681" s="4"/>
      <c r="AW681" s="4"/>
      <c r="BA681" s="4"/>
    </row>
    <row r="682" spans="5:53" ht="15.6">
      <c r="E682" s="4"/>
      <c r="I682" s="4"/>
      <c r="M682" s="4"/>
      <c r="Q682" s="4"/>
      <c r="U682" s="4"/>
      <c r="Y682" s="4"/>
      <c r="AC682" s="4"/>
      <c r="AG682" s="4"/>
      <c r="AK682" s="4"/>
      <c r="AO682" s="4"/>
      <c r="AS682" s="4"/>
      <c r="AW682" s="4"/>
      <c r="BA682" s="4"/>
    </row>
    <row r="683" spans="5:53" ht="15.6">
      <c r="E683" s="4"/>
      <c r="I683" s="4"/>
      <c r="M683" s="4"/>
      <c r="Q683" s="4"/>
      <c r="U683" s="4"/>
      <c r="Y683" s="4"/>
      <c r="AC683" s="4"/>
      <c r="AG683" s="4"/>
      <c r="AK683" s="4"/>
      <c r="AO683" s="4"/>
      <c r="AS683" s="4"/>
      <c r="AW683" s="4"/>
      <c r="BA683" s="4"/>
    </row>
    <row r="684" spans="5:53" ht="15.6">
      <c r="E684" s="4"/>
      <c r="I684" s="4"/>
      <c r="M684" s="4"/>
      <c r="Q684" s="4"/>
      <c r="U684" s="4"/>
      <c r="Y684" s="4"/>
      <c r="AC684" s="4"/>
      <c r="AG684" s="4"/>
      <c r="AK684" s="4"/>
      <c r="AO684" s="4"/>
      <c r="AS684" s="4"/>
      <c r="AW684" s="4"/>
      <c r="BA684" s="4"/>
    </row>
    <row r="685" spans="5:53" ht="15.6">
      <c r="E685" s="4"/>
      <c r="I685" s="4"/>
      <c r="M685" s="4"/>
      <c r="Q685" s="4"/>
      <c r="U685" s="4"/>
      <c r="Y685" s="4"/>
      <c r="AC685" s="4"/>
      <c r="AG685" s="4"/>
      <c r="AK685" s="4"/>
      <c r="AO685" s="4"/>
      <c r="AS685" s="4"/>
      <c r="AW685" s="4"/>
      <c r="BA685" s="4"/>
    </row>
    <row r="686" spans="5:53" ht="15.6">
      <c r="E686" s="4"/>
      <c r="I686" s="4"/>
      <c r="M686" s="4"/>
      <c r="Q686" s="4"/>
      <c r="U686" s="4"/>
      <c r="Y686" s="4"/>
      <c r="AC686" s="4"/>
      <c r="AG686" s="4"/>
      <c r="AK686" s="4"/>
      <c r="AO686" s="4"/>
      <c r="AS686" s="4"/>
      <c r="AW686" s="4"/>
      <c r="BA686" s="4"/>
    </row>
    <row r="687" spans="5:53" ht="15.6">
      <c r="E687" s="4"/>
      <c r="I687" s="4"/>
      <c r="M687" s="4"/>
      <c r="Q687" s="4"/>
      <c r="U687" s="4"/>
      <c r="Y687" s="4"/>
      <c r="AC687" s="4"/>
      <c r="AG687" s="4"/>
      <c r="AK687" s="4"/>
      <c r="AO687" s="4"/>
      <c r="AS687" s="4"/>
      <c r="AW687" s="4"/>
      <c r="BA687" s="4"/>
    </row>
    <row r="688" spans="5:53" ht="15.6">
      <c r="E688" s="4"/>
      <c r="I688" s="4"/>
      <c r="M688" s="4"/>
      <c r="Q688" s="4"/>
      <c r="U688" s="4"/>
      <c r="Y688" s="4"/>
      <c r="AC688" s="4"/>
      <c r="AG688" s="4"/>
      <c r="AK688" s="4"/>
      <c r="AO688" s="4"/>
      <c r="AS688" s="4"/>
      <c r="AW688" s="4"/>
      <c r="BA688" s="4"/>
    </row>
    <row r="689" spans="5:53" ht="15.6">
      <c r="E689" s="4"/>
      <c r="I689" s="4"/>
      <c r="M689" s="4"/>
      <c r="Q689" s="4"/>
      <c r="U689" s="4"/>
      <c r="Y689" s="4"/>
      <c r="AC689" s="4"/>
      <c r="AG689" s="4"/>
      <c r="AK689" s="4"/>
      <c r="AO689" s="4"/>
      <c r="AS689" s="4"/>
      <c r="AW689" s="4"/>
      <c r="BA689" s="4"/>
    </row>
    <row r="690" spans="5:53" ht="15.6">
      <c r="E690" s="4"/>
      <c r="I690" s="4"/>
      <c r="M690" s="4"/>
      <c r="Q690" s="4"/>
      <c r="U690" s="4"/>
      <c r="Y690" s="4"/>
      <c r="AC690" s="4"/>
      <c r="AG690" s="4"/>
      <c r="AK690" s="4"/>
      <c r="AO690" s="4"/>
      <c r="AS690" s="4"/>
      <c r="AW690" s="4"/>
      <c r="BA690" s="4"/>
    </row>
    <row r="691" spans="5:53" ht="15.6">
      <c r="E691" s="4"/>
      <c r="I691" s="4"/>
      <c r="M691" s="4"/>
      <c r="Q691" s="4"/>
      <c r="U691" s="4"/>
      <c r="Y691" s="4"/>
      <c r="AC691" s="4"/>
      <c r="AG691" s="4"/>
      <c r="AK691" s="4"/>
      <c r="AO691" s="4"/>
      <c r="AS691" s="4"/>
      <c r="AW691" s="4"/>
      <c r="BA691" s="4"/>
    </row>
    <row r="692" spans="5:53" ht="15.6">
      <c r="E692" s="4"/>
      <c r="I692" s="4"/>
      <c r="M692" s="4"/>
      <c r="Q692" s="4"/>
      <c r="U692" s="4"/>
      <c r="Y692" s="4"/>
      <c r="AC692" s="4"/>
      <c r="AG692" s="4"/>
      <c r="AK692" s="4"/>
      <c r="AO692" s="4"/>
      <c r="AS692" s="4"/>
      <c r="AW692" s="4"/>
      <c r="BA692" s="4"/>
    </row>
    <row r="693" spans="5:53" ht="15.6">
      <c r="E693" s="4"/>
      <c r="I693" s="4"/>
      <c r="M693" s="4"/>
      <c r="Q693" s="4"/>
      <c r="U693" s="4"/>
      <c r="Y693" s="4"/>
      <c r="AC693" s="4"/>
      <c r="AG693" s="4"/>
      <c r="AK693" s="4"/>
      <c r="AO693" s="4"/>
      <c r="AS693" s="4"/>
      <c r="AW693" s="4"/>
      <c r="BA693" s="4"/>
    </row>
    <row r="694" spans="5:53" ht="15.6">
      <c r="E694" s="4"/>
      <c r="I694" s="4"/>
      <c r="M694" s="4"/>
      <c r="Q694" s="4"/>
      <c r="U694" s="4"/>
      <c r="Y694" s="4"/>
      <c r="AC694" s="4"/>
      <c r="AG694" s="4"/>
      <c r="AK694" s="4"/>
      <c r="AO694" s="4"/>
      <c r="AS694" s="4"/>
      <c r="AW694" s="4"/>
      <c r="BA694" s="4"/>
    </row>
    <row r="695" spans="5:53" ht="15.6">
      <c r="E695" s="4"/>
      <c r="I695" s="4"/>
      <c r="M695" s="4"/>
      <c r="Q695" s="4"/>
      <c r="U695" s="4"/>
      <c r="Y695" s="4"/>
      <c r="AC695" s="4"/>
      <c r="AG695" s="4"/>
      <c r="AK695" s="4"/>
      <c r="AO695" s="4"/>
      <c r="AS695" s="4"/>
      <c r="AW695" s="4"/>
      <c r="BA695" s="4"/>
    </row>
    <row r="696" spans="5:53" ht="15.6">
      <c r="E696" s="4"/>
      <c r="I696" s="4"/>
      <c r="M696" s="4"/>
      <c r="Q696" s="4"/>
      <c r="U696" s="4"/>
      <c r="Y696" s="4"/>
      <c r="AC696" s="4"/>
      <c r="AG696" s="4"/>
      <c r="AK696" s="4"/>
      <c r="AO696" s="4"/>
      <c r="AS696" s="4"/>
      <c r="AW696" s="4"/>
      <c r="BA696" s="4"/>
    </row>
    <row r="697" spans="5:53" ht="15.6">
      <c r="E697" s="4"/>
      <c r="I697" s="4"/>
      <c r="M697" s="4"/>
      <c r="Q697" s="4"/>
      <c r="U697" s="4"/>
      <c r="Y697" s="4"/>
      <c r="AC697" s="4"/>
      <c r="AG697" s="4"/>
      <c r="AK697" s="4"/>
      <c r="AO697" s="4"/>
      <c r="AS697" s="4"/>
      <c r="AW697" s="4"/>
      <c r="BA697" s="4"/>
    </row>
    <row r="698" spans="5:53" ht="15.6">
      <c r="E698" s="4"/>
      <c r="I698" s="4"/>
      <c r="M698" s="4"/>
      <c r="Q698" s="4"/>
      <c r="U698" s="4"/>
      <c r="Y698" s="4"/>
      <c r="AC698" s="4"/>
      <c r="AG698" s="4"/>
      <c r="AK698" s="4"/>
      <c r="AO698" s="4"/>
      <c r="AS698" s="4"/>
      <c r="AW698" s="4"/>
      <c r="BA698" s="4"/>
    </row>
    <row r="699" spans="5:53" ht="15.6">
      <c r="E699" s="4"/>
      <c r="I699" s="4"/>
      <c r="M699" s="4"/>
      <c r="Q699" s="4"/>
      <c r="U699" s="4"/>
      <c r="Y699" s="4"/>
      <c r="AC699" s="4"/>
      <c r="AG699" s="4"/>
      <c r="AK699" s="4"/>
      <c r="AO699" s="4"/>
      <c r="AS699" s="4"/>
      <c r="AW699" s="4"/>
      <c r="BA699" s="4"/>
    </row>
    <row r="700" spans="5:53" ht="15.6">
      <c r="E700" s="4"/>
      <c r="I700" s="4"/>
      <c r="M700" s="4"/>
      <c r="Q700" s="4"/>
      <c r="U700" s="4"/>
      <c r="Y700" s="4"/>
      <c r="AC700" s="4"/>
      <c r="AG700" s="4"/>
      <c r="AK700" s="4"/>
      <c r="AO700" s="4"/>
      <c r="AS700" s="4"/>
      <c r="AW700" s="4"/>
      <c r="BA700" s="4"/>
    </row>
    <row r="701" spans="5:53" ht="15.6">
      <c r="E701" s="4"/>
      <c r="I701" s="4"/>
      <c r="M701" s="4"/>
      <c r="Q701" s="4"/>
      <c r="U701" s="4"/>
      <c r="Y701" s="4"/>
      <c r="AC701" s="4"/>
      <c r="AG701" s="4"/>
      <c r="AK701" s="4"/>
      <c r="AO701" s="4"/>
      <c r="AS701" s="4"/>
      <c r="AW701" s="4"/>
      <c r="BA701" s="4"/>
    </row>
    <row r="702" spans="5:53" ht="15.6">
      <c r="E702" s="4"/>
      <c r="I702" s="4"/>
      <c r="M702" s="4"/>
      <c r="Q702" s="4"/>
      <c r="U702" s="4"/>
      <c r="Y702" s="4"/>
      <c r="AC702" s="4"/>
      <c r="AG702" s="4"/>
      <c r="AK702" s="4"/>
      <c r="AO702" s="4"/>
      <c r="AS702" s="4"/>
      <c r="AW702" s="4"/>
      <c r="BA702" s="4"/>
    </row>
    <row r="703" spans="5:53" ht="15.6">
      <c r="E703" s="4"/>
      <c r="I703" s="4"/>
      <c r="M703" s="4"/>
      <c r="Q703" s="4"/>
      <c r="U703" s="4"/>
      <c r="Y703" s="4"/>
      <c r="AC703" s="4"/>
      <c r="AG703" s="4"/>
      <c r="AK703" s="4"/>
      <c r="AO703" s="4"/>
      <c r="AS703" s="4"/>
      <c r="AW703" s="4"/>
      <c r="BA703" s="4"/>
    </row>
    <row r="704" spans="5:53" ht="15.6">
      <c r="E704" s="4"/>
      <c r="I704" s="4"/>
      <c r="M704" s="4"/>
      <c r="Q704" s="4"/>
      <c r="U704" s="4"/>
      <c r="Y704" s="4"/>
      <c r="AC704" s="4"/>
      <c r="AG704" s="4"/>
      <c r="AK704" s="4"/>
      <c r="AO704" s="4"/>
      <c r="AS704" s="4"/>
      <c r="AW704" s="4"/>
      <c r="BA704" s="4"/>
    </row>
    <row r="705" spans="5:53" ht="15.6">
      <c r="E705" s="4"/>
      <c r="I705" s="4"/>
      <c r="M705" s="4"/>
      <c r="Q705" s="4"/>
      <c r="U705" s="4"/>
      <c r="Y705" s="4"/>
      <c r="AC705" s="4"/>
      <c r="AG705" s="4"/>
      <c r="AK705" s="4"/>
      <c r="AO705" s="4"/>
      <c r="AS705" s="4"/>
      <c r="AW705" s="4"/>
      <c r="BA705" s="4"/>
    </row>
    <row r="706" spans="5:53" ht="15.6">
      <c r="E706" s="4"/>
      <c r="I706" s="4"/>
      <c r="M706" s="4"/>
      <c r="Q706" s="4"/>
      <c r="U706" s="4"/>
      <c r="Y706" s="4"/>
      <c r="AC706" s="4"/>
      <c r="AG706" s="4"/>
      <c r="AK706" s="4"/>
      <c r="AO706" s="4"/>
      <c r="AS706" s="4"/>
      <c r="AW706" s="4"/>
      <c r="BA706" s="4"/>
    </row>
    <row r="707" spans="5:53" ht="15.6">
      <c r="E707" s="4"/>
      <c r="I707" s="4"/>
      <c r="M707" s="4"/>
      <c r="Q707" s="4"/>
      <c r="U707" s="4"/>
      <c r="Y707" s="4"/>
      <c r="AC707" s="4"/>
      <c r="AG707" s="4"/>
      <c r="AK707" s="4"/>
      <c r="AO707" s="4"/>
      <c r="AS707" s="4"/>
      <c r="AW707" s="4"/>
      <c r="BA707" s="4"/>
    </row>
    <row r="708" spans="5:53" ht="15.6">
      <c r="E708" s="4"/>
      <c r="I708" s="4"/>
      <c r="M708" s="4"/>
      <c r="Q708" s="4"/>
      <c r="U708" s="4"/>
      <c r="Y708" s="4"/>
      <c r="AC708" s="4"/>
      <c r="AG708" s="4"/>
      <c r="AK708" s="4"/>
      <c r="AO708" s="4"/>
      <c r="AS708" s="4"/>
      <c r="AW708" s="4"/>
      <c r="BA708" s="4"/>
    </row>
    <row r="709" spans="5:53" ht="15.6">
      <c r="E709" s="4"/>
      <c r="I709" s="4"/>
      <c r="M709" s="4"/>
      <c r="Q709" s="4"/>
      <c r="U709" s="4"/>
      <c r="Y709" s="4"/>
      <c r="AC709" s="4"/>
      <c r="AG709" s="4"/>
      <c r="AK709" s="4"/>
      <c r="AO709" s="4"/>
      <c r="AS709" s="4"/>
      <c r="AW709" s="4"/>
      <c r="BA709" s="4"/>
    </row>
    <row r="710" spans="5:53" ht="15.6">
      <c r="E710" s="4"/>
      <c r="I710" s="4"/>
      <c r="M710" s="4"/>
      <c r="Q710" s="4"/>
      <c r="U710" s="4"/>
      <c r="Y710" s="4"/>
      <c r="AC710" s="4"/>
      <c r="AG710" s="4"/>
      <c r="AK710" s="4"/>
      <c r="AO710" s="4"/>
      <c r="AS710" s="4"/>
      <c r="AW710" s="4"/>
      <c r="BA710" s="4"/>
    </row>
    <row r="711" spans="5:53" ht="15.6">
      <c r="E711" s="4"/>
      <c r="I711" s="4"/>
      <c r="M711" s="4"/>
      <c r="Q711" s="4"/>
      <c r="U711" s="4"/>
      <c r="Y711" s="4"/>
      <c r="AC711" s="4"/>
      <c r="AG711" s="4"/>
      <c r="AK711" s="4"/>
      <c r="AO711" s="4"/>
      <c r="AS711" s="4"/>
      <c r="AW711" s="4"/>
      <c r="BA711" s="4"/>
    </row>
    <row r="712" spans="5:53" ht="15.6">
      <c r="E712" s="4"/>
      <c r="I712" s="4"/>
      <c r="M712" s="4"/>
      <c r="Q712" s="4"/>
      <c r="U712" s="4"/>
      <c r="Y712" s="4"/>
      <c r="AC712" s="4"/>
      <c r="AG712" s="4"/>
      <c r="AK712" s="4"/>
      <c r="AO712" s="4"/>
      <c r="AS712" s="4"/>
      <c r="AW712" s="4"/>
      <c r="BA712" s="4"/>
    </row>
    <row r="713" spans="5:53" ht="15.6">
      <c r="E713" s="4"/>
      <c r="I713" s="4"/>
      <c r="M713" s="4"/>
      <c r="Q713" s="4"/>
      <c r="U713" s="4"/>
      <c r="Y713" s="4"/>
      <c r="AC713" s="4"/>
      <c r="AG713" s="4"/>
      <c r="AK713" s="4"/>
      <c r="AO713" s="4"/>
      <c r="AS713" s="4"/>
      <c r="AW713" s="4"/>
      <c r="BA713" s="4"/>
    </row>
    <row r="714" spans="5:53" ht="15.6">
      <c r="E714" s="4"/>
      <c r="I714" s="4"/>
      <c r="M714" s="4"/>
      <c r="Q714" s="4"/>
      <c r="U714" s="4"/>
      <c r="Y714" s="4"/>
      <c r="AC714" s="4"/>
      <c r="AG714" s="4"/>
      <c r="AK714" s="4"/>
      <c r="AO714" s="4"/>
      <c r="AS714" s="4"/>
      <c r="AW714" s="4"/>
      <c r="BA714" s="4"/>
    </row>
    <row r="715" spans="5:53" ht="15.6">
      <c r="E715" s="4"/>
      <c r="I715" s="4"/>
      <c r="M715" s="4"/>
      <c r="Q715" s="4"/>
      <c r="U715" s="4"/>
      <c r="Y715" s="4"/>
      <c r="AC715" s="4"/>
      <c r="AG715" s="4"/>
      <c r="AK715" s="4"/>
      <c r="AO715" s="4"/>
      <c r="AS715" s="4"/>
      <c r="AW715" s="4"/>
      <c r="BA715" s="4"/>
    </row>
    <row r="716" spans="5:53" ht="15.6">
      <c r="E716" s="4"/>
      <c r="I716" s="4"/>
      <c r="M716" s="4"/>
      <c r="Q716" s="4"/>
      <c r="U716" s="4"/>
      <c r="Y716" s="4"/>
      <c r="AC716" s="4"/>
      <c r="AG716" s="4"/>
      <c r="AK716" s="4"/>
      <c r="AO716" s="4"/>
      <c r="AS716" s="4"/>
      <c r="AW716" s="4"/>
      <c r="BA716" s="4"/>
    </row>
    <row r="717" spans="5:53" ht="15.6">
      <c r="E717" s="4"/>
      <c r="I717" s="4"/>
      <c r="M717" s="4"/>
      <c r="Q717" s="4"/>
      <c r="U717" s="4"/>
      <c r="Y717" s="4"/>
      <c r="AC717" s="4"/>
      <c r="AG717" s="4"/>
      <c r="AK717" s="4"/>
      <c r="AO717" s="4"/>
      <c r="AS717" s="4"/>
      <c r="AW717" s="4"/>
      <c r="BA717" s="4"/>
    </row>
    <row r="718" spans="5:53" ht="15.6">
      <c r="E718" s="4"/>
      <c r="I718" s="4"/>
      <c r="M718" s="4"/>
      <c r="Q718" s="4"/>
      <c r="U718" s="4"/>
      <c r="Y718" s="4"/>
      <c r="AC718" s="4"/>
      <c r="AG718" s="4"/>
      <c r="AK718" s="4"/>
      <c r="AO718" s="4"/>
      <c r="AS718" s="4"/>
      <c r="AW718" s="4"/>
      <c r="BA718" s="4"/>
    </row>
    <row r="719" spans="5:53" ht="15.6">
      <c r="E719" s="4"/>
      <c r="I719" s="4"/>
      <c r="M719" s="4"/>
      <c r="Q719" s="4"/>
      <c r="U719" s="4"/>
      <c r="Y719" s="4"/>
      <c r="AC719" s="4"/>
      <c r="AG719" s="4"/>
      <c r="AK719" s="4"/>
      <c r="AO719" s="4"/>
      <c r="AS719" s="4"/>
      <c r="AW719" s="4"/>
      <c r="BA719" s="4"/>
    </row>
    <row r="720" spans="5:53" ht="15.6">
      <c r="E720" s="4"/>
      <c r="I720" s="4"/>
      <c r="M720" s="4"/>
      <c r="Q720" s="4"/>
      <c r="U720" s="4"/>
      <c r="Y720" s="4"/>
      <c r="AC720" s="4"/>
      <c r="AG720" s="4"/>
      <c r="AK720" s="4"/>
      <c r="AO720" s="4"/>
      <c r="AS720" s="4"/>
      <c r="AW720" s="4"/>
      <c r="BA720" s="4"/>
    </row>
    <row r="721" spans="5:53" ht="15.6">
      <c r="E721" s="4"/>
      <c r="I721" s="4"/>
      <c r="M721" s="4"/>
      <c r="Q721" s="4"/>
      <c r="U721" s="4"/>
      <c r="Y721" s="4"/>
      <c r="AC721" s="4"/>
      <c r="AG721" s="4"/>
      <c r="AK721" s="4"/>
      <c r="AO721" s="4"/>
      <c r="AS721" s="4"/>
      <c r="AW721" s="4"/>
      <c r="BA721" s="4"/>
    </row>
    <row r="722" spans="5:53" ht="15.6">
      <c r="E722" s="4"/>
      <c r="I722" s="4"/>
      <c r="M722" s="4"/>
      <c r="Q722" s="4"/>
      <c r="U722" s="4"/>
      <c r="Y722" s="4"/>
      <c r="AC722" s="4"/>
      <c r="AG722" s="4"/>
      <c r="AK722" s="4"/>
      <c r="AO722" s="4"/>
      <c r="AS722" s="4"/>
      <c r="AW722" s="4"/>
      <c r="BA722" s="4"/>
    </row>
    <row r="723" spans="5:53" ht="15.6">
      <c r="E723" s="4"/>
      <c r="I723" s="4"/>
      <c r="M723" s="4"/>
      <c r="Q723" s="4"/>
      <c r="U723" s="4"/>
      <c r="Y723" s="4"/>
      <c r="AC723" s="4"/>
      <c r="AG723" s="4"/>
      <c r="AK723" s="4"/>
      <c r="AO723" s="4"/>
      <c r="AS723" s="4"/>
      <c r="AW723" s="4"/>
      <c r="BA723" s="4"/>
    </row>
    <row r="724" spans="5:53" ht="15.6">
      <c r="E724" s="4"/>
      <c r="I724" s="4"/>
      <c r="M724" s="4"/>
      <c r="Q724" s="4"/>
      <c r="U724" s="4"/>
      <c r="Y724" s="4"/>
      <c r="AC724" s="4"/>
      <c r="AG724" s="4"/>
      <c r="AK724" s="4"/>
      <c r="AO724" s="4"/>
      <c r="AS724" s="4"/>
      <c r="AW724" s="4"/>
      <c r="BA724" s="4"/>
    </row>
    <row r="725" spans="5:53" ht="15.6">
      <c r="E725" s="4"/>
      <c r="I725" s="4"/>
      <c r="M725" s="4"/>
      <c r="Q725" s="4"/>
      <c r="U725" s="4"/>
      <c r="Y725" s="4"/>
      <c r="AC725" s="4"/>
      <c r="AG725" s="4"/>
      <c r="AK725" s="4"/>
      <c r="AO725" s="4"/>
      <c r="AS725" s="4"/>
      <c r="AW725" s="4"/>
      <c r="BA725" s="4"/>
    </row>
    <row r="726" spans="5:53" ht="15.6">
      <c r="E726" s="4"/>
      <c r="I726" s="4"/>
      <c r="M726" s="4"/>
      <c r="Q726" s="4"/>
      <c r="U726" s="4"/>
      <c r="Y726" s="4"/>
      <c r="AC726" s="4"/>
      <c r="AG726" s="4"/>
      <c r="AK726" s="4"/>
      <c r="AO726" s="4"/>
      <c r="AS726" s="4"/>
      <c r="AW726" s="4"/>
      <c r="BA726" s="4"/>
    </row>
    <row r="727" spans="5:53" ht="15.6">
      <c r="E727" s="4"/>
      <c r="I727" s="4"/>
      <c r="M727" s="4"/>
      <c r="Q727" s="4"/>
      <c r="U727" s="4"/>
      <c r="Y727" s="4"/>
      <c r="AC727" s="4"/>
      <c r="AG727" s="4"/>
      <c r="AK727" s="4"/>
      <c r="AO727" s="4"/>
      <c r="AS727" s="4"/>
      <c r="AW727" s="4"/>
      <c r="BA727" s="4"/>
    </row>
    <row r="728" spans="5:53" ht="15.6">
      <c r="E728" s="4"/>
      <c r="I728" s="4"/>
      <c r="M728" s="4"/>
      <c r="Q728" s="4"/>
      <c r="U728" s="4"/>
      <c r="Y728" s="4"/>
      <c r="AC728" s="4"/>
      <c r="AG728" s="4"/>
      <c r="AK728" s="4"/>
      <c r="AO728" s="4"/>
      <c r="AS728" s="4"/>
      <c r="AW728" s="4"/>
      <c r="BA728" s="4"/>
    </row>
    <row r="729" spans="5:53" ht="15.6">
      <c r="E729" s="4"/>
      <c r="I729" s="4"/>
      <c r="M729" s="4"/>
      <c r="Q729" s="4"/>
      <c r="U729" s="4"/>
      <c r="Y729" s="4"/>
      <c r="AC729" s="4"/>
      <c r="AG729" s="4"/>
      <c r="AK729" s="4"/>
      <c r="AO729" s="4"/>
      <c r="AS729" s="4"/>
      <c r="AW729" s="4"/>
      <c r="BA729" s="4"/>
    </row>
    <row r="730" spans="5:53" ht="15.6">
      <c r="E730" s="4"/>
      <c r="I730" s="4"/>
      <c r="M730" s="4"/>
      <c r="Q730" s="4"/>
      <c r="U730" s="4"/>
      <c r="Y730" s="4"/>
      <c r="AC730" s="4"/>
      <c r="AG730" s="4"/>
      <c r="AK730" s="4"/>
      <c r="AO730" s="4"/>
      <c r="AS730" s="4"/>
      <c r="AW730" s="4"/>
      <c r="BA730" s="4"/>
    </row>
    <row r="731" spans="5:53" ht="15.6">
      <c r="E731" s="4"/>
      <c r="I731" s="4"/>
      <c r="M731" s="4"/>
      <c r="Q731" s="4"/>
      <c r="U731" s="4"/>
      <c r="Y731" s="4"/>
      <c r="AC731" s="4"/>
      <c r="AG731" s="4"/>
      <c r="AK731" s="4"/>
      <c r="AO731" s="4"/>
      <c r="AS731" s="4"/>
      <c r="AW731" s="4"/>
      <c r="BA731" s="4"/>
    </row>
    <row r="732" spans="5:53" ht="15.6">
      <c r="E732" s="4"/>
      <c r="I732" s="4"/>
      <c r="M732" s="4"/>
      <c r="Q732" s="4"/>
      <c r="U732" s="4"/>
      <c r="Y732" s="4"/>
      <c r="AC732" s="4"/>
      <c r="AG732" s="4"/>
      <c r="AK732" s="4"/>
      <c r="AO732" s="4"/>
      <c r="AS732" s="4"/>
      <c r="AW732" s="4"/>
      <c r="BA732" s="4"/>
    </row>
    <row r="733" spans="5:53" ht="15.6">
      <c r="E733" s="4"/>
      <c r="I733" s="4"/>
      <c r="M733" s="4"/>
      <c r="Q733" s="4"/>
      <c r="U733" s="4"/>
      <c r="Y733" s="4"/>
      <c r="AC733" s="4"/>
      <c r="AG733" s="4"/>
      <c r="AK733" s="4"/>
      <c r="AO733" s="4"/>
      <c r="AS733" s="4"/>
      <c r="AW733" s="4"/>
      <c r="BA733" s="4"/>
    </row>
    <row r="734" spans="5:53" ht="15.6">
      <c r="E734" s="4"/>
      <c r="I734" s="4"/>
      <c r="M734" s="4"/>
      <c r="Q734" s="4"/>
      <c r="U734" s="4"/>
      <c r="Y734" s="4"/>
      <c r="AC734" s="4"/>
      <c r="AG734" s="4"/>
      <c r="AK734" s="4"/>
      <c r="AO734" s="4"/>
      <c r="AS734" s="4"/>
      <c r="AW734" s="4"/>
      <c r="BA734" s="4"/>
    </row>
    <row r="735" spans="5:53" ht="15.6">
      <c r="E735" s="4"/>
      <c r="I735" s="4"/>
      <c r="M735" s="4"/>
      <c r="Q735" s="4"/>
      <c r="U735" s="4"/>
      <c r="Y735" s="4"/>
      <c r="AC735" s="4"/>
      <c r="AG735" s="4"/>
      <c r="AK735" s="4"/>
      <c r="AO735" s="4"/>
      <c r="AS735" s="4"/>
      <c r="AW735" s="4"/>
      <c r="BA735" s="4"/>
    </row>
    <row r="736" spans="5:53" ht="15.6">
      <c r="E736" s="4"/>
      <c r="I736" s="4"/>
      <c r="M736" s="4"/>
      <c r="Q736" s="4"/>
      <c r="U736" s="4"/>
      <c r="Y736" s="4"/>
      <c r="AC736" s="4"/>
      <c r="AG736" s="4"/>
      <c r="AK736" s="4"/>
      <c r="AO736" s="4"/>
      <c r="AS736" s="4"/>
      <c r="AW736" s="4"/>
      <c r="BA736" s="4"/>
    </row>
    <row r="737" spans="5:53" ht="15.6">
      <c r="E737" s="4"/>
      <c r="I737" s="4"/>
      <c r="M737" s="4"/>
      <c r="Q737" s="4"/>
      <c r="U737" s="4"/>
      <c r="Y737" s="4"/>
      <c r="AC737" s="4"/>
      <c r="AG737" s="4"/>
      <c r="AK737" s="4"/>
      <c r="AO737" s="4"/>
      <c r="AS737" s="4"/>
      <c r="AW737" s="4"/>
      <c r="BA737" s="4"/>
    </row>
    <row r="738" spans="5:53" ht="15.6">
      <c r="E738" s="4"/>
      <c r="I738" s="4"/>
      <c r="M738" s="4"/>
      <c r="Q738" s="4"/>
      <c r="U738" s="4"/>
      <c r="Y738" s="4"/>
      <c r="AC738" s="4"/>
      <c r="AG738" s="4"/>
      <c r="AK738" s="4"/>
      <c r="AO738" s="4"/>
      <c r="AS738" s="4"/>
      <c r="AW738" s="4"/>
      <c r="BA738" s="4"/>
    </row>
    <row r="739" spans="5:53" ht="15.6">
      <c r="E739" s="4"/>
      <c r="I739" s="4"/>
      <c r="M739" s="4"/>
      <c r="Q739" s="4"/>
      <c r="U739" s="4"/>
      <c r="Y739" s="4"/>
      <c r="AC739" s="4"/>
      <c r="AG739" s="4"/>
      <c r="AK739" s="4"/>
      <c r="AO739" s="4"/>
      <c r="AS739" s="4"/>
      <c r="AW739" s="4"/>
      <c r="BA739" s="4"/>
    </row>
    <row r="740" spans="5:53" ht="15.6">
      <c r="E740" s="4"/>
      <c r="I740" s="4"/>
      <c r="M740" s="4"/>
      <c r="Q740" s="4"/>
      <c r="U740" s="4"/>
      <c r="Y740" s="4"/>
      <c r="AC740" s="4"/>
      <c r="AG740" s="4"/>
      <c r="AK740" s="4"/>
      <c r="AO740" s="4"/>
      <c r="AS740" s="4"/>
      <c r="AW740" s="4"/>
      <c r="BA740" s="4"/>
    </row>
    <row r="741" spans="5:53" ht="15.6">
      <c r="E741" s="4"/>
      <c r="I741" s="4"/>
      <c r="M741" s="4"/>
      <c r="Q741" s="4"/>
      <c r="U741" s="4"/>
      <c r="Y741" s="4"/>
      <c r="AC741" s="4"/>
      <c r="AG741" s="4"/>
      <c r="AK741" s="4"/>
      <c r="AO741" s="4"/>
      <c r="AS741" s="4"/>
      <c r="AW741" s="4"/>
      <c r="BA741" s="4"/>
    </row>
    <row r="742" spans="5:53" ht="15.6">
      <c r="E742" s="4"/>
      <c r="I742" s="4"/>
      <c r="M742" s="4"/>
      <c r="Q742" s="4"/>
      <c r="U742" s="4"/>
      <c r="Y742" s="4"/>
      <c r="AC742" s="4"/>
      <c r="AG742" s="4"/>
      <c r="AK742" s="4"/>
      <c r="AO742" s="4"/>
      <c r="AS742" s="4"/>
      <c r="AW742" s="4"/>
      <c r="BA742" s="4"/>
    </row>
    <row r="743" spans="5:53" ht="15.6">
      <c r="E743" s="4"/>
      <c r="I743" s="4"/>
      <c r="M743" s="4"/>
      <c r="Q743" s="4"/>
      <c r="U743" s="4"/>
      <c r="Y743" s="4"/>
      <c r="AC743" s="4"/>
      <c r="AG743" s="4"/>
      <c r="AK743" s="4"/>
      <c r="AO743" s="4"/>
      <c r="AS743" s="4"/>
      <c r="AW743" s="4"/>
      <c r="BA743" s="4"/>
    </row>
    <row r="744" spans="5:53" ht="15.6">
      <c r="E744" s="4"/>
      <c r="I744" s="4"/>
      <c r="M744" s="4"/>
      <c r="Q744" s="4"/>
      <c r="U744" s="4"/>
      <c r="Y744" s="4"/>
      <c r="AC744" s="4"/>
      <c r="AG744" s="4"/>
      <c r="AK744" s="4"/>
      <c r="AO744" s="4"/>
      <c r="AS744" s="4"/>
      <c r="AW744" s="4"/>
      <c r="BA744" s="4"/>
    </row>
    <row r="745" spans="5:53" ht="15.6">
      <c r="E745" s="4"/>
      <c r="I745" s="4"/>
      <c r="M745" s="4"/>
      <c r="Q745" s="4"/>
      <c r="U745" s="4"/>
      <c r="Y745" s="4"/>
      <c r="AC745" s="4"/>
      <c r="AG745" s="4"/>
      <c r="AK745" s="4"/>
      <c r="AO745" s="4"/>
      <c r="AS745" s="4"/>
      <c r="AW745" s="4"/>
      <c r="BA745" s="4"/>
    </row>
    <row r="746" spans="5:53" ht="15.6">
      <c r="E746" s="4"/>
      <c r="I746" s="4"/>
      <c r="M746" s="4"/>
      <c r="Q746" s="4"/>
      <c r="U746" s="4"/>
      <c r="Y746" s="4"/>
      <c r="AC746" s="4"/>
      <c r="AG746" s="4"/>
      <c r="AK746" s="4"/>
      <c r="AO746" s="4"/>
      <c r="AS746" s="4"/>
      <c r="AW746" s="4"/>
      <c r="BA746" s="4"/>
    </row>
    <row r="747" spans="5:53" ht="15.6">
      <c r="E747" s="4"/>
      <c r="I747" s="4"/>
      <c r="M747" s="4"/>
      <c r="Q747" s="4"/>
      <c r="U747" s="4"/>
      <c r="Y747" s="4"/>
      <c r="AC747" s="4"/>
      <c r="AG747" s="4"/>
      <c r="AK747" s="4"/>
      <c r="AO747" s="4"/>
      <c r="AS747" s="4"/>
      <c r="AW747" s="4"/>
      <c r="BA747" s="4"/>
    </row>
    <row r="748" spans="5:53" ht="15.6">
      <c r="E748" s="4"/>
      <c r="I748" s="4"/>
      <c r="M748" s="4"/>
      <c r="Q748" s="4"/>
      <c r="U748" s="4"/>
      <c r="Y748" s="4"/>
      <c r="AC748" s="4"/>
      <c r="AG748" s="4"/>
      <c r="AK748" s="4"/>
      <c r="AO748" s="4"/>
      <c r="AS748" s="4"/>
      <c r="AW748" s="4"/>
      <c r="BA748" s="4"/>
    </row>
    <row r="749" spans="5:53" ht="15.6">
      <c r="E749" s="4"/>
      <c r="I749" s="4"/>
      <c r="M749" s="4"/>
      <c r="Q749" s="4"/>
      <c r="U749" s="4"/>
      <c r="Y749" s="4"/>
      <c r="AC749" s="4"/>
      <c r="AG749" s="4"/>
      <c r="AK749" s="4"/>
      <c r="AO749" s="4"/>
      <c r="AS749" s="4"/>
      <c r="AW749" s="4"/>
      <c r="BA749" s="4"/>
    </row>
    <row r="750" spans="5:53" ht="15.6">
      <c r="E750" s="4"/>
      <c r="I750" s="4"/>
      <c r="M750" s="4"/>
      <c r="Q750" s="4"/>
      <c r="U750" s="4"/>
      <c r="Y750" s="4"/>
      <c r="AC750" s="4"/>
      <c r="AG750" s="4"/>
      <c r="AK750" s="4"/>
      <c r="AO750" s="4"/>
      <c r="AS750" s="4"/>
      <c r="AW750" s="4"/>
      <c r="BA750" s="4"/>
    </row>
    <row r="751" spans="5:53" ht="15.6">
      <c r="E751" s="4"/>
      <c r="I751" s="4"/>
      <c r="M751" s="4"/>
      <c r="Q751" s="4"/>
      <c r="U751" s="4"/>
      <c r="Y751" s="4"/>
      <c r="AC751" s="4"/>
      <c r="AG751" s="4"/>
      <c r="AK751" s="4"/>
      <c r="AO751" s="4"/>
      <c r="AS751" s="4"/>
      <c r="AW751" s="4"/>
      <c r="BA751" s="4"/>
    </row>
    <row r="752" spans="5:53" ht="15.6">
      <c r="E752" s="4"/>
      <c r="I752" s="4"/>
      <c r="M752" s="4"/>
      <c r="Q752" s="4"/>
      <c r="U752" s="4"/>
      <c r="Y752" s="4"/>
      <c r="AC752" s="4"/>
      <c r="AG752" s="4"/>
      <c r="AK752" s="4"/>
      <c r="AO752" s="4"/>
      <c r="AS752" s="4"/>
      <c r="AW752" s="4"/>
      <c r="BA752" s="4"/>
    </row>
    <row r="753" spans="5:53" ht="15.6">
      <c r="E753" s="4"/>
      <c r="I753" s="4"/>
      <c r="M753" s="4"/>
      <c r="Q753" s="4"/>
      <c r="U753" s="4"/>
      <c r="Y753" s="4"/>
      <c r="AC753" s="4"/>
      <c r="AG753" s="4"/>
      <c r="AK753" s="4"/>
      <c r="AO753" s="4"/>
      <c r="AS753" s="4"/>
      <c r="AW753" s="4"/>
      <c r="BA753" s="4"/>
    </row>
    <row r="754" spans="5:53" ht="15.6">
      <c r="E754" s="4"/>
      <c r="I754" s="4"/>
      <c r="M754" s="4"/>
      <c r="Q754" s="4"/>
      <c r="U754" s="4"/>
      <c r="Y754" s="4"/>
      <c r="AC754" s="4"/>
      <c r="AG754" s="4"/>
      <c r="AK754" s="4"/>
      <c r="AO754" s="4"/>
      <c r="AS754" s="4"/>
      <c r="AW754" s="4"/>
      <c r="BA754" s="4"/>
    </row>
    <row r="755" spans="5:53" ht="15.6">
      <c r="E755" s="4"/>
      <c r="I755" s="4"/>
      <c r="M755" s="4"/>
      <c r="Q755" s="4"/>
      <c r="U755" s="4"/>
      <c r="Y755" s="4"/>
      <c r="AC755" s="4"/>
      <c r="AG755" s="4"/>
      <c r="AK755" s="4"/>
      <c r="AO755" s="4"/>
      <c r="AS755" s="4"/>
      <c r="AW755" s="4"/>
      <c r="BA755" s="4"/>
    </row>
    <row r="756" spans="5:53" ht="15.6">
      <c r="E756" s="4"/>
      <c r="I756" s="4"/>
      <c r="M756" s="4"/>
      <c r="Q756" s="4"/>
      <c r="U756" s="4"/>
      <c r="Y756" s="4"/>
      <c r="AC756" s="4"/>
      <c r="AG756" s="4"/>
      <c r="AK756" s="4"/>
      <c r="AO756" s="4"/>
      <c r="AS756" s="4"/>
      <c r="AW756" s="4"/>
      <c r="BA756" s="4"/>
    </row>
    <row r="757" spans="5:53" ht="15.6">
      <c r="E757" s="4"/>
      <c r="I757" s="4"/>
      <c r="M757" s="4"/>
      <c r="Q757" s="4"/>
      <c r="U757" s="4"/>
      <c r="Y757" s="4"/>
      <c r="AC757" s="4"/>
      <c r="AG757" s="4"/>
      <c r="AK757" s="4"/>
      <c r="AO757" s="4"/>
      <c r="AS757" s="4"/>
      <c r="AW757" s="4"/>
      <c r="BA757" s="4"/>
    </row>
    <row r="758" spans="5:53" ht="15.6">
      <c r="E758" s="4"/>
      <c r="I758" s="4"/>
      <c r="M758" s="4"/>
      <c r="Q758" s="4"/>
      <c r="U758" s="4"/>
      <c r="Y758" s="4"/>
      <c r="AC758" s="4"/>
      <c r="AG758" s="4"/>
      <c r="AK758" s="4"/>
      <c r="AO758" s="4"/>
      <c r="AS758" s="4"/>
      <c r="AW758" s="4"/>
      <c r="BA758" s="4"/>
    </row>
    <row r="759" spans="5:53" ht="15.6">
      <c r="E759" s="4"/>
      <c r="I759" s="4"/>
      <c r="M759" s="4"/>
      <c r="Q759" s="4"/>
      <c r="U759" s="4"/>
      <c r="Y759" s="4"/>
      <c r="AC759" s="4"/>
      <c r="AG759" s="4"/>
      <c r="AK759" s="4"/>
      <c r="AO759" s="4"/>
      <c r="AS759" s="4"/>
      <c r="AW759" s="4"/>
      <c r="BA759" s="4"/>
    </row>
    <row r="760" spans="5:53" ht="15.6">
      <c r="E760" s="4"/>
      <c r="I760" s="4"/>
      <c r="M760" s="4"/>
      <c r="Q760" s="4"/>
      <c r="U760" s="4"/>
      <c r="Y760" s="4"/>
      <c r="AC760" s="4"/>
      <c r="AG760" s="4"/>
      <c r="AK760" s="4"/>
      <c r="AO760" s="4"/>
      <c r="AS760" s="4"/>
      <c r="AW760" s="4"/>
      <c r="BA760" s="4"/>
    </row>
    <row r="761" spans="5:53" ht="15.6">
      <c r="E761" s="4"/>
      <c r="I761" s="4"/>
      <c r="M761" s="4"/>
      <c r="Q761" s="4"/>
      <c r="U761" s="4"/>
      <c r="Y761" s="4"/>
      <c r="AC761" s="4"/>
      <c r="AG761" s="4"/>
      <c r="AK761" s="4"/>
      <c r="AO761" s="4"/>
      <c r="AS761" s="4"/>
      <c r="AW761" s="4"/>
      <c r="BA761" s="4"/>
    </row>
    <row r="762" spans="5:53" ht="15.6">
      <c r="E762" s="4"/>
      <c r="I762" s="4"/>
      <c r="M762" s="4"/>
      <c r="Q762" s="4"/>
      <c r="U762" s="4"/>
      <c r="Y762" s="4"/>
      <c r="AC762" s="4"/>
      <c r="AG762" s="4"/>
      <c r="AK762" s="4"/>
      <c r="AO762" s="4"/>
      <c r="AS762" s="4"/>
      <c r="AW762" s="4"/>
      <c r="BA762" s="4"/>
    </row>
    <row r="763" spans="5:53" ht="15.6">
      <c r="E763" s="4"/>
      <c r="I763" s="4"/>
      <c r="M763" s="4"/>
      <c r="Q763" s="4"/>
      <c r="U763" s="4"/>
      <c r="Y763" s="4"/>
      <c r="AC763" s="4"/>
      <c r="AG763" s="4"/>
      <c r="AK763" s="4"/>
      <c r="AO763" s="4"/>
      <c r="AS763" s="4"/>
      <c r="AW763" s="4"/>
      <c r="BA763" s="4"/>
    </row>
    <row r="764" spans="5:53" ht="15.6">
      <c r="E764" s="4"/>
      <c r="I764" s="4"/>
      <c r="M764" s="4"/>
      <c r="Q764" s="4"/>
      <c r="U764" s="4"/>
      <c r="Y764" s="4"/>
      <c r="AC764" s="4"/>
      <c r="AG764" s="4"/>
      <c r="AK764" s="4"/>
      <c r="AO764" s="4"/>
      <c r="AS764" s="4"/>
      <c r="AW764" s="4"/>
      <c r="BA764" s="4"/>
    </row>
    <row r="765" spans="5:53" ht="15.6">
      <c r="E765" s="4"/>
      <c r="I765" s="4"/>
      <c r="M765" s="4"/>
      <c r="Q765" s="4"/>
      <c r="U765" s="4"/>
      <c r="Y765" s="4"/>
      <c r="AC765" s="4"/>
      <c r="AG765" s="4"/>
      <c r="AK765" s="4"/>
      <c r="AO765" s="4"/>
      <c r="AS765" s="4"/>
      <c r="AW765" s="4"/>
      <c r="BA765" s="4"/>
    </row>
    <row r="766" spans="5:53" ht="15.6">
      <c r="E766" s="4"/>
      <c r="I766" s="4"/>
      <c r="M766" s="4"/>
      <c r="Q766" s="4"/>
      <c r="U766" s="4"/>
      <c r="Y766" s="4"/>
      <c r="AC766" s="4"/>
      <c r="AG766" s="4"/>
      <c r="AK766" s="4"/>
      <c r="AO766" s="4"/>
      <c r="AS766" s="4"/>
      <c r="AW766" s="4"/>
      <c r="BA766" s="4"/>
    </row>
    <row r="767" spans="5:53" ht="15.6">
      <c r="E767" s="4"/>
      <c r="I767" s="4"/>
      <c r="M767" s="4"/>
      <c r="Q767" s="4"/>
      <c r="U767" s="4"/>
      <c r="Y767" s="4"/>
      <c r="AC767" s="4"/>
      <c r="AG767" s="4"/>
      <c r="AK767" s="4"/>
      <c r="AO767" s="4"/>
      <c r="AS767" s="4"/>
      <c r="AW767" s="4"/>
      <c r="BA767" s="4"/>
    </row>
    <row r="768" spans="5:53" ht="15.6">
      <c r="E768" s="4"/>
      <c r="I768" s="4"/>
      <c r="M768" s="4"/>
      <c r="Q768" s="4"/>
      <c r="U768" s="4"/>
      <c r="Y768" s="4"/>
      <c r="AC768" s="4"/>
      <c r="AG768" s="4"/>
      <c r="AK768" s="4"/>
      <c r="AO768" s="4"/>
      <c r="AS768" s="4"/>
      <c r="AW768" s="4"/>
      <c r="BA768" s="4"/>
    </row>
    <row r="769" spans="5:53" ht="15.6">
      <c r="E769" s="4"/>
      <c r="I769" s="4"/>
      <c r="M769" s="4"/>
      <c r="Q769" s="4"/>
      <c r="U769" s="4"/>
      <c r="Y769" s="4"/>
      <c r="AC769" s="4"/>
      <c r="AG769" s="4"/>
      <c r="AK769" s="4"/>
      <c r="AO769" s="4"/>
      <c r="AS769" s="4"/>
      <c r="AW769" s="4"/>
      <c r="BA769" s="4"/>
    </row>
    <row r="770" spans="5:53" ht="15.6">
      <c r="E770" s="4"/>
      <c r="I770" s="4"/>
      <c r="M770" s="4"/>
      <c r="Q770" s="4"/>
      <c r="U770" s="4"/>
      <c r="Y770" s="4"/>
      <c r="AC770" s="4"/>
      <c r="AG770" s="4"/>
      <c r="AK770" s="4"/>
      <c r="AO770" s="4"/>
      <c r="AS770" s="4"/>
      <c r="AW770" s="4"/>
      <c r="BA770" s="4"/>
    </row>
    <row r="771" spans="5:53" ht="15.6">
      <c r="E771" s="4"/>
      <c r="I771" s="4"/>
      <c r="M771" s="4"/>
      <c r="Q771" s="4"/>
      <c r="U771" s="4"/>
      <c r="Y771" s="4"/>
      <c r="AC771" s="4"/>
      <c r="AG771" s="4"/>
      <c r="AK771" s="4"/>
      <c r="AO771" s="4"/>
      <c r="AS771" s="4"/>
      <c r="AW771" s="4"/>
      <c r="BA771" s="4"/>
    </row>
    <row r="772" spans="5:53" ht="15.6">
      <c r="E772" s="4"/>
      <c r="I772" s="4"/>
      <c r="M772" s="4"/>
      <c r="Q772" s="4"/>
      <c r="U772" s="4"/>
      <c r="Y772" s="4"/>
      <c r="AC772" s="4"/>
      <c r="AG772" s="4"/>
      <c r="AK772" s="4"/>
      <c r="AO772" s="4"/>
      <c r="AS772" s="4"/>
      <c r="AW772" s="4"/>
      <c r="BA772" s="4"/>
    </row>
    <row r="773" spans="5:53" ht="15.6">
      <c r="E773" s="4"/>
      <c r="I773" s="4"/>
      <c r="M773" s="4"/>
      <c r="Q773" s="4"/>
      <c r="U773" s="4"/>
      <c r="Y773" s="4"/>
      <c r="AC773" s="4"/>
      <c r="AG773" s="4"/>
      <c r="AK773" s="4"/>
      <c r="AO773" s="4"/>
      <c r="AS773" s="4"/>
      <c r="AW773" s="4"/>
      <c r="BA773" s="4"/>
    </row>
    <row r="774" spans="5:53" ht="15.6">
      <c r="E774" s="4"/>
      <c r="I774" s="4"/>
      <c r="M774" s="4"/>
      <c r="Q774" s="4"/>
      <c r="U774" s="4"/>
      <c r="Y774" s="4"/>
      <c r="AC774" s="4"/>
      <c r="AG774" s="4"/>
      <c r="AK774" s="4"/>
      <c r="AO774" s="4"/>
      <c r="AS774" s="4"/>
      <c r="AW774" s="4"/>
      <c r="BA774" s="4"/>
    </row>
    <row r="775" spans="5:53" ht="15.6">
      <c r="E775" s="4"/>
      <c r="I775" s="4"/>
      <c r="M775" s="4"/>
      <c r="Q775" s="4"/>
      <c r="U775" s="4"/>
      <c r="Y775" s="4"/>
      <c r="AC775" s="4"/>
      <c r="AG775" s="4"/>
      <c r="AK775" s="4"/>
      <c r="AO775" s="4"/>
      <c r="AS775" s="4"/>
      <c r="AW775" s="4"/>
      <c r="BA775" s="4"/>
    </row>
    <row r="776" spans="5:53" ht="15.6">
      <c r="E776" s="4"/>
      <c r="I776" s="4"/>
      <c r="M776" s="4"/>
      <c r="Q776" s="4"/>
      <c r="U776" s="4"/>
      <c r="Y776" s="4"/>
      <c r="AC776" s="4"/>
      <c r="AG776" s="4"/>
      <c r="AK776" s="4"/>
      <c r="AO776" s="4"/>
      <c r="AS776" s="4"/>
      <c r="AW776" s="4"/>
      <c r="BA776" s="4"/>
    </row>
    <row r="777" spans="5:53" ht="15.6">
      <c r="E777" s="4"/>
      <c r="I777" s="4"/>
      <c r="M777" s="4"/>
      <c r="Q777" s="4"/>
      <c r="U777" s="4"/>
      <c r="Y777" s="4"/>
      <c r="AC777" s="4"/>
      <c r="AG777" s="4"/>
      <c r="AK777" s="4"/>
      <c r="AO777" s="4"/>
      <c r="AS777" s="4"/>
      <c r="AW777" s="4"/>
      <c r="BA777" s="4"/>
    </row>
    <row r="778" spans="5:53" ht="15.6">
      <c r="E778" s="4"/>
      <c r="I778" s="4"/>
      <c r="M778" s="4"/>
      <c r="Q778" s="4"/>
      <c r="U778" s="4"/>
      <c r="Y778" s="4"/>
      <c r="AC778" s="4"/>
      <c r="AG778" s="4"/>
      <c r="AK778" s="4"/>
      <c r="AO778" s="4"/>
      <c r="AS778" s="4"/>
      <c r="AW778" s="4"/>
      <c r="BA778" s="4"/>
    </row>
    <row r="779" spans="5:53" ht="15.6">
      <c r="E779" s="4"/>
      <c r="I779" s="4"/>
      <c r="M779" s="4"/>
      <c r="Q779" s="4"/>
      <c r="U779" s="4"/>
      <c r="Y779" s="4"/>
      <c r="AC779" s="4"/>
      <c r="AG779" s="4"/>
      <c r="AK779" s="4"/>
      <c r="AO779" s="4"/>
      <c r="AS779" s="4"/>
      <c r="AW779" s="4"/>
      <c r="BA779" s="4"/>
    </row>
    <row r="780" spans="5:53" ht="15.6">
      <c r="E780" s="4"/>
      <c r="I780" s="4"/>
      <c r="M780" s="4"/>
      <c r="Q780" s="4"/>
      <c r="U780" s="4"/>
      <c r="Y780" s="4"/>
      <c r="AC780" s="4"/>
      <c r="AG780" s="4"/>
      <c r="AK780" s="4"/>
      <c r="AO780" s="4"/>
      <c r="AS780" s="4"/>
      <c r="AW780" s="4"/>
      <c r="BA780" s="4"/>
    </row>
    <row r="781" spans="5:53" ht="15.6">
      <c r="E781" s="4"/>
      <c r="I781" s="4"/>
      <c r="M781" s="4"/>
      <c r="Q781" s="4"/>
      <c r="U781" s="4"/>
      <c r="Y781" s="4"/>
      <c r="AC781" s="4"/>
      <c r="AG781" s="4"/>
      <c r="AK781" s="4"/>
      <c r="AO781" s="4"/>
      <c r="AS781" s="4"/>
      <c r="AW781" s="4"/>
      <c r="BA781" s="4"/>
    </row>
    <row r="782" spans="5:53" ht="15.6">
      <c r="E782" s="4"/>
      <c r="I782" s="4"/>
      <c r="M782" s="4"/>
      <c r="Q782" s="4"/>
      <c r="U782" s="4"/>
      <c r="Y782" s="4"/>
      <c r="AC782" s="4"/>
      <c r="AG782" s="4"/>
      <c r="AK782" s="4"/>
      <c r="AO782" s="4"/>
      <c r="AS782" s="4"/>
      <c r="AW782" s="4"/>
      <c r="BA782" s="4"/>
    </row>
    <row r="783" spans="5:53" ht="15.6">
      <c r="E783" s="4"/>
      <c r="I783" s="4"/>
      <c r="M783" s="4"/>
      <c r="Q783" s="4"/>
      <c r="U783" s="4"/>
      <c r="Y783" s="4"/>
      <c r="AC783" s="4"/>
      <c r="AG783" s="4"/>
      <c r="AK783" s="4"/>
      <c r="AO783" s="4"/>
      <c r="AS783" s="4"/>
      <c r="AW783" s="4"/>
      <c r="BA783" s="4"/>
    </row>
    <row r="784" spans="5:53" ht="15.6">
      <c r="E784" s="4"/>
      <c r="I784" s="4"/>
      <c r="M784" s="4"/>
      <c r="Q784" s="4"/>
      <c r="U784" s="4"/>
      <c r="Y784" s="4"/>
      <c r="AC784" s="4"/>
      <c r="AG784" s="4"/>
      <c r="AK784" s="4"/>
      <c r="AO784" s="4"/>
      <c r="AS784" s="4"/>
      <c r="AW784" s="4"/>
      <c r="BA784" s="4"/>
    </row>
    <row r="785" spans="5:53" ht="15.6">
      <c r="E785" s="4"/>
      <c r="I785" s="4"/>
      <c r="M785" s="4"/>
      <c r="Q785" s="4"/>
      <c r="U785" s="4"/>
      <c r="Y785" s="4"/>
      <c r="AC785" s="4"/>
      <c r="AG785" s="4"/>
      <c r="AK785" s="4"/>
      <c r="AO785" s="4"/>
      <c r="AS785" s="4"/>
      <c r="AW785" s="4"/>
      <c r="BA785" s="4"/>
    </row>
    <row r="786" spans="5:53" ht="15.6">
      <c r="E786" s="4"/>
      <c r="I786" s="4"/>
      <c r="M786" s="4"/>
      <c r="Q786" s="4"/>
      <c r="U786" s="4"/>
      <c r="Y786" s="4"/>
      <c r="AC786" s="4"/>
      <c r="AG786" s="4"/>
      <c r="AK786" s="4"/>
      <c r="AO786" s="4"/>
      <c r="AS786" s="4"/>
      <c r="AW786" s="4"/>
      <c r="BA786" s="4"/>
    </row>
    <row r="787" spans="5:53" ht="15.6">
      <c r="E787" s="4"/>
      <c r="I787" s="4"/>
      <c r="M787" s="4"/>
      <c r="Q787" s="4"/>
      <c r="U787" s="4"/>
      <c r="Y787" s="4"/>
      <c r="AC787" s="4"/>
      <c r="AG787" s="4"/>
      <c r="AK787" s="4"/>
      <c r="AO787" s="4"/>
      <c r="AS787" s="4"/>
      <c r="AW787" s="4"/>
      <c r="BA787" s="4"/>
    </row>
    <row r="788" spans="5:53" ht="15.6">
      <c r="E788" s="4"/>
      <c r="I788" s="4"/>
      <c r="M788" s="4"/>
      <c r="Q788" s="4"/>
      <c r="U788" s="4"/>
      <c r="Y788" s="4"/>
      <c r="AC788" s="4"/>
      <c r="AG788" s="4"/>
      <c r="AK788" s="4"/>
      <c r="AO788" s="4"/>
      <c r="AS788" s="4"/>
      <c r="AW788" s="4"/>
      <c r="BA788" s="4"/>
    </row>
    <row r="789" spans="5:53" ht="15.6">
      <c r="E789" s="4"/>
      <c r="I789" s="4"/>
      <c r="M789" s="4"/>
      <c r="Q789" s="4"/>
      <c r="U789" s="4"/>
      <c r="Y789" s="4"/>
      <c r="AC789" s="4"/>
      <c r="AG789" s="4"/>
      <c r="AK789" s="4"/>
      <c r="AO789" s="4"/>
      <c r="AS789" s="4"/>
      <c r="AW789" s="4"/>
      <c r="BA789" s="4"/>
    </row>
    <row r="790" spans="5:53" ht="15.6">
      <c r="E790" s="4"/>
      <c r="I790" s="4"/>
      <c r="M790" s="4"/>
      <c r="Q790" s="4"/>
      <c r="U790" s="4"/>
      <c r="Y790" s="4"/>
      <c r="AC790" s="4"/>
      <c r="AG790" s="4"/>
      <c r="AK790" s="4"/>
      <c r="AO790" s="4"/>
      <c r="AS790" s="4"/>
      <c r="AW790" s="4"/>
      <c r="BA790" s="4"/>
    </row>
    <row r="791" spans="5:53" ht="15.6">
      <c r="E791" s="4"/>
      <c r="I791" s="4"/>
      <c r="M791" s="4"/>
      <c r="Q791" s="4"/>
      <c r="U791" s="4"/>
      <c r="Y791" s="4"/>
      <c r="AC791" s="4"/>
      <c r="AG791" s="4"/>
      <c r="AK791" s="4"/>
      <c r="AO791" s="4"/>
      <c r="AS791" s="4"/>
      <c r="AW791" s="4"/>
      <c r="BA791" s="4"/>
    </row>
    <row r="792" spans="5:53" ht="15.6">
      <c r="E792" s="4"/>
      <c r="I792" s="4"/>
      <c r="M792" s="4"/>
      <c r="Q792" s="4"/>
      <c r="U792" s="4"/>
      <c r="Y792" s="4"/>
      <c r="AC792" s="4"/>
      <c r="AG792" s="4"/>
      <c r="AK792" s="4"/>
      <c r="AO792" s="4"/>
      <c r="AS792" s="4"/>
      <c r="AW792" s="4"/>
      <c r="BA792" s="4"/>
    </row>
    <row r="793" spans="5:53" ht="15.6">
      <c r="E793" s="4"/>
      <c r="I793" s="4"/>
      <c r="M793" s="4"/>
      <c r="Q793" s="4"/>
      <c r="U793" s="4"/>
      <c r="Y793" s="4"/>
      <c r="AC793" s="4"/>
      <c r="AG793" s="4"/>
      <c r="AK793" s="4"/>
      <c r="AO793" s="4"/>
      <c r="AS793" s="4"/>
      <c r="AW793" s="4"/>
      <c r="BA793" s="4"/>
    </row>
    <row r="794" spans="5:53" ht="15.6">
      <c r="E794" s="4"/>
      <c r="I794" s="4"/>
      <c r="M794" s="4"/>
      <c r="Q794" s="4"/>
      <c r="U794" s="4"/>
      <c r="Y794" s="4"/>
      <c r="AC794" s="4"/>
      <c r="AG794" s="4"/>
      <c r="AK794" s="4"/>
      <c r="AO794" s="4"/>
      <c r="AS794" s="4"/>
      <c r="AW794" s="4"/>
      <c r="BA794" s="4"/>
    </row>
    <row r="795" spans="5:53" ht="15.6">
      <c r="E795" s="4"/>
      <c r="I795" s="4"/>
      <c r="M795" s="4"/>
      <c r="Q795" s="4"/>
      <c r="U795" s="4"/>
      <c r="Y795" s="4"/>
      <c r="AC795" s="4"/>
      <c r="AG795" s="4"/>
      <c r="AK795" s="4"/>
      <c r="AO795" s="4"/>
      <c r="AS795" s="4"/>
      <c r="AW795" s="4"/>
      <c r="BA795" s="4"/>
    </row>
    <row r="796" spans="5:53" ht="15.6">
      <c r="E796" s="4"/>
      <c r="I796" s="4"/>
      <c r="M796" s="4"/>
      <c r="Q796" s="4"/>
      <c r="U796" s="4"/>
      <c r="Y796" s="4"/>
      <c r="AC796" s="4"/>
      <c r="AG796" s="4"/>
      <c r="AK796" s="4"/>
      <c r="AO796" s="4"/>
      <c r="AS796" s="4"/>
      <c r="AW796" s="4"/>
      <c r="BA796" s="4"/>
    </row>
    <row r="797" spans="5:53" ht="15.6">
      <c r="E797" s="4"/>
      <c r="I797" s="4"/>
      <c r="M797" s="4"/>
      <c r="Q797" s="4"/>
      <c r="U797" s="4"/>
      <c r="Y797" s="4"/>
      <c r="AC797" s="4"/>
      <c r="AG797" s="4"/>
      <c r="AK797" s="4"/>
      <c r="AO797" s="4"/>
      <c r="AS797" s="4"/>
      <c r="AW797" s="4"/>
      <c r="BA797" s="4"/>
    </row>
    <row r="798" spans="5:53" ht="15.6">
      <c r="E798" s="4"/>
      <c r="I798" s="4"/>
      <c r="M798" s="4"/>
      <c r="Q798" s="4"/>
      <c r="U798" s="4"/>
      <c r="Y798" s="4"/>
      <c r="AC798" s="4"/>
      <c r="AG798" s="4"/>
      <c r="AK798" s="4"/>
      <c r="AO798" s="4"/>
      <c r="AS798" s="4"/>
      <c r="AW798" s="4"/>
      <c r="BA798" s="4"/>
    </row>
    <row r="799" spans="5:53" ht="15.6">
      <c r="E799" s="4"/>
      <c r="I799" s="4"/>
      <c r="M799" s="4"/>
      <c r="Q799" s="4"/>
      <c r="U799" s="4"/>
      <c r="Y799" s="4"/>
      <c r="AC799" s="4"/>
      <c r="AG799" s="4"/>
      <c r="AK799" s="4"/>
      <c r="AO799" s="4"/>
      <c r="AS799" s="4"/>
      <c r="AW799" s="4"/>
      <c r="BA799" s="4"/>
    </row>
    <row r="800" spans="5:53" ht="15.6">
      <c r="E800" s="4"/>
      <c r="I800" s="4"/>
      <c r="M800" s="4"/>
      <c r="Q800" s="4"/>
      <c r="U800" s="4"/>
      <c r="Y800" s="4"/>
      <c r="AC800" s="4"/>
      <c r="AG800" s="4"/>
      <c r="AK800" s="4"/>
      <c r="AO800" s="4"/>
      <c r="AS800" s="4"/>
      <c r="AW800" s="4"/>
      <c r="BA800" s="4"/>
    </row>
    <row r="801" spans="5:53" ht="15.6">
      <c r="E801" s="4"/>
      <c r="I801" s="4"/>
      <c r="M801" s="4"/>
      <c r="Q801" s="4"/>
      <c r="U801" s="4"/>
      <c r="Y801" s="4"/>
      <c r="AC801" s="4"/>
      <c r="AG801" s="4"/>
      <c r="AK801" s="4"/>
      <c r="AO801" s="4"/>
      <c r="AS801" s="4"/>
      <c r="AW801" s="4"/>
      <c r="BA801" s="4"/>
    </row>
    <row r="802" spans="5:53" ht="15.6">
      <c r="E802" s="4"/>
      <c r="I802" s="4"/>
      <c r="M802" s="4"/>
      <c r="Q802" s="4"/>
      <c r="U802" s="4"/>
      <c r="Y802" s="4"/>
      <c r="AC802" s="4"/>
      <c r="AG802" s="4"/>
      <c r="AK802" s="4"/>
      <c r="AO802" s="4"/>
      <c r="AS802" s="4"/>
      <c r="AW802" s="4"/>
      <c r="BA802" s="4"/>
    </row>
    <row r="803" spans="5:53" ht="15.6">
      <c r="E803" s="4"/>
      <c r="I803" s="4"/>
      <c r="M803" s="4"/>
      <c r="Q803" s="4"/>
      <c r="U803" s="4"/>
      <c r="Y803" s="4"/>
      <c r="AC803" s="4"/>
      <c r="AG803" s="4"/>
      <c r="AK803" s="4"/>
      <c r="AO803" s="4"/>
      <c r="AS803" s="4"/>
      <c r="AW803" s="4"/>
      <c r="BA803" s="4"/>
    </row>
    <row r="804" spans="5:53" ht="15.6">
      <c r="E804" s="4"/>
      <c r="I804" s="4"/>
      <c r="M804" s="4"/>
      <c r="Q804" s="4"/>
      <c r="U804" s="4"/>
      <c r="Y804" s="4"/>
      <c r="AC804" s="4"/>
      <c r="AG804" s="4"/>
      <c r="AK804" s="4"/>
      <c r="AO804" s="4"/>
      <c r="AS804" s="4"/>
      <c r="AW804" s="4"/>
      <c r="BA804" s="4"/>
    </row>
    <row r="805" spans="5:53" ht="15.6">
      <c r="E805" s="4"/>
      <c r="I805" s="4"/>
      <c r="M805" s="4"/>
      <c r="Q805" s="4"/>
      <c r="U805" s="4"/>
      <c r="Y805" s="4"/>
      <c r="AC805" s="4"/>
      <c r="AG805" s="4"/>
      <c r="AK805" s="4"/>
      <c r="AO805" s="4"/>
      <c r="AS805" s="4"/>
      <c r="AW805" s="4"/>
      <c r="BA805" s="4"/>
    </row>
    <row r="806" spans="5:53" ht="15.6">
      <c r="E806" s="4"/>
      <c r="I806" s="4"/>
      <c r="M806" s="4"/>
      <c r="Q806" s="4"/>
      <c r="U806" s="4"/>
      <c r="Y806" s="4"/>
      <c r="AC806" s="4"/>
      <c r="AG806" s="4"/>
      <c r="AK806" s="4"/>
      <c r="AO806" s="4"/>
      <c r="AS806" s="4"/>
      <c r="AW806" s="4"/>
      <c r="BA806" s="4"/>
    </row>
    <row r="807" spans="5:53" ht="15.6">
      <c r="E807" s="4"/>
      <c r="I807" s="4"/>
      <c r="M807" s="4"/>
      <c r="Q807" s="4"/>
      <c r="U807" s="4"/>
      <c r="Y807" s="4"/>
      <c r="AC807" s="4"/>
      <c r="AG807" s="4"/>
      <c r="AK807" s="4"/>
      <c r="AO807" s="4"/>
      <c r="AS807" s="4"/>
      <c r="AW807" s="4"/>
      <c r="BA807" s="4"/>
    </row>
    <row r="808" spans="5:53" ht="15.6">
      <c r="E808" s="4"/>
      <c r="I808" s="4"/>
      <c r="M808" s="4"/>
      <c r="Q808" s="4"/>
      <c r="U808" s="4"/>
      <c r="Y808" s="4"/>
      <c r="AC808" s="4"/>
      <c r="AG808" s="4"/>
      <c r="AK808" s="4"/>
      <c r="AO808" s="4"/>
      <c r="AS808" s="4"/>
      <c r="AW808" s="4"/>
      <c r="BA808" s="4"/>
    </row>
    <row r="809" spans="5:53" ht="15.6">
      <c r="E809" s="4"/>
      <c r="I809" s="4"/>
      <c r="M809" s="4"/>
      <c r="Q809" s="4"/>
      <c r="U809" s="4"/>
      <c r="Y809" s="4"/>
      <c r="AC809" s="4"/>
      <c r="AG809" s="4"/>
      <c r="AK809" s="4"/>
      <c r="AO809" s="4"/>
      <c r="AS809" s="4"/>
      <c r="AW809" s="4"/>
      <c r="BA809" s="4"/>
    </row>
    <row r="810" spans="5:53" ht="15.6">
      <c r="E810" s="4"/>
      <c r="I810" s="4"/>
      <c r="M810" s="4"/>
      <c r="Q810" s="4"/>
      <c r="U810" s="4"/>
      <c r="Y810" s="4"/>
      <c r="AC810" s="4"/>
      <c r="AG810" s="4"/>
      <c r="AK810" s="4"/>
      <c r="AO810" s="4"/>
      <c r="AS810" s="4"/>
      <c r="AW810" s="4"/>
      <c r="BA810" s="4"/>
    </row>
    <row r="811" spans="5:53" ht="15.6">
      <c r="E811" s="4"/>
      <c r="I811" s="4"/>
      <c r="M811" s="4"/>
      <c r="Q811" s="4"/>
      <c r="U811" s="4"/>
      <c r="Y811" s="4"/>
      <c r="AC811" s="4"/>
      <c r="AG811" s="4"/>
      <c r="AK811" s="4"/>
      <c r="AO811" s="4"/>
      <c r="AS811" s="4"/>
      <c r="AW811" s="4"/>
      <c r="BA811" s="4"/>
    </row>
    <row r="812" spans="5:53" ht="15.6">
      <c r="E812" s="4"/>
      <c r="I812" s="4"/>
      <c r="M812" s="4"/>
      <c r="Q812" s="4"/>
      <c r="U812" s="4"/>
      <c r="Y812" s="4"/>
      <c r="AC812" s="4"/>
      <c r="AG812" s="4"/>
      <c r="AK812" s="4"/>
      <c r="AO812" s="4"/>
      <c r="AS812" s="4"/>
      <c r="AW812" s="4"/>
      <c r="BA812" s="4"/>
    </row>
    <row r="813" spans="5:53" ht="15.6">
      <c r="E813" s="4"/>
      <c r="I813" s="4"/>
      <c r="M813" s="4"/>
      <c r="Q813" s="4"/>
      <c r="U813" s="4"/>
      <c r="Y813" s="4"/>
      <c r="AC813" s="4"/>
      <c r="AG813" s="4"/>
      <c r="AK813" s="4"/>
      <c r="AO813" s="4"/>
      <c r="AS813" s="4"/>
      <c r="AW813" s="4"/>
      <c r="BA813" s="4"/>
    </row>
    <row r="814" spans="5:53" ht="15.6">
      <c r="E814" s="4"/>
      <c r="I814" s="4"/>
      <c r="M814" s="4"/>
      <c r="Q814" s="4"/>
      <c r="U814" s="4"/>
      <c r="Y814" s="4"/>
      <c r="AC814" s="4"/>
      <c r="AG814" s="4"/>
      <c r="AK814" s="4"/>
      <c r="AO814" s="4"/>
      <c r="AS814" s="4"/>
      <c r="AW814" s="4"/>
      <c r="BA814" s="4"/>
    </row>
    <row r="815" spans="5:53" ht="15.6">
      <c r="E815" s="4"/>
      <c r="I815" s="4"/>
      <c r="M815" s="4"/>
      <c r="Q815" s="4"/>
      <c r="U815" s="4"/>
      <c r="Y815" s="4"/>
      <c r="AC815" s="4"/>
      <c r="AG815" s="4"/>
      <c r="AK815" s="4"/>
      <c r="AO815" s="4"/>
      <c r="AS815" s="4"/>
      <c r="AW815" s="4"/>
      <c r="BA815" s="4"/>
    </row>
    <row r="816" spans="5:53" ht="15.6">
      <c r="E816" s="4"/>
      <c r="I816" s="4"/>
      <c r="M816" s="4"/>
      <c r="Q816" s="4"/>
      <c r="U816" s="4"/>
      <c r="Y816" s="4"/>
      <c r="AC816" s="4"/>
      <c r="AG816" s="4"/>
      <c r="AK816" s="4"/>
      <c r="AO816" s="4"/>
      <c r="AS816" s="4"/>
      <c r="AW816" s="4"/>
      <c r="BA816" s="4"/>
    </row>
    <row r="817" spans="5:53" ht="15.6">
      <c r="E817" s="4"/>
      <c r="I817" s="4"/>
      <c r="M817" s="4"/>
      <c r="Q817" s="4"/>
      <c r="U817" s="4"/>
      <c r="Y817" s="4"/>
      <c r="AC817" s="4"/>
      <c r="AG817" s="4"/>
      <c r="AK817" s="4"/>
      <c r="AO817" s="4"/>
      <c r="AS817" s="4"/>
      <c r="AW817" s="4"/>
      <c r="BA817" s="4"/>
    </row>
    <row r="818" spans="5:53" ht="15.6">
      <c r="E818" s="4"/>
      <c r="I818" s="4"/>
      <c r="M818" s="4"/>
      <c r="Q818" s="4"/>
      <c r="U818" s="4"/>
      <c r="Y818" s="4"/>
      <c r="AC818" s="4"/>
      <c r="AG818" s="4"/>
      <c r="AK818" s="4"/>
      <c r="AO818" s="4"/>
      <c r="AS818" s="4"/>
      <c r="AW818" s="4"/>
      <c r="BA818" s="4"/>
    </row>
    <row r="819" spans="5:53" ht="15.6">
      <c r="E819" s="4"/>
      <c r="I819" s="4"/>
      <c r="M819" s="4"/>
      <c r="Q819" s="4"/>
      <c r="U819" s="4"/>
      <c r="Y819" s="4"/>
      <c r="AC819" s="4"/>
      <c r="AG819" s="4"/>
      <c r="AK819" s="4"/>
      <c r="AO819" s="4"/>
      <c r="AS819" s="4"/>
      <c r="AW819" s="4"/>
      <c r="BA819" s="4"/>
    </row>
    <row r="820" spans="5:53" ht="15.6">
      <c r="E820" s="4"/>
      <c r="I820" s="4"/>
      <c r="M820" s="4"/>
      <c r="Q820" s="4"/>
      <c r="U820" s="4"/>
      <c r="Y820" s="4"/>
      <c r="AC820" s="4"/>
      <c r="AG820" s="4"/>
      <c r="AK820" s="4"/>
      <c r="AO820" s="4"/>
      <c r="AS820" s="4"/>
      <c r="AW820" s="4"/>
      <c r="BA820" s="4"/>
    </row>
    <row r="821" spans="5:53" ht="15.6">
      <c r="E821" s="4"/>
      <c r="I821" s="4"/>
      <c r="M821" s="4"/>
      <c r="Q821" s="4"/>
      <c r="U821" s="4"/>
      <c r="Y821" s="4"/>
      <c r="AC821" s="4"/>
      <c r="AG821" s="4"/>
      <c r="AK821" s="4"/>
      <c r="AO821" s="4"/>
      <c r="AS821" s="4"/>
      <c r="AW821" s="4"/>
      <c r="BA821" s="4"/>
    </row>
    <row r="822" spans="5:53" ht="15.6">
      <c r="E822" s="4"/>
      <c r="I822" s="4"/>
      <c r="M822" s="4"/>
      <c r="Q822" s="4"/>
      <c r="U822" s="4"/>
      <c r="Y822" s="4"/>
      <c r="AC822" s="4"/>
      <c r="AG822" s="4"/>
      <c r="AK822" s="4"/>
      <c r="AO822" s="4"/>
      <c r="AS822" s="4"/>
      <c r="AW822" s="4"/>
      <c r="BA822" s="4"/>
    </row>
    <row r="823" spans="5:53" ht="15.6">
      <c r="E823" s="4"/>
      <c r="I823" s="4"/>
      <c r="M823" s="4"/>
      <c r="Q823" s="4"/>
      <c r="U823" s="4"/>
      <c r="Y823" s="4"/>
      <c r="AC823" s="4"/>
      <c r="AG823" s="4"/>
      <c r="AK823" s="4"/>
      <c r="AO823" s="4"/>
      <c r="AS823" s="4"/>
      <c r="AW823" s="4"/>
      <c r="BA823" s="4"/>
    </row>
    <row r="824" spans="5:53" ht="15.6">
      <c r="E824" s="4"/>
      <c r="I824" s="4"/>
      <c r="M824" s="4"/>
      <c r="Q824" s="4"/>
      <c r="U824" s="4"/>
      <c r="Y824" s="4"/>
      <c r="AC824" s="4"/>
      <c r="AG824" s="4"/>
      <c r="AK824" s="4"/>
      <c r="AO824" s="4"/>
      <c r="AS824" s="4"/>
      <c r="AW824" s="4"/>
      <c r="BA824" s="4"/>
    </row>
    <row r="825" spans="5:53" ht="15.6">
      <c r="E825" s="4"/>
      <c r="I825" s="4"/>
      <c r="M825" s="4"/>
      <c r="Q825" s="4"/>
      <c r="U825" s="4"/>
      <c r="Y825" s="4"/>
      <c r="AC825" s="4"/>
      <c r="AG825" s="4"/>
      <c r="AK825" s="4"/>
      <c r="AO825" s="4"/>
      <c r="AS825" s="4"/>
      <c r="AW825" s="4"/>
      <c r="BA825" s="4"/>
    </row>
    <row r="826" spans="5:53" ht="15.6">
      <c r="E826" s="4"/>
      <c r="I826" s="4"/>
      <c r="M826" s="4"/>
      <c r="Q826" s="4"/>
      <c r="U826" s="4"/>
      <c r="Y826" s="4"/>
      <c r="AC826" s="4"/>
      <c r="AG826" s="4"/>
      <c r="AK826" s="4"/>
      <c r="AO826" s="4"/>
      <c r="AS826" s="4"/>
      <c r="AW826" s="4"/>
      <c r="BA826" s="4"/>
    </row>
    <row r="827" spans="5:53" ht="15.6">
      <c r="E827" s="4"/>
      <c r="I827" s="4"/>
      <c r="M827" s="4"/>
      <c r="Q827" s="4"/>
      <c r="U827" s="4"/>
      <c r="Y827" s="4"/>
      <c r="AC827" s="4"/>
      <c r="AG827" s="4"/>
      <c r="AK827" s="4"/>
      <c r="AO827" s="4"/>
      <c r="AS827" s="4"/>
      <c r="AW827" s="4"/>
      <c r="BA827" s="4"/>
    </row>
    <row r="828" spans="5:53" ht="15.6">
      <c r="E828" s="4"/>
      <c r="I828" s="4"/>
      <c r="M828" s="4"/>
      <c r="Q828" s="4"/>
      <c r="U828" s="4"/>
      <c r="Y828" s="4"/>
      <c r="AC828" s="4"/>
      <c r="AG828" s="4"/>
      <c r="AK828" s="4"/>
      <c r="AO828" s="4"/>
      <c r="AS828" s="4"/>
      <c r="AW828" s="4"/>
      <c r="BA828" s="4"/>
    </row>
    <row r="829" spans="5:53" ht="15.6">
      <c r="E829" s="4"/>
      <c r="I829" s="4"/>
      <c r="M829" s="4"/>
      <c r="Q829" s="4"/>
      <c r="U829" s="4"/>
      <c r="Y829" s="4"/>
      <c r="AC829" s="4"/>
      <c r="AG829" s="4"/>
      <c r="AK829" s="4"/>
      <c r="AO829" s="4"/>
      <c r="AS829" s="4"/>
      <c r="AW829" s="4"/>
      <c r="BA829" s="4"/>
    </row>
    <row r="830" spans="5:53" ht="15.6">
      <c r="E830" s="4"/>
      <c r="I830" s="4"/>
      <c r="M830" s="4"/>
      <c r="Q830" s="4"/>
      <c r="U830" s="4"/>
      <c r="Y830" s="4"/>
      <c r="AC830" s="4"/>
      <c r="AG830" s="4"/>
      <c r="AK830" s="4"/>
      <c r="AO830" s="4"/>
      <c r="AS830" s="4"/>
      <c r="AW830" s="4"/>
      <c r="BA830" s="4"/>
    </row>
    <row r="831" spans="5:53" ht="15.6">
      <c r="E831" s="4"/>
      <c r="I831" s="4"/>
      <c r="M831" s="4"/>
      <c r="Q831" s="4"/>
      <c r="U831" s="4"/>
      <c r="Y831" s="4"/>
      <c r="AC831" s="4"/>
      <c r="AG831" s="4"/>
      <c r="AK831" s="4"/>
      <c r="AO831" s="4"/>
      <c r="AS831" s="4"/>
      <c r="AW831" s="4"/>
      <c r="BA831" s="4"/>
    </row>
    <row r="832" spans="5:53" ht="15.6">
      <c r="E832" s="4"/>
      <c r="I832" s="4"/>
      <c r="M832" s="4"/>
      <c r="Q832" s="4"/>
      <c r="U832" s="4"/>
      <c r="Y832" s="4"/>
      <c r="AC832" s="4"/>
      <c r="AG832" s="4"/>
      <c r="AK832" s="4"/>
      <c r="AO832" s="4"/>
      <c r="AS832" s="4"/>
      <c r="AW832" s="4"/>
      <c r="BA832" s="4"/>
    </row>
    <row r="833" spans="5:53" ht="15.6">
      <c r="E833" s="4"/>
      <c r="I833" s="4"/>
      <c r="M833" s="4"/>
      <c r="Q833" s="4"/>
      <c r="U833" s="4"/>
      <c r="Y833" s="4"/>
      <c r="AC833" s="4"/>
      <c r="AG833" s="4"/>
      <c r="AK833" s="4"/>
      <c r="AO833" s="4"/>
      <c r="AS833" s="4"/>
      <c r="AW833" s="4"/>
      <c r="BA833" s="4"/>
    </row>
    <row r="834" spans="5:53" ht="15.6">
      <c r="E834" s="4"/>
      <c r="I834" s="4"/>
      <c r="M834" s="4"/>
      <c r="Q834" s="4"/>
      <c r="U834" s="4"/>
      <c r="Y834" s="4"/>
      <c r="AC834" s="4"/>
      <c r="AG834" s="4"/>
      <c r="AK834" s="4"/>
      <c r="AO834" s="4"/>
      <c r="AS834" s="4"/>
      <c r="AW834" s="4"/>
      <c r="BA834" s="4"/>
    </row>
    <row r="835" spans="5:53" ht="15.6">
      <c r="E835" s="4"/>
      <c r="I835" s="4"/>
      <c r="M835" s="4"/>
      <c r="Q835" s="4"/>
      <c r="U835" s="4"/>
      <c r="Y835" s="4"/>
      <c r="AC835" s="4"/>
      <c r="AG835" s="4"/>
      <c r="AK835" s="4"/>
      <c r="AO835" s="4"/>
      <c r="AS835" s="4"/>
      <c r="AW835" s="4"/>
      <c r="BA835" s="4"/>
    </row>
    <row r="836" spans="5:53" ht="15.6">
      <c r="E836" s="4"/>
      <c r="I836" s="4"/>
      <c r="M836" s="4"/>
      <c r="Q836" s="4"/>
      <c r="U836" s="4"/>
      <c r="Y836" s="4"/>
      <c r="AC836" s="4"/>
      <c r="AG836" s="4"/>
      <c r="AK836" s="4"/>
      <c r="AO836" s="4"/>
      <c r="AS836" s="4"/>
      <c r="AW836" s="4"/>
      <c r="BA836" s="4"/>
    </row>
    <row r="837" spans="5:53" ht="15.6">
      <c r="E837" s="4"/>
      <c r="I837" s="4"/>
      <c r="M837" s="4"/>
      <c r="Q837" s="4"/>
      <c r="U837" s="4"/>
      <c r="Y837" s="4"/>
      <c r="AC837" s="4"/>
      <c r="AG837" s="4"/>
      <c r="AK837" s="4"/>
      <c r="AO837" s="4"/>
      <c r="AS837" s="4"/>
      <c r="AW837" s="4"/>
      <c r="BA837" s="4"/>
    </row>
    <row r="838" spans="5:53" ht="15.6">
      <c r="E838" s="4"/>
      <c r="I838" s="4"/>
      <c r="M838" s="4"/>
      <c r="Q838" s="4"/>
      <c r="U838" s="4"/>
      <c r="Y838" s="4"/>
      <c r="AC838" s="4"/>
      <c r="AG838" s="4"/>
      <c r="AK838" s="4"/>
      <c r="AO838" s="4"/>
      <c r="AS838" s="4"/>
      <c r="AW838" s="4"/>
      <c r="BA838" s="4"/>
    </row>
    <row r="839" spans="5:53" ht="15.6">
      <c r="E839" s="4"/>
      <c r="I839" s="4"/>
      <c r="M839" s="4"/>
      <c r="Q839" s="4"/>
      <c r="U839" s="4"/>
      <c r="Y839" s="4"/>
      <c r="AC839" s="4"/>
      <c r="AG839" s="4"/>
      <c r="AK839" s="4"/>
      <c r="AO839" s="4"/>
      <c r="AS839" s="4"/>
      <c r="AW839" s="4"/>
      <c r="BA839" s="4"/>
    </row>
    <row r="840" spans="5:53" ht="15.6">
      <c r="E840" s="4"/>
      <c r="I840" s="4"/>
      <c r="M840" s="4"/>
      <c r="Q840" s="4"/>
      <c r="U840" s="4"/>
      <c r="Y840" s="4"/>
      <c r="AC840" s="4"/>
      <c r="AG840" s="4"/>
      <c r="AK840" s="4"/>
      <c r="AO840" s="4"/>
      <c r="AS840" s="4"/>
      <c r="AW840" s="4"/>
      <c r="BA840" s="4"/>
    </row>
    <row r="841" spans="5:53" ht="15.6">
      <c r="E841" s="4"/>
      <c r="I841" s="4"/>
      <c r="M841" s="4"/>
      <c r="Q841" s="4"/>
      <c r="U841" s="4"/>
      <c r="Y841" s="4"/>
      <c r="AC841" s="4"/>
      <c r="AG841" s="4"/>
      <c r="AK841" s="4"/>
      <c r="AO841" s="4"/>
      <c r="AS841" s="4"/>
      <c r="AW841" s="4"/>
      <c r="BA841" s="4"/>
    </row>
    <row r="842" spans="5:53" ht="15.6">
      <c r="E842" s="4"/>
      <c r="I842" s="4"/>
      <c r="M842" s="4"/>
      <c r="Q842" s="4"/>
      <c r="U842" s="4"/>
      <c r="Y842" s="4"/>
      <c r="AC842" s="4"/>
      <c r="AG842" s="4"/>
      <c r="AK842" s="4"/>
      <c r="AO842" s="4"/>
      <c r="AS842" s="4"/>
      <c r="AW842" s="4"/>
      <c r="BA842" s="4"/>
    </row>
    <row r="843" spans="5:53" ht="15.6">
      <c r="E843" s="4"/>
      <c r="I843" s="4"/>
      <c r="M843" s="4"/>
      <c r="Q843" s="4"/>
      <c r="U843" s="4"/>
      <c r="Y843" s="4"/>
      <c r="AC843" s="4"/>
      <c r="AG843" s="4"/>
      <c r="AK843" s="4"/>
      <c r="AO843" s="4"/>
      <c r="AS843" s="4"/>
      <c r="AW843" s="4"/>
      <c r="BA843" s="4"/>
    </row>
    <row r="844" spans="5:53" ht="15.6">
      <c r="E844" s="4"/>
      <c r="I844" s="4"/>
      <c r="M844" s="4"/>
      <c r="Q844" s="4"/>
      <c r="U844" s="4"/>
      <c r="Y844" s="4"/>
      <c r="AC844" s="4"/>
      <c r="AG844" s="4"/>
      <c r="AK844" s="4"/>
      <c r="AO844" s="4"/>
      <c r="AS844" s="4"/>
      <c r="AW844" s="4"/>
      <c r="BA844" s="4"/>
    </row>
    <row r="845" spans="5:53" ht="15.6">
      <c r="E845" s="4"/>
      <c r="I845" s="4"/>
      <c r="M845" s="4"/>
      <c r="Q845" s="4"/>
      <c r="U845" s="4"/>
      <c r="Y845" s="4"/>
      <c r="AC845" s="4"/>
      <c r="AG845" s="4"/>
      <c r="AK845" s="4"/>
      <c r="AO845" s="4"/>
      <c r="AS845" s="4"/>
      <c r="AW845" s="4"/>
      <c r="BA845" s="4"/>
    </row>
    <row r="846" spans="5:53" ht="15.6">
      <c r="E846" s="4"/>
      <c r="I846" s="4"/>
      <c r="M846" s="4"/>
      <c r="Q846" s="4"/>
      <c r="U846" s="4"/>
      <c r="Y846" s="4"/>
      <c r="AC846" s="4"/>
      <c r="AG846" s="4"/>
      <c r="AK846" s="4"/>
      <c r="AO846" s="4"/>
      <c r="AS846" s="4"/>
      <c r="AW846" s="4"/>
      <c r="BA846" s="4"/>
    </row>
    <row r="847" spans="5:53" ht="15.6">
      <c r="E847" s="4"/>
      <c r="I847" s="4"/>
      <c r="M847" s="4"/>
      <c r="Q847" s="4"/>
      <c r="U847" s="4"/>
      <c r="Y847" s="4"/>
      <c r="AC847" s="4"/>
      <c r="AG847" s="4"/>
      <c r="AK847" s="4"/>
      <c r="AO847" s="4"/>
      <c r="AS847" s="4"/>
      <c r="AW847" s="4"/>
      <c r="BA847" s="4"/>
    </row>
    <row r="848" spans="5:53" ht="15.6">
      <c r="E848" s="4"/>
      <c r="I848" s="4"/>
      <c r="M848" s="4"/>
      <c r="Q848" s="4"/>
      <c r="U848" s="4"/>
      <c r="Y848" s="4"/>
      <c r="AC848" s="4"/>
      <c r="AG848" s="4"/>
      <c r="AK848" s="4"/>
      <c r="AO848" s="4"/>
      <c r="AS848" s="4"/>
      <c r="AW848" s="4"/>
      <c r="BA848" s="4"/>
    </row>
    <row r="849" spans="5:53" ht="15.6">
      <c r="E849" s="4"/>
      <c r="I849" s="4"/>
      <c r="M849" s="4"/>
      <c r="Q849" s="4"/>
      <c r="U849" s="4"/>
      <c r="Y849" s="4"/>
      <c r="AC849" s="4"/>
      <c r="AG849" s="4"/>
      <c r="AK849" s="4"/>
      <c r="AO849" s="4"/>
      <c r="AS849" s="4"/>
      <c r="AW849" s="4"/>
      <c r="BA849" s="4"/>
    </row>
    <row r="850" spans="5:53" ht="15.6">
      <c r="E850" s="4"/>
      <c r="I850" s="4"/>
      <c r="M850" s="4"/>
      <c r="Q850" s="4"/>
      <c r="U850" s="4"/>
      <c r="Y850" s="4"/>
      <c r="AC850" s="4"/>
      <c r="AG850" s="4"/>
      <c r="AK850" s="4"/>
      <c r="AO850" s="4"/>
      <c r="AS850" s="4"/>
      <c r="AW850" s="4"/>
      <c r="BA850" s="4"/>
    </row>
    <row r="851" spans="5:53" ht="15.6">
      <c r="E851" s="4"/>
      <c r="I851" s="4"/>
      <c r="M851" s="4"/>
      <c r="Q851" s="4"/>
      <c r="U851" s="4"/>
      <c r="Y851" s="4"/>
      <c r="AC851" s="4"/>
      <c r="AG851" s="4"/>
      <c r="AK851" s="4"/>
      <c r="AO851" s="4"/>
      <c r="AS851" s="4"/>
      <c r="AW851" s="4"/>
      <c r="BA851" s="4"/>
    </row>
    <row r="852" spans="5:53" ht="15.6">
      <c r="E852" s="4"/>
      <c r="I852" s="4"/>
      <c r="M852" s="4"/>
      <c r="Q852" s="4"/>
      <c r="U852" s="4"/>
      <c r="Y852" s="4"/>
      <c r="AC852" s="4"/>
      <c r="AG852" s="4"/>
      <c r="AK852" s="4"/>
      <c r="AO852" s="4"/>
      <c r="AS852" s="4"/>
      <c r="AW852" s="4"/>
      <c r="BA852" s="4"/>
    </row>
    <row r="853" spans="5:53" ht="15.6">
      <c r="E853" s="4"/>
      <c r="I853" s="4"/>
      <c r="M853" s="4"/>
      <c r="Q853" s="4"/>
      <c r="U853" s="4"/>
      <c r="Y853" s="4"/>
      <c r="AC853" s="4"/>
      <c r="AG853" s="4"/>
      <c r="AK853" s="4"/>
      <c r="AO853" s="4"/>
      <c r="AS853" s="4"/>
      <c r="AW853" s="4"/>
      <c r="BA853" s="4"/>
    </row>
    <row r="854" spans="5:53" ht="15.6">
      <c r="E854" s="4"/>
      <c r="I854" s="4"/>
      <c r="M854" s="4"/>
      <c r="Q854" s="4"/>
      <c r="U854" s="4"/>
      <c r="Y854" s="4"/>
      <c r="AC854" s="4"/>
      <c r="AG854" s="4"/>
      <c r="AK854" s="4"/>
      <c r="AO854" s="4"/>
      <c r="AS854" s="4"/>
      <c r="AW854" s="4"/>
      <c r="BA854" s="4"/>
    </row>
    <row r="855" spans="5:53" ht="15.6">
      <c r="E855" s="4"/>
      <c r="I855" s="4"/>
      <c r="M855" s="4"/>
      <c r="Q855" s="4"/>
      <c r="U855" s="4"/>
      <c r="Y855" s="4"/>
      <c r="AC855" s="4"/>
      <c r="AG855" s="4"/>
      <c r="AK855" s="4"/>
      <c r="AO855" s="4"/>
      <c r="AS855" s="4"/>
      <c r="AW855" s="4"/>
      <c r="BA855" s="4"/>
    </row>
    <row r="856" spans="5:53" ht="15.6">
      <c r="E856" s="4"/>
      <c r="I856" s="4"/>
      <c r="M856" s="4"/>
      <c r="Q856" s="4"/>
      <c r="U856" s="4"/>
      <c r="Y856" s="4"/>
      <c r="AC856" s="4"/>
      <c r="AG856" s="4"/>
      <c r="AK856" s="4"/>
      <c r="AO856" s="4"/>
      <c r="AS856" s="4"/>
      <c r="AW856" s="4"/>
      <c r="BA856" s="4"/>
    </row>
    <row r="857" spans="5:53" ht="15.6">
      <c r="E857" s="4"/>
      <c r="I857" s="4"/>
      <c r="M857" s="4"/>
      <c r="Q857" s="4"/>
      <c r="U857" s="4"/>
      <c r="Y857" s="4"/>
      <c r="AC857" s="4"/>
      <c r="AG857" s="4"/>
      <c r="AK857" s="4"/>
      <c r="AO857" s="4"/>
      <c r="AS857" s="4"/>
      <c r="AW857" s="4"/>
      <c r="BA857" s="4"/>
    </row>
    <row r="858" spans="5:53" ht="15.6">
      <c r="E858" s="4"/>
      <c r="I858" s="4"/>
      <c r="M858" s="4"/>
      <c r="Q858" s="4"/>
      <c r="U858" s="4"/>
      <c r="Y858" s="4"/>
      <c r="AC858" s="4"/>
      <c r="AG858" s="4"/>
      <c r="AK858" s="4"/>
      <c r="AO858" s="4"/>
      <c r="AS858" s="4"/>
      <c r="AW858" s="4"/>
      <c r="BA858" s="4"/>
    </row>
    <row r="859" spans="5:53" ht="15.6">
      <c r="E859" s="4"/>
      <c r="I859" s="4"/>
      <c r="M859" s="4"/>
      <c r="Q859" s="4"/>
      <c r="U859" s="4"/>
      <c r="Y859" s="4"/>
      <c r="AC859" s="4"/>
      <c r="AG859" s="4"/>
      <c r="AK859" s="4"/>
      <c r="AO859" s="4"/>
      <c r="AS859" s="4"/>
      <c r="AW859" s="4"/>
      <c r="BA859" s="4"/>
    </row>
    <row r="860" spans="5:53" ht="15.6">
      <c r="E860" s="4"/>
      <c r="I860" s="4"/>
      <c r="M860" s="4"/>
      <c r="Q860" s="4"/>
      <c r="U860" s="4"/>
      <c r="Y860" s="4"/>
      <c r="AC860" s="4"/>
      <c r="AG860" s="4"/>
      <c r="AK860" s="4"/>
      <c r="AO860" s="4"/>
      <c r="AS860" s="4"/>
      <c r="AW860" s="4"/>
      <c r="BA860" s="4"/>
    </row>
    <row r="861" spans="5:53" ht="15.6">
      <c r="E861" s="4"/>
      <c r="I861" s="4"/>
      <c r="M861" s="4"/>
      <c r="Q861" s="4"/>
      <c r="U861" s="4"/>
      <c r="Y861" s="4"/>
      <c r="AC861" s="4"/>
      <c r="AG861" s="4"/>
      <c r="AK861" s="4"/>
      <c r="AO861" s="4"/>
      <c r="AS861" s="4"/>
      <c r="AW861" s="4"/>
      <c r="BA861" s="4"/>
    </row>
    <row r="862" spans="5:53" ht="15.6">
      <c r="E862" s="4"/>
      <c r="I862" s="4"/>
      <c r="M862" s="4"/>
      <c r="Q862" s="4"/>
      <c r="U862" s="4"/>
      <c r="Y862" s="4"/>
      <c r="AC862" s="4"/>
      <c r="AG862" s="4"/>
      <c r="AK862" s="4"/>
      <c r="AO862" s="4"/>
      <c r="AS862" s="4"/>
      <c r="AW862" s="4"/>
      <c r="BA862" s="4"/>
    </row>
    <row r="863" spans="5:53" ht="15.6">
      <c r="E863" s="4"/>
      <c r="I863" s="4"/>
      <c r="M863" s="4"/>
      <c r="Q863" s="4"/>
      <c r="U863" s="4"/>
      <c r="Y863" s="4"/>
      <c r="AC863" s="4"/>
      <c r="AG863" s="4"/>
      <c r="AK863" s="4"/>
      <c r="AO863" s="4"/>
      <c r="AS863" s="4"/>
      <c r="AW863" s="4"/>
      <c r="BA863" s="4"/>
    </row>
    <row r="864" spans="5:53" ht="15.6">
      <c r="E864" s="4"/>
      <c r="I864" s="4"/>
      <c r="M864" s="4"/>
      <c r="Q864" s="4"/>
      <c r="U864" s="4"/>
      <c r="Y864" s="4"/>
      <c r="AC864" s="4"/>
      <c r="AG864" s="4"/>
      <c r="AK864" s="4"/>
      <c r="AO864" s="4"/>
      <c r="AS864" s="4"/>
      <c r="AW864" s="4"/>
      <c r="BA864" s="4"/>
    </row>
    <row r="865" spans="5:53" ht="15.6">
      <c r="E865" s="4"/>
      <c r="I865" s="4"/>
      <c r="M865" s="4"/>
      <c r="Q865" s="4"/>
      <c r="U865" s="4"/>
      <c r="Y865" s="4"/>
      <c r="AC865" s="4"/>
      <c r="AG865" s="4"/>
      <c r="AK865" s="4"/>
      <c r="AO865" s="4"/>
      <c r="AS865" s="4"/>
      <c r="AW865" s="4"/>
      <c r="BA865" s="4"/>
    </row>
    <row r="866" spans="5:53" ht="15.6">
      <c r="E866" s="4"/>
      <c r="I866" s="4"/>
      <c r="M866" s="4"/>
      <c r="Q866" s="4"/>
      <c r="U866" s="4"/>
      <c r="Y866" s="4"/>
      <c r="AC866" s="4"/>
      <c r="AG866" s="4"/>
      <c r="AK866" s="4"/>
      <c r="AO866" s="4"/>
      <c r="AS866" s="4"/>
      <c r="AW866" s="4"/>
      <c r="BA866" s="4"/>
    </row>
    <row r="867" spans="5:53" ht="15.6">
      <c r="E867" s="4"/>
      <c r="I867" s="4"/>
      <c r="M867" s="4"/>
      <c r="Q867" s="4"/>
      <c r="U867" s="4"/>
      <c r="Y867" s="4"/>
      <c r="AC867" s="4"/>
      <c r="AG867" s="4"/>
      <c r="AK867" s="4"/>
      <c r="AO867" s="4"/>
      <c r="AS867" s="4"/>
      <c r="AW867" s="4"/>
      <c r="BA867" s="4"/>
    </row>
    <row r="868" spans="5:53" ht="15.6">
      <c r="E868" s="4"/>
      <c r="I868" s="4"/>
      <c r="M868" s="4"/>
      <c r="Q868" s="4"/>
      <c r="U868" s="4"/>
      <c r="Y868" s="4"/>
      <c r="AC868" s="4"/>
      <c r="AG868" s="4"/>
      <c r="AK868" s="4"/>
      <c r="AO868" s="4"/>
      <c r="AS868" s="4"/>
      <c r="AW868" s="4"/>
      <c r="BA868" s="4"/>
    </row>
    <row r="869" spans="5:53" ht="15.6">
      <c r="E869" s="4"/>
      <c r="I869" s="4"/>
      <c r="M869" s="4"/>
      <c r="Q869" s="4"/>
      <c r="U869" s="4"/>
      <c r="Y869" s="4"/>
      <c r="AC869" s="4"/>
      <c r="AG869" s="4"/>
      <c r="AK869" s="4"/>
      <c r="AO869" s="4"/>
      <c r="AS869" s="4"/>
      <c r="AW869" s="4"/>
      <c r="BA869" s="4"/>
    </row>
    <row r="870" spans="5:53" ht="15.6">
      <c r="E870" s="4"/>
      <c r="I870" s="4"/>
      <c r="M870" s="4"/>
      <c r="Q870" s="4"/>
      <c r="U870" s="4"/>
      <c r="Y870" s="4"/>
      <c r="AC870" s="4"/>
      <c r="AG870" s="4"/>
      <c r="AK870" s="4"/>
      <c r="AO870" s="4"/>
      <c r="AS870" s="4"/>
      <c r="AW870" s="4"/>
      <c r="BA870" s="4"/>
    </row>
    <row r="871" spans="5:53" ht="15.6">
      <c r="E871" s="4"/>
      <c r="I871" s="4"/>
      <c r="M871" s="4"/>
      <c r="Q871" s="4"/>
      <c r="U871" s="4"/>
      <c r="Y871" s="4"/>
      <c r="AC871" s="4"/>
      <c r="AG871" s="4"/>
      <c r="AK871" s="4"/>
      <c r="AO871" s="4"/>
      <c r="AS871" s="4"/>
      <c r="AW871" s="4"/>
      <c r="BA871" s="4"/>
    </row>
    <row r="872" spans="5:53" ht="15.6">
      <c r="E872" s="4"/>
      <c r="I872" s="4"/>
      <c r="M872" s="4"/>
      <c r="Q872" s="4"/>
      <c r="U872" s="4"/>
      <c r="Y872" s="4"/>
      <c r="AC872" s="4"/>
      <c r="AG872" s="4"/>
      <c r="AK872" s="4"/>
      <c r="AO872" s="4"/>
      <c r="AS872" s="4"/>
      <c r="AW872" s="4"/>
      <c r="BA872" s="4"/>
    </row>
    <row r="873" spans="5:53" ht="15.6">
      <c r="E873" s="4"/>
      <c r="I873" s="4"/>
      <c r="M873" s="4"/>
      <c r="Q873" s="4"/>
      <c r="U873" s="4"/>
      <c r="Y873" s="4"/>
      <c r="AC873" s="4"/>
      <c r="AG873" s="4"/>
      <c r="AK873" s="4"/>
      <c r="AO873" s="4"/>
      <c r="AS873" s="4"/>
      <c r="AW873" s="4"/>
      <c r="BA873" s="4"/>
    </row>
    <row r="874" spans="5:53" ht="15.6">
      <c r="E874" s="4"/>
      <c r="I874" s="4"/>
      <c r="M874" s="4"/>
      <c r="Q874" s="4"/>
      <c r="U874" s="4"/>
      <c r="Y874" s="4"/>
      <c r="AC874" s="4"/>
      <c r="AG874" s="4"/>
      <c r="AK874" s="4"/>
      <c r="AO874" s="4"/>
      <c r="AS874" s="4"/>
      <c r="AW874" s="4"/>
      <c r="BA874" s="4"/>
    </row>
    <row r="875" spans="5:53" ht="15.6">
      <c r="E875" s="4"/>
      <c r="I875" s="4"/>
      <c r="M875" s="4"/>
      <c r="Q875" s="4"/>
      <c r="U875" s="4"/>
      <c r="Y875" s="4"/>
      <c r="AC875" s="4"/>
      <c r="AG875" s="4"/>
      <c r="AK875" s="4"/>
      <c r="AO875" s="4"/>
      <c r="AS875" s="4"/>
      <c r="AW875" s="4"/>
      <c r="BA875" s="4"/>
    </row>
    <row r="876" spans="5:53" ht="15.6">
      <c r="E876" s="4"/>
      <c r="I876" s="4"/>
      <c r="M876" s="4"/>
      <c r="Q876" s="4"/>
      <c r="U876" s="4"/>
      <c r="Y876" s="4"/>
      <c r="AC876" s="4"/>
      <c r="AG876" s="4"/>
      <c r="AK876" s="4"/>
      <c r="AO876" s="4"/>
      <c r="AS876" s="4"/>
      <c r="AW876" s="4"/>
      <c r="BA876" s="4"/>
    </row>
    <row r="877" spans="5:53" ht="15.6">
      <c r="E877" s="4"/>
      <c r="I877" s="4"/>
      <c r="M877" s="4"/>
      <c r="Q877" s="4"/>
      <c r="U877" s="4"/>
      <c r="Y877" s="4"/>
      <c r="AC877" s="4"/>
      <c r="AG877" s="4"/>
      <c r="AK877" s="4"/>
      <c r="AO877" s="4"/>
      <c r="AS877" s="4"/>
      <c r="AW877" s="4"/>
      <c r="BA877" s="4"/>
    </row>
    <row r="878" spans="5:53" ht="15.6">
      <c r="E878" s="4"/>
      <c r="I878" s="4"/>
      <c r="M878" s="4"/>
      <c r="Q878" s="4"/>
      <c r="U878" s="4"/>
      <c r="Y878" s="4"/>
      <c r="AC878" s="4"/>
      <c r="AG878" s="4"/>
      <c r="AK878" s="4"/>
      <c r="AO878" s="4"/>
      <c r="AS878" s="4"/>
      <c r="AW878" s="4"/>
      <c r="BA878" s="4"/>
    </row>
    <row r="879" spans="5:53" ht="15.6">
      <c r="E879" s="4"/>
      <c r="I879" s="4"/>
      <c r="M879" s="4"/>
      <c r="Q879" s="4"/>
      <c r="U879" s="4"/>
      <c r="Y879" s="4"/>
      <c r="AC879" s="4"/>
      <c r="AG879" s="4"/>
      <c r="AK879" s="4"/>
      <c r="AO879" s="4"/>
      <c r="AS879" s="4"/>
      <c r="AW879" s="4"/>
      <c r="BA879" s="4"/>
    </row>
    <row r="880" spans="5:53" ht="15.6">
      <c r="E880" s="4"/>
      <c r="I880" s="4"/>
      <c r="M880" s="4"/>
      <c r="Q880" s="4"/>
      <c r="U880" s="4"/>
      <c r="Y880" s="4"/>
      <c r="AC880" s="4"/>
      <c r="AG880" s="4"/>
      <c r="AK880" s="4"/>
      <c r="AO880" s="4"/>
      <c r="AS880" s="4"/>
      <c r="AW880" s="4"/>
      <c r="BA880" s="4"/>
    </row>
    <row r="881" spans="5:53" ht="15.6">
      <c r="E881" s="4"/>
      <c r="I881" s="4"/>
      <c r="M881" s="4"/>
      <c r="Q881" s="4"/>
      <c r="U881" s="4"/>
      <c r="Y881" s="4"/>
      <c r="AC881" s="4"/>
      <c r="AG881" s="4"/>
      <c r="AK881" s="4"/>
      <c r="AO881" s="4"/>
      <c r="AS881" s="4"/>
      <c r="AW881" s="4"/>
      <c r="BA881" s="4"/>
    </row>
    <row r="882" spans="5:53" ht="15.6">
      <c r="E882" s="4"/>
      <c r="I882" s="4"/>
      <c r="M882" s="4"/>
      <c r="Q882" s="4"/>
      <c r="U882" s="4"/>
      <c r="Y882" s="4"/>
      <c r="AC882" s="4"/>
      <c r="AG882" s="4"/>
      <c r="AK882" s="4"/>
      <c r="AO882" s="4"/>
      <c r="AS882" s="4"/>
      <c r="AW882" s="4"/>
      <c r="BA882" s="4"/>
    </row>
    <row r="883" spans="5:53" ht="15.6">
      <c r="E883" s="4"/>
      <c r="I883" s="4"/>
      <c r="M883" s="4"/>
      <c r="Q883" s="4"/>
      <c r="U883" s="4"/>
      <c r="Y883" s="4"/>
      <c r="AC883" s="4"/>
      <c r="AG883" s="4"/>
      <c r="AK883" s="4"/>
      <c r="AO883" s="4"/>
      <c r="AS883" s="4"/>
      <c r="AW883" s="4"/>
      <c r="BA883" s="4"/>
    </row>
    <row r="884" spans="5:53" ht="15.6">
      <c r="E884" s="4"/>
      <c r="I884" s="4"/>
      <c r="M884" s="4"/>
      <c r="Q884" s="4"/>
      <c r="U884" s="4"/>
      <c r="Y884" s="4"/>
      <c r="AC884" s="4"/>
      <c r="AG884" s="4"/>
      <c r="AK884" s="4"/>
      <c r="AO884" s="4"/>
      <c r="AS884" s="4"/>
      <c r="AW884" s="4"/>
      <c r="BA884" s="4"/>
    </row>
    <row r="885" spans="5:53" ht="15.6">
      <c r="E885" s="4"/>
      <c r="I885" s="4"/>
      <c r="M885" s="4"/>
      <c r="Q885" s="4"/>
      <c r="U885" s="4"/>
      <c r="Y885" s="4"/>
      <c r="AC885" s="4"/>
      <c r="AG885" s="4"/>
      <c r="AK885" s="4"/>
      <c r="AO885" s="4"/>
      <c r="AS885" s="4"/>
      <c r="AW885" s="4"/>
      <c r="BA885" s="4"/>
    </row>
    <row r="886" spans="5:53" ht="15.6">
      <c r="E886" s="4"/>
      <c r="I886" s="4"/>
      <c r="M886" s="4"/>
      <c r="Q886" s="4"/>
      <c r="U886" s="4"/>
      <c r="Y886" s="4"/>
      <c r="AC886" s="4"/>
      <c r="AG886" s="4"/>
      <c r="AK886" s="4"/>
      <c r="AO886" s="4"/>
      <c r="AS886" s="4"/>
      <c r="AW886" s="4"/>
      <c r="BA886" s="4"/>
    </row>
    <row r="887" spans="5:53" ht="15.6">
      <c r="E887" s="4"/>
      <c r="I887" s="4"/>
      <c r="M887" s="4"/>
      <c r="Q887" s="4"/>
      <c r="U887" s="4"/>
      <c r="Y887" s="4"/>
      <c r="AC887" s="4"/>
      <c r="AG887" s="4"/>
      <c r="AK887" s="4"/>
      <c r="AO887" s="4"/>
      <c r="AS887" s="4"/>
      <c r="AW887" s="4"/>
      <c r="BA887" s="4"/>
    </row>
    <row r="888" spans="5:53" ht="15.6">
      <c r="E888" s="4"/>
      <c r="I888" s="4"/>
      <c r="M888" s="4"/>
      <c r="Q888" s="4"/>
      <c r="U888" s="4"/>
      <c r="Y888" s="4"/>
      <c r="AC888" s="4"/>
      <c r="AG888" s="4"/>
      <c r="AK888" s="4"/>
      <c r="AO888" s="4"/>
      <c r="AS888" s="4"/>
      <c r="AW888" s="4"/>
      <c r="BA888" s="4"/>
    </row>
    <row r="889" spans="5:53" ht="15.6">
      <c r="E889" s="4"/>
      <c r="I889" s="4"/>
      <c r="M889" s="4"/>
      <c r="Q889" s="4"/>
      <c r="U889" s="4"/>
      <c r="Y889" s="4"/>
      <c r="AC889" s="4"/>
      <c r="AG889" s="4"/>
      <c r="AK889" s="4"/>
      <c r="AO889" s="4"/>
      <c r="AS889" s="4"/>
      <c r="AW889" s="4"/>
      <c r="BA889" s="4"/>
    </row>
    <row r="890" spans="5:53" ht="15.6">
      <c r="E890" s="4"/>
      <c r="I890" s="4"/>
      <c r="M890" s="4"/>
      <c r="Q890" s="4"/>
      <c r="U890" s="4"/>
      <c r="Y890" s="4"/>
      <c r="AC890" s="4"/>
      <c r="AG890" s="4"/>
      <c r="AK890" s="4"/>
      <c r="AO890" s="4"/>
      <c r="AS890" s="4"/>
      <c r="AW890" s="4"/>
      <c r="BA890" s="4"/>
    </row>
    <row r="891" spans="5:53" ht="15.6">
      <c r="E891" s="4"/>
      <c r="I891" s="4"/>
      <c r="M891" s="4"/>
      <c r="Q891" s="4"/>
      <c r="U891" s="4"/>
      <c r="Y891" s="4"/>
      <c r="AC891" s="4"/>
      <c r="AG891" s="4"/>
      <c r="AK891" s="4"/>
      <c r="AO891" s="4"/>
      <c r="AS891" s="4"/>
      <c r="AW891" s="4"/>
      <c r="BA891" s="4"/>
    </row>
    <row r="892" spans="5:53" ht="15.6">
      <c r="E892" s="4"/>
      <c r="I892" s="4"/>
      <c r="M892" s="4"/>
      <c r="Q892" s="4"/>
      <c r="U892" s="4"/>
      <c r="Y892" s="4"/>
      <c r="AC892" s="4"/>
      <c r="AG892" s="4"/>
      <c r="AK892" s="4"/>
      <c r="AO892" s="4"/>
      <c r="AS892" s="4"/>
      <c r="AW892" s="4"/>
      <c r="BA892" s="4"/>
    </row>
    <row r="893" spans="5:53" ht="15.6">
      <c r="E893" s="4"/>
      <c r="I893" s="4"/>
      <c r="M893" s="4"/>
      <c r="Q893" s="4"/>
      <c r="U893" s="4"/>
      <c r="Y893" s="4"/>
      <c r="AC893" s="4"/>
      <c r="AG893" s="4"/>
      <c r="AK893" s="4"/>
      <c r="AO893" s="4"/>
      <c r="AS893" s="4"/>
      <c r="AW893" s="4"/>
      <c r="BA893" s="4"/>
    </row>
    <row r="894" spans="5:53" ht="15.6">
      <c r="E894" s="4"/>
      <c r="I894" s="4"/>
      <c r="M894" s="4"/>
      <c r="Q894" s="4"/>
      <c r="U894" s="4"/>
      <c r="Y894" s="4"/>
      <c r="AC894" s="4"/>
      <c r="AG894" s="4"/>
      <c r="AK894" s="4"/>
      <c r="AO894" s="4"/>
      <c r="AS894" s="4"/>
      <c r="AW894" s="4"/>
      <c r="BA894" s="4"/>
    </row>
    <row r="895" spans="5:53" ht="15.6">
      <c r="E895" s="4"/>
      <c r="I895" s="4"/>
      <c r="M895" s="4"/>
      <c r="Q895" s="4"/>
      <c r="U895" s="4"/>
      <c r="Y895" s="4"/>
      <c r="AC895" s="4"/>
      <c r="AG895" s="4"/>
      <c r="AK895" s="4"/>
      <c r="AO895" s="4"/>
      <c r="AS895" s="4"/>
      <c r="AW895" s="4"/>
      <c r="BA895" s="4"/>
    </row>
    <row r="896" spans="5:53" ht="15.6">
      <c r="E896" s="4"/>
      <c r="I896" s="4"/>
      <c r="M896" s="4"/>
      <c r="Q896" s="4"/>
      <c r="U896" s="4"/>
      <c r="Y896" s="4"/>
      <c r="AC896" s="4"/>
      <c r="AG896" s="4"/>
      <c r="AK896" s="4"/>
      <c r="AO896" s="4"/>
      <c r="AS896" s="4"/>
      <c r="AW896" s="4"/>
      <c r="BA896" s="4"/>
    </row>
    <row r="897" spans="5:53" ht="15.6">
      <c r="E897" s="4"/>
      <c r="I897" s="4"/>
      <c r="M897" s="4"/>
      <c r="Q897" s="4"/>
      <c r="U897" s="4"/>
      <c r="Y897" s="4"/>
      <c r="AC897" s="4"/>
      <c r="AG897" s="4"/>
      <c r="AK897" s="4"/>
      <c r="AO897" s="4"/>
      <c r="AS897" s="4"/>
      <c r="AW897" s="4"/>
      <c r="BA897" s="4"/>
    </row>
    <row r="898" spans="5:53" ht="15.6">
      <c r="E898" s="4"/>
      <c r="I898" s="4"/>
      <c r="M898" s="4"/>
      <c r="Q898" s="4"/>
      <c r="U898" s="4"/>
      <c r="Y898" s="4"/>
      <c r="AC898" s="4"/>
      <c r="AG898" s="4"/>
      <c r="AK898" s="4"/>
      <c r="AO898" s="4"/>
      <c r="AS898" s="4"/>
      <c r="AW898" s="4"/>
      <c r="BA898" s="4"/>
    </row>
    <row r="899" spans="5:53" ht="15.6">
      <c r="E899" s="4"/>
      <c r="I899" s="4"/>
      <c r="M899" s="4"/>
      <c r="Q899" s="4"/>
      <c r="U899" s="4"/>
      <c r="Y899" s="4"/>
      <c r="AC899" s="4"/>
      <c r="AG899" s="4"/>
      <c r="AK899" s="4"/>
      <c r="AO899" s="4"/>
      <c r="AS899" s="4"/>
      <c r="AW899" s="4"/>
      <c r="BA899" s="4"/>
    </row>
    <row r="900" spans="5:53" ht="15.6">
      <c r="E900" s="4"/>
      <c r="I900" s="4"/>
      <c r="M900" s="4"/>
      <c r="Q900" s="4"/>
      <c r="U900" s="4"/>
      <c r="Y900" s="4"/>
      <c r="AC900" s="4"/>
      <c r="AG900" s="4"/>
      <c r="AK900" s="4"/>
      <c r="AO900" s="4"/>
      <c r="AS900" s="4"/>
      <c r="AW900" s="4"/>
      <c r="BA900" s="4"/>
    </row>
    <row r="901" spans="5:53" ht="15.6">
      <c r="E901" s="4"/>
      <c r="I901" s="4"/>
      <c r="M901" s="4"/>
      <c r="Q901" s="4"/>
      <c r="U901" s="4"/>
      <c r="Y901" s="4"/>
      <c r="AC901" s="4"/>
      <c r="AG901" s="4"/>
      <c r="AK901" s="4"/>
      <c r="AO901" s="4"/>
      <c r="AS901" s="4"/>
      <c r="AW901" s="4"/>
      <c r="BA901" s="4"/>
    </row>
    <row r="902" spans="5:53" ht="15.6">
      <c r="E902" s="4"/>
      <c r="I902" s="4"/>
      <c r="M902" s="4"/>
      <c r="Q902" s="4"/>
      <c r="U902" s="4"/>
      <c r="Y902" s="4"/>
      <c r="AC902" s="4"/>
      <c r="AG902" s="4"/>
      <c r="AK902" s="4"/>
      <c r="AO902" s="4"/>
      <c r="AS902" s="4"/>
      <c r="AW902" s="4"/>
      <c r="BA902" s="4"/>
    </row>
    <row r="903" spans="5:53" ht="15.6">
      <c r="E903" s="4"/>
      <c r="I903" s="4"/>
      <c r="M903" s="4"/>
      <c r="Q903" s="4"/>
      <c r="U903" s="4"/>
      <c r="Y903" s="4"/>
      <c r="AC903" s="4"/>
      <c r="AG903" s="4"/>
      <c r="AK903" s="4"/>
      <c r="AO903" s="4"/>
      <c r="AS903" s="4"/>
      <c r="AW903" s="4"/>
      <c r="BA903" s="4"/>
    </row>
    <row r="904" spans="5:53" ht="15.6">
      <c r="E904" s="4"/>
      <c r="I904" s="4"/>
      <c r="M904" s="4"/>
      <c r="Q904" s="4"/>
      <c r="U904" s="4"/>
      <c r="Y904" s="4"/>
      <c r="AC904" s="4"/>
      <c r="AG904" s="4"/>
      <c r="AK904" s="4"/>
      <c r="AO904" s="4"/>
      <c r="AS904" s="4"/>
      <c r="AW904" s="4"/>
      <c r="BA904" s="4"/>
    </row>
    <row r="905" spans="5:53" ht="15.6">
      <c r="E905" s="4"/>
      <c r="I905" s="4"/>
      <c r="M905" s="4"/>
      <c r="Q905" s="4"/>
      <c r="U905" s="4"/>
      <c r="Y905" s="4"/>
      <c r="AC905" s="4"/>
      <c r="AG905" s="4"/>
      <c r="AK905" s="4"/>
      <c r="AO905" s="4"/>
      <c r="AS905" s="4"/>
      <c r="AW905" s="4"/>
      <c r="BA905" s="4"/>
    </row>
    <row r="906" spans="5:53" ht="15.6">
      <c r="E906" s="4"/>
      <c r="I906" s="4"/>
      <c r="M906" s="4"/>
      <c r="Q906" s="4"/>
      <c r="U906" s="4"/>
      <c r="Y906" s="4"/>
      <c r="AC906" s="4"/>
      <c r="AG906" s="4"/>
      <c r="AK906" s="4"/>
      <c r="AO906" s="4"/>
      <c r="AS906" s="4"/>
      <c r="AW906" s="4"/>
      <c r="BA906" s="4"/>
    </row>
    <row r="907" spans="5:53" ht="15.6">
      <c r="E907" s="4"/>
      <c r="I907" s="4"/>
      <c r="M907" s="4"/>
      <c r="Q907" s="4"/>
      <c r="U907" s="4"/>
      <c r="Y907" s="4"/>
      <c r="AC907" s="4"/>
      <c r="AG907" s="4"/>
      <c r="AK907" s="4"/>
      <c r="AO907" s="4"/>
      <c r="AS907" s="4"/>
      <c r="AW907" s="4"/>
      <c r="BA907" s="4"/>
    </row>
    <row r="908" spans="5:53" ht="15.6">
      <c r="E908" s="4"/>
      <c r="I908" s="4"/>
      <c r="M908" s="4"/>
      <c r="Q908" s="4"/>
      <c r="U908" s="4"/>
      <c r="Y908" s="4"/>
      <c r="AC908" s="4"/>
      <c r="AG908" s="4"/>
      <c r="AK908" s="4"/>
      <c r="AO908" s="4"/>
      <c r="AS908" s="4"/>
      <c r="AW908" s="4"/>
      <c r="BA908" s="4"/>
    </row>
    <row r="909" spans="5:53" ht="15.6">
      <c r="E909" s="4"/>
      <c r="I909" s="4"/>
      <c r="M909" s="4"/>
      <c r="Q909" s="4"/>
      <c r="U909" s="4"/>
      <c r="Y909" s="4"/>
      <c r="AC909" s="4"/>
      <c r="AG909" s="4"/>
      <c r="AK909" s="4"/>
      <c r="AO909" s="4"/>
      <c r="AS909" s="4"/>
      <c r="AW909" s="4"/>
      <c r="BA909" s="4"/>
    </row>
    <row r="910" spans="5:53" ht="15.6">
      <c r="E910" s="4"/>
      <c r="I910" s="4"/>
      <c r="M910" s="4"/>
      <c r="Q910" s="4"/>
      <c r="U910" s="4"/>
      <c r="Y910" s="4"/>
      <c r="AC910" s="4"/>
      <c r="AG910" s="4"/>
      <c r="AK910" s="4"/>
      <c r="AO910" s="4"/>
      <c r="AS910" s="4"/>
      <c r="AW910" s="4"/>
      <c r="BA910" s="4"/>
    </row>
    <row r="911" spans="5:53" ht="15.6">
      <c r="E911" s="4"/>
      <c r="I911" s="4"/>
      <c r="M911" s="4"/>
      <c r="Q911" s="4"/>
      <c r="U911" s="4"/>
      <c r="Y911" s="4"/>
      <c r="AC911" s="4"/>
      <c r="AG911" s="4"/>
      <c r="AK911" s="4"/>
      <c r="AO911" s="4"/>
      <c r="AS911" s="4"/>
      <c r="AW911" s="4"/>
      <c r="BA911" s="4"/>
    </row>
    <row r="912" spans="5:53" ht="15.6">
      <c r="E912" s="4"/>
      <c r="I912" s="4"/>
      <c r="M912" s="4"/>
      <c r="Q912" s="4"/>
      <c r="U912" s="4"/>
      <c r="Y912" s="4"/>
      <c r="AC912" s="4"/>
      <c r="AG912" s="4"/>
      <c r="AK912" s="4"/>
      <c r="AO912" s="4"/>
      <c r="AS912" s="4"/>
      <c r="AW912" s="4"/>
      <c r="BA912" s="4"/>
    </row>
    <row r="913" spans="5:53" ht="15.6">
      <c r="E913" s="4"/>
      <c r="I913" s="4"/>
      <c r="M913" s="4"/>
      <c r="Q913" s="4"/>
      <c r="U913" s="4"/>
      <c r="Y913" s="4"/>
      <c r="AC913" s="4"/>
      <c r="AG913" s="4"/>
      <c r="AK913" s="4"/>
      <c r="AO913" s="4"/>
      <c r="AS913" s="4"/>
      <c r="AW913" s="4"/>
      <c r="BA913" s="4"/>
    </row>
    <row r="914" spans="5:53" ht="15.6">
      <c r="E914" s="4"/>
      <c r="I914" s="4"/>
      <c r="M914" s="4"/>
      <c r="Q914" s="4"/>
      <c r="U914" s="4"/>
      <c r="Y914" s="4"/>
      <c r="AC914" s="4"/>
      <c r="AG914" s="4"/>
      <c r="AK914" s="4"/>
      <c r="AO914" s="4"/>
      <c r="AS914" s="4"/>
      <c r="AW914" s="4"/>
      <c r="BA914" s="4"/>
    </row>
    <row r="915" spans="5:53" ht="15.6">
      <c r="E915" s="4"/>
      <c r="I915" s="4"/>
      <c r="M915" s="4"/>
      <c r="Q915" s="4"/>
      <c r="U915" s="4"/>
      <c r="Y915" s="4"/>
      <c r="AC915" s="4"/>
      <c r="AG915" s="4"/>
      <c r="AK915" s="4"/>
      <c r="AO915" s="4"/>
      <c r="AS915" s="4"/>
      <c r="AW915" s="4"/>
      <c r="BA915" s="4"/>
    </row>
    <row r="916" spans="5:53" ht="15.6">
      <c r="E916" s="4"/>
      <c r="I916" s="4"/>
      <c r="M916" s="4"/>
      <c r="Q916" s="4"/>
      <c r="U916" s="4"/>
      <c r="Y916" s="4"/>
      <c r="AC916" s="4"/>
      <c r="AG916" s="4"/>
      <c r="AK916" s="4"/>
      <c r="AO916" s="4"/>
      <c r="AS916" s="4"/>
      <c r="AW916" s="4"/>
      <c r="BA916" s="4"/>
    </row>
    <row r="917" spans="5:53" ht="15.6">
      <c r="E917" s="4"/>
      <c r="I917" s="4"/>
      <c r="M917" s="4"/>
      <c r="Q917" s="4"/>
      <c r="U917" s="4"/>
      <c r="Y917" s="4"/>
      <c r="AC917" s="4"/>
      <c r="AG917" s="4"/>
      <c r="AK917" s="4"/>
      <c r="AO917" s="4"/>
      <c r="AS917" s="4"/>
      <c r="AW917" s="4"/>
      <c r="BA917" s="4"/>
    </row>
    <row r="918" spans="5:53" ht="15.6">
      <c r="E918" s="4"/>
      <c r="I918" s="4"/>
      <c r="M918" s="4"/>
      <c r="Q918" s="4"/>
      <c r="U918" s="4"/>
      <c r="Y918" s="4"/>
      <c r="AC918" s="4"/>
      <c r="AG918" s="4"/>
      <c r="AK918" s="4"/>
      <c r="AO918" s="4"/>
      <c r="AS918" s="4"/>
      <c r="AW918" s="4"/>
      <c r="BA918" s="4"/>
    </row>
    <row r="919" spans="5:53" ht="15.6">
      <c r="E919" s="4"/>
      <c r="I919" s="4"/>
      <c r="M919" s="4"/>
      <c r="Q919" s="4"/>
      <c r="U919" s="4"/>
      <c r="Y919" s="4"/>
      <c r="AC919" s="4"/>
      <c r="AG919" s="4"/>
      <c r="AK919" s="4"/>
      <c r="AO919" s="4"/>
      <c r="AS919" s="4"/>
      <c r="AW919" s="4"/>
      <c r="BA919" s="4"/>
    </row>
    <row r="920" spans="5:53" ht="15.6">
      <c r="E920" s="4"/>
      <c r="I920" s="4"/>
      <c r="M920" s="4"/>
      <c r="Q920" s="4"/>
      <c r="U920" s="4"/>
      <c r="Y920" s="4"/>
      <c r="AC920" s="4"/>
      <c r="AG920" s="4"/>
      <c r="AK920" s="4"/>
      <c r="AO920" s="4"/>
      <c r="AS920" s="4"/>
      <c r="AW920" s="4"/>
      <c r="BA920" s="4"/>
    </row>
    <row r="921" spans="5:53" ht="15.6">
      <c r="E921" s="4"/>
      <c r="I921" s="4"/>
      <c r="M921" s="4"/>
      <c r="Q921" s="4"/>
      <c r="U921" s="4"/>
      <c r="Y921" s="4"/>
      <c r="AC921" s="4"/>
      <c r="AG921" s="4"/>
      <c r="AK921" s="4"/>
      <c r="AO921" s="4"/>
      <c r="AS921" s="4"/>
      <c r="AW921" s="4"/>
      <c r="BA921" s="4"/>
    </row>
    <row r="922" spans="5:53" ht="15.6">
      <c r="E922" s="4"/>
      <c r="I922" s="4"/>
      <c r="M922" s="4"/>
      <c r="Q922" s="4"/>
      <c r="U922" s="4"/>
      <c r="Y922" s="4"/>
      <c r="AC922" s="4"/>
      <c r="AG922" s="4"/>
      <c r="AK922" s="4"/>
      <c r="AO922" s="4"/>
      <c r="AS922" s="4"/>
      <c r="AW922" s="4"/>
      <c r="BA922" s="4"/>
    </row>
    <row r="923" spans="5:53" ht="15.6">
      <c r="E923" s="4"/>
      <c r="I923" s="4"/>
      <c r="M923" s="4"/>
      <c r="Q923" s="4"/>
      <c r="U923" s="4"/>
      <c r="Y923" s="4"/>
      <c r="AC923" s="4"/>
      <c r="AG923" s="4"/>
      <c r="AK923" s="4"/>
      <c r="AO923" s="4"/>
      <c r="AS923" s="4"/>
      <c r="AW923" s="4"/>
      <c r="BA923" s="4"/>
    </row>
    <row r="924" spans="5:53" ht="15.6">
      <c r="E924" s="4"/>
      <c r="I924" s="4"/>
      <c r="M924" s="4"/>
      <c r="Q924" s="4"/>
      <c r="U924" s="4"/>
      <c r="Y924" s="4"/>
      <c r="AC924" s="4"/>
      <c r="AG924" s="4"/>
      <c r="AK924" s="4"/>
      <c r="AO924" s="4"/>
      <c r="AS924" s="4"/>
      <c r="AW924" s="4"/>
      <c r="BA924" s="4"/>
    </row>
    <row r="925" spans="5:53" ht="15.6">
      <c r="E925" s="4"/>
      <c r="I925" s="4"/>
      <c r="M925" s="4"/>
      <c r="Q925" s="4"/>
      <c r="U925" s="4"/>
      <c r="Y925" s="4"/>
      <c r="AC925" s="4"/>
      <c r="AG925" s="4"/>
      <c r="AK925" s="4"/>
      <c r="AO925" s="4"/>
      <c r="AS925" s="4"/>
      <c r="AW925" s="4"/>
      <c r="BA925" s="4"/>
    </row>
    <row r="926" spans="5:53" ht="15.6">
      <c r="E926" s="4"/>
      <c r="I926" s="4"/>
      <c r="M926" s="4"/>
      <c r="Q926" s="4"/>
      <c r="U926" s="4"/>
      <c r="Y926" s="4"/>
      <c r="AC926" s="4"/>
      <c r="AG926" s="4"/>
      <c r="AK926" s="4"/>
      <c r="AO926" s="4"/>
      <c r="AS926" s="4"/>
      <c r="AW926" s="4"/>
      <c r="BA926" s="4"/>
    </row>
    <row r="927" spans="5:53" ht="15.6">
      <c r="E927" s="4"/>
      <c r="I927" s="4"/>
      <c r="M927" s="4"/>
      <c r="Q927" s="4"/>
      <c r="U927" s="4"/>
      <c r="Y927" s="4"/>
      <c r="AC927" s="4"/>
      <c r="AG927" s="4"/>
      <c r="AK927" s="4"/>
      <c r="AO927" s="4"/>
      <c r="AS927" s="4"/>
      <c r="AW927" s="4"/>
      <c r="BA927" s="4"/>
    </row>
    <row r="928" spans="5:53" ht="15.6">
      <c r="E928" s="4"/>
      <c r="I928" s="4"/>
      <c r="M928" s="4"/>
      <c r="Q928" s="4"/>
      <c r="U928" s="4"/>
      <c r="Y928" s="4"/>
      <c r="AC928" s="4"/>
      <c r="AG928" s="4"/>
      <c r="AK928" s="4"/>
      <c r="AO928" s="4"/>
      <c r="AS928" s="4"/>
      <c r="AW928" s="4"/>
      <c r="BA928" s="4"/>
    </row>
    <row r="929" spans="5:53" ht="15.6">
      <c r="E929" s="4"/>
      <c r="I929" s="4"/>
      <c r="M929" s="4"/>
      <c r="Q929" s="4"/>
      <c r="U929" s="4"/>
      <c r="Y929" s="4"/>
      <c r="AC929" s="4"/>
      <c r="AG929" s="4"/>
      <c r="AK929" s="4"/>
      <c r="AO929" s="4"/>
      <c r="AS929" s="4"/>
      <c r="AW929" s="4"/>
      <c r="BA929" s="4"/>
    </row>
    <row r="930" spans="5:53" ht="15.6">
      <c r="E930" s="4"/>
      <c r="I930" s="4"/>
      <c r="M930" s="4"/>
      <c r="Q930" s="4"/>
      <c r="U930" s="4"/>
      <c r="Y930" s="4"/>
      <c r="AC930" s="4"/>
      <c r="AG930" s="4"/>
      <c r="AK930" s="4"/>
      <c r="AO930" s="4"/>
      <c r="AS930" s="4"/>
      <c r="AW930" s="4"/>
      <c r="BA930" s="4"/>
    </row>
    <row r="931" spans="5:53" ht="15.6">
      <c r="E931" s="4"/>
      <c r="I931" s="4"/>
      <c r="M931" s="4"/>
      <c r="Q931" s="4"/>
      <c r="U931" s="4"/>
      <c r="Y931" s="4"/>
      <c r="AC931" s="4"/>
      <c r="AG931" s="4"/>
      <c r="AK931" s="4"/>
      <c r="AO931" s="4"/>
      <c r="AS931" s="4"/>
      <c r="AW931" s="4"/>
      <c r="BA931" s="4"/>
    </row>
    <row r="932" spans="5:53" ht="15.6">
      <c r="E932" s="4"/>
      <c r="I932" s="4"/>
      <c r="M932" s="4"/>
      <c r="Q932" s="4"/>
      <c r="U932" s="4"/>
      <c r="Y932" s="4"/>
      <c r="AC932" s="4"/>
      <c r="AG932" s="4"/>
      <c r="AK932" s="4"/>
      <c r="AO932" s="4"/>
      <c r="AS932" s="4"/>
      <c r="AW932" s="4"/>
      <c r="BA932" s="4"/>
    </row>
    <row r="933" spans="5:53" ht="15.6">
      <c r="E933" s="4"/>
      <c r="I933" s="4"/>
      <c r="M933" s="4"/>
      <c r="Q933" s="4"/>
      <c r="U933" s="4"/>
      <c r="Y933" s="4"/>
      <c r="AC933" s="4"/>
      <c r="AG933" s="4"/>
      <c r="AK933" s="4"/>
      <c r="AO933" s="4"/>
      <c r="AS933" s="4"/>
      <c r="AW933" s="4"/>
      <c r="BA933" s="4"/>
    </row>
    <row r="934" spans="5:53" ht="15.6">
      <c r="E934" s="4"/>
      <c r="I934" s="4"/>
      <c r="M934" s="4"/>
      <c r="Q934" s="4"/>
      <c r="U934" s="4"/>
      <c r="Y934" s="4"/>
      <c r="AC934" s="4"/>
      <c r="AG934" s="4"/>
      <c r="AK934" s="4"/>
      <c r="AO934" s="4"/>
      <c r="AS934" s="4"/>
      <c r="AW934" s="4"/>
      <c r="BA934" s="4"/>
    </row>
    <row r="935" spans="5:53" ht="15.6">
      <c r="E935" s="4"/>
      <c r="I935" s="4"/>
      <c r="M935" s="4"/>
      <c r="Q935" s="4"/>
      <c r="U935" s="4"/>
      <c r="Y935" s="4"/>
      <c r="AC935" s="4"/>
      <c r="AG935" s="4"/>
      <c r="AK935" s="4"/>
      <c r="AO935" s="4"/>
      <c r="AS935" s="4"/>
      <c r="AW935" s="4"/>
      <c r="BA935" s="4"/>
    </row>
    <row r="936" spans="5:53" ht="15.6">
      <c r="E936" s="4"/>
      <c r="I936" s="4"/>
      <c r="M936" s="4"/>
      <c r="Q936" s="4"/>
      <c r="U936" s="4"/>
      <c r="Y936" s="4"/>
      <c r="AC936" s="4"/>
      <c r="AG936" s="4"/>
      <c r="AK936" s="4"/>
      <c r="AO936" s="4"/>
      <c r="AS936" s="4"/>
      <c r="AW936" s="4"/>
      <c r="BA936" s="4"/>
    </row>
    <row r="937" spans="5:53" ht="15.6">
      <c r="E937" s="4"/>
      <c r="I937" s="4"/>
      <c r="M937" s="4"/>
      <c r="Q937" s="4"/>
      <c r="U937" s="4"/>
      <c r="Y937" s="4"/>
      <c r="AC937" s="4"/>
      <c r="AG937" s="4"/>
      <c r="AK937" s="4"/>
      <c r="AO937" s="4"/>
      <c r="AS937" s="4"/>
      <c r="AW937" s="4"/>
      <c r="BA937" s="4"/>
    </row>
    <row r="938" spans="5:53" ht="15.6">
      <c r="E938" s="4"/>
      <c r="I938" s="4"/>
      <c r="M938" s="4"/>
      <c r="Q938" s="4"/>
      <c r="U938" s="4"/>
      <c r="Y938" s="4"/>
      <c r="AC938" s="4"/>
      <c r="AG938" s="4"/>
      <c r="AK938" s="4"/>
      <c r="AO938" s="4"/>
      <c r="AS938" s="4"/>
      <c r="AW938" s="4"/>
      <c r="BA938" s="4"/>
    </row>
    <row r="939" spans="5:53" ht="15.6">
      <c r="E939" s="4"/>
      <c r="I939" s="4"/>
      <c r="M939" s="4"/>
      <c r="Q939" s="4"/>
      <c r="U939" s="4"/>
      <c r="Y939" s="4"/>
      <c r="AC939" s="4"/>
      <c r="AG939" s="4"/>
      <c r="AK939" s="4"/>
      <c r="AO939" s="4"/>
      <c r="AS939" s="4"/>
      <c r="AW939" s="4"/>
      <c r="BA939" s="4"/>
    </row>
    <row r="940" spans="5:53" ht="15.6">
      <c r="E940" s="4"/>
      <c r="I940" s="4"/>
      <c r="M940" s="4"/>
      <c r="Q940" s="4"/>
      <c r="U940" s="4"/>
      <c r="Y940" s="4"/>
      <c r="AC940" s="4"/>
      <c r="AG940" s="4"/>
      <c r="AK940" s="4"/>
      <c r="AO940" s="4"/>
      <c r="AS940" s="4"/>
      <c r="AW940" s="4"/>
      <c r="BA940" s="4"/>
    </row>
    <row r="941" spans="5:53" ht="15.6">
      <c r="E941" s="4"/>
      <c r="I941" s="4"/>
      <c r="M941" s="4"/>
      <c r="Q941" s="4"/>
      <c r="U941" s="4"/>
      <c r="Y941" s="4"/>
      <c r="AC941" s="4"/>
      <c r="AG941" s="4"/>
      <c r="AK941" s="4"/>
      <c r="AO941" s="4"/>
      <c r="AS941" s="4"/>
      <c r="AW941" s="4"/>
      <c r="BA941" s="4"/>
    </row>
    <row r="942" spans="5:53" ht="15.6">
      <c r="E942" s="4"/>
      <c r="I942" s="4"/>
      <c r="M942" s="4"/>
      <c r="Q942" s="4"/>
      <c r="U942" s="4"/>
      <c r="Y942" s="4"/>
      <c r="AC942" s="4"/>
      <c r="AG942" s="4"/>
      <c r="AK942" s="4"/>
      <c r="AO942" s="4"/>
      <c r="AS942" s="4"/>
      <c r="AW942" s="4"/>
      <c r="BA942" s="4"/>
    </row>
    <row r="943" spans="5:53" ht="15.6">
      <c r="E943" s="4"/>
      <c r="I943" s="4"/>
      <c r="M943" s="4"/>
      <c r="Q943" s="4"/>
      <c r="U943" s="4"/>
      <c r="Y943" s="4"/>
      <c r="AC943" s="4"/>
      <c r="AG943" s="4"/>
      <c r="AK943" s="4"/>
      <c r="AO943" s="4"/>
      <c r="AS943" s="4"/>
      <c r="AW943" s="4"/>
      <c r="BA943" s="4"/>
    </row>
    <row r="944" spans="5:53" ht="15.6">
      <c r="E944" s="4"/>
      <c r="I944" s="4"/>
      <c r="M944" s="4"/>
      <c r="Q944" s="4"/>
      <c r="U944" s="4"/>
      <c r="Y944" s="4"/>
      <c r="AC944" s="4"/>
      <c r="AG944" s="4"/>
      <c r="AK944" s="4"/>
      <c r="AO944" s="4"/>
      <c r="AS944" s="4"/>
      <c r="AW944" s="4"/>
      <c r="BA944" s="4"/>
    </row>
    <row r="945" spans="5:53" ht="15.6">
      <c r="E945" s="4"/>
      <c r="I945" s="4"/>
      <c r="M945" s="4"/>
      <c r="Q945" s="4"/>
      <c r="U945" s="4"/>
      <c r="Y945" s="4"/>
      <c r="AC945" s="4"/>
      <c r="AG945" s="4"/>
      <c r="AK945" s="4"/>
      <c r="AO945" s="4"/>
      <c r="AS945" s="4"/>
      <c r="AW945" s="4"/>
      <c r="BA945" s="4"/>
    </row>
    <row r="946" spans="5:53" ht="15.6">
      <c r="E946" s="4"/>
      <c r="I946" s="4"/>
      <c r="M946" s="4"/>
      <c r="Q946" s="4"/>
      <c r="U946" s="4"/>
      <c r="Y946" s="4"/>
      <c r="AC946" s="4"/>
      <c r="AG946" s="4"/>
      <c r="AK946" s="4"/>
      <c r="AO946" s="4"/>
      <c r="AS946" s="4"/>
      <c r="AW946" s="4"/>
      <c r="BA946" s="4"/>
    </row>
    <row r="947" spans="5:53" ht="15.6">
      <c r="E947" s="4"/>
      <c r="I947" s="4"/>
      <c r="M947" s="4"/>
      <c r="Q947" s="4"/>
      <c r="U947" s="4"/>
      <c r="Y947" s="4"/>
      <c r="AC947" s="4"/>
      <c r="AG947" s="4"/>
      <c r="AK947" s="4"/>
      <c r="AO947" s="4"/>
      <c r="AS947" s="4"/>
      <c r="AW947" s="4"/>
      <c r="BA947" s="4"/>
    </row>
    <row r="948" spans="5:53" ht="15.6">
      <c r="E948" s="4"/>
      <c r="I948" s="4"/>
      <c r="M948" s="4"/>
      <c r="Q948" s="4"/>
      <c r="U948" s="4"/>
      <c r="Y948" s="4"/>
      <c r="AC948" s="4"/>
      <c r="AG948" s="4"/>
      <c r="AK948" s="4"/>
      <c r="AO948" s="4"/>
      <c r="AS948" s="4"/>
      <c r="AW948" s="4"/>
      <c r="BA948" s="4"/>
    </row>
    <row r="949" spans="5:53" ht="15.6">
      <c r="E949" s="4"/>
      <c r="I949" s="4"/>
      <c r="M949" s="4"/>
      <c r="Q949" s="4"/>
      <c r="U949" s="4"/>
      <c r="Y949" s="4"/>
      <c r="AC949" s="4"/>
      <c r="AG949" s="4"/>
      <c r="AK949" s="4"/>
      <c r="AO949" s="4"/>
      <c r="AS949" s="4"/>
      <c r="AW949" s="4"/>
      <c r="BA949" s="4"/>
    </row>
    <row r="950" spans="5:53" ht="15.6">
      <c r="E950" s="4"/>
      <c r="I950" s="4"/>
      <c r="M950" s="4"/>
      <c r="Q950" s="4"/>
      <c r="U950" s="4"/>
      <c r="Y950" s="4"/>
      <c r="AC950" s="4"/>
      <c r="AG950" s="4"/>
      <c r="AK950" s="4"/>
      <c r="AO950" s="4"/>
      <c r="AS950" s="4"/>
      <c r="AW950" s="4"/>
      <c r="BA950" s="4"/>
    </row>
    <row r="951" spans="5:53" ht="15.6">
      <c r="E951" s="4"/>
      <c r="I951" s="4"/>
      <c r="M951" s="4"/>
      <c r="Q951" s="4"/>
      <c r="U951" s="4"/>
      <c r="Y951" s="4"/>
      <c r="AC951" s="4"/>
      <c r="AG951" s="4"/>
      <c r="AK951" s="4"/>
      <c r="AO951" s="4"/>
      <c r="AS951" s="4"/>
      <c r="AW951" s="4"/>
      <c r="BA951" s="4"/>
    </row>
    <row r="952" spans="5:53" ht="15.6">
      <c r="E952" s="4"/>
      <c r="I952" s="4"/>
      <c r="M952" s="4"/>
      <c r="Q952" s="4"/>
      <c r="U952" s="4"/>
      <c r="Y952" s="4"/>
      <c r="AC952" s="4"/>
      <c r="AG952" s="4"/>
      <c r="AK952" s="4"/>
      <c r="AO952" s="4"/>
      <c r="AS952" s="4"/>
      <c r="AW952" s="4"/>
      <c r="BA952" s="4"/>
    </row>
    <row r="953" spans="5:53" ht="15.6">
      <c r="E953" s="4"/>
      <c r="I953" s="4"/>
      <c r="M953" s="4"/>
      <c r="Q953" s="4"/>
      <c r="U953" s="4"/>
      <c r="Y953" s="4"/>
      <c r="AC953" s="4"/>
      <c r="AG953" s="4"/>
      <c r="AK953" s="4"/>
      <c r="AO953" s="4"/>
      <c r="AS953" s="4"/>
      <c r="AW953" s="4"/>
      <c r="BA953" s="4"/>
    </row>
    <row r="954" spans="5:53" ht="15.6">
      <c r="E954" s="4"/>
      <c r="I954" s="4"/>
      <c r="M954" s="4"/>
      <c r="Q954" s="4"/>
      <c r="U954" s="4"/>
      <c r="Y954" s="4"/>
      <c r="AC954" s="4"/>
      <c r="AG954" s="4"/>
      <c r="AK954" s="4"/>
      <c r="AO954" s="4"/>
      <c r="AS954" s="4"/>
      <c r="AW954" s="4"/>
      <c r="BA954" s="4"/>
    </row>
    <row r="955" spans="5:53" ht="15.6">
      <c r="E955" s="4"/>
      <c r="I955" s="4"/>
      <c r="M955" s="4"/>
      <c r="Q955" s="4"/>
      <c r="U955" s="4"/>
      <c r="Y955" s="4"/>
      <c r="AC955" s="4"/>
      <c r="AG955" s="4"/>
      <c r="AK955" s="4"/>
      <c r="AO955" s="4"/>
      <c r="AS955" s="4"/>
      <c r="AW955" s="4"/>
      <c r="BA955" s="4"/>
    </row>
    <row r="956" spans="5:53" ht="15.6">
      <c r="E956" s="4"/>
      <c r="I956" s="4"/>
      <c r="M956" s="4"/>
      <c r="Q956" s="4"/>
      <c r="U956" s="4"/>
      <c r="Y956" s="4"/>
      <c r="AC956" s="4"/>
      <c r="AG956" s="4"/>
      <c r="AK956" s="4"/>
      <c r="AO956" s="4"/>
      <c r="AS956" s="4"/>
      <c r="AW956" s="4"/>
      <c r="BA956" s="4"/>
    </row>
    <row r="957" spans="5:53" ht="15.6">
      <c r="E957" s="4"/>
      <c r="I957" s="4"/>
      <c r="M957" s="4"/>
      <c r="Q957" s="4"/>
      <c r="U957" s="4"/>
      <c r="Y957" s="4"/>
      <c r="AC957" s="4"/>
      <c r="AG957" s="4"/>
      <c r="AK957" s="4"/>
      <c r="AO957" s="4"/>
      <c r="AS957" s="4"/>
      <c r="AW957" s="4"/>
      <c r="BA957" s="4"/>
    </row>
    <row r="958" spans="5:53" ht="15.6">
      <c r="E958" s="4"/>
      <c r="I958" s="4"/>
      <c r="M958" s="4"/>
      <c r="Q958" s="4"/>
      <c r="U958" s="4"/>
      <c r="Y958" s="4"/>
      <c r="AC958" s="4"/>
      <c r="AG958" s="4"/>
      <c r="AK958" s="4"/>
      <c r="AO958" s="4"/>
      <c r="AS958" s="4"/>
      <c r="AW958" s="4"/>
      <c r="BA958" s="4"/>
    </row>
    <row r="959" spans="5:53" ht="15.6">
      <c r="E959" s="4"/>
      <c r="I959" s="4"/>
      <c r="M959" s="4"/>
      <c r="Q959" s="4"/>
      <c r="U959" s="4"/>
      <c r="Y959" s="4"/>
      <c r="AC959" s="4"/>
      <c r="AG959" s="4"/>
      <c r="AK959" s="4"/>
      <c r="AO959" s="4"/>
      <c r="AS959" s="4"/>
      <c r="AW959" s="4"/>
      <c r="BA959" s="4"/>
    </row>
    <row r="960" spans="5:53" ht="15.6">
      <c r="E960" s="4"/>
      <c r="I960" s="4"/>
      <c r="M960" s="4"/>
      <c r="Q960" s="4"/>
      <c r="U960" s="4"/>
      <c r="Y960" s="4"/>
      <c r="AC960" s="4"/>
      <c r="AG960" s="4"/>
      <c r="AK960" s="4"/>
      <c r="AO960" s="4"/>
      <c r="AS960" s="4"/>
      <c r="AW960" s="4"/>
      <c r="BA960" s="4"/>
    </row>
    <row r="961" spans="5:53" ht="15.6">
      <c r="E961" s="4"/>
      <c r="I961" s="4"/>
      <c r="M961" s="4"/>
      <c r="Q961" s="4"/>
      <c r="U961" s="4"/>
      <c r="Y961" s="4"/>
      <c r="AC961" s="4"/>
      <c r="AG961" s="4"/>
      <c r="AK961" s="4"/>
      <c r="AO961" s="4"/>
      <c r="AS961" s="4"/>
      <c r="AW961" s="4"/>
      <c r="BA961" s="4"/>
    </row>
    <row r="962" spans="5:53" ht="15.6">
      <c r="E962" s="4"/>
      <c r="I962" s="4"/>
      <c r="M962" s="4"/>
      <c r="Q962" s="4"/>
      <c r="U962" s="4"/>
      <c r="Y962" s="4"/>
      <c r="AC962" s="4"/>
      <c r="AG962" s="4"/>
      <c r="AK962" s="4"/>
      <c r="AO962" s="4"/>
      <c r="AS962" s="4"/>
      <c r="AW962" s="4"/>
      <c r="BA962" s="4"/>
    </row>
    <row r="963" spans="5:53" ht="15.6">
      <c r="E963" s="4"/>
      <c r="I963" s="4"/>
      <c r="M963" s="4"/>
      <c r="Q963" s="4"/>
      <c r="U963" s="4"/>
      <c r="Y963" s="4"/>
      <c r="AC963" s="4"/>
      <c r="AG963" s="4"/>
      <c r="AK963" s="4"/>
      <c r="AO963" s="4"/>
      <c r="AS963" s="4"/>
      <c r="AW963" s="4"/>
      <c r="BA963" s="4"/>
    </row>
    <row r="964" spans="5:53" ht="15.6">
      <c r="E964" s="4"/>
      <c r="I964" s="4"/>
      <c r="M964" s="4"/>
      <c r="Q964" s="4"/>
      <c r="U964" s="4"/>
      <c r="Y964" s="4"/>
      <c r="AC964" s="4"/>
      <c r="AG964" s="4"/>
      <c r="AK964" s="4"/>
      <c r="AO964" s="4"/>
      <c r="AS964" s="4"/>
      <c r="AW964" s="4"/>
      <c r="BA964" s="4"/>
    </row>
    <row r="965" spans="5:53" ht="15.6">
      <c r="E965" s="4"/>
      <c r="I965" s="4"/>
      <c r="M965" s="4"/>
      <c r="Q965" s="4"/>
      <c r="U965" s="4"/>
      <c r="Y965" s="4"/>
      <c r="AC965" s="4"/>
      <c r="AG965" s="4"/>
      <c r="AK965" s="4"/>
      <c r="AO965" s="4"/>
      <c r="AS965" s="4"/>
      <c r="AW965" s="4"/>
      <c r="BA965" s="4"/>
    </row>
    <row r="966" spans="5:53" ht="15.6">
      <c r="E966" s="4"/>
      <c r="I966" s="4"/>
      <c r="M966" s="4"/>
      <c r="Q966" s="4"/>
      <c r="U966" s="4"/>
      <c r="Y966" s="4"/>
      <c r="AC966" s="4"/>
      <c r="AG966" s="4"/>
      <c r="AK966" s="4"/>
      <c r="AO966" s="4"/>
      <c r="AS966" s="4"/>
      <c r="AW966" s="4"/>
      <c r="BA966" s="4"/>
    </row>
    <row r="967" spans="5:53" ht="15.6">
      <c r="E967" s="4"/>
      <c r="I967" s="4"/>
      <c r="M967" s="4"/>
      <c r="Q967" s="4"/>
      <c r="U967" s="4"/>
      <c r="Y967" s="4"/>
      <c r="AC967" s="4"/>
      <c r="AG967" s="4"/>
      <c r="AK967" s="4"/>
      <c r="AO967" s="4"/>
      <c r="AS967" s="4"/>
      <c r="AW967" s="4"/>
      <c r="BA967" s="4"/>
    </row>
    <row r="968" spans="5:53" ht="15.6">
      <c r="E968" s="4"/>
      <c r="I968" s="4"/>
      <c r="M968" s="4"/>
      <c r="Q968" s="4"/>
      <c r="U968" s="4"/>
      <c r="Y968" s="4"/>
      <c r="AC968" s="4"/>
      <c r="AG968" s="4"/>
      <c r="AK968" s="4"/>
      <c r="AO968" s="4"/>
      <c r="AS968" s="4"/>
      <c r="AW968" s="4"/>
      <c r="BA968" s="4"/>
    </row>
    <row r="969" spans="5:53" ht="15.6">
      <c r="E969" s="4"/>
      <c r="I969" s="4"/>
      <c r="M969" s="4"/>
      <c r="Q969" s="4"/>
      <c r="U969" s="4"/>
      <c r="Y969" s="4"/>
      <c r="AC969" s="4"/>
      <c r="AG969" s="4"/>
      <c r="AK969" s="4"/>
      <c r="AO969" s="4"/>
      <c r="AS969" s="4"/>
      <c r="AW969" s="4"/>
      <c r="BA969" s="4"/>
    </row>
    <row r="970" spans="5:53" ht="15.6">
      <c r="E970" s="4"/>
      <c r="I970" s="4"/>
      <c r="M970" s="4"/>
      <c r="Q970" s="4"/>
      <c r="U970" s="4"/>
      <c r="Y970" s="4"/>
      <c r="AC970" s="4"/>
      <c r="AG970" s="4"/>
      <c r="AK970" s="4"/>
      <c r="AO970" s="4"/>
      <c r="AS970" s="4"/>
      <c r="AW970" s="4"/>
      <c r="BA970" s="4"/>
    </row>
    <row r="971" spans="5:53" ht="15.6">
      <c r="E971" s="4"/>
      <c r="I971" s="4"/>
      <c r="M971" s="4"/>
      <c r="Q971" s="4"/>
      <c r="U971" s="4"/>
      <c r="Y971" s="4"/>
      <c r="AC971" s="4"/>
      <c r="AG971" s="4"/>
      <c r="AK971" s="4"/>
      <c r="AO971" s="4"/>
      <c r="AS971" s="4"/>
      <c r="AW971" s="4"/>
      <c r="BA971" s="4"/>
    </row>
    <row r="972" spans="5:53" ht="15.6">
      <c r="E972" s="4"/>
      <c r="I972" s="4"/>
      <c r="M972" s="4"/>
      <c r="Q972" s="4"/>
      <c r="U972" s="4"/>
      <c r="Y972" s="4"/>
      <c r="AC972" s="4"/>
      <c r="AG972" s="4"/>
      <c r="AK972" s="4"/>
      <c r="AO972" s="4"/>
      <c r="AS972" s="4"/>
      <c r="AW972" s="4"/>
      <c r="BA972" s="4"/>
    </row>
    <row r="973" spans="5:53" ht="15.6">
      <c r="E973" s="4"/>
      <c r="I973" s="4"/>
      <c r="M973" s="4"/>
      <c r="Q973" s="4"/>
      <c r="U973" s="4"/>
      <c r="Y973" s="4"/>
      <c r="AC973" s="4"/>
      <c r="AG973" s="4"/>
      <c r="AK973" s="4"/>
      <c r="AO973" s="4"/>
      <c r="AS973" s="4"/>
      <c r="AW973" s="4"/>
      <c r="BA973" s="4"/>
    </row>
    <row r="974" spans="5:53" ht="15.6">
      <c r="E974" s="4"/>
      <c r="I974" s="4"/>
      <c r="M974" s="4"/>
      <c r="Q974" s="4"/>
      <c r="U974" s="4"/>
      <c r="Y974" s="4"/>
      <c r="AC974" s="4"/>
      <c r="AG974" s="4"/>
      <c r="AK974" s="4"/>
      <c r="AO974" s="4"/>
      <c r="AS974" s="4"/>
      <c r="AW974" s="4"/>
      <c r="BA974" s="4"/>
    </row>
    <row r="975" spans="5:53" ht="15.6">
      <c r="E975" s="4"/>
      <c r="I975" s="4"/>
      <c r="M975" s="4"/>
      <c r="Q975" s="4"/>
      <c r="U975" s="4"/>
      <c r="Y975" s="4"/>
      <c r="AC975" s="4"/>
      <c r="AG975" s="4"/>
      <c r="AK975" s="4"/>
      <c r="AO975" s="4"/>
      <c r="AS975" s="4"/>
      <c r="AW975" s="4"/>
      <c r="BA975" s="4"/>
    </row>
    <row r="976" spans="5:53" ht="15.6">
      <c r="E976" s="4"/>
      <c r="I976" s="4"/>
      <c r="M976" s="4"/>
      <c r="Q976" s="4"/>
      <c r="U976" s="4"/>
      <c r="Y976" s="4"/>
      <c r="AC976" s="4"/>
      <c r="AG976" s="4"/>
      <c r="AK976" s="4"/>
      <c r="AO976" s="4"/>
      <c r="AS976" s="4"/>
      <c r="AW976" s="4"/>
      <c r="BA976" s="4"/>
    </row>
    <row r="977" spans="5:53" ht="15.6">
      <c r="E977" s="4"/>
      <c r="I977" s="4"/>
      <c r="M977" s="4"/>
      <c r="Q977" s="4"/>
      <c r="U977" s="4"/>
      <c r="Y977" s="4"/>
      <c r="AC977" s="4"/>
      <c r="AG977" s="4"/>
      <c r="AK977" s="4"/>
      <c r="AO977" s="4"/>
      <c r="AS977" s="4"/>
      <c r="AW977" s="4"/>
      <c r="BA977" s="4"/>
    </row>
    <row r="978" spans="5:53" ht="15.6">
      <c r="E978" s="4"/>
      <c r="I978" s="4"/>
      <c r="M978" s="4"/>
      <c r="Q978" s="4"/>
      <c r="U978" s="4"/>
      <c r="Y978" s="4"/>
      <c r="AC978" s="4"/>
      <c r="AG978" s="4"/>
      <c r="AK978" s="4"/>
      <c r="AO978" s="4"/>
      <c r="AS978" s="4"/>
      <c r="AW978" s="4"/>
      <c r="BA978" s="4"/>
    </row>
    <row r="979" spans="5:53" ht="15.6">
      <c r="E979" s="4"/>
      <c r="I979" s="4"/>
      <c r="M979" s="4"/>
      <c r="Q979" s="4"/>
      <c r="U979" s="4"/>
      <c r="Y979" s="4"/>
      <c r="AC979" s="4"/>
      <c r="AG979" s="4"/>
      <c r="AK979" s="4"/>
      <c r="AO979" s="4"/>
      <c r="AS979" s="4"/>
      <c r="AW979" s="4"/>
      <c r="BA979" s="4"/>
    </row>
    <row r="980" spans="5:53" ht="15.6">
      <c r="E980" s="4"/>
      <c r="I980" s="4"/>
      <c r="M980" s="4"/>
      <c r="Q980" s="4"/>
      <c r="U980" s="4"/>
      <c r="Y980" s="4"/>
      <c r="AC980" s="4"/>
      <c r="AG980" s="4"/>
      <c r="AK980" s="4"/>
      <c r="AO980" s="4"/>
      <c r="AS980" s="4"/>
      <c r="AW980" s="4"/>
      <c r="BA980" s="4"/>
    </row>
    <row r="981" spans="5:53" ht="15.6">
      <c r="E981" s="4"/>
      <c r="I981" s="4"/>
      <c r="M981" s="4"/>
      <c r="Q981" s="4"/>
      <c r="U981" s="4"/>
      <c r="Y981" s="4"/>
      <c r="AC981" s="4"/>
      <c r="AG981" s="4"/>
      <c r="AK981" s="4"/>
      <c r="AO981" s="4"/>
      <c r="AS981" s="4"/>
      <c r="AW981" s="4"/>
      <c r="BA981" s="4"/>
    </row>
    <row r="982" spans="5:53" ht="15.6">
      <c r="E982" s="4"/>
      <c r="I982" s="4"/>
      <c r="M982" s="4"/>
      <c r="Q982" s="4"/>
      <c r="U982" s="4"/>
      <c r="Y982" s="4"/>
      <c r="AC982" s="4"/>
      <c r="AG982" s="4"/>
      <c r="AK982" s="4"/>
      <c r="AO982" s="4"/>
      <c r="AS982" s="4"/>
      <c r="AW982" s="4"/>
      <c r="BA982" s="4"/>
    </row>
    <row r="983" spans="5:53" ht="15.6">
      <c r="E983" s="4"/>
      <c r="I983" s="4"/>
      <c r="M983" s="4"/>
      <c r="Q983" s="4"/>
      <c r="U983" s="4"/>
      <c r="Y983" s="4"/>
      <c r="AC983" s="4"/>
      <c r="AG983" s="4"/>
      <c r="AK983" s="4"/>
      <c r="AO983" s="4"/>
      <c r="AS983" s="4"/>
      <c r="AW983" s="4"/>
      <c r="BA983" s="4"/>
    </row>
    <row r="984" spans="5:53" ht="15.6">
      <c r="E984" s="4"/>
      <c r="I984" s="4"/>
      <c r="M984" s="4"/>
      <c r="Q984" s="4"/>
      <c r="U984" s="4"/>
      <c r="Y984" s="4"/>
      <c r="AC984" s="4"/>
      <c r="AG984" s="4"/>
      <c r="AK984" s="4"/>
      <c r="AO984" s="4"/>
      <c r="AS984" s="4"/>
      <c r="AW984" s="4"/>
      <c r="BA984" s="4"/>
    </row>
    <row r="985" spans="5:53" ht="15.6">
      <c r="E985" s="4"/>
      <c r="I985" s="4"/>
      <c r="M985" s="4"/>
      <c r="Q985" s="4"/>
      <c r="U985" s="4"/>
      <c r="Y985" s="4"/>
      <c r="AC985" s="4"/>
      <c r="AG985" s="4"/>
      <c r="AK985" s="4"/>
      <c r="AO985" s="4"/>
      <c r="AS985" s="4"/>
      <c r="AW985" s="4"/>
      <c r="BA985" s="4"/>
    </row>
    <row r="986" spans="5:53" ht="15.6">
      <c r="E986" s="4"/>
      <c r="I986" s="4"/>
      <c r="M986" s="4"/>
      <c r="Q986" s="4"/>
      <c r="U986" s="4"/>
      <c r="Y986" s="4"/>
      <c r="AC986" s="4"/>
      <c r="AG986" s="4"/>
      <c r="AK986" s="4"/>
      <c r="AO986" s="4"/>
      <c r="AS986" s="4"/>
      <c r="AW986" s="4"/>
      <c r="BA986" s="4"/>
    </row>
    <row r="987" spans="5:53" ht="15.6">
      <c r="E987" s="4"/>
      <c r="I987" s="4"/>
      <c r="M987" s="4"/>
      <c r="Q987" s="4"/>
      <c r="U987" s="4"/>
      <c r="Y987" s="4"/>
      <c r="AC987" s="4"/>
      <c r="AG987" s="4"/>
      <c r="AK987" s="4"/>
      <c r="AO987" s="4"/>
      <c r="AS987" s="4"/>
      <c r="AW987" s="4"/>
      <c r="BA987" s="4"/>
    </row>
    <row r="988" spans="5:53" ht="15.6">
      <c r="E988" s="4"/>
      <c r="I988" s="4"/>
      <c r="M988" s="4"/>
      <c r="Q988" s="4"/>
      <c r="U988" s="4"/>
      <c r="Y988" s="4"/>
      <c r="AC988" s="4"/>
      <c r="AG988" s="4"/>
      <c r="AK988" s="4"/>
      <c r="AO988" s="4"/>
      <c r="AS988" s="4"/>
      <c r="AW988" s="4"/>
      <c r="BA988" s="4"/>
    </row>
    <row r="989" spans="5:53" ht="15.6">
      <c r="E989" s="4"/>
      <c r="I989" s="4"/>
      <c r="M989" s="4"/>
      <c r="Q989" s="4"/>
      <c r="U989" s="4"/>
      <c r="Y989" s="4"/>
      <c r="AC989" s="4"/>
      <c r="AG989" s="4"/>
      <c r="AK989" s="4"/>
      <c r="AO989" s="4"/>
      <c r="AS989" s="4"/>
      <c r="AW989" s="4"/>
      <c r="BA989" s="4"/>
    </row>
    <row r="990" spans="5:53" ht="15.6">
      <c r="E990" s="4"/>
      <c r="I990" s="4"/>
      <c r="M990" s="4"/>
      <c r="Q990" s="4"/>
      <c r="U990" s="4"/>
      <c r="Y990" s="4"/>
      <c r="AC990" s="4"/>
      <c r="AG990" s="4"/>
      <c r="AK990" s="4"/>
      <c r="AO990" s="4"/>
      <c r="AS990" s="4"/>
      <c r="AW990" s="4"/>
      <c r="BA990" s="4"/>
    </row>
    <row r="991" spans="5:53" ht="15.6">
      <c r="E991" s="4"/>
      <c r="I991" s="4"/>
      <c r="M991" s="4"/>
      <c r="Q991" s="4"/>
      <c r="U991" s="4"/>
      <c r="Y991" s="4"/>
      <c r="AC991" s="4"/>
      <c r="AG991" s="4"/>
      <c r="AK991" s="4"/>
      <c r="AO991" s="4"/>
      <c r="AS991" s="4"/>
      <c r="AW991" s="4"/>
      <c r="BA991" s="4"/>
    </row>
    <row r="992" spans="5:53" ht="15.6">
      <c r="E992" s="4"/>
      <c r="I992" s="4"/>
      <c r="M992" s="4"/>
      <c r="Q992" s="4"/>
      <c r="U992" s="4"/>
      <c r="Y992" s="4"/>
      <c r="AC992" s="4"/>
      <c r="AG992" s="4"/>
      <c r="AK992" s="4"/>
      <c r="AO992" s="4"/>
      <c r="AS992" s="4"/>
      <c r="AW992" s="4"/>
      <c r="BA992" s="4"/>
    </row>
    <row r="993" spans="5:53" ht="15.6">
      <c r="E993" s="4"/>
      <c r="I993" s="4"/>
      <c r="M993" s="4"/>
      <c r="Q993" s="4"/>
      <c r="U993" s="4"/>
      <c r="Y993" s="4"/>
      <c r="AC993" s="4"/>
      <c r="AG993" s="4"/>
      <c r="AK993" s="4"/>
      <c r="AO993" s="4"/>
      <c r="AS993" s="4"/>
      <c r="AW993" s="4"/>
      <c r="BA993" s="4"/>
    </row>
    <row r="994" spans="5:53" ht="15.6">
      <c r="E994" s="4"/>
      <c r="I994" s="4"/>
      <c r="M994" s="4"/>
      <c r="Q994" s="4"/>
      <c r="U994" s="4"/>
      <c r="Y994" s="4"/>
      <c r="AC994" s="4"/>
      <c r="AG994" s="4"/>
      <c r="AK994" s="4"/>
      <c r="AO994" s="4"/>
      <c r="AS994" s="4"/>
      <c r="AW994" s="4"/>
      <c r="BA994" s="4"/>
    </row>
    <row r="995" spans="5:53" ht="15.6">
      <c r="E995" s="4"/>
      <c r="I995" s="4"/>
      <c r="M995" s="4"/>
      <c r="Q995" s="4"/>
      <c r="U995" s="4"/>
      <c r="Y995" s="4"/>
      <c r="AC995" s="4"/>
      <c r="AG995" s="4"/>
      <c r="AK995" s="4"/>
      <c r="AO995" s="4"/>
      <c r="AS995" s="4"/>
      <c r="AW995" s="4"/>
      <c r="BA995" s="4"/>
    </row>
    <row r="996" spans="5:53" ht="15.6">
      <c r="E996" s="4"/>
      <c r="I996" s="4"/>
      <c r="M996" s="4"/>
      <c r="Q996" s="4"/>
      <c r="U996" s="4"/>
      <c r="Y996" s="4"/>
      <c r="AC996" s="4"/>
      <c r="AG996" s="4"/>
      <c r="AK996" s="4"/>
      <c r="AO996" s="4"/>
      <c r="AS996" s="4"/>
      <c r="AW996" s="4"/>
      <c r="BA996" s="4"/>
    </row>
    <row r="997" spans="5:53" ht="15.6">
      <c r="E997" s="21"/>
      <c r="I997" s="21"/>
      <c r="M997" s="21"/>
      <c r="Q997" s="21"/>
      <c r="U997" s="21"/>
      <c r="Y997" s="21"/>
      <c r="AC997" s="21"/>
      <c r="AG997" s="21"/>
      <c r="AK997" s="21"/>
      <c r="AO997" s="21"/>
      <c r="AS997" s="21"/>
      <c r="AW997" s="21"/>
      <c r="BA997" s="21"/>
    </row>
  </sheetData>
  <conditionalFormatting sqref="Z9:AB60">
    <cfRule type="containsText" dxfId="313" priority="1" operator="containsText" text="201">
      <formula>NOT(ISERROR(SEARCH(("201"),(Z9))))</formula>
    </cfRule>
  </conditionalFormatting>
  <conditionalFormatting sqref="AD9:AF60">
    <cfRule type="containsText" dxfId="312" priority="2" operator="containsText" text="183">
      <formula>NOT(ISERROR(SEARCH(("183"),(AD9))))</formula>
    </cfRule>
  </conditionalFormatting>
  <conditionalFormatting sqref="AD9:AF60">
    <cfRule type="containsText" dxfId="311" priority="3" operator="containsText" text="195">
      <formula>NOT(ISERROR(SEARCH(("195"),(AD9))))</formula>
    </cfRule>
  </conditionalFormatting>
  <conditionalFormatting sqref="AD9:AF60">
    <cfRule type="containsText" dxfId="310" priority="4" operator="containsText" text="197">
      <formula>NOT(ISERROR(SEARCH(("197"),(AD9))))</formula>
    </cfRule>
  </conditionalFormatting>
  <conditionalFormatting sqref="AD9:AF60">
    <cfRule type="containsText" dxfId="309" priority="5" operator="containsText" text="193">
      <formula>NOT(ISERROR(SEARCH(("193"),(AD9))))</formula>
    </cfRule>
  </conditionalFormatting>
  <conditionalFormatting sqref="AV9:AV60 AT10:AU60">
    <cfRule type="containsText" dxfId="308" priority="6" operator="containsText" text="215">
      <formula>NOT(ISERROR(SEARCH(("215"),(AV9))))</formula>
    </cfRule>
  </conditionalFormatting>
  <conditionalFormatting sqref="AV9:AV60 AT10:AU60">
    <cfRule type="containsText" dxfId="307" priority="7" operator="containsText" text="231">
      <formula>NOT(ISERROR(SEARCH(("231"),(AV9))))</formula>
    </cfRule>
  </conditionalFormatting>
  <conditionalFormatting sqref="AX9:AZ60">
    <cfRule type="containsText" dxfId="306" priority="8" operator="containsText" text="215">
      <formula>NOT(ISERROR(SEARCH(("215"),(AX9))))</formula>
    </cfRule>
  </conditionalFormatting>
  <conditionalFormatting sqref="AX9:AZ60">
    <cfRule type="containsText" dxfId="305" priority="9" operator="containsText" text="216">
      <formula>NOT(ISERROR(SEARCH(("216"),(AX9))))</formula>
    </cfRule>
  </conditionalFormatting>
  <conditionalFormatting sqref="AX9:AZ60">
    <cfRule type="containsText" dxfId="304" priority="10" operator="containsText" text="190">
      <formula>NOT(ISERROR(SEARCH(("190"),(AX9))))</formula>
    </cfRule>
  </conditionalFormatting>
  <conditionalFormatting sqref="AX9:AZ60">
    <cfRule type="containsText" dxfId="303" priority="11" operator="containsText" text="232">
      <formula>NOT(ISERROR(SEARCH(("232"),(AX9))))</formula>
    </cfRule>
  </conditionalFormatting>
  <conditionalFormatting sqref="A1">
    <cfRule type="notContainsBlanks" dxfId="302" priority="12">
      <formula>LEN(TRIM(A1))&gt;0</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997"/>
  <sheetViews>
    <sheetView workbookViewId="0">
      <pane xSplit="1" ySplit="8" topLeftCell="AE9" activePane="bottomRight" state="frozen"/>
      <selection pane="topRight" activeCell="B1" sqref="B1"/>
      <selection pane="bottomLeft" activeCell="A9" sqref="A9"/>
      <selection pane="bottomRight" activeCell="C4" sqref="C4:BA4"/>
    </sheetView>
  </sheetViews>
  <sheetFormatPr defaultColWidth="11.1796875" defaultRowHeight="15" customHeight="1"/>
  <cols>
    <col min="1" max="53" width="11.36328125" customWidth="1"/>
  </cols>
  <sheetData>
    <row r="1" spans="1:53" ht="16.5" customHeight="1">
      <c r="A1" s="1" t="s">
        <v>0</v>
      </c>
      <c r="E1" s="2"/>
      <c r="I1" s="2"/>
      <c r="M1" s="2"/>
      <c r="Q1" s="2"/>
      <c r="U1" s="2"/>
      <c r="Y1" s="2"/>
      <c r="AC1" s="2"/>
      <c r="AG1" s="2"/>
      <c r="AK1" s="2"/>
      <c r="AO1" s="2"/>
      <c r="AS1" s="2"/>
      <c r="AW1" s="2"/>
      <c r="BA1" s="2"/>
    </row>
    <row r="2" spans="1:53" ht="16.5" customHeight="1">
      <c r="A2" s="3" t="s">
        <v>30</v>
      </c>
      <c r="E2" s="4"/>
      <c r="I2" s="4"/>
      <c r="M2" s="4"/>
      <c r="N2" s="5"/>
      <c r="O2" s="6"/>
      <c r="Q2" s="4"/>
      <c r="U2" s="4"/>
      <c r="Y2" s="4"/>
      <c r="AC2" s="4"/>
      <c r="AG2" s="4"/>
      <c r="AK2" s="4"/>
      <c r="AO2" s="4"/>
      <c r="AS2" s="4"/>
      <c r="AW2" s="4"/>
      <c r="BA2" s="4"/>
    </row>
    <row r="3" spans="1:53" ht="16.5" customHeight="1">
      <c r="A3" s="3"/>
      <c r="E3" s="4"/>
      <c r="G3" s="5"/>
      <c r="H3" s="6"/>
      <c r="I3" s="4"/>
      <c r="K3" s="5"/>
      <c r="M3" s="4"/>
      <c r="N3" s="5"/>
      <c r="Q3" s="4"/>
      <c r="U3" s="4"/>
      <c r="Y3" s="4"/>
      <c r="AA3" s="5"/>
      <c r="AB3" s="6"/>
      <c r="AC3" s="4"/>
      <c r="AE3" s="5"/>
      <c r="AF3" s="6"/>
      <c r="AG3" s="4"/>
      <c r="AI3" s="5"/>
      <c r="AJ3" s="6"/>
      <c r="AK3" s="4"/>
      <c r="AO3" s="4"/>
      <c r="AS3" s="4"/>
      <c r="AU3" s="5"/>
      <c r="AV3" s="6"/>
      <c r="AW3" s="4"/>
      <c r="AY3" s="5"/>
      <c r="AZ3" s="6"/>
      <c r="BA3" s="4"/>
    </row>
    <row r="4" spans="1:53" ht="16.5" customHeight="1">
      <c r="A4" s="3" t="s">
        <v>31</v>
      </c>
      <c r="C4" s="292"/>
      <c r="D4" s="289"/>
      <c r="E4" s="290"/>
      <c r="F4" s="289"/>
      <c r="G4" s="292"/>
      <c r="H4" s="291"/>
      <c r="I4" s="290"/>
      <c r="J4" s="289"/>
      <c r="K4" s="292"/>
      <c r="L4" s="291"/>
      <c r="M4" s="290"/>
      <c r="N4" s="293"/>
      <c r="O4" s="292"/>
      <c r="P4" s="289"/>
      <c r="Q4" s="290"/>
      <c r="R4" s="289"/>
      <c r="S4" s="292"/>
      <c r="T4" s="289"/>
      <c r="U4" s="290"/>
      <c r="V4" s="289"/>
      <c r="W4" s="292"/>
      <c r="X4" s="291"/>
      <c r="Y4" s="290"/>
      <c r="Z4" s="289"/>
      <c r="AA4" s="292"/>
      <c r="AB4" s="291"/>
      <c r="AC4" s="290"/>
      <c r="AD4" s="289"/>
      <c r="AE4" s="292"/>
      <c r="AF4" s="291"/>
      <c r="AG4" s="290"/>
      <c r="AH4" s="289"/>
      <c r="AI4" s="292"/>
      <c r="AJ4" s="289"/>
      <c r="AK4" s="290"/>
      <c r="AL4" s="289"/>
      <c r="AM4" s="292"/>
      <c r="AN4" s="289"/>
      <c r="AO4" s="290"/>
      <c r="AP4" s="289"/>
      <c r="AQ4" s="292"/>
      <c r="AR4" s="289"/>
      <c r="AS4" s="290"/>
      <c r="AT4" s="289"/>
      <c r="AU4" s="292"/>
      <c r="AV4" s="291"/>
      <c r="AW4" s="290"/>
      <c r="AX4" s="289"/>
      <c r="AY4" s="292"/>
      <c r="AZ4" s="289"/>
      <c r="BA4" s="290"/>
    </row>
    <row r="5" spans="1:53" ht="16.5" customHeight="1">
      <c r="E5" s="4"/>
      <c r="I5" s="4"/>
      <c r="K5" s="5"/>
      <c r="L5" s="6"/>
      <c r="M5" s="4"/>
      <c r="N5" s="5"/>
      <c r="O5" s="6"/>
      <c r="Q5" s="4"/>
      <c r="U5" s="4"/>
      <c r="W5" s="5"/>
      <c r="X5" s="6"/>
      <c r="Y5" s="4"/>
      <c r="AA5" s="5"/>
      <c r="AB5" s="6"/>
      <c r="AC5" s="4"/>
      <c r="AG5" s="4"/>
      <c r="AI5" s="5"/>
      <c r="AJ5" s="6"/>
      <c r="AK5" s="4"/>
      <c r="AO5" s="4"/>
      <c r="AS5" s="4"/>
      <c r="AW5" s="4"/>
      <c r="BA5" s="4"/>
    </row>
    <row r="6" spans="1:53" ht="16.5" customHeight="1">
      <c r="E6" s="4"/>
      <c r="I6" s="4"/>
      <c r="M6" s="4"/>
      <c r="N6" s="5"/>
      <c r="Q6" s="4"/>
      <c r="U6" s="4"/>
      <c r="Y6" s="4"/>
      <c r="AC6" s="4"/>
      <c r="AG6" s="4"/>
      <c r="AK6" s="4"/>
      <c r="AO6" s="4"/>
      <c r="AS6" s="4"/>
      <c r="AW6" s="4"/>
      <c r="BA6" s="4"/>
    </row>
    <row r="7" spans="1:53" ht="16.5" customHeight="1">
      <c r="A7" s="7"/>
      <c r="B7" s="8"/>
      <c r="C7" s="8"/>
      <c r="D7" s="8"/>
      <c r="E7" s="9"/>
      <c r="F7" s="8"/>
      <c r="G7" s="8"/>
      <c r="H7" s="8"/>
      <c r="I7" s="9"/>
      <c r="J7" s="8"/>
      <c r="K7" s="8"/>
      <c r="L7" s="8"/>
      <c r="M7" s="9"/>
      <c r="N7" s="8"/>
      <c r="O7" s="8"/>
      <c r="P7" s="8"/>
      <c r="Q7" s="9"/>
      <c r="R7" s="8"/>
      <c r="S7" s="8"/>
      <c r="T7" s="8"/>
      <c r="U7" s="9"/>
      <c r="V7" s="8"/>
      <c r="W7" s="8"/>
      <c r="X7" s="8"/>
      <c r="Y7" s="9"/>
      <c r="Z7" s="8"/>
      <c r="AA7" s="8"/>
      <c r="AB7" s="8"/>
      <c r="AC7" s="9"/>
      <c r="AD7" s="8"/>
      <c r="AE7" s="8"/>
      <c r="AF7" s="8"/>
      <c r="AG7" s="9"/>
      <c r="AH7" s="8"/>
      <c r="AI7" s="8"/>
      <c r="AJ7" s="8"/>
      <c r="AK7" s="9"/>
      <c r="AL7" s="8"/>
      <c r="AM7" s="8"/>
      <c r="AN7" s="8"/>
      <c r="AO7" s="9"/>
      <c r="AP7" s="8"/>
      <c r="AQ7" s="8"/>
      <c r="AR7" s="8"/>
      <c r="AS7" s="9"/>
      <c r="AT7" s="8"/>
      <c r="AU7" s="8"/>
      <c r="AV7" s="8"/>
      <c r="AW7" s="9"/>
      <c r="AX7" s="8"/>
      <c r="AY7" s="8"/>
      <c r="AZ7" s="8"/>
      <c r="BA7" s="9"/>
    </row>
    <row r="8" spans="1:53" ht="16.5" customHeight="1">
      <c r="A8" s="12" t="s">
        <v>3</v>
      </c>
      <c r="B8" s="12" t="s">
        <v>4</v>
      </c>
      <c r="C8" s="12" t="s">
        <v>4</v>
      </c>
      <c r="D8" s="12" t="s">
        <v>4</v>
      </c>
      <c r="E8" s="22" t="s">
        <v>5</v>
      </c>
      <c r="F8" s="12" t="s">
        <v>6</v>
      </c>
      <c r="G8" s="12" t="s">
        <v>6</v>
      </c>
      <c r="H8" s="12" t="s">
        <v>6</v>
      </c>
      <c r="I8" s="22" t="s">
        <v>7</v>
      </c>
      <c r="J8" s="12" t="s">
        <v>8</v>
      </c>
      <c r="K8" s="12" t="s">
        <v>8</v>
      </c>
      <c r="L8" s="12" t="s">
        <v>8</v>
      </c>
      <c r="M8" s="22" t="s">
        <v>9</v>
      </c>
      <c r="N8" s="12" t="s">
        <v>10</v>
      </c>
      <c r="O8" s="12" t="s">
        <v>10</v>
      </c>
      <c r="P8" s="12" t="s">
        <v>10</v>
      </c>
      <c r="Q8" s="22" t="s">
        <v>11</v>
      </c>
      <c r="R8" s="12" t="s">
        <v>12</v>
      </c>
      <c r="S8" s="12" t="s">
        <v>12</v>
      </c>
      <c r="T8" s="12" t="s">
        <v>12</v>
      </c>
      <c r="U8" s="22" t="s">
        <v>13</v>
      </c>
      <c r="V8" s="12" t="s">
        <v>14</v>
      </c>
      <c r="W8" s="12" t="s">
        <v>14</v>
      </c>
      <c r="X8" s="12" t="s">
        <v>14</v>
      </c>
      <c r="Y8" s="22" t="s">
        <v>15</v>
      </c>
      <c r="Z8" s="12" t="s">
        <v>16</v>
      </c>
      <c r="AA8" s="12" t="s">
        <v>16</v>
      </c>
      <c r="AB8" s="12" t="s">
        <v>16</v>
      </c>
      <c r="AC8" s="22" t="s">
        <v>17</v>
      </c>
      <c r="AD8" s="12" t="s">
        <v>18</v>
      </c>
      <c r="AE8" s="12" t="s">
        <v>18</v>
      </c>
      <c r="AF8" s="12" t="s">
        <v>18</v>
      </c>
      <c r="AG8" s="22" t="s">
        <v>19</v>
      </c>
      <c r="AH8" s="12" t="s">
        <v>20</v>
      </c>
      <c r="AI8" s="12" t="s">
        <v>20</v>
      </c>
      <c r="AJ8" s="12" t="s">
        <v>20</v>
      </c>
      <c r="AK8" s="22" t="s">
        <v>21</v>
      </c>
      <c r="AL8" s="12" t="s">
        <v>22</v>
      </c>
      <c r="AM8" s="12" t="s">
        <v>22</v>
      </c>
      <c r="AN8" s="12" t="s">
        <v>22</v>
      </c>
      <c r="AO8" s="22" t="s">
        <v>23</v>
      </c>
      <c r="AP8" s="12" t="s">
        <v>24</v>
      </c>
      <c r="AQ8" s="12" t="s">
        <v>24</v>
      </c>
      <c r="AR8" s="12" t="s">
        <v>24</v>
      </c>
      <c r="AS8" s="22" t="s">
        <v>25</v>
      </c>
      <c r="AT8" s="12" t="s">
        <v>26</v>
      </c>
      <c r="AU8" s="12" t="s">
        <v>26</v>
      </c>
      <c r="AV8" s="12" t="s">
        <v>26</v>
      </c>
      <c r="AW8" s="22" t="s">
        <v>27</v>
      </c>
      <c r="AX8" s="12" t="s">
        <v>28</v>
      </c>
      <c r="AY8" s="12" t="s">
        <v>28</v>
      </c>
      <c r="AZ8" s="12" t="s">
        <v>28</v>
      </c>
      <c r="BA8" s="22" t="s">
        <v>29</v>
      </c>
    </row>
    <row r="9" spans="1:53" ht="16.5" customHeight="1">
      <c r="A9" s="12">
        <v>393</v>
      </c>
      <c r="B9" s="6">
        <v>139</v>
      </c>
      <c r="C9" s="6">
        <v>143</v>
      </c>
      <c r="D9" s="6"/>
      <c r="E9" s="16">
        <f>B9</f>
        <v>139</v>
      </c>
      <c r="F9" s="6">
        <v>293</v>
      </c>
      <c r="G9" s="6">
        <v>293</v>
      </c>
      <c r="H9" s="6"/>
      <c r="I9" s="16">
        <f>F9</f>
        <v>293</v>
      </c>
      <c r="J9" s="6">
        <v>150</v>
      </c>
      <c r="K9" s="6">
        <v>150</v>
      </c>
      <c r="L9" s="6"/>
      <c r="M9" s="16">
        <f>J9</f>
        <v>150</v>
      </c>
      <c r="N9" s="6">
        <v>154</v>
      </c>
      <c r="O9" s="6">
        <v>170</v>
      </c>
      <c r="Q9" s="16">
        <f>N9</f>
        <v>154</v>
      </c>
      <c r="R9" s="6">
        <v>0</v>
      </c>
      <c r="S9" s="6">
        <v>0</v>
      </c>
      <c r="T9" s="6"/>
      <c r="U9" s="16">
        <f>S9</f>
        <v>0</v>
      </c>
      <c r="V9" s="6">
        <v>160</v>
      </c>
      <c r="W9" s="6">
        <v>163</v>
      </c>
      <c r="X9" s="6"/>
      <c r="Y9" s="16">
        <f>V9</f>
        <v>160</v>
      </c>
      <c r="Z9" s="6">
        <v>0</v>
      </c>
      <c r="AA9" s="6">
        <v>0</v>
      </c>
      <c r="AB9" s="6"/>
      <c r="AC9" s="16">
        <f>Z10</f>
        <v>0</v>
      </c>
      <c r="AD9" s="6">
        <v>182</v>
      </c>
      <c r="AE9" s="6">
        <v>196</v>
      </c>
      <c r="AF9" s="6"/>
      <c r="AG9" s="16">
        <f>AD9</f>
        <v>182</v>
      </c>
      <c r="AH9" s="6">
        <v>162</v>
      </c>
      <c r="AI9" s="6">
        <v>162</v>
      </c>
      <c r="AJ9" s="6"/>
      <c r="AK9" s="16">
        <f>AH9</f>
        <v>162</v>
      </c>
      <c r="AL9" s="6">
        <v>145</v>
      </c>
      <c r="AM9" s="6">
        <v>158</v>
      </c>
      <c r="AO9" s="16">
        <f>AL9</f>
        <v>145</v>
      </c>
      <c r="AP9" s="6">
        <v>0</v>
      </c>
      <c r="AQ9" s="6">
        <v>0</v>
      </c>
      <c r="AR9" s="6"/>
      <c r="AS9" s="16">
        <f>AQ9</f>
        <v>0</v>
      </c>
      <c r="AT9" s="6">
        <v>232</v>
      </c>
      <c r="AU9" s="6">
        <v>232</v>
      </c>
      <c r="AV9" s="6"/>
      <c r="AW9" s="16">
        <f>AT9</f>
        <v>232</v>
      </c>
      <c r="AX9" s="6">
        <v>0</v>
      </c>
      <c r="AY9" s="6">
        <v>0</v>
      </c>
      <c r="BA9" s="16">
        <f>AX13</f>
        <v>224</v>
      </c>
    </row>
    <row r="10" spans="1:53" ht="16.5" customHeight="1">
      <c r="A10" s="12">
        <v>393</v>
      </c>
      <c r="B10" s="6">
        <v>139</v>
      </c>
      <c r="C10" s="6">
        <v>143</v>
      </c>
      <c r="D10" s="6"/>
      <c r="E10" s="16">
        <f>C9</f>
        <v>143</v>
      </c>
      <c r="F10" s="6">
        <v>293</v>
      </c>
      <c r="G10" s="6">
        <v>293</v>
      </c>
      <c r="H10" s="6"/>
      <c r="I10" s="16">
        <f>G12</f>
        <v>302</v>
      </c>
      <c r="J10" s="6">
        <v>150</v>
      </c>
      <c r="K10" s="6">
        <v>150</v>
      </c>
      <c r="L10" s="6"/>
      <c r="M10" s="16">
        <f>J23</f>
        <v>154</v>
      </c>
      <c r="N10" s="6">
        <v>154</v>
      </c>
      <c r="O10" s="6">
        <v>170</v>
      </c>
      <c r="Q10" s="16">
        <f>O9</f>
        <v>170</v>
      </c>
      <c r="R10" s="6">
        <v>0</v>
      </c>
      <c r="S10" s="6">
        <v>0</v>
      </c>
      <c r="T10" s="6"/>
      <c r="U10" s="16"/>
      <c r="V10" s="6">
        <v>160</v>
      </c>
      <c r="W10" s="6">
        <v>163</v>
      </c>
      <c r="X10" s="6"/>
      <c r="Y10" s="16">
        <f>W9</f>
        <v>163</v>
      </c>
      <c r="Z10" s="6">
        <v>0</v>
      </c>
      <c r="AA10" s="6">
        <v>0</v>
      </c>
      <c r="AB10" s="6"/>
      <c r="AC10" s="16">
        <f>Z12</f>
        <v>196</v>
      </c>
      <c r="AD10" s="6">
        <v>184</v>
      </c>
      <c r="AE10" s="6">
        <v>198</v>
      </c>
      <c r="AF10" s="6"/>
      <c r="AG10" s="16">
        <f>AE9</f>
        <v>196</v>
      </c>
      <c r="AH10" s="6">
        <v>162</v>
      </c>
      <c r="AI10" s="6">
        <v>162</v>
      </c>
      <c r="AJ10" s="6"/>
      <c r="AK10" s="16">
        <f>AH14</f>
        <v>159</v>
      </c>
      <c r="AL10" s="6">
        <v>145</v>
      </c>
      <c r="AM10" s="6">
        <v>158</v>
      </c>
      <c r="AO10" s="16">
        <f>AM9</f>
        <v>158</v>
      </c>
      <c r="AP10" s="6">
        <v>0</v>
      </c>
      <c r="AQ10" s="6">
        <v>0</v>
      </c>
      <c r="AR10" s="6"/>
      <c r="AS10" s="16"/>
      <c r="AT10" s="6">
        <v>232</v>
      </c>
      <c r="AU10" s="6">
        <v>232</v>
      </c>
      <c r="AV10" s="6"/>
      <c r="AW10" s="16">
        <f>AU10</f>
        <v>232</v>
      </c>
      <c r="AX10" s="6">
        <v>0</v>
      </c>
      <c r="AY10" s="6">
        <v>0</v>
      </c>
      <c r="AZ10" s="6"/>
      <c r="BA10" s="16">
        <f>AY13</f>
        <v>224</v>
      </c>
    </row>
    <row r="11" spans="1:53" ht="16.5" customHeight="1">
      <c r="A11" s="12">
        <v>394</v>
      </c>
      <c r="B11" s="6">
        <v>139</v>
      </c>
      <c r="C11" s="6">
        <v>139</v>
      </c>
      <c r="D11" s="6"/>
      <c r="E11" s="16"/>
      <c r="F11" s="6">
        <v>0</v>
      </c>
      <c r="G11" s="6">
        <v>0</v>
      </c>
      <c r="H11" s="6"/>
      <c r="I11" s="16">
        <f>F30</f>
        <v>302</v>
      </c>
      <c r="J11" s="6">
        <v>150</v>
      </c>
      <c r="K11" s="6">
        <v>150</v>
      </c>
      <c r="L11" s="6"/>
      <c r="M11" s="16"/>
      <c r="N11" s="6">
        <v>158</v>
      </c>
      <c r="O11" s="6">
        <v>170</v>
      </c>
      <c r="Q11" s="16">
        <f>N11</f>
        <v>158</v>
      </c>
      <c r="R11" s="6">
        <v>0</v>
      </c>
      <c r="S11" s="6">
        <v>0</v>
      </c>
      <c r="T11" s="6"/>
      <c r="U11" s="16"/>
      <c r="V11" s="6">
        <v>0</v>
      </c>
      <c r="W11" s="6">
        <v>0</v>
      </c>
      <c r="X11" s="6"/>
      <c r="Y11" s="16">
        <f>V10</f>
        <v>160</v>
      </c>
      <c r="Z11" s="6">
        <v>0</v>
      </c>
      <c r="AA11" s="6">
        <v>0</v>
      </c>
      <c r="AB11" s="6"/>
      <c r="AC11" s="16">
        <f t="shared" ref="AC11:AC12" si="0">Z15</f>
        <v>202</v>
      </c>
      <c r="AD11" s="6">
        <v>0</v>
      </c>
      <c r="AE11" s="6">
        <v>0</v>
      </c>
      <c r="AF11" s="6"/>
      <c r="AG11" s="16">
        <f>AD10</f>
        <v>184</v>
      </c>
      <c r="AH11" s="6">
        <v>0</v>
      </c>
      <c r="AI11" s="6">
        <v>0</v>
      </c>
      <c r="AJ11" s="6"/>
      <c r="AK11" s="16">
        <f>AH29</f>
        <v>168</v>
      </c>
      <c r="AL11" s="6">
        <v>152</v>
      </c>
      <c r="AM11" s="6">
        <v>152</v>
      </c>
      <c r="AO11" s="16">
        <f t="shared" ref="AO11:AO12" si="1">AL11</f>
        <v>152</v>
      </c>
      <c r="AP11" s="6">
        <v>0</v>
      </c>
      <c r="AQ11" s="6">
        <v>0</v>
      </c>
      <c r="AR11" s="6"/>
      <c r="AS11" s="16"/>
      <c r="AT11" s="6">
        <v>232</v>
      </c>
      <c r="AU11" s="6">
        <v>232</v>
      </c>
      <c r="AV11" s="6"/>
      <c r="AW11" s="16">
        <f>AT20</f>
        <v>214</v>
      </c>
      <c r="AX11" s="6">
        <v>0</v>
      </c>
      <c r="AY11" s="6">
        <v>0</v>
      </c>
      <c r="BA11" s="16">
        <f>AX19</f>
        <v>194</v>
      </c>
    </row>
    <row r="12" spans="1:53" ht="16.5" customHeight="1">
      <c r="A12" s="12">
        <v>394</v>
      </c>
      <c r="B12" s="6">
        <v>139</v>
      </c>
      <c r="C12" s="6">
        <v>143</v>
      </c>
      <c r="D12" s="6"/>
      <c r="E12" s="16"/>
      <c r="F12" s="6">
        <v>293</v>
      </c>
      <c r="G12" s="6">
        <v>302</v>
      </c>
      <c r="H12" s="6"/>
      <c r="I12" s="16">
        <f>F39</f>
        <v>320</v>
      </c>
      <c r="J12" s="6">
        <v>150</v>
      </c>
      <c r="K12" s="6">
        <v>150</v>
      </c>
      <c r="L12" s="6"/>
      <c r="N12" s="6">
        <v>158</v>
      </c>
      <c r="O12" s="6">
        <v>170</v>
      </c>
      <c r="Q12" s="16">
        <f>N15</f>
        <v>154</v>
      </c>
      <c r="R12" s="6">
        <v>0</v>
      </c>
      <c r="S12" s="6">
        <v>0</v>
      </c>
      <c r="T12" s="6"/>
      <c r="U12" s="16"/>
      <c r="V12" s="6">
        <v>163</v>
      </c>
      <c r="W12" s="6">
        <v>166</v>
      </c>
      <c r="X12" s="6"/>
      <c r="Y12" s="16">
        <f>W10</f>
        <v>163</v>
      </c>
      <c r="Z12" s="6">
        <v>196</v>
      </c>
      <c r="AA12" s="6">
        <v>196</v>
      </c>
      <c r="AB12" s="6"/>
      <c r="AC12" s="16">
        <f t="shared" si="0"/>
        <v>200</v>
      </c>
      <c r="AD12" s="6">
        <v>196</v>
      </c>
      <c r="AE12" s="6">
        <v>196</v>
      </c>
      <c r="AF12" s="6"/>
      <c r="AG12" s="16">
        <f>AE10</f>
        <v>198</v>
      </c>
      <c r="AH12" s="6">
        <v>0</v>
      </c>
      <c r="AI12" s="6">
        <v>0</v>
      </c>
      <c r="AJ12" s="6"/>
      <c r="AK12" s="16">
        <f>AH38</f>
        <v>150</v>
      </c>
      <c r="AL12" s="6">
        <v>146</v>
      </c>
      <c r="AM12" s="6">
        <v>158</v>
      </c>
      <c r="AO12" s="16">
        <f t="shared" si="1"/>
        <v>146</v>
      </c>
      <c r="AP12" s="6">
        <v>0</v>
      </c>
      <c r="AQ12" s="6">
        <v>0</v>
      </c>
      <c r="AR12" s="6"/>
      <c r="AS12" s="16"/>
      <c r="AT12" s="6">
        <v>232</v>
      </c>
      <c r="AU12" s="6">
        <v>232</v>
      </c>
      <c r="AV12" s="6"/>
      <c r="AW12" s="16">
        <f>AT40</f>
        <v>216</v>
      </c>
      <c r="AX12" s="6">
        <v>0</v>
      </c>
      <c r="AY12" s="6">
        <v>0</v>
      </c>
      <c r="AZ12" s="6"/>
      <c r="BA12" s="16">
        <f t="shared" ref="BA12:BA13" si="2">AX41</f>
        <v>214</v>
      </c>
    </row>
    <row r="13" spans="1:53" ht="16.5" customHeight="1">
      <c r="A13" s="12">
        <v>395</v>
      </c>
      <c r="B13" s="6">
        <v>139</v>
      </c>
      <c r="C13" s="6">
        <v>139</v>
      </c>
      <c r="D13" s="6"/>
      <c r="E13" s="16"/>
      <c r="F13" s="6">
        <v>0</v>
      </c>
      <c r="G13" s="6">
        <v>0</v>
      </c>
      <c r="H13" s="6"/>
      <c r="I13" s="16">
        <f>F56</f>
        <v>296</v>
      </c>
      <c r="J13" s="6">
        <v>150</v>
      </c>
      <c r="K13" s="6">
        <v>150</v>
      </c>
      <c r="L13" s="6"/>
      <c r="M13" s="16"/>
      <c r="N13" s="6">
        <v>154</v>
      </c>
      <c r="O13" s="6">
        <v>158</v>
      </c>
      <c r="Q13" s="16">
        <f>N23</f>
        <v>150</v>
      </c>
      <c r="R13" s="6">
        <v>0</v>
      </c>
      <c r="S13" s="6">
        <v>0</v>
      </c>
      <c r="T13" s="6"/>
      <c r="U13" s="16"/>
      <c r="V13" s="6">
        <v>163</v>
      </c>
      <c r="W13" s="6">
        <v>163</v>
      </c>
      <c r="X13" s="6"/>
      <c r="Y13" s="16">
        <f>W12</f>
        <v>166</v>
      </c>
      <c r="Z13" s="6">
        <v>0</v>
      </c>
      <c r="AA13" s="6">
        <v>0</v>
      </c>
      <c r="AB13" s="6"/>
      <c r="AC13" s="16">
        <f>Z39</f>
        <v>206</v>
      </c>
      <c r="AD13" s="6">
        <v>182</v>
      </c>
      <c r="AE13" s="6">
        <v>196</v>
      </c>
      <c r="AF13" s="6"/>
      <c r="AG13" s="16">
        <f>AD16</f>
        <v>200</v>
      </c>
      <c r="AH13" s="6">
        <v>0</v>
      </c>
      <c r="AI13" s="6">
        <v>0</v>
      </c>
      <c r="AJ13" s="6"/>
      <c r="AK13" s="16">
        <f>AH40</f>
        <v>168</v>
      </c>
      <c r="AL13" s="6">
        <v>0</v>
      </c>
      <c r="AM13" s="6">
        <v>0</v>
      </c>
      <c r="AO13" s="16">
        <f>AL15</f>
        <v>150</v>
      </c>
      <c r="AP13" s="6">
        <v>0</v>
      </c>
      <c r="AQ13" s="6">
        <v>0</v>
      </c>
      <c r="AR13" s="6"/>
      <c r="AS13" s="16"/>
      <c r="AT13" s="6">
        <v>232</v>
      </c>
      <c r="AU13" s="6">
        <v>232</v>
      </c>
      <c r="AV13" s="6"/>
      <c r="AW13" s="16">
        <f>AT58</f>
        <v>214</v>
      </c>
      <c r="AX13" s="6">
        <v>224</v>
      </c>
      <c r="AY13" s="6">
        <v>224</v>
      </c>
      <c r="BA13" s="16">
        <f t="shared" si="2"/>
        <v>217</v>
      </c>
    </row>
    <row r="14" spans="1:53" ht="16.5" customHeight="1">
      <c r="A14" s="12">
        <v>395</v>
      </c>
      <c r="B14" s="6">
        <v>139</v>
      </c>
      <c r="C14" s="6">
        <v>139</v>
      </c>
      <c r="D14" s="6"/>
      <c r="E14" s="16"/>
      <c r="F14" s="6">
        <v>0</v>
      </c>
      <c r="G14" s="6">
        <v>0</v>
      </c>
      <c r="H14" s="6"/>
      <c r="I14" s="16">
        <f>F63</f>
        <v>293</v>
      </c>
      <c r="J14" s="6">
        <v>150</v>
      </c>
      <c r="K14" s="6">
        <v>150</v>
      </c>
      <c r="L14" s="6"/>
      <c r="M14" s="16"/>
      <c r="N14" s="6">
        <v>0</v>
      </c>
      <c r="O14" s="6">
        <v>0</v>
      </c>
      <c r="Q14" s="16">
        <f>N26</f>
        <v>146</v>
      </c>
      <c r="R14" s="6">
        <v>0</v>
      </c>
      <c r="S14" s="6">
        <v>0</v>
      </c>
      <c r="T14" s="6"/>
      <c r="U14" s="16"/>
      <c r="V14" s="6">
        <v>163</v>
      </c>
      <c r="W14" s="6">
        <v>163</v>
      </c>
      <c r="X14" s="6"/>
      <c r="Y14" s="16">
        <f>V52</f>
        <v>154</v>
      </c>
      <c r="Z14" s="6">
        <v>0</v>
      </c>
      <c r="AA14" s="6">
        <v>0</v>
      </c>
      <c r="AB14" s="6"/>
      <c r="AC14" s="16">
        <f>Z44</f>
        <v>202</v>
      </c>
      <c r="AD14" s="6">
        <v>182</v>
      </c>
      <c r="AE14" s="6">
        <v>196</v>
      </c>
      <c r="AF14" s="6"/>
      <c r="AG14" s="16">
        <f>AD33</f>
        <v>184</v>
      </c>
      <c r="AH14" s="6">
        <v>159</v>
      </c>
      <c r="AI14" s="6">
        <v>162</v>
      </c>
      <c r="AJ14" s="6"/>
      <c r="AK14" s="16">
        <f>AH44</f>
        <v>150</v>
      </c>
      <c r="AL14" s="6">
        <v>145</v>
      </c>
      <c r="AM14" s="6">
        <v>145</v>
      </c>
      <c r="AO14" s="16">
        <f>AL19</f>
        <v>149</v>
      </c>
      <c r="AP14" s="6">
        <v>0</v>
      </c>
      <c r="AQ14" s="6">
        <v>0</v>
      </c>
      <c r="AR14" s="6"/>
      <c r="AS14" s="16"/>
      <c r="AT14" s="6">
        <v>232</v>
      </c>
      <c r="AU14" s="6">
        <v>232</v>
      </c>
      <c r="AV14" s="6"/>
      <c r="AW14" s="16"/>
      <c r="AX14" s="6">
        <v>0</v>
      </c>
      <c r="AY14" s="6">
        <v>0</v>
      </c>
      <c r="AZ14" s="6"/>
      <c r="BA14" s="16"/>
    </row>
    <row r="15" spans="1:53" ht="16.5" customHeight="1">
      <c r="A15" s="12">
        <v>396</v>
      </c>
      <c r="B15" s="6">
        <v>139</v>
      </c>
      <c r="C15" s="6">
        <v>143</v>
      </c>
      <c r="D15" s="6"/>
      <c r="E15" s="16"/>
      <c r="F15" s="6">
        <v>293</v>
      </c>
      <c r="G15" s="6">
        <v>302</v>
      </c>
      <c r="H15" s="6"/>
      <c r="I15" s="16"/>
      <c r="J15" s="6">
        <v>0</v>
      </c>
      <c r="K15" s="6">
        <v>0</v>
      </c>
      <c r="L15" s="6"/>
      <c r="M15" s="16"/>
      <c r="N15" s="6">
        <v>154</v>
      </c>
      <c r="O15" s="6">
        <v>170</v>
      </c>
      <c r="Q15" s="16">
        <f>N32</f>
        <v>142</v>
      </c>
      <c r="R15" s="6">
        <v>0</v>
      </c>
      <c r="S15" s="6">
        <v>0</v>
      </c>
      <c r="T15" s="6"/>
      <c r="U15" s="16"/>
      <c r="V15" s="6">
        <v>160</v>
      </c>
      <c r="W15" s="6">
        <v>163</v>
      </c>
      <c r="X15" s="6"/>
      <c r="Y15" s="16">
        <f>V62</f>
        <v>151</v>
      </c>
      <c r="Z15" s="6">
        <v>202</v>
      </c>
      <c r="AA15" s="6">
        <v>202</v>
      </c>
      <c r="AB15" s="6"/>
      <c r="AC15" s="16">
        <f>AA43</f>
        <v>0</v>
      </c>
      <c r="AD15" s="6">
        <v>196</v>
      </c>
      <c r="AE15" s="6">
        <v>196</v>
      </c>
      <c r="AF15" s="6"/>
      <c r="AG15" s="16">
        <f>AD61</f>
        <v>184</v>
      </c>
      <c r="AH15" s="6">
        <v>0</v>
      </c>
      <c r="AI15" s="6">
        <v>0</v>
      </c>
      <c r="AJ15" s="6"/>
      <c r="AK15" s="16">
        <f>AI44</f>
        <v>162</v>
      </c>
      <c r="AL15" s="6">
        <v>150</v>
      </c>
      <c r="AM15" s="6">
        <v>150</v>
      </c>
      <c r="AO15" s="16">
        <f>AL22</f>
        <v>123</v>
      </c>
      <c r="AP15" s="6">
        <v>0</v>
      </c>
      <c r="AQ15" s="6">
        <v>0</v>
      </c>
      <c r="AR15" s="6"/>
      <c r="AS15" s="16"/>
      <c r="AT15" s="6">
        <v>232</v>
      </c>
      <c r="AU15" s="6">
        <v>232</v>
      </c>
      <c r="AV15" s="6"/>
      <c r="AW15" s="16"/>
      <c r="AX15" s="6">
        <v>0</v>
      </c>
      <c r="AY15" s="6">
        <v>0</v>
      </c>
      <c r="BA15" s="16"/>
    </row>
    <row r="16" spans="1:53" ht="16.5" customHeight="1">
      <c r="A16" s="12">
        <v>396</v>
      </c>
      <c r="B16" s="6">
        <v>0</v>
      </c>
      <c r="C16" s="6">
        <v>0</v>
      </c>
      <c r="D16" s="6"/>
      <c r="E16" s="16"/>
      <c r="F16" s="6">
        <v>0</v>
      </c>
      <c r="G16" s="6">
        <v>0</v>
      </c>
      <c r="H16" s="6"/>
      <c r="I16" s="16"/>
      <c r="J16" s="6">
        <v>150</v>
      </c>
      <c r="K16" s="6">
        <v>150</v>
      </c>
      <c r="L16" s="6"/>
      <c r="M16" s="16"/>
      <c r="N16" s="6">
        <v>0</v>
      </c>
      <c r="O16" s="6">
        <v>0</v>
      </c>
      <c r="Q16" s="16">
        <f>N56</f>
        <v>142</v>
      </c>
      <c r="R16" s="6">
        <v>0</v>
      </c>
      <c r="S16" s="6">
        <v>0</v>
      </c>
      <c r="T16" s="6"/>
      <c r="U16" s="16"/>
      <c r="V16" s="6">
        <v>160</v>
      </c>
      <c r="W16" s="6">
        <v>163</v>
      </c>
      <c r="X16" s="6"/>
      <c r="Y16" s="16"/>
      <c r="Z16" s="6">
        <v>200</v>
      </c>
      <c r="AA16" s="6">
        <v>200</v>
      </c>
      <c r="AB16" s="6"/>
      <c r="AC16" s="16"/>
      <c r="AD16" s="6">
        <v>200</v>
      </c>
      <c r="AE16" s="6">
        <v>200</v>
      </c>
      <c r="AF16" s="6"/>
      <c r="AG16" s="16"/>
      <c r="AH16" s="6">
        <v>162</v>
      </c>
      <c r="AI16" s="6">
        <v>162</v>
      </c>
      <c r="AJ16" s="6"/>
      <c r="AK16" s="16">
        <f>AH60</f>
        <v>168</v>
      </c>
      <c r="AL16" s="6">
        <v>145</v>
      </c>
      <c r="AM16" s="6">
        <v>158</v>
      </c>
      <c r="AO16" s="16">
        <f>AL27</f>
        <v>146</v>
      </c>
      <c r="AP16" s="6">
        <v>0</v>
      </c>
      <c r="AQ16" s="6">
        <v>0</v>
      </c>
      <c r="AR16" s="6"/>
      <c r="AS16" s="16"/>
      <c r="AT16" s="6">
        <v>232</v>
      </c>
      <c r="AU16" s="6">
        <v>232</v>
      </c>
      <c r="AV16" s="6"/>
      <c r="AW16" s="16"/>
      <c r="AX16" s="6">
        <v>0</v>
      </c>
      <c r="AY16" s="6">
        <v>0</v>
      </c>
      <c r="AZ16" s="6"/>
      <c r="BA16" s="16"/>
    </row>
    <row r="17" spans="1:53" ht="16.5" customHeight="1">
      <c r="A17" s="12">
        <v>397</v>
      </c>
      <c r="B17" s="6">
        <v>139</v>
      </c>
      <c r="C17" s="6">
        <v>143</v>
      </c>
      <c r="D17" s="6"/>
      <c r="E17" s="16"/>
      <c r="F17" s="6">
        <v>0</v>
      </c>
      <c r="G17" s="6">
        <v>0</v>
      </c>
      <c r="H17" s="6"/>
      <c r="I17" s="16"/>
      <c r="J17" s="6">
        <v>150</v>
      </c>
      <c r="K17" s="6">
        <v>150</v>
      </c>
      <c r="L17" s="6"/>
      <c r="M17" s="16"/>
      <c r="N17" s="6">
        <v>158</v>
      </c>
      <c r="O17" s="6">
        <v>170</v>
      </c>
      <c r="Q17" s="16"/>
      <c r="R17" s="6">
        <v>0</v>
      </c>
      <c r="S17" s="6">
        <v>0</v>
      </c>
      <c r="T17" s="6"/>
      <c r="U17" s="16"/>
      <c r="V17" s="6">
        <v>163</v>
      </c>
      <c r="W17" s="6">
        <v>166</v>
      </c>
      <c r="X17" s="6"/>
      <c r="Y17" s="16"/>
      <c r="Z17" s="6">
        <v>0</v>
      </c>
      <c r="AA17" s="6">
        <v>0</v>
      </c>
      <c r="AB17" s="6"/>
      <c r="AC17" s="16"/>
      <c r="AD17" s="6">
        <v>196</v>
      </c>
      <c r="AE17" s="6">
        <v>196</v>
      </c>
      <c r="AF17" s="6"/>
      <c r="AG17" s="16"/>
      <c r="AH17" s="6">
        <v>162</v>
      </c>
      <c r="AI17" s="6">
        <v>162</v>
      </c>
      <c r="AJ17" s="6"/>
      <c r="AK17" s="16">
        <f>AH64</f>
        <v>168</v>
      </c>
      <c r="AL17" s="6">
        <v>158</v>
      </c>
      <c r="AM17" s="6">
        <v>158</v>
      </c>
      <c r="AO17" s="16">
        <f>AL25</f>
        <v>152</v>
      </c>
      <c r="AP17" s="6">
        <v>0</v>
      </c>
      <c r="AQ17" s="6">
        <v>0</v>
      </c>
      <c r="AR17" s="6"/>
      <c r="AS17" s="16"/>
      <c r="AT17" s="6">
        <v>0</v>
      </c>
      <c r="AU17" s="6">
        <v>0</v>
      </c>
      <c r="AV17" s="6"/>
      <c r="AW17" s="16"/>
      <c r="AX17" s="6">
        <v>0</v>
      </c>
      <c r="AY17" s="6">
        <v>0</v>
      </c>
      <c r="BA17" s="16"/>
    </row>
    <row r="18" spans="1:53" ht="16.5" customHeight="1">
      <c r="A18" s="12">
        <v>397</v>
      </c>
      <c r="B18" s="6">
        <v>139</v>
      </c>
      <c r="C18" s="6">
        <v>143</v>
      </c>
      <c r="D18" s="6"/>
      <c r="E18" s="16"/>
      <c r="F18" s="6">
        <v>0</v>
      </c>
      <c r="G18" s="6">
        <v>0</v>
      </c>
      <c r="H18" s="6"/>
      <c r="I18" s="16"/>
      <c r="J18" s="6">
        <v>150</v>
      </c>
      <c r="K18" s="6">
        <v>150</v>
      </c>
      <c r="L18" s="6"/>
      <c r="M18" s="16"/>
      <c r="N18" s="6">
        <v>158</v>
      </c>
      <c r="O18" s="6">
        <v>170</v>
      </c>
      <c r="Q18" s="16"/>
      <c r="R18" s="6">
        <v>0</v>
      </c>
      <c r="S18" s="6">
        <v>0</v>
      </c>
      <c r="T18" s="6"/>
      <c r="U18" s="16"/>
      <c r="V18" s="6">
        <v>163</v>
      </c>
      <c r="W18" s="6">
        <v>166</v>
      </c>
      <c r="X18" s="6"/>
      <c r="Y18" s="16"/>
      <c r="Z18" s="6">
        <v>0</v>
      </c>
      <c r="AA18" s="6">
        <v>0</v>
      </c>
      <c r="AB18" s="6"/>
      <c r="AC18" s="16"/>
      <c r="AD18" s="6">
        <v>196</v>
      </c>
      <c r="AE18" s="6">
        <v>196</v>
      </c>
      <c r="AF18" s="6"/>
      <c r="AG18" s="16"/>
      <c r="AH18" s="6">
        <v>162</v>
      </c>
      <c r="AI18" s="6">
        <v>162</v>
      </c>
      <c r="AJ18" s="6"/>
      <c r="AK18" s="16"/>
      <c r="AL18" s="6">
        <v>145</v>
      </c>
      <c r="AM18" s="6">
        <v>158</v>
      </c>
      <c r="AO18" s="16">
        <f>AL54</f>
        <v>132</v>
      </c>
      <c r="AP18" s="6">
        <v>0</v>
      </c>
      <c r="AQ18" s="6">
        <v>0</v>
      </c>
      <c r="AR18" s="6"/>
      <c r="AS18" s="16"/>
      <c r="AT18" s="6">
        <v>0</v>
      </c>
      <c r="AU18" s="6">
        <v>0</v>
      </c>
      <c r="AV18" s="6"/>
      <c r="AW18" s="16"/>
      <c r="AX18" s="6">
        <v>0</v>
      </c>
      <c r="AY18" s="6">
        <v>0</v>
      </c>
      <c r="AZ18" s="6"/>
      <c r="BA18" s="16"/>
    </row>
    <row r="19" spans="1:53" ht="16.5" customHeight="1">
      <c r="A19" s="12">
        <v>398</v>
      </c>
      <c r="B19" s="6">
        <v>0</v>
      </c>
      <c r="C19" s="6">
        <v>0</v>
      </c>
      <c r="D19" s="6"/>
      <c r="E19" s="16"/>
      <c r="F19" s="6">
        <v>0</v>
      </c>
      <c r="G19" s="6">
        <v>0</v>
      </c>
      <c r="H19" s="6"/>
      <c r="I19" s="16"/>
      <c r="J19" s="6">
        <v>150</v>
      </c>
      <c r="K19" s="6">
        <v>150</v>
      </c>
      <c r="L19" s="6"/>
      <c r="M19" s="16"/>
      <c r="N19" s="6">
        <v>0</v>
      </c>
      <c r="O19" s="6">
        <v>0</v>
      </c>
      <c r="Q19" s="16"/>
      <c r="R19" s="6">
        <v>0</v>
      </c>
      <c r="S19" s="6">
        <v>0</v>
      </c>
      <c r="T19" s="6"/>
      <c r="U19" s="16"/>
      <c r="V19" s="6">
        <v>0</v>
      </c>
      <c r="W19" s="6">
        <v>0</v>
      </c>
      <c r="X19" s="6"/>
      <c r="Y19" s="16"/>
      <c r="Z19" s="6">
        <v>0</v>
      </c>
      <c r="AA19" s="6">
        <v>0</v>
      </c>
      <c r="AB19" s="6"/>
      <c r="AC19" s="16"/>
      <c r="AD19" s="6">
        <v>0</v>
      </c>
      <c r="AE19" s="6">
        <v>0</v>
      </c>
      <c r="AF19" s="6"/>
      <c r="AG19" s="16"/>
      <c r="AH19" s="6">
        <v>0</v>
      </c>
      <c r="AI19" s="6">
        <v>0</v>
      </c>
      <c r="AJ19" s="6"/>
      <c r="AK19" s="16"/>
      <c r="AL19" s="6">
        <v>149</v>
      </c>
      <c r="AM19" s="6">
        <v>149</v>
      </c>
      <c r="AO19" s="16">
        <f>AL32</f>
        <v>122</v>
      </c>
      <c r="AP19" s="6">
        <v>0</v>
      </c>
      <c r="AQ19" s="6">
        <v>0</v>
      </c>
      <c r="AR19" s="6"/>
      <c r="AS19" s="16"/>
      <c r="AT19" s="6">
        <v>232</v>
      </c>
      <c r="AU19" s="6">
        <v>232</v>
      </c>
      <c r="AV19" s="6"/>
      <c r="AW19" s="16"/>
      <c r="AX19" s="6">
        <v>194</v>
      </c>
      <c r="AY19" s="6">
        <v>224</v>
      </c>
      <c r="BA19" s="16"/>
    </row>
    <row r="20" spans="1:53" ht="16.5" customHeight="1">
      <c r="A20" s="12">
        <v>398</v>
      </c>
      <c r="B20" s="6">
        <v>0</v>
      </c>
      <c r="C20" s="6">
        <v>0</v>
      </c>
      <c r="D20" s="6"/>
      <c r="E20" s="16"/>
      <c r="F20" s="6">
        <v>0</v>
      </c>
      <c r="G20" s="6">
        <v>0</v>
      </c>
      <c r="H20" s="6"/>
      <c r="I20" s="16"/>
      <c r="J20" s="6">
        <v>150</v>
      </c>
      <c r="K20" s="6">
        <v>150</v>
      </c>
      <c r="L20" s="6"/>
      <c r="M20" s="16"/>
      <c r="N20" s="6">
        <v>0</v>
      </c>
      <c r="O20" s="6">
        <v>0</v>
      </c>
      <c r="Q20" s="16"/>
      <c r="R20" s="6">
        <v>0</v>
      </c>
      <c r="S20" s="6">
        <v>0</v>
      </c>
      <c r="T20" s="6"/>
      <c r="U20" s="16"/>
      <c r="V20" s="6">
        <v>0</v>
      </c>
      <c r="W20" s="6">
        <v>0</v>
      </c>
      <c r="X20" s="6"/>
      <c r="Y20" s="16"/>
      <c r="Z20" s="6">
        <v>0</v>
      </c>
      <c r="AA20" s="6">
        <v>0</v>
      </c>
      <c r="AB20" s="6"/>
      <c r="AC20" s="16"/>
      <c r="AD20" s="6">
        <v>0</v>
      </c>
      <c r="AE20" s="6">
        <v>0</v>
      </c>
      <c r="AF20" s="6"/>
      <c r="AG20" s="16"/>
      <c r="AH20" s="6">
        <v>0</v>
      </c>
      <c r="AI20" s="6">
        <v>0</v>
      </c>
      <c r="AJ20" s="6"/>
      <c r="AK20" s="16"/>
      <c r="AL20" s="6">
        <v>152</v>
      </c>
      <c r="AM20" s="6">
        <v>152</v>
      </c>
      <c r="AO20" s="16"/>
      <c r="AP20" s="6">
        <v>0</v>
      </c>
      <c r="AQ20" s="6">
        <v>0</v>
      </c>
      <c r="AR20" s="6"/>
      <c r="AS20" s="16"/>
      <c r="AT20" s="6">
        <v>214</v>
      </c>
      <c r="AU20" s="6">
        <v>232</v>
      </c>
      <c r="AV20" s="6"/>
      <c r="AW20" s="16"/>
      <c r="AX20" s="6">
        <v>0</v>
      </c>
      <c r="AY20" s="6">
        <v>0</v>
      </c>
      <c r="AZ20" s="6"/>
      <c r="BA20" s="16"/>
    </row>
    <row r="21" spans="1:53" ht="16.5" customHeight="1">
      <c r="A21" s="12">
        <v>399</v>
      </c>
      <c r="B21" s="6">
        <v>139</v>
      </c>
      <c r="C21" s="6">
        <v>139</v>
      </c>
      <c r="D21" s="6"/>
      <c r="E21" s="16"/>
      <c r="F21" s="6">
        <v>0</v>
      </c>
      <c r="G21" s="6">
        <v>0</v>
      </c>
      <c r="H21" s="6"/>
      <c r="I21" s="16"/>
      <c r="J21" s="6">
        <v>0</v>
      </c>
      <c r="K21" s="6">
        <v>0</v>
      </c>
      <c r="L21" s="6"/>
      <c r="M21" s="16"/>
      <c r="N21" s="6">
        <v>154</v>
      </c>
      <c r="O21" s="6">
        <v>154</v>
      </c>
      <c r="Q21" s="16"/>
      <c r="R21" s="6">
        <v>0</v>
      </c>
      <c r="S21" s="6">
        <v>0</v>
      </c>
      <c r="T21" s="6"/>
      <c r="U21" s="16"/>
      <c r="V21" s="6">
        <v>160</v>
      </c>
      <c r="W21" s="6">
        <v>163</v>
      </c>
      <c r="X21" s="6"/>
      <c r="Y21" s="16"/>
      <c r="Z21" s="6">
        <v>0</v>
      </c>
      <c r="AA21" s="6">
        <v>0</v>
      </c>
      <c r="AB21" s="6"/>
      <c r="AC21" s="16"/>
      <c r="AD21" s="6">
        <v>0</v>
      </c>
      <c r="AE21" s="6">
        <v>0</v>
      </c>
      <c r="AF21" s="6"/>
      <c r="AG21" s="16"/>
      <c r="AH21" s="6">
        <v>0</v>
      </c>
      <c r="AI21" s="6">
        <v>0</v>
      </c>
      <c r="AJ21" s="6"/>
      <c r="AK21" s="16"/>
      <c r="AL21" s="6">
        <v>152</v>
      </c>
      <c r="AM21" s="6">
        <v>152</v>
      </c>
      <c r="AO21" s="16"/>
      <c r="AP21" s="6">
        <v>0</v>
      </c>
      <c r="AQ21" s="6">
        <v>0</v>
      </c>
      <c r="AR21" s="6"/>
      <c r="AS21" s="16"/>
      <c r="AT21" s="6">
        <v>0</v>
      </c>
      <c r="AU21" s="6">
        <v>0</v>
      </c>
      <c r="AV21" s="6"/>
      <c r="AW21" s="16"/>
      <c r="AX21" s="6">
        <v>0</v>
      </c>
      <c r="AY21" s="6">
        <v>0</v>
      </c>
      <c r="BA21" s="16"/>
    </row>
    <row r="22" spans="1:53" ht="16.5" customHeight="1">
      <c r="A22" s="12">
        <v>399</v>
      </c>
      <c r="B22" s="6">
        <v>139</v>
      </c>
      <c r="C22" s="6">
        <v>139</v>
      </c>
      <c r="D22" s="6"/>
      <c r="E22" s="16"/>
      <c r="F22" s="6">
        <v>0</v>
      </c>
      <c r="G22" s="6">
        <v>0</v>
      </c>
      <c r="H22" s="6"/>
      <c r="I22" s="16"/>
      <c r="J22" s="6">
        <v>150</v>
      </c>
      <c r="K22" s="6">
        <v>150</v>
      </c>
      <c r="L22" s="6"/>
      <c r="M22" s="16"/>
      <c r="N22" s="6">
        <v>0</v>
      </c>
      <c r="O22" s="6">
        <v>0</v>
      </c>
      <c r="Q22" s="16"/>
      <c r="R22" s="6">
        <v>0</v>
      </c>
      <c r="S22" s="6">
        <v>0</v>
      </c>
      <c r="T22" s="6"/>
      <c r="U22" s="16"/>
      <c r="V22" s="6">
        <v>160</v>
      </c>
      <c r="W22" s="6">
        <v>163</v>
      </c>
      <c r="X22" s="6"/>
      <c r="Y22" s="16"/>
      <c r="Z22" s="6">
        <v>0</v>
      </c>
      <c r="AA22" s="6">
        <v>0</v>
      </c>
      <c r="AB22" s="6"/>
      <c r="AC22" s="16"/>
      <c r="AD22" s="6">
        <v>200</v>
      </c>
      <c r="AE22" s="6">
        <v>200</v>
      </c>
      <c r="AF22" s="6"/>
      <c r="AG22" s="16"/>
      <c r="AH22" s="6">
        <v>0</v>
      </c>
      <c r="AI22" s="6">
        <v>0</v>
      </c>
      <c r="AJ22" s="6"/>
      <c r="AK22" s="16"/>
      <c r="AL22" s="6">
        <v>123</v>
      </c>
      <c r="AM22" s="6">
        <v>131</v>
      </c>
      <c r="AO22" s="16"/>
      <c r="AP22" s="6">
        <v>0</v>
      </c>
      <c r="AQ22" s="6">
        <v>0</v>
      </c>
      <c r="AR22" s="6"/>
      <c r="AS22" s="16"/>
      <c r="AT22" s="6">
        <v>0</v>
      </c>
      <c r="AU22" s="6">
        <v>0</v>
      </c>
      <c r="AV22" s="6"/>
      <c r="AW22" s="16"/>
      <c r="AX22" s="6">
        <v>0</v>
      </c>
      <c r="AY22" s="6">
        <v>0</v>
      </c>
      <c r="AZ22" s="6"/>
      <c r="BA22" s="16"/>
    </row>
    <row r="23" spans="1:53" ht="16.5" customHeight="1">
      <c r="A23" s="12">
        <v>400</v>
      </c>
      <c r="B23" s="6">
        <v>139</v>
      </c>
      <c r="C23" s="6">
        <v>143</v>
      </c>
      <c r="D23" s="6"/>
      <c r="E23" s="16"/>
      <c r="F23" s="6">
        <v>0</v>
      </c>
      <c r="G23" s="6">
        <v>0</v>
      </c>
      <c r="H23" s="6"/>
      <c r="I23" s="16"/>
      <c r="J23" s="6">
        <v>154</v>
      </c>
      <c r="K23" s="6">
        <v>154</v>
      </c>
      <c r="L23" s="6"/>
      <c r="M23" s="16"/>
      <c r="N23" s="6">
        <v>150</v>
      </c>
      <c r="O23" s="6">
        <v>158</v>
      </c>
      <c r="Q23" s="16"/>
      <c r="R23" s="6">
        <v>0</v>
      </c>
      <c r="S23" s="6">
        <v>0</v>
      </c>
      <c r="T23" s="6"/>
      <c r="U23" s="16"/>
      <c r="V23" s="6">
        <v>0</v>
      </c>
      <c r="W23" s="6">
        <v>0</v>
      </c>
      <c r="X23" s="6"/>
      <c r="Y23" s="16"/>
      <c r="Z23" s="6">
        <v>0</v>
      </c>
      <c r="AA23" s="6">
        <v>0</v>
      </c>
      <c r="AB23" s="6"/>
      <c r="AC23" s="16"/>
      <c r="AD23" s="6">
        <v>0</v>
      </c>
      <c r="AE23" s="6">
        <v>0</v>
      </c>
      <c r="AF23" s="6"/>
      <c r="AG23" s="16"/>
      <c r="AH23" s="6">
        <v>0</v>
      </c>
      <c r="AI23" s="6">
        <v>0</v>
      </c>
      <c r="AJ23" s="6"/>
      <c r="AK23" s="16"/>
      <c r="AL23" s="6">
        <v>0</v>
      </c>
      <c r="AM23" s="6">
        <v>0</v>
      </c>
      <c r="AO23" s="16"/>
      <c r="AP23" s="6">
        <v>0</v>
      </c>
      <c r="AQ23" s="6">
        <v>0</v>
      </c>
      <c r="AR23" s="6"/>
      <c r="AS23" s="16"/>
      <c r="AT23" s="6">
        <v>232</v>
      </c>
      <c r="AU23" s="6">
        <v>232</v>
      </c>
      <c r="AV23" s="6"/>
      <c r="AW23" s="16"/>
      <c r="AX23" s="6">
        <v>0</v>
      </c>
      <c r="AY23" s="6">
        <v>0</v>
      </c>
      <c r="BA23" s="16"/>
    </row>
    <row r="24" spans="1:53" ht="16.5" customHeight="1">
      <c r="A24" s="12">
        <v>400</v>
      </c>
      <c r="B24" s="6">
        <v>139</v>
      </c>
      <c r="C24" s="6">
        <v>143</v>
      </c>
      <c r="D24" s="6"/>
      <c r="E24" s="16"/>
      <c r="F24" s="6">
        <v>0</v>
      </c>
      <c r="G24" s="6">
        <v>0</v>
      </c>
      <c r="H24" s="6"/>
      <c r="I24" s="16"/>
      <c r="J24" s="6">
        <v>154</v>
      </c>
      <c r="K24" s="6">
        <v>154</v>
      </c>
      <c r="L24" s="6"/>
      <c r="M24" s="16"/>
      <c r="N24" s="6">
        <v>150</v>
      </c>
      <c r="O24" s="6">
        <v>158</v>
      </c>
      <c r="P24" s="6"/>
      <c r="Q24" s="16"/>
      <c r="R24" s="6">
        <v>0</v>
      </c>
      <c r="S24" s="6">
        <v>0</v>
      </c>
      <c r="T24" s="6"/>
      <c r="U24" s="16"/>
      <c r="V24" s="6">
        <v>0</v>
      </c>
      <c r="W24" s="6">
        <v>0</v>
      </c>
      <c r="X24" s="6"/>
      <c r="Y24" s="16"/>
      <c r="Z24" s="6">
        <v>0</v>
      </c>
      <c r="AA24" s="6">
        <v>0</v>
      </c>
      <c r="AB24" s="6"/>
      <c r="AC24" s="16"/>
      <c r="AD24" s="6">
        <v>0</v>
      </c>
      <c r="AE24" s="6">
        <v>0</v>
      </c>
      <c r="AF24" s="6"/>
      <c r="AG24" s="16"/>
      <c r="AH24" s="6">
        <v>0</v>
      </c>
      <c r="AI24" s="6">
        <v>0</v>
      </c>
      <c r="AJ24" s="6"/>
      <c r="AK24" s="16"/>
      <c r="AL24" s="6">
        <v>122</v>
      </c>
      <c r="AM24" s="6">
        <v>131</v>
      </c>
      <c r="AO24" s="16"/>
      <c r="AP24" s="6">
        <v>0</v>
      </c>
      <c r="AQ24" s="6">
        <v>0</v>
      </c>
      <c r="AR24" s="6"/>
      <c r="AS24" s="16"/>
      <c r="AT24" s="6">
        <v>232</v>
      </c>
      <c r="AU24" s="6">
        <v>232</v>
      </c>
      <c r="AV24" s="6"/>
      <c r="AW24" s="16"/>
      <c r="AX24" s="6">
        <v>0</v>
      </c>
      <c r="AY24" s="6">
        <v>0</v>
      </c>
      <c r="AZ24" s="6"/>
      <c r="BA24" s="16"/>
    </row>
    <row r="25" spans="1:53" ht="16.5" customHeight="1">
      <c r="A25" s="12">
        <v>401</v>
      </c>
      <c r="B25" s="6">
        <v>139</v>
      </c>
      <c r="C25" s="6">
        <v>139</v>
      </c>
      <c r="D25" s="6"/>
      <c r="E25" s="16"/>
      <c r="F25" s="6">
        <v>0</v>
      </c>
      <c r="G25" s="6">
        <v>0</v>
      </c>
      <c r="H25" s="6"/>
      <c r="I25" s="16"/>
      <c r="J25" s="6">
        <v>150</v>
      </c>
      <c r="K25" s="6">
        <v>150</v>
      </c>
      <c r="L25" s="6"/>
      <c r="M25" s="16"/>
      <c r="N25" s="6">
        <v>158</v>
      </c>
      <c r="O25" s="6">
        <v>158</v>
      </c>
      <c r="Q25" s="16"/>
      <c r="R25" s="6">
        <v>0</v>
      </c>
      <c r="S25" s="6">
        <v>0</v>
      </c>
      <c r="T25" s="6"/>
      <c r="U25" s="16"/>
      <c r="V25" s="6">
        <v>163</v>
      </c>
      <c r="W25" s="6">
        <v>166</v>
      </c>
      <c r="X25" s="6"/>
      <c r="Y25" s="16"/>
      <c r="Z25" s="6">
        <v>0</v>
      </c>
      <c r="AA25" s="6">
        <v>0</v>
      </c>
      <c r="AB25" s="6"/>
      <c r="AC25" s="16"/>
      <c r="AD25" s="6">
        <v>182</v>
      </c>
      <c r="AE25" s="6">
        <v>196</v>
      </c>
      <c r="AF25" s="6"/>
      <c r="AG25" s="16"/>
      <c r="AH25" s="6">
        <v>0</v>
      </c>
      <c r="AI25" s="6">
        <v>0</v>
      </c>
      <c r="AJ25" s="6"/>
      <c r="AK25" s="16"/>
      <c r="AL25" s="6">
        <v>152</v>
      </c>
      <c r="AM25" s="6">
        <v>152</v>
      </c>
      <c r="AO25" s="16"/>
      <c r="AP25" s="6">
        <v>0</v>
      </c>
      <c r="AQ25" s="6">
        <v>0</v>
      </c>
      <c r="AR25" s="6"/>
      <c r="AS25" s="16"/>
      <c r="AT25" s="6">
        <v>232</v>
      </c>
      <c r="AU25" s="6">
        <v>232</v>
      </c>
      <c r="AV25" s="6"/>
      <c r="AW25" s="16"/>
      <c r="AX25" s="6">
        <v>0</v>
      </c>
      <c r="AY25" s="6">
        <v>0</v>
      </c>
      <c r="BA25" s="16"/>
    </row>
    <row r="26" spans="1:53" ht="16.5" customHeight="1">
      <c r="A26" s="12">
        <v>401</v>
      </c>
      <c r="B26" s="6">
        <v>0</v>
      </c>
      <c r="C26" s="6">
        <v>0</v>
      </c>
      <c r="D26" s="6"/>
      <c r="E26" s="16"/>
      <c r="F26" s="6">
        <v>0</v>
      </c>
      <c r="G26" s="6">
        <v>0</v>
      </c>
      <c r="H26" s="6"/>
      <c r="I26" s="16"/>
      <c r="J26" s="6">
        <v>150</v>
      </c>
      <c r="K26" s="6">
        <v>150</v>
      </c>
      <c r="L26" s="6"/>
      <c r="M26" s="16"/>
      <c r="N26" s="6">
        <v>146</v>
      </c>
      <c r="O26" s="6">
        <v>146</v>
      </c>
      <c r="Q26" s="16"/>
      <c r="R26" s="6">
        <v>0</v>
      </c>
      <c r="S26" s="6">
        <v>0</v>
      </c>
      <c r="T26" s="6"/>
      <c r="U26" s="16"/>
      <c r="V26" s="6">
        <v>163</v>
      </c>
      <c r="W26" s="6">
        <v>166</v>
      </c>
      <c r="X26" s="6"/>
      <c r="Y26" s="16"/>
      <c r="Z26" s="6">
        <v>0</v>
      </c>
      <c r="AA26" s="6">
        <v>0</v>
      </c>
      <c r="AB26" s="6"/>
      <c r="AC26" s="16"/>
      <c r="AD26" s="6">
        <v>196</v>
      </c>
      <c r="AE26" s="6">
        <v>196</v>
      </c>
      <c r="AF26" s="6"/>
      <c r="AG26" s="16"/>
      <c r="AH26" s="6">
        <v>162</v>
      </c>
      <c r="AI26" s="6">
        <v>162</v>
      </c>
      <c r="AJ26" s="6"/>
      <c r="AK26" s="16"/>
      <c r="AL26" s="6">
        <v>146</v>
      </c>
      <c r="AM26" s="6">
        <v>158</v>
      </c>
      <c r="AO26" s="16"/>
      <c r="AP26" s="6">
        <v>0</v>
      </c>
      <c r="AQ26" s="6">
        <v>0</v>
      </c>
      <c r="AR26" s="6"/>
      <c r="AS26" s="16"/>
      <c r="AT26" s="6">
        <v>232</v>
      </c>
      <c r="AU26" s="6">
        <v>232</v>
      </c>
      <c r="AV26" s="6"/>
      <c r="AW26" s="16"/>
      <c r="AX26" s="6">
        <v>0</v>
      </c>
      <c r="AY26" s="6">
        <v>0</v>
      </c>
      <c r="AZ26" s="6"/>
      <c r="BA26" s="16"/>
    </row>
    <row r="27" spans="1:53" ht="16.5" customHeight="1">
      <c r="A27" s="12">
        <v>402</v>
      </c>
      <c r="B27" s="6">
        <v>139</v>
      </c>
      <c r="C27" s="6">
        <v>139</v>
      </c>
      <c r="D27" s="6"/>
      <c r="E27" s="16"/>
      <c r="F27" s="6">
        <v>293</v>
      </c>
      <c r="G27" s="6">
        <v>302</v>
      </c>
      <c r="H27" s="6"/>
      <c r="I27" s="16"/>
      <c r="J27" s="6">
        <v>150</v>
      </c>
      <c r="K27" s="6">
        <v>150</v>
      </c>
      <c r="L27" s="6"/>
      <c r="M27" s="16"/>
      <c r="N27" s="6">
        <v>154</v>
      </c>
      <c r="O27" s="6">
        <v>158</v>
      </c>
      <c r="Q27" s="16"/>
      <c r="R27" s="6">
        <v>0</v>
      </c>
      <c r="S27" s="6">
        <v>0</v>
      </c>
      <c r="T27" s="6"/>
      <c r="U27" s="16"/>
      <c r="V27" s="6">
        <v>163</v>
      </c>
      <c r="W27" s="6">
        <v>163</v>
      </c>
      <c r="X27" s="6"/>
      <c r="Y27" s="16"/>
      <c r="Z27" s="6">
        <v>0</v>
      </c>
      <c r="AA27" s="6">
        <v>0</v>
      </c>
      <c r="AB27" s="6"/>
      <c r="AC27" s="16"/>
      <c r="AD27" s="6">
        <v>182</v>
      </c>
      <c r="AE27" s="6">
        <v>196</v>
      </c>
      <c r="AF27" s="6"/>
      <c r="AG27" s="16"/>
      <c r="AH27" s="6">
        <v>0</v>
      </c>
      <c r="AI27" s="6">
        <v>0</v>
      </c>
      <c r="AJ27" s="6"/>
      <c r="AK27" s="16"/>
      <c r="AL27" s="6">
        <v>146</v>
      </c>
      <c r="AM27" s="6">
        <v>147</v>
      </c>
      <c r="AO27" s="16"/>
      <c r="AP27" s="6">
        <v>0</v>
      </c>
      <c r="AQ27" s="6">
        <v>0</v>
      </c>
      <c r="AR27" s="6"/>
      <c r="AS27" s="16"/>
      <c r="AT27" s="6">
        <v>232</v>
      </c>
      <c r="AU27" s="6">
        <v>232</v>
      </c>
      <c r="AV27" s="6"/>
      <c r="AW27" s="16"/>
      <c r="AX27" s="6">
        <v>0</v>
      </c>
      <c r="AY27" s="6">
        <v>0</v>
      </c>
      <c r="BA27" s="16"/>
    </row>
    <row r="28" spans="1:53" ht="16.5" customHeight="1">
      <c r="A28" s="12">
        <v>402</v>
      </c>
      <c r="B28" s="6">
        <v>139</v>
      </c>
      <c r="C28" s="6">
        <v>139</v>
      </c>
      <c r="D28" s="6"/>
      <c r="E28" s="16"/>
      <c r="F28" s="6">
        <v>302</v>
      </c>
      <c r="G28" s="6">
        <v>302</v>
      </c>
      <c r="H28" s="6"/>
      <c r="I28" s="16"/>
      <c r="J28" s="6">
        <v>150</v>
      </c>
      <c r="K28" s="6">
        <v>150</v>
      </c>
      <c r="L28" s="6"/>
      <c r="M28" s="16"/>
      <c r="N28" s="6">
        <v>154</v>
      </c>
      <c r="O28" s="6">
        <v>158</v>
      </c>
      <c r="Q28" s="16"/>
      <c r="R28" s="6">
        <v>0</v>
      </c>
      <c r="S28" s="6">
        <v>0</v>
      </c>
      <c r="T28" s="6"/>
      <c r="U28" s="16"/>
      <c r="V28" s="6">
        <v>163</v>
      </c>
      <c r="W28" s="6">
        <v>163</v>
      </c>
      <c r="X28" s="6"/>
      <c r="Y28" s="16"/>
      <c r="Z28" s="6">
        <v>0</v>
      </c>
      <c r="AA28" s="6">
        <v>0</v>
      </c>
      <c r="AB28" s="6"/>
      <c r="AC28" s="16"/>
      <c r="AD28" s="6">
        <v>200</v>
      </c>
      <c r="AE28" s="6">
        <v>200</v>
      </c>
      <c r="AF28" s="6"/>
      <c r="AG28" s="16"/>
      <c r="AH28" s="6">
        <v>162</v>
      </c>
      <c r="AI28" s="6">
        <v>162</v>
      </c>
      <c r="AJ28" s="6"/>
      <c r="AK28" s="16"/>
      <c r="AL28" s="6">
        <v>146</v>
      </c>
      <c r="AM28" s="6">
        <v>158</v>
      </c>
      <c r="AO28" s="16"/>
      <c r="AP28" s="6">
        <v>0</v>
      </c>
      <c r="AQ28" s="6">
        <v>0</v>
      </c>
      <c r="AR28" s="6"/>
      <c r="AS28" s="16"/>
      <c r="AT28" s="6">
        <v>232</v>
      </c>
      <c r="AU28" s="6">
        <v>232</v>
      </c>
      <c r="AV28" s="6"/>
      <c r="AW28" s="16"/>
      <c r="AX28" s="6">
        <v>0</v>
      </c>
      <c r="AY28" s="6">
        <v>0</v>
      </c>
      <c r="AZ28" s="6"/>
      <c r="BA28" s="16"/>
    </row>
    <row r="29" spans="1:53" ht="16.5" customHeight="1">
      <c r="A29" s="12">
        <v>403</v>
      </c>
      <c r="B29" s="6">
        <v>139</v>
      </c>
      <c r="C29" s="6">
        <v>139</v>
      </c>
      <c r="D29" s="6"/>
      <c r="E29" s="16"/>
      <c r="F29" s="6">
        <v>0</v>
      </c>
      <c r="G29" s="6">
        <v>0</v>
      </c>
      <c r="H29" s="6"/>
      <c r="I29" s="16"/>
      <c r="J29" s="6">
        <v>150</v>
      </c>
      <c r="K29" s="6">
        <v>150</v>
      </c>
      <c r="L29" s="6"/>
      <c r="M29" s="16"/>
      <c r="N29" s="6">
        <v>154</v>
      </c>
      <c r="O29" s="6">
        <v>154</v>
      </c>
      <c r="Q29" s="16"/>
      <c r="R29" s="6">
        <v>0</v>
      </c>
      <c r="S29" s="6">
        <v>0</v>
      </c>
      <c r="T29" s="6"/>
      <c r="U29" s="16"/>
      <c r="V29" s="6">
        <v>160</v>
      </c>
      <c r="W29" s="6">
        <v>163</v>
      </c>
      <c r="X29" s="6"/>
      <c r="Y29" s="16"/>
      <c r="Z29" s="6">
        <v>0</v>
      </c>
      <c r="AA29" s="6">
        <v>0</v>
      </c>
      <c r="AB29" s="6"/>
      <c r="AC29" s="16"/>
      <c r="AD29" s="6">
        <v>182</v>
      </c>
      <c r="AE29" s="6">
        <v>196</v>
      </c>
      <c r="AF29" s="6"/>
      <c r="AG29" s="16"/>
      <c r="AH29" s="6">
        <v>168</v>
      </c>
      <c r="AI29" s="6">
        <v>168</v>
      </c>
      <c r="AJ29" s="6"/>
      <c r="AK29" s="16"/>
      <c r="AL29" s="6">
        <v>0</v>
      </c>
      <c r="AM29" s="6">
        <v>0</v>
      </c>
      <c r="AO29" s="16"/>
      <c r="AP29" s="6">
        <v>0</v>
      </c>
      <c r="AQ29" s="6">
        <v>0</v>
      </c>
      <c r="AR29" s="6"/>
      <c r="AS29" s="16"/>
      <c r="AT29" s="6">
        <v>232</v>
      </c>
      <c r="AU29" s="6">
        <v>232</v>
      </c>
      <c r="AV29" s="6"/>
      <c r="AW29" s="16"/>
      <c r="AX29" s="6">
        <v>0</v>
      </c>
      <c r="AY29" s="6">
        <v>0</v>
      </c>
      <c r="BA29" s="16"/>
    </row>
    <row r="30" spans="1:53" ht="18" customHeight="1">
      <c r="A30" s="12">
        <v>403</v>
      </c>
      <c r="B30" s="6">
        <v>0</v>
      </c>
      <c r="C30" s="6">
        <v>0</v>
      </c>
      <c r="D30" s="6"/>
      <c r="E30" s="16"/>
      <c r="F30" s="6">
        <v>302</v>
      </c>
      <c r="G30" s="6">
        <v>302</v>
      </c>
      <c r="H30" s="6"/>
      <c r="I30" s="16"/>
      <c r="J30" s="6">
        <v>150</v>
      </c>
      <c r="K30" s="6">
        <v>150</v>
      </c>
      <c r="L30" s="6"/>
      <c r="M30" s="16"/>
      <c r="N30" s="6">
        <v>0</v>
      </c>
      <c r="O30" s="6">
        <v>0</v>
      </c>
      <c r="Q30" s="16"/>
      <c r="R30" s="6">
        <v>0</v>
      </c>
      <c r="S30" s="6">
        <v>0</v>
      </c>
      <c r="T30" s="6"/>
      <c r="U30" s="16"/>
      <c r="V30" s="6">
        <v>160</v>
      </c>
      <c r="W30" s="6">
        <v>163</v>
      </c>
      <c r="X30" s="6"/>
      <c r="Y30" s="16"/>
      <c r="Z30" s="6">
        <v>0</v>
      </c>
      <c r="AA30" s="6">
        <v>0</v>
      </c>
      <c r="AB30" s="6"/>
      <c r="AC30" s="16"/>
      <c r="AD30" s="6">
        <v>0</v>
      </c>
      <c r="AE30" s="6">
        <v>0</v>
      </c>
      <c r="AF30" s="6"/>
      <c r="AG30" s="16"/>
      <c r="AH30" s="6">
        <v>0</v>
      </c>
      <c r="AI30" s="6">
        <v>0</v>
      </c>
      <c r="AJ30" s="6"/>
      <c r="AK30" s="16"/>
      <c r="AL30" s="6">
        <v>0</v>
      </c>
      <c r="AM30" s="6">
        <v>0</v>
      </c>
      <c r="AO30" s="16"/>
      <c r="AP30" s="6">
        <v>0</v>
      </c>
      <c r="AQ30" s="6">
        <v>0</v>
      </c>
      <c r="AR30" s="6"/>
      <c r="AS30" s="16"/>
      <c r="AT30" s="6">
        <v>232</v>
      </c>
      <c r="AU30" s="6">
        <v>232</v>
      </c>
      <c r="AV30" s="6"/>
      <c r="AW30" s="16"/>
      <c r="AX30" s="6">
        <v>0</v>
      </c>
      <c r="AY30" s="6">
        <v>0</v>
      </c>
      <c r="AZ30" s="6"/>
      <c r="BA30" s="16"/>
    </row>
    <row r="31" spans="1:53" ht="16.5" customHeight="1">
      <c r="A31" s="12">
        <v>404</v>
      </c>
      <c r="B31" s="6">
        <v>139</v>
      </c>
      <c r="C31" s="6">
        <v>143</v>
      </c>
      <c r="D31" s="6"/>
      <c r="E31" s="16"/>
      <c r="F31" s="6">
        <v>0</v>
      </c>
      <c r="G31" s="6">
        <v>0</v>
      </c>
      <c r="H31" s="6"/>
      <c r="I31" s="16"/>
      <c r="J31" s="6">
        <v>150</v>
      </c>
      <c r="K31" s="6">
        <v>150</v>
      </c>
      <c r="L31" s="6"/>
      <c r="M31" s="16"/>
      <c r="N31" s="6">
        <v>154</v>
      </c>
      <c r="O31" s="6">
        <v>154</v>
      </c>
      <c r="Q31" s="16"/>
      <c r="R31" s="6">
        <v>0</v>
      </c>
      <c r="S31" s="6">
        <v>0</v>
      </c>
      <c r="T31" s="6"/>
      <c r="U31" s="16"/>
      <c r="V31" s="6">
        <v>163</v>
      </c>
      <c r="W31" s="6">
        <v>166</v>
      </c>
      <c r="X31" s="6"/>
      <c r="Y31" s="16"/>
      <c r="Z31" s="6">
        <v>0</v>
      </c>
      <c r="AA31" s="6">
        <v>0</v>
      </c>
      <c r="AB31" s="6"/>
      <c r="AC31" s="16"/>
      <c r="AD31" s="6">
        <v>182</v>
      </c>
      <c r="AE31" s="6">
        <v>196</v>
      </c>
      <c r="AF31" s="6"/>
      <c r="AG31" s="16"/>
      <c r="AH31" s="6">
        <v>0</v>
      </c>
      <c r="AI31" s="6">
        <v>0</v>
      </c>
      <c r="AJ31" s="6"/>
      <c r="AK31" s="16"/>
      <c r="AL31" s="6">
        <v>152</v>
      </c>
      <c r="AM31" s="6">
        <v>152</v>
      </c>
      <c r="AO31" s="16"/>
      <c r="AP31" s="6">
        <v>0</v>
      </c>
      <c r="AQ31" s="6">
        <v>0</v>
      </c>
      <c r="AR31" s="6"/>
      <c r="AS31" s="16"/>
      <c r="AT31" s="6">
        <v>232</v>
      </c>
      <c r="AU31" s="6">
        <v>232</v>
      </c>
      <c r="AV31" s="6"/>
      <c r="AW31" s="16"/>
      <c r="AX31" s="6">
        <v>0</v>
      </c>
      <c r="AY31" s="6">
        <v>0</v>
      </c>
      <c r="BA31" s="16"/>
    </row>
    <row r="32" spans="1:53" ht="16.5" customHeight="1">
      <c r="A32" s="12">
        <v>404</v>
      </c>
      <c r="B32" s="6">
        <v>139</v>
      </c>
      <c r="C32" s="6">
        <v>143</v>
      </c>
      <c r="D32" s="6"/>
      <c r="E32" s="16"/>
      <c r="F32" s="6">
        <v>302</v>
      </c>
      <c r="G32" s="6">
        <v>302</v>
      </c>
      <c r="H32" s="6"/>
      <c r="I32" s="16"/>
      <c r="J32" s="6">
        <v>150</v>
      </c>
      <c r="K32" s="6">
        <v>150</v>
      </c>
      <c r="L32" s="6"/>
      <c r="M32" s="16"/>
      <c r="N32" s="6">
        <v>142</v>
      </c>
      <c r="O32" s="6">
        <v>154</v>
      </c>
      <c r="Q32" s="16"/>
      <c r="R32" s="6">
        <v>0</v>
      </c>
      <c r="S32" s="6">
        <v>0</v>
      </c>
      <c r="T32" s="6"/>
      <c r="U32" s="16"/>
      <c r="V32" s="6">
        <v>163</v>
      </c>
      <c r="W32" s="6">
        <v>166</v>
      </c>
      <c r="X32" s="6"/>
      <c r="Y32" s="16"/>
      <c r="Z32" s="6">
        <v>0</v>
      </c>
      <c r="AA32" s="6">
        <v>0</v>
      </c>
      <c r="AB32" s="6"/>
      <c r="AC32" s="16"/>
      <c r="AD32" s="6">
        <v>200</v>
      </c>
      <c r="AE32" s="6">
        <v>200</v>
      </c>
      <c r="AF32" s="6"/>
      <c r="AG32" s="16"/>
      <c r="AH32" s="6">
        <v>162</v>
      </c>
      <c r="AI32" s="6">
        <v>162</v>
      </c>
      <c r="AJ32" s="6"/>
      <c r="AK32" s="16"/>
      <c r="AL32" s="6">
        <v>122</v>
      </c>
      <c r="AM32" s="6">
        <v>132</v>
      </c>
      <c r="AO32" s="16"/>
      <c r="AP32" s="6">
        <v>0</v>
      </c>
      <c r="AQ32" s="6">
        <v>0</v>
      </c>
      <c r="AR32" s="6"/>
      <c r="AS32" s="16"/>
      <c r="AT32" s="6">
        <v>232</v>
      </c>
      <c r="AU32" s="6">
        <v>232</v>
      </c>
      <c r="AV32" s="6"/>
      <c r="AW32" s="16"/>
      <c r="AX32" s="6">
        <v>0</v>
      </c>
      <c r="AY32" s="6">
        <v>0</v>
      </c>
      <c r="AZ32" s="6"/>
      <c r="BA32" s="16"/>
    </row>
    <row r="33" spans="1:53" ht="16.5" customHeight="1">
      <c r="A33" s="12">
        <v>405</v>
      </c>
      <c r="B33" s="6">
        <v>139</v>
      </c>
      <c r="C33" s="6">
        <v>143</v>
      </c>
      <c r="D33" s="6"/>
      <c r="E33" s="16"/>
      <c r="F33" s="6">
        <v>0</v>
      </c>
      <c r="G33" s="6">
        <v>0</v>
      </c>
      <c r="H33" s="6"/>
      <c r="I33" s="16"/>
      <c r="J33" s="6">
        <v>150</v>
      </c>
      <c r="K33" s="6">
        <v>150</v>
      </c>
      <c r="L33" s="6"/>
      <c r="M33" s="16"/>
      <c r="N33" s="6">
        <v>154</v>
      </c>
      <c r="O33" s="6">
        <v>170</v>
      </c>
      <c r="Q33" s="16"/>
      <c r="R33" s="6">
        <v>0</v>
      </c>
      <c r="S33" s="6">
        <v>0</v>
      </c>
      <c r="T33" s="6"/>
      <c r="U33" s="16"/>
      <c r="V33" s="6">
        <v>160</v>
      </c>
      <c r="W33" s="6">
        <v>163</v>
      </c>
      <c r="X33" s="6"/>
      <c r="Y33" s="16"/>
      <c r="Z33" s="6">
        <v>0</v>
      </c>
      <c r="AA33" s="6">
        <v>0</v>
      </c>
      <c r="AB33" s="6"/>
      <c r="AC33" s="16"/>
      <c r="AD33" s="6">
        <v>184</v>
      </c>
      <c r="AE33" s="6">
        <v>200</v>
      </c>
      <c r="AF33" s="6"/>
      <c r="AG33" s="16"/>
      <c r="AH33" s="6">
        <v>162</v>
      </c>
      <c r="AI33" s="6">
        <v>162</v>
      </c>
      <c r="AJ33" s="6"/>
      <c r="AK33" s="16"/>
      <c r="AL33" s="6">
        <v>158</v>
      </c>
      <c r="AM33" s="6">
        <v>158</v>
      </c>
      <c r="AO33" s="16"/>
      <c r="AP33" s="6">
        <v>0</v>
      </c>
      <c r="AQ33" s="6">
        <v>0</v>
      </c>
      <c r="AR33" s="6"/>
      <c r="AS33" s="16"/>
      <c r="AT33" s="6">
        <v>0</v>
      </c>
      <c r="AU33" s="6">
        <v>0</v>
      </c>
      <c r="AV33" s="6"/>
      <c r="AW33" s="16"/>
      <c r="AX33" s="6">
        <v>0</v>
      </c>
      <c r="AY33" s="6">
        <v>0</v>
      </c>
      <c r="BA33" s="16"/>
    </row>
    <row r="34" spans="1:53" ht="16.5" customHeight="1">
      <c r="A34" s="12">
        <v>405</v>
      </c>
      <c r="B34" s="6">
        <v>139</v>
      </c>
      <c r="C34" s="6">
        <v>143</v>
      </c>
      <c r="D34" s="6"/>
      <c r="E34" s="16"/>
      <c r="F34" s="6">
        <v>302</v>
      </c>
      <c r="G34" s="6">
        <v>302</v>
      </c>
      <c r="H34" s="6"/>
      <c r="I34" s="16"/>
      <c r="J34" s="6">
        <v>150</v>
      </c>
      <c r="K34" s="6">
        <v>150</v>
      </c>
      <c r="L34" s="6"/>
      <c r="M34" s="16"/>
      <c r="N34" s="6">
        <v>154</v>
      </c>
      <c r="O34" s="6">
        <v>170</v>
      </c>
      <c r="Q34" s="16"/>
      <c r="R34" s="6">
        <v>0</v>
      </c>
      <c r="S34" s="6">
        <v>0</v>
      </c>
      <c r="T34" s="6"/>
      <c r="U34" s="16"/>
      <c r="V34" s="6">
        <v>160</v>
      </c>
      <c r="W34" s="6">
        <v>163</v>
      </c>
      <c r="X34" s="6"/>
      <c r="Y34" s="16"/>
      <c r="Z34" s="6">
        <v>0</v>
      </c>
      <c r="AA34" s="6">
        <v>0</v>
      </c>
      <c r="AB34" s="6"/>
      <c r="AC34" s="16"/>
      <c r="AD34" s="6">
        <v>196</v>
      </c>
      <c r="AE34" s="6">
        <v>196</v>
      </c>
      <c r="AF34" s="6"/>
      <c r="AG34" s="16"/>
      <c r="AH34" s="6">
        <v>162</v>
      </c>
      <c r="AI34" s="6">
        <v>162</v>
      </c>
      <c r="AJ34" s="6"/>
      <c r="AK34" s="16"/>
      <c r="AL34" s="6">
        <v>146</v>
      </c>
      <c r="AM34" s="6">
        <v>158</v>
      </c>
      <c r="AO34" s="16"/>
      <c r="AP34" s="6">
        <v>0</v>
      </c>
      <c r="AQ34" s="6">
        <v>0</v>
      </c>
      <c r="AR34" s="6"/>
      <c r="AS34" s="16"/>
      <c r="AT34" s="6">
        <v>0</v>
      </c>
      <c r="AU34" s="6">
        <v>0</v>
      </c>
      <c r="AV34" s="6"/>
      <c r="AW34" s="16"/>
      <c r="AX34" s="6">
        <v>0</v>
      </c>
      <c r="AY34" s="6">
        <v>0</v>
      </c>
      <c r="AZ34" s="6"/>
      <c r="BA34" s="16"/>
    </row>
    <row r="35" spans="1:53" ht="16.5" customHeight="1">
      <c r="A35" s="12">
        <v>406</v>
      </c>
      <c r="B35" s="6">
        <v>0</v>
      </c>
      <c r="C35" s="6">
        <v>0</v>
      </c>
      <c r="D35" s="6"/>
      <c r="E35" s="16"/>
      <c r="F35" s="6">
        <v>0</v>
      </c>
      <c r="G35" s="6">
        <v>0</v>
      </c>
      <c r="H35" s="6"/>
      <c r="I35" s="16"/>
      <c r="J35" s="6">
        <v>150</v>
      </c>
      <c r="K35" s="6">
        <v>150</v>
      </c>
      <c r="L35" s="6"/>
      <c r="M35" s="16"/>
      <c r="N35" s="6">
        <v>0</v>
      </c>
      <c r="O35" s="6">
        <v>0</v>
      </c>
      <c r="Q35" s="16"/>
      <c r="R35" s="6">
        <v>0</v>
      </c>
      <c r="S35" s="6">
        <v>0</v>
      </c>
      <c r="T35" s="6"/>
      <c r="U35" s="16"/>
      <c r="V35" s="6">
        <v>0</v>
      </c>
      <c r="W35" s="6">
        <v>0</v>
      </c>
      <c r="X35" s="6"/>
      <c r="Y35" s="16"/>
      <c r="Z35" s="6">
        <v>0</v>
      </c>
      <c r="AA35" s="6">
        <v>0</v>
      </c>
      <c r="AB35" s="6"/>
      <c r="AC35" s="16"/>
      <c r="AD35" s="6">
        <v>0</v>
      </c>
      <c r="AE35" s="6">
        <v>0</v>
      </c>
      <c r="AF35" s="6"/>
      <c r="AG35" s="16"/>
      <c r="AH35" s="6">
        <v>0</v>
      </c>
      <c r="AI35" s="6">
        <v>0</v>
      </c>
      <c r="AJ35" s="6"/>
      <c r="AK35" s="16"/>
      <c r="AL35" s="6">
        <v>150</v>
      </c>
      <c r="AM35" s="6">
        <v>150</v>
      </c>
      <c r="AO35" s="16"/>
      <c r="AP35" s="6">
        <v>0</v>
      </c>
      <c r="AQ35" s="6">
        <v>0</v>
      </c>
      <c r="AR35" s="6"/>
      <c r="AS35" s="16"/>
      <c r="AT35" s="6">
        <v>232</v>
      </c>
      <c r="AU35" s="6">
        <v>232</v>
      </c>
      <c r="AV35" s="6"/>
      <c r="AW35" s="16"/>
      <c r="AX35" s="6">
        <v>224</v>
      </c>
      <c r="AY35" s="6">
        <v>224</v>
      </c>
      <c r="BA35" s="16"/>
    </row>
    <row r="36" spans="1:53" ht="16.5" customHeight="1">
      <c r="A36" s="12">
        <v>406</v>
      </c>
      <c r="B36" s="6">
        <v>0</v>
      </c>
      <c r="C36" s="6">
        <v>0</v>
      </c>
      <c r="D36" s="6"/>
      <c r="E36" s="16"/>
      <c r="F36" s="6">
        <v>0</v>
      </c>
      <c r="G36" s="6">
        <v>0</v>
      </c>
      <c r="H36" s="6"/>
      <c r="I36" s="16"/>
      <c r="J36" s="6">
        <v>150</v>
      </c>
      <c r="K36" s="6">
        <v>150</v>
      </c>
      <c r="L36" s="6"/>
      <c r="M36" s="16"/>
      <c r="N36" s="6">
        <v>0</v>
      </c>
      <c r="O36" s="6">
        <v>0</v>
      </c>
      <c r="Q36" s="16"/>
      <c r="R36" s="6">
        <v>0</v>
      </c>
      <c r="S36" s="6">
        <v>0</v>
      </c>
      <c r="T36" s="6"/>
      <c r="U36" s="16"/>
      <c r="V36" s="6">
        <v>0</v>
      </c>
      <c r="W36" s="6">
        <v>0</v>
      </c>
      <c r="X36" s="6"/>
      <c r="Y36" s="16"/>
      <c r="Z36" s="6">
        <v>0</v>
      </c>
      <c r="AA36" s="6">
        <v>0</v>
      </c>
      <c r="AB36" s="6"/>
      <c r="AC36" s="16"/>
      <c r="AD36" s="6">
        <v>0</v>
      </c>
      <c r="AE36" s="6">
        <v>0</v>
      </c>
      <c r="AF36" s="6"/>
      <c r="AG36" s="16"/>
      <c r="AH36" s="6">
        <v>0</v>
      </c>
      <c r="AI36" s="6">
        <v>0</v>
      </c>
      <c r="AJ36" s="6"/>
      <c r="AK36" s="16"/>
      <c r="AL36" s="6">
        <v>152</v>
      </c>
      <c r="AM36" s="6">
        <v>152</v>
      </c>
      <c r="AO36" s="16"/>
      <c r="AP36" s="6">
        <v>0</v>
      </c>
      <c r="AQ36" s="6">
        <v>0</v>
      </c>
      <c r="AR36" s="6"/>
      <c r="AS36" s="16"/>
      <c r="AT36" s="6">
        <v>0</v>
      </c>
      <c r="AU36" s="6">
        <v>0</v>
      </c>
      <c r="AV36" s="6"/>
      <c r="AW36" s="16"/>
      <c r="AX36" s="6">
        <v>0</v>
      </c>
      <c r="AY36" s="6">
        <v>0</v>
      </c>
      <c r="AZ36" s="6"/>
      <c r="BA36" s="16"/>
    </row>
    <row r="37" spans="1:53" ht="16.5" customHeight="1">
      <c r="A37" s="12">
        <v>407</v>
      </c>
      <c r="B37" s="6">
        <v>139</v>
      </c>
      <c r="C37" s="6">
        <v>139</v>
      </c>
      <c r="D37" s="6"/>
      <c r="E37" s="16"/>
      <c r="F37" s="6">
        <v>0</v>
      </c>
      <c r="G37" s="6">
        <v>0</v>
      </c>
      <c r="H37" s="6"/>
      <c r="I37" s="16"/>
      <c r="J37" s="6">
        <v>150</v>
      </c>
      <c r="K37" s="6">
        <v>150</v>
      </c>
      <c r="L37" s="6"/>
      <c r="M37" s="16"/>
      <c r="N37" s="6">
        <v>154</v>
      </c>
      <c r="O37" s="6">
        <v>158</v>
      </c>
      <c r="Q37" s="16"/>
      <c r="R37" s="6">
        <v>0</v>
      </c>
      <c r="S37" s="6">
        <v>0</v>
      </c>
      <c r="T37" s="6"/>
      <c r="U37" s="16"/>
      <c r="V37" s="6">
        <v>163</v>
      </c>
      <c r="W37" s="6">
        <v>163</v>
      </c>
      <c r="X37" s="6"/>
      <c r="Y37" s="16"/>
      <c r="Z37" s="6">
        <v>202</v>
      </c>
      <c r="AA37" s="6">
        <v>202</v>
      </c>
      <c r="AB37" s="6"/>
      <c r="AC37" s="16"/>
      <c r="AD37" s="6">
        <v>196</v>
      </c>
      <c r="AE37" s="6">
        <v>196</v>
      </c>
      <c r="AF37" s="6"/>
      <c r="AG37" s="16"/>
      <c r="AH37" s="6">
        <v>162</v>
      </c>
      <c r="AI37" s="6">
        <v>162</v>
      </c>
      <c r="AJ37" s="6"/>
      <c r="AK37" s="16"/>
      <c r="AL37" s="6">
        <v>0</v>
      </c>
      <c r="AM37" s="6">
        <v>0</v>
      </c>
      <c r="AO37" s="16"/>
      <c r="AP37" s="6">
        <v>0</v>
      </c>
      <c r="AQ37" s="6">
        <v>0</v>
      </c>
      <c r="AR37" s="6"/>
      <c r="AS37" s="16"/>
      <c r="AT37" s="6">
        <v>232</v>
      </c>
      <c r="AU37" s="6">
        <v>232</v>
      </c>
      <c r="AV37" s="6"/>
      <c r="AW37" s="16"/>
      <c r="AX37" s="6">
        <v>0</v>
      </c>
      <c r="AY37" s="6">
        <v>0</v>
      </c>
      <c r="BA37" s="16"/>
    </row>
    <row r="38" spans="1:53" ht="16.5" customHeight="1">
      <c r="A38" s="12">
        <v>407</v>
      </c>
      <c r="B38" s="6">
        <v>139</v>
      </c>
      <c r="C38" s="6">
        <v>139</v>
      </c>
      <c r="D38" s="6"/>
      <c r="E38" s="16"/>
      <c r="F38" s="6">
        <v>293</v>
      </c>
      <c r="G38" s="6">
        <v>293</v>
      </c>
      <c r="H38" s="6"/>
      <c r="I38" s="16"/>
      <c r="J38" s="6">
        <v>150</v>
      </c>
      <c r="K38" s="6">
        <v>150</v>
      </c>
      <c r="L38" s="6"/>
      <c r="M38" s="16"/>
      <c r="N38" s="6">
        <v>154</v>
      </c>
      <c r="O38" s="6">
        <v>158</v>
      </c>
      <c r="Q38" s="16"/>
      <c r="R38" s="6">
        <v>0</v>
      </c>
      <c r="S38" s="6">
        <v>0</v>
      </c>
      <c r="T38" s="6"/>
      <c r="U38" s="16"/>
      <c r="V38" s="6">
        <v>163</v>
      </c>
      <c r="W38" s="6">
        <v>163</v>
      </c>
      <c r="X38" s="6"/>
      <c r="Y38" s="16"/>
      <c r="Z38" s="6">
        <v>202</v>
      </c>
      <c r="AA38" s="6">
        <v>202</v>
      </c>
      <c r="AB38" s="6"/>
      <c r="AC38" s="16"/>
      <c r="AD38" s="6">
        <v>182</v>
      </c>
      <c r="AE38" s="6">
        <v>196</v>
      </c>
      <c r="AF38" s="6"/>
      <c r="AG38" s="16"/>
      <c r="AH38" s="6">
        <v>150</v>
      </c>
      <c r="AI38" s="6">
        <v>162</v>
      </c>
      <c r="AJ38" s="6"/>
      <c r="AK38" s="16"/>
      <c r="AL38" s="6">
        <v>0</v>
      </c>
      <c r="AM38" s="6">
        <v>0</v>
      </c>
      <c r="AO38" s="16"/>
      <c r="AP38" s="6">
        <v>0</v>
      </c>
      <c r="AQ38" s="6">
        <v>0</v>
      </c>
      <c r="AR38" s="6"/>
      <c r="AS38" s="16"/>
      <c r="AT38" s="6">
        <v>232</v>
      </c>
      <c r="AU38" s="6">
        <v>232</v>
      </c>
      <c r="AV38" s="6"/>
      <c r="AW38" s="16"/>
      <c r="AX38" s="6">
        <v>0</v>
      </c>
      <c r="AY38" s="6">
        <v>0</v>
      </c>
      <c r="AZ38" s="6"/>
      <c r="BA38" s="16"/>
    </row>
    <row r="39" spans="1:53" ht="16.5" customHeight="1">
      <c r="A39" s="12">
        <v>408</v>
      </c>
      <c r="B39" s="6">
        <v>139</v>
      </c>
      <c r="C39" s="6">
        <v>139</v>
      </c>
      <c r="D39" s="6"/>
      <c r="E39" s="16"/>
      <c r="F39" s="6">
        <v>320</v>
      </c>
      <c r="G39" s="6">
        <v>320</v>
      </c>
      <c r="H39" s="6"/>
      <c r="I39" s="16"/>
      <c r="J39" s="6">
        <v>0</v>
      </c>
      <c r="K39" s="6">
        <v>0</v>
      </c>
      <c r="L39" s="6"/>
      <c r="M39" s="16"/>
      <c r="N39" s="6">
        <v>154</v>
      </c>
      <c r="O39" s="6">
        <v>154</v>
      </c>
      <c r="Q39" s="16"/>
      <c r="R39" s="6">
        <v>0</v>
      </c>
      <c r="S39" s="6">
        <v>0</v>
      </c>
      <c r="T39" s="6"/>
      <c r="U39" s="16"/>
      <c r="V39" s="6">
        <v>160</v>
      </c>
      <c r="W39" s="6">
        <v>163</v>
      </c>
      <c r="X39" s="6"/>
      <c r="Y39" s="16"/>
      <c r="Z39" s="6">
        <v>206</v>
      </c>
      <c r="AA39" s="6">
        <v>206</v>
      </c>
      <c r="AB39" s="6"/>
      <c r="AC39" s="16"/>
      <c r="AD39" s="6">
        <v>200</v>
      </c>
      <c r="AE39" s="6">
        <v>200</v>
      </c>
      <c r="AF39" s="6"/>
      <c r="AG39" s="16"/>
      <c r="AH39" s="6">
        <v>0</v>
      </c>
      <c r="AI39" s="6">
        <v>0</v>
      </c>
      <c r="AJ39" s="6"/>
      <c r="AK39" s="16"/>
      <c r="AL39" s="6">
        <v>152</v>
      </c>
      <c r="AM39" s="6">
        <v>152</v>
      </c>
      <c r="AO39" s="16"/>
      <c r="AP39" s="6">
        <v>0</v>
      </c>
      <c r="AQ39" s="6">
        <v>0</v>
      </c>
      <c r="AR39" s="6"/>
      <c r="AS39" s="16"/>
      <c r="AT39" s="6">
        <v>232</v>
      </c>
      <c r="AU39" s="6">
        <v>232</v>
      </c>
      <c r="AV39" s="6"/>
      <c r="AW39" s="16"/>
      <c r="AX39" s="6">
        <v>224</v>
      </c>
      <c r="AY39" s="6">
        <v>224</v>
      </c>
      <c r="BA39" s="16"/>
    </row>
    <row r="40" spans="1:53" ht="16.5" customHeight="1">
      <c r="A40" s="12">
        <v>408</v>
      </c>
      <c r="B40" s="6">
        <v>0</v>
      </c>
      <c r="C40" s="6">
        <v>0</v>
      </c>
      <c r="D40" s="6"/>
      <c r="E40" s="16"/>
      <c r="F40" s="6">
        <v>0</v>
      </c>
      <c r="G40" s="6">
        <v>0</v>
      </c>
      <c r="H40" s="6"/>
      <c r="I40" s="16"/>
      <c r="J40" s="6">
        <v>150</v>
      </c>
      <c r="K40" s="6">
        <v>150</v>
      </c>
      <c r="L40" s="6"/>
      <c r="M40" s="16"/>
      <c r="N40" s="6">
        <v>0</v>
      </c>
      <c r="O40" s="6">
        <v>0</v>
      </c>
      <c r="Q40" s="16"/>
      <c r="R40" s="6">
        <v>0</v>
      </c>
      <c r="S40" s="6">
        <v>0</v>
      </c>
      <c r="T40" s="6"/>
      <c r="U40" s="16"/>
      <c r="V40" s="6">
        <v>160</v>
      </c>
      <c r="W40" s="6">
        <v>163</v>
      </c>
      <c r="X40" s="6"/>
      <c r="Y40" s="16"/>
      <c r="Z40" s="6">
        <v>0</v>
      </c>
      <c r="AA40" s="6">
        <v>0</v>
      </c>
      <c r="AB40" s="6"/>
      <c r="AC40" s="16"/>
      <c r="AD40" s="6">
        <v>182</v>
      </c>
      <c r="AE40" s="6">
        <v>196</v>
      </c>
      <c r="AF40" s="6"/>
      <c r="AG40" s="16"/>
      <c r="AH40" s="6">
        <v>168</v>
      </c>
      <c r="AI40" s="6">
        <v>168</v>
      </c>
      <c r="AJ40" s="6"/>
      <c r="AK40" s="16"/>
      <c r="AL40" s="6">
        <v>0</v>
      </c>
      <c r="AM40" s="6">
        <v>0</v>
      </c>
      <c r="AO40" s="16"/>
      <c r="AP40" s="6">
        <v>0</v>
      </c>
      <c r="AQ40" s="6">
        <v>0</v>
      </c>
      <c r="AR40" s="6"/>
      <c r="AS40" s="16"/>
      <c r="AT40" s="6">
        <v>216</v>
      </c>
      <c r="AU40" s="6">
        <v>232</v>
      </c>
      <c r="AV40" s="6"/>
      <c r="AW40" s="16"/>
      <c r="AX40" s="6">
        <v>0</v>
      </c>
      <c r="AY40" s="6">
        <v>0</v>
      </c>
      <c r="AZ40" s="6"/>
      <c r="BA40" s="16"/>
    </row>
    <row r="41" spans="1:53" ht="16.5" customHeight="1">
      <c r="A41" s="12">
        <v>409</v>
      </c>
      <c r="B41" s="6">
        <v>139</v>
      </c>
      <c r="C41" s="6">
        <v>139</v>
      </c>
      <c r="D41" s="6"/>
      <c r="E41" s="16"/>
      <c r="F41" s="6">
        <v>302</v>
      </c>
      <c r="G41" s="6">
        <v>302</v>
      </c>
      <c r="H41" s="6"/>
      <c r="I41" s="16"/>
      <c r="J41" s="6">
        <v>0</v>
      </c>
      <c r="K41" s="6">
        <v>0</v>
      </c>
      <c r="L41" s="6"/>
      <c r="M41" s="16"/>
      <c r="N41" s="6">
        <v>154</v>
      </c>
      <c r="O41" s="6">
        <v>154</v>
      </c>
      <c r="Q41" s="16"/>
      <c r="R41" s="6">
        <v>0</v>
      </c>
      <c r="S41" s="6">
        <v>0</v>
      </c>
      <c r="T41" s="6"/>
      <c r="U41" s="16"/>
      <c r="V41" s="6">
        <v>160</v>
      </c>
      <c r="W41" s="6">
        <v>163</v>
      </c>
      <c r="X41" s="6"/>
      <c r="Y41" s="16"/>
      <c r="Z41" s="6">
        <v>0</v>
      </c>
      <c r="AA41" s="6">
        <v>0</v>
      </c>
      <c r="AB41" s="6"/>
      <c r="AC41" s="16"/>
      <c r="AD41" s="6">
        <v>200</v>
      </c>
      <c r="AE41" s="6">
        <v>200</v>
      </c>
      <c r="AF41" s="6"/>
      <c r="AG41" s="16"/>
      <c r="AH41" s="6">
        <v>0</v>
      </c>
      <c r="AI41" s="6">
        <v>0</v>
      </c>
      <c r="AJ41" s="6"/>
      <c r="AK41" s="16"/>
      <c r="AL41" s="6">
        <v>150</v>
      </c>
      <c r="AM41" s="6">
        <v>150</v>
      </c>
      <c r="AO41" s="16"/>
      <c r="AP41" s="6">
        <v>0</v>
      </c>
      <c r="AQ41" s="6">
        <v>0</v>
      </c>
      <c r="AR41" s="6"/>
      <c r="AS41" s="16"/>
      <c r="AT41" s="6">
        <v>232</v>
      </c>
      <c r="AU41" s="6">
        <v>232</v>
      </c>
      <c r="AV41" s="6"/>
      <c r="AW41" s="16"/>
      <c r="AX41" s="6">
        <v>214</v>
      </c>
      <c r="AY41" s="6">
        <v>224</v>
      </c>
      <c r="BA41" s="16"/>
    </row>
    <row r="42" spans="1:53" ht="16.5" customHeight="1">
      <c r="A42" s="12">
        <v>409</v>
      </c>
      <c r="B42" s="6">
        <v>139</v>
      </c>
      <c r="C42" s="6">
        <v>139</v>
      </c>
      <c r="D42" s="6"/>
      <c r="E42" s="16"/>
      <c r="F42" s="6">
        <v>302</v>
      </c>
      <c r="G42" s="6">
        <v>302</v>
      </c>
      <c r="H42" s="6"/>
      <c r="I42" s="16"/>
      <c r="J42" s="6">
        <v>0</v>
      </c>
      <c r="K42" s="6">
        <v>0</v>
      </c>
      <c r="L42" s="6"/>
      <c r="M42" s="16"/>
      <c r="N42" s="6">
        <v>154</v>
      </c>
      <c r="O42" s="6">
        <v>154</v>
      </c>
      <c r="Q42" s="16"/>
      <c r="R42" s="6">
        <v>0</v>
      </c>
      <c r="S42" s="6">
        <v>0</v>
      </c>
      <c r="T42" s="6"/>
      <c r="U42" s="16"/>
      <c r="V42" s="6">
        <v>160</v>
      </c>
      <c r="W42" s="6">
        <v>163</v>
      </c>
      <c r="X42" s="6"/>
      <c r="Y42" s="16"/>
      <c r="Z42" s="6">
        <v>202</v>
      </c>
      <c r="AA42" s="6">
        <v>202</v>
      </c>
      <c r="AB42" s="6"/>
      <c r="AC42" s="16"/>
      <c r="AD42" s="6">
        <v>182</v>
      </c>
      <c r="AE42" s="6">
        <v>196</v>
      </c>
      <c r="AF42" s="6"/>
      <c r="AG42" s="16"/>
      <c r="AH42" s="6">
        <v>168</v>
      </c>
      <c r="AI42" s="6">
        <v>168</v>
      </c>
      <c r="AJ42" s="6"/>
      <c r="AK42" s="16"/>
      <c r="AL42" s="6">
        <v>0</v>
      </c>
      <c r="AM42" s="6">
        <v>0</v>
      </c>
      <c r="AO42" s="16"/>
      <c r="AP42" s="6">
        <v>0</v>
      </c>
      <c r="AQ42" s="6">
        <v>0</v>
      </c>
      <c r="AR42" s="6"/>
      <c r="AS42" s="16"/>
      <c r="AT42" s="6">
        <v>216</v>
      </c>
      <c r="AU42" s="6">
        <v>232</v>
      </c>
      <c r="AV42" s="6"/>
      <c r="AW42" s="16"/>
      <c r="AX42" s="6">
        <v>217</v>
      </c>
      <c r="AY42" s="6">
        <v>217</v>
      </c>
      <c r="AZ42" s="6"/>
      <c r="BA42" s="16"/>
    </row>
    <row r="43" spans="1:53" ht="16.5" customHeight="1">
      <c r="A43" s="12">
        <v>410</v>
      </c>
      <c r="B43" s="6">
        <v>139</v>
      </c>
      <c r="C43" s="6">
        <v>139</v>
      </c>
      <c r="D43" s="6"/>
      <c r="E43" s="16"/>
      <c r="F43" s="6">
        <v>0</v>
      </c>
      <c r="G43" s="6">
        <v>0</v>
      </c>
      <c r="H43" s="6"/>
      <c r="I43" s="16"/>
      <c r="J43" s="6">
        <v>150</v>
      </c>
      <c r="K43" s="6">
        <v>150</v>
      </c>
      <c r="L43" s="6"/>
      <c r="M43" s="16"/>
      <c r="N43" s="6">
        <v>154</v>
      </c>
      <c r="O43" s="6">
        <v>158</v>
      </c>
      <c r="Q43" s="16"/>
      <c r="R43" s="6">
        <v>0</v>
      </c>
      <c r="S43" s="6">
        <v>0</v>
      </c>
      <c r="T43" s="6"/>
      <c r="U43" s="16"/>
      <c r="V43" s="6">
        <v>163</v>
      </c>
      <c r="W43" s="6">
        <v>163</v>
      </c>
      <c r="X43" s="6"/>
      <c r="Y43" s="16"/>
      <c r="Z43" s="6"/>
      <c r="AA43" s="6"/>
      <c r="AB43" s="6"/>
      <c r="AC43" s="16"/>
      <c r="AD43" s="6">
        <v>184</v>
      </c>
      <c r="AE43" s="6">
        <v>198</v>
      </c>
      <c r="AF43" s="6"/>
      <c r="AG43" s="16"/>
      <c r="AH43" s="6">
        <v>0</v>
      </c>
      <c r="AI43" s="6">
        <v>0</v>
      </c>
      <c r="AJ43" s="6"/>
      <c r="AK43" s="16"/>
      <c r="AL43" s="6">
        <v>152</v>
      </c>
      <c r="AM43" s="6">
        <v>152</v>
      </c>
      <c r="AO43" s="16"/>
      <c r="AP43" s="6">
        <v>0</v>
      </c>
      <c r="AQ43" s="6">
        <v>0</v>
      </c>
      <c r="AR43" s="6"/>
      <c r="AS43" s="16"/>
      <c r="AT43" s="6">
        <v>232</v>
      </c>
      <c r="AU43" s="6">
        <v>232</v>
      </c>
      <c r="AV43" s="6"/>
      <c r="AW43" s="16"/>
      <c r="AX43" s="6">
        <v>0</v>
      </c>
      <c r="AY43" s="6">
        <v>0</v>
      </c>
      <c r="BA43" s="16"/>
    </row>
    <row r="44" spans="1:53" ht="16.5" customHeight="1">
      <c r="A44" s="12">
        <v>410</v>
      </c>
      <c r="B44" s="6">
        <v>139</v>
      </c>
      <c r="C44" s="6">
        <v>139</v>
      </c>
      <c r="D44" s="6"/>
      <c r="E44" s="16"/>
      <c r="F44" s="6">
        <v>0</v>
      </c>
      <c r="G44" s="6">
        <v>0</v>
      </c>
      <c r="H44" s="6"/>
      <c r="I44" s="16"/>
      <c r="J44" s="6">
        <v>150</v>
      </c>
      <c r="K44" s="6">
        <v>150</v>
      </c>
      <c r="L44" s="6"/>
      <c r="M44" s="16"/>
      <c r="N44" s="6">
        <v>154</v>
      </c>
      <c r="O44" s="6">
        <v>158</v>
      </c>
      <c r="Q44" s="16"/>
      <c r="R44" s="6">
        <v>0</v>
      </c>
      <c r="S44" s="6">
        <v>0</v>
      </c>
      <c r="T44" s="6"/>
      <c r="U44" s="16"/>
      <c r="V44" s="6">
        <v>163</v>
      </c>
      <c r="W44" s="6">
        <v>163</v>
      </c>
      <c r="X44" s="6"/>
      <c r="Y44" s="16"/>
      <c r="Z44" s="6">
        <v>202</v>
      </c>
      <c r="AA44" s="6">
        <v>202</v>
      </c>
      <c r="AB44" s="6"/>
      <c r="AC44" s="16"/>
      <c r="AD44" s="6">
        <v>182</v>
      </c>
      <c r="AE44" s="6">
        <v>196</v>
      </c>
      <c r="AF44" s="6"/>
      <c r="AG44" s="16"/>
      <c r="AH44" s="6">
        <v>150</v>
      </c>
      <c r="AI44" s="6">
        <v>162</v>
      </c>
      <c r="AJ44" s="6"/>
      <c r="AK44" s="16"/>
      <c r="AL44" s="6">
        <v>146</v>
      </c>
      <c r="AM44" s="6">
        <v>158</v>
      </c>
      <c r="AO44" s="16"/>
      <c r="AP44" s="6">
        <v>0</v>
      </c>
      <c r="AQ44" s="6">
        <v>0</v>
      </c>
      <c r="AR44" s="6"/>
      <c r="AS44" s="16"/>
      <c r="AT44" s="6">
        <v>0</v>
      </c>
      <c r="AU44" s="6">
        <v>0</v>
      </c>
      <c r="AV44" s="6"/>
      <c r="AW44" s="16"/>
      <c r="AX44" s="6">
        <v>0</v>
      </c>
      <c r="AY44" s="6">
        <v>0</v>
      </c>
      <c r="AZ44" s="6"/>
      <c r="BA44" s="16"/>
    </row>
    <row r="45" spans="1:53" ht="16.5" customHeight="1">
      <c r="A45" s="12">
        <v>411</v>
      </c>
      <c r="B45" s="6">
        <v>139</v>
      </c>
      <c r="C45" s="6">
        <v>139</v>
      </c>
      <c r="D45" s="6"/>
      <c r="E45" s="16"/>
      <c r="F45" s="6">
        <v>293</v>
      </c>
      <c r="G45" s="6">
        <v>302</v>
      </c>
      <c r="H45" s="6"/>
      <c r="I45" s="16"/>
      <c r="J45" s="6">
        <v>150</v>
      </c>
      <c r="K45" s="6">
        <v>150</v>
      </c>
      <c r="L45" s="6"/>
      <c r="M45" s="16"/>
      <c r="N45" s="6">
        <v>0</v>
      </c>
      <c r="O45" s="6">
        <v>0</v>
      </c>
      <c r="Q45" s="16"/>
      <c r="R45" s="6">
        <v>0</v>
      </c>
      <c r="S45" s="6">
        <v>0</v>
      </c>
      <c r="T45" s="6"/>
      <c r="U45" s="16"/>
      <c r="V45" s="6">
        <v>0</v>
      </c>
      <c r="W45" s="6">
        <v>0</v>
      </c>
      <c r="X45" s="6"/>
      <c r="Y45" s="16"/>
      <c r="Z45" s="6">
        <v>0</v>
      </c>
      <c r="AA45" s="6">
        <v>0</v>
      </c>
      <c r="AB45" s="6"/>
      <c r="AC45" s="16"/>
      <c r="AD45" s="6">
        <v>0</v>
      </c>
      <c r="AE45" s="6">
        <v>0</v>
      </c>
      <c r="AF45" s="6"/>
      <c r="AG45" s="16"/>
      <c r="AH45" s="6">
        <v>0</v>
      </c>
      <c r="AI45" s="6">
        <v>0</v>
      </c>
      <c r="AJ45" s="6"/>
      <c r="AK45" s="16"/>
      <c r="AL45" s="6">
        <v>146</v>
      </c>
      <c r="AM45" s="6">
        <v>146</v>
      </c>
      <c r="AO45" s="16"/>
      <c r="AP45" s="6">
        <v>0</v>
      </c>
      <c r="AQ45" s="6">
        <v>0</v>
      </c>
      <c r="AR45" s="6"/>
      <c r="AS45" s="16"/>
      <c r="AT45" s="6">
        <v>232</v>
      </c>
      <c r="AU45" s="6">
        <v>232</v>
      </c>
      <c r="AV45" s="6"/>
      <c r="AW45" s="16"/>
      <c r="AX45" s="6">
        <v>0</v>
      </c>
      <c r="AY45" s="6">
        <v>0</v>
      </c>
      <c r="BA45" s="16"/>
    </row>
    <row r="46" spans="1:53" ht="16.5" customHeight="1">
      <c r="A46" s="12">
        <v>411</v>
      </c>
      <c r="B46" s="6">
        <v>139</v>
      </c>
      <c r="C46" s="6">
        <v>139</v>
      </c>
      <c r="D46" s="6"/>
      <c r="E46" s="16"/>
      <c r="F46" s="6">
        <v>302</v>
      </c>
      <c r="G46" s="6">
        <v>302</v>
      </c>
      <c r="H46" s="6"/>
      <c r="I46" s="16"/>
      <c r="J46" s="6">
        <v>150</v>
      </c>
      <c r="K46" s="6">
        <v>150</v>
      </c>
      <c r="L46" s="6"/>
      <c r="M46" s="16"/>
      <c r="N46" s="6">
        <v>154</v>
      </c>
      <c r="O46" s="6">
        <v>158</v>
      </c>
      <c r="Q46" s="16"/>
      <c r="R46" s="6">
        <v>0</v>
      </c>
      <c r="S46" s="6">
        <v>0</v>
      </c>
      <c r="T46" s="6"/>
      <c r="U46" s="16"/>
      <c r="V46" s="6">
        <v>0</v>
      </c>
      <c r="W46" s="6">
        <v>0</v>
      </c>
      <c r="X46" s="6"/>
      <c r="Y46" s="16"/>
      <c r="Z46" s="6">
        <v>202</v>
      </c>
      <c r="AA46" s="6">
        <v>202</v>
      </c>
      <c r="AB46" s="6"/>
      <c r="AC46" s="16"/>
      <c r="AD46" s="6">
        <v>0</v>
      </c>
      <c r="AE46" s="6">
        <v>0</v>
      </c>
      <c r="AF46" s="6"/>
      <c r="AG46" s="16"/>
      <c r="AH46" s="6">
        <v>0</v>
      </c>
      <c r="AI46" s="6">
        <v>0</v>
      </c>
      <c r="AJ46" s="6"/>
      <c r="AK46" s="16"/>
      <c r="AL46" s="6">
        <v>152</v>
      </c>
      <c r="AM46" s="6">
        <v>152</v>
      </c>
      <c r="AO46" s="16"/>
      <c r="AP46" s="6">
        <v>0</v>
      </c>
      <c r="AQ46" s="6">
        <v>0</v>
      </c>
      <c r="AR46" s="6"/>
      <c r="AS46" s="16"/>
      <c r="AT46" s="6">
        <v>232</v>
      </c>
      <c r="AU46" s="6">
        <v>232</v>
      </c>
      <c r="AV46" s="6"/>
      <c r="AW46" s="16"/>
      <c r="AX46" s="6">
        <v>0</v>
      </c>
      <c r="AY46" s="6">
        <v>0</v>
      </c>
      <c r="AZ46" s="6"/>
      <c r="BA46" s="16"/>
    </row>
    <row r="47" spans="1:53" ht="16.5" customHeight="1">
      <c r="A47" s="12">
        <v>412</v>
      </c>
      <c r="B47" s="6">
        <v>139</v>
      </c>
      <c r="C47" s="6">
        <v>143</v>
      </c>
      <c r="D47" s="6"/>
      <c r="E47" s="16"/>
      <c r="F47" s="6">
        <v>302</v>
      </c>
      <c r="G47" s="6">
        <v>302</v>
      </c>
      <c r="H47" s="6"/>
      <c r="I47" s="16"/>
      <c r="J47" s="6">
        <v>150</v>
      </c>
      <c r="K47" s="6">
        <v>150</v>
      </c>
      <c r="L47" s="6"/>
      <c r="M47" s="16"/>
      <c r="N47" s="6">
        <v>154</v>
      </c>
      <c r="O47" s="6">
        <v>170</v>
      </c>
      <c r="Q47" s="16"/>
      <c r="R47" s="6">
        <v>0</v>
      </c>
      <c r="S47" s="6">
        <v>0</v>
      </c>
      <c r="T47" s="6"/>
      <c r="U47" s="16"/>
      <c r="V47" s="6">
        <v>160</v>
      </c>
      <c r="W47" s="6">
        <v>163</v>
      </c>
      <c r="X47" s="6"/>
      <c r="Y47" s="16"/>
      <c r="Z47" s="6">
        <v>196</v>
      </c>
      <c r="AA47" s="6">
        <v>202</v>
      </c>
      <c r="AB47" s="6"/>
      <c r="AC47" s="16"/>
      <c r="AD47" s="6">
        <v>182</v>
      </c>
      <c r="AE47" s="6">
        <v>196</v>
      </c>
      <c r="AF47" s="6"/>
      <c r="AG47" s="16"/>
      <c r="AH47" s="6">
        <v>162</v>
      </c>
      <c r="AI47" s="6">
        <v>162</v>
      </c>
      <c r="AJ47" s="6"/>
      <c r="AK47" s="16"/>
      <c r="AL47" s="6">
        <v>146</v>
      </c>
      <c r="AM47" s="6">
        <v>158</v>
      </c>
      <c r="AO47" s="16"/>
      <c r="AP47" s="6">
        <v>0</v>
      </c>
      <c r="AQ47" s="6">
        <v>0</v>
      </c>
      <c r="AR47" s="6"/>
      <c r="AS47" s="16"/>
      <c r="AT47" s="6">
        <v>232</v>
      </c>
      <c r="AU47" s="6">
        <v>232</v>
      </c>
      <c r="AV47" s="6"/>
      <c r="AW47" s="16"/>
      <c r="AX47" s="6">
        <v>0</v>
      </c>
      <c r="AY47" s="6">
        <v>0</v>
      </c>
      <c r="BA47" s="16"/>
    </row>
    <row r="48" spans="1:53" ht="16.5" customHeight="1">
      <c r="A48" s="12">
        <v>412</v>
      </c>
      <c r="B48" s="6">
        <v>139</v>
      </c>
      <c r="C48" s="6">
        <v>143</v>
      </c>
      <c r="D48" s="6"/>
      <c r="E48" s="16"/>
      <c r="F48" s="6">
        <v>302</v>
      </c>
      <c r="G48" s="6">
        <v>302</v>
      </c>
      <c r="H48" s="6"/>
      <c r="I48" s="16"/>
      <c r="J48" s="6">
        <v>150</v>
      </c>
      <c r="K48" s="6">
        <v>150</v>
      </c>
      <c r="L48" s="6"/>
      <c r="M48" s="16"/>
      <c r="N48" s="6">
        <v>154</v>
      </c>
      <c r="O48" s="6">
        <v>170</v>
      </c>
      <c r="Q48" s="16"/>
      <c r="R48" s="6">
        <v>0</v>
      </c>
      <c r="S48" s="6">
        <v>0</v>
      </c>
      <c r="T48" s="6"/>
      <c r="U48" s="16"/>
      <c r="V48" s="6">
        <v>160</v>
      </c>
      <c r="W48" s="6">
        <v>163</v>
      </c>
      <c r="X48" s="6"/>
      <c r="Y48" s="16"/>
      <c r="Z48" s="6">
        <v>202</v>
      </c>
      <c r="AA48" s="6">
        <v>202</v>
      </c>
      <c r="AB48" s="6"/>
      <c r="AC48" s="16"/>
      <c r="AD48" s="6">
        <v>182</v>
      </c>
      <c r="AE48" s="6">
        <v>196</v>
      </c>
      <c r="AF48" s="6"/>
      <c r="AG48" s="16"/>
      <c r="AH48" s="6">
        <v>150</v>
      </c>
      <c r="AI48" s="6">
        <v>163</v>
      </c>
      <c r="AJ48" s="6"/>
      <c r="AK48" s="16"/>
      <c r="AL48" s="6">
        <v>145</v>
      </c>
      <c r="AM48" s="6">
        <v>1158</v>
      </c>
      <c r="AO48" s="16"/>
      <c r="AP48" s="6">
        <v>0</v>
      </c>
      <c r="AQ48" s="6">
        <v>0</v>
      </c>
      <c r="AR48" s="6"/>
      <c r="AS48" s="16"/>
      <c r="AT48" s="6">
        <v>0</v>
      </c>
      <c r="AU48" s="6">
        <v>0</v>
      </c>
      <c r="AV48" s="6"/>
      <c r="AW48" s="16"/>
      <c r="AX48" s="6">
        <v>0</v>
      </c>
      <c r="AY48" s="6">
        <v>0</v>
      </c>
      <c r="AZ48" s="6"/>
      <c r="BA48" s="16"/>
    </row>
    <row r="49" spans="1:53" ht="16.5" customHeight="1">
      <c r="A49" s="12">
        <v>413</v>
      </c>
      <c r="B49" s="6">
        <v>139</v>
      </c>
      <c r="C49" s="6">
        <v>143</v>
      </c>
      <c r="D49" s="6"/>
      <c r="E49" s="16"/>
      <c r="F49" s="6">
        <v>302</v>
      </c>
      <c r="G49" s="6">
        <v>302</v>
      </c>
      <c r="H49" s="6"/>
      <c r="I49" s="16"/>
      <c r="J49" s="6">
        <v>150</v>
      </c>
      <c r="K49" s="6">
        <v>150</v>
      </c>
      <c r="L49" s="6"/>
      <c r="M49" s="16"/>
      <c r="N49" s="6">
        <v>0</v>
      </c>
      <c r="O49" s="6">
        <v>0</v>
      </c>
      <c r="Q49" s="16"/>
      <c r="R49" s="6">
        <v>0</v>
      </c>
      <c r="S49" s="6">
        <v>0</v>
      </c>
      <c r="T49" s="6"/>
      <c r="U49" s="16"/>
      <c r="V49" s="6">
        <v>163</v>
      </c>
      <c r="W49" s="6">
        <v>166</v>
      </c>
      <c r="X49" s="6"/>
      <c r="Y49" s="16"/>
      <c r="Z49" s="6">
        <v>0</v>
      </c>
      <c r="AA49" s="6">
        <v>0</v>
      </c>
      <c r="AB49" s="6"/>
      <c r="AC49" s="16"/>
      <c r="AD49" s="6">
        <v>196</v>
      </c>
      <c r="AE49" s="6">
        <v>196</v>
      </c>
      <c r="AF49" s="6"/>
      <c r="AG49" s="16"/>
      <c r="AH49" s="6">
        <v>0</v>
      </c>
      <c r="AI49" s="6">
        <v>0</v>
      </c>
      <c r="AJ49" s="6"/>
      <c r="AK49" s="16"/>
      <c r="AL49" s="6">
        <v>146</v>
      </c>
      <c r="AM49" s="6">
        <v>158</v>
      </c>
      <c r="AO49" s="16"/>
      <c r="AP49" s="6">
        <v>0</v>
      </c>
      <c r="AQ49" s="6">
        <v>0</v>
      </c>
      <c r="AR49" s="6"/>
      <c r="AS49" s="16"/>
      <c r="AT49" s="6">
        <v>232</v>
      </c>
      <c r="AU49" s="6">
        <v>232</v>
      </c>
      <c r="AV49" s="6"/>
      <c r="AW49" s="16"/>
      <c r="AX49" s="6">
        <v>0</v>
      </c>
      <c r="AY49" s="6">
        <v>0</v>
      </c>
      <c r="BA49" s="16"/>
    </row>
    <row r="50" spans="1:53" ht="16.5" customHeight="1">
      <c r="A50" s="12">
        <v>413</v>
      </c>
      <c r="B50" s="6">
        <v>139</v>
      </c>
      <c r="C50" s="6">
        <v>139</v>
      </c>
      <c r="D50" s="6"/>
      <c r="E50" s="16"/>
      <c r="F50" s="6">
        <v>302</v>
      </c>
      <c r="G50" s="6">
        <v>302</v>
      </c>
      <c r="H50" s="6"/>
      <c r="I50" s="16"/>
      <c r="J50" s="6">
        <v>150</v>
      </c>
      <c r="K50" s="6">
        <v>150</v>
      </c>
      <c r="L50" s="6"/>
      <c r="M50" s="16"/>
      <c r="N50" s="6">
        <v>0</v>
      </c>
      <c r="O50" s="6">
        <v>0</v>
      </c>
      <c r="Q50" s="16"/>
      <c r="R50" s="6">
        <v>0</v>
      </c>
      <c r="S50" s="6">
        <v>0</v>
      </c>
      <c r="T50" s="6"/>
      <c r="U50" s="16"/>
      <c r="V50" s="6">
        <v>163</v>
      </c>
      <c r="W50" s="6">
        <v>166</v>
      </c>
      <c r="X50" s="6"/>
      <c r="Y50" s="16"/>
      <c r="Z50" s="6">
        <v>0</v>
      </c>
      <c r="AA50" s="6">
        <v>0</v>
      </c>
      <c r="AB50" s="6"/>
      <c r="AC50" s="16"/>
      <c r="AD50" s="6">
        <v>0</v>
      </c>
      <c r="AE50" s="6">
        <v>0</v>
      </c>
      <c r="AF50" s="6"/>
      <c r="AG50" s="16"/>
      <c r="AH50" s="6">
        <v>0</v>
      </c>
      <c r="AI50" s="6">
        <v>0</v>
      </c>
      <c r="AJ50" s="6"/>
      <c r="AK50" s="16"/>
      <c r="AL50" s="6">
        <v>146</v>
      </c>
      <c r="AM50" s="6">
        <v>158</v>
      </c>
      <c r="AO50" s="16"/>
      <c r="AP50" s="6">
        <v>0</v>
      </c>
      <c r="AQ50" s="6">
        <v>0</v>
      </c>
      <c r="AR50" s="6"/>
      <c r="AS50" s="16"/>
      <c r="AT50" s="6">
        <v>214</v>
      </c>
      <c r="AU50" s="6">
        <v>214</v>
      </c>
      <c r="AV50" s="6"/>
      <c r="AW50" s="16"/>
      <c r="AX50" s="6">
        <v>0</v>
      </c>
      <c r="AY50" s="6">
        <v>0</v>
      </c>
      <c r="AZ50" s="6"/>
      <c r="BA50" s="16"/>
    </row>
    <row r="51" spans="1:53" ht="16.5" customHeight="1">
      <c r="A51" s="12">
        <v>414</v>
      </c>
      <c r="B51" s="6">
        <v>0</v>
      </c>
      <c r="C51" s="6">
        <v>0</v>
      </c>
      <c r="D51" s="6"/>
      <c r="E51" s="16"/>
      <c r="F51" s="6">
        <v>302</v>
      </c>
      <c r="G51" s="6">
        <v>302</v>
      </c>
      <c r="H51" s="6"/>
      <c r="I51" s="16"/>
      <c r="J51" s="6">
        <v>0</v>
      </c>
      <c r="K51" s="6">
        <v>0</v>
      </c>
      <c r="L51" s="6"/>
      <c r="M51" s="16"/>
      <c r="N51" s="6">
        <v>0</v>
      </c>
      <c r="O51" s="6">
        <v>0</v>
      </c>
      <c r="Q51" s="16"/>
      <c r="R51" s="6">
        <v>0</v>
      </c>
      <c r="S51" s="6">
        <v>0</v>
      </c>
      <c r="T51" s="6"/>
      <c r="U51" s="16"/>
      <c r="V51" s="6">
        <v>166</v>
      </c>
      <c r="W51" s="6">
        <v>166</v>
      </c>
      <c r="X51" s="6"/>
      <c r="Y51" s="16"/>
      <c r="Z51" s="6">
        <v>196</v>
      </c>
      <c r="AA51" s="6">
        <v>202</v>
      </c>
      <c r="AB51" s="6"/>
      <c r="AC51" s="16"/>
      <c r="AD51" s="6">
        <v>182</v>
      </c>
      <c r="AE51" s="6">
        <v>196</v>
      </c>
      <c r="AF51" s="6"/>
      <c r="AG51" s="16"/>
      <c r="AH51" s="6">
        <v>0</v>
      </c>
      <c r="AI51" s="6">
        <v>0</v>
      </c>
      <c r="AJ51" s="6"/>
      <c r="AK51" s="16"/>
      <c r="AL51" s="6">
        <v>0</v>
      </c>
      <c r="AM51" s="6">
        <v>0</v>
      </c>
      <c r="AO51" s="16"/>
      <c r="AP51" s="6">
        <v>0</v>
      </c>
      <c r="AQ51" s="6">
        <v>0</v>
      </c>
      <c r="AR51" s="6"/>
      <c r="AS51" s="16"/>
      <c r="AT51" s="6">
        <v>232</v>
      </c>
      <c r="AU51" s="6">
        <v>232</v>
      </c>
      <c r="AV51" s="6"/>
      <c r="AW51" s="16"/>
      <c r="AX51" s="6">
        <v>0</v>
      </c>
      <c r="AY51" s="6">
        <v>0</v>
      </c>
      <c r="BA51" s="16"/>
    </row>
    <row r="52" spans="1:53" ht="16.5" customHeight="1">
      <c r="A52" s="12">
        <v>414</v>
      </c>
      <c r="B52" s="6">
        <v>139</v>
      </c>
      <c r="C52" s="6">
        <v>143</v>
      </c>
      <c r="D52" s="6"/>
      <c r="E52" s="16"/>
      <c r="F52" s="6">
        <v>302</v>
      </c>
      <c r="G52" s="6">
        <v>302</v>
      </c>
      <c r="H52" s="6"/>
      <c r="I52" s="16"/>
      <c r="J52" s="6">
        <v>150</v>
      </c>
      <c r="K52" s="6">
        <v>150</v>
      </c>
      <c r="L52" s="6"/>
      <c r="M52" s="16"/>
      <c r="N52" s="6">
        <v>158</v>
      </c>
      <c r="O52" s="6">
        <v>158</v>
      </c>
      <c r="Q52" s="16"/>
      <c r="R52" s="6">
        <v>0</v>
      </c>
      <c r="S52" s="6">
        <v>0</v>
      </c>
      <c r="T52" s="6"/>
      <c r="U52" s="16"/>
      <c r="V52" s="6">
        <v>154</v>
      </c>
      <c r="W52" s="6">
        <v>166</v>
      </c>
      <c r="X52" s="6"/>
      <c r="Y52" s="16"/>
      <c r="Z52" s="6">
        <v>202</v>
      </c>
      <c r="AA52" s="6">
        <v>202</v>
      </c>
      <c r="AB52" s="6"/>
      <c r="AC52" s="16"/>
      <c r="AD52" s="6">
        <v>182</v>
      </c>
      <c r="AE52" s="6">
        <v>196</v>
      </c>
      <c r="AF52" s="6"/>
      <c r="AG52" s="16"/>
      <c r="AH52" s="6">
        <v>150</v>
      </c>
      <c r="AI52" s="6">
        <v>162</v>
      </c>
      <c r="AJ52" s="6"/>
      <c r="AK52" s="16"/>
      <c r="AL52" s="6">
        <v>0</v>
      </c>
      <c r="AM52" s="6">
        <v>0</v>
      </c>
      <c r="AO52" s="16"/>
      <c r="AP52" s="6">
        <v>0</v>
      </c>
      <c r="AQ52" s="6">
        <v>0</v>
      </c>
      <c r="AR52" s="6"/>
      <c r="AS52" s="16"/>
      <c r="AT52" s="6">
        <v>0</v>
      </c>
      <c r="AU52" s="6">
        <v>0</v>
      </c>
      <c r="AV52" s="6"/>
      <c r="AW52" s="16"/>
      <c r="AX52" s="6">
        <v>0</v>
      </c>
      <c r="AY52" s="6">
        <v>0</v>
      </c>
      <c r="AZ52" s="6"/>
      <c r="BA52" s="16"/>
    </row>
    <row r="53" spans="1:53" ht="16.5" customHeight="1">
      <c r="A53" s="12">
        <v>416</v>
      </c>
      <c r="B53" s="6">
        <v>139</v>
      </c>
      <c r="C53" s="6">
        <v>139</v>
      </c>
      <c r="D53" s="6"/>
      <c r="E53" s="16"/>
      <c r="F53" s="6">
        <v>293</v>
      </c>
      <c r="G53" s="6">
        <v>293</v>
      </c>
      <c r="H53" s="6"/>
      <c r="I53" s="16"/>
      <c r="J53" s="6">
        <v>150</v>
      </c>
      <c r="K53" s="6">
        <v>150</v>
      </c>
      <c r="L53" s="6"/>
      <c r="M53" s="16"/>
      <c r="N53" s="6">
        <v>154</v>
      </c>
      <c r="O53" s="6">
        <v>154</v>
      </c>
      <c r="Q53" s="16"/>
      <c r="R53" s="6">
        <v>0</v>
      </c>
      <c r="S53" s="6">
        <v>0</v>
      </c>
      <c r="T53" s="6"/>
      <c r="U53" s="16"/>
      <c r="V53" s="6">
        <v>160</v>
      </c>
      <c r="W53" s="6">
        <v>163</v>
      </c>
      <c r="X53" s="6"/>
      <c r="Y53" s="16"/>
      <c r="Z53" s="6">
        <v>0</v>
      </c>
      <c r="AA53" s="6">
        <v>0</v>
      </c>
      <c r="AB53" s="6"/>
      <c r="AC53" s="16"/>
      <c r="AD53" s="6">
        <v>200</v>
      </c>
      <c r="AE53" s="6">
        <v>200</v>
      </c>
      <c r="AF53" s="6"/>
      <c r="AG53" s="16"/>
      <c r="AH53" s="6">
        <v>0</v>
      </c>
      <c r="AI53" s="6">
        <v>0</v>
      </c>
      <c r="AJ53" s="6"/>
      <c r="AK53" s="16"/>
      <c r="AL53" s="6">
        <v>152</v>
      </c>
      <c r="AM53" s="6">
        <v>152</v>
      </c>
      <c r="AO53" s="16"/>
      <c r="AP53" s="6">
        <v>0</v>
      </c>
      <c r="AQ53" s="6">
        <v>0</v>
      </c>
      <c r="AR53" s="6"/>
      <c r="AS53" s="16"/>
      <c r="AT53" s="6">
        <v>232</v>
      </c>
      <c r="AU53" s="6">
        <v>232</v>
      </c>
      <c r="AV53" s="6"/>
      <c r="AW53" s="16"/>
      <c r="AX53" s="6">
        <v>0</v>
      </c>
      <c r="AY53" s="6">
        <v>0</v>
      </c>
      <c r="BA53" s="16"/>
    </row>
    <row r="54" spans="1:53" ht="16.5" customHeight="1">
      <c r="A54" s="12">
        <v>416</v>
      </c>
      <c r="B54" s="6">
        <v>139</v>
      </c>
      <c r="C54" s="6">
        <v>139</v>
      </c>
      <c r="D54" s="6"/>
      <c r="E54" s="16"/>
      <c r="F54" s="6">
        <v>293</v>
      </c>
      <c r="G54" s="6">
        <v>293</v>
      </c>
      <c r="H54" s="6"/>
      <c r="I54" s="16"/>
      <c r="J54" s="6">
        <v>0</v>
      </c>
      <c r="K54" s="6">
        <v>0</v>
      </c>
      <c r="L54" s="6"/>
      <c r="M54" s="16"/>
      <c r="N54" s="6">
        <v>154</v>
      </c>
      <c r="O54" s="6">
        <v>154</v>
      </c>
      <c r="Q54" s="16"/>
      <c r="R54" s="6">
        <v>0</v>
      </c>
      <c r="S54" s="6">
        <v>0</v>
      </c>
      <c r="T54" s="6"/>
      <c r="U54" s="16"/>
      <c r="V54" s="6">
        <v>160</v>
      </c>
      <c r="W54" s="6">
        <v>163</v>
      </c>
      <c r="X54" s="6"/>
      <c r="Y54" s="16"/>
      <c r="Z54" s="6">
        <v>202</v>
      </c>
      <c r="AA54" s="6">
        <v>202</v>
      </c>
      <c r="AB54" s="6"/>
      <c r="AC54" s="16"/>
      <c r="AD54" s="6">
        <v>196</v>
      </c>
      <c r="AE54" s="6">
        <v>196</v>
      </c>
      <c r="AF54" s="6"/>
      <c r="AG54" s="16"/>
      <c r="AH54" s="6">
        <v>168</v>
      </c>
      <c r="AI54" s="6">
        <v>168</v>
      </c>
      <c r="AJ54" s="6"/>
      <c r="AK54" s="16"/>
      <c r="AL54" s="6">
        <v>132</v>
      </c>
      <c r="AM54" s="6">
        <v>158</v>
      </c>
      <c r="AO54" s="16"/>
      <c r="AP54" s="6">
        <v>0</v>
      </c>
      <c r="AQ54" s="6">
        <v>0</v>
      </c>
      <c r="AR54" s="6"/>
      <c r="AS54" s="16"/>
      <c r="AT54" s="6">
        <v>232</v>
      </c>
      <c r="AU54" s="6">
        <v>232</v>
      </c>
      <c r="AV54" s="6"/>
      <c r="AW54" s="16"/>
      <c r="AX54" s="6">
        <v>0</v>
      </c>
      <c r="AY54" s="6">
        <v>0</v>
      </c>
      <c r="AZ54" s="6"/>
      <c r="BA54" s="16"/>
    </row>
    <row r="55" spans="1:53" ht="16.5" customHeight="1">
      <c r="A55" s="12">
        <v>417</v>
      </c>
      <c r="B55" s="6">
        <v>139</v>
      </c>
      <c r="C55" s="6">
        <v>139</v>
      </c>
      <c r="D55" s="6"/>
      <c r="E55" s="16"/>
      <c r="F55" s="6">
        <v>0</v>
      </c>
      <c r="G55" s="6">
        <v>0</v>
      </c>
      <c r="H55" s="6"/>
      <c r="I55" s="16"/>
      <c r="J55" s="6">
        <v>0</v>
      </c>
      <c r="K55" s="6">
        <v>0</v>
      </c>
      <c r="L55" s="6"/>
      <c r="M55" s="16"/>
      <c r="N55" s="6">
        <v>142</v>
      </c>
      <c r="O55" s="6">
        <v>154</v>
      </c>
      <c r="Q55" s="16"/>
      <c r="R55" s="6">
        <v>0</v>
      </c>
      <c r="S55" s="6">
        <v>0</v>
      </c>
      <c r="T55" s="6"/>
      <c r="U55" s="16"/>
      <c r="V55" s="6">
        <v>160</v>
      </c>
      <c r="W55" s="6">
        <v>163</v>
      </c>
      <c r="X55" s="6"/>
      <c r="Y55" s="16"/>
      <c r="Z55" s="6">
        <v>0</v>
      </c>
      <c r="AA55" s="6">
        <v>0</v>
      </c>
      <c r="AB55" s="6"/>
      <c r="AC55" s="16"/>
      <c r="AD55" s="6">
        <v>196</v>
      </c>
      <c r="AE55" s="6">
        <v>196</v>
      </c>
      <c r="AF55" s="6"/>
      <c r="AG55" s="16"/>
      <c r="AH55" s="6">
        <v>168</v>
      </c>
      <c r="AI55" s="6">
        <v>168</v>
      </c>
      <c r="AJ55" s="6"/>
      <c r="AK55" s="16"/>
      <c r="AL55" s="6">
        <v>0</v>
      </c>
      <c r="AM55" s="6">
        <v>0</v>
      </c>
      <c r="AO55" s="16"/>
      <c r="AP55" s="6">
        <v>0</v>
      </c>
      <c r="AQ55" s="6">
        <v>0</v>
      </c>
      <c r="AR55" s="6"/>
      <c r="AS55" s="16"/>
      <c r="AT55" s="6">
        <v>232</v>
      </c>
      <c r="AU55" s="6">
        <v>232</v>
      </c>
      <c r="AV55" s="6"/>
      <c r="AW55" s="16"/>
      <c r="AX55" s="6">
        <v>0</v>
      </c>
      <c r="AY55" s="6">
        <v>0</v>
      </c>
      <c r="BA55" s="16"/>
    </row>
    <row r="56" spans="1:53" ht="16.5" customHeight="1">
      <c r="A56" s="12">
        <v>417</v>
      </c>
      <c r="B56" s="6">
        <v>0</v>
      </c>
      <c r="C56" s="6">
        <v>0</v>
      </c>
      <c r="D56" s="6"/>
      <c r="E56" s="16"/>
      <c r="F56" s="6">
        <v>296</v>
      </c>
      <c r="G56" s="6">
        <v>320</v>
      </c>
      <c r="H56" s="6"/>
      <c r="I56" s="16"/>
      <c r="J56" s="6">
        <v>150</v>
      </c>
      <c r="K56" s="6">
        <v>150</v>
      </c>
      <c r="L56" s="6"/>
      <c r="M56" s="16"/>
      <c r="N56" s="6">
        <v>142</v>
      </c>
      <c r="O56" s="6">
        <v>142</v>
      </c>
      <c r="Q56" s="16"/>
      <c r="R56" s="6">
        <v>0</v>
      </c>
      <c r="S56" s="6">
        <v>0</v>
      </c>
      <c r="T56" s="6"/>
      <c r="U56" s="16"/>
      <c r="V56" s="6">
        <v>160</v>
      </c>
      <c r="W56" s="6">
        <v>163</v>
      </c>
      <c r="X56" s="6"/>
      <c r="Y56" s="16"/>
      <c r="Z56" s="6">
        <v>202</v>
      </c>
      <c r="AA56" s="6">
        <v>202</v>
      </c>
      <c r="AB56" s="6"/>
      <c r="AC56" s="16"/>
      <c r="AD56" s="6">
        <v>196</v>
      </c>
      <c r="AE56" s="6">
        <v>196</v>
      </c>
      <c r="AF56" s="6"/>
      <c r="AG56" s="16"/>
      <c r="AH56" s="6">
        <v>0</v>
      </c>
      <c r="AI56" s="6">
        <v>0</v>
      </c>
      <c r="AJ56" s="6"/>
      <c r="AK56" s="16"/>
      <c r="AL56" s="6">
        <v>0</v>
      </c>
      <c r="AM56" s="6">
        <v>0</v>
      </c>
      <c r="AO56" s="16"/>
      <c r="AP56" s="6">
        <v>0</v>
      </c>
      <c r="AQ56" s="6">
        <v>0</v>
      </c>
      <c r="AR56" s="6"/>
      <c r="AS56" s="16"/>
      <c r="AT56" s="6">
        <v>0</v>
      </c>
      <c r="AU56" s="6">
        <v>0</v>
      </c>
      <c r="AV56" s="6"/>
      <c r="AW56" s="16"/>
      <c r="AX56" s="6">
        <v>224</v>
      </c>
      <c r="AY56" s="6">
        <v>224</v>
      </c>
      <c r="AZ56" s="6"/>
      <c r="BA56" s="16"/>
    </row>
    <row r="57" spans="1:53" ht="16.5" customHeight="1">
      <c r="A57" s="12">
        <v>418</v>
      </c>
      <c r="B57" s="6">
        <v>139</v>
      </c>
      <c r="C57" s="6">
        <v>139</v>
      </c>
      <c r="D57" s="6"/>
      <c r="E57" s="16"/>
      <c r="F57" s="6">
        <v>293</v>
      </c>
      <c r="G57" s="6">
        <v>302</v>
      </c>
      <c r="H57" s="6"/>
      <c r="I57" s="16"/>
      <c r="J57" s="6">
        <v>150</v>
      </c>
      <c r="K57" s="6">
        <v>150</v>
      </c>
      <c r="L57" s="6"/>
      <c r="M57" s="16"/>
      <c r="N57" s="6">
        <v>154</v>
      </c>
      <c r="O57" s="6">
        <v>158</v>
      </c>
      <c r="Q57" s="16"/>
      <c r="R57" s="6">
        <v>0</v>
      </c>
      <c r="S57" s="6">
        <v>0</v>
      </c>
      <c r="T57" s="6"/>
      <c r="U57" s="16"/>
      <c r="V57" s="6">
        <v>163</v>
      </c>
      <c r="W57" s="6">
        <v>163</v>
      </c>
      <c r="X57" s="6"/>
      <c r="Y57" s="16"/>
      <c r="Z57" s="6"/>
      <c r="AA57" s="6"/>
      <c r="AB57" s="6"/>
      <c r="AC57" s="16"/>
      <c r="AD57" s="6">
        <v>184</v>
      </c>
      <c r="AE57" s="6">
        <v>198</v>
      </c>
      <c r="AF57" s="6"/>
      <c r="AG57" s="16"/>
      <c r="AH57" s="6">
        <v>0</v>
      </c>
      <c r="AI57" s="6">
        <v>0</v>
      </c>
      <c r="AJ57" s="6"/>
      <c r="AK57" s="16"/>
      <c r="AL57" s="6">
        <v>152</v>
      </c>
      <c r="AM57" s="6">
        <v>152</v>
      </c>
      <c r="AO57" s="16"/>
      <c r="AP57" s="6">
        <v>0</v>
      </c>
      <c r="AQ57" s="6">
        <v>0</v>
      </c>
      <c r="AR57" s="6"/>
      <c r="AS57" s="16"/>
      <c r="AT57" s="6">
        <v>232</v>
      </c>
      <c r="AU57" s="6">
        <v>232</v>
      </c>
      <c r="AV57" s="6"/>
      <c r="AW57" s="16"/>
      <c r="AX57" s="6">
        <v>0</v>
      </c>
      <c r="AY57" s="6">
        <v>0</v>
      </c>
      <c r="BA57" s="16"/>
    </row>
    <row r="58" spans="1:53" ht="16.5" customHeight="1">
      <c r="A58" s="12">
        <v>418</v>
      </c>
      <c r="B58" s="6">
        <v>0</v>
      </c>
      <c r="C58" s="6">
        <v>0</v>
      </c>
      <c r="D58" s="6"/>
      <c r="E58" s="16"/>
      <c r="F58" s="6">
        <v>293</v>
      </c>
      <c r="G58" s="6">
        <v>302</v>
      </c>
      <c r="H58" s="6"/>
      <c r="I58" s="16"/>
      <c r="J58" s="6">
        <v>0</v>
      </c>
      <c r="K58" s="6">
        <v>0</v>
      </c>
      <c r="L58" s="6"/>
      <c r="M58" s="16"/>
      <c r="N58" s="6">
        <v>0</v>
      </c>
      <c r="O58" s="6">
        <v>0</v>
      </c>
      <c r="Q58" s="16"/>
      <c r="R58" s="6">
        <v>0</v>
      </c>
      <c r="S58" s="6">
        <v>0</v>
      </c>
      <c r="T58" s="6"/>
      <c r="U58" s="16"/>
      <c r="V58" s="6">
        <v>163</v>
      </c>
      <c r="W58" s="6">
        <v>163</v>
      </c>
      <c r="X58" s="6"/>
      <c r="Y58" s="16"/>
      <c r="Z58" s="6">
        <v>202</v>
      </c>
      <c r="AA58" s="6">
        <v>202</v>
      </c>
      <c r="AB58" s="6"/>
      <c r="AC58" s="16"/>
      <c r="AD58" s="6">
        <v>182</v>
      </c>
      <c r="AE58" s="6">
        <v>196</v>
      </c>
      <c r="AF58" s="6"/>
      <c r="AG58" s="16"/>
      <c r="AH58" s="6">
        <v>150</v>
      </c>
      <c r="AI58" s="6">
        <v>162</v>
      </c>
      <c r="AJ58" s="6"/>
      <c r="AK58" s="16"/>
      <c r="AL58" s="6">
        <v>146</v>
      </c>
      <c r="AM58" s="6">
        <v>158</v>
      </c>
      <c r="AO58" s="16"/>
      <c r="AP58" s="6">
        <v>0</v>
      </c>
      <c r="AQ58" s="6">
        <v>0</v>
      </c>
      <c r="AR58" s="6"/>
      <c r="AS58" s="16"/>
      <c r="AT58" s="6">
        <v>214</v>
      </c>
      <c r="AU58" s="6">
        <v>231</v>
      </c>
      <c r="AV58" s="6"/>
      <c r="AW58" s="16"/>
      <c r="AX58" s="6">
        <v>0</v>
      </c>
      <c r="AY58" s="6">
        <v>0</v>
      </c>
      <c r="AZ58" s="6"/>
      <c r="BA58" s="16"/>
    </row>
    <row r="59" spans="1:53" ht="16.5" customHeight="1">
      <c r="A59" s="12">
        <v>419</v>
      </c>
      <c r="B59" s="6">
        <v>0</v>
      </c>
      <c r="C59" s="6">
        <v>0</v>
      </c>
      <c r="D59" s="6"/>
      <c r="E59" s="16"/>
      <c r="F59" s="6">
        <v>293</v>
      </c>
      <c r="G59" s="6">
        <v>302</v>
      </c>
      <c r="H59" s="6"/>
      <c r="I59" s="16"/>
      <c r="J59" s="6">
        <v>150</v>
      </c>
      <c r="K59" s="6">
        <v>150</v>
      </c>
      <c r="L59" s="6"/>
      <c r="M59" s="16"/>
      <c r="N59" s="6">
        <v>0</v>
      </c>
      <c r="O59" s="6">
        <v>0</v>
      </c>
      <c r="Q59" s="16"/>
      <c r="R59" s="6">
        <v>0</v>
      </c>
      <c r="S59" s="6">
        <v>0</v>
      </c>
      <c r="T59" s="6"/>
      <c r="U59" s="16"/>
      <c r="V59" s="6">
        <v>160</v>
      </c>
      <c r="W59" s="6">
        <v>163</v>
      </c>
      <c r="X59" s="6"/>
      <c r="Y59" s="16"/>
      <c r="Z59" s="6">
        <v>202</v>
      </c>
      <c r="AA59" s="6">
        <v>202</v>
      </c>
      <c r="AB59" s="6"/>
      <c r="AC59" s="16"/>
      <c r="AD59" s="6">
        <v>182</v>
      </c>
      <c r="AE59" s="6">
        <v>196</v>
      </c>
      <c r="AF59" s="6"/>
      <c r="AG59" s="16"/>
      <c r="AH59" s="6">
        <v>0</v>
      </c>
      <c r="AI59" s="6">
        <v>0</v>
      </c>
      <c r="AJ59" s="6"/>
      <c r="AK59" s="16"/>
      <c r="AL59" s="6">
        <v>0</v>
      </c>
      <c r="AM59" s="6">
        <v>0</v>
      </c>
      <c r="AO59" s="16"/>
      <c r="AP59" s="6">
        <v>0</v>
      </c>
      <c r="AQ59" s="6">
        <v>0</v>
      </c>
      <c r="AR59" s="6"/>
      <c r="AS59" s="16"/>
      <c r="AT59" s="6">
        <v>232</v>
      </c>
      <c r="AU59" s="6">
        <v>232</v>
      </c>
      <c r="AV59" s="6"/>
      <c r="AW59" s="16"/>
      <c r="AX59" s="6">
        <v>214</v>
      </c>
      <c r="AY59" s="6">
        <v>224</v>
      </c>
      <c r="BA59" s="16"/>
    </row>
    <row r="60" spans="1:53" ht="16.5" customHeight="1">
      <c r="A60" s="12">
        <v>419</v>
      </c>
      <c r="B60" s="6">
        <v>0</v>
      </c>
      <c r="C60" s="6">
        <v>0</v>
      </c>
      <c r="D60" s="6"/>
      <c r="E60" s="16"/>
      <c r="F60" s="6">
        <v>293</v>
      </c>
      <c r="G60" s="6">
        <v>302</v>
      </c>
      <c r="H60" s="6"/>
      <c r="I60" s="16"/>
      <c r="J60" s="6">
        <v>0</v>
      </c>
      <c r="K60" s="6">
        <v>0</v>
      </c>
      <c r="L60" s="6"/>
      <c r="M60" s="16"/>
      <c r="N60" s="6">
        <v>0</v>
      </c>
      <c r="O60" s="6">
        <v>0</v>
      </c>
      <c r="Q60" s="16"/>
      <c r="R60" s="6">
        <v>0</v>
      </c>
      <c r="S60" s="6">
        <v>0</v>
      </c>
      <c r="T60" s="6"/>
      <c r="U60" s="16"/>
      <c r="V60" s="6">
        <v>160</v>
      </c>
      <c r="W60" s="6">
        <v>163</v>
      </c>
      <c r="X60" s="6"/>
      <c r="Y60" s="16"/>
      <c r="Z60" s="6">
        <v>0</v>
      </c>
      <c r="AA60" s="6">
        <v>0</v>
      </c>
      <c r="AB60" s="6"/>
      <c r="AC60" s="16"/>
      <c r="AD60" s="6">
        <v>184</v>
      </c>
      <c r="AE60" s="6">
        <v>200</v>
      </c>
      <c r="AF60" s="6"/>
      <c r="AG60" s="16"/>
      <c r="AH60" s="6">
        <v>168</v>
      </c>
      <c r="AI60" s="6">
        <v>168</v>
      </c>
      <c r="AJ60" s="6"/>
      <c r="AK60" s="16"/>
      <c r="AL60" s="6">
        <v>0</v>
      </c>
      <c r="AM60" s="6">
        <v>0</v>
      </c>
      <c r="AO60" s="16"/>
      <c r="AP60" s="6">
        <v>0</v>
      </c>
      <c r="AQ60" s="6">
        <v>0</v>
      </c>
      <c r="AR60" s="6"/>
      <c r="AS60" s="16"/>
      <c r="AT60" s="6">
        <v>214</v>
      </c>
      <c r="AU60" s="6">
        <v>232</v>
      </c>
      <c r="AV60" s="6"/>
      <c r="AW60" s="16"/>
      <c r="AX60" s="6">
        <v>0</v>
      </c>
      <c r="AY60" s="6">
        <v>0</v>
      </c>
      <c r="AZ60" s="6"/>
      <c r="BA60" s="16"/>
    </row>
    <row r="61" spans="1:53" ht="16.5" customHeight="1">
      <c r="A61" s="12">
        <v>420</v>
      </c>
      <c r="B61" s="6">
        <v>139</v>
      </c>
      <c r="C61" s="6">
        <v>139</v>
      </c>
      <c r="D61" s="6"/>
      <c r="E61" s="16"/>
      <c r="F61" s="6">
        <v>293</v>
      </c>
      <c r="G61" s="6">
        <v>302</v>
      </c>
      <c r="H61" s="6"/>
      <c r="I61" s="16"/>
      <c r="J61" s="6">
        <v>150</v>
      </c>
      <c r="K61" s="6">
        <v>150</v>
      </c>
      <c r="L61" s="6"/>
      <c r="M61" s="16"/>
      <c r="N61" s="6">
        <v>0</v>
      </c>
      <c r="O61" s="6">
        <v>0</v>
      </c>
      <c r="Q61" s="16"/>
      <c r="R61" s="6">
        <v>0</v>
      </c>
      <c r="S61" s="6">
        <v>0</v>
      </c>
      <c r="T61" s="6"/>
      <c r="U61" s="16"/>
      <c r="V61" s="6">
        <v>163</v>
      </c>
      <c r="W61" s="6">
        <v>163</v>
      </c>
      <c r="X61" s="6"/>
      <c r="Y61" s="16"/>
      <c r="Z61" s="6"/>
      <c r="AA61" s="6"/>
      <c r="AB61" s="6"/>
      <c r="AC61" s="16"/>
      <c r="AD61" s="6">
        <v>184</v>
      </c>
      <c r="AE61" s="6">
        <v>198</v>
      </c>
      <c r="AF61" s="6"/>
      <c r="AG61" s="16"/>
      <c r="AH61" s="6">
        <v>150</v>
      </c>
      <c r="AI61" s="6">
        <v>162</v>
      </c>
      <c r="AJ61" s="6"/>
      <c r="AK61" s="16"/>
      <c r="AL61" s="6">
        <v>146</v>
      </c>
      <c r="AM61" s="6">
        <v>158</v>
      </c>
      <c r="AO61" s="16"/>
      <c r="AP61" s="6">
        <v>0</v>
      </c>
      <c r="AQ61" s="6">
        <v>0</v>
      </c>
      <c r="AR61" s="6"/>
      <c r="AS61" s="16"/>
      <c r="AT61" s="6">
        <v>232</v>
      </c>
      <c r="AU61" s="6">
        <v>232</v>
      </c>
      <c r="AV61" s="6"/>
      <c r="AW61" s="16"/>
      <c r="AX61" s="6">
        <v>0</v>
      </c>
      <c r="AY61" s="6">
        <v>0</v>
      </c>
      <c r="BA61" s="16"/>
    </row>
    <row r="62" spans="1:53" ht="16.5" customHeight="1">
      <c r="A62" s="12">
        <v>420</v>
      </c>
      <c r="B62" s="6">
        <v>0</v>
      </c>
      <c r="C62" s="6">
        <v>0</v>
      </c>
      <c r="D62" s="6"/>
      <c r="E62" s="16"/>
      <c r="F62" s="6">
        <v>293</v>
      </c>
      <c r="G62" s="6">
        <v>302</v>
      </c>
      <c r="H62" s="6"/>
      <c r="I62" s="16"/>
      <c r="J62" s="6">
        <v>150</v>
      </c>
      <c r="K62" s="6">
        <v>150</v>
      </c>
      <c r="L62" s="6"/>
      <c r="M62" s="16"/>
      <c r="N62" s="6">
        <v>0</v>
      </c>
      <c r="O62" s="6">
        <v>0</v>
      </c>
      <c r="Q62" s="16"/>
      <c r="R62" s="6">
        <v>0</v>
      </c>
      <c r="S62" s="6">
        <v>0</v>
      </c>
      <c r="T62" s="6"/>
      <c r="U62" s="16"/>
      <c r="V62" s="6">
        <v>151</v>
      </c>
      <c r="W62" s="6">
        <v>163</v>
      </c>
      <c r="X62" s="6"/>
      <c r="Y62" s="16"/>
      <c r="Z62" s="6">
        <v>202</v>
      </c>
      <c r="AA62" s="6">
        <v>202</v>
      </c>
      <c r="AB62" s="6"/>
      <c r="AC62" s="16"/>
      <c r="AD62" s="6">
        <v>182</v>
      </c>
      <c r="AE62" s="6">
        <v>196</v>
      </c>
      <c r="AF62" s="6"/>
      <c r="AG62" s="16"/>
      <c r="AH62" s="6">
        <v>150</v>
      </c>
      <c r="AI62" s="6">
        <v>163</v>
      </c>
      <c r="AJ62" s="6"/>
      <c r="AK62" s="16"/>
      <c r="AL62" s="6">
        <v>146</v>
      </c>
      <c r="AM62" s="6">
        <v>158</v>
      </c>
      <c r="AO62" s="16"/>
      <c r="AP62" s="6">
        <v>0</v>
      </c>
      <c r="AQ62" s="6">
        <v>0</v>
      </c>
      <c r="AR62" s="6"/>
      <c r="AS62" s="16"/>
      <c r="AT62" s="6">
        <v>232</v>
      </c>
      <c r="AU62" s="6">
        <v>232</v>
      </c>
      <c r="AV62" s="6"/>
      <c r="AW62" s="16"/>
      <c r="AX62" s="6">
        <v>0</v>
      </c>
      <c r="AY62" s="6">
        <v>0</v>
      </c>
      <c r="AZ62" s="6"/>
      <c r="BA62" s="16"/>
    </row>
    <row r="63" spans="1:53" ht="16.5" customHeight="1">
      <c r="A63" s="12">
        <v>421</v>
      </c>
      <c r="B63" s="6">
        <v>0</v>
      </c>
      <c r="C63" s="6">
        <v>0</v>
      </c>
      <c r="D63" s="6"/>
      <c r="E63" s="16"/>
      <c r="F63" s="6">
        <v>293</v>
      </c>
      <c r="G63" s="6">
        <v>302</v>
      </c>
      <c r="H63" s="6"/>
      <c r="I63" s="16"/>
      <c r="J63" s="6">
        <v>150</v>
      </c>
      <c r="K63" s="6">
        <v>150</v>
      </c>
      <c r="L63" s="6"/>
      <c r="M63" s="16"/>
      <c r="N63" s="6">
        <v>154</v>
      </c>
      <c r="O63" s="6">
        <v>154</v>
      </c>
      <c r="Q63" s="16"/>
      <c r="R63" s="6">
        <v>0</v>
      </c>
      <c r="S63" s="6">
        <v>0</v>
      </c>
      <c r="T63" s="6"/>
      <c r="U63" s="16"/>
      <c r="V63" s="6">
        <v>160</v>
      </c>
      <c r="W63" s="6">
        <v>163</v>
      </c>
      <c r="X63" s="6"/>
      <c r="Y63" s="16"/>
      <c r="Z63" s="6">
        <v>202</v>
      </c>
      <c r="AA63" s="6">
        <v>202</v>
      </c>
      <c r="AB63" s="6"/>
      <c r="AC63" s="16"/>
      <c r="AD63" s="6">
        <v>182</v>
      </c>
      <c r="AE63" s="6">
        <v>196</v>
      </c>
      <c r="AF63" s="6"/>
      <c r="AG63" s="16"/>
      <c r="AH63" s="6">
        <v>168</v>
      </c>
      <c r="AI63" s="6">
        <v>168</v>
      </c>
      <c r="AJ63" s="6"/>
      <c r="AK63" s="16"/>
      <c r="AL63" s="6">
        <v>0</v>
      </c>
      <c r="AM63" s="6">
        <v>0</v>
      </c>
      <c r="AO63" s="16"/>
      <c r="AP63" s="6">
        <v>0</v>
      </c>
      <c r="AQ63" s="6">
        <v>0</v>
      </c>
      <c r="AR63" s="6"/>
      <c r="AS63" s="16"/>
      <c r="AT63" s="6">
        <v>232</v>
      </c>
      <c r="AU63" s="6">
        <v>232</v>
      </c>
      <c r="AV63" s="6"/>
      <c r="AW63" s="16"/>
      <c r="AX63" s="6">
        <v>224</v>
      </c>
      <c r="AY63" s="6">
        <v>224</v>
      </c>
      <c r="BA63" s="16"/>
    </row>
    <row r="64" spans="1:53" ht="16.5" customHeight="1">
      <c r="A64" s="12">
        <v>421</v>
      </c>
      <c r="B64" s="6">
        <v>0</v>
      </c>
      <c r="C64" s="6">
        <v>0</v>
      </c>
      <c r="D64" s="6"/>
      <c r="E64" s="16"/>
      <c r="F64" s="6">
        <v>0</v>
      </c>
      <c r="G64" s="6">
        <v>0</v>
      </c>
      <c r="H64" s="6"/>
      <c r="I64" s="16"/>
      <c r="J64" s="6">
        <v>150</v>
      </c>
      <c r="K64" s="6">
        <v>150</v>
      </c>
      <c r="L64" s="6"/>
      <c r="M64" s="16"/>
      <c r="N64" s="6">
        <v>142</v>
      </c>
      <c r="O64" s="6">
        <v>142</v>
      </c>
      <c r="Q64" s="16"/>
      <c r="R64" s="6">
        <v>0</v>
      </c>
      <c r="S64" s="6">
        <v>0</v>
      </c>
      <c r="T64" s="6"/>
      <c r="U64" s="16"/>
      <c r="V64" s="6">
        <v>160</v>
      </c>
      <c r="W64" s="6">
        <v>163</v>
      </c>
      <c r="X64" s="6"/>
      <c r="Y64" s="16"/>
      <c r="Z64" s="6">
        <v>202</v>
      </c>
      <c r="AA64" s="6">
        <v>202</v>
      </c>
      <c r="AB64" s="6"/>
      <c r="AC64" s="16"/>
      <c r="AD64" s="6">
        <v>182</v>
      </c>
      <c r="AE64" s="6">
        <v>196</v>
      </c>
      <c r="AF64" s="6"/>
      <c r="AG64" s="16"/>
      <c r="AH64" s="6">
        <v>168</v>
      </c>
      <c r="AI64" s="6">
        <v>168</v>
      </c>
      <c r="AJ64" s="6"/>
      <c r="AK64" s="16"/>
      <c r="AL64" s="6">
        <v>0</v>
      </c>
      <c r="AM64" s="6">
        <v>0</v>
      </c>
      <c r="AO64" s="16"/>
      <c r="AP64" s="6">
        <v>0</v>
      </c>
      <c r="AQ64" s="6">
        <v>0</v>
      </c>
      <c r="AR64" s="6"/>
      <c r="AS64" s="16"/>
      <c r="AT64" s="6">
        <v>232</v>
      </c>
      <c r="AU64" s="6">
        <v>232</v>
      </c>
      <c r="AV64" s="6"/>
      <c r="AW64" s="16"/>
      <c r="AX64" s="6">
        <v>0</v>
      </c>
      <c r="AY64" s="6">
        <v>0</v>
      </c>
      <c r="AZ64" s="6"/>
      <c r="BA64" s="16"/>
    </row>
    <row r="65" spans="1:53" ht="16.5" customHeight="1">
      <c r="A65" s="12">
        <v>422</v>
      </c>
      <c r="B65" s="6">
        <v>139</v>
      </c>
      <c r="C65" s="6">
        <v>143</v>
      </c>
      <c r="D65" s="6"/>
      <c r="E65" s="16"/>
      <c r="F65" s="6">
        <v>0</v>
      </c>
      <c r="G65" s="6">
        <v>0</v>
      </c>
      <c r="H65" s="6"/>
      <c r="I65" s="16"/>
      <c r="J65" s="6">
        <v>150</v>
      </c>
      <c r="K65" s="6">
        <v>150</v>
      </c>
      <c r="L65" s="6"/>
      <c r="M65" s="16"/>
      <c r="N65" s="6">
        <v>154</v>
      </c>
      <c r="O65" s="6">
        <v>170</v>
      </c>
      <c r="Q65" s="16"/>
      <c r="R65" s="6">
        <v>0</v>
      </c>
      <c r="S65" s="6">
        <v>0</v>
      </c>
      <c r="T65" s="6"/>
      <c r="U65" s="16"/>
      <c r="V65" s="6">
        <v>160</v>
      </c>
      <c r="W65" s="6">
        <v>163</v>
      </c>
      <c r="X65" s="6"/>
      <c r="Y65" s="16"/>
      <c r="Z65" s="6">
        <v>202</v>
      </c>
      <c r="AA65" s="6">
        <v>202</v>
      </c>
      <c r="AB65" s="6"/>
      <c r="AC65" s="16"/>
      <c r="AD65" s="6">
        <v>196</v>
      </c>
      <c r="AE65" s="6">
        <v>196</v>
      </c>
      <c r="AF65" s="6"/>
      <c r="AG65" s="16"/>
      <c r="AH65" s="6">
        <v>162</v>
      </c>
      <c r="AI65" s="6">
        <v>162</v>
      </c>
      <c r="AJ65" s="6"/>
      <c r="AK65" s="16"/>
      <c r="AL65" s="6">
        <v>0</v>
      </c>
      <c r="AM65" s="6">
        <v>0</v>
      </c>
      <c r="AO65" s="16"/>
      <c r="AP65" s="6">
        <v>0</v>
      </c>
      <c r="AQ65" s="6">
        <v>0</v>
      </c>
      <c r="AR65" s="6"/>
      <c r="AS65" s="16"/>
      <c r="AT65" s="6">
        <v>232</v>
      </c>
      <c r="AU65" s="6">
        <v>232</v>
      </c>
      <c r="AV65" s="6"/>
      <c r="AW65" s="16"/>
      <c r="AX65" s="6">
        <v>0</v>
      </c>
      <c r="AY65" s="6">
        <v>0</v>
      </c>
      <c r="BA65" s="16"/>
    </row>
    <row r="66" spans="1:53" ht="16.5" customHeight="1">
      <c r="A66" s="12">
        <v>422</v>
      </c>
      <c r="B66" s="6">
        <v>0</v>
      </c>
      <c r="C66" s="6">
        <v>0</v>
      </c>
      <c r="D66" s="6"/>
      <c r="E66" s="16"/>
      <c r="F66" s="6">
        <v>293</v>
      </c>
      <c r="G66" s="6">
        <v>302</v>
      </c>
      <c r="H66" s="6"/>
      <c r="I66" s="16"/>
      <c r="J66" s="6">
        <v>150</v>
      </c>
      <c r="K66" s="6">
        <v>150</v>
      </c>
      <c r="L66" s="6"/>
      <c r="M66" s="16"/>
      <c r="N66" s="6">
        <v>142</v>
      </c>
      <c r="O66" s="6">
        <v>154</v>
      </c>
      <c r="P66" s="6">
        <v>170</v>
      </c>
      <c r="Q66" s="16"/>
      <c r="R66" s="6">
        <v>0</v>
      </c>
      <c r="S66" s="6">
        <v>0</v>
      </c>
      <c r="T66" s="6"/>
      <c r="U66" s="16"/>
      <c r="V66" s="6">
        <v>160</v>
      </c>
      <c r="W66" s="6">
        <v>163</v>
      </c>
      <c r="X66" s="6"/>
      <c r="Y66" s="16"/>
      <c r="Z66" s="6">
        <v>206</v>
      </c>
      <c r="AA66" s="6">
        <v>206</v>
      </c>
      <c r="AB66" s="6"/>
      <c r="AC66" s="16"/>
      <c r="AD66" s="6">
        <v>200</v>
      </c>
      <c r="AE66" s="6">
        <v>200</v>
      </c>
      <c r="AF66" s="6"/>
      <c r="AG66" s="16"/>
      <c r="AH66" s="6">
        <v>150</v>
      </c>
      <c r="AI66" s="6">
        <v>162</v>
      </c>
      <c r="AJ66" s="6"/>
      <c r="AK66" s="16"/>
      <c r="AL66" s="6">
        <v>146</v>
      </c>
      <c r="AM66" s="6">
        <v>158</v>
      </c>
      <c r="AO66" s="16"/>
      <c r="AP66" s="6">
        <v>0</v>
      </c>
      <c r="AQ66" s="6">
        <v>0</v>
      </c>
      <c r="AR66" s="6"/>
      <c r="AS66" s="16"/>
      <c r="AT66" s="6">
        <v>232</v>
      </c>
      <c r="AU66" s="6">
        <v>232</v>
      </c>
      <c r="AV66" s="6"/>
      <c r="AW66" s="16"/>
      <c r="AX66" s="6">
        <v>0</v>
      </c>
      <c r="AY66" s="6">
        <v>0</v>
      </c>
      <c r="AZ66" s="6"/>
      <c r="BA66" s="16"/>
    </row>
    <row r="67" spans="1:53" ht="16.5" customHeight="1">
      <c r="A67" s="12">
        <v>423</v>
      </c>
      <c r="B67" s="6">
        <v>139</v>
      </c>
      <c r="C67" s="6">
        <v>143</v>
      </c>
      <c r="D67" s="6"/>
      <c r="E67" s="16"/>
      <c r="F67" s="6">
        <v>293</v>
      </c>
      <c r="G67" s="6">
        <v>302</v>
      </c>
      <c r="H67" s="6"/>
      <c r="I67" s="16"/>
      <c r="J67" s="6">
        <v>150</v>
      </c>
      <c r="K67" s="6">
        <v>150</v>
      </c>
      <c r="L67" s="6"/>
      <c r="M67" s="16"/>
      <c r="N67" s="6">
        <v>158</v>
      </c>
      <c r="O67" s="6">
        <v>158</v>
      </c>
      <c r="Q67" s="16"/>
      <c r="R67" s="6">
        <v>0</v>
      </c>
      <c r="S67" s="6">
        <v>0</v>
      </c>
      <c r="T67" s="6"/>
      <c r="U67" s="16"/>
      <c r="V67" s="6">
        <v>163</v>
      </c>
      <c r="W67" s="6">
        <v>166</v>
      </c>
      <c r="X67" s="6"/>
      <c r="Y67" s="16"/>
      <c r="Z67" s="6">
        <v>202</v>
      </c>
      <c r="AA67" s="6">
        <v>202</v>
      </c>
      <c r="AB67" s="6"/>
      <c r="AC67" s="16"/>
      <c r="AD67" s="6">
        <v>196</v>
      </c>
      <c r="AE67" s="6">
        <v>196</v>
      </c>
      <c r="AF67" s="6"/>
      <c r="AG67" s="16"/>
      <c r="AH67" s="6">
        <v>162</v>
      </c>
      <c r="AI67" s="6">
        <v>162</v>
      </c>
      <c r="AJ67" s="6"/>
      <c r="AK67" s="16"/>
      <c r="AL67" s="6">
        <v>132</v>
      </c>
      <c r="AM67" s="6">
        <v>132</v>
      </c>
      <c r="AO67" s="16"/>
      <c r="AP67" s="6">
        <v>0</v>
      </c>
      <c r="AQ67" s="6">
        <v>0</v>
      </c>
      <c r="AR67" s="6"/>
      <c r="AS67" s="16"/>
      <c r="AT67" s="6">
        <v>232</v>
      </c>
      <c r="AU67" s="6">
        <v>232</v>
      </c>
      <c r="AV67" s="6"/>
      <c r="AW67" s="16"/>
      <c r="AX67" s="6">
        <v>0</v>
      </c>
      <c r="AY67" s="6">
        <v>0</v>
      </c>
      <c r="BA67" s="16"/>
    </row>
    <row r="68" spans="1:53" ht="16.5" customHeight="1">
      <c r="A68" s="12">
        <v>423</v>
      </c>
      <c r="B68" s="6">
        <v>139</v>
      </c>
      <c r="C68" s="6">
        <v>143</v>
      </c>
      <c r="D68" s="6"/>
      <c r="E68" s="16"/>
      <c r="F68" s="6">
        <v>293</v>
      </c>
      <c r="G68" s="6">
        <v>302</v>
      </c>
      <c r="H68" s="6"/>
      <c r="I68" s="16"/>
      <c r="J68" s="6">
        <v>150</v>
      </c>
      <c r="K68" s="6">
        <v>150</v>
      </c>
      <c r="L68" s="6"/>
      <c r="M68" s="16"/>
      <c r="N68" s="6">
        <v>158</v>
      </c>
      <c r="O68" s="6">
        <v>158</v>
      </c>
      <c r="Q68" s="16"/>
      <c r="R68" s="6">
        <v>0</v>
      </c>
      <c r="S68" s="6">
        <v>0</v>
      </c>
      <c r="T68" s="6"/>
      <c r="U68" s="16"/>
      <c r="V68" s="6">
        <v>154</v>
      </c>
      <c r="W68" s="6">
        <v>166</v>
      </c>
      <c r="X68" s="6"/>
      <c r="Y68" s="16"/>
      <c r="Z68" s="6">
        <v>202</v>
      </c>
      <c r="AA68" s="6">
        <v>202</v>
      </c>
      <c r="AB68" s="6"/>
      <c r="AC68" s="16"/>
      <c r="AD68" s="6">
        <v>196</v>
      </c>
      <c r="AE68" s="6">
        <v>196</v>
      </c>
      <c r="AF68" s="6"/>
      <c r="AG68" s="16"/>
      <c r="AH68" s="6">
        <v>150</v>
      </c>
      <c r="AI68" s="6">
        <v>162</v>
      </c>
      <c r="AJ68" s="6"/>
      <c r="AK68" s="16"/>
      <c r="AL68" s="6">
        <v>132</v>
      </c>
      <c r="AM68" s="6">
        <v>194</v>
      </c>
      <c r="AN68" s="6">
        <v>122</v>
      </c>
      <c r="AO68" s="16"/>
      <c r="AP68" s="6">
        <v>0</v>
      </c>
      <c r="AQ68" s="6">
        <v>0</v>
      </c>
      <c r="AR68" s="6"/>
      <c r="AS68" s="16"/>
      <c r="AT68" s="6">
        <v>0</v>
      </c>
      <c r="AU68" s="6">
        <v>0</v>
      </c>
      <c r="AV68" s="6"/>
      <c r="AW68" s="16"/>
      <c r="AX68" s="6">
        <v>0</v>
      </c>
      <c r="AY68" s="6">
        <v>0</v>
      </c>
      <c r="AZ68" s="6"/>
      <c r="BA68" s="16"/>
    </row>
    <row r="69" spans="1:53" ht="16.5" customHeight="1">
      <c r="E69" s="4"/>
      <c r="I69" s="4"/>
      <c r="M69" s="4"/>
      <c r="Q69" s="4"/>
      <c r="U69" s="4"/>
      <c r="Y69" s="4"/>
      <c r="AC69" s="4"/>
      <c r="AG69" s="4"/>
      <c r="AK69" s="4"/>
      <c r="AO69" s="4"/>
      <c r="AS69" s="4"/>
      <c r="AW69" s="4"/>
      <c r="BA69" s="4"/>
    </row>
    <row r="70" spans="1:53" ht="16.5" customHeight="1">
      <c r="E70" s="4"/>
      <c r="I70" s="4"/>
      <c r="M70" s="4"/>
      <c r="Q70" s="4"/>
      <c r="U70" s="4"/>
      <c r="Y70" s="4"/>
      <c r="AC70" s="4"/>
      <c r="AG70" s="4"/>
      <c r="AK70" s="4"/>
      <c r="AO70" s="4"/>
      <c r="AS70" s="4"/>
      <c r="AW70" s="4"/>
      <c r="BA70" s="4"/>
    </row>
    <row r="71" spans="1:53" ht="16.5" customHeight="1">
      <c r="E71" s="4"/>
      <c r="I71" s="4"/>
      <c r="M71" s="4"/>
      <c r="Q71" s="4"/>
      <c r="U71" s="4"/>
      <c r="Y71" s="4"/>
      <c r="AC71" s="4"/>
      <c r="AG71" s="4"/>
      <c r="AK71" s="4"/>
      <c r="AO71" s="4"/>
      <c r="AS71" s="4"/>
      <c r="AW71" s="4"/>
      <c r="BA71" s="4"/>
    </row>
    <row r="72" spans="1:53" ht="15.6">
      <c r="E72" s="4"/>
      <c r="I72" s="4"/>
      <c r="M72" s="4"/>
      <c r="Q72" s="4"/>
      <c r="U72" s="4"/>
      <c r="Y72" s="4"/>
      <c r="AC72" s="4"/>
      <c r="AG72" s="4"/>
      <c r="AK72" s="4"/>
      <c r="AO72" s="4"/>
      <c r="AS72" s="4"/>
      <c r="AW72" s="4"/>
      <c r="BA72" s="4"/>
    </row>
    <row r="73" spans="1:53" ht="15.6">
      <c r="E73" s="4"/>
      <c r="I73" s="4"/>
      <c r="M73" s="4"/>
      <c r="Q73" s="4"/>
      <c r="U73" s="4"/>
      <c r="Y73" s="4"/>
      <c r="AC73" s="4"/>
      <c r="AG73" s="4"/>
      <c r="AK73" s="4"/>
      <c r="AO73" s="4"/>
      <c r="AS73" s="4"/>
      <c r="AW73" s="4"/>
      <c r="BA73" s="4"/>
    </row>
    <row r="74" spans="1:53" ht="15.6">
      <c r="E74" s="4"/>
      <c r="I74" s="4"/>
      <c r="M74" s="4"/>
      <c r="Q74" s="4"/>
      <c r="U74" s="4"/>
      <c r="Y74" s="4"/>
      <c r="AC74" s="4"/>
      <c r="AG74" s="4"/>
      <c r="AK74" s="4"/>
      <c r="AO74" s="4"/>
      <c r="AS74" s="4"/>
      <c r="AW74" s="4"/>
      <c r="BA74" s="4"/>
    </row>
    <row r="75" spans="1:53" ht="15.6">
      <c r="E75" s="4"/>
      <c r="I75" s="4"/>
      <c r="M75" s="4"/>
      <c r="Q75" s="4"/>
      <c r="U75" s="4"/>
      <c r="Y75" s="4"/>
      <c r="AC75" s="4"/>
      <c r="AG75" s="4"/>
      <c r="AK75" s="4"/>
      <c r="AO75" s="4"/>
      <c r="AS75" s="4"/>
      <c r="AW75" s="4"/>
      <c r="BA75" s="4"/>
    </row>
    <row r="76" spans="1:53" ht="15.6">
      <c r="E76" s="4"/>
      <c r="I76" s="4"/>
      <c r="M76" s="4"/>
      <c r="Q76" s="4"/>
      <c r="U76" s="4"/>
      <c r="Y76" s="4"/>
      <c r="AC76" s="4"/>
      <c r="AG76" s="4"/>
      <c r="AK76" s="4"/>
      <c r="AO76" s="4"/>
      <c r="AS76" s="4"/>
      <c r="AW76" s="4"/>
      <c r="BA76" s="4"/>
    </row>
    <row r="77" spans="1:53" ht="15.6">
      <c r="E77" s="4"/>
      <c r="I77" s="4"/>
      <c r="M77" s="4"/>
      <c r="Q77" s="4"/>
      <c r="U77" s="4"/>
      <c r="Y77" s="4"/>
      <c r="AC77" s="4"/>
      <c r="AG77" s="4"/>
      <c r="AK77" s="4"/>
      <c r="AO77" s="4"/>
      <c r="AS77" s="4"/>
      <c r="AW77" s="4"/>
      <c r="BA77" s="4"/>
    </row>
    <row r="78" spans="1:53" ht="15.6">
      <c r="E78" s="4"/>
      <c r="I78" s="4"/>
      <c r="M78" s="4"/>
      <c r="Q78" s="4"/>
      <c r="U78" s="4"/>
      <c r="Y78" s="4"/>
      <c r="AC78" s="4"/>
      <c r="AG78" s="4"/>
      <c r="AK78" s="4"/>
      <c r="AO78" s="4"/>
      <c r="AS78" s="4"/>
      <c r="AW78" s="4"/>
      <c r="BA78" s="4"/>
    </row>
    <row r="79" spans="1:53" ht="15.6">
      <c r="E79" s="4"/>
      <c r="I79" s="4"/>
      <c r="M79" s="4"/>
      <c r="Q79" s="4"/>
      <c r="U79" s="4"/>
      <c r="Y79" s="4"/>
      <c r="AC79" s="4"/>
      <c r="AG79" s="4"/>
      <c r="AK79" s="4"/>
      <c r="AO79" s="4"/>
      <c r="AS79" s="4"/>
      <c r="AW79" s="4"/>
      <c r="BA79" s="4"/>
    </row>
    <row r="80" spans="1:53" ht="15.6">
      <c r="E80" s="4"/>
      <c r="I80" s="4"/>
      <c r="M80" s="4"/>
      <c r="Q80" s="4"/>
      <c r="U80" s="4"/>
      <c r="Y80" s="4"/>
      <c r="AC80" s="4"/>
      <c r="AG80" s="4"/>
      <c r="AK80" s="4"/>
      <c r="AO80" s="4"/>
      <c r="AS80" s="4"/>
      <c r="AW80" s="4"/>
      <c r="BA80" s="4"/>
    </row>
    <row r="81" spans="5:53" ht="15.6">
      <c r="E81" s="4"/>
      <c r="I81" s="4"/>
      <c r="M81" s="4"/>
      <c r="Q81" s="4"/>
      <c r="U81" s="4"/>
      <c r="Y81" s="4"/>
      <c r="AC81" s="4"/>
      <c r="AG81" s="4"/>
      <c r="AK81" s="4"/>
      <c r="AO81" s="4"/>
      <c r="AS81" s="4"/>
      <c r="AW81" s="4"/>
      <c r="BA81" s="4"/>
    </row>
    <row r="82" spans="5:53" ht="15.6">
      <c r="E82" s="4"/>
      <c r="I82" s="4"/>
      <c r="M82" s="4"/>
      <c r="Q82" s="4"/>
      <c r="U82" s="4"/>
      <c r="Y82" s="4"/>
      <c r="AC82" s="4"/>
      <c r="AG82" s="4"/>
      <c r="AK82" s="4"/>
      <c r="AO82" s="4"/>
      <c r="AS82" s="4"/>
      <c r="AW82" s="4"/>
      <c r="BA82" s="4"/>
    </row>
    <row r="83" spans="5:53" ht="15.6">
      <c r="E83" s="4"/>
      <c r="I83" s="4"/>
      <c r="M83" s="4"/>
      <c r="Q83" s="4"/>
      <c r="U83" s="4"/>
      <c r="Y83" s="4"/>
      <c r="AC83" s="4"/>
      <c r="AG83" s="4"/>
      <c r="AK83" s="4"/>
      <c r="AO83" s="4"/>
      <c r="AS83" s="4"/>
      <c r="AW83" s="4"/>
      <c r="BA83" s="4"/>
    </row>
    <row r="84" spans="5:53" ht="15.6">
      <c r="E84" s="4"/>
      <c r="I84" s="4"/>
      <c r="M84" s="4"/>
      <c r="Q84" s="4"/>
      <c r="U84" s="4"/>
      <c r="Y84" s="4"/>
      <c r="AC84" s="4"/>
      <c r="AG84" s="4"/>
      <c r="AK84" s="4"/>
      <c r="AO84" s="4"/>
      <c r="AS84" s="4"/>
      <c r="AW84" s="4"/>
      <c r="BA84" s="4"/>
    </row>
    <row r="85" spans="5:53" ht="15.6">
      <c r="E85" s="4"/>
      <c r="I85" s="4"/>
      <c r="M85" s="4"/>
      <c r="Q85" s="4"/>
      <c r="U85" s="4"/>
      <c r="Y85" s="4"/>
      <c r="AC85" s="4"/>
      <c r="AG85" s="4"/>
      <c r="AK85" s="4"/>
      <c r="AO85" s="4"/>
      <c r="AS85" s="4"/>
      <c r="AW85" s="4"/>
      <c r="BA85" s="4"/>
    </row>
    <row r="86" spans="5:53" ht="15.6">
      <c r="E86" s="4"/>
      <c r="I86" s="4"/>
      <c r="M86" s="4"/>
      <c r="Q86" s="4"/>
      <c r="U86" s="4"/>
      <c r="Y86" s="4"/>
      <c r="AC86" s="4"/>
      <c r="AG86" s="4"/>
      <c r="AK86" s="4"/>
      <c r="AO86" s="4"/>
      <c r="AS86" s="4"/>
      <c r="AW86" s="4"/>
      <c r="BA86" s="4"/>
    </row>
    <row r="87" spans="5:53" ht="15.6">
      <c r="E87" s="4"/>
      <c r="I87" s="4"/>
      <c r="M87" s="4"/>
      <c r="Q87" s="4"/>
      <c r="U87" s="4"/>
      <c r="Y87" s="4"/>
      <c r="AC87" s="4"/>
      <c r="AG87" s="4"/>
      <c r="AK87" s="4"/>
      <c r="AO87" s="4"/>
      <c r="AS87" s="4"/>
      <c r="AW87" s="4"/>
      <c r="BA87" s="4"/>
    </row>
    <row r="88" spans="5:53" ht="15.6">
      <c r="E88" s="4"/>
      <c r="I88" s="4"/>
      <c r="M88" s="4"/>
      <c r="Q88" s="4"/>
      <c r="U88" s="4"/>
      <c r="Y88" s="4"/>
      <c r="AC88" s="4"/>
      <c r="AG88" s="4"/>
      <c r="AK88" s="4"/>
      <c r="AO88" s="4"/>
      <c r="AS88" s="4"/>
      <c r="AW88" s="4"/>
      <c r="BA88" s="4"/>
    </row>
    <row r="89" spans="5:53" ht="15.6">
      <c r="E89" s="4"/>
      <c r="I89" s="4"/>
      <c r="M89" s="4"/>
      <c r="Q89" s="4"/>
      <c r="U89" s="4"/>
      <c r="Y89" s="4"/>
      <c r="AC89" s="4"/>
      <c r="AG89" s="4"/>
      <c r="AK89" s="4"/>
      <c r="AO89" s="4"/>
      <c r="AS89" s="4"/>
      <c r="AW89" s="4"/>
      <c r="BA89" s="4"/>
    </row>
    <row r="90" spans="5:53" ht="15.6">
      <c r="E90" s="4"/>
      <c r="I90" s="4"/>
      <c r="M90" s="4"/>
      <c r="Q90" s="4"/>
      <c r="U90" s="4"/>
      <c r="Y90" s="4"/>
      <c r="AC90" s="4"/>
      <c r="AG90" s="4"/>
      <c r="AK90" s="4"/>
      <c r="AO90" s="4"/>
      <c r="AS90" s="4"/>
      <c r="AW90" s="4"/>
      <c r="BA90" s="4"/>
    </row>
    <row r="91" spans="5:53" ht="15.6">
      <c r="E91" s="4"/>
      <c r="I91" s="4"/>
      <c r="M91" s="4"/>
      <c r="Q91" s="4"/>
      <c r="U91" s="4"/>
      <c r="Y91" s="4"/>
      <c r="AC91" s="4"/>
      <c r="AG91" s="4"/>
      <c r="AK91" s="4"/>
      <c r="AO91" s="4"/>
      <c r="AS91" s="4"/>
      <c r="AW91" s="4"/>
      <c r="BA91" s="4"/>
    </row>
    <row r="92" spans="5:53" ht="15.6">
      <c r="E92" s="4"/>
      <c r="I92" s="4"/>
      <c r="M92" s="4"/>
      <c r="Q92" s="4"/>
      <c r="U92" s="4"/>
      <c r="Y92" s="4"/>
      <c r="AC92" s="4"/>
      <c r="AG92" s="4"/>
      <c r="AK92" s="4"/>
      <c r="AO92" s="4"/>
      <c r="AS92" s="4"/>
      <c r="AW92" s="4"/>
      <c r="BA92" s="4"/>
    </row>
    <row r="93" spans="5:53" ht="15.6">
      <c r="E93" s="4"/>
      <c r="I93" s="4"/>
      <c r="M93" s="4"/>
      <c r="Q93" s="4"/>
      <c r="U93" s="4"/>
      <c r="Y93" s="4"/>
      <c r="AC93" s="4"/>
      <c r="AG93" s="4"/>
      <c r="AK93" s="4"/>
      <c r="AO93" s="4"/>
      <c r="AS93" s="4"/>
      <c r="AW93" s="4"/>
      <c r="BA93" s="4"/>
    </row>
    <row r="94" spans="5:53" ht="15.6">
      <c r="E94" s="4"/>
      <c r="I94" s="4"/>
      <c r="M94" s="4"/>
      <c r="Q94" s="4"/>
      <c r="U94" s="4"/>
      <c r="Y94" s="4"/>
      <c r="AC94" s="4"/>
      <c r="AG94" s="4"/>
      <c r="AK94" s="4"/>
      <c r="AO94" s="4"/>
      <c r="AS94" s="4"/>
      <c r="AW94" s="4"/>
      <c r="BA94" s="4"/>
    </row>
    <row r="95" spans="5:53" ht="15.6">
      <c r="E95" s="4"/>
      <c r="I95" s="4"/>
      <c r="M95" s="4"/>
      <c r="Q95" s="4"/>
      <c r="U95" s="4"/>
      <c r="Y95" s="4"/>
      <c r="AC95" s="4"/>
      <c r="AG95" s="4"/>
      <c r="AK95" s="4"/>
      <c r="AO95" s="4"/>
      <c r="AS95" s="4"/>
      <c r="AW95" s="4"/>
      <c r="BA95" s="4"/>
    </row>
    <row r="96" spans="5:53" ht="15.6">
      <c r="E96" s="4"/>
      <c r="I96" s="4"/>
      <c r="M96" s="4"/>
      <c r="Q96" s="4"/>
      <c r="U96" s="4"/>
      <c r="Y96" s="4"/>
      <c r="AC96" s="4"/>
      <c r="AG96" s="4"/>
      <c r="AK96" s="4"/>
      <c r="AO96" s="4"/>
      <c r="AS96" s="4"/>
      <c r="AW96" s="4"/>
      <c r="BA96" s="4"/>
    </row>
    <row r="97" spans="5:53" ht="15.6">
      <c r="E97" s="4"/>
      <c r="I97" s="4"/>
      <c r="M97" s="4"/>
      <c r="Q97" s="4"/>
      <c r="U97" s="4"/>
      <c r="Y97" s="4"/>
      <c r="AC97" s="4"/>
      <c r="AG97" s="4"/>
      <c r="AK97" s="4"/>
      <c r="AO97" s="4"/>
      <c r="AS97" s="4"/>
      <c r="AW97" s="4"/>
      <c r="BA97" s="4"/>
    </row>
    <row r="98" spans="5:53" ht="15.6">
      <c r="E98" s="4"/>
      <c r="I98" s="4"/>
      <c r="M98" s="4"/>
      <c r="Q98" s="4"/>
      <c r="U98" s="4"/>
      <c r="Y98" s="4"/>
      <c r="AC98" s="4"/>
      <c r="AG98" s="4"/>
      <c r="AK98" s="4"/>
      <c r="AO98" s="4"/>
      <c r="AS98" s="4"/>
      <c r="AW98" s="4"/>
      <c r="BA98" s="4"/>
    </row>
    <row r="99" spans="5:53" ht="15.6">
      <c r="E99" s="4"/>
      <c r="I99" s="4"/>
      <c r="M99" s="4"/>
      <c r="Q99" s="4"/>
      <c r="U99" s="4"/>
      <c r="Y99" s="4"/>
      <c r="AC99" s="4"/>
      <c r="AG99" s="4"/>
      <c r="AK99" s="4"/>
      <c r="AO99" s="4"/>
      <c r="AS99" s="4"/>
      <c r="AW99" s="4"/>
      <c r="BA99" s="4"/>
    </row>
    <row r="100" spans="5:53" ht="15.6">
      <c r="E100" s="4"/>
      <c r="I100" s="4"/>
      <c r="M100" s="4"/>
      <c r="Q100" s="4"/>
      <c r="U100" s="4"/>
      <c r="Y100" s="4"/>
      <c r="AC100" s="4"/>
      <c r="AG100" s="4"/>
      <c r="AK100" s="4"/>
      <c r="AO100" s="4"/>
      <c r="AS100" s="4"/>
      <c r="AW100" s="4"/>
      <c r="BA100" s="4"/>
    </row>
    <row r="101" spans="5:53" ht="15.6">
      <c r="E101" s="4"/>
      <c r="I101" s="4"/>
      <c r="M101" s="4"/>
      <c r="Q101" s="4"/>
      <c r="U101" s="4"/>
      <c r="Y101" s="4"/>
      <c r="AC101" s="4"/>
      <c r="AG101" s="4"/>
      <c r="AK101" s="4"/>
      <c r="AO101" s="4"/>
      <c r="AS101" s="4"/>
      <c r="AW101" s="4"/>
      <c r="BA101" s="4"/>
    </row>
    <row r="102" spans="5:53" ht="15.6">
      <c r="E102" s="4"/>
      <c r="I102" s="4"/>
      <c r="M102" s="4"/>
      <c r="Q102" s="4"/>
      <c r="U102" s="4"/>
      <c r="Y102" s="4"/>
      <c r="AC102" s="4"/>
      <c r="AG102" s="4"/>
      <c r="AK102" s="4"/>
      <c r="AO102" s="4"/>
      <c r="AS102" s="4"/>
      <c r="AW102" s="4"/>
      <c r="BA102" s="4"/>
    </row>
    <row r="103" spans="5:53" ht="15.6">
      <c r="E103" s="4"/>
      <c r="I103" s="4"/>
      <c r="M103" s="4"/>
      <c r="Q103" s="4"/>
      <c r="U103" s="4"/>
      <c r="Y103" s="4"/>
      <c r="AC103" s="4"/>
      <c r="AG103" s="4"/>
      <c r="AK103" s="4"/>
      <c r="AO103" s="4"/>
      <c r="AS103" s="4"/>
      <c r="AW103" s="4"/>
      <c r="BA103" s="4"/>
    </row>
    <row r="104" spans="5:53" ht="15.6">
      <c r="E104" s="4"/>
      <c r="I104" s="4"/>
      <c r="M104" s="4"/>
      <c r="Q104" s="4"/>
      <c r="U104" s="4"/>
      <c r="Y104" s="4"/>
      <c r="AC104" s="4"/>
      <c r="AG104" s="4"/>
      <c r="AK104" s="4"/>
      <c r="AO104" s="4"/>
      <c r="AS104" s="4"/>
      <c r="AW104" s="4"/>
      <c r="BA104" s="4"/>
    </row>
    <row r="105" spans="5:53" ht="15.6">
      <c r="E105" s="4"/>
      <c r="I105" s="4"/>
      <c r="M105" s="4"/>
      <c r="Q105" s="4"/>
      <c r="U105" s="4"/>
      <c r="Y105" s="4"/>
      <c r="AC105" s="4"/>
      <c r="AG105" s="4"/>
      <c r="AK105" s="4"/>
      <c r="AO105" s="4"/>
      <c r="AS105" s="4"/>
      <c r="AW105" s="4"/>
      <c r="BA105" s="4"/>
    </row>
    <row r="106" spans="5:53" ht="15.6">
      <c r="E106" s="4"/>
      <c r="I106" s="4"/>
      <c r="M106" s="4"/>
      <c r="Q106" s="4"/>
      <c r="U106" s="4"/>
      <c r="Y106" s="4"/>
      <c r="AC106" s="4"/>
      <c r="AG106" s="4"/>
      <c r="AK106" s="4"/>
      <c r="AO106" s="4"/>
      <c r="AS106" s="4"/>
      <c r="AW106" s="4"/>
      <c r="BA106" s="4"/>
    </row>
    <row r="107" spans="5:53" ht="15.6">
      <c r="E107" s="4"/>
      <c r="I107" s="4"/>
      <c r="M107" s="4"/>
      <c r="Q107" s="4"/>
      <c r="U107" s="4"/>
      <c r="Y107" s="4"/>
      <c r="AC107" s="4"/>
      <c r="AG107" s="4"/>
      <c r="AK107" s="4"/>
      <c r="AO107" s="4"/>
      <c r="AS107" s="4"/>
      <c r="AW107" s="4"/>
      <c r="BA107" s="4"/>
    </row>
    <row r="108" spans="5:53" ht="15.6">
      <c r="E108" s="4"/>
      <c r="I108" s="4"/>
      <c r="M108" s="4"/>
      <c r="Q108" s="4"/>
      <c r="U108" s="4"/>
      <c r="Y108" s="4"/>
      <c r="AC108" s="4"/>
      <c r="AG108" s="4"/>
      <c r="AK108" s="4"/>
      <c r="AO108" s="4"/>
      <c r="AS108" s="4"/>
      <c r="AW108" s="4"/>
      <c r="BA108" s="4"/>
    </row>
    <row r="109" spans="5:53" ht="15.6">
      <c r="E109" s="4"/>
      <c r="I109" s="4"/>
      <c r="M109" s="4"/>
      <c r="Q109" s="4"/>
      <c r="U109" s="4"/>
      <c r="Y109" s="4"/>
      <c r="AC109" s="4"/>
      <c r="AG109" s="4"/>
      <c r="AK109" s="4"/>
      <c r="AO109" s="4"/>
      <c r="AS109" s="4"/>
      <c r="AW109" s="4"/>
      <c r="BA109" s="4"/>
    </row>
    <row r="110" spans="5:53" ht="15.6">
      <c r="E110" s="4"/>
      <c r="I110" s="4"/>
      <c r="M110" s="4"/>
      <c r="Q110" s="4"/>
      <c r="U110" s="4"/>
      <c r="Y110" s="4"/>
      <c r="AC110" s="4"/>
      <c r="AG110" s="4"/>
      <c r="AK110" s="4"/>
      <c r="AO110" s="4"/>
      <c r="AS110" s="4"/>
      <c r="AW110" s="4"/>
      <c r="BA110" s="4"/>
    </row>
    <row r="111" spans="5:53" ht="15.6">
      <c r="E111" s="4"/>
      <c r="I111" s="4"/>
      <c r="M111" s="4"/>
      <c r="Q111" s="4"/>
      <c r="U111" s="4"/>
      <c r="Y111" s="4"/>
      <c r="AC111" s="4"/>
      <c r="AG111" s="4"/>
      <c r="AK111" s="4"/>
      <c r="AO111" s="4"/>
      <c r="AS111" s="4"/>
      <c r="AW111" s="4"/>
      <c r="BA111" s="4"/>
    </row>
    <row r="112" spans="5:53" ht="15.6">
      <c r="E112" s="4"/>
      <c r="I112" s="4"/>
      <c r="M112" s="4"/>
      <c r="Q112" s="4"/>
      <c r="U112" s="4"/>
      <c r="Y112" s="4"/>
      <c r="AC112" s="4"/>
      <c r="AG112" s="4"/>
      <c r="AK112" s="4"/>
      <c r="AO112" s="4"/>
      <c r="AS112" s="4"/>
      <c r="AW112" s="4"/>
      <c r="BA112" s="4"/>
    </row>
    <row r="113" spans="5:53" ht="15.6">
      <c r="E113" s="4"/>
      <c r="I113" s="4"/>
      <c r="M113" s="4"/>
      <c r="Q113" s="4"/>
      <c r="U113" s="4"/>
      <c r="Y113" s="4"/>
      <c r="AC113" s="4"/>
      <c r="AG113" s="4"/>
      <c r="AK113" s="4"/>
      <c r="AO113" s="4"/>
      <c r="AS113" s="4"/>
      <c r="AW113" s="4"/>
      <c r="BA113" s="4"/>
    </row>
    <row r="114" spans="5:53" ht="15.6">
      <c r="E114" s="4"/>
      <c r="I114" s="4"/>
      <c r="M114" s="4"/>
      <c r="Q114" s="4"/>
      <c r="U114" s="4"/>
      <c r="Y114" s="4"/>
      <c r="AC114" s="4"/>
      <c r="AG114" s="4"/>
      <c r="AK114" s="4"/>
      <c r="AO114" s="4"/>
      <c r="AS114" s="4"/>
      <c r="AW114" s="4"/>
      <c r="BA114" s="4"/>
    </row>
    <row r="115" spans="5:53" ht="15.6">
      <c r="E115" s="4"/>
      <c r="I115" s="4"/>
      <c r="M115" s="4"/>
      <c r="Q115" s="4"/>
      <c r="U115" s="4"/>
      <c r="Y115" s="4"/>
      <c r="AC115" s="4"/>
      <c r="AG115" s="4"/>
      <c r="AK115" s="4"/>
      <c r="AO115" s="4"/>
      <c r="AS115" s="4"/>
      <c r="AW115" s="4"/>
      <c r="BA115" s="4"/>
    </row>
    <row r="116" spans="5:53" ht="15.6">
      <c r="E116" s="4"/>
      <c r="I116" s="4"/>
      <c r="M116" s="4"/>
      <c r="Q116" s="4"/>
      <c r="U116" s="4"/>
      <c r="Y116" s="4"/>
      <c r="AC116" s="4"/>
      <c r="AG116" s="4"/>
      <c r="AK116" s="4"/>
      <c r="AO116" s="4"/>
      <c r="AS116" s="4"/>
      <c r="AW116" s="4"/>
      <c r="BA116" s="4"/>
    </row>
    <row r="117" spans="5:53" ht="15.6">
      <c r="E117" s="4"/>
      <c r="I117" s="4"/>
      <c r="M117" s="4"/>
      <c r="Q117" s="4"/>
      <c r="U117" s="4"/>
      <c r="Y117" s="4"/>
      <c r="AC117" s="4"/>
      <c r="AG117" s="4"/>
      <c r="AK117" s="4"/>
      <c r="AO117" s="4"/>
      <c r="AS117" s="4"/>
      <c r="AW117" s="4"/>
      <c r="BA117" s="4"/>
    </row>
    <row r="118" spans="5:53" ht="15.6">
      <c r="E118" s="4"/>
      <c r="I118" s="4"/>
      <c r="M118" s="4"/>
      <c r="Q118" s="4"/>
      <c r="U118" s="4"/>
      <c r="Y118" s="4"/>
      <c r="AC118" s="4"/>
      <c r="AG118" s="4"/>
      <c r="AK118" s="4"/>
      <c r="AO118" s="4"/>
      <c r="AS118" s="4"/>
      <c r="AW118" s="4"/>
      <c r="BA118" s="4"/>
    </row>
    <row r="119" spans="5:53" ht="15.6">
      <c r="E119" s="4"/>
      <c r="I119" s="4"/>
      <c r="M119" s="4"/>
      <c r="Q119" s="4"/>
      <c r="U119" s="4"/>
      <c r="Y119" s="4"/>
      <c r="AC119" s="4"/>
      <c r="AG119" s="4"/>
      <c r="AK119" s="4"/>
      <c r="AO119" s="4"/>
      <c r="AS119" s="4"/>
      <c r="AW119" s="4"/>
      <c r="BA119" s="4"/>
    </row>
    <row r="120" spans="5:53" ht="15.6">
      <c r="E120" s="4"/>
      <c r="I120" s="4"/>
      <c r="M120" s="4"/>
      <c r="Q120" s="4"/>
      <c r="U120" s="4"/>
      <c r="Y120" s="4"/>
      <c r="AC120" s="4"/>
      <c r="AG120" s="4"/>
      <c r="AK120" s="4"/>
      <c r="AO120" s="4"/>
      <c r="AS120" s="4"/>
      <c r="AW120" s="4"/>
      <c r="BA120" s="4"/>
    </row>
    <row r="121" spans="5:53" ht="15.6">
      <c r="E121" s="4"/>
      <c r="I121" s="4"/>
      <c r="M121" s="4"/>
      <c r="Q121" s="4"/>
      <c r="U121" s="4"/>
      <c r="Y121" s="4"/>
      <c r="AC121" s="4"/>
      <c r="AG121" s="4"/>
      <c r="AK121" s="4"/>
      <c r="AO121" s="4"/>
      <c r="AS121" s="4"/>
      <c r="AW121" s="4"/>
      <c r="BA121" s="4"/>
    </row>
    <row r="122" spans="5:53" ht="15.6">
      <c r="E122" s="4"/>
      <c r="I122" s="4"/>
      <c r="M122" s="4"/>
      <c r="Q122" s="4"/>
      <c r="U122" s="4"/>
      <c r="Y122" s="4"/>
      <c r="AC122" s="4"/>
      <c r="AG122" s="4"/>
      <c r="AK122" s="4"/>
      <c r="AO122" s="4"/>
      <c r="AS122" s="4"/>
      <c r="AW122" s="4"/>
      <c r="BA122" s="4"/>
    </row>
    <row r="123" spans="5:53" ht="15.6">
      <c r="E123" s="4"/>
      <c r="I123" s="4"/>
      <c r="M123" s="4"/>
      <c r="Q123" s="4"/>
      <c r="U123" s="4"/>
      <c r="Y123" s="4"/>
      <c r="AC123" s="4"/>
      <c r="AG123" s="4"/>
      <c r="AK123" s="4"/>
      <c r="AO123" s="4"/>
      <c r="AS123" s="4"/>
      <c r="AW123" s="4"/>
      <c r="BA123" s="4"/>
    </row>
    <row r="124" spans="5:53" ht="15.6">
      <c r="E124" s="4"/>
      <c r="I124" s="4"/>
      <c r="M124" s="4"/>
      <c r="Q124" s="4"/>
      <c r="U124" s="4"/>
      <c r="Y124" s="4"/>
      <c r="AC124" s="4"/>
      <c r="AG124" s="4"/>
      <c r="AK124" s="4"/>
      <c r="AO124" s="4"/>
      <c r="AS124" s="4"/>
      <c r="AW124" s="4"/>
      <c r="BA124" s="4"/>
    </row>
    <row r="125" spans="5:53" ht="15.6">
      <c r="E125" s="4"/>
      <c r="I125" s="4"/>
      <c r="M125" s="4"/>
      <c r="Q125" s="4"/>
      <c r="U125" s="4"/>
      <c r="Y125" s="4"/>
      <c r="AC125" s="4"/>
      <c r="AG125" s="4"/>
      <c r="AK125" s="4"/>
      <c r="AO125" s="4"/>
      <c r="AS125" s="4"/>
      <c r="AW125" s="4"/>
      <c r="BA125" s="4"/>
    </row>
    <row r="126" spans="5:53" ht="15.6">
      <c r="E126" s="4"/>
      <c r="I126" s="4"/>
      <c r="M126" s="4"/>
      <c r="Q126" s="4"/>
      <c r="U126" s="4"/>
      <c r="Y126" s="4"/>
      <c r="AC126" s="4"/>
      <c r="AG126" s="4"/>
      <c r="AK126" s="4"/>
      <c r="AO126" s="4"/>
      <c r="AS126" s="4"/>
      <c r="AW126" s="4"/>
      <c r="BA126" s="4"/>
    </row>
    <row r="127" spans="5:53" ht="15.6">
      <c r="E127" s="4"/>
      <c r="I127" s="4"/>
      <c r="M127" s="4"/>
      <c r="Q127" s="4"/>
      <c r="U127" s="4"/>
      <c r="Y127" s="4"/>
      <c r="AC127" s="4"/>
      <c r="AG127" s="4"/>
      <c r="AK127" s="4"/>
      <c r="AO127" s="4"/>
      <c r="AS127" s="4"/>
      <c r="AW127" s="4"/>
      <c r="BA127" s="4"/>
    </row>
    <row r="128" spans="5:53" ht="15.6">
      <c r="E128" s="4"/>
      <c r="I128" s="4"/>
      <c r="M128" s="4"/>
      <c r="Q128" s="4"/>
      <c r="U128" s="4"/>
      <c r="Y128" s="4"/>
      <c r="AC128" s="4"/>
      <c r="AG128" s="4"/>
      <c r="AK128" s="4"/>
      <c r="AO128" s="4"/>
      <c r="AS128" s="4"/>
      <c r="AW128" s="4"/>
      <c r="BA128" s="4"/>
    </row>
    <row r="129" spans="5:53" ht="15.6">
      <c r="E129" s="4"/>
      <c r="I129" s="4"/>
      <c r="M129" s="4"/>
      <c r="Q129" s="4"/>
      <c r="U129" s="4"/>
      <c r="Y129" s="4"/>
      <c r="AC129" s="4"/>
      <c r="AG129" s="4"/>
      <c r="AK129" s="4"/>
      <c r="AO129" s="4"/>
      <c r="AS129" s="4"/>
      <c r="AW129" s="4"/>
      <c r="BA129" s="4"/>
    </row>
    <row r="130" spans="5:53" ht="15.6">
      <c r="E130" s="4"/>
      <c r="I130" s="4"/>
      <c r="M130" s="4"/>
      <c r="Q130" s="4"/>
      <c r="U130" s="4"/>
      <c r="Y130" s="4"/>
      <c r="AC130" s="4"/>
      <c r="AG130" s="4"/>
      <c r="AK130" s="4"/>
      <c r="AO130" s="4"/>
      <c r="AS130" s="4"/>
      <c r="AW130" s="4"/>
      <c r="BA130" s="4"/>
    </row>
    <row r="131" spans="5:53" ht="15.6">
      <c r="E131" s="4"/>
      <c r="I131" s="4"/>
      <c r="M131" s="4"/>
      <c r="Q131" s="4"/>
      <c r="U131" s="4"/>
      <c r="Y131" s="4"/>
      <c r="AC131" s="4"/>
      <c r="AG131" s="4"/>
      <c r="AK131" s="4"/>
      <c r="AO131" s="4"/>
      <c r="AS131" s="4"/>
      <c r="AW131" s="4"/>
      <c r="BA131" s="4"/>
    </row>
    <row r="132" spans="5:53" ht="15.6">
      <c r="E132" s="4"/>
      <c r="I132" s="4"/>
      <c r="M132" s="4"/>
      <c r="Q132" s="4"/>
      <c r="U132" s="4"/>
      <c r="Y132" s="4"/>
      <c r="AC132" s="4"/>
      <c r="AG132" s="4"/>
      <c r="AK132" s="4"/>
      <c r="AO132" s="4"/>
      <c r="AS132" s="4"/>
      <c r="AW132" s="4"/>
      <c r="BA132" s="4"/>
    </row>
    <row r="133" spans="5:53" ht="15.6">
      <c r="E133" s="4"/>
      <c r="I133" s="4"/>
      <c r="M133" s="4"/>
      <c r="Q133" s="4"/>
      <c r="U133" s="4"/>
      <c r="Y133" s="4"/>
      <c r="AC133" s="4"/>
      <c r="AG133" s="4"/>
      <c r="AK133" s="4"/>
      <c r="AO133" s="4"/>
      <c r="AS133" s="4"/>
      <c r="AW133" s="4"/>
      <c r="BA133" s="4"/>
    </row>
    <row r="134" spans="5:53" ht="15.6">
      <c r="E134" s="4"/>
      <c r="I134" s="4"/>
      <c r="M134" s="4"/>
      <c r="Q134" s="4"/>
      <c r="U134" s="4"/>
      <c r="Y134" s="4"/>
      <c r="AC134" s="4"/>
      <c r="AG134" s="4"/>
      <c r="AK134" s="4"/>
      <c r="AO134" s="4"/>
      <c r="AS134" s="4"/>
      <c r="AW134" s="4"/>
      <c r="BA134" s="4"/>
    </row>
    <row r="135" spans="5:53" ht="15.6">
      <c r="E135" s="4"/>
      <c r="I135" s="4"/>
      <c r="M135" s="4"/>
      <c r="Q135" s="4"/>
      <c r="U135" s="4"/>
      <c r="Y135" s="4"/>
      <c r="AC135" s="4"/>
      <c r="AG135" s="4"/>
      <c r="AK135" s="4"/>
      <c r="AO135" s="4"/>
      <c r="AS135" s="4"/>
      <c r="AW135" s="4"/>
      <c r="BA135" s="4"/>
    </row>
    <row r="136" spans="5:53" ht="15.6">
      <c r="E136" s="4"/>
      <c r="I136" s="4"/>
      <c r="M136" s="4"/>
      <c r="Q136" s="4"/>
      <c r="U136" s="4"/>
      <c r="Y136" s="4"/>
      <c r="AC136" s="4"/>
      <c r="AG136" s="4"/>
      <c r="AK136" s="4"/>
      <c r="AO136" s="4"/>
      <c r="AS136" s="4"/>
      <c r="AW136" s="4"/>
      <c r="BA136" s="4"/>
    </row>
    <row r="137" spans="5:53" ht="15.6">
      <c r="E137" s="4"/>
      <c r="I137" s="4"/>
      <c r="M137" s="4"/>
      <c r="Q137" s="4"/>
      <c r="U137" s="4"/>
      <c r="Y137" s="4"/>
      <c r="AC137" s="4"/>
      <c r="AG137" s="4"/>
      <c r="AK137" s="4"/>
      <c r="AO137" s="4"/>
      <c r="AS137" s="4"/>
      <c r="AW137" s="4"/>
      <c r="BA137" s="4"/>
    </row>
    <row r="138" spans="5:53" ht="15.6">
      <c r="E138" s="4"/>
      <c r="I138" s="4"/>
      <c r="M138" s="4"/>
      <c r="Q138" s="4"/>
      <c r="U138" s="4"/>
      <c r="Y138" s="4"/>
      <c r="AC138" s="4"/>
      <c r="AG138" s="4"/>
      <c r="AK138" s="4"/>
      <c r="AO138" s="4"/>
      <c r="AS138" s="4"/>
      <c r="AW138" s="4"/>
      <c r="BA138" s="4"/>
    </row>
    <row r="139" spans="5:53" ht="15.6">
      <c r="E139" s="4"/>
      <c r="I139" s="4"/>
      <c r="M139" s="4"/>
      <c r="Q139" s="4"/>
      <c r="U139" s="4"/>
      <c r="Y139" s="4"/>
      <c r="AC139" s="4"/>
      <c r="AG139" s="4"/>
      <c r="AK139" s="4"/>
      <c r="AO139" s="4"/>
      <c r="AS139" s="4"/>
      <c r="AW139" s="4"/>
      <c r="BA139" s="4"/>
    </row>
    <row r="140" spans="5:53" ht="15.6">
      <c r="E140" s="4"/>
      <c r="I140" s="4"/>
      <c r="M140" s="4"/>
      <c r="Q140" s="4"/>
      <c r="U140" s="4"/>
      <c r="Y140" s="4"/>
      <c r="AC140" s="4"/>
      <c r="AG140" s="4"/>
      <c r="AK140" s="4"/>
      <c r="AO140" s="4"/>
      <c r="AS140" s="4"/>
      <c r="AW140" s="4"/>
      <c r="BA140" s="4"/>
    </row>
    <row r="141" spans="5:53" ht="15.6">
      <c r="E141" s="4"/>
      <c r="I141" s="4"/>
      <c r="M141" s="4"/>
      <c r="Q141" s="4"/>
      <c r="U141" s="4"/>
      <c r="Y141" s="4"/>
      <c r="AC141" s="4"/>
      <c r="AG141" s="4"/>
      <c r="AK141" s="4"/>
      <c r="AO141" s="4"/>
      <c r="AS141" s="4"/>
      <c r="AW141" s="4"/>
      <c r="BA141" s="4"/>
    </row>
    <row r="142" spans="5:53" ht="15.6">
      <c r="E142" s="4"/>
      <c r="I142" s="4"/>
      <c r="M142" s="4"/>
      <c r="Q142" s="4"/>
      <c r="U142" s="4"/>
      <c r="Y142" s="4"/>
      <c r="AC142" s="4"/>
      <c r="AG142" s="4"/>
      <c r="AK142" s="4"/>
      <c r="AO142" s="4"/>
      <c r="AS142" s="4"/>
      <c r="AW142" s="4"/>
      <c r="BA142" s="4"/>
    </row>
    <row r="143" spans="5:53" ht="15.6">
      <c r="E143" s="4"/>
      <c r="I143" s="4"/>
      <c r="M143" s="4"/>
      <c r="Q143" s="4"/>
      <c r="U143" s="4"/>
      <c r="Y143" s="4"/>
      <c r="AC143" s="4"/>
      <c r="AG143" s="4"/>
      <c r="AK143" s="4"/>
      <c r="AO143" s="4"/>
      <c r="AS143" s="4"/>
      <c r="AW143" s="4"/>
      <c r="BA143" s="4"/>
    </row>
    <row r="144" spans="5:53" ht="15.6">
      <c r="E144" s="4"/>
      <c r="I144" s="4"/>
      <c r="M144" s="4"/>
      <c r="Q144" s="4"/>
      <c r="U144" s="4"/>
      <c r="Y144" s="4"/>
      <c r="AC144" s="4"/>
      <c r="AG144" s="4"/>
      <c r="AK144" s="4"/>
      <c r="AO144" s="4"/>
      <c r="AS144" s="4"/>
      <c r="AW144" s="4"/>
      <c r="BA144" s="4"/>
    </row>
    <row r="145" spans="5:53" ht="15.6">
      <c r="E145" s="4"/>
      <c r="I145" s="4"/>
      <c r="M145" s="4"/>
      <c r="Q145" s="4"/>
      <c r="U145" s="4"/>
      <c r="Y145" s="4"/>
      <c r="AC145" s="4"/>
      <c r="AG145" s="4"/>
      <c r="AK145" s="4"/>
      <c r="AO145" s="4"/>
      <c r="AS145" s="4"/>
      <c r="AW145" s="4"/>
      <c r="BA145" s="4"/>
    </row>
    <row r="146" spans="5:53" ht="15.6">
      <c r="E146" s="4"/>
      <c r="I146" s="4"/>
      <c r="M146" s="4"/>
      <c r="Q146" s="4"/>
      <c r="U146" s="4"/>
      <c r="Y146" s="4"/>
      <c r="AC146" s="4"/>
      <c r="AG146" s="4"/>
      <c r="AK146" s="4"/>
      <c r="AO146" s="4"/>
      <c r="AS146" s="4"/>
      <c r="AW146" s="4"/>
      <c r="BA146" s="4"/>
    </row>
    <row r="147" spans="5:53" ht="15.6">
      <c r="E147" s="4"/>
      <c r="I147" s="4"/>
      <c r="M147" s="4"/>
      <c r="Q147" s="4"/>
      <c r="U147" s="4"/>
      <c r="Y147" s="4"/>
      <c r="AC147" s="4"/>
      <c r="AG147" s="4"/>
      <c r="AK147" s="4"/>
      <c r="AO147" s="4"/>
      <c r="AS147" s="4"/>
      <c r="AW147" s="4"/>
      <c r="BA147" s="4"/>
    </row>
    <row r="148" spans="5:53" ht="15.6">
      <c r="E148" s="4"/>
      <c r="I148" s="4"/>
      <c r="M148" s="4"/>
      <c r="Q148" s="4"/>
      <c r="U148" s="4"/>
      <c r="Y148" s="4"/>
      <c r="AC148" s="4"/>
      <c r="AG148" s="4"/>
      <c r="AK148" s="4"/>
      <c r="AO148" s="4"/>
      <c r="AS148" s="4"/>
      <c r="AW148" s="4"/>
      <c r="BA148" s="4"/>
    </row>
    <row r="149" spans="5:53" ht="15.6">
      <c r="E149" s="4"/>
      <c r="I149" s="4"/>
      <c r="M149" s="4"/>
      <c r="Q149" s="4"/>
      <c r="U149" s="4"/>
      <c r="Y149" s="4"/>
      <c r="AC149" s="4"/>
      <c r="AG149" s="4"/>
      <c r="AK149" s="4"/>
      <c r="AO149" s="4"/>
      <c r="AS149" s="4"/>
      <c r="AW149" s="4"/>
      <c r="BA149" s="4"/>
    </row>
    <row r="150" spans="5:53" ht="15.6">
      <c r="E150" s="4"/>
      <c r="I150" s="4"/>
      <c r="M150" s="4"/>
      <c r="Q150" s="4"/>
      <c r="U150" s="4"/>
      <c r="Y150" s="4"/>
      <c r="AC150" s="4"/>
      <c r="AG150" s="4"/>
      <c r="AK150" s="4"/>
      <c r="AO150" s="4"/>
      <c r="AS150" s="4"/>
      <c r="AW150" s="4"/>
      <c r="BA150" s="4"/>
    </row>
    <row r="151" spans="5:53" ht="15.6">
      <c r="E151" s="4"/>
      <c r="I151" s="4"/>
      <c r="M151" s="4"/>
      <c r="Q151" s="4"/>
      <c r="U151" s="4"/>
      <c r="Y151" s="4"/>
      <c r="AC151" s="4"/>
      <c r="AG151" s="4"/>
      <c r="AK151" s="4"/>
      <c r="AO151" s="4"/>
      <c r="AS151" s="4"/>
      <c r="AW151" s="4"/>
      <c r="BA151" s="4"/>
    </row>
    <row r="152" spans="5:53" ht="15.6">
      <c r="E152" s="4"/>
      <c r="I152" s="4"/>
      <c r="M152" s="4"/>
      <c r="Q152" s="4"/>
      <c r="U152" s="4"/>
      <c r="Y152" s="4"/>
      <c r="AC152" s="4"/>
      <c r="AG152" s="4"/>
      <c r="AK152" s="4"/>
      <c r="AO152" s="4"/>
      <c r="AS152" s="4"/>
      <c r="AW152" s="4"/>
      <c r="BA152" s="4"/>
    </row>
    <row r="153" spans="5:53" ht="15.6">
      <c r="E153" s="4"/>
      <c r="I153" s="4"/>
      <c r="M153" s="4"/>
      <c r="Q153" s="4"/>
      <c r="U153" s="4"/>
      <c r="Y153" s="4"/>
      <c r="AC153" s="4"/>
      <c r="AG153" s="4"/>
      <c r="AK153" s="4"/>
      <c r="AO153" s="4"/>
      <c r="AS153" s="4"/>
      <c r="AW153" s="4"/>
      <c r="BA153" s="4"/>
    </row>
    <row r="154" spans="5:53" ht="15.6">
      <c r="E154" s="4"/>
      <c r="I154" s="4"/>
      <c r="M154" s="4"/>
      <c r="Q154" s="4"/>
      <c r="U154" s="4"/>
      <c r="Y154" s="4"/>
      <c r="AC154" s="4"/>
      <c r="AG154" s="4"/>
      <c r="AK154" s="4"/>
      <c r="AO154" s="4"/>
      <c r="AS154" s="4"/>
      <c r="AW154" s="4"/>
      <c r="BA154" s="4"/>
    </row>
    <row r="155" spans="5:53" ht="15.6">
      <c r="E155" s="4"/>
      <c r="I155" s="4"/>
      <c r="M155" s="4"/>
      <c r="Q155" s="4"/>
      <c r="U155" s="4"/>
      <c r="Y155" s="4"/>
      <c r="AC155" s="4"/>
      <c r="AG155" s="4"/>
      <c r="AK155" s="4"/>
      <c r="AO155" s="4"/>
      <c r="AS155" s="4"/>
      <c r="AW155" s="4"/>
      <c r="BA155" s="4"/>
    </row>
    <row r="156" spans="5:53" ht="15.6">
      <c r="E156" s="4"/>
      <c r="I156" s="4"/>
      <c r="M156" s="4"/>
      <c r="Q156" s="4"/>
      <c r="U156" s="4"/>
      <c r="Y156" s="4"/>
      <c r="AC156" s="4"/>
      <c r="AG156" s="4"/>
      <c r="AK156" s="4"/>
      <c r="AO156" s="4"/>
      <c r="AS156" s="4"/>
      <c r="AW156" s="4"/>
      <c r="BA156" s="4"/>
    </row>
    <row r="157" spans="5:53" ht="15.6">
      <c r="E157" s="4"/>
      <c r="I157" s="4"/>
      <c r="M157" s="4"/>
      <c r="Q157" s="4"/>
      <c r="U157" s="4"/>
      <c r="Y157" s="4"/>
      <c r="AC157" s="4"/>
      <c r="AG157" s="4"/>
      <c r="AK157" s="4"/>
      <c r="AO157" s="4"/>
      <c r="AS157" s="4"/>
      <c r="AW157" s="4"/>
      <c r="BA157" s="4"/>
    </row>
    <row r="158" spans="5:53" ht="15.6">
      <c r="E158" s="4"/>
      <c r="I158" s="4"/>
      <c r="M158" s="4"/>
      <c r="Q158" s="4"/>
      <c r="U158" s="4"/>
      <c r="Y158" s="4"/>
      <c r="AC158" s="4"/>
      <c r="AG158" s="4"/>
      <c r="AK158" s="4"/>
      <c r="AO158" s="4"/>
      <c r="AS158" s="4"/>
      <c r="AW158" s="4"/>
      <c r="BA158" s="4"/>
    </row>
    <row r="159" spans="5:53" ht="15.6">
      <c r="E159" s="4"/>
      <c r="I159" s="4"/>
      <c r="M159" s="4"/>
      <c r="Q159" s="4"/>
      <c r="U159" s="4"/>
      <c r="Y159" s="4"/>
      <c r="AC159" s="4"/>
      <c r="AG159" s="4"/>
      <c r="AK159" s="4"/>
      <c r="AO159" s="4"/>
      <c r="AS159" s="4"/>
      <c r="AW159" s="4"/>
      <c r="BA159" s="4"/>
    </row>
    <row r="160" spans="5:53" ht="15.6">
      <c r="E160" s="4"/>
      <c r="I160" s="4"/>
      <c r="M160" s="4"/>
      <c r="Q160" s="4"/>
      <c r="U160" s="4"/>
      <c r="Y160" s="4"/>
      <c r="AC160" s="4"/>
      <c r="AG160" s="4"/>
      <c r="AK160" s="4"/>
      <c r="AO160" s="4"/>
      <c r="AS160" s="4"/>
      <c r="AW160" s="4"/>
      <c r="BA160" s="4"/>
    </row>
    <row r="161" spans="5:53" ht="15.6">
      <c r="E161" s="4"/>
      <c r="I161" s="4"/>
      <c r="M161" s="4"/>
      <c r="Q161" s="4"/>
      <c r="U161" s="4"/>
      <c r="Y161" s="4"/>
      <c r="AC161" s="4"/>
      <c r="AG161" s="4"/>
      <c r="AK161" s="4"/>
      <c r="AO161" s="4"/>
      <c r="AS161" s="4"/>
      <c r="AW161" s="4"/>
      <c r="BA161" s="4"/>
    </row>
    <row r="162" spans="5:53" ht="15.6">
      <c r="E162" s="4"/>
      <c r="I162" s="4"/>
      <c r="M162" s="4"/>
      <c r="Q162" s="4"/>
      <c r="U162" s="4"/>
      <c r="Y162" s="4"/>
      <c r="AC162" s="4"/>
      <c r="AG162" s="4"/>
      <c r="AK162" s="4"/>
      <c r="AO162" s="4"/>
      <c r="AS162" s="4"/>
      <c r="AW162" s="4"/>
      <c r="BA162" s="4"/>
    </row>
    <row r="163" spans="5:53" ht="15.6">
      <c r="E163" s="4"/>
      <c r="I163" s="4"/>
      <c r="M163" s="4"/>
      <c r="Q163" s="4"/>
      <c r="U163" s="4"/>
      <c r="Y163" s="4"/>
      <c r="AC163" s="4"/>
      <c r="AG163" s="4"/>
      <c r="AK163" s="4"/>
      <c r="AO163" s="4"/>
      <c r="AS163" s="4"/>
      <c r="AW163" s="4"/>
      <c r="BA163" s="4"/>
    </row>
    <row r="164" spans="5:53" ht="15.6">
      <c r="E164" s="4"/>
      <c r="I164" s="4"/>
      <c r="M164" s="4"/>
      <c r="Q164" s="4"/>
      <c r="U164" s="4"/>
      <c r="Y164" s="4"/>
      <c r="AC164" s="4"/>
      <c r="AG164" s="4"/>
      <c r="AK164" s="4"/>
      <c r="AO164" s="4"/>
      <c r="AS164" s="4"/>
      <c r="AW164" s="4"/>
      <c r="BA164" s="4"/>
    </row>
    <row r="165" spans="5:53" ht="15.6">
      <c r="E165" s="4"/>
      <c r="I165" s="4"/>
      <c r="M165" s="4"/>
      <c r="Q165" s="4"/>
      <c r="U165" s="4"/>
      <c r="Y165" s="4"/>
      <c r="AC165" s="4"/>
      <c r="AG165" s="4"/>
      <c r="AK165" s="4"/>
      <c r="AO165" s="4"/>
      <c r="AS165" s="4"/>
      <c r="AW165" s="4"/>
      <c r="BA165" s="4"/>
    </row>
    <row r="166" spans="5:53" ht="15.6">
      <c r="E166" s="4"/>
      <c r="I166" s="4"/>
      <c r="M166" s="4"/>
      <c r="Q166" s="4"/>
      <c r="U166" s="4"/>
      <c r="Y166" s="4"/>
      <c r="AC166" s="4"/>
      <c r="AG166" s="4"/>
      <c r="AK166" s="4"/>
      <c r="AO166" s="4"/>
      <c r="AS166" s="4"/>
      <c r="AW166" s="4"/>
      <c r="BA166" s="4"/>
    </row>
    <row r="167" spans="5:53" ht="15.6">
      <c r="E167" s="4"/>
      <c r="I167" s="4"/>
      <c r="M167" s="4"/>
      <c r="Q167" s="4"/>
      <c r="U167" s="4"/>
      <c r="Y167" s="4"/>
      <c r="AC167" s="4"/>
      <c r="AG167" s="4"/>
      <c r="AK167" s="4"/>
      <c r="AO167" s="4"/>
      <c r="AS167" s="4"/>
      <c r="AW167" s="4"/>
      <c r="BA167" s="4"/>
    </row>
    <row r="168" spans="5:53" ht="15.6">
      <c r="E168" s="4"/>
      <c r="I168" s="4"/>
      <c r="M168" s="4"/>
      <c r="Q168" s="4"/>
      <c r="U168" s="4"/>
      <c r="Y168" s="4"/>
      <c r="AC168" s="4"/>
      <c r="AG168" s="4"/>
      <c r="AK168" s="4"/>
      <c r="AO168" s="4"/>
      <c r="AS168" s="4"/>
      <c r="AW168" s="4"/>
      <c r="BA168" s="4"/>
    </row>
    <row r="169" spans="5:53" ht="15.6">
      <c r="E169" s="4"/>
      <c r="I169" s="4"/>
      <c r="M169" s="4"/>
      <c r="Q169" s="4"/>
      <c r="U169" s="4"/>
      <c r="Y169" s="4"/>
      <c r="AC169" s="4"/>
      <c r="AG169" s="4"/>
      <c r="AK169" s="4"/>
      <c r="AO169" s="4"/>
      <c r="AS169" s="4"/>
      <c r="AW169" s="4"/>
      <c r="BA169" s="4"/>
    </row>
    <row r="170" spans="5:53" ht="15.6">
      <c r="E170" s="4"/>
      <c r="I170" s="4"/>
      <c r="M170" s="4"/>
      <c r="Q170" s="4"/>
      <c r="U170" s="4"/>
      <c r="Y170" s="4"/>
      <c r="AC170" s="4"/>
      <c r="AG170" s="4"/>
      <c r="AK170" s="4"/>
      <c r="AO170" s="4"/>
      <c r="AS170" s="4"/>
      <c r="AW170" s="4"/>
      <c r="BA170" s="4"/>
    </row>
    <row r="171" spans="5:53" ht="15.6">
      <c r="E171" s="4"/>
      <c r="I171" s="4"/>
      <c r="M171" s="4"/>
      <c r="Q171" s="4"/>
      <c r="U171" s="4"/>
      <c r="Y171" s="4"/>
      <c r="AC171" s="4"/>
      <c r="AG171" s="4"/>
      <c r="AK171" s="4"/>
      <c r="AO171" s="4"/>
      <c r="AS171" s="4"/>
      <c r="AW171" s="4"/>
      <c r="BA171" s="4"/>
    </row>
    <row r="172" spans="5:53" ht="15.6">
      <c r="E172" s="4"/>
      <c r="I172" s="4"/>
      <c r="M172" s="4"/>
      <c r="Q172" s="4"/>
      <c r="U172" s="4"/>
      <c r="Y172" s="4"/>
      <c r="AC172" s="4"/>
      <c r="AG172" s="4"/>
      <c r="AK172" s="4"/>
      <c r="AO172" s="4"/>
      <c r="AS172" s="4"/>
      <c r="AW172" s="4"/>
      <c r="BA172" s="4"/>
    </row>
    <row r="173" spans="5:53" ht="15.6">
      <c r="E173" s="4"/>
      <c r="I173" s="4"/>
      <c r="M173" s="4"/>
      <c r="Q173" s="4"/>
      <c r="U173" s="4"/>
      <c r="Y173" s="4"/>
      <c r="AC173" s="4"/>
      <c r="AG173" s="4"/>
      <c r="AK173" s="4"/>
      <c r="AO173" s="4"/>
      <c r="AS173" s="4"/>
      <c r="AW173" s="4"/>
      <c r="BA173" s="4"/>
    </row>
    <row r="174" spans="5:53" ht="15.6">
      <c r="E174" s="4"/>
      <c r="I174" s="4"/>
      <c r="M174" s="4"/>
      <c r="Q174" s="4"/>
      <c r="U174" s="4"/>
      <c r="Y174" s="4"/>
      <c r="AC174" s="4"/>
      <c r="AG174" s="4"/>
      <c r="AK174" s="4"/>
      <c r="AO174" s="4"/>
      <c r="AS174" s="4"/>
      <c r="AW174" s="4"/>
      <c r="BA174" s="4"/>
    </row>
    <row r="175" spans="5:53" ht="15.6">
      <c r="E175" s="4"/>
      <c r="I175" s="4"/>
      <c r="M175" s="4"/>
      <c r="Q175" s="4"/>
      <c r="U175" s="4"/>
      <c r="Y175" s="4"/>
      <c r="AC175" s="4"/>
      <c r="AG175" s="4"/>
      <c r="AK175" s="4"/>
      <c r="AO175" s="4"/>
      <c r="AS175" s="4"/>
      <c r="AW175" s="4"/>
      <c r="BA175" s="4"/>
    </row>
    <row r="176" spans="5:53" ht="15.6">
      <c r="E176" s="4"/>
      <c r="I176" s="4"/>
      <c r="M176" s="4"/>
      <c r="Q176" s="4"/>
      <c r="U176" s="4"/>
      <c r="Y176" s="4"/>
      <c r="AC176" s="4"/>
      <c r="AG176" s="4"/>
      <c r="AK176" s="4"/>
      <c r="AO176" s="4"/>
      <c r="AS176" s="4"/>
      <c r="AW176" s="4"/>
      <c r="BA176" s="4"/>
    </row>
    <row r="177" spans="5:53" ht="15.6">
      <c r="E177" s="4"/>
      <c r="I177" s="4"/>
      <c r="M177" s="4"/>
      <c r="Q177" s="4"/>
      <c r="U177" s="4"/>
      <c r="Y177" s="4"/>
      <c r="AC177" s="4"/>
      <c r="AG177" s="4"/>
      <c r="AK177" s="4"/>
      <c r="AO177" s="4"/>
      <c r="AS177" s="4"/>
      <c r="AW177" s="4"/>
      <c r="BA177" s="4"/>
    </row>
    <row r="178" spans="5:53" ht="15.6">
      <c r="E178" s="4"/>
      <c r="I178" s="4"/>
      <c r="M178" s="4"/>
      <c r="Q178" s="4"/>
      <c r="U178" s="4"/>
      <c r="Y178" s="4"/>
      <c r="AC178" s="4"/>
      <c r="AG178" s="4"/>
      <c r="AK178" s="4"/>
      <c r="AO178" s="4"/>
      <c r="AS178" s="4"/>
      <c r="AW178" s="4"/>
      <c r="BA178" s="4"/>
    </row>
    <row r="179" spans="5:53" ht="15.6">
      <c r="E179" s="4"/>
      <c r="I179" s="4"/>
      <c r="M179" s="4"/>
      <c r="Q179" s="4"/>
      <c r="U179" s="4"/>
      <c r="Y179" s="4"/>
      <c r="AC179" s="4"/>
      <c r="AG179" s="4"/>
      <c r="AK179" s="4"/>
      <c r="AO179" s="4"/>
      <c r="AS179" s="4"/>
      <c r="AW179" s="4"/>
      <c r="BA179" s="4"/>
    </row>
    <row r="180" spans="5:53" ht="15.6">
      <c r="E180" s="4"/>
      <c r="I180" s="4"/>
      <c r="M180" s="4"/>
      <c r="Q180" s="4"/>
      <c r="U180" s="4"/>
      <c r="Y180" s="4"/>
      <c r="AC180" s="4"/>
      <c r="AG180" s="4"/>
      <c r="AK180" s="4"/>
      <c r="AO180" s="4"/>
      <c r="AS180" s="4"/>
      <c r="AW180" s="4"/>
      <c r="BA180" s="4"/>
    </row>
    <row r="181" spans="5:53" ht="15.6">
      <c r="E181" s="4"/>
      <c r="I181" s="4"/>
      <c r="M181" s="4"/>
      <c r="Q181" s="4"/>
      <c r="U181" s="4"/>
      <c r="Y181" s="4"/>
      <c r="AC181" s="4"/>
      <c r="AG181" s="4"/>
      <c r="AK181" s="4"/>
      <c r="AO181" s="4"/>
      <c r="AS181" s="4"/>
      <c r="AW181" s="4"/>
      <c r="BA181" s="4"/>
    </row>
    <row r="182" spans="5:53" ht="15.6">
      <c r="E182" s="4"/>
      <c r="I182" s="4"/>
      <c r="M182" s="4"/>
      <c r="Q182" s="4"/>
      <c r="U182" s="4"/>
      <c r="Y182" s="4"/>
      <c r="AC182" s="4"/>
      <c r="AG182" s="4"/>
      <c r="AK182" s="4"/>
      <c r="AO182" s="4"/>
      <c r="AS182" s="4"/>
      <c r="AW182" s="4"/>
      <c r="BA182" s="4"/>
    </row>
    <row r="183" spans="5:53" ht="15.6">
      <c r="E183" s="4"/>
      <c r="I183" s="4"/>
      <c r="M183" s="4"/>
      <c r="Q183" s="4"/>
      <c r="U183" s="4"/>
      <c r="Y183" s="4"/>
      <c r="AC183" s="4"/>
      <c r="AG183" s="4"/>
      <c r="AK183" s="4"/>
      <c r="AO183" s="4"/>
      <c r="AS183" s="4"/>
      <c r="AW183" s="4"/>
      <c r="BA183" s="4"/>
    </row>
    <row r="184" spans="5:53" ht="15.6">
      <c r="E184" s="4"/>
      <c r="I184" s="4"/>
      <c r="M184" s="4"/>
      <c r="Q184" s="4"/>
      <c r="U184" s="4"/>
      <c r="Y184" s="4"/>
      <c r="AC184" s="4"/>
      <c r="AG184" s="4"/>
      <c r="AK184" s="4"/>
      <c r="AO184" s="4"/>
      <c r="AS184" s="4"/>
      <c r="AW184" s="4"/>
      <c r="BA184" s="4"/>
    </row>
    <row r="185" spans="5:53" ht="15.6">
      <c r="E185" s="4"/>
      <c r="I185" s="4"/>
      <c r="M185" s="4"/>
      <c r="Q185" s="4"/>
      <c r="U185" s="4"/>
      <c r="Y185" s="4"/>
      <c r="AC185" s="4"/>
      <c r="AG185" s="4"/>
      <c r="AK185" s="4"/>
      <c r="AO185" s="4"/>
      <c r="AS185" s="4"/>
      <c r="AW185" s="4"/>
      <c r="BA185" s="4"/>
    </row>
    <row r="186" spans="5:53" ht="15.6">
      <c r="E186" s="4"/>
      <c r="I186" s="4"/>
      <c r="M186" s="4"/>
      <c r="Q186" s="4"/>
      <c r="U186" s="4"/>
      <c r="Y186" s="4"/>
      <c r="AC186" s="4"/>
      <c r="AG186" s="4"/>
      <c r="AK186" s="4"/>
      <c r="AO186" s="4"/>
      <c r="AS186" s="4"/>
      <c r="AW186" s="4"/>
      <c r="BA186" s="4"/>
    </row>
    <row r="187" spans="5:53" ht="15.6">
      <c r="E187" s="4"/>
      <c r="I187" s="4"/>
      <c r="M187" s="4"/>
      <c r="Q187" s="4"/>
      <c r="U187" s="4"/>
      <c r="Y187" s="4"/>
      <c r="AC187" s="4"/>
      <c r="AG187" s="4"/>
      <c r="AK187" s="4"/>
      <c r="AO187" s="4"/>
      <c r="AS187" s="4"/>
      <c r="AW187" s="4"/>
      <c r="BA187" s="4"/>
    </row>
    <row r="188" spans="5:53" ht="15.6">
      <c r="E188" s="4"/>
      <c r="I188" s="4"/>
      <c r="M188" s="4"/>
      <c r="Q188" s="4"/>
      <c r="U188" s="4"/>
      <c r="Y188" s="4"/>
      <c r="AC188" s="4"/>
      <c r="AG188" s="4"/>
      <c r="AK188" s="4"/>
      <c r="AO188" s="4"/>
      <c r="AS188" s="4"/>
      <c r="AW188" s="4"/>
      <c r="BA188" s="4"/>
    </row>
    <row r="189" spans="5:53" ht="15.6">
      <c r="E189" s="4"/>
      <c r="I189" s="4"/>
      <c r="M189" s="4"/>
      <c r="Q189" s="4"/>
      <c r="U189" s="4"/>
      <c r="Y189" s="4"/>
      <c r="AC189" s="4"/>
      <c r="AG189" s="4"/>
      <c r="AK189" s="4"/>
      <c r="AO189" s="4"/>
      <c r="AS189" s="4"/>
      <c r="AW189" s="4"/>
      <c r="BA189" s="4"/>
    </row>
    <row r="190" spans="5:53" ht="15.6">
      <c r="E190" s="4"/>
      <c r="I190" s="4"/>
      <c r="M190" s="4"/>
      <c r="Q190" s="4"/>
      <c r="U190" s="4"/>
      <c r="Y190" s="4"/>
      <c r="AC190" s="4"/>
      <c r="AG190" s="4"/>
      <c r="AK190" s="4"/>
      <c r="AO190" s="4"/>
      <c r="AS190" s="4"/>
      <c r="AW190" s="4"/>
      <c r="BA190" s="4"/>
    </row>
    <row r="191" spans="5:53" ht="15.6">
      <c r="E191" s="4"/>
      <c r="I191" s="4"/>
      <c r="M191" s="4"/>
      <c r="Q191" s="4"/>
      <c r="U191" s="4"/>
      <c r="Y191" s="4"/>
      <c r="AC191" s="4"/>
      <c r="AG191" s="4"/>
      <c r="AK191" s="4"/>
      <c r="AO191" s="4"/>
      <c r="AS191" s="4"/>
      <c r="AW191" s="4"/>
      <c r="BA191" s="4"/>
    </row>
    <row r="192" spans="5:53" ht="15.6">
      <c r="E192" s="4"/>
      <c r="I192" s="4"/>
      <c r="M192" s="4"/>
      <c r="Q192" s="4"/>
      <c r="U192" s="4"/>
      <c r="Y192" s="4"/>
      <c r="AC192" s="4"/>
      <c r="AG192" s="4"/>
      <c r="AK192" s="4"/>
      <c r="AO192" s="4"/>
      <c r="AS192" s="4"/>
      <c r="AW192" s="4"/>
      <c r="BA192" s="4"/>
    </row>
    <row r="193" spans="5:53" ht="15.6">
      <c r="E193" s="4"/>
      <c r="I193" s="4"/>
      <c r="M193" s="4"/>
      <c r="Q193" s="4"/>
      <c r="U193" s="4"/>
      <c r="Y193" s="4"/>
      <c r="AC193" s="4"/>
      <c r="AG193" s="4"/>
      <c r="AK193" s="4"/>
      <c r="AO193" s="4"/>
      <c r="AS193" s="4"/>
      <c r="AW193" s="4"/>
      <c r="BA193" s="4"/>
    </row>
    <row r="194" spans="5:53" ht="15.6">
      <c r="E194" s="4"/>
      <c r="I194" s="4"/>
      <c r="M194" s="4"/>
      <c r="Q194" s="4"/>
      <c r="U194" s="4"/>
      <c r="Y194" s="4"/>
      <c r="AC194" s="4"/>
      <c r="AG194" s="4"/>
      <c r="AK194" s="4"/>
      <c r="AO194" s="4"/>
      <c r="AS194" s="4"/>
      <c r="AW194" s="4"/>
      <c r="BA194" s="4"/>
    </row>
    <row r="195" spans="5:53" ht="15.6">
      <c r="E195" s="4"/>
      <c r="I195" s="4"/>
      <c r="M195" s="4"/>
      <c r="Q195" s="4"/>
      <c r="U195" s="4"/>
      <c r="Y195" s="4"/>
      <c r="AC195" s="4"/>
      <c r="AG195" s="4"/>
      <c r="AK195" s="4"/>
      <c r="AO195" s="4"/>
      <c r="AS195" s="4"/>
      <c r="AW195" s="4"/>
      <c r="BA195" s="4"/>
    </row>
    <row r="196" spans="5:53" ht="15.6">
      <c r="E196" s="4"/>
      <c r="I196" s="4"/>
      <c r="M196" s="4"/>
      <c r="Q196" s="4"/>
      <c r="U196" s="4"/>
      <c r="Y196" s="4"/>
      <c r="AC196" s="4"/>
      <c r="AG196" s="4"/>
      <c r="AK196" s="4"/>
      <c r="AO196" s="4"/>
      <c r="AS196" s="4"/>
      <c r="AW196" s="4"/>
      <c r="BA196" s="4"/>
    </row>
    <row r="197" spans="5:53" ht="15.6">
      <c r="E197" s="4"/>
      <c r="I197" s="4"/>
      <c r="M197" s="4"/>
      <c r="Q197" s="4"/>
      <c r="U197" s="4"/>
      <c r="Y197" s="4"/>
      <c r="AC197" s="4"/>
      <c r="AG197" s="4"/>
      <c r="AK197" s="4"/>
      <c r="AO197" s="4"/>
      <c r="AS197" s="4"/>
      <c r="AW197" s="4"/>
      <c r="BA197" s="4"/>
    </row>
    <row r="198" spans="5:53" ht="15.6">
      <c r="E198" s="4"/>
      <c r="I198" s="4"/>
      <c r="M198" s="4"/>
      <c r="Q198" s="4"/>
      <c r="U198" s="4"/>
      <c r="Y198" s="4"/>
      <c r="AC198" s="4"/>
      <c r="AG198" s="4"/>
      <c r="AK198" s="4"/>
      <c r="AO198" s="4"/>
      <c r="AS198" s="4"/>
      <c r="AW198" s="4"/>
      <c r="BA198" s="4"/>
    </row>
    <row r="199" spans="5:53" ht="15.6">
      <c r="E199" s="4"/>
      <c r="I199" s="4"/>
      <c r="M199" s="4"/>
      <c r="Q199" s="4"/>
      <c r="U199" s="4"/>
      <c r="Y199" s="4"/>
      <c r="AC199" s="4"/>
      <c r="AG199" s="4"/>
      <c r="AK199" s="4"/>
      <c r="AO199" s="4"/>
      <c r="AS199" s="4"/>
      <c r="AW199" s="4"/>
      <c r="BA199" s="4"/>
    </row>
    <row r="200" spans="5:53" ht="15.6">
      <c r="E200" s="4"/>
      <c r="I200" s="4"/>
      <c r="M200" s="4"/>
      <c r="Q200" s="4"/>
      <c r="U200" s="4"/>
      <c r="Y200" s="4"/>
      <c r="AC200" s="4"/>
      <c r="AG200" s="4"/>
      <c r="AK200" s="4"/>
      <c r="AO200" s="4"/>
      <c r="AS200" s="4"/>
      <c r="AW200" s="4"/>
      <c r="BA200" s="4"/>
    </row>
    <row r="201" spans="5:53" ht="15.6">
      <c r="E201" s="4"/>
      <c r="I201" s="4"/>
      <c r="M201" s="4"/>
      <c r="Q201" s="4"/>
      <c r="U201" s="4"/>
      <c r="Y201" s="4"/>
      <c r="AC201" s="4"/>
      <c r="AG201" s="4"/>
      <c r="AK201" s="4"/>
      <c r="AO201" s="4"/>
      <c r="AS201" s="4"/>
      <c r="AW201" s="4"/>
      <c r="BA201" s="4"/>
    </row>
    <row r="202" spans="5:53" ht="15.6">
      <c r="E202" s="4"/>
      <c r="I202" s="4"/>
      <c r="M202" s="4"/>
      <c r="Q202" s="4"/>
      <c r="U202" s="4"/>
      <c r="Y202" s="4"/>
      <c r="AC202" s="4"/>
      <c r="AG202" s="4"/>
      <c r="AK202" s="4"/>
      <c r="AO202" s="4"/>
      <c r="AS202" s="4"/>
      <c r="AW202" s="4"/>
      <c r="BA202" s="4"/>
    </row>
    <row r="203" spans="5:53" ht="15.6">
      <c r="E203" s="4"/>
      <c r="I203" s="4"/>
      <c r="M203" s="4"/>
      <c r="Q203" s="4"/>
      <c r="U203" s="4"/>
      <c r="Y203" s="4"/>
      <c r="AC203" s="4"/>
      <c r="AG203" s="4"/>
      <c r="AK203" s="4"/>
      <c r="AO203" s="4"/>
      <c r="AS203" s="4"/>
      <c r="AW203" s="4"/>
      <c r="BA203" s="4"/>
    </row>
    <row r="204" spans="5:53" ht="15.6">
      <c r="E204" s="4"/>
      <c r="I204" s="4"/>
      <c r="M204" s="4"/>
      <c r="Q204" s="4"/>
      <c r="U204" s="4"/>
      <c r="Y204" s="4"/>
      <c r="AC204" s="4"/>
      <c r="AG204" s="4"/>
      <c r="AK204" s="4"/>
      <c r="AO204" s="4"/>
      <c r="AS204" s="4"/>
      <c r="AW204" s="4"/>
      <c r="BA204" s="4"/>
    </row>
    <row r="205" spans="5:53" ht="15.6">
      <c r="E205" s="4"/>
      <c r="I205" s="4"/>
      <c r="M205" s="4"/>
      <c r="Q205" s="4"/>
      <c r="U205" s="4"/>
      <c r="Y205" s="4"/>
      <c r="AC205" s="4"/>
      <c r="AG205" s="4"/>
      <c r="AK205" s="4"/>
      <c r="AO205" s="4"/>
      <c r="AS205" s="4"/>
      <c r="AW205" s="4"/>
      <c r="BA205" s="4"/>
    </row>
    <row r="206" spans="5:53" ht="15.6">
      <c r="E206" s="4"/>
      <c r="I206" s="4"/>
      <c r="M206" s="4"/>
      <c r="Q206" s="4"/>
      <c r="U206" s="4"/>
      <c r="Y206" s="4"/>
      <c r="AC206" s="4"/>
      <c r="AG206" s="4"/>
      <c r="AK206" s="4"/>
      <c r="AO206" s="4"/>
      <c r="AS206" s="4"/>
      <c r="AW206" s="4"/>
      <c r="BA206" s="4"/>
    </row>
    <row r="207" spans="5:53" ht="15.6">
      <c r="E207" s="4"/>
      <c r="I207" s="4"/>
      <c r="M207" s="4"/>
      <c r="Q207" s="4"/>
      <c r="U207" s="4"/>
      <c r="Y207" s="4"/>
      <c r="AC207" s="4"/>
      <c r="AG207" s="4"/>
      <c r="AK207" s="4"/>
      <c r="AO207" s="4"/>
      <c r="AS207" s="4"/>
      <c r="AW207" s="4"/>
      <c r="BA207" s="4"/>
    </row>
    <row r="208" spans="5:53" ht="15.6">
      <c r="E208" s="4"/>
      <c r="I208" s="4"/>
      <c r="M208" s="4"/>
      <c r="Q208" s="4"/>
      <c r="U208" s="4"/>
      <c r="Y208" s="4"/>
      <c r="AC208" s="4"/>
      <c r="AG208" s="4"/>
      <c r="AK208" s="4"/>
      <c r="AO208" s="4"/>
      <c r="AS208" s="4"/>
      <c r="AW208" s="4"/>
      <c r="BA208" s="4"/>
    </row>
    <row r="209" spans="5:53" ht="15.6">
      <c r="E209" s="4"/>
      <c r="I209" s="4"/>
      <c r="M209" s="4"/>
      <c r="Q209" s="4"/>
      <c r="U209" s="4"/>
      <c r="Y209" s="4"/>
      <c r="AC209" s="4"/>
      <c r="AG209" s="4"/>
      <c r="AK209" s="4"/>
      <c r="AO209" s="4"/>
      <c r="AS209" s="4"/>
      <c r="AW209" s="4"/>
      <c r="BA209" s="4"/>
    </row>
    <row r="210" spans="5:53" ht="15.6">
      <c r="E210" s="4"/>
      <c r="I210" s="4"/>
      <c r="M210" s="4"/>
      <c r="Q210" s="4"/>
      <c r="U210" s="4"/>
      <c r="Y210" s="4"/>
      <c r="AC210" s="4"/>
      <c r="AG210" s="4"/>
      <c r="AK210" s="4"/>
      <c r="AO210" s="4"/>
      <c r="AS210" s="4"/>
      <c r="AW210" s="4"/>
      <c r="BA210" s="4"/>
    </row>
    <row r="211" spans="5:53" ht="15.6">
      <c r="E211" s="4"/>
      <c r="I211" s="4"/>
      <c r="M211" s="4"/>
      <c r="Q211" s="4"/>
      <c r="U211" s="4"/>
      <c r="Y211" s="4"/>
      <c r="AC211" s="4"/>
      <c r="AG211" s="4"/>
      <c r="AK211" s="4"/>
      <c r="AO211" s="4"/>
      <c r="AS211" s="4"/>
      <c r="AW211" s="4"/>
      <c r="BA211" s="4"/>
    </row>
    <row r="212" spans="5:53" ht="15.6">
      <c r="E212" s="4"/>
      <c r="I212" s="4"/>
      <c r="M212" s="4"/>
      <c r="Q212" s="4"/>
      <c r="U212" s="4"/>
      <c r="Y212" s="4"/>
      <c r="AC212" s="4"/>
      <c r="AG212" s="4"/>
      <c r="AK212" s="4"/>
      <c r="AO212" s="4"/>
      <c r="AS212" s="4"/>
      <c r="AW212" s="4"/>
      <c r="BA212" s="4"/>
    </row>
    <row r="213" spans="5:53" ht="15.6">
      <c r="E213" s="4"/>
      <c r="I213" s="4"/>
      <c r="M213" s="4"/>
      <c r="Q213" s="4"/>
      <c r="U213" s="4"/>
      <c r="Y213" s="4"/>
      <c r="AC213" s="4"/>
      <c r="AG213" s="4"/>
      <c r="AK213" s="4"/>
      <c r="AO213" s="4"/>
      <c r="AS213" s="4"/>
      <c r="AW213" s="4"/>
      <c r="BA213" s="4"/>
    </row>
    <row r="214" spans="5:53" ht="15.6">
      <c r="E214" s="4"/>
      <c r="I214" s="4"/>
      <c r="M214" s="4"/>
      <c r="Q214" s="4"/>
      <c r="U214" s="4"/>
      <c r="Y214" s="4"/>
      <c r="AC214" s="4"/>
      <c r="AG214" s="4"/>
      <c r="AK214" s="4"/>
      <c r="AO214" s="4"/>
      <c r="AS214" s="4"/>
      <c r="AW214" s="4"/>
      <c r="BA214" s="4"/>
    </row>
    <row r="215" spans="5:53" ht="15.6">
      <c r="E215" s="4"/>
      <c r="I215" s="4"/>
      <c r="M215" s="4"/>
      <c r="Q215" s="4"/>
      <c r="U215" s="4"/>
      <c r="Y215" s="4"/>
      <c r="AC215" s="4"/>
      <c r="AG215" s="4"/>
      <c r="AK215" s="4"/>
      <c r="AO215" s="4"/>
      <c r="AS215" s="4"/>
      <c r="AW215" s="4"/>
      <c r="BA215" s="4"/>
    </row>
    <row r="216" spans="5:53" ht="15.6">
      <c r="E216" s="4"/>
      <c r="I216" s="4"/>
      <c r="M216" s="4"/>
      <c r="Q216" s="4"/>
      <c r="U216" s="4"/>
      <c r="Y216" s="4"/>
      <c r="AC216" s="4"/>
      <c r="AG216" s="4"/>
      <c r="AK216" s="4"/>
      <c r="AO216" s="4"/>
      <c r="AS216" s="4"/>
      <c r="AW216" s="4"/>
      <c r="BA216" s="4"/>
    </row>
    <row r="217" spans="5:53" ht="15.6">
      <c r="E217" s="4"/>
      <c r="I217" s="4"/>
      <c r="M217" s="4"/>
      <c r="Q217" s="4"/>
      <c r="U217" s="4"/>
      <c r="Y217" s="4"/>
      <c r="AC217" s="4"/>
      <c r="AG217" s="4"/>
      <c r="AK217" s="4"/>
      <c r="AO217" s="4"/>
      <c r="AS217" s="4"/>
      <c r="AW217" s="4"/>
      <c r="BA217" s="4"/>
    </row>
    <row r="218" spans="5:53" ht="15.6">
      <c r="E218" s="4"/>
      <c r="I218" s="4"/>
      <c r="M218" s="4"/>
      <c r="Q218" s="4"/>
      <c r="U218" s="4"/>
      <c r="Y218" s="4"/>
      <c r="AC218" s="4"/>
      <c r="AG218" s="4"/>
      <c r="AK218" s="4"/>
      <c r="AO218" s="4"/>
      <c r="AS218" s="4"/>
      <c r="AW218" s="4"/>
      <c r="BA218" s="4"/>
    </row>
    <row r="219" spans="5:53" ht="15.6">
      <c r="E219" s="4"/>
      <c r="I219" s="4"/>
      <c r="M219" s="4"/>
      <c r="Q219" s="4"/>
      <c r="U219" s="4"/>
      <c r="Y219" s="4"/>
      <c r="AC219" s="4"/>
      <c r="AG219" s="4"/>
      <c r="AK219" s="4"/>
      <c r="AO219" s="4"/>
      <c r="AS219" s="4"/>
      <c r="AW219" s="4"/>
      <c r="BA219" s="4"/>
    </row>
    <row r="220" spans="5:53" ht="15.6">
      <c r="E220" s="4"/>
      <c r="I220" s="4"/>
      <c r="M220" s="4"/>
      <c r="Q220" s="4"/>
      <c r="U220" s="4"/>
      <c r="Y220" s="4"/>
      <c r="AC220" s="4"/>
      <c r="AG220" s="4"/>
      <c r="AK220" s="4"/>
      <c r="AO220" s="4"/>
      <c r="AS220" s="4"/>
      <c r="AW220" s="4"/>
      <c r="BA220" s="4"/>
    </row>
    <row r="221" spans="5:53" ht="15.6">
      <c r="E221" s="4"/>
      <c r="I221" s="4"/>
      <c r="M221" s="4"/>
      <c r="Q221" s="4"/>
      <c r="U221" s="4"/>
      <c r="Y221" s="4"/>
      <c r="AC221" s="4"/>
      <c r="AG221" s="4"/>
      <c r="AK221" s="4"/>
      <c r="AO221" s="4"/>
      <c r="AS221" s="4"/>
      <c r="AW221" s="4"/>
      <c r="BA221" s="4"/>
    </row>
    <row r="222" spans="5:53" ht="15.6">
      <c r="E222" s="4"/>
      <c r="I222" s="4"/>
      <c r="M222" s="4"/>
      <c r="Q222" s="4"/>
      <c r="U222" s="4"/>
      <c r="Y222" s="4"/>
      <c r="AC222" s="4"/>
      <c r="AG222" s="4"/>
      <c r="AK222" s="4"/>
      <c r="AO222" s="4"/>
      <c r="AS222" s="4"/>
      <c r="AW222" s="4"/>
      <c r="BA222" s="4"/>
    </row>
    <row r="223" spans="5:53" ht="15.6">
      <c r="E223" s="4"/>
      <c r="I223" s="4"/>
      <c r="M223" s="4"/>
      <c r="Q223" s="4"/>
      <c r="U223" s="4"/>
      <c r="Y223" s="4"/>
      <c r="AC223" s="4"/>
      <c r="AG223" s="4"/>
      <c r="AK223" s="4"/>
      <c r="AO223" s="4"/>
      <c r="AS223" s="4"/>
      <c r="AW223" s="4"/>
      <c r="BA223" s="4"/>
    </row>
    <row r="224" spans="5:53" ht="15.6">
      <c r="E224" s="4"/>
      <c r="I224" s="4"/>
      <c r="M224" s="4"/>
      <c r="Q224" s="4"/>
      <c r="U224" s="4"/>
      <c r="Y224" s="4"/>
      <c r="AC224" s="4"/>
      <c r="AG224" s="4"/>
      <c r="AK224" s="4"/>
      <c r="AO224" s="4"/>
      <c r="AS224" s="4"/>
      <c r="AW224" s="4"/>
      <c r="BA224" s="4"/>
    </row>
    <row r="225" spans="5:53" ht="15.6">
      <c r="E225" s="4"/>
      <c r="I225" s="4"/>
      <c r="M225" s="4"/>
      <c r="Q225" s="4"/>
      <c r="U225" s="4"/>
      <c r="Y225" s="4"/>
      <c r="AC225" s="4"/>
      <c r="AG225" s="4"/>
      <c r="AK225" s="4"/>
      <c r="AO225" s="4"/>
      <c r="AS225" s="4"/>
      <c r="AW225" s="4"/>
      <c r="BA225" s="4"/>
    </row>
    <row r="226" spans="5:53" ht="15.6">
      <c r="E226" s="4"/>
      <c r="I226" s="4"/>
      <c r="M226" s="4"/>
      <c r="Q226" s="4"/>
      <c r="U226" s="4"/>
      <c r="Y226" s="4"/>
      <c r="AC226" s="4"/>
      <c r="AG226" s="4"/>
      <c r="AK226" s="4"/>
      <c r="AO226" s="4"/>
      <c r="AS226" s="4"/>
      <c r="AW226" s="4"/>
      <c r="BA226" s="4"/>
    </row>
    <row r="227" spans="5:53" ht="15.6">
      <c r="E227" s="4"/>
      <c r="I227" s="4"/>
      <c r="M227" s="4"/>
      <c r="Q227" s="4"/>
      <c r="U227" s="4"/>
      <c r="Y227" s="4"/>
      <c r="AC227" s="4"/>
      <c r="AG227" s="4"/>
      <c r="AK227" s="4"/>
      <c r="AO227" s="4"/>
      <c r="AS227" s="4"/>
      <c r="AW227" s="4"/>
      <c r="BA227" s="4"/>
    </row>
    <row r="228" spans="5:53" ht="15.6">
      <c r="E228" s="4"/>
      <c r="I228" s="4"/>
      <c r="M228" s="4"/>
      <c r="Q228" s="4"/>
      <c r="U228" s="4"/>
      <c r="Y228" s="4"/>
      <c r="AC228" s="4"/>
      <c r="AG228" s="4"/>
      <c r="AK228" s="4"/>
      <c r="AO228" s="4"/>
      <c r="AS228" s="4"/>
      <c r="AW228" s="4"/>
      <c r="BA228" s="4"/>
    </row>
    <row r="229" spans="5:53" ht="15.6">
      <c r="E229" s="4"/>
      <c r="I229" s="4"/>
      <c r="M229" s="4"/>
      <c r="Q229" s="4"/>
      <c r="U229" s="4"/>
      <c r="Y229" s="4"/>
      <c r="AC229" s="4"/>
      <c r="AG229" s="4"/>
      <c r="AK229" s="4"/>
      <c r="AO229" s="4"/>
      <c r="AS229" s="4"/>
      <c r="AW229" s="4"/>
      <c r="BA229" s="4"/>
    </row>
    <row r="230" spans="5:53" ht="15.6">
      <c r="E230" s="4"/>
      <c r="I230" s="4"/>
      <c r="M230" s="4"/>
      <c r="Q230" s="4"/>
      <c r="U230" s="4"/>
      <c r="Y230" s="4"/>
      <c r="AC230" s="4"/>
      <c r="AG230" s="4"/>
      <c r="AK230" s="4"/>
      <c r="AO230" s="4"/>
      <c r="AS230" s="4"/>
      <c r="AW230" s="4"/>
      <c r="BA230" s="4"/>
    </row>
    <row r="231" spans="5:53" ht="15.6">
      <c r="E231" s="4"/>
      <c r="I231" s="4"/>
      <c r="M231" s="4"/>
      <c r="Q231" s="4"/>
      <c r="U231" s="4"/>
      <c r="Y231" s="4"/>
      <c r="AC231" s="4"/>
      <c r="AG231" s="4"/>
      <c r="AK231" s="4"/>
      <c r="AO231" s="4"/>
      <c r="AS231" s="4"/>
      <c r="AW231" s="4"/>
      <c r="BA231" s="4"/>
    </row>
    <row r="232" spans="5:53" ht="15.6">
      <c r="E232" s="4"/>
      <c r="I232" s="4"/>
      <c r="M232" s="4"/>
      <c r="Q232" s="4"/>
      <c r="U232" s="4"/>
      <c r="Y232" s="4"/>
      <c r="AC232" s="4"/>
      <c r="AG232" s="4"/>
      <c r="AK232" s="4"/>
      <c r="AO232" s="4"/>
      <c r="AS232" s="4"/>
      <c r="AW232" s="4"/>
      <c r="BA232" s="4"/>
    </row>
    <row r="233" spans="5:53" ht="15.6">
      <c r="E233" s="4"/>
      <c r="I233" s="4"/>
      <c r="M233" s="4"/>
      <c r="Q233" s="4"/>
      <c r="U233" s="4"/>
      <c r="Y233" s="4"/>
      <c r="AC233" s="4"/>
      <c r="AG233" s="4"/>
      <c r="AK233" s="4"/>
      <c r="AO233" s="4"/>
      <c r="AS233" s="4"/>
      <c r="AW233" s="4"/>
      <c r="BA233" s="4"/>
    </row>
    <row r="234" spans="5:53" ht="15.6">
      <c r="E234" s="4"/>
      <c r="I234" s="4"/>
      <c r="M234" s="4"/>
      <c r="Q234" s="4"/>
      <c r="U234" s="4"/>
      <c r="Y234" s="4"/>
      <c r="AC234" s="4"/>
      <c r="AG234" s="4"/>
      <c r="AK234" s="4"/>
      <c r="AO234" s="4"/>
      <c r="AS234" s="4"/>
      <c r="AW234" s="4"/>
      <c r="BA234" s="4"/>
    </row>
    <row r="235" spans="5:53" ht="15.6">
      <c r="E235" s="4"/>
      <c r="I235" s="4"/>
      <c r="M235" s="4"/>
      <c r="Q235" s="4"/>
      <c r="U235" s="4"/>
      <c r="Y235" s="4"/>
      <c r="AC235" s="4"/>
      <c r="AG235" s="4"/>
      <c r="AK235" s="4"/>
      <c r="AO235" s="4"/>
      <c r="AS235" s="4"/>
      <c r="AW235" s="4"/>
      <c r="BA235" s="4"/>
    </row>
    <row r="236" spans="5:53" ht="15.6">
      <c r="E236" s="4"/>
      <c r="I236" s="4"/>
      <c r="M236" s="4"/>
      <c r="Q236" s="4"/>
      <c r="U236" s="4"/>
      <c r="Y236" s="4"/>
      <c r="AC236" s="4"/>
      <c r="AG236" s="4"/>
      <c r="AK236" s="4"/>
      <c r="AO236" s="4"/>
      <c r="AS236" s="4"/>
      <c r="AW236" s="4"/>
      <c r="BA236" s="4"/>
    </row>
    <row r="237" spans="5:53" ht="15.6">
      <c r="E237" s="4"/>
      <c r="I237" s="4"/>
      <c r="M237" s="4"/>
      <c r="Q237" s="4"/>
      <c r="U237" s="4"/>
      <c r="Y237" s="4"/>
      <c r="AC237" s="4"/>
      <c r="AG237" s="4"/>
      <c r="AK237" s="4"/>
      <c r="AO237" s="4"/>
      <c r="AS237" s="4"/>
      <c r="AW237" s="4"/>
      <c r="BA237" s="4"/>
    </row>
    <row r="238" spans="5:53" ht="15.6">
      <c r="E238" s="4"/>
      <c r="I238" s="4"/>
      <c r="M238" s="4"/>
      <c r="Q238" s="4"/>
      <c r="U238" s="4"/>
      <c r="Y238" s="4"/>
      <c r="AC238" s="4"/>
      <c r="AG238" s="4"/>
      <c r="AK238" s="4"/>
      <c r="AO238" s="4"/>
      <c r="AS238" s="4"/>
      <c r="AW238" s="4"/>
      <c r="BA238" s="4"/>
    </row>
    <row r="239" spans="5:53" ht="15.6">
      <c r="E239" s="4"/>
      <c r="I239" s="4"/>
      <c r="M239" s="4"/>
      <c r="Q239" s="4"/>
      <c r="U239" s="4"/>
      <c r="Y239" s="4"/>
      <c r="AC239" s="4"/>
      <c r="AG239" s="4"/>
      <c r="AK239" s="4"/>
      <c r="AO239" s="4"/>
      <c r="AS239" s="4"/>
      <c r="AW239" s="4"/>
      <c r="BA239" s="4"/>
    </row>
    <row r="240" spans="5:53" ht="15.6">
      <c r="E240" s="4"/>
      <c r="I240" s="4"/>
      <c r="M240" s="4"/>
      <c r="Q240" s="4"/>
      <c r="U240" s="4"/>
      <c r="Y240" s="4"/>
      <c r="AC240" s="4"/>
      <c r="AG240" s="4"/>
      <c r="AK240" s="4"/>
      <c r="AO240" s="4"/>
      <c r="AS240" s="4"/>
      <c r="AW240" s="4"/>
      <c r="BA240" s="4"/>
    </row>
    <row r="241" spans="5:53" ht="15.6">
      <c r="E241" s="4"/>
      <c r="I241" s="4"/>
      <c r="M241" s="4"/>
      <c r="Q241" s="4"/>
      <c r="U241" s="4"/>
      <c r="Y241" s="4"/>
      <c r="AC241" s="4"/>
      <c r="AG241" s="4"/>
      <c r="AK241" s="4"/>
      <c r="AO241" s="4"/>
      <c r="AS241" s="4"/>
      <c r="AW241" s="4"/>
      <c r="BA241" s="4"/>
    </row>
    <row r="242" spans="5:53" ht="15.6">
      <c r="E242" s="4"/>
      <c r="I242" s="4"/>
      <c r="M242" s="4"/>
      <c r="Q242" s="4"/>
      <c r="U242" s="4"/>
      <c r="Y242" s="4"/>
      <c r="AC242" s="4"/>
      <c r="AG242" s="4"/>
      <c r="AK242" s="4"/>
      <c r="AO242" s="4"/>
      <c r="AS242" s="4"/>
      <c r="AW242" s="4"/>
      <c r="BA242" s="4"/>
    </row>
    <row r="243" spans="5:53" ht="15.6">
      <c r="E243" s="4"/>
      <c r="I243" s="4"/>
      <c r="M243" s="4"/>
      <c r="Q243" s="4"/>
      <c r="U243" s="4"/>
      <c r="Y243" s="4"/>
      <c r="AC243" s="4"/>
      <c r="AG243" s="4"/>
      <c r="AK243" s="4"/>
      <c r="AO243" s="4"/>
      <c r="AS243" s="4"/>
      <c r="AW243" s="4"/>
      <c r="BA243" s="4"/>
    </row>
    <row r="244" spans="5:53" ht="15.6">
      <c r="E244" s="4"/>
      <c r="I244" s="4"/>
      <c r="M244" s="4"/>
      <c r="Q244" s="4"/>
      <c r="U244" s="4"/>
      <c r="Y244" s="4"/>
      <c r="AC244" s="4"/>
      <c r="AG244" s="4"/>
      <c r="AK244" s="4"/>
      <c r="AO244" s="4"/>
      <c r="AS244" s="4"/>
      <c r="AW244" s="4"/>
      <c r="BA244" s="4"/>
    </row>
    <row r="245" spans="5:53" ht="15.6">
      <c r="E245" s="4"/>
      <c r="I245" s="4"/>
      <c r="M245" s="4"/>
      <c r="Q245" s="4"/>
      <c r="U245" s="4"/>
      <c r="Y245" s="4"/>
      <c r="AC245" s="4"/>
      <c r="AG245" s="4"/>
      <c r="AK245" s="4"/>
      <c r="AO245" s="4"/>
      <c r="AS245" s="4"/>
      <c r="AW245" s="4"/>
      <c r="BA245" s="4"/>
    </row>
    <row r="246" spans="5:53" ht="15.6">
      <c r="E246" s="4"/>
      <c r="I246" s="4"/>
      <c r="M246" s="4"/>
      <c r="Q246" s="4"/>
      <c r="U246" s="4"/>
      <c r="Y246" s="4"/>
      <c r="AC246" s="4"/>
      <c r="AG246" s="4"/>
      <c r="AK246" s="4"/>
      <c r="AO246" s="4"/>
      <c r="AS246" s="4"/>
      <c r="AW246" s="4"/>
      <c r="BA246" s="4"/>
    </row>
    <row r="247" spans="5:53" ht="15.6">
      <c r="E247" s="4"/>
      <c r="I247" s="4"/>
      <c r="M247" s="4"/>
      <c r="Q247" s="4"/>
      <c r="U247" s="4"/>
      <c r="Y247" s="4"/>
      <c r="AC247" s="4"/>
      <c r="AG247" s="4"/>
      <c r="AK247" s="4"/>
      <c r="AO247" s="4"/>
      <c r="AS247" s="4"/>
      <c r="AW247" s="4"/>
      <c r="BA247" s="4"/>
    </row>
    <row r="248" spans="5:53" ht="15.6">
      <c r="E248" s="4"/>
      <c r="I248" s="4"/>
      <c r="M248" s="4"/>
      <c r="Q248" s="4"/>
      <c r="U248" s="4"/>
      <c r="Y248" s="4"/>
      <c r="AC248" s="4"/>
      <c r="AG248" s="4"/>
      <c r="AK248" s="4"/>
      <c r="AO248" s="4"/>
      <c r="AS248" s="4"/>
      <c r="AW248" s="4"/>
      <c r="BA248" s="4"/>
    </row>
    <row r="249" spans="5:53" ht="15.6">
      <c r="E249" s="4"/>
      <c r="I249" s="4"/>
      <c r="M249" s="4"/>
      <c r="Q249" s="4"/>
      <c r="U249" s="4"/>
      <c r="Y249" s="4"/>
      <c r="AC249" s="4"/>
      <c r="AG249" s="4"/>
      <c r="AK249" s="4"/>
      <c r="AO249" s="4"/>
      <c r="AS249" s="4"/>
      <c r="AW249" s="4"/>
      <c r="BA249" s="4"/>
    </row>
    <row r="250" spans="5:53" ht="15.6">
      <c r="E250" s="4"/>
      <c r="I250" s="4"/>
      <c r="M250" s="4"/>
      <c r="Q250" s="4"/>
      <c r="U250" s="4"/>
      <c r="Y250" s="4"/>
      <c r="AC250" s="4"/>
      <c r="AG250" s="4"/>
      <c r="AK250" s="4"/>
      <c r="AO250" s="4"/>
      <c r="AS250" s="4"/>
      <c r="AW250" s="4"/>
      <c r="BA250" s="4"/>
    </row>
    <row r="251" spans="5:53" ht="15.6">
      <c r="E251" s="4"/>
      <c r="I251" s="4"/>
      <c r="M251" s="4"/>
      <c r="Q251" s="4"/>
      <c r="U251" s="4"/>
      <c r="Y251" s="4"/>
      <c r="AC251" s="4"/>
      <c r="AG251" s="4"/>
      <c r="AK251" s="4"/>
      <c r="AO251" s="4"/>
      <c r="AS251" s="4"/>
      <c r="AW251" s="4"/>
      <c r="BA251" s="4"/>
    </row>
    <row r="252" spans="5:53" ht="15.6">
      <c r="E252" s="4"/>
      <c r="I252" s="4"/>
      <c r="M252" s="4"/>
      <c r="Q252" s="4"/>
      <c r="U252" s="4"/>
      <c r="Y252" s="4"/>
      <c r="AC252" s="4"/>
      <c r="AG252" s="4"/>
      <c r="AK252" s="4"/>
      <c r="AO252" s="4"/>
      <c r="AS252" s="4"/>
      <c r="AW252" s="4"/>
      <c r="BA252" s="4"/>
    </row>
    <row r="253" spans="5:53" ht="15.6">
      <c r="E253" s="4"/>
      <c r="I253" s="4"/>
      <c r="M253" s="4"/>
      <c r="Q253" s="4"/>
      <c r="U253" s="4"/>
      <c r="Y253" s="4"/>
      <c r="AC253" s="4"/>
      <c r="AG253" s="4"/>
      <c r="AK253" s="4"/>
      <c r="AO253" s="4"/>
      <c r="AS253" s="4"/>
      <c r="AW253" s="4"/>
      <c r="BA253" s="4"/>
    </row>
    <row r="254" spans="5:53" ht="15.6">
      <c r="E254" s="4"/>
      <c r="I254" s="4"/>
      <c r="M254" s="4"/>
      <c r="Q254" s="4"/>
      <c r="U254" s="4"/>
      <c r="Y254" s="4"/>
      <c r="AC254" s="4"/>
      <c r="AG254" s="4"/>
      <c r="AK254" s="4"/>
      <c r="AO254" s="4"/>
      <c r="AS254" s="4"/>
      <c r="AW254" s="4"/>
      <c r="BA254" s="4"/>
    </row>
    <row r="255" spans="5:53" ht="15.6">
      <c r="E255" s="4"/>
      <c r="I255" s="4"/>
      <c r="M255" s="4"/>
      <c r="Q255" s="4"/>
      <c r="U255" s="4"/>
      <c r="Y255" s="4"/>
      <c r="AC255" s="4"/>
      <c r="AG255" s="4"/>
      <c r="AK255" s="4"/>
      <c r="AO255" s="4"/>
      <c r="AS255" s="4"/>
      <c r="AW255" s="4"/>
      <c r="BA255" s="4"/>
    </row>
    <row r="256" spans="5:53" ht="15.6">
      <c r="E256" s="4"/>
      <c r="I256" s="4"/>
      <c r="M256" s="4"/>
      <c r="Q256" s="4"/>
      <c r="U256" s="4"/>
      <c r="Y256" s="4"/>
      <c r="AC256" s="4"/>
      <c r="AG256" s="4"/>
      <c r="AK256" s="4"/>
      <c r="AO256" s="4"/>
      <c r="AS256" s="4"/>
      <c r="AW256" s="4"/>
      <c r="BA256" s="4"/>
    </row>
    <row r="257" spans="5:53" ht="15.6">
      <c r="E257" s="4"/>
      <c r="I257" s="4"/>
      <c r="M257" s="4"/>
      <c r="Q257" s="4"/>
      <c r="U257" s="4"/>
      <c r="Y257" s="4"/>
      <c r="AC257" s="4"/>
      <c r="AG257" s="4"/>
      <c r="AK257" s="4"/>
      <c r="AO257" s="4"/>
      <c r="AS257" s="4"/>
      <c r="AW257" s="4"/>
      <c r="BA257" s="4"/>
    </row>
    <row r="258" spans="5:53" ht="15.6">
      <c r="E258" s="4"/>
      <c r="I258" s="4"/>
      <c r="M258" s="4"/>
      <c r="Q258" s="4"/>
      <c r="U258" s="4"/>
      <c r="Y258" s="4"/>
      <c r="AC258" s="4"/>
      <c r="AG258" s="4"/>
      <c r="AK258" s="4"/>
      <c r="AO258" s="4"/>
      <c r="AS258" s="4"/>
      <c r="AW258" s="4"/>
      <c r="BA258" s="4"/>
    </row>
    <row r="259" spans="5:53" ht="15.6">
      <c r="E259" s="4"/>
      <c r="I259" s="4"/>
      <c r="M259" s="4"/>
      <c r="Q259" s="4"/>
      <c r="U259" s="4"/>
      <c r="Y259" s="4"/>
      <c r="AC259" s="4"/>
      <c r="AG259" s="4"/>
      <c r="AK259" s="4"/>
      <c r="AO259" s="4"/>
      <c r="AS259" s="4"/>
      <c r="AW259" s="4"/>
      <c r="BA259" s="4"/>
    </row>
    <row r="260" spans="5:53" ht="15.6">
      <c r="E260" s="4"/>
      <c r="I260" s="4"/>
      <c r="M260" s="4"/>
      <c r="Q260" s="4"/>
      <c r="U260" s="4"/>
      <c r="Y260" s="4"/>
      <c r="AC260" s="4"/>
      <c r="AG260" s="4"/>
      <c r="AK260" s="4"/>
      <c r="AO260" s="4"/>
      <c r="AS260" s="4"/>
      <c r="AW260" s="4"/>
      <c r="BA260" s="4"/>
    </row>
    <row r="261" spans="5:53" ht="15.6">
      <c r="E261" s="4"/>
      <c r="I261" s="4"/>
      <c r="M261" s="4"/>
      <c r="Q261" s="4"/>
      <c r="U261" s="4"/>
      <c r="Y261" s="4"/>
      <c r="AC261" s="4"/>
      <c r="AG261" s="4"/>
      <c r="AK261" s="4"/>
      <c r="AO261" s="4"/>
      <c r="AS261" s="4"/>
      <c r="AW261" s="4"/>
      <c r="BA261" s="4"/>
    </row>
    <row r="262" spans="5:53" ht="15.6">
      <c r="E262" s="4"/>
      <c r="I262" s="4"/>
      <c r="M262" s="4"/>
      <c r="Q262" s="4"/>
      <c r="U262" s="4"/>
      <c r="Y262" s="4"/>
      <c r="AC262" s="4"/>
      <c r="AG262" s="4"/>
      <c r="AK262" s="4"/>
      <c r="AO262" s="4"/>
      <c r="AS262" s="4"/>
      <c r="AW262" s="4"/>
      <c r="BA262" s="4"/>
    </row>
    <row r="263" spans="5:53" ht="15.6">
      <c r="E263" s="4"/>
      <c r="I263" s="4"/>
      <c r="M263" s="4"/>
      <c r="Q263" s="4"/>
      <c r="U263" s="4"/>
      <c r="Y263" s="4"/>
      <c r="AC263" s="4"/>
      <c r="AG263" s="4"/>
      <c r="AK263" s="4"/>
      <c r="AO263" s="4"/>
      <c r="AS263" s="4"/>
      <c r="AW263" s="4"/>
      <c r="BA263" s="4"/>
    </row>
    <row r="264" spans="5:53" ht="15.6">
      <c r="E264" s="4"/>
      <c r="I264" s="4"/>
      <c r="M264" s="4"/>
      <c r="Q264" s="4"/>
      <c r="U264" s="4"/>
      <c r="Y264" s="4"/>
      <c r="AC264" s="4"/>
      <c r="AG264" s="4"/>
      <c r="AK264" s="4"/>
      <c r="AO264" s="4"/>
      <c r="AS264" s="4"/>
      <c r="AW264" s="4"/>
      <c r="BA264" s="4"/>
    </row>
    <row r="265" spans="5:53" ht="15.6">
      <c r="E265" s="4"/>
      <c r="I265" s="4"/>
      <c r="M265" s="4"/>
      <c r="Q265" s="4"/>
      <c r="U265" s="4"/>
      <c r="Y265" s="4"/>
      <c r="AC265" s="4"/>
      <c r="AG265" s="4"/>
      <c r="AK265" s="4"/>
      <c r="AO265" s="4"/>
      <c r="AS265" s="4"/>
      <c r="AW265" s="4"/>
      <c r="BA265" s="4"/>
    </row>
    <row r="266" spans="5:53" ht="15.6">
      <c r="E266" s="4"/>
      <c r="I266" s="4"/>
      <c r="M266" s="4"/>
      <c r="Q266" s="4"/>
      <c r="U266" s="4"/>
      <c r="Y266" s="4"/>
      <c r="AC266" s="4"/>
      <c r="AG266" s="4"/>
      <c r="AK266" s="4"/>
      <c r="AO266" s="4"/>
      <c r="AS266" s="4"/>
      <c r="AW266" s="4"/>
      <c r="BA266" s="4"/>
    </row>
    <row r="267" spans="5:53" ht="15.6">
      <c r="E267" s="4"/>
      <c r="I267" s="4"/>
      <c r="M267" s="4"/>
      <c r="Q267" s="4"/>
      <c r="U267" s="4"/>
      <c r="Y267" s="4"/>
      <c r="AC267" s="4"/>
      <c r="AG267" s="4"/>
      <c r="AK267" s="4"/>
      <c r="AO267" s="4"/>
      <c r="AS267" s="4"/>
      <c r="AW267" s="4"/>
      <c r="BA267" s="4"/>
    </row>
    <row r="268" spans="5:53" ht="15.6">
      <c r="E268" s="4"/>
      <c r="I268" s="4"/>
      <c r="M268" s="4"/>
      <c r="Q268" s="4"/>
      <c r="U268" s="4"/>
      <c r="Y268" s="4"/>
      <c r="AC268" s="4"/>
      <c r="AG268" s="4"/>
      <c r="AK268" s="4"/>
      <c r="AO268" s="4"/>
      <c r="AS268" s="4"/>
      <c r="AW268" s="4"/>
      <c r="BA268" s="4"/>
    </row>
    <row r="269" spans="5:53" ht="15.6">
      <c r="E269" s="4"/>
      <c r="I269" s="4"/>
      <c r="M269" s="4"/>
      <c r="Q269" s="4"/>
      <c r="U269" s="4"/>
      <c r="Y269" s="4"/>
      <c r="AC269" s="4"/>
      <c r="AG269" s="4"/>
      <c r="AK269" s="4"/>
      <c r="AO269" s="4"/>
      <c r="AS269" s="4"/>
      <c r="AW269" s="4"/>
      <c r="BA269" s="4"/>
    </row>
    <row r="270" spans="5:53" ht="15.6">
      <c r="E270" s="4"/>
      <c r="I270" s="4"/>
      <c r="M270" s="4"/>
      <c r="Q270" s="4"/>
      <c r="U270" s="4"/>
      <c r="Y270" s="4"/>
      <c r="AC270" s="4"/>
      <c r="AG270" s="4"/>
      <c r="AK270" s="4"/>
      <c r="AO270" s="4"/>
      <c r="AS270" s="4"/>
      <c r="AW270" s="4"/>
      <c r="BA270" s="4"/>
    </row>
    <row r="271" spans="5:53" ht="15.6">
      <c r="E271" s="4"/>
      <c r="I271" s="4"/>
      <c r="M271" s="4"/>
      <c r="Q271" s="4"/>
      <c r="U271" s="4"/>
      <c r="Y271" s="4"/>
      <c r="AC271" s="4"/>
      <c r="AG271" s="4"/>
      <c r="AK271" s="4"/>
      <c r="AO271" s="4"/>
      <c r="AS271" s="4"/>
      <c r="AW271" s="4"/>
      <c r="BA271" s="4"/>
    </row>
    <row r="272" spans="5:53" ht="15.6">
      <c r="E272" s="4"/>
      <c r="I272" s="4"/>
      <c r="M272" s="4"/>
      <c r="Q272" s="4"/>
      <c r="U272" s="4"/>
      <c r="Y272" s="4"/>
      <c r="AC272" s="4"/>
      <c r="AG272" s="4"/>
      <c r="AK272" s="4"/>
      <c r="AO272" s="4"/>
      <c r="AS272" s="4"/>
      <c r="AW272" s="4"/>
      <c r="BA272" s="4"/>
    </row>
    <row r="273" spans="5:53" ht="15.6">
      <c r="E273" s="4"/>
      <c r="I273" s="4"/>
      <c r="M273" s="4"/>
      <c r="Q273" s="4"/>
      <c r="U273" s="4"/>
      <c r="Y273" s="4"/>
      <c r="AC273" s="4"/>
      <c r="AG273" s="4"/>
      <c r="AK273" s="4"/>
      <c r="AO273" s="4"/>
      <c r="AS273" s="4"/>
      <c r="AW273" s="4"/>
      <c r="BA273" s="4"/>
    </row>
    <row r="274" spans="5:53" ht="15.6">
      <c r="E274" s="4"/>
      <c r="I274" s="4"/>
      <c r="M274" s="4"/>
      <c r="Q274" s="4"/>
      <c r="U274" s="4"/>
      <c r="Y274" s="4"/>
      <c r="AC274" s="4"/>
      <c r="AG274" s="4"/>
      <c r="AK274" s="4"/>
      <c r="AO274" s="4"/>
      <c r="AS274" s="4"/>
      <c r="AW274" s="4"/>
      <c r="BA274" s="4"/>
    </row>
    <row r="275" spans="5:53" ht="15.6">
      <c r="E275" s="4"/>
      <c r="I275" s="4"/>
      <c r="M275" s="4"/>
      <c r="Q275" s="4"/>
      <c r="U275" s="4"/>
      <c r="Y275" s="4"/>
      <c r="AC275" s="4"/>
      <c r="AG275" s="4"/>
      <c r="AK275" s="4"/>
      <c r="AO275" s="4"/>
      <c r="AS275" s="4"/>
      <c r="AW275" s="4"/>
      <c r="BA275" s="4"/>
    </row>
    <row r="276" spans="5:53" ht="15.6">
      <c r="E276" s="4"/>
      <c r="I276" s="4"/>
      <c r="M276" s="4"/>
      <c r="Q276" s="4"/>
      <c r="U276" s="4"/>
      <c r="Y276" s="4"/>
      <c r="AC276" s="4"/>
      <c r="AG276" s="4"/>
      <c r="AK276" s="4"/>
      <c r="AO276" s="4"/>
      <c r="AS276" s="4"/>
      <c r="AW276" s="4"/>
      <c r="BA276" s="4"/>
    </row>
    <row r="277" spans="5:53" ht="15.6">
      <c r="E277" s="4"/>
      <c r="I277" s="4"/>
      <c r="M277" s="4"/>
      <c r="Q277" s="4"/>
      <c r="U277" s="4"/>
      <c r="Y277" s="4"/>
      <c r="AC277" s="4"/>
      <c r="AG277" s="4"/>
      <c r="AK277" s="4"/>
      <c r="AO277" s="4"/>
      <c r="AS277" s="4"/>
      <c r="AW277" s="4"/>
      <c r="BA277" s="4"/>
    </row>
    <row r="278" spans="5:53" ht="15.6">
      <c r="E278" s="4"/>
      <c r="I278" s="4"/>
      <c r="M278" s="4"/>
      <c r="Q278" s="4"/>
      <c r="U278" s="4"/>
      <c r="Y278" s="4"/>
      <c r="AC278" s="4"/>
      <c r="AG278" s="4"/>
      <c r="AK278" s="4"/>
      <c r="AO278" s="4"/>
      <c r="AS278" s="4"/>
      <c r="AW278" s="4"/>
      <c r="BA278" s="4"/>
    </row>
    <row r="279" spans="5:53" ht="15.6">
      <c r="E279" s="4"/>
      <c r="I279" s="4"/>
      <c r="M279" s="4"/>
      <c r="Q279" s="4"/>
      <c r="U279" s="4"/>
      <c r="Y279" s="4"/>
      <c r="AC279" s="4"/>
      <c r="AG279" s="4"/>
      <c r="AK279" s="4"/>
      <c r="AO279" s="4"/>
      <c r="AS279" s="4"/>
      <c r="AW279" s="4"/>
      <c r="BA279" s="4"/>
    </row>
    <row r="280" spans="5:53" ht="15.6">
      <c r="E280" s="4"/>
      <c r="I280" s="4"/>
      <c r="M280" s="4"/>
      <c r="Q280" s="4"/>
      <c r="U280" s="4"/>
      <c r="Y280" s="4"/>
      <c r="AC280" s="4"/>
      <c r="AG280" s="4"/>
      <c r="AK280" s="4"/>
      <c r="AO280" s="4"/>
      <c r="AS280" s="4"/>
      <c r="AW280" s="4"/>
      <c r="BA280" s="4"/>
    </row>
    <row r="281" spans="5:53" ht="15.6">
      <c r="E281" s="4"/>
      <c r="I281" s="4"/>
      <c r="M281" s="4"/>
      <c r="Q281" s="4"/>
      <c r="U281" s="4"/>
      <c r="Y281" s="4"/>
      <c r="AC281" s="4"/>
      <c r="AG281" s="4"/>
      <c r="AK281" s="4"/>
      <c r="AO281" s="4"/>
      <c r="AS281" s="4"/>
      <c r="AW281" s="4"/>
      <c r="BA281" s="4"/>
    </row>
    <row r="282" spans="5:53" ht="15.6">
      <c r="E282" s="4"/>
      <c r="I282" s="4"/>
      <c r="M282" s="4"/>
      <c r="Q282" s="4"/>
      <c r="U282" s="4"/>
      <c r="Y282" s="4"/>
      <c r="AC282" s="4"/>
      <c r="AG282" s="4"/>
      <c r="AK282" s="4"/>
      <c r="AO282" s="4"/>
      <c r="AS282" s="4"/>
      <c r="AW282" s="4"/>
      <c r="BA282" s="4"/>
    </row>
    <row r="283" spans="5:53" ht="15.6">
      <c r="E283" s="4"/>
      <c r="I283" s="4"/>
      <c r="M283" s="4"/>
      <c r="Q283" s="4"/>
      <c r="U283" s="4"/>
      <c r="Y283" s="4"/>
      <c r="AC283" s="4"/>
      <c r="AG283" s="4"/>
      <c r="AK283" s="4"/>
      <c r="AO283" s="4"/>
      <c r="AS283" s="4"/>
      <c r="AW283" s="4"/>
      <c r="BA283" s="4"/>
    </row>
    <row r="284" spans="5:53" ht="15.6">
      <c r="E284" s="4"/>
      <c r="I284" s="4"/>
      <c r="M284" s="4"/>
      <c r="Q284" s="4"/>
      <c r="U284" s="4"/>
      <c r="Y284" s="4"/>
      <c r="AC284" s="4"/>
      <c r="AG284" s="4"/>
      <c r="AK284" s="4"/>
      <c r="AO284" s="4"/>
      <c r="AS284" s="4"/>
      <c r="AW284" s="4"/>
      <c r="BA284" s="4"/>
    </row>
    <row r="285" spans="5:53" ht="15.6">
      <c r="E285" s="4"/>
      <c r="I285" s="4"/>
      <c r="M285" s="4"/>
      <c r="Q285" s="4"/>
      <c r="U285" s="4"/>
      <c r="Y285" s="4"/>
      <c r="AC285" s="4"/>
      <c r="AG285" s="4"/>
      <c r="AK285" s="4"/>
      <c r="AO285" s="4"/>
      <c r="AS285" s="4"/>
      <c r="AW285" s="4"/>
      <c r="BA285" s="4"/>
    </row>
    <row r="286" spans="5:53" ht="15.6">
      <c r="E286" s="4"/>
      <c r="I286" s="4"/>
      <c r="M286" s="4"/>
      <c r="Q286" s="4"/>
      <c r="U286" s="4"/>
      <c r="Y286" s="4"/>
      <c r="AC286" s="4"/>
      <c r="AG286" s="4"/>
      <c r="AK286" s="4"/>
      <c r="AO286" s="4"/>
      <c r="AS286" s="4"/>
      <c r="AW286" s="4"/>
      <c r="BA286" s="4"/>
    </row>
    <row r="287" spans="5:53" ht="15.6">
      <c r="E287" s="4"/>
      <c r="I287" s="4"/>
      <c r="M287" s="4"/>
      <c r="Q287" s="4"/>
      <c r="U287" s="4"/>
      <c r="Y287" s="4"/>
      <c r="AC287" s="4"/>
      <c r="AG287" s="4"/>
      <c r="AK287" s="4"/>
      <c r="AO287" s="4"/>
      <c r="AS287" s="4"/>
      <c r="AW287" s="4"/>
      <c r="BA287" s="4"/>
    </row>
    <row r="288" spans="5:53" ht="15.6">
      <c r="E288" s="4"/>
      <c r="I288" s="4"/>
      <c r="M288" s="4"/>
      <c r="Q288" s="4"/>
      <c r="U288" s="4"/>
      <c r="Y288" s="4"/>
      <c r="AC288" s="4"/>
      <c r="AG288" s="4"/>
      <c r="AK288" s="4"/>
      <c r="AO288" s="4"/>
      <c r="AS288" s="4"/>
      <c r="AW288" s="4"/>
      <c r="BA288" s="4"/>
    </row>
    <row r="289" spans="5:53" ht="15.6">
      <c r="E289" s="4"/>
      <c r="I289" s="4"/>
      <c r="M289" s="4"/>
      <c r="Q289" s="4"/>
      <c r="U289" s="4"/>
      <c r="Y289" s="4"/>
      <c r="AC289" s="4"/>
      <c r="AG289" s="4"/>
      <c r="AK289" s="4"/>
      <c r="AO289" s="4"/>
      <c r="AS289" s="4"/>
      <c r="AW289" s="4"/>
      <c r="BA289" s="4"/>
    </row>
    <row r="290" spans="5:53" ht="15.6">
      <c r="E290" s="4"/>
      <c r="I290" s="4"/>
      <c r="M290" s="4"/>
      <c r="Q290" s="4"/>
      <c r="U290" s="4"/>
      <c r="Y290" s="4"/>
      <c r="AC290" s="4"/>
      <c r="AG290" s="4"/>
      <c r="AK290" s="4"/>
      <c r="AO290" s="4"/>
      <c r="AS290" s="4"/>
      <c r="AW290" s="4"/>
      <c r="BA290" s="4"/>
    </row>
    <row r="291" spans="5:53" ht="15.6">
      <c r="E291" s="4"/>
      <c r="I291" s="4"/>
      <c r="M291" s="4"/>
      <c r="Q291" s="4"/>
      <c r="U291" s="4"/>
      <c r="Y291" s="4"/>
      <c r="AC291" s="4"/>
      <c r="AG291" s="4"/>
      <c r="AK291" s="4"/>
      <c r="AO291" s="4"/>
      <c r="AS291" s="4"/>
      <c r="AW291" s="4"/>
      <c r="BA291" s="4"/>
    </row>
    <row r="292" spans="5:53" ht="15.6">
      <c r="E292" s="4"/>
      <c r="I292" s="4"/>
      <c r="M292" s="4"/>
      <c r="Q292" s="4"/>
      <c r="U292" s="4"/>
      <c r="Y292" s="4"/>
      <c r="AC292" s="4"/>
      <c r="AG292" s="4"/>
      <c r="AK292" s="4"/>
      <c r="AO292" s="4"/>
      <c r="AS292" s="4"/>
      <c r="AW292" s="4"/>
      <c r="BA292" s="4"/>
    </row>
    <row r="293" spans="5:53" ht="15.6">
      <c r="E293" s="4"/>
      <c r="I293" s="4"/>
      <c r="M293" s="4"/>
      <c r="Q293" s="4"/>
      <c r="U293" s="4"/>
      <c r="Y293" s="4"/>
      <c r="AC293" s="4"/>
      <c r="AG293" s="4"/>
      <c r="AK293" s="4"/>
      <c r="AO293" s="4"/>
      <c r="AS293" s="4"/>
      <c r="AW293" s="4"/>
      <c r="BA293" s="4"/>
    </row>
    <row r="294" spans="5:53" ht="15.6">
      <c r="E294" s="4"/>
      <c r="I294" s="4"/>
      <c r="M294" s="4"/>
      <c r="Q294" s="4"/>
      <c r="U294" s="4"/>
      <c r="Y294" s="4"/>
      <c r="AC294" s="4"/>
      <c r="AG294" s="4"/>
      <c r="AK294" s="4"/>
      <c r="AO294" s="4"/>
      <c r="AS294" s="4"/>
      <c r="AW294" s="4"/>
      <c r="BA294" s="4"/>
    </row>
    <row r="295" spans="5:53" ht="15.6">
      <c r="E295" s="4"/>
      <c r="I295" s="4"/>
      <c r="M295" s="4"/>
      <c r="Q295" s="4"/>
      <c r="U295" s="4"/>
      <c r="Y295" s="4"/>
      <c r="AC295" s="4"/>
      <c r="AG295" s="4"/>
      <c r="AK295" s="4"/>
      <c r="AO295" s="4"/>
      <c r="AS295" s="4"/>
      <c r="AW295" s="4"/>
      <c r="BA295" s="4"/>
    </row>
    <row r="296" spans="5:53" ht="15.6">
      <c r="E296" s="4"/>
      <c r="I296" s="4"/>
      <c r="M296" s="4"/>
      <c r="Q296" s="4"/>
      <c r="U296" s="4"/>
      <c r="Y296" s="4"/>
      <c r="AC296" s="4"/>
      <c r="AG296" s="4"/>
      <c r="AK296" s="4"/>
      <c r="AO296" s="4"/>
      <c r="AS296" s="4"/>
      <c r="AW296" s="4"/>
      <c r="BA296" s="4"/>
    </row>
    <row r="297" spans="5:53" ht="15.6">
      <c r="E297" s="4"/>
      <c r="I297" s="4"/>
      <c r="M297" s="4"/>
      <c r="Q297" s="4"/>
      <c r="U297" s="4"/>
      <c r="Y297" s="4"/>
      <c r="AC297" s="4"/>
      <c r="AG297" s="4"/>
      <c r="AK297" s="4"/>
      <c r="AO297" s="4"/>
      <c r="AS297" s="4"/>
      <c r="AW297" s="4"/>
      <c r="BA297" s="4"/>
    </row>
    <row r="298" spans="5:53" ht="15.6">
      <c r="E298" s="4"/>
      <c r="I298" s="4"/>
      <c r="M298" s="4"/>
      <c r="Q298" s="4"/>
      <c r="U298" s="4"/>
      <c r="Y298" s="4"/>
      <c r="AC298" s="4"/>
      <c r="AG298" s="4"/>
      <c r="AK298" s="4"/>
      <c r="AO298" s="4"/>
      <c r="AS298" s="4"/>
      <c r="AW298" s="4"/>
      <c r="BA298" s="4"/>
    </row>
    <row r="299" spans="5:53" ht="15.6">
      <c r="E299" s="4"/>
      <c r="I299" s="4"/>
      <c r="M299" s="4"/>
      <c r="Q299" s="4"/>
      <c r="U299" s="4"/>
      <c r="Y299" s="4"/>
      <c r="AC299" s="4"/>
      <c r="AG299" s="4"/>
      <c r="AK299" s="4"/>
      <c r="AO299" s="4"/>
      <c r="AS299" s="4"/>
      <c r="AW299" s="4"/>
      <c r="BA299" s="4"/>
    </row>
    <row r="300" spans="5:53" ht="15.6">
      <c r="E300" s="4"/>
      <c r="I300" s="4"/>
      <c r="M300" s="4"/>
      <c r="Q300" s="4"/>
      <c r="U300" s="4"/>
      <c r="Y300" s="4"/>
      <c r="AC300" s="4"/>
      <c r="AG300" s="4"/>
      <c r="AK300" s="4"/>
      <c r="AO300" s="4"/>
      <c r="AS300" s="4"/>
      <c r="AW300" s="4"/>
      <c r="BA300" s="4"/>
    </row>
    <row r="301" spans="5:53" ht="15.6">
      <c r="E301" s="4"/>
      <c r="I301" s="4"/>
      <c r="M301" s="4"/>
      <c r="Q301" s="4"/>
      <c r="U301" s="4"/>
      <c r="Y301" s="4"/>
      <c r="AC301" s="4"/>
      <c r="AG301" s="4"/>
      <c r="AK301" s="4"/>
      <c r="AO301" s="4"/>
      <c r="AS301" s="4"/>
      <c r="AW301" s="4"/>
      <c r="BA301" s="4"/>
    </row>
    <row r="302" spans="5:53" ht="15.6">
      <c r="E302" s="4"/>
      <c r="I302" s="4"/>
      <c r="M302" s="4"/>
      <c r="Q302" s="4"/>
      <c r="U302" s="4"/>
      <c r="Y302" s="4"/>
      <c r="AC302" s="4"/>
      <c r="AG302" s="4"/>
      <c r="AK302" s="4"/>
      <c r="AO302" s="4"/>
      <c r="AS302" s="4"/>
      <c r="AW302" s="4"/>
      <c r="BA302" s="4"/>
    </row>
    <row r="303" spans="5:53" ht="15.6">
      <c r="E303" s="4"/>
      <c r="I303" s="4"/>
      <c r="M303" s="4"/>
      <c r="Q303" s="4"/>
      <c r="U303" s="4"/>
      <c r="Y303" s="4"/>
      <c r="AC303" s="4"/>
      <c r="AG303" s="4"/>
      <c r="AK303" s="4"/>
      <c r="AO303" s="4"/>
      <c r="AS303" s="4"/>
      <c r="AW303" s="4"/>
      <c r="BA303" s="4"/>
    </row>
    <row r="304" spans="5:53" ht="15.6">
      <c r="E304" s="4"/>
      <c r="I304" s="4"/>
      <c r="M304" s="4"/>
      <c r="Q304" s="4"/>
      <c r="U304" s="4"/>
      <c r="Y304" s="4"/>
      <c r="AC304" s="4"/>
      <c r="AG304" s="4"/>
      <c r="AK304" s="4"/>
      <c r="AO304" s="4"/>
      <c r="AS304" s="4"/>
      <c r="AW304" s="4"/>
      <c r="BA304" s="4"/>
    </row>
    <row r="305" spans="5:53" ht="15.6">
      <c r="E305" s="4"/>
      <c r="I305" s="4"/>
      <c r="M305" s="4"/>
      <c r="Q305" s="4"/>
      <c r="U305" s="4"/>
      <c r="Y305" s="4"/>
      <c r="AC305" s="4"/>
      <c r="AG305" s="4"/>
      <c r="AK305" s="4"/>
      <c r="AO305" s="4"/>
      <c r="AS305" s="4"/>
      <c r="AW305" s="4"/>
      <c r="BA305" s="4"/>
    </row>
    <row r="306" spans="5:53" ht="15.6">
      <c r="E306" s="4"/>
      <c r="I306" s="4"/>
      <c r="M306" s="4"/>
      <c r="Q306" s="4"/>
      <c r="U306" s="4"/>
      <c r="Y306" s="4"/>
      <c r="AC306" s="4"/>
      <c r="AG306" s="4"/>
      <c r="AK306" s="4"/>
      <c r="AO306" s="4"/>
      <c r="AS306" s="4"/>
      <c r="AW306" s="4"/>
      <c r="BA306" s="4"/>
    </row>
    <row r="307" spans="5:53" ht="15.6">
      <c r="E307" s="4"/>
      <c r="I307" s="4"/>
      <c r="M307" s="4"/>
      <c r="Q307" s="4"/>
      <c r="U307" s="4"/>
      <c r="Y307" s="4"/>
      <c r="AC307" s="4"/>
      <c r="AG307" s="4"/>
      <c r="AK307" s="4"/>
      <c r="AO307" s="4"/>
      <c r="AS307" s="4"/>
      <c r="AW307" s="4"/>
      <c r="BA307" s="4"/>
    </row>
    <row r="308" spans="5:53" ht="15.6">
      <c r="E308" s="4"/>
      <c r="I308" s="4"/>
      <c r="M308" s="4"/>
      <c r="Q308" s="4"/>
      <c r="U308" s="4"/>
      <c r="Y308" s="4"/>
      <c r="AC308" s="4"/>
      <c r="AG308" s="4"/>
      <c r="AK308" s="4"/>
      <c r="AO308" s="4"/>
      <c r="AS308" s="4"/>
      <c r="AW308" s="4"/>
      <c r="BA308" s="4"/>
    </row>
    <row r="309" spans="5:53" ht="15.6">
      <c r="E309" s="4"/>
      <c r="I309" s="4"/>
      <c r="M309" s="4"/>
      <c r="Q309" s="4"/>
      <c r="U309" s="4"/>
      <c r="Y309" s="4"/>
      <c r="AC309" s="4"/>
      <c r="AG309" s="4"/>
      <c r="AK309" s="4"/>
      <c r="AO309" s="4"/>
      <c r="AS309" s="4"/>
      <c r="AW309" s="4"/>
      <c r="BA309" s="4"/>
    </row>
    <row r="310" spans="5:53" ht="15.6">
      <c r="E310" s="4"/>
      <c r="I310" s="4"/>
      <c r="M310" s="4"/>
      <c r="Q310" s="4"/>
      <c r="U310" s="4"/>
      <c r="Y310" s="4"/>
      <c r="AC310" s="4"/>
      <c r="AG310" s="4"/>
      <c r="AK310" s="4"/>
      <c r="AO310" s="4"/>
      <c r="AS310" s="4"/>
      <c r="AW310" s="4"/>
      <c r="BA310" s="4"/>
    </row>
    <row r="311" spans="5:53" ht="15.6">
      <c r="E311" s="4"/>
      <c r="I311" s="4"/>
      <c r="M311" s="4"/>
      <c r="Q311" s="4"/>
      <c r="U311" s="4"/>
      <c r="Y311" s="4"/>
      <c r="AC311" s="4"/>
      <c r="AG311" s="4"/>
      <c r="AK311" s="4"/>
      <c r="AO311" s="4"/>
      <c r="AS311" s="4"/>
      <c r="AW311" s="4"/>
      <c r="BA311" s="4"/>
    </row>
    <row r="312" spans="5:53" ht="15.6">
      <c r="E312" s="4"/>
      <c r="I312" s="4"/>
      <c r="M312" s="4"/>
      <c r="Q312" s="4"/>
      <c r="U312" s="4"/>
      <c r="Y312" s="4"/>
      <c r="AC312" s="4"/>
      <c r="AG312" s="4"/>
      <c r="AK312" s="4"/>
      <c r="AO312" s="4"/>
      <c r="AS312" s="4"/>
      <c r="AW312" s="4"/>
      <c r="BA312" s="4"/>
    </row>
    <row r="313" spans="5:53" ht="15.6">
      <c r="E313" s="4"/>
      <c r="I313" s="4"/>
      <c r="M313" s="4"/>
      <c r="Q313" s="4"/>
      <c r="U313" s="4"/>
      <c r="Y313" s="4"/>
      <c r="AC313" s="4"/>
      <c r="AG313" s="4"/>
      <c r="AK313" s="4"/>
      <c r="AO313" s="4"/>
      <c r="AS313" s="4"/>
      <c r="AW313" s="4"/>
      <c r="BA313" s="4"/>
    </row>
    <row r="314" spans="5:53" ht="15.6">
      <c r="E314" s="4"/>
      <c r="I314" s="4"/>
      <c r="M314" s="4"/>
      <c r="Q314" s="4"/>
      <c r="U314" s="4"/>
      <c r="Y314" s="4"/>
      <c r="AC314" s="4"/>
      <c r="AG314" s="4"/>
      <c r="AK314" s="4"/>
      <c r="AO314" s="4"/>
      <c r="AS314" s="4"/>
      <c r="AW314" s="4"/>
      <c r="BA314" s="4"/>
    </row>
    <row r="315" spans="5:53" ht="15.6">
      <c r="E315" s="4"/>
      <c r="I315" s="4"/>
      <c r="M315" s="4"/>
      <c r="Q315" s="4"/>
      <c r="U315" s="4"/>
      <c r="Y315" s="4"/>
      <c r="AC315" s="4"/>
      <c r="AG315" s="4"/>
      <c r="AK315" s="4"/>
      <c r="AO315" s="4"/>
      <c r="AS315" s="4"/>
      <c r="AW315" s="4"/>
      <c r="BA315" s="4"/>
    </row>
    <row r="316" spans="5:53" ht="15.6">
      <c r="E316" s="4"/>
      <c r="I316" s="4"/>
      <c r="M316" s="4"/>
      <c r="Q316" s="4"/>
      <c r="U316" s="4"/>
      <c r="Y316" s="4"/>
      <c r="AC316" s="4"/>
      <c r="AG316" s="4"/>
      <c r="AK316" s="4"/>
      <c r="AO316" s="4"/>
      <c r="AS316" s="4"/>
      <c r="AW316" s="4"/>
      <c r="BA316" s="4"/>
    </row>
    <row r="317" spans="5:53" ht="15.6">
      <c r="E317" s="4"/>
      <c r="I317" s="4"/>
      <c r="M317" s="4"/>
      <c r="Q317" s="4"/>
      <c r="U317" s="4"/>
      <c r="Y317" s="4"/>
      <c r="AC317" s="4"/>
      <c r="AG317" s="4"/>
      <c r="AK317" s="4"/>
      <c r="AO317" s="4"/>
      <c r="AS317" s="4"/>
      <c r="AW317" s="4"/>
      <c r="BA317" s="4"/>
    </row>
    <row r="318" spans="5:53" ht="15.6">
      <c r="E318" s="4"/>
      <c r="I318" s="4"/>
      <c r="M318" s="4"/>
      <c r="Q318" s="4"/>
      <c r="U318" s="4"/>
      <c r="Y318" s="4"/>
      <c r="AC318" s="4"/>
      <c r="AG318" s="4"/>
      <c r="AK318" s="4"/>
      <c r="AO318" s="4"/>
      <c r="AS318" s="4"/>
      <c r="AW318" s="4"/>
      <c r="BA318" s="4"/>
    </row>
    <row r="319" spans="5:53" ht="15.6">
      <c r="E319" s="4"/>
      <c r="I319" s="4"/>
      <c r="M319" s="4"/>
      <c r="Q319" s="4"/>
      <c r="U319" s="4"/>
      <c r="Y319" s="4"/>
      <c r="AC319" s="4"/>
      <c r="AG319" s="4"/>
      <c r="AK319" s="4"/>
      <c r="AO319" s="4"/>
      <c r="AS319" s="4"/>
      <c r="AW319" s="4"/>
      <c r="BA319" s="4"/>
    </row>
    <row r="320" spans="5:53" ht="15.6">
      <c r="E320" s="4"/>
      <c r="I320" s="4"/>
      <c r="M320" s="4"/>
      <c r="Q320" s="4"/>
      <c r="U320" s="4"/>
      <c r="Y320" s="4"/>
      <c r="AC320" s="4"/>
      <c r="AG320" s="4"/>
      <c r="AK320" s="4"/>
      <c r="AO320" s="4"/>
      <c r="AS320" s="4"/>
      <c r="AW320" s="4"/>
      <c r="BA320" s="4"/>
    </row>
    <row r="321" spans="5:53" ht="15.6">
      <c r="E321" s="4"/>
      <c r="I321" s="4"/>
      <c r="M321" s="4"/>
      <c r="Q321" s="4"/>
      <c r="U321" s="4"/>
      <c r="Y321" s="4"/>
      <c r="AC321" s="4"/>
      <c r="AG321" s="4"/>
      <c r="AK321" s="4"/>
      <c r="AO321" s="4"/>
      <c r="AS321" s="4"/>
      <c r="AW321" s="4"/>
      <c r="BA321" s="4"/>
    </row>
    <row r="322" spans="5:53" ht="15.6">
      <c r="E322" s="4"/>
      <c r="I322" s="4"/>
      <c r="M322" s="4"/>
      <c r="Q322" s="4"/>
      <c r="U322" s="4"/>
      <c r="Y322" s="4"/>
      <c r="AC322" s="4"/>
      <c r="AG322" s="4"/>
      <c r="AK322" s="4"/>
      <c r="AO322" s="4"/>
      <c r="AS322" s="4"/>
      <c r="AW322" s="4"/>
      <c r="BA322" s="4"/>
    </row>
    <row r="323" spans="5:53" ht="15.6">
      <c r="E323" s="4"/>
      <c r="I323" s="4"/>
      <c r="M323" s="4"/>
      <c r="Q323" s="4"/>
      <c r="U323" s="4"/>
      <c r="Y323" s="4"/>
      <c r="AC323" s="4"/>
      <c r="AG323" s="4"/>
      <c r="AK323" s="4"/>
      <c r="AO323" s="4"/>
      <c r="AS323" s="4"/>
      <c r="AW323" s="4"/>
      <c r="BA323" s="4"/>
    </row>
    <row r="324" spans="5:53" ht="15.6">
      <c r="E324" s="4"/>
      <c r="I324" s="4"/>
      <c r="M324" s="4"/>
      <c r="Q324" s="4"/>
      <c r="U324" s="4"/>
      <c r="Y324" s="4"/>
      <c r="AC324" s="4"/>
      <c r="AG324" s="4"/>
      <c r="AK324" s="4"/>
      <c r="AO324" s="4"/>
      <c r="AS324" s="4"/>
      <c r="AW324" s="4"/>
      <c r="BA324" s="4"/>
    </row>
    <row r="325" spans="5:53" ht="15.6">
      <c r="E325" s="4"/>
      <c r="I325" s="4"/>
      <c r="M325" s="4"/>
      <c r="Q325" s="4"/>
      <c r="U325" s="4"/>
      <c r="Y325" s="4"/>
      <c r="AC325" s="4"/>
      <c r="AG325" s="4"/>
      <c r="AK325" s="4"/>
      <c r="AO325" s="4"/>
      <c r="AS325" s="4"/>
      <c r="AW325" s="4"/>
      <c r="BA325" s="4"/>
    </row>
    <row r="326" spans="5:53" ht="15.6">
      <c r="E326" s="4"/>
      <c r="I326" s="4"/>
      <c r="M326" s="4"/>
      <c r="Q326" s="4"/>
      <c r="U326" s="4"/>
      <c r="Y326" s="4"/>
      <c r="AC326" s="4"/>
      <c r="AG326" s="4"/>
      <c r="AK326" s="4"/>
      <c r="AO326" s="4"/>
      <c r="AS326" s="4"/>
      <c r="AW326" s="4"/>
      <c r="BA326" s="4"/>
    </row>
    <row r="327" spans="5:53" ht="15.6">
      <c r="E327" s="4"/>
      <c r="I327" s="4"/>
      <c r="M327" s="4"/>
      <c r="Q327" s="4"/>
      <c r="U327" s="4"/>
      <c r="Y327" s="4"/>
      <c r="AC327" s="4"/>
      <c r="AG327" s="4"/>
      <c r="AK327" s="4"/>
      <c r="AO327" s="4"/>
      <c r="AS327" s="4"/>
      <c r="AW327" s="4"/>
      <c r="BA327" s="4"/>
    </row>
    <row r="328" spans="5:53" ht="15.6">
      <c r="E328" s="4"/>
      <c r="I328" s="4"/>
      <c r="M328" s="4"/>
      <c r="Q328" s="4"/>
      <c r="U328" s="4"/>
      <c r="Y328" s="4"/>
      <c r="AC328" s="4"/>
      <c r="AG328" s="4"/>
      <c r="AK328" s="4"/>
      <c r="AO328" s="4"/>
      <c r="AS328" s="4"/>
      <c r="AW328" s="4"/>
      <c r="BA328" s="4"/>
    </row>
    <row r="329" spans="5:53" ht="15.6">
      <c r="E329" s="4"/>
      <c r="I329" s="4"/>
      <c r="M329" s="4"/>
      <c r="Q329" s="4"/>
      <c r="U329" s="4"/>
      <c r="Y329" s="4"/>
      <c r="AC329" s="4"/>
      <c r="AG329" s="4"/>
      <c r="AK329" s="4"/>
      <c r="AO329" s="4"/>
      <c r="AS329" s="4"/>
      <c r="AW329" s="4"/>
      <c r="BA329" s="4"/>
    </row>
    <row r="330" spans="5:53" ht="15.6">
      <c r="E330" s="4"/>
      <c r="I330" s="4"/>
      <c r="M330" s="4"/>
      <c r="Q330" s="4"/>
      <c r="U330" s="4"/>
      <c r="Y330" s="4"/>
      <c r="AC330" s="4"/>
      <c r="AG330" s="4"/>
      <c r="AK330" s="4"/>
      <c r="AO330" s="4"/>
      <c r="AS330" s="4"/>
      <c r="AW330" s="4"/>
      <c r="BA330" s="4"/>
    </row>
    <row r="331" spans="5:53" ht="15.6">
      <c r="E331" s="4"/>
      <c r="I331" s="4"/>
      <c r="M331" s="4"/>
      <c r="Q331" s="4"/>
      <c r="U331" s="4"/>
      <c r="Y331" s="4"/>
      <c r="AC331" s="4"/>
      <c r="AG331" s="4"/>
      <c r="AK331" s="4"/>
      <c r="AO331" s="4"/>
      <c r="AS331" s="4"/>
      <c r="AW331" s="4"/>
      <c r="BA331" s="4"/>
    </row>
    <row r="332" spans="5:53" ht="15.6">
      <c r="E332" s="4"/>
      <c r="I332" s="4"/>
      <c r="M332" s="4"/>
      <c r="Q332" s="4"/>
      <c r="U332" s="4"/>
      <c r="Y332" s="4"/>
      <c r="AC332" s="4"/>
      <c r="AG332" s="4"/>
      <c r="AK332" s="4"/>
      <c r="AO332" s="4"/>
      <c r="AS332" s="4"/>
      <c r="AW332" s="4"/>
      <c r="BA332" s="4"/>
    </row>
    <row r="333" spans="5:53" ht="15.6">
      <c r="E333" s="4"/>
      <c r="I333" s="4"/>
      <c r="M333" s="4"/>
      <c r="Q333" s="4"/>
      <c r="U333" s="4"/>
      <c r="Y333" s="4"/>
      <c r="AC333" s="4"/>
      <c r="AG333" s="4"/>
      <c r="AK333" s="4"/>
      <c r="AO333" s="4"/>
      <c r="AS333" s="4"/>
      <c r="AW333" s="4"/>
      <c r="BA333" s="4"/>
    </row>
    <row r="334" spans="5:53" ht="15.6">
      <c r="E334" s="4"/>
      <c r="I334" s="4"/>
      <c r="M334" s="4"/>
      <c r="Q334" s="4"/>
      <c r="U334" s="4"/>
      <c r="Y334" s="4"/>
      <c r="AC334" s="4"/>
      <c r="AG334" s="4"/>
      <c r="AK334" s="4"/>
      <c r="AO334" s="4"/>
      <c r="AS334" s="4"/>
      <c r="AW334" s="4"/>
      <c r="BA334" s="4"/>
    </row>
    <row r="335" spans="5:53" ht="15.6">
      <c r="E335" s="4"/>
      <c r="I335" s="4"/>
      <c r="M335" s="4"/>
      <c r="Q335" s="4"/>
      <c r="U335" s="4"/>
      <c r="Y335" s="4"/>
      <c r="AC335" s="4"/>
      <c r="AG335" s="4"/>
      <c r="AK335" s="4"/>
      <c r="AO335" s="4"/>
      <c r="AS335" s="4"/>
      <c r="AW335" s="4"/>
      <c r="BA335" s="4"/>
    </row>
    <row r="336" spans="5:53" ht="15.6">
      <c r="E336" s="4"/>
      <c r="I336" s="4"/>
      <c r="M336" s="4"/>
      <c r="Q336" s="4"/>
      <c r="U336" s="4"/>
      <c r="Y336" s="4"/>
      <c r="AC336" s="4"/>
      <c r="AG336" s="4"/>
      <c r="AK336" s="4"/>
      <c r="AO336" s="4"/>
      <c r="AS336" s="4"/>
      <c r="AW336" s="4"/>
      <c r="BA336" s="4"/>
    </row>
    <row r="337" spans="5:53" ht="15.6">
      <c r="E337" s="4"/>
      <c r="I337" s="4"/>
      <c r="M337" s="4"/>
      <c r="Q337" s="4"/>
      <c r="U337" s="4"/>
      <c r="Y337" s="4"/>
      <c r="AC337" s="4"/>
      <c r="AG337" s="4"/>
      <c r="AK337" s="4"/>
      <c r="AO337" s="4"/>
      <c r="AS337" s="4"/>
      <c r="AW337" s="4"/>
      <c r="BA337" s="4"/>
    </row>
    <row r="338" spans="5:53" ht="15.6">
      <c r="E338" s="4"/>
      <c r="I338" s="4"/>
      <c r="M338" s="4"/>
      <c r="Q338" s="4"/>
      <c r="U338" s="4"/>
      <c r="Y338" s="4"/>
      <c r="AC338" s="4"/>
      <c r="AG338" s="4"/>
      <c r="AK338" s="4"/>
      <c r="AO338" s="4"/>
      <c r="AS338" s="4"/>
      <c r="AW338" s="4"/>
      <c r="BA338" s="4"/>
    </row>
    <row r="339" spans="5:53" ht="15.6">
      <c r="E339" s="4"/>
      <c r="I339" s="4"/>
      <c r="M339" s="4"/>
      <c r="Q339" s="4"/>
      <c r="U339" s="4"/>
      <c r="Y339" s="4"/>
      <c r="AC339" s="4"/>
      <c r="AG339" s="4"/>
      <c r="AK339" s="4"/>
      <c r="AO339" s="4"/>
      <c r="AS339" s="4"/>
      <c r="AW339" s="4"/>
      <c r="BA339" s="4"/>
    </row>
    <row r="340" spans="5:53" ht="15.6">
      <c r="E340" s="4"/>
      <c r="I340" s="4"/>
      <c r="M340" s="4"/>
      <c r="Q340" s="4"/>
      <c r="U340" s="4"/>
      <c r="Y340" s="4"/>
      <c r="AC340" s="4"/>
      <c r="AG340" s="4"/>
      <c r="AK340" s="4"/>
      <c r="AO340" s="4"/>
      <c r="AS340" s="4"/>
      <c r="AW340" s="4"/>
      <c r="BA340" s="4"/>
    </row>
    <row r="341" spans="5:53" ht="15.6">
      <c r="E341" s="4"/>
      <c r="I341" s="4"/>
      <c r="M341" s="4"/>
      <c r="Q341" s="4"/>
      <c r="U341" s="4"/>
      <c r="Y341" s="4"/>
      <c r="AC341" s="4"/>
      <c r="AG341" s="4"/>
      <c r="AK341" s="4"/>
      <c r="AO341" s="4"/>
      <c r="AS341" s="4"/>
      <c r="AW341" s="4"/>
      <c r="BA341" s="4"/>
    </row>
    <row r="342" spans="5:53" ht="15.6">
      <c r="E342" s="4"/>
      <c r="I342" s="4"/>
      <c r="M342" s="4"/>
      <c r="Q342" s="4"/>
      <c r="U342" s="4"/>
      <c r="Y342" s="4"/>
      <c r="AC342" s="4"/>
      <c r="AG342" s="4"/>
      <c r="AK342" s="4"/>
      <c r="AO342" s="4"/>
      <c r="AS342" s="4"/>
      <c r="AW342" s="4"/>
      <c r="BA342" s="4"/>
    </row>
    <row r="343" spans="5:53" ht="15.6">
      <c r="E343" s="4"/>
      <c r="I343" s="4"/>
      <c r="M343" s="4"/>
      <c r="Q343" s="4"/>
      <c r="U343" s="4"/>
      <c r="Y343" s="4"/>
      <c r="AC343" s="4"/>
      <c r="AG343" s="4"/>
      <c r="AK343" s="4"/>
      <c r="AO343" s="4"/>
      <c r="AS343" s="4"/>
      <c r="AW343" s="4"/>
      <c r="BA343" s="4"/>
    </row>
    <row r="344" spans="5:53" ht="15.6">
      <c r="E344" s="4"/>
      <c r="I344" s="4"/>
      <c r="M344" s="4"/>
      <c r="Q344" s="4"/>
      <c r="U344" s="4"/>
      <c r="Y344" s="4"/>
      <c r="AC344" s="4"/>
      <c r="AG344" s="4"/>
      <c r="AK344" s="4"/>
      <c r="AO344" s="4"/>
      <c r="AS344" s="4"/>
      <c r="AW344" s="4"/>
      <c r="BA344" s="4"/>
    </row>
    <row r="345" spans="5:53" ht="15.6">
      <c r="E345" s="4"/>
      <c r="I345" s="4"/>
      <c r="M345" s="4"/>
      <c r="Q345" s="4"/>
      <c r="U345" s="4"/>
      <c r="Y345" s="4"/>
      <c r="AC345" s="4"/>
      <c r="AG345" s="4"/>
      <c r="AK345" s="4"/>
      <c r="AO345" s="4"/>
      <c r="AS345" s="4"/>
      <c r="AW345" s="4"/>
      <c r="BA345" s="4"/>
    </row>
    <row r="346" spans="5:53" ht="15.6">
      <c r="E346" s="4"/>
      <c r="I346" s="4"/>
      <c r="M346" s="4"/>
      <c r="Q346" s="4"/>
      <c r="U346" s="4"/>
      <c r="Y346" s="4"/>
      <c r="AC346" s="4"/>
      <c r="AG346" s="4"/>
      <c r="AK346" s="4"/>
      <c r="AO346" s="4"/>
      <c r="AS346" s="4"/>
      <c r="AW346" s="4"/>
      <c r="BA346" s="4"/>
    </row>
    <row r="347" spans="5:53" ht="15.6">
      <c r="E347" s="4"/>
      <c r="I347" s="4"/>
      <c r="M347" s="4"/>
      <c r="Q347" s="4"/>
      <c r="U347" s="4"/>
      <c r="Y347" s="4"/>
      <c r="AC347" s="4"/>
      <c r="AG347" s="4"/>
      <c r="AK347" s="4"/>
      <c r="AO347" s="4"/>
      <c r="AS347" s="4"/>
      <c r="AW347" s="4"/>
      <c r="BA347" s="4"/>
    </row>
    <row r="348" spans="5:53" ht="15.6">
      <c r="E348" s="4"/>
      <c r="I348" s="4"/>
      <c r="M348" s="4"/>
      <c r="Q348" s="4"/>
      <c r="U348" s="4"/>
      <c r="Y348" s="4"/>
      <c r="AC348" s="4"/>
      <c r="AG348" s="4"/>
      <c r="AK348" s="4"/>
      <c r="AO348" s="4"/>
      <c r="AS348" s="4"/>
      <c r="AW348" s="4"/>
      <c r="BA348" s="4"/>
    </row>
    <row r="349" spans="5:53" ht="15.6">
      <c r="E349" s="4"/>
      <c r="I349" s="4"/>
      <c r="M349" s="4"/>
      <c r="Q349" s="4"/>
      <c r="U349" s="4"/>
      <c r="Y349" s="4"/>
      <c r="AC349" s="4"/>
      <c r="AG349" s="4"/>
      <c r="AK349" s="4"/>
      <c r="AO349" s="4"/>
      <c r="AS349" s="4"/>
      <c r="AW349" s="4"/>
      <c r="BA349" s="4"/>
    </row>
    <row r="350" spans="5:53" ht="15.6">
      <c r="E350" s="4"/>
      <c r="I350" s="4"/>
      <c r="M350" s="4"/>
      <c r="Q350" s="4"/>
      <c r="U350" s="4"/>
      <c r="Y350" s="4"/>
      <c r="AC350" s="4"/>
      <c r="AG350" s="4"/>
      <c r="AK350" s="4"/>
      <c r="AO350" s="4"/>
      <c r="AS350" s="4"/>
      <c r="AW350" s="4"/>
      <c r="BA350" s="4"/>
    </row>
    <row r="351" spans="5:53" ht="15.6">
      <c r="E351" s="4"/>
      <c r="I351" s="4"/>
      <c r="M351" s="4"/>
      <c r="Q351" s="4"/>
      <c r="U351" s="4"/>
      <c r="Y351" s="4"/>
      <c r="AC351" s="4"/>
      <c r="AG351" s="4"/>
      <c r="AK351" s="4"/>
      <c r="AO351" s="4"/>
      <c r="AS351" s="4"/>
      <c r="AW351" s="4"/>
      <c r="BA351" s="4"/>
    </row>
    <row r="352" spans="5:53" ht="15.6">
      <c r="E352" s="4"/>
      <c r="I352" s="4"/>
      <c r="M352" s="4"/>
      <c r="Q352" s="4"/>
      <c r="U352" s="4"/>
      <c r="Y352" s="4"/>
      <c r="AC352" s="4"/>
      <c r="AG352" s="4"/>
      <c r="AK352" s="4"/>
      <c r="AO352" s="4"/>
      <c r="AS352" s="4"/>
      <c r="AW352" s="4"/>
      <c r="BA352" s="4"/>
    </row>
    <row r="353" spans="5:53" ht="15.6">
      <c r="E353" s="4"/>
      <c r="I353" s="4"/>
      <c r="M353" s="4"/>
      <c r="Q353" s="4"/>
      <c r="U353" s="4"/>
      <c r="Y353" s="4"/>
      <c r="AC353" s="4"/>
      <c r="AG353" s="4"/>
      <c r="AK353" s="4"/>
      <c r="AO353" s="4"/>
      <c r="AS353" s="4"/>
      <c r="AW353" s="4"/>
      <c r="BA353" s="4"/>
    </row>
    <row r="354" spans="5:53" ht="15.6">
      <c r="E354" s="4"/>
      <c r="I354" s="4"/>
      <c r="M354" s="4"/>
      <c r="Q354" s="4"/>
      <c r="U354" s="4"/>
      <c r="Y354" s="4"/>
      <c r="AC354" s="4"/>
      <c r="AG354" s="4"/>
      <c r="AK354" s="4"/>
      <c r="AO354" s="4"/>
      <c r="AS354" s="4"/>
      <c r="AW354" s="4"/>
      <c r="BA354" s="4"/>
    </row>
    <row r="355" spans="5:53" ht="15.6">
      <c r="E355" s="4"/>
      <c r="I355" s="4"/>
      <c r="M355" s="4"/>
      <c r="Q355" s="4"/>
      <c r="U355" s="4"/>
      <c r="Y355" s="4"/>
      <c r="AC355" s="4"/>
      <c r="AG355" s="4"/>
      <c r="AK355" s="4"/>
      <c r="AO355" s="4"/>
      <c r="AS355" s="4"/>
      <c r="AW355" s="4"/>
      <c r="BA355" s="4"/>
    </row>
    <row r="356" spans="5:53" ht="15.6">
      <c r="E356" s="4"/>
      <c r="I356" s="4"/>
      <c r="M356" s="4"/>
      <c r="Q356" s="4"/>
      <c r="U356" s="4"/>
      <c r="Y356" s="4"/>
      <c r="AC356" s="4"/>
      <c r="AG356" s="4"/>
      <c r="AK356" s="4"/>
      <c r="AO356" s="4"/>
      <c r="AS356" s="4"/>
      <c r="AW356" s="4"/>
      <c r="BA356" s="4"/>
    </row>
    <row r="357" spans="5:53" ht="15.6">
      <c r="E357" s="4"/>
      <c r="I357" s="4"/>
      <c r="M357" s="4"/>
      <c r="Q357" s="4"/>
      <c r="U357" s="4"/>
      <c r="Y357" s="4"/>
      <c r="AC357" s="4"/>
      <c r="AG357" s="4"/>
      <c r="AK357" s="4"/>
      <c r="AO357" s="4"/>
      <c r="AS357" s="4"/>
      <c r="AW357" s="4"/>
      <c r="BA357" s="4"/>
    </row>
    <row r="358" spans="5:53" ht="15.6">
      <c r="E358" s="4"/>
      <c r="I358" s="4"/>
      <c r="M358" s="4"/>
      <c r="Q358" s="4"/>
      <c r="U358" s="4"/>
      <c r="Y358" s="4"/>
      <c r="AC358" s="4"/>
      <c r="AG358" s="4"/>
      <c r="AK358" s="4"/>
      <c r="AO358" s="4"/>
      <c r="AS358" s="4"/>
      <c r="AW358" s="4"/>
      <c r="BA358" s="4"/>
    </row>
    <row r="359" spans="5:53" ht="15.6">
      <c r="E359" s="4"/>
      <c r="I359" s="4"/>
      <c r="M359" s="4"/>
      <c r="Q359" s="4"/>
      <c r="U359" s="4"/>
      <c r="Y359" s="4"/>
      <c r="AC359" s="4"/>
      <c r="AG359" s="4"/>
      <c r="AK359" s="4"/>
      <c r="AO359" s="4"/>
      <c r="AS359" s="4"/>
      <c r="AW359" s="4"/>
      <c r="BA359" s="4"/>
    </row>
    <row r="360" spans="5:53" ht="15.6">
      <c r="E360" s="4"/>
      <c r="I360" s="4"/>
      <c r="M360" s="4"/>
      <c r="Q360" s="4"/>
      <c r="U360" s="4"/>
      <c r="Y360" s="4"/>
      <c r="AC360" s="4"/>
      <c r="AG360" s="4"/>
      <c r="AK360" s="4"/>
      <c r="AO360" s="4"/>
      <c r="AS360" s="4"/>
      <c r="AW360" s="4"/>
      <c r="BA360" s="4"/>
    </row>
    <row r="361" spans="5:53" ht="15.6">
      <c r="E361" s="4"/>
      <c r="I361" s="4"/>
      <c r="M361" s="4"/>
      <c r="Q361" s="4"/>
      <c r="U361" s="4"/>
      <c r="Y361" s="4"/>
      <c r="AC361" s="4"/>
      <c r="AG361" s="4"/>
      <c r="AK361" s="4"/>
      <c r="AO361" s="4"/>
      <c r="AS361" s="4"/>
      <c r="AW361" s="4"/>
      <c r="BA361" s="4"/>
    </row>
    <row r="362" spans="5:53" ht="15.6">
      <c r="E362" s="4"/>
      <c r="I362" s="4"/>
      <c r="M362" s="4"/>
      <c r="Q362" s="4"/>
      <c r="U362" s="4"/>
      <c r="Y362" s="4"/>
      <c r="AC362" s="4"/>
      <c r="AG362" s="4"/>
      <c r="AK362" s="4"/>
      <c r="AO362" s="4"/>
      <c r="AS362" s="4"/>
      <c r="AW362" s="4"/>
      <c r="BA362" s="4"/>
    </row>
    <row r="363" spans="5:53" ht="15.6">
      <c r="E363" s="4"/>
      <c r="I363" s="4"/>
      <c r="M363" s="4"/>
      <c r="Q363" s="4"/>
      <c r="U363" s="4"/>
      <c r="Y363" s="4"/>
      <c r="AC363" s="4"/>
      <c r="AG363" s="4"/>
      <c r="AK363" s="4"/>
      <c r="AO363" s="4"/>
      <c r="AS363" s="4"/>
      <c r="AW363" s="4"/>
      <c r="BA363" s="4"/>
    </row>
    <row r="364" spans="5:53" ht="15.6">
      <c r="E364" s="4"/>
      <c r="I364" s="4"/>
      <c r="M364" s="4"/>
      <c r="Q364" s="4"/>
      <c r="U364" s="4"/>
      <c r="Y364" s="4"/>
      <c r="AC364" s="4"/>
      <c r="AG364" s="4"/>
      <c r="AK364" s="4"/>
      <c r="AO364" s="4"/>
      <c r="AS364" s="4"/>
      <c r="AW364" s="4"/>
      <c r="BA364" s="4"/>
    </row>
    <row r="365" spans="5:53" ht="15.6">
      <c r="E365" s="4"/>
      <c r="I365" s="4"/>
      <c r="M365" s="4"/>
      <c r="Q365" s="4"/>
      <c r="U365" s="4"/>
      <c r="Y365" s="4"/>
      <c r="AC365" s="4"/>
      <c r="AG365" s="4"/>
      <c r="AK365" s="4"/>
      <c r="AO365" s="4"/>
      <c r="AS365" s="4"/>
      <c r="AW365" s="4"/>
      <c r="BA365" s="4"/>
    </row>
    <row r="366" spans="5:53" ht="15.6">
      <c r="E366" s="4"/>
      <c r="I366" s="4"/>
      <c r="M366" s="4"/>
      <c r="Q366" s="4"/>
      <c r="U366" s="4"/>
      <c r="Y366" s="4"/>
      <c r="AC366" s="4"/>
      <c r="AG366" s="4"/>
      <c r="AK366" s="4"/>
      <c r="AO366" s="4"/>
      <c r="AS366" s="4"/>
      <c r="AW366" s="4"/>
      <c r="BA366" s="4"/>
    </row>
    <row r="367" spans="5:53" ht="15.6">
      <c r="E367" s="4"/>
      <c r="I367" s="4"/>
      <c r="M367" s="4"/>
      <c r="Q367" s="4"/>
      <c r="U367" s="4"/>
      <c r="Y367" s="4"/>
      <c r="AC367" s="4"/>
      <c r="AG367" s="4"/>
      <c r="AK367" s="4"/>
      <c r="AO367" s="4"/>
      <c r="AS367" s="4"/>
      <c r="AW367" s="4"/>
      <c r="BA367" s="4"/>
    </row>
    <row r="368" spans="5:53" ht="15.6">
      <c r="E368" s="4"/>
      <c r="I368" s="4"/>
      <c r="M368" s="4"/>
      <c r="Q368" s="4"/>
      <c r="U368" s="4"/>
      <c r="Y368" s="4"/>
      <c r="AC368" s="4"/>
      <c r="AG368" s="4"/>
      <c r="AK368" s="4"/>
      <c r="AO368" s="4"/>
      <c r="AS368" s="4"/>
      <c r="AW368" s="4"/>
      <c r="BA368" s="4"/>
    </row>
    <row r="369" spans="5:53" ht="15.6">
      <c r="E369" s="4"/>
      <c r="I369" s="4"/>
      <c r="M369" s="4"/>
      <c r="Q369" s="4"/>
      <c r="U369" s="4"/>
      <c r="Y369" s="4"/>
      <c r="AC369" s="4"/>
      <c r="AG369" s="4"/>
      <c r="AK369" s="4"/>
      <c r="AO369" s="4"/>
      <c r="AS369" s="4"/>
      <c r="AW369" s="4"/>
      <c r="BA369" s="4"/>
    </row>
    <row r="370" spans="5:53" ht="15.6">
      <c r="E370" s="4"/>
      <c r="I370" s="4"/>
      <c r="M370" s="4"/>
      <c r="Q370" s="4"/>
      <c r="U370" s="4"/>
      <c r="Y370" s="4"/>
      <c r="AC370" s="4"/>
      <c r="AG370" s="4"/>
      <c r="AK370" s="4"/>
      <c r="AO370" s="4"/>
      <c r="AS370" s="4"/>
      <c r="AW370" s="4"/>
      <c r="BA370" s="4"/>
    </row>
    <row r="371" spans="5:53" ht="15.6">
      <c r="E371" s="4"/>
      <c r="I371" s="4"/>
      <c r="M371" s="4"/>
      <c r="Q371" s="4"/>
      <c r="U371" s="4"/>
      <c r="Y371" s="4"/>
      <c r="AC371" s="4"/>
      <c r="AG371" s="4"/>
      <c r="AK371" s="4"/>
      <c r="AO371" s="4"/>
      <c r="AS371" s="4"/>
      <c r="AW371" s="4"/>
      <c r="BA371" s="4"/>
    </row>
    <row r="372" spans="5:53" ht="15.6">
      <c r="E372" s="4"/>
      <c r="I372" s="4"/>
      <c r="M372" s="4"/>
      <c r="Q372" s="4"/>
      <c r="U372" s="4"/>
      <c r="Y372" s="4"/>
      <c r="AC372" s="4"/>
      <c r="AG372" s="4"/>
      <c r="AK372" s="4"/>
      <c r="AO372" s="4"/>
      <c r="AS372" s="4"/>
      <c r="AW372" s="4"/>
      <c r="BA372" s="4"/>
    </row>
    <row r="373" spans="5:53" ht="15.6">
      <c r="E373" s="4"/>
      <c r="I373" s="4"/>
      <c r="M373" s="4"/>
      <c r="Q373" s="4"/>
      <c r="U373" s="4"/>
      <c r="Y373" s="4"/>
      <c r="AC373" s="4"/>
      <c r="AG373" s="4"/>
      <c r="AK373" s="4"/>
      <c r="AO373" s="4"/>
      <c r="AS373" s="4"/>
      <c r="AW373" s="4"/>
      <c r="BA373" s="4"/>
    </row>
    <row r="374" spans="5:53" ht="15.6">
      <c r="E374" s="4"/>
      <c r="I374" s="4"/>
      <c r="M374" s="4"/>
      <c r="Q374" s="4"/>
      <c r="U374" s="4"/>
      <c r="Y374" s="4"/>
      <c r="AC374" s="4"/>
      <c r="AG374" s="4"/>
      <c r="AK374" s="4"/>
      <c r="AO374" s="4"/>
      <c r="AS374" s="4"/>
      <c r="AW374" s="4"/>
      <c r="BA374" s="4"/>
    </row>
    <row r="375" spans="5:53" ht="15.6">
      <c r="E375" s="4"/>
      <c r="I375" s="4"/>
      <c r="M375" s="4"/>
      <c r="Q375" s="4"/>
      <c r="U375" s="4"/>
      <c r="Y375" s="4"/>
      <c r="AC375" s="4"/>
      <c r="AG375" s="4"/>
      <c r="AK375" s="4"/>
      <c r="AO375" s="4"/>
      <c r="AS375" s="4"/>
      <c r="AW375" s="4"/>
      <c r="BA375" s="4"/>
    </row>
    <row r="376" spans="5:53" ht="15.6">
      <c r="E376" s="4"/>
      <c r="I376" s="4"/>
      <c r="M376" s="4"/>
      <c r="Q376" s="4"/>
      <c r="U376" s="4"/>
      <c r="Y376" s="4"/>
      <c r="AC376" s="4"/>
      <c r="AG376" s="4"/>
      <c r="AK376" s="4"/>
      <c r="AO376" s="4"/>
      <c r="AS376" s="4"/>
      <c r="AW376" s="4"/>
      <c r="BA376" s="4"/>
    </row>
    <row r="377" spans="5:53" ht="15.6">
      <c r="E377" s="4"/>
      <c r="I377" s="4"/>
      <c r="M377" s="4"/>
      <c r="Q377" s="4"/>
      <c r="U377" s="4"/>
      <c r="Y377" s="4"/>
      <c r="AC377" s="4"/>
      <c r="AG377" s="4"/>
      <c r="AK377" s="4"/>
      <c r="AO377" s="4"/>
      <c r="AS377" s="4"/>
      <c r="AW377" s="4"/>
      <c r="BA377" s="4"/>
    </row>
    <row r="378" spans="5:53" ht="15.6">
      <c r="E378" s="4"/>
      <c r="I378" s="4"/>
      <c r="M378" s="4"/>
      <c r="Q378" s="4"/>
      <c r="U378" s="4"/>
      <c r="Y378" s="4"/>
      <c r="AC378" s="4"/>
      <c r="AG378" s="4"/>
      <c r="AK378" s="4"/>
      <c r="AO378" s="4"/>
      <c r="AS378" s="4"/>
      <c r="AW378" s="4"/>
      <c r="BA378" s="4"/>
    </row>
    <row r="379" spans="5:53" ht="15.6">
      <c r="E379" s="4"/>
      <c r="I379" s="4"/>
      <c r="M379" s="4"/>
      <c r="Q379" s="4"/>
      <c r="U379" s="4"/>
      <c r="Y379" s="4"/>
      <c r="AC379" s="4"/>
      <c r="AG379" s="4"/>
      <c r="AK379" s="4"/>
      <c r="AO379" s="4"/>
      <c r="AS379" s="4"/>
      <c r="AW379" s="4"/>
      <c r="BA379" s="4"/>
    </row>
    <row r="380" spans="5:53" ht="15.6">
      <c r="E380" s="4"/>
      <c r="I380" s="4"/>
      <c r="M380" s="4"/>
      <c r="Q380" s="4"/>
      <c r="U380" s="4"/>
      <c r="Y380" s="4"/>
      <c r="AC380" s="4"/>
      <c r="AG380" s="4"/>
      <c r="AK380" s="4"/>
      <c r="AO380" s="4"/>
      <c r="AS380" s="4"/>
      <c r="AW380" s="4"/>
      <c r="BA380" s="4"/>
    </row>
    <row r="381" spans="5:53" ht="15.6">
      <c r="E381" s="4"/>
      <c r="I381" s="4"/>
      <c r="M381" s="4"/>
      <c r="Q381" s="4"/>
      <c r="U381" s="4"/>
      <c r="Y381" s="4"/>
      <c r="AC381" s="4"/>
      <c r="AG381" s="4"/>
      <c r="AK381" s="4"/>
      <c r="AO381" s="4"/>
      <c r="AS381" s="4"/>
      <c r="AW381" s="4"/>
      <c r="BA381" s="4"/>
    </row>
    <row r="382" spans="5:53" ht="15.6">
      <c r="E382" s="4"/>
      <c r="I382" s="4"/>
      <c r="M382" s="4"/>
      <c r="Q382" s="4"/>
      <c r="U382" s="4"/>
      <c r="Y382" s="4"/>
      <c r="AC382" s="4"/>
      <c r="AG382" s="4"/>
      <c r="AK382" s="4"/>
      <c r="AO382" s="4"/>
      <c r="AS382" s="4"/>
      <c r="AW382" s="4"/>
      <c r="BA382" s="4"/>
    </row>
    <row r="383" spans="5:53" ht="15.6">
      <c r="E383" s="4"/>
      <c r="I383" s="4"/>
      <c r="M383" s="4"/>
      <c r="Q383" s="4"/>
      <c r="U383" s="4"/>
      <c r="Y383" s="4"/>
      <c r="AC383" s="4"/>
      <c r="AG383" s="4"/>
      <c r="AK383" s="4"/>
      <c r="AO383" s="4"/>
      <c r="AS383" s="4"/>
      <c r="AW383" s="4"/>
      <c r="BA383" s="4"/>
    </row>
    <row r="384" spans="5:53" ht="15.6">
      <c r="E384" s="4"/>
      <c r="I384" s="4"/>
      <c r="M384" s="4"/>
      <c r="Q384" s="4"/>
      <c r="U384" s="4"/>
      <c r="Y384" s="4"/>
      <c r="AC384" s="4"/>
      <c r="AG384" s="4"/>
      <c r="AK384" s="4"/>
      <c r="AO384" s="4"/>
      <c r="AS384" s="4"/>
      <c r="AW384" s="4"/>
      <c r="BA384" s="4"/>
    </row>
    <row r="385" spans="5:53" ht="15.6">
      <c r="E385" s="4"/>
      <c r="I385" s="4"/>
      <c r="M385" s="4"/>
      <c r="Q385" s="4"/>
      <c r="U385" s="4"/>
      <c r="Y385" s="4"/>
      <c r="AC385" s="4"/>
      <c r="AG385" s="4"/>
      <c r="AK385" s="4"/>
      <c r="AO385" s="4"/>
      <c r="AS385" s="4"/>
      <c r="AW385" s="4"/>
      <c r="BA385" s="4"/>
    </row>
    <row r="386" spans="5:53" ht="15.6">
      <c r="E386" s="4"/>
      <c r="I386" s="4"/>
      <c r="M386" s="4"/>
      <c r="Q386" s="4"/>
      <c r="U386" s="4"/>
      <c r="Y386" s="4"/>
      <c r="AC386" s="4"/>
      <c r="AG386" s="4"/>
      <c r="AK386" s="4"/>
      <c r="AO386" s="4"/>
      <c r="AS386" s="4"/>
      <c r="AW386" s="4"/>
      <c r="BA386" s="4"/>
    </row>
    <row r="387" spans="5:53" ht="15.6">
      <c r="E387" s="4"/>
      <c r="I387" s="4"/>
      <c r="M387" s="4"/>
      <c r="Q387" s="4"/>
      <c r="U387" s="4"/>
      <c r="Y387" s="4"/>
      <c r="AC387" s="4"/>
      <c r="AG387" s="4"/>
      <c r="AK387" s="4"/>
      <c r="AO387" s="4"/>
      <c r="AS387" s="4"/>
      <c r="AW387" s="4"/>
      <c r="BA387" s="4"/>
    </row>
    <row r="388" spans="5:53" ht="15.6">
      <c r="E388" s="4"/>
      <c r="I388" s="4"/>
      <c r="M388" s="4"/>
      <c r="Q388" s="4"/>
      <c r="U388" s="4"/>
      <c r="Y388" s="4"/>
      <c r="AC388" s="4"/>
      <c r="AG388" s="4"/>
      <c r="AK388" s="4"/>
      <c r="AO388" s="4"/>
      <c r="AS388" s="4"/>
      <c r="AW388" s="4"/>
      <c r="BA388" s="4"/>
    </row>
    <row r="389" spans="5:53" ht="15.6">
      <c r="E389" s="4"/>
      <c r="I389" s="4"/>
      <c r="M389" s="4"/>
      <c r="Q389" s="4"/>
      <c r="U389" s="4"/>
      <c r="Y389" s="4"/>
      <c r="AC389" s="4"/>
      <c r="AG389" s="4"/>
      <c r="AK389" s="4"/>
      <c r="AO389" s="4"/>
      <c r="AS389" s="4"/>
      <c r="AW389" s="4"/>
      <c r="BA389" s="4"/>
    </row>
    <row r="390" spans="5:53" ht="15.6">
      <c r="E390" s="4"/>
      <c r="I390" s="4"/>
      <c r="M390" s="4"/>
      <c r="Q390" s="4"/>
      <c r="U390" s="4"/>
      <c r="Y390" s="4"/>
      <c r="AC390" s="4"/>
      <c r="AG390" s="4"/>
      <c r="AK390" s="4"/>
      <c r="AO390" s="4"/>
      <c r="AS390" s="4"/>
      <c r="AW390" s="4"/>
      <c r="BA390" s="4"/>
    </row>
    <row r="391" spans="5:53" ht="15.6">
      <c r="E391" s="4"/>
      <c r="I391" s="4"/>
      <c r="M391" s="4"/>
      <c r="Q391" s="4"/>
      <c r="U391" s="4"/>
      <c r="Y391" s="4"/>
      <c r="AC391" s="4"/>
      <c r="AG391" s="4"/>
      <c r="AK391" s="4"/>
      <c r="AO391" s="4"/>
      <c r="AS391" s="4"/>
      <c r="AW391" s="4"/>
      <c r="BA391" s="4"/>
    </row>
    <row r="392" spans="5:53" ht="15.6">
      <c r="E392" s="4"/>
      <c r="I392" s="4"/>
      <c r="M392" s="4"/>
      <c r="Q392" s="4"/>
      <c r="U392" s="4"/>
      <c r="Y392" s="4"/>
      <c r="AC392" s="4"/>
      <c r="AG392" s="4"/>
      <c r="AK392" s="4"/>
      <c r="AO392" s="4"/>
      <c r="AS392" s="4"/>
      <c r="AW392" s="4"/>
      <c r="BA392" s="4"/>
    </row>
    <row r="393" spans="5:53" ht="15.6">
      <c r="E393" s="4"/>
      <c r="I393" s="4"/>
      <c r="M393" s="4"/>
      <c r="Q393" s="4"/>
      <c r="U393" s="4"/>
      <c r="Y393" s="4"/>
      <c r="AC393" s="4"/>
      <c r="AG393" s="4"/>
      <c r="AK393" s="4"/>
      <c r="AO393" s="4"/>
      <c r="AS393" s="4"/>
      <c r="AW393" s="4"/>
      <c r="BA393" s="4"/>
    </row>
    <row r="394" spans="5:53" ht="15.6">
      <c r="E394" s="4"/>
      <c r="I394" s="4"/>
      <c r="M394" s="4"/>
      <c r="Q394" s="4"/>
      <c r="U394" s="4"/>
      <c r="Y394" s="4"/>
      <c r="AC394" s="4"/>
      <c r="AG394" s="4"/>
      <c r="AK394" s="4"/>
      <c r="AO394" s="4"/>
      <c r="AS394" s="4"/>
      <c r="AW394" s="4"/>
      <c r="BA394" s="4"/>
    </row>
    <row r="395" spans="5:53" ht="15.6">
      <c r="E395" s="4"/>
      <c r="I395" s="4"/>
      <c r="M395" s="4"/>
      <c r="Q395" s="4"/>
      <c r="U395" s="4"/>
      <c r="Y395" s="4"/>
      <c r="AC395" s="4"/>
      <c r="AG395" s="4"/>
      <c r="AK395" s="4"/>
      <c r="AO395" s="4"/>
      <c r="AS395" s="4"/>
      <c r="AW395" s="4"/>
      <c r="BA395" s="4"/>
    </row>
    <row r="396" spans="5:53" ht="15.6">
      <c r="E396" s="4"/>
      <c r="I396" s="4"/>
      <c r="M396" s="4"/>
      <c r="Q396" s="4"/>
      <c r="U396" s="4"/>
      <c r="Y396" s="4"/>
      <c r="AC396" s="4"/>
      <c r="AG396" s="4"/>
      <c r="AK396" s="4"/>
      <c r="AO396" s="4"/>
      <c r="AS396" s="4"/>
      <c r="AW396" s="4"/>
      <c r="BA396" s="4"/>
    </row>
    <row r="397" spans="5:53" ht="15.6">
      <c r="E397" s="4"/>
      <c r="I397" s="4"/>
      <c r="M397" s="4"/>
      <c r="Q397" s="4"/>
      <c r="U397" s="4"/>
      <c r="Y397" s="4"/>
      <c r="AC397" s="4"/>
      <c r="AG397" s="4"/>
      <c r="AK397" s="4"/>
      <c r="AO397" s="4"/>
      <c r="AS397" s="4"/>
      <c r="AW397" s="4"/>
      <c r="BA397" s="4"/>
    </row>
    <row r="398" spans="5:53" ht="15.6">
      <c r="E398" s="4"/>
      <c r="I398" s="4"/>
      <c r="M398" s="4"/>
      <c r="Q398" s="4"/>
      <c r="U398" s="4"/>
      <c r="Y398" s="4"/>
      <c r="AC398" s="4"/>
      <c r="AG398" s="4"/>
      <c r="AK398" s="4"/>
      <c r="AO398" s="4"/>
      <c r="AS398" s="4"/>
      <c r="AW398" s="4"/>
      <c r="BA398" s="4"/>
    </row>
    <row r="399" spans="5:53" ht="15.6">
      <c r="E399" s="4"/>
      <c r="I399" s="4"/>
      <c r="M399" s="4"/>
      <c r="Q399" s="4"/>
      <c r="U399" s="4"/>
      <c r="Y399" s="4"/>
      <c r="AC399" s="4"/>
      <c r="AG399" s="4"/>
      <c r="AK399" s="4"/>
      <c r="AO399" s="4"/>
      <c r="AS399" s="4"/>
      <c r="AW399" s="4"/>
      <c r="BA399" s="4"/>
    </row>
    <row r="400" spans="5:53" ht="15.6">
      <c r="E400" s="4"/>
      <c r="I400" s="4"/>
      <c r="M400" s="4"/>
      <c r="Q400" s="4"/>
      <c r="U400" s="4"/>
      <c r="Y400" s="4"/>
      <c r="AC400" s="4"/>
      <c r="AG400" s="4"/>
      <c r="AK400" s="4"/>
      <c r="AO400" s="4"/>
      <c r="AS400" s="4"/>
      <c r="AW400" s="4"/>
      <c r="BA400" s="4"/>
    </row>
    <row r="401" spans="5:53" ht="15.6">
      <c r="E401" s="4"/>
      <c r="I401" s="4"/>
      <c r="M401" s="4"/>
      <c r="Q401" s="4"/>
      <c r="U401" s="4"/>
      <c r="Y401" s="4"/>
      <c r="AC401" s="4"/>
      <c r="AG401" s="4"/>
      <c r="AK401" s="4"/>
      <c r="AO401" s="4"/>
      <c r="AS401" s="4"/>
      <c r="AW401" s="4"/>
      <c r="BA401" s="4"/>
    </row>
    <row r="402" spans="5:53" ht="15.6">
      <c r="E402" s="4"/>
      <c r="I402" s="4"/>
      <c r="M402" s="4"/>
      <c r="Q402" s="4"/>
      <c r="U402" s="4"/>
      <c r="Y402" s="4"/>
      <c r="AC402" s="4"/>
      <c r="AG402" s="4"/>
      <c r="AK402" s="4"/>
      <c r="AO402" s="4"/>
      <c r="AS402" s="4"/>
      <c r="AW402" s="4"/>
      <c r="BA402" s="4"/>
    </row>
    <row r="403" spans="5:53" ht="15.6">
      <c r="E403" s="4"/>
      <c r="I403" s="4"/>
      <c r="M403" s="4"/>
      <c r="Q403" s="4"/>
      <c r="U403" s="4"/>
      <c r="Y403" s="4"/>
      <c r="AC403" s="4"/>
      <c r="AG403" s="4"/>
      <c r="AK403" s="4"/>
      <c r="AO403" s="4"/>
      <c r="AS403" s="4"/>
      <c r="AW403" s="4"/>
      <c r="BA403" s="4"/>
    </row>
    <row r="404" spans="5:53" ht="15.6">
      <c r="E404" s="4"/>
      <c r="I404" s="4"/>
      <c r="M404" s="4"/>
      <c r="Q404" s="4"/>
      <c r="U404" s="4"/>
      <c r="Y404" s="4"/>
      <c r="AC404" s="4"/>
      <c r="AG404" s="4"/>
      <c r="AK404" s="4"/>
      <c r="AO404" s="4"/>
      <c r="AS404" s="4"/>
      <c r="AW404" s="4"/>
      <c r="BA404" s="4"/>
    </row>
    <row r="405" spans="5:53" ht="15.6">
      <c r="E405" s="4"/>
      <c r="I405" s="4"/>
      <c r="M405" s="4"/>
      <c r="Q405" s="4"/>
      <c r="U405" s="4"/>
      <c r="Y405" s="4"/>
      <c r="AC405" s="4"/>
      <c r="AG405" s="4"/>
      <c r="AK405" s="4"/>
      <c r="AO405" s="4"/>
      <c r="AS405" s="4"/>
      <c r="AW405" s="4"/>
      <c r="BA405" s="4"/>
    </row>
    <row r="406" spans="5:53" ht="15.6">
      <c r="E406" s="4"/>
      <c r="I406" s="4"/>
      <c r="M406" s="4"/>
      <c r="Q406" s="4"/>
      <c r="U406" s="4"/>
      <c r="Y406" s="4"/>
      <c r="AC406" s="4"/>
      <c r="AG406" s="4"/>
      <c r="AK406" s="4"/>
      <c r="AO406" s="4"/>
      <c r="AS406" s="4"/>
      <c r="AW406" s="4"/>
      <c r="BA406" s="4"/>
    </row>
    <row r="407" spans="5:53" ht="15.6">
      <c r="E407" s="4"/>
      <c r="I407" s="4"/>
      <c r="M407" s="4"/>
      <c r="Q407" s="4"/>
      <c r="U407" s="4"/>
      <c r="Y407" s="4"/>
      <c r="AC407" s="4"/>
      <c r="AG407" s="4"/>
      <c r="AK407" s="4"/>
      <c r="AO407" s="4"/>
      <c r="AS407" s="4"/>
      <c r="AW407" s="4"/>
      <c r="BA407" s="4"/>
    </row>
    <row r="408" spans="5:53" ht="15.6">
      <c r="E408" s="4"/>
      <c r="I408" s="4"/>
      <c r="M408" s="4"/>
      <c r="Q408" s="4"/>
      <c r="U408" s="4"/>
      <c r="Y408" s="4"/>
      <c r="AC408" s="4"/>
      <c r="AG408" s="4"/>
      <c r="AK408" s="4"/>
      <c r="AO408" s="4"/>
      <c r="AS408" s="4"/>
      <c r="AW408" s="4"/>
      <c r="BA408" s="4"/>
    </row>
    <row r="409" spans="5:53" ht="15.6">
      <c r="E409" s="4"/>
      <c r="I409" s="4"/>
      <c r="M409" s="4"/>
      <c r="Q409" s="4"/>
      <c r="U409" s="4"/>
      <c r="Y409" s="4"/>
      <c r="AC409" s="4"/>
      <c r="AG409" s="4"/>
      <c r="AK409" s="4"/>
      <c r="AO409" s="4"/>
      <c r="AS409" s="4"/>
      <c r="AW409" s="4"/>
      <c r="BA409" s="4"/>
    </row>
    <row r="410" spans="5:53" ht="15.6">
      <c r="E410" s="4"/>
      <c r="I410" s="4"/>
      <c r="M410" s="4"/>
      <c r="Q410" s="4"/>
      <c r="U410" s="4"/>
      <c r="Y410" s="4"/>
      <c r="AC410" s="4"/>
      <c r="AG410" s="4"/>
      <c r="AK410" s="4"/>
      <c r="AO410" s="4"/>
      <c r="AS410" s="4"/>
      <c r="AW410" s="4"/>
      <c r="BA410" s="4"/>
    </row>
    <row r="411" spans="5:53" ht="15.6">
      <c r="E411" s="4"/>
      <c r="I411" s="4"/>
      <c r="M411" s="4"/>
      <c r="Q411" s="4"/>
      <c r="U411" s="4"/>
      <c r="Y411" s="4"/>
      <c r="AC411" s="4"/>
      <c r="AG411" s="4"/>
      <c r="AK411" s="4"/>
      <c r="AO411" s="4"/>
      <c r="AS411" s="4"/>
      <c r="AW411" s="4"/>
      <c r="BA411" s="4"/>
    </row>
    <row r="412" spans="5:53" ht="15.6">
      <c r="E412" s="4"/>
      <c r="I412" s="4"/>
      <c r="M412" s="4"/>
      <c r="Q412" s="4"/>
      <c r="U412" s="4"/>
      <c r="Y412" s="4"/>
      <c r="AC412" s="4"/>
      <c r="AG412" s="4"/>
      <c r="AK412" s="4"/>
      <c r="AO412" s="4"/>
      <c r="AS412" s="4"/>
      <c r="AW412" s="4"/>
      <c r="BA412" s="4"/>
    </row>
    <row r="413" spans="5:53" ht="15.6">
      <c r="E413" s="4"/>
      <c r="I413" s="4"/>
      <c r="M413" s="4"/>
      <c r="Q413" s="4"/>
      <c r="U413" s="4"/>
      <c r="Y413" s="4"/>
      <c r="AC413" s="4"/>
      <c r="AG413" s="4"/>
      <c r="AK413" s="4"/>
      <c r="AO413" s="4"/>
      <c r="AS413" s="4"/>
      <c r="AW413" s="4"/>
      <c r="BA413" s="4"/>
    </row>
    <row r="414" spans="5:53" ht="15.6">
      <c r="E414" s="4"/>
      <c r="I414" s="4"/>
      <c r="M414" s="4"/>
      <c r="Q414" s="4"/>
      <c r="U414" s="4"/>
      <c r="Y414" s="4"/>
      <c r="AC414" s="4"/>
      <c r="AG414" s="4"/>
      <c r="AK414" s="4"/>
      <c r="AO414" s="4"/>
      <c r="AS414" s="4"/>
      <c r="AW414" s="4"/>
      <c r="BA414" s="4"/>
    </row>
    <row r="415" spans="5:53" ht="15.6">
      <c r="E415" s="4"/>
      <c r="I415" s="4"/>
      <c r="M415" s="4"/>
      <c r="Q415" s="4"/>
      <c r="U415" s="4"/>
      <c r="Y415" s="4"/>
      <c r="AC415" s="4"/>
      <c r="AG415" s="4"/>
      <c r="AK415" s="4"/>
      <c r="AO415" s="4"/>
      <c r="AS415" s="4"/>
      <c r="AW415" s="4"/>
      <c r="BA415" s="4"/>
    </row>
    <row r="416" spans="5:53" ht="15.6">
      <c r="E416" s="4"/>
      <c r="I416" s="4"/>
      <c r="M416" s="4"/>
      <c r="Q416" s="4"/>
      <c r="U416" s="4"/>
      <c r="Y416" s="4"/>
      <c r="AC416" s="4"/>
      <c r="AG416" s="4"/>
      <c r="AK416" s="4"/>
      <c r="AO416" s="4"/>
      <c r="AS416" s="4"/>
      <c r="AW416" s="4"/>
      <c r="BA416" s="4"/>
    </row>
    <row r="417" spans="5:53" ht="15.6">
      <c r="E417" s="4"/>
      <c r="I417" s="4"/>
      <c r="M417" s="4"/>
      <c r="Q417" s="4"/>
      <c r="U417" s="4"/>
      <c r="Y417" s="4"/>
      <c r="AC417" s="4"/>
      <c r="AG417" s="4"/>
      <c r="AK417" s="4"/>
      <c r="AO417" s="4"/>
      <c r="AS417" s="4"/>
      <c r="AW417" s="4"/>
      <c r="BA417" s="4"/>
    </row>
    <row r="418" spans="5:53" ht="15.6">
      <c r="E418" s="4"/>
      <c r="I418" s="4"/>
      <c r="M418" s="4"/>
      <c r="Q418" s="4"/>
      <c r="U418" s="4"/>
      <c r="Y418" s="4"/>
      <c r="AC418" s="4"/>
      <c r="AG418" s="4"/>
      <c r="AK418" s="4"/>
      <c r="AO418" s="4"/>
      <c r="AS418" s="4"/>
      <c r="AW418" s="4"/>
      <c r="BA418" s="4"/>
    </row>
    <row r="419" spans="5:53" ht="15.6">
      <c r="E419" s="4"/>
      <c r="I419" s="4"/>
      <c r="M419" s="4"/>
      <c r="Q419" s="4"/>
      <c r="U419" s="4"/>
      <c r="Y419" s="4"/>
      <c r="AC419" s="4"/>
      <c r="AG419" s="4"/>
      <c r="AK419" s="4"/>
      <c r="AO419" s="4"/>
      <c r="AS419" s="4"/>
      <c r="AW419" s="4"/>
      <c r="BA419" s="4"/>
    </row>
    <row r="420" spans="5:53" ht="15.6">
      <c r="E420" s="4"/>
      <c r="I420" s="4"/>
      <c r="M420" s="4"/>
      <c r="Q420" s="4"/>
      <c r="U420" s="4"/>
      <c r="Y420" s="4"/>
      <c r="AC420" s="4"/>
      <c r="AG420" s="4"/>
      <c r="AK420" s="4"/>
      <c r="AO420" s="4"/>
      <c r="AS420" s="4"/>
      <c r="AW420" s="4"/>
      <c r="BA420" s="4"/>
    </row>
    <row r="421" spans="5:53" ht="15.6">
      <c r="E421" s="4"/>
      <c r="I421" s="4"/>
      <c r="M421" s="4"/>
      <c r="Q421" s="4"/>
      <c r="U421" s="4"/>
      <c r="Y421" s="4"/>
      <c r="AC421" s="4"/>
      <c r="AG421" s="4"/>
      <c r="AK421" s="4"/>
      <c r="AO421" s="4"/>
      <c r="AS421" s="4"/>
      <c r="AW421" s="4"/>
      <c r="BA421" s="4"/>
    </row>
    <row r="422" spans="5:53" ht="15.6">
      <c r="E422" s="4"/>
      <c r="I422" s="4"/>
      <c r="M422" s="4"/>
      <c r="Q422" s="4"/>
      <c r="U422" s="4"/>
      <c r="Y422" s="4"/>
      <c r="AC422" s="4"/>
      <c r="AG422" s="4"/>
      <c r="AK422" s="4"/>
      <c r="AO422" s="4"/>
      <c r="AS422" s="4"/>
      <c r="AW422" s="4"/>
      <c r="BA422" s="4"/>
    </row>
    <row r="423" spans="5:53" ht="15.6">
      <c r="E423" s="4"/>
      <c r="I423" s="4"/>
      <c r="M423" s="4"/>
      <c r="Q423" s="4"/>
      <c r="U423" s="4"/>
      <c r="Y423" s="4"/>
      <c r="AC423" s="4"/>
      <c r="AG423" s="4"/>
      <c r="AK423" s="4"/>
      <c r="AO423" s="4"/>
      <c r="AS423" s="4"/>
      <c r="AW423" s="4"/>
      <c r="BA423" s="4"/>
    </row>
    <row r="424" spans="5:53" ht="15.6">
      <c r="E424" s="4"/>
      <c r="I424" s="4"/>
      <c r="M424" s="4"/>
      <c r="Q424" s="4"/>
      <c r="U424" s="4"/>
      <c r="Y424" s="4"/>
      <c r="AC424" s="4"/>
      <c r="AG424" s="4"/>
      <c r="AK424" s="4"/>
      <c r="AO424" s="4"/>
      <c r="AS424" s="4"/>
      <c r="AW424" s="4"/>
      <c r="BA424" s="4"/>
    </row>
    <row r="425" spans="5:53" ht="15.6">
      <c r="E425" s="4"/>
      <c r="I425" s="4"/>
      <c r="M425" s="4"/>
      <c r="Q425" s="4"/>
      <c r="U425" s="4"/>
      <c r="Y425" s="4"/>
      <c r="AC425" s="4"/>
      <c r="AG425" s="4"/>
      <c r="AK425" s="4"/>
      <c r="AO425" s="4"/>
      <c r="AS425" s="4"/>
      <c r="AW425" s="4"/>
      <c r="BA425" s="4"/>
    </row>
    <row r="426" spans="5:53" ht="15.6">
      <c r="E426" s="4"/>
      <c r="I426" s="4"/>
      <c r="M426" s="4"/>
      <c r="Q426" s="4"/>
      <c r="U426" s="4"/>
      <c r="Y426" s="4"/>
      <c r="AC426" s="4"/>
      <c r="AG426" s="4"/>
      <c r="AK426" s="4"/>
      <c r="AO426" s="4"/>
      <c r="AS426" s="4"/>
      <c r="AW426" s="4"/>
      <c r="BA426" s="4"/>
    </row>
    <row r="427" spans="5:53" ht="15.6">
      <c r="E427" s="4"/>
      <c r="I427" s="4"/>
      <c r="M427" s="4"/>
      <c r="Q427" s="4"/>
      <c r="U427" s="4"/>
      <c r="Y427" s="4"/>
      <c r="AC427" s="4"/>
      <c r="AG427" s="4"/>
      <c r="AK427" s="4"/>
      <c r="AO427" s="4"/>
      <c r="AS427" s="4"/>
      <c r="AW427" s="4"/>
      <c r="BA427" s="4"/>
    </row>
    <row r="428" spans="5:53" ht="15.6">
      <c r="E428" s="4"/>
      <c r="I428" s="4"/>
      <c r="M428" s="4"/>
      <c r="Q428" s="4"/>
      <c r="U428" s="4"/>
      <c r="Y428" s="4"/>
      <c r="AC428" s="4"/>
      <c r="AG428" s="4"/>
      <c r="AK428" s="4"/>
      <c r="AO428" s="4"/>
      <c r="AS428" s="4"/>
      <c r="AW428" s="4"/>
      <c r="BA428" s="4"/>
    </row>
    <row r="429" spans="5:53" ht="15.6">
      <c r="E429" s="4"/>
      <c r="I429" s="4"/>
      <c r="M429" s="4"/>
      <c r="Q429" s="4"/>
      <c r="U429" s="4"/>
      <c r="Y429" s="4"/>
      <c r="AC429" s="4"/>
      <c r="AG429" s="4"/>
      <c r="AK429" s="4"/>
      <c r="AO429" s="4"/>
      <c r="AS429" s="4"/>
      <c r="AW429" s="4"/>
      <c r="BA429" s="4"/>
    </row>
    <row r="430" spans="5:53" ht="15.6">
      <c r="E430" s="4"/>
      <c r="I430" s="4"/>
      <c r="M430" s="4"/>
      <c r="Q430" s="4"/>
      <c r="U430" s="4"/>
      <c r="Y430" s="4"/>
      <c r="AC430" s="4"/>
      <c r="AG430" s="4"/>
      <c r="AK430" s="4"/>
      <c r="AO430" s="4"/>
      <c r="AS430" s="4"/>
      <c r="AW430" s="4"/>
      <c r="BA430" s="4"/>
    </row>
    <row r="431" spans="5:53" ht="15.6">
      <c r="E431" s="4"/>
      <c r="I431" s="4"/>
      <c r="M431" s="4"/>
      <c r="Q431" s="4"/>
      <c r="U431" s="4"/>
      <c r="Y431" s="4"/>
      <c r="AC431" s="4"/>
      <c r="AG431" s="4"/>
      <c r="AK431" s="4"/>
      <c r="AO431" s="4"/>
      <c r="AS431" s="4"/>
      <c r="AW431" s="4"/>
      <c r="BA431" s="4"/>
    </row>
    <row r="432" spans="5:53" ht="15.6">
      <c r="E432" s="4"/>
      <c r="I432" s="4"/>
      <c r="M432" s="4"/>
      <c r="Q432" s="4"/>
      <c r="U432" s="4"/>
      <c r="Y432" s="4"/>
      <c r="AC432" s="4"/>
      <c r="AG432" s="4"/>
      <c r="AK432" s="4"/>
      <c r="AO432" s="4"/>
      <c r="AS432" s="4"/>
      <c r="AW432" s="4"/>
      <c r="BA432" s="4"/>
    </row>
    <row r="433" spans="5:53" ht="15.6">
      <c r="E433" s="4"/>
      <c r="I433" s="4"/>
      <c r="M433" s="4"/>
      <c r="Q433" s="4"/>
      <c r="U433" s="4"/>
      <c r="Y433" s="4"/>
      <c r="AC433" s="4"/>
      <c r="AG433" s="4"/>
      <c r="AK433" s="4"/>
      <c r="AO433" s="4"/>
      <c r="AS433" s="4"/>
      <c r="AW433" s="4"/>
      <c r="BA433" s="4"/>
    </row>
    <row r="434" spans="5:53" ht="15.6">
      <c r="E434" s="4"/>
      <c r="I434" s="4"/>
      <c r="M434" s="4"/>
      <c r="Q434" s="4"/>
      <c r="U434" s="4"/>
      <c r="Y434" s="4"/>
      <c r="AC434" s="4"/>
      <c r="AG434" s="4"/>
      <c r="AK434" s="4"/>
      <c r="AO434" s="4"/>
      <c r="AS434" s="4"/>
      <c r="AW434" s="4"/>
      <c r="BA434" s="4"/>
    </row>
    <row r="435" spans="5:53" ht="15.6">
      <c r="E435" s="4"/>
      <c r="I435" s="4"/>
      <c r="M435" s="4"/>
      <c r="Q435" s="4"/>
      <c r="U435" s="4"/>
      <c r="Y435" s="4"/>
      <c r="AC435" s="4"/>
      <c r="AG435" s="4"/>
      <c r="AK435" s="4"/>
      <c r="AO435" s="4"/>
      <c r="AS435" s="4"/>
      <c r="AW435" s="4"/>
      <c r="BA435" s="4"/>
    </row>
    <row r="436" spans="5:53" ht="15.6">
      <c r="E436" s="4"/>
      <c r="I436" s="4"/>
      <c r="M436" s="4"/>
      <c r="Q436" s="4"/>
      <c r="U436" s="4"/>
      <c r="Y436" s="4"/>
      <c r="AC436" s="4"/>
      <c r="AG436" s="4"/>
      <c r="AK436" s="4"/>
      <c r="AO436" s="4"/>
      <c r="AS436" s="4"/>
      <c r="AW436" s="4"/>
      <c r="BA436" s="4"/>
    </row>
    <row r="437" spans="5:53" ht="15.6">
      <c r="E437" s="4"/>
      <c r="I437" s="4"/>
      <c r="M437" s="4"/>
      <c r="Q437" s="4"/>
      <c r="U437" s="4"/>
      <c r="Y437" s="4"/>
      <c r="AC437" s="4"/>
      <c r="AG437" s="4"/>
      <c r="AK437" s="4"/>
      <c r="AO437" s="4"/>
      <c r="AS437" s="4"/>
      <c r="AW437" s="4"/>
      <c r="BA437" s="4"/>
    </row>
    <row r="438" spans="5:53" ht="15.6">
      <c r="E438" s="4"/>
      <c r="I438" s="4"/>
      <c r="M438" s="4"/>
      <c r="Q438" s="4"/>
      <c r="U438" s="4"/>
      <c r="Y438" s="4"/>
      <c r="AC438" s="4"/>
      <c r="AG438" s="4"/>
      <c r="AK438" s="4"/>
      <c r="AO438" s="4"/>
      <c r="AS438" s="4"/>
      <c r="AW438" s="4"/>
      <c r="BA438" s="4"/>
    </row>
    <row r="439" spans="5:53" ht="15.6">
      <c r="E439" s="4"/>
      <c r="I439" s="4"/>
      <c r="M439" s="4"/>
      <c r="Q439" s="4"/>
      <c r="U439" s="4"/>
      <c r="Y439" s="4"/>
      <c r="AC439" s="4"/>
      <c r="AG439" s="4"/>
      <c r="AK439" s="4"/>
      <c r="AO439" s="4"/>
      <c r="AS439" s="4"/>
      <c r="AW439" s="4"/>
      <c r="BA439" s="4"/>
    </row>
    <row r="440" spans="5:53" ht="15.6">
      <c r="E440" s="4"/>
      <c r="I440" s="4"/>
      <c r="M440" s="4"/>
      <c r="Q440" s="4"/>
      <c r="U440" s="4"/>
      <c r="Y440" s="4"/>
      <c r="AC440" s="4"/>
      <c r="AG440" s="4"/>
      <c r="AK440" s="4"/>
      <c r="AO440" s="4"/>
      <c r="AS440" s="4"/>
      <c r="AW440" s="4"/>
      <c r="BA440" s="4"/>
    </row>
    <row r="441" spans="5:53" ht="15.6">
      <c r="E441" s="4"/>
      <c r="I441" s="4"/>
      <c r="M441" s="4"/>
      <c r="Q441" s="4"/>
      <c r="U441" s="4"/>
      <c r="Y441" s="4"/>
      <c r="AC441" s="4"/>
      <c r="AG441" s="4"/>
      <c r="AK441" s="4"/>
      <c r="AO441" s="4"/>
      <c r="AS441" s="4"/>
      <c r="AW441" s="4"/>
      <c r="BA441" s="4"/>
    </row>
    <row r="442" spans="5:53" ht="15.6">
      <c r="E442" s="4"/>
      <c r="I442" s="4"/>
      <c r="M442" s="4"/>
      <c r="Q442" s="4"/>
      <c r="U442" s="4"/>
      <c r="Y442" s="4"/>
      <c r="AC442" s="4"/>
      <c r="AG442" s="4"/>
      <c r="AK442" s="4"/>
      <c r="AO442" s="4"/>
      <c r="AS442" s="4"/>
      <c r="AW442" s="4"/>
      <c r="BA442" s="4"/>
    </row>
    <row r="443" spans="5:53" ht="15.6">
      <c r="E443" s="4"/>
      <c r="I443" s="4"/>
      <c r="M443" s="4"/>
      <c r="Q443" s="4"/>
      <c r="U443" s="4"/>
      <c r="Y443" s="4"/>
      <c r="AC443" s="4"/>
      <c r="AG443" s="4"/>
      <c r="AK443" s="4"/>
      <c r="AO443" s="4"/>
      <c r="AS443" s="4"/>
      <c r="AW443" s="4"/>
      <c r="BA443" s="4"/>
    </row>
    <row r="444" spans="5:53" ht="15.6">
      <c r="E444" s="4"/>
      <c r="I444" s="4"/>
      <c r="M444" s="4"/>
      <c r="Q444" s="4"/>
      <c r="U444" s="4"/>
      <c r="Y444" s="4"/>
      <c r="AC444" s="4"/>
      <c r="AG444" s="4"/>
      <c r="AK444" s="4"/>
      <c r="AO444" s="4"/>
      <c r="AS444" s="4"/>
      <c r="AW444" s="4"/>
      <c r="BA444" s="4"/>
    </row>
    <row r="445" spans="5:53" ht="15.6">
      <c r="E445" s="4"/>
      <c r="I445" s="4"/>
      <c r="M445" s="4"/>
      <c r="Q445" s="4"/>
      <c r="U445" s="4"/>
      <c r="Y445" s="4"/>
      <c r="AC445" s="4"/>
      <c r="AG445" s="4"/>
      <c r="AK445" s="4"/>
      <c r="AO445" s="4"/>
      <c r="AS445" s="4"/>
      <c r="AW445" s="4"/>
      <c r="BA445" s="4"/>
    </row>
    <row r="446" spans="5:53" ht="15.6">
      <c r="E446" s="4"/>
      <c r="I446" s="4"/>
      <c r="M446" s="4"/>
      <c r="Q446" s="4"/>
      <c r="U446" s="4"/>
      <c r="Y446" s="4"/>
      <c r="AC446" s="4"/>
      <c r="AG446" s="4"/>
      <c r="AK446" s="4"/>
      <c r="AO446" s="4"/>
      <c r="AS446" s="4"/>
      <c r="AW446" s="4"/>
      <c r="BA446" s="4"/>
    </row>
    <row r="447" spans="5:53" ht="15.6">
      <c r="E447" s="4"/>
      <c r="I447" s="4"/>
      <c r="M447" s="4"/>
      <c r="Q447" s="4"/>
      <c r="U447" s="4"/>
      <c r="Y447" s="4"/>
      <c r="AC447" s="4"/>
      <c r="AG447" s="4"/>
      <c r="AK447" s="4"/>
      <c r="AO447" s="4"/>
      <c r="AS447" s="4"/>
      <c r="AW447" s="4"/>
      <c r="BA447" s="4"/>
    </row>
    <row r="448" spans="5:53" ht="15.6">
      <c r="E448" s="4"/>
      <c r="I448" s="4"/>
      <c r="M448" s="4"/>
      <c r="Q448" s="4"/>
      <c r="U448" s="4"/>
      <c r="Y448" s="4"/>
      <c r="AC448" s="4"/>
      <c r="AG448" s="4"/>
      <c r="AK448" s="4"/>
      <c r="AO448" s="4"/>
      <c r="AS448" s="4"/>
      <c r="AW448" s="4"/>
      <c r="BA448" s="4"/>
    </row>
    <row r="449" spans="5:53" ht="15.6">
      <c r="E449" s="4"/>
      <c r="I449" s="4"/>
      <c r="M449" s="4"/>
      <c r="Q449" s="4"/>
      <c r="U449" s="4"/>
      <c r="Y449" s="4"/>
      <c r="AC449" s="4"/>
      <c r="AG449" s="4"/>
      <c r="AK449" s="4"/>
      <c r="AO449" s="4"/>
      <c r="AS449" s="4"/>
      <c r="AW449" s="4"/>
      <c r="BA449" s="4"/>
    </row>
    <row r="450" spans="5:53" ht="15.6">
      <c r="E450" s="4"/>
      <c r="I450" s="4"/>
      <c r="M450" s="4"/>
      <c r="Q450" s="4"/>
      <c r="U450" s="4"/>
      <c r="Y450" s="4"/>
      <c r="AC450" s="4"/>
      <c r="AG450" s="4"/>
      <c r="AK450" s="4"/>
      <c r="AO450" s="4"/>
      <c r="AS450" s="4"/>
      <c r="AW450" s="4"/>
      <c r="BA450" s="4"/>
    </row>
    <row r="451" spans="5:53" ht="15.6">
      <c r="E451" s="4"/>
      <c r="I451" s="4"/>
      <c r="M451" s="4"/>
      <c r="Q451" s="4"/>
      <c r="U451" s="4"/>
      <c r="Y451" s="4"/>
      <c r="AC451" s="4"/>
      <c r="AG451" s="4"/>
      <c r="AK451" s="4"/>
      <c r="AO451" s="4"/>
      <c r="AS451" s="4"/>
      <c r="AW451" s="4"/>
      <c r="BA451" s="4"/>
    </row>
    <row r="452" spans="5:53" ht="15.6">
      <c r="E452" s="4"/>
      <c r="I452" s="4"/>
      <c r="M452" s="4"/>
      <c r="Q452" s="4"/>
      <c r="U452" s="4"/>
      <c r="Y452" s="4"/>
      <c r="AC452" s="4"/>
      <c r="AG452" s="4"/>
      <c r="AK452" s="4"/>
      <c r="AO452" s="4"/>
      <c r="AS452" s="4"/>
      <c r="AW452" s="4"/>
      <c r="BA452" s="4"/>
    </row>
    <row r="453" spans="5:53" ht="15.6">
      <c r="E453" s="4"/>
      <c r="I453" s="4"/>
      <c r="M453" s="4"/>
      <c r="Q453" s="4"/>
      <c r="U453" s="4"/>
      <c r="Y453" s="4"/>
      <c r="AC453" s="4"/>
      <c r="AG453" s="4"/>
      <c r="AK453" s="4"/>
      <c r="AO453" s="4"/>
      <c r="AS453" s="4"/>
      <c r="AW453" s="4"/>
      <c r="BA453" s="4"/>
    </row>
    <row r="454" spans="5:53" ht="15.6">
      <c r="E454" s="4"/>
      <c r="I454" s="4"/>
      <c r="M454" s="4"/>
      <c r="Q454" s="4"/>
      <c r="U454" s="4"/>
      <c r="Y454" s="4"/>
      <c r="AC454" s="4"/>
      <c r="AG454" s="4"/>
      <c r="AK454" s="4"/>
      <c r="AO454" s="4"/>
      <c r="AS454" s="4"/>
      <c r="AW454" s="4"/>
      <c r="BA454" s="4"/>
    </row>
    <row r="455" spans="5:53" ht="15.6">
      <c r="E455" s="4"/>
      <c r="I455" s="4"/>
      <c r="M455" s="4"/>
      <c r="Q455" s="4"/>
      <c r="U455" s="4"/>
      <c r="Y455" s="4"/>
      <c r="AC455" s="4"/>
      <c r="AG455" s="4"/>
      <c r="AK455" s="4"/>
      <c r="AO455" s="4"/>
      <c r="AS455" s="4"/>
      <c r="AW455" s="4"/>
      <c r="BA455" s="4"/>
    </row>
    <row r="456" spans="5:53" ht="15.6">
      <c r="E456" s="4"/>
      <c r="I456" s="4"/>
      <c r="M456" s="4"/>
      <c r="Q456" s="4"/>
      <c r="U456" s="4"/>
      <c r="Y456" s="4"/>
      <c r="AC456" s="4"/>
      <c r="AG456" s="4"/>
      <c r="AK456" s="4"/>
      <c r="AO456" s="4"/>
      <c r="AS456" s="4"/>
      <c r="AW456" s="4"/>
      <c r="BA456" s="4"/>
    </row>
    <row r="457" spans="5:53" ht="15.6">
      <c r="E457" s="4"/>
      <c r="I457" s="4"/>
      <c r="M457" s="4"/>
      <c r="Q457" s="4"/>
      <c r="U457" s="4"/>
      <c r="Y457" s="4"/>
      <c r="AC457" s="4"/>
      <c r="AG457" s="4"/>
      <c r="AK457" s="4"/>
      <c r="AO457" s="4"/>
      <c r="AS457" s="4"/>
      <c r="AW457" s="4"/>
      <c r="BA457" s="4"/>
    </row>
    <row r="458" spans="5:53" ht="15.6">
      <c r="E458" s="4"/>
      <c r="I458" s="4"/>
      <c r="M458" s="4"/>
      <c r="Q458" s="4"/>
      <c r="U458" s="4"/>
      <c r="Y458" s="4"/>
      <c r="AC458" s="4"/>
      <c r="AG458" s="4"/>
      <c r="AK458" s="4"/>
      <c r="AO458" s="4"/>
      <c r="AS458" s="4"/>
      <c r="AW458" s="4"/>
      <c r="BA458" s="4"/>
    </row>
    <row r="459" spans="5:53" ht="15.6">
      <c r="E459" s="4"/>
      <c r="I459" s="4"/>
      <c r="M459" s="4"/>
      <c r="Q459" s="4"/>
      <c r="U459" s="4"/>
      <c r="Y459" s="4"/>
      <c r="AC459" s="4"/>
      <c r="AG459" s="4"/>
      <c r="AK459" s="4"/>
      <c r="AO459" s="4"/>
      <c r="AS459" s="4"/>
      <c r="AW459" s="4"/>
      <c r="BA459" s="4"/>
    </row>
    <row r="460" spans="5:53" ht="15.6">
      <c r="E460" s="4"/>
      <c r="I460" s="4"/>
      <c r="M460" s="4"/>
      <c r="Q460" s="4"/>
      <c r="U460" s="4"/>
      <c r="Y460" s="4"/>
      <c r="AC460" s="4"/>
      <c r="AG460" s="4"/>
      <c r="AK460" s="4"/>
      <c r="AO460" s="4"/>
      <c r="AS460" s="4"/>
      <c r="AW460" s="4"/>
      <c r="BA460" s="4"/>
    </row>
    <row r="461" spans="5:53" ht="15.6">
      <c r="E461" s="4"/>
      <c r="I461" s="4"/>
      <c r="M461" s="4"/>
      <c r="Q461" s="4"/>
      <c r="U461" s="4"/>
      <c r="Y461" s="4"/>
      <c r="AC461" s="4"/>
      <c r="AG461" s="4"/>
      <c r="AK461" s="4"/>
      <c r="AO461" s="4"/>
      <c r="AS461" s="4"/>
      <c r="AW461" s="4"/>
      <c r="BA461" s="4"/>
    </row>
    <row r="462" spans="5:53" ht="15.6">
      <c r="E462" s="4"/>
      <c r="I462" s="4"/>
      <c r="M462" s="4"/>
      <c r="Q462" s="4"/>
      <c r="U462" s="4"/>
      <c r="Y462" s="4"/>
      <c r="AC462" s="4"/>
      <c r="AG462" s="4"/>
      <c r="AK462" s="4"/>
      <c r="AO462" s="4"/>
      <c r="AS462" s="4"/>
      <c r="AW462" s="4"/>
      <c r="BA462" s="4"/>
    </row>
    <row r="463" spans="5:53" ht="15.6">
      <c r="E463" s="4"/>
      <c r="I463" s="4"/>
      <c r="M463" s="4"/>
      <c r="Q463" s="4"/>
      <c r="U463" s="4"/>
      <c r="Y463" s="4"/>
      <c r="AC463" s="4"/>
      <c r="AG463" s="4"/>
      <c r="AK463" s="4"/>
      <c r="AO463" s="4"/>
      <c r="AS463" s="4"/>
      <c r="AW463" s="4"/>
      <c r="BA463" s="4"/>
    </row>
    <row r="464" spans="5:53" ht="15.6">
      <c r="E464" s="4"/>
      <c r="I464" s="4"/>
      <c r="M464" s="4"/>
      <c r="Q464" s="4"/>
      <c r="U464" s="4"/>
      <c r="Y464" s="4"/>
      <c r="AC464" s="4"/>
      <c r="AG464" s="4"/>
      <c r="AK464" s="4"/>
      <c r="AO464" s="4"/>
      <c r="AS464" s="4"/>
      <c r="AW464" s="4"/>
      <c r="BA464" s="4"/>
    </row>
    <row r="465" spans="5:53" ht="15.6">
      <c r="E465" s="4"/>
      <c r="I465" s="4"/>
      <c r="M465" s="4"/>
      <c r="Q465" s="4"/>
      <c r="U465" s="4"/>
      <c r="Y465" s="4"/>
      <c r="AC465" s="4"/>
      <c r="AG465" s="4"/>
      <c r="AK465" s="4"/>
      <c r="AO465" s="4"/>
      <c r="AS465" s="4"/>
      <c r="AW465" s="4"/>
      <c r="BA465" s="4"/>
    </row>
    <row r="466" spans="5:53" ht="15.6">
      <c r="E466" s="4"/>
      <c r="I466" s="4"/>
      <c r="M466" s="4"/>
      <c r="Q466" s="4"/>
      <c r="U466" s="4"/>
      <c r="Y466" s="4"/>
      <c r="AC466" s="4"/>
      <c r="AG466" s="4"/>
      <c r="AK466" s="4"/>
      <c r="AO466" s="4"/>
      <c r="AS466" s="4"/>
      <c r="AW466" s="4"/>
      <c r="BA466" s="4"/>
    </row>
    <row r="467" spans="5:53" ht="15.6">
      <c r="E467" s="4"/>
      <c r="I467" s="4"/>
      <c r="M467" s="4"/>
      <c r="Q467" s="4"/>
      <c r="U467" s="4"/>
      <c r="Y467" s="4"/>
      <c r="AC467" s="4"/>
      <c r="AG467" s="4"/>
      <c r="AK467" s="4"/>
      <c r="AO467" s="4"/>
      <c r="AS467" s="4"/>
      <c r="AW467" s="4"/>
      <c r="BA467" s="4"/>
    </row>
    <row r="468" spans="5:53" ht="15.6">
      <c r="E468" s="4"/>
      <c r="I468" s="4"/>
      <c r="M468" s="4"/>
      <c r="Q468" s="4"/>
      <c r="U468" s="4"/>
      <c r="Y468" s="4"/>
      <c r="AC468" s="4"/>
      <c r="AG468" s="4"/>
      <c r="AK468" s="4"/>
      <c r="AO468" s="4"/>
      <c r="AS468" s="4"/>
      <c r="AW468" s="4"/>
      <c r="BA468" s="4"/>
    </row>
    <row r="469" spans="5:53" ht="15.6">
      <c r="E469" s="4"/>
      <c r="I469" s="4"/>
      <c r="M469" s="4"/>
      <c r="Q469" s="4"/>
      <c r="U469" s="4"/>
      <c r="Y469" s="4"/>
      <c r="AC469" s="4"/>
      <c r="AG469" s="4"/>
      <c r="AK469" s="4"/>
      <c r="AO469" s="4"/>
      <c r="AS469" s="4"/>
      <c r="AW469" s="4"/>
      <c r="BA469" s="4"/>
    </row>
    <row r="470" spans="5:53" ht="15.6">
      <c r="E470" s="4"/>
      <c r="I470" s="4"/>
      <c r="M470" s="4"/>
      <c r="Q470" s="4"/>
      <c r="U470" s="4"/>
      <c r="Y470" s="4"/>
      <c r="AC470" s="4"/>
      <c r="AG470" s="4"/>
      <c r="AK470" s="4"/>
      <c r="AO470" s="4"/>
      <c r="AS470" s="4"/>
      <c r="AW470" s="4"/>
      <c r="BA470" s="4"/>
    </row>
    <row r="471" spans="5:53" ht="15.6">
      <c r="E471" s="4"/>
      <c r="I471" s="4"/>
      <c r="M471" s="4"/>
      <c r="Q471" s="4"/>
      <c r="U471" s="4"/>
      <c r="Y471" s="4"/>
      <c r="AC471" s="4"/>
      <c r="AG471" s="4"/>
      <c r="AK471" s="4"/>
      <c r="AO471" s="4"/>
      <c r="AS471" s="4"/>
      <c r="AW471" s="4"/>
      <c r="BA471" s="4"/>
    </row>
    <row r="472" spans="5:53" ht="15.6">
      <c r="E472" s="4"/>
      <c r="I472" s="4"/>
      <c r="M472" s="4"/>
      <c r="Q472" s="4"/>
      <c r="U472" s="4"/>
      <c r="Y472" s="4"/>
      <c r="AC472" s="4"/>
      <c r="AG472" s="4"/>
      <c r="AK472" s="4"/>
      <c r="AO472" s="4"/>
      <c r="AS472" s="4"/>
      <c r="AW472" s="4"/>
      <c r="BA472" s="4"/>
    </row>
    <row r="473" spans="5:53" ht="15.6">
      <c r="E473" s="4"/>
      <c r="I473" s="4"/>
      <c r="M473" s="4"/>
      <c r="Q473" s="4"/>
      <c r="U473" s="4"/>
      <c r="Y473" s="4"/>
      <c r="AC473" s="4"/>
      <c r="AG473" s="4"/>
      <c r="AK473" s="4"/>
      <c r="AO473" s="4"/>
      <c r="AS473" s="4"/>
      <c r="AW473" s="4"/>
      <c r="BA473" s="4"/>
    </row>
    <row r="474" spans="5:53" ht="15.6">
      <c r="E474" s="4"/>
      <c r="I474" s="4"/>
      <c r="M474" s="4"/>
      <c r="Q474" s="4"/>
      <c r="U474" s="4"/>
      <c r="Y474" s="4"/>
      <c r="AC474" s="4"/>
      <c r="AG474" s="4"/>
      <c r="AK474" s="4"/>
      <c r="AO474" s="4"/>
      <c r="AS474" s="4"/>
      <c r="AW474" s="4"/>
      <c r="BA474" s="4"/>
    </row>
    <row r="475" spans="5:53" ht="15.6">
      <c r="E475" s="4"/>
      <c r="I475" s="4"/>
      <c r="M475" s="4"/>
      <c r="Q475" s="4"/>
      <c r="U475" s="4"/>
      <c r="Y475" s="4"/>
      <c r="AC475" s="4"/>
      <c r="AG475" s="4"/>
      <c r="AK475" s="4"/>
      <c r="AO475" s="4"/>
      <c r="AS475" s="4"/>
      <c r="AW475" s="4"/>
      <c r="BA475" s="4"/>
    </row>
    <row r="476" spans="5:53" ht="15.6">
      <c r="E476" s="4"/>
      <c r="I476" s="4"/>
      <c r="M476" s="4"/>
      <c r="Q476" s="4"/>
      <c r="U476" s="4"/>
      <c r="Y476" s="4"/>
      <c r="AC476" s="4"/>
      <c r="AG476" s="4"/>
      <c r="AK476" s="4"/>
      <c r="AO476" s="4"/>
      <c r="AS476" s="4"/>
      <c r="AW476" s="4"/>
      <c r="BA476" s="4"/>
    </row>
    <row r="477" spans="5:53" ht="15.6">
      <c r="E477" s="4"/>
      <c r="I477" s="4"/>
      <c r="M477" s="4"/>
      <c r="Q477" s="4"/>
      <c r="U477" s="4"/>
      <c r="Y477" s="4"/>
      <c r="AC477" s="4"/>
      <c r="AG477" s="4"/>
      <c r="AK477" s="4"/>
      <c r="AO477" s="4"/>
      <c r="AS477" s="4"/>
      <c r="AW477" s="4"/>
      <c r="BA477" s="4"/>
    </row>
    <row r="478" spans="5:53" ht="15.6">
      <c r="E478" s="4"/>
      <c r="I478" s="4"/>
      <c r="M478" s="4"/>
      <c r="Q478" s="4"/>
      <c r="U478" s="4"/>
      <c r="Y478" s="4"/>
      <c r="AC478" s="4"/>
      <c r="AG478" s="4"/>
      <c r="AK478" s="4"/>
      <c r="AO478" s="4"/>
      <c r="AS478" s="4"/>
      <c r="AW478" s="4"/>
      <c r="BA478" s="4"/>
    </row>
    <row r="479" spans="5:53" ht="15.6">
      <c r="E479" s="4"/>
      <c r="I479" s="4"/>
      <c r="M479" s="4"/>
      <c r="Q479" s="4"/>
      <c r="U479" s="4"/>
      <c r="Y479" s="4"/>
      <c r="AC479" s="4"/>
      <c r="AG479" s="4"/>
      <c r="AK479" s="4"/>
      <c r="AO479" s="4"/>
      <c r="AS479" s="4"/>
      <c r="AW479" s="4"/>
      <c r="BA479" s="4"/>
    </row>
    <row r="480" spans="5:53" ht="15.6">
      <c r="E480" s="4"/>
      <c r="I480" s="4"/>
      <c r="M480" s="4"/>
      <c r="Q480" s="4"/>
      <c r="U480" s="4"/>
      <c r="Y480" s="4"/>
      <c r="AC480" s="4"/>
      <c r="AG480" s="4"/>
      <c r="AK480" s="4"/>
      <c r="AO480" s="4"/>
      <c r="AS480" s="4"/>
      <c r="AW480" s="4"/>
      <c r="BA480" s="4"/>
    </row>
    <row r="481" spans="5:53" ht="15.6">
      <c r="E481" s="4"/>
      <c r="I481" s="4"/>
      <c r="M481" s="4"/>
      <c r="Q481" s="4"/>
      <c r="U481" s="4"/>
      <c r="Y481" s="4"/>
      <c r="AC481" s="4"/>
      <c r="AG481" s="4"/>
      <c r="AK481" s="4"/>
      <c r="AO481" s="4"/>
      <c r="AS481" s="4"/>
      <c r="AW481" s="4"/>
      <c r="BA481" s="4"/>
    </row>
    <row r="482" spans="5:53" ht="15.6">
      <c r="E482" s="4"/>
      <c r="I482" s="4"/>
      <c r="M482" s="4"/>
      <c r="Q482" s="4"/>
      <c r="U482" s="4"/>
      <c r="Y482" s="4"/>
      <c r="AC482" s="4"/>
      <c r="AG482" s="4"/>
      <c r="AK482" s="4"/>
      <c r="AO482" s="4"/>
      <c r="AS482" s="4"/>
      <c r="AW482" s="4"/>
      <c r="BA482" s="4"/>
    </row>
    <row r="483" spans="5:53" ht="15.6">
      <c r="E483" s="4"/>
      <c r="I483" s="4"/>
      <c r="M483" s="4"/>
      <c r="Q483" s="4"/>
      <c r="U483" s="4"/>
      <c r="Y483" s="4"/>
      <c r="AC483" s="4"/>
      <c r="AG483" s="4"/>
      <c r="AK483" s="4"/>
      <c r="AO483" s="4"/>
      <c r="AS483" s="4"/>
      <c r="AW483" s="4"/>
      <c r="BA483" s="4"/>
    </row>
    <row r="484" spans="5:53" ht="15.6">
      <c r="E484" s="4"/>
      <c r="I484" s="4"/>
      <c r="M484" s="4"/>
      <c r="Q484" s="4"/>
      <c r="U484" s="4"/>
      <c r="Y484" s="4"/>
      <c r="AC484" s="4"/>
      <c r="AG484" s="4"/>
      <c r="AK484" s="4"/>
      <c r="AO484" s="4"/>
      <c r="AS484" s="4"/>
      <c r="AW484" s="4"/>
      <c r="BA484" s="4"/>
    </row>
    <row r="485" spans="5:53" ht="15.6">
      <c r="E485" s="4"/>
      <c r="I485" s="4"/>
      <c r="M485" s="4"/>
      <c r="Q485" s="4"/>
      <c r="U485" s="4"/>
      <c r="Y485" s="4"/>
      <c r="AC485" s="4"/>
      <c r="AG485" s="4"/>
      <c r="AK485" s="4"/>
      <c r="AO485" s="4"/>
      <c r="AS485" s="4"/>
      <c r="AW485" s="4"/>
      <c r="BA485" s="4"/>
    </row>
    <row r="486" spans="5:53" ht="15.6">
      <c r="E486" s="4"/>
      <c r="I486" s="4"/>
      <c r="M486" s="4"/>
      <c r="Q486" s="4"/>
      <c r="U486" s="4"/>
      <c r="Y486" s="4"/>
      <c r="AC486" s="4"/>
      <c r="AG486" s="4"/>
      <c r="AK486" s="4"/>
      <c r="AO486" s="4"/>
      <c r="AS486" s="4"/>
      <c r="AW486" s="4"/>
      <c r="BA486" s="4"/>
    </row>
    <row r="487" spans="5:53" ht="15.6">
      <c r="E487" s="4"/>
      <c r="I487" s="4"/>
      <c r="M487" s="4"/>
      <c r="Q487" s="4"/>
      <c r="U487" s="4"/>
      <c r="Y487" s="4"/>
      <c r="AC487" s="4"/>
      <c r="AG487" s="4"/>
      <c r="AK487" s="4"/>
      <c r="AO487" s="4"/>
      <c r="AS487" s="4"/>
      <c r="AW487" s="4"/>
      <c r="BA487" s="4"/>
    </row>
    <row r="488" spans="5:53" ht="15.6">
      <c r="E488" s="4"/>
      <c r="I488" s="4"/>
      <c r="M488" s="4"/>
      <c r="Q488" s="4"/>
      <c r="U488" s="4"/>
      <c r="Y488" s="4"/>
      <c r="AC488" s="4"/>
      <c r="AG488" s="4"/>
      <c r="AK488" s="4"/>
      <c r="AO488" s="4"/>
      <c r="AS488" s="4"/>
      <c r="AW488" s="4"/>
      <c r="BA488" s="4"/>
    </row>
    <row r="489" spans="5:53" ht="15.6">
      <c r="E489" s="4"/>
      <c r="I489" s="4"/>
      <c r="M489" s="4"/>
      <c r="Q489" s="4"/>
      <c r="U489" s="4"/>
      <c r="Y489" s="4"/>
      <c r="AC489" s="4"/>
      <c r="AG489" s="4"/>
      <c r="AK489" s="4"/>
      <c r="AO489" s="4"/>
      <c r="AS489" s="4"/>
      <c r="AW489" s="4"/>
      <c r="BA489" s="4"/>
    </row>
    <row r="490" spans="5:53" ht="15.6">
      <c r="E490" s="4"/>
      <c r="I490" s="4"/>
      <c r="M490" s="4"/>
      <c r="Q490" s="4"/>
      <c r="U490" s="4"/>
      <c r="Y490" s="4"/>
      <c r="AC490" s="4"/>
      <c r="AG490" s="4"/>
      <c r="AK490" s="4"/>
      <c r="AO490" s="4"/>
      <c r="AS490" s="4"/>
      <c r="AW490" s="4"/>
      <c r="BA490" s="4"/>
    </row>
    <row r="491" spans="5:53" ht="15.6">
      <c r="E491" s="4"/>
      <c r="I491" s="4"/>
      <c r="M491" s="4"/>
      <c r="Q491" s="4"/>
      <c r="U491" s="4"/>
      <c r="Y491" s="4"/>
      <c r="AC491" s="4"/>
      <c r="AG491" s="4"/>
      <c r="AK491" s="4"/>
      <c r="AO491" s="4"/>
      <c r="AS491" s="4"/>
      <c r="AW491" s="4"/>
      <c r="BA491" s="4"/>
    </row>
    <row r="492" spans="5:53" ht="15.6">
      <c r="E492" s="4"/>
      <c r="I492" s="4"/>
      <c r="M492" s="4"/>
      <c r="Q492" s="4"/>
      <c r="U492" s="4"/>
      <c r="Y492" s="4"/>
      <c r="AC492" s="4"/>
      <c r="AG492" s="4"/>
      <c r="AK492" s="4"/>
      <c r="AO492" s="4"/>
      <c r="AS492" s="4"/>
      <c r="AW492" s="4"/>
      <c r="BA492" s="4"/>
    </row>
    <row r="493" spans="5:53" ht="15.6">
      <c r="E493" s="4"/>
      <c r="I493" s="4"/>
      <c r="M493" s="4"/>
      <c r="Q493" s="4"/>
      <c r="U493" s="4"/>
      <c r="Y493" s="4"/>
      <c r="AC493" s="4"/>
      <c r="AG493" s="4"/>
      <c r="AK493" s="4"/>
      <c r="AO493" s="4"/>
      <c r="AS493" s="4"/>
      <c r="AW493" s="4"/>
      <c r="BA493" s="4"/>
    </row>
    <row r="494" spans="5:53" ht="15.6">
      <c r="E494" s="4"/>
      <c r="I494" s="4"/>
      <c r="M494" s="4"/>
      <c r="Q494" s="4"/>
      <c r="U494" s="4"/>
      <c r="Y494" s="4"/>
      <c r="AC494" s="4"/>
      <c r="AG494" s="4"/>
      <c r="AK494" s="4"/>
      <c r="AO494" s="4"/>
      <c r="AS494" s="4"/>
      <c r="AW494" s="4"/>
      <c r="BA494" s="4"/>
    </row>
    <row r="495" spans="5:53" ht="15.6">
      <c r="E495" s="4"/>
      <c r="I495" s="4"/>
      <c r="M495" s="4"/>
      <c r="Q495" s="4"/>
      <c r="U495" s="4"/>
      <c r="Y495" s="4"/>
      <c r="AC495" s="4"/>
      <c r="AG495" s="4"/>
      <c r="AK495" s="4"/>
      <c r="AO495" s="4"/>
      <c r="AS495" s="4"/>
      <c r="AW495" s="4"/>
      <c r="BA495" s="4"/>
    </row>
    <row r="496" spans="5:53" ht="15.6">
      <c r="E496" s="4"/>
      <c r="I496" s="4"/>
      <c r="M496" s="4"/>
      <c r="Q496" s="4"/>
      <c r="U496" s="4"/>
      <c r="Y496" s="4"/>
      <c r="AC496" s="4"/>
      <c r="AG496" s="4"/>
      <c r="AK496" s="4"/>
      <c r="AO496" s="4"/>
      <c r="AS496" s="4"/>
      <c r="AW496" s="4"/>
      <c r="BA496" s="4"/>
    </row>
    <row r="497" spans="5:53" ht="15.6">
      <c r="E497" s="4"/>
      <c r="I497" s="4"/>
      <c r="M497" s="4"/>
      <c r="Q497" s="4"/>
      <c r="U497" s="4"/>
      <c r="Y497" s="4"/>
      <c r="AC497" s="4"/>
      <c r="AG497" s="4"/>
      <c r="AK497" s="4"/>
      <c r="AO497" s="4"/>
      <c r="AS497" s="4"/>
      <c r="AW497" s="4"/>
      <c r="BA497" s="4"/>
    </row>
    <row r="498" spans="5:53" ht="15.6">
      <c r="E498" s="4"/>
      <c r="I498" s="4"/>
      <c r="M498" s="4"/>
      <c r="Q498" s="4"/>
      <c r="U498" s="4"/>
      <c r="Y498" s="4"/>
      <c r="AC498" s="4"/>
      <c r="AG498" s="4"/>
      <c r="AK498" s="4"/>
      <c r="AO498" s="4"/>
      <c r="AS498" s="4"/>
      <c r="AW498" s="4"/>
      <c r="BA498" s="4"/>
    </row>
    <row r="499" spans="5:53" ht="15.6">
      <c r="E499" s="4"/>
      <c r="I499" s="4"/>
      <c r="M499" s="4"/>
      <c r="Q499" s="4"/>
      <c r="U499" s="4"/>
      <c r="Y499" s="4"/>
      <c r="AC499" s="4"/>
      <c r="AG499" s="4"/>
      <c r="AK499" s="4"/>
      <c r="AO499" s="4"/>
      <c r="AS499" s="4"/>
      <c r="AW499" s="4"/>
      <c r="BA499" s="4"/>
    </row>
    <row r="500" spans="5:53" ht="15.6">
      <c r="E500" s="4"/>
      <c r="I500" s="4"/>
      <c r="M500" s="4"/>
      <c r="Q500" s="4"/>
      <c r="U500" s="4"/>
      <c r="Y500" s="4"/>
      <c r="AC500" s="4"/>
      <c r="AG500" s="4"/>
      <c r="AK500" s="4"/>
      <c r="AO500" s="4"/>
      <c r="AS500" s="4"/>
      <c r="AW500" s="4"/>
      <c r="BA500" s="4"/>
    </row>
    <row r="501" spans="5:53" ht="15.6">
      <c r="E501" s="4"/>
      <c r="I501" s="4"/>
      <c r="M501" s="4"/>
      <c r="Q501" s="4"/>
      <c r="U501" s="4"/>
      <c r="Y501" s="4"/>
      <c r="AC501" s="4"/>
      <c r="AG501" s="4"/>
      <c r="AK501" s="4"/>
      <c r="AO501" s="4"/>
      <c r="AS501" s="4"/>
      <c r="AW501" s="4"/>
      <c r="BA501" s="4"/>
    </row>
    <row r="502" spans="5:53" ht="15.6">
      <c r="E502" s="4"/>
      <c r="I502" s="4"/>
      <c r="M502" s="4"/>
      <c r="Q502" s="4"/>
      <c r="U502" s="4"/>
      <c r="Y502" s="4"/>
      <c r="AC502" s="4"/>
      <c r="AG502" s="4"/>
      <c r="AK502" s="4"/>
      <c r="AO502" s="4"/>
      <c r="AS502" s="4"/>
      <c r="AW502" s="4"/>
      <c r="BA502" s="4"/>
    </row>
    <row r="503" spans="5:53" ht="15.6">
      <c r="E503" s="4"/>
      <c r="I503" s="4"/>
      <c r="M503" s="4"/>
      <c r="Q503" s="4"/>
      <c r="U503" s="4"/>
      <c r="Y503" s="4"/>
      <c r="AC503" s="4"/>
      <c r="AG503" s="4"/>
      <c r="AK503" s="4"/>
      <c r="AO503" s="4"/>
      <c r="AS503" s="4"/>
      <c r="AW503" s="4"/>
      <c r="BA503" s="4"/>
    </row>
    <row r="504" spans="5:53" ht="15.6">
      <c r="E504" s="4"/>
      <c r="I504" s="4"/>
      <c r="M504" s="4"/>
      <c r="Q504" s="4"/>
      <c r="U504" s="4"/>
      <c r="Y504" s="4"/>
      <c r="AC504" s="4"/>
      <c r="AG504" s="4"/>
      <c r="AK504" s="4"/>
      <c r="AO504" s="4"/>
      <c r="AS504" s="4"/>
      <c r="AW504" s="4"/>
      <c r="BA504" s="4"/>
    </row>
    <row r="505" spans="5:53" ht="15.6">
      <c r="E505" s="4"/>
      <c r="I505" s="4"/>
      <c r="M505" s="4"/>
      <c r="Q505" s="4"/>
      <c r="U505" s="4"/>
      <c r="Y505" s="4"/>
      <c r="AC505" s="4"/>
      <c r="AG505" s="4"/>
      <c r="AK505" s="4"/>
      <c r="AO505" s="4"/>
      <c r="AS505" s="4"/>
      <c r="AW505" s="4"/>
      <c r="BA505" s="4"/>
    </row>
    <row r="506" spans="5:53" ht="15.6">
      <c r="E506" s="4"/>
      <c r="I506" s="4"/>
      <c r="M506" s="4"/>
      <c r="Q506" s="4"/>
      <c r="U506" s="4"/>
      <c r="Y506" s="4"/>
      <c r="AC506" s="4"/>
      <c r="AG506" s="4"/>
      <c r="AK506" s="4"/>
      <c r="AO506" s="4"/>
      <c r="AS506" s="4"/>
      <c r="AW506" s="4"/>
      <c r="BA506" s="4"/>
    </row>
    <row r="507" spans="5:53" ht="15.6">
      <c r="E507" s="4"/>
      <c r="I507" s="4"/>
      <c r="M507" s="4"/>
      <c r="Q507" s="4"/>
      <c r="U507" s="4"/>
      <c r="Y507" s="4"/>
      <c r="AC507" s="4"/>
      <c r="AG507" s="4"/>
      <c r="AK507" s="4"/>
      <c r="AO507" s="4"/>
      <c r="AS507" s="4"/>
      <c r="AW507" s="4"/>
      <c r="BA507" s="4"/>
    </row>
    <row r="508" spans="5:53" ht="15.6">
      <c r="E508" s="4"/>
      <c r="I508" s="4"/>
      <c r="M508" s="4"/>
      <c r="Q508" s="4"/>
      <c r="U508" s="4"/>
      <c r="Y508" s="4"/>
      <c r="AC508" s="4"/>
      <c r="AG508" s="4"/>
      <c r="AK508" s="4"/>
      <c r="AO508" s="4"/>
      <c r="AS508" s="4"/>
      <c r="AW508" s="4"/>
      <c r="BA508" s="4"/>
    </row>
    <row r="509" spans="5:53" ht="15.6">
      <c r="E509" s="4"/>
      <c r="I509" s="4"/>
      <c r="M509" s="4"/>
      <c r="Q509" s="4"/>
      <c r="U509" s="4"/>
      <c r="Y509" s="4"/>
      <c r="AC509" s="4"/>
      <c r="AG509" s="4"/>
      <c r="AK509" s="4"/>
      <c r="AO509" s="4"/>
      <c r="AS509" s="4"/>
      <c r="AW509" s="4"/>
      <c r="BA509" s="4"/>
    </row>
    <row r="510" spans="5:53" ht="15.6">
      <c r="E510" s="4"/>
      <c r="I510" s="4"/>
      <c r="M510" s="4"/>
      <c r="Q510" s="4"/>
      <c r="U510" s="4"/>
      <c r="Y510" s="4"/>
      <c r="AC510" s="4"/>
      <c r="AG510" s="4"/>
      <c r="AK510" s="4"/>
      <c r="AO510" s="4"/>
      <c r="AS510" s="4"/>
      <c r="AW510" s="4"/>
      <c r="BA510" s="4"/>
    </row>
    <row r="511" spans="5:53" ht="15.6">
      <c r="E511" s="4"/>
      <c r="I511" s="4"/>
      <c r="M511" s="4"/>
      <c r="Q511" s="4"/>
      <c r="U511" s="4"/>
      <c r="Y511" s="4"/>
      <c r="AC511" s="4"/>
      <c r="AG511" s="4"/>
      <c r="AK511" s="4"/>
      <c r="AO511" s="4"/>
      <c r="AS511" s="4"/>
      <c r="AW511" s="4"/>
      <c r="BA511" s="4"/>
    </row>
    <row r="512" spans="5:53" ht="15.6">
      <c r="E512" s="4"/>
      <c r="I512" s="4"/>
      <c r="M512" s="4"/>
      <c r="Q512" s="4"/>
      <c r="U512" s="4"/>
      <c r="Y512" s="4"/>
      <c r="AC512" s="4"/>
      <c r="AG512" s="4"/>
      <c r="AK512" s="4"/>
      <c r="AO512" s="4"/>
      <c r="AS512" s="4"/>
      <c r="AW512" s="4"/>
      <c r="BA512" s="4"/>
    </row>
    <row r="513" spans="5:53" ht="15.6">
      <c r="E513" s="4"/>
      <c r="I513" s="4"/>
      <c r="M513" s="4"/>
      <c r="Q513" s="4"/>
      <c r="U513" s="4"/>
      <c r="Y513" s="4"/>
      <c r="AC513" s="4"/>
      <c r="AG513" s="4"/>
      <c r="AK513" s="4"/>
      <c r="AO513" s="4"/>
      <c r="AS513" s="4"/>
      <c r="AW513" s="4"/>
      <c r="BA513" s="4"/>
    </row>
    <row r="514" spans="5:53" ht="15.6">
      <c r="E514" s="4"/>
      <c r="I514" s="4"/>
      <c r="M514" s="4"/>
      <c r="Q514" s="4"/>
      <c r="U514" s="4"/>
      <c r="Y514" s="4"/>
      <c r="AC514" s="4"/>
      <c r="AG514" s="4"/>
      <c r="AK514" s="4"/>
      <c r="AO514" s="4"/>
      <c r="AS514" s="4"/>
      <c r="AW514" s="4"/>
      <c r="BA514" s="4"/>
    </row>
    <row r="515" spans="5:53" ht="15.6">
      <c r="E515" s="4"/>
      <c r="I515" s="4"/>
      <c r="M515" s="4"/>
      <c r="Q515" s="4"/>
      <c r="U515" s="4"/>
      <c r="Y515" s="4"/>
      <c r="AC515" s="4"/>
      <c r="AG515" s="4"/>
      <c r="AK515" s="4"/>
      <c r="AO515" s="4"/>
      <c r="AS515" s="4"/>
      <c r="AW515" s="4"/>
      <c r="BA515" s="4"/>
    </row>
    <row r="516" spans="5:53" ht="15.6">
      <c r="E516" s="4"/>
      <c r="I516" s="4"/>
      <c r="M516" s="4"/>
      <c r="Q516" s="4"/>
      <c r="U516" s="4"/>
      <c r="Y516" s="4"/>
      <c r="AC516" s="4"/>
      <c r="AG516" s="4"/>
      <c r="AK516" s="4"/>
      <c r="AO516" s="4"/>
      <c r="AS516" s="4"/>
      <c r="AW516" s="4"/>
      <c r="BA516" s="4"/>
    </row>
    <row r="517" spans="5:53" ht="15.6">
      <c r="E517" s="4"/>
      <c r="I517" s="4"/>
      <c r="M517" s="4"/>
      <c r="Q517" s="4"/>
      <c r="U517" s="4"/>
      <c r="Y517" s="4"/>
      <c r="AC517" s="4"/>
      <c r="AG517" s="4"/>
      <c r="AK517" s="4"/>
      <c r="AO517" s="4"/>
      <c r="AS517" s="4"/>
      <c r="AW517" s="4"/>
      <c r="BA517" s="4"/>
    </row>
    <row r="518" spans="5:53" ht="15.6">
      <c r="E518" s="4"/>
      <c r="I518" s="4"/>
      <c r="M518" s="4"/>
      <c r="Q518" s="4"/>
      <c r="U518" s="4"/>
      <c r="Y518" s="4"/>
      <c r="AC518" s="4"/>
      <c r="AG518" s="4"/>
      <c r="AK518" s="4"/>
      <c r="AO518" s="4"/>
      <c r="AS518" s="4"/>
      <c r="AW518" s="4"/>
      <c r="BA518" s="4"/>
    </row>
    <row r="519" spans="5:53" ht="15.6">
      <c r="E519" s="4"/>
      <c r="I519" s="4"/>
      <c r="M519" s="4"/>
      <c r="Q519" s="4"/>
      <c r="U519" s="4"/>
      <c r="Y519" s="4"/>
      <c r="AC519" s="4"/>
      <c r="AG519" s="4"/>
      <c r="AK519" s="4"/>
      <c r="AO519" s="4"/>
      <c r="AS519" s="4"/>
      <c r="AW519" s="4"/>
      <c r="BA519" s="4"/>
    </row>
    <row r="520" spans="5:53" ht="15.6">
      <c r="E520" s="4"/>
      <c r="I520" s="4"/>
      <c r="M520" s="4"/>
      <c r="Q520" s="4"/>
      <c r="U520" s="4"/>
      <c r="Y520" s="4"/>
      <c r="AC520" s="4"/>
      <c r="AG520" s="4"/>
      <c r="AK520" s="4"/>
      <c r="AO520" s="4"/>
      <c r="AS520" s="4"/>
      <c r="AW520" s="4"/>
      <c r="BA520" s="4"/>
    </row>
    <row r="521" spans="5:53" ht="15.6">
      <c r="E521" s="4"/>
      <c r="I521" s="4"/>
      <c r="M521" s="4"/>
      <c r="Q521" s="4"/>
      <c r="U521" s="4"/>
      <c r="Y521" s="4"/>
      <c r="AC521" s="4"/>
      <c r="AG521" s="4"/>
      <c r="AK521" s="4"/>
      <c r="AO521" s="4"/>
      <c r="AS521" s="4"/>
      <c r="AW521" s="4"/>
      <c r="BA521" s="4"/>
    </row>
    <row r="522" spans="5:53" ht="15.6">
      <c r="E522" s="4"/>
      <c r="I522" s="4"/>
      <c r="M522" s="4"/>
      <c r="Q522" s="4"/>
      <c r="U522" s="4"/>
      <c r="Y522" s="4"/>
      <c r="AC522" s="4"/>
      <c r="AG522" s="4"/>
      <c r="AK522" s="4"/>
      <c r="AO522" s="4"/>
      <c r="AS522" s="4"/>
      <c r="AW522" s="4"/>
      <c r="BA522" s="4"/>
    </row>
    <row r="523" spans="5:53" ht="15.6">
      <c r="E523" s="4"/>
      <c r="I523" s="4"/>
      <c r="M523" s="4"/>
      <c r="Q523" s="4"/>
      <c r="U523" s="4"/>
      <c r="Y523" s="4"/>
      <c r="AC523" s="4"/>
      <c r="AG523" s="4"/>
      <c r="AK523" s="4"/>
      <c r="AO523" s="4"/>
      <c r="AS523" s="4"/>
      <c r="AW523" s="4"/>
      <c r="BA523" s="4"/>
    </row>
    <row r="524" spans="5:53" ht="15.6">
      <c r="E524" s="4"/>
      <c r="I524" s="4"/>
      <c r="M524" s="4"/>
      <c r="Q524" s="4"/>
      <c r="U524" s="4"/>
      <c r="Y524" s="4"/>
      <c r="AC524" s="4"/>
      <c r="AG524" s="4"/>
      <c r="AK524" s="4"/>
      <c r="AO524" s="4"/>
      <c r="AS524" s="4"/>
      <c r="AW524" s="4"/>
      <c r="BA524" s="4"/>
    </row>
    <row r="525" spans="5:53" ht="15.6">
      <c r="E525" s="4"/>
      <c r="I525" s="4"/>
      <c r="M525" s="4"/>
      <c r="Q525" s="4"/>
      <c r="U525" s="4"/>
      <c r="Y525" s="4"/>
      <c r="AC525" s="4"/>
      <c r="AG525" s="4"/>
      <c r="AK525" s="4"/>
      <c r="AO525" s="4"/>
      <c r="AS525" s="4"/>
      <c r="AW525" s="4"/>
      <c r="BA525" s="4"/>
    </row>
    <row r="526" spans="5:53" ht="15.6">
      <c r="E526" s="4"/>
      <c r="I526" s="4"/>
      <c r="M526" s="4"/>
      <c r="Q526" s="4"/>
      <c r="U526" s="4"/>
      <c r="Y526" s="4"/>
      <c r="AC526" s="4"/>
      <c r="AG526" s="4"/>
      <c r="AK526" s="4"/>
      <c r="AO526" s="4"/>
      <c r="AS526" s="4"/>
      <c r="AW526" s="4"/>
      <c r="BA526" s="4"/>
    </row>
    <row r="527" spans="5:53" ht="15.6">
      <c r="E527" s="4"/>
      <c r="I527" s="4"/>
      <c r="M527" s="4"/>
      <c r="Q527" s="4"/>
      <c r="U527" s="4"/>
      <c r="Y527" s="4"/>
      <c r="AC527" s="4"/>
      <c r="AG527" s="4"/>
      <c r="AK527" s="4"/>
      <c r="AO527" s="4"/>
      <c r="AS527" s="4"/>
      <c r="AW527" s="4"/>
      <c r="BA527" s="4"/>
    </row>
    <row r="528" spans="5:53" ht="15.6">
      <c r="E528" s="4"/>
      <c r="I528" s="4"/>
      <c r="M528" s="4"/>
      <c r="Q528" s="4"/>
      <c r="U528" s="4"/>
      <c r="Y528" s="4"/>
      <c r="AC528" s="4"/>
      <c r="AG528" s="4"/>
      <c r="AK528" s="4"/>
      <c r="AO528" s="4"/>
      <c r="AS528" s="4"/>
      <c r="AW528" s="4"/>
      <c r="BA528" s="4"/>
    </row>
    <row r="529" spans="5:53" ht="15.6">
      <c r="E529" s="4"/>
      <c r="I529" s="4"/>
      <c r="M529" s="4"/>
      <c r="Q529" s="4"/>
      <c r="U529" s="4"/>
      <c r="Y529" s="4"/>
      <c r="AC529" s="4"/>
      <c r="AG529" s="4"/>
      <c r="AK529" s="4"/>
      <c r="AO529" s="4"/>
      <c r="AS529" s="4"/>
      <c r="AW529" s="4"/>
      <c r="BA529" s="4"/>
    </row>
    <row r="530" spans="5:53" ht="15.6">
      <c r="E530" s="4"/>
      <c r="I530" s="4"/>
      <c r="M530" s="4"/>
      <c r="Q530" s="4"/>
      <c r="U530" s="4"/>
      <c r="Y530" s="4"/>
      <c r="AC530" s="4"/>
      <c r="AG530" s="4"/>
      <c r="AK530" s="4"/>
      <c r="AO530" s="4"/>
      <c r="AS530" s="4"/>
      <c r="AW530" s="4"/>
      <c r="BA530" s="4"/>
    </row>
    <row r="531" spans="5:53" ht="15.6">
      <c r="E531" s="4"/>
      <c r="I531" s="4"/>
      <c r="M531" s="4"/>
      <c r="Q531" s="4"/>
      <c r="U531" s="4"/>
      <c r="Y531" s="4"/>
      <c r="AC531" s="4"/>
      <c r="AG531" s="4"/>
      <c r="AK531" s="4"/>
      <c r="AO531" s="4"/>
      <c r="AS531" s="4"/>
      <c r="AW531" s="4"/>
      <c r="BA531" s="4"/>
    </row>
    <row r="532" spans="5:53" ht="15.6">
      <c r="E532" s="4"/>
      <c r="I532" s="4"/>
      <c r="M532" s="4"/>
      <c r="Q532" s="4"/>
      <c r="U532" s="4"/>
      <c r="Y532" s="4"/>
      <c r="AC532" s="4"/>
      <c r="AG532" s="4"/>
      <c r="AK532" s="4"/>
      <c r="AO532" s="4"/>
      <c r="AS532" s="4"/>
      <c r="AW532" s="4"/>
      <c r="BA532" s="4"/>
    </row>
    <row r="533" spans="5:53" ht="15.6">
      <c r="E533" s="4"/>
      <c r="I533" s="4"/>
      <c r="M533" s="4"/>
      <c r="Q533" s="4"/>
      <c r="U533" s="4"/>
      <c r="Y533" s="4"/>
      <c r="AC533" s="4"/>
      <c r="AG533" s="4"/>
      <c r="AK533" s="4"/>
      <c r="AO533" s="4"/>
      <c r="AS533" s="4"/>
      <c r="AW533" s="4"/>
      <c r="BA533" s="4"/>
    </row>
    <row r="534" spans="5:53" ht="15.6">
      <c r="E534" s="4"/>
      <c r="I534" s="4"/>
      <c r="M534" s="4"/>
      <c r="Q534" s="4"/>
      <c r="U534" s="4"/>
      <c r="Y534" s="4"/>
      <c r="AC534" s="4"/>
      <c r="AG534" s="4"/>
      <c r="AK534" s="4"/>
      <c r="AO534" s="4"/>
      <c r="AS534" s="4"/>
      <c r="AW534" s="4"/>
      <c r="BA534" s="4"/>
    </row>
    <row r="535" spans="5:53" ht="15.6">
      <c r="E535" s="4"/>
      <c r="I535" s="4"/>
      <c r="M535" s="4"/>
      <c r="Q535" s="4"/>
      <c r="U535" s="4"/>
      <c r="Y535" s="4"/>
      <c r="AC535" s="4"/>
      <c r="AG535" s="4"/>
      <c r="AK535" s="4"/>
      <c r="AO535" s="4"/>
      <c r="AS535" s="4"/>
      <c r="AW535" s="4"/>
      <c r="BA535" s="4"/>
    </row>
    <row r="536" spans="5:53" ht="15.6">
      <c r="E536" s="4"/>
      <c r="I536" s="4"/>
      <c r="M536" s="4"/>
      <c r="Q536" s="4"/>
      <c r="U536" s="4"/>
      <c r="Y536" s="4"/>
      <c r="AC536" s="4"/>
      <c r="AG536" s="4"/>
      <c r="AK536" s="4"/>
      <c r="AO536" s="4"/>
      <c r="AS536" s="4"/>
      <c r="AW536" s="4"/>
      <c r="BA536" s="4"/>
    </row>
    <row r="537" spans="5:53" ht="15.6">
      <c r="E537" s="4"/>
      <c r="I537" s="4"/>
      <c r="M537" s="4"/>
      <c r="Q537" s="4"/>
      <c r="U537" s="4"/>
      <c r="Y537" s="4"/>
      <c r="AC537" s="4"/>
      <c r="AG537" s="4"/>
      <c r="AK537" s="4"/>
      <c r="AO537" s="4"/>
      <c r="AS537" s="4"/>
      <c r="AW537" s="4"/>
      <c r="BA537" s="4"/>
    </row>
    <row r="538" spans="5:53" ht="15.6">
      <c r="E538" s="4"/>
      <c r="I538" s="4"/>
      <c r="M538" s="4"/>
      <c r="Q538" s="4"/>
      <c r="U538" s="4"/>
      <c r="Y538" s="4"/>
      <c r="AC538" s="4"/>
      <c r="AG538" s="4"/>
      <c r="AK538" s="4"/>
      <c r="AO538" s="4"/>
      <c r="AS538" s="4"/>
      <c r="AW538" s="4"/>
      <c r="BA538" s="4"/>
    </row>
    <row r="539" spans="5:53" ht="15.6">
      <c r="E539" s="4"/>
      <c r="I539" s="4"/>
      <c r="M539" s="4"/>
      <c r="Q539" s="4"/>
      <c r="U539" s="4"/>
      <c r="Y539" s="4"/>
      <c r="AC539" s="4"/>
      <c r="AG539" s="4"/>
      <c r="AK539" s="4"/>
      <c r="AO539" s="4"/>
      <c r="AS539" s="4"/>
      <c r="AW539" s="4"/>
      <c r="BA539" s="4"/>
    </row>
    <row r="540" spans="5:53" ht="15.6">
      <c r="E540" s="4"/>
      <c r="I540" s="4"/>
      <c r="M540" s="4"/>
      <c r="Q540" s="4"/>
      <c r="U540" s="4"/>
      <c r="Y540" s="4"/>
      <c r="AC540" s="4"/>
      <c r="AG540" s="4"/>
      <c r="AK540" s="4"/>
      <c r="AO540" s="4"/>
      <c r="AS540" s="4"/>
      <c r="AW540" s="4"/>
      <c r="BA540" s="4"/>
    </row>
    <row r="541" spans="5:53" ht="15.6">
      <c r="E541" s="4"/>
      <c r="I541" s="4"/>
      <c r="M541" s="4"/>
      <c r="Q541" s="4"/>
      <c r="U541" s="4"/>
      <c r="Y541" s="4"/>
      <c r="AC541" s="4"/>
      <c r="AG541" s="4"/>
      <c r="AK541" s="4"/>
      <c r="AO541" s="4"/>
      <c r="AS541" s="4"/>
      <c r="AW541" s="4"/>
      <c r="BA541" s="4"/>
    </row>
    <row r="542" spans="5:53" ht="15.6">
      <c r="E542" s="4"/>
      <c r="I542" s="4"/>
      <c r="M542" s="4"/>
      <c r="Q542" s="4"/>
      <c r="U542" s="4"/>
      <c r="Y542" s="4"/>
      <c r="AC542" s="4"/>
      <c r="AG542" s="4"/>
      <c r="AK542" s="4"/>
      <c r="AO542" s="4"/>
      <c r="AS542" s="4"/>
      <c r="AW542" s="4"/>
      <c r="BA542" s="4"/>
    </row>
    <row r="543" spans="5:53" ht="15.6">
      <c r="E543" s="4"/>
      <c r="I543" s="4"/>
      <c r="M543" s="4"/>
      <c r="Q543" s="4"/>
      <c r="U543" s="4"/>
      <c r="Y543" s="4"/>
      <c r="AC543" s="4"/>
      <c r="AG543" s="4"/>
      <c r="AK543" s="4"/>
      <c r="AO543" s="4"/>
      <c r="AS543" s="4"/>
      <c r="AW543" s="4"/>
      <c r="BA543" s="4"/>
    </row>
    <row r="544" spans="5:53" ht="15.6">
      <c r="E544" s="4"/>
      <c r="I544" s="4"/>
      <c r="M544" s="4"/>
      <c r="Q544" s="4"/>
      <c r="U544" s="4"/>
      <c r="Y544" s="4"/>
      <c r="AC544" s="4"/>
      <c r="AG544" s="4"/>
      <c r="AK544" s="4"/>
      <c r="AO544" s="4"/>
      <c r="AS544" s="4"/>
      <c r="AW544" s="4"/>
      <c r="BA544" s="4"/>
    </row>
    <row r="545" spans="5:53" ht="15.6">
      <c r="E545" s="4"/>
      <c r="I545" s="4"/>
      <c r="M545" s="4"/>
      <c r="Q545" s="4"/>
      <c r="U545" s="4"/>
      <c r="Y545" s="4"/>
      <c r="AC545" s="4"/>
      <c r="AG545" s="4"/>
      <c r="AK545" s="4"/>
      <c r="AO545" s="4"/>
      <c r="AS545" s="4"/>
      <c r="AW545" s="4"/>
      <c r="BA545" s="4"/>
    </row>
    <row r="546" spans="5:53" ht="15.6">
      <c r="E546" s="4"/>
      <c r="I546" s="4"/>
      <c r="M546" s="4"/>
      <c r="Q546" s="4"/>
      <c r="U546" s="4"/>
      <c r="Y546" s="4"/>
      <c r="AC546" s="4"/>
      <c r="AG546" s="4"/>
      <c r="AK546" s="4"/>
      <c r="AO546" s="4"/>
      <c r="AS546" s="4"/>
      <c r="AW546" s="4"/>
      <c r="BA546" s="4"/>
    </row>
    <row r="547" spans="5:53" ht="15.6">
      <c r="E547" s="4"/>
      <c r="I547" s="4"/>
      <c r="M547" s="4"/>
      <c r="Q547" s="4"/>
      <c r="U547" s="4"/>
      <c r="Y547" s="4"/>
      <c r="AC547" s="4"/>
      <c r="AG547" s="4"/>
      <c r="AK547" s="4"/>
      <c r="AO547" s="4"/>
      <c r="AS547" s="4"/>
      <c r="AW547" s="4"/>
      <c r="BA547" s="4"/>
    </row>
    <row r="548" spans="5:53" ht="15.6">
      <c r="E548" s="4"/>
      <c r="I548" s="4"/>
      <c r="M548" s="4"/>
      <c r="Q548" s="4"/>
      <c r="U548" s="4"/>
      <c r="Y548" s="4"/>
      <c r="AC548" s="4"/>
      <c r="AG548" s="4"/>
      <c r="AK548" s="4"/>
      <c r="AO548" s="4"/>
      <c r="AS548" s="4"/>
      <c r="AW548" s="4"/>
      <c r="BA548" s="4"/>
    </row>
    <row r="549" spans="5:53" ht="15.6">
      <c r="E549" s="4"/>
      <c r="I549" s="4"/>
      <c r="M549" s="4"/>
      <c r="Q549" s="4"/>
      <c r="U549" s="4"/>
      <c r="Y549" s="4"/>
      <c r="AC549" s="4"/>
      <c r="AG549" s="4"/>
      <c r="AK549" s="4"/>
      <c r="AO549" s="4"/>
      <c r="AS549" s="4"/>
      <c r="AW549" s="4"/>
      <c r="BA549" s="4"/>
    </row>
    <row r="550" spans="5:53" ht="15.6">
      <c r="E550" s="4"/>
      <c r="I550" s="4"/>
      <c r="M550" s="4"/>
      <c r="Q550" s="4"/>
      <c r="U550" s="4"/>
      <c r="Y550" s="4"/>
      <c r="AC550" s="4"/>
      <c r="AG550" s="4"/>
      <c r="AK550" s="4"/>
      <c r="AO550" s="4"/>
      <c r="AS550" s="4"/>
      <c r="AW550" s="4"/>
      <c r="BA550" s="4"/>
    </row>
    <row r="551" spans="5:53" ht="15.6">
      <c r="E551" s="4"/>
      <c r="I551" s="4"/>
      <c r="M551" s="4"/>
      <c r="Q551" s="4"/>
      <c r="U551" s="4"/>
      <c r="Y551" s="4"/>
      <c r="AC551" s="4"/>
      <c r="AG551" s="4"/>
      <c r="AK551" s="4"/>
      <c r="AO551" s="4"/>
      <c r="AS551" s="4"/>
      <c r="AW551" s="4"/>
      <c r="BA551" s="4"/>
    </row>
    <row r="552" spans="5:53" ht="15.6">
      <c r="E552" s="4"/>
      <c r="I552" s="4"/>
      <c r="M552" s="4"/>
      <c r="Q552" s="4"/>
      <c r="U552" s="4"/>
      <c r="Y552" s="4"/>
      <c r="AC552" s="4"/>
      <c r="AG552" s="4"/>
      <c r="AK552" s="4"/>
      <c r="AO552" s="4"/>
      <c r="AS552" s="4"/>
      <c r="AW552" s="4"/>
      <c r="BA552" s="4"/>
    </row>
    <row r="553" spans="5:53" ht="15.6">
      <c r="E553" s="4"/>
      <c r="I553" s="4"/>
      <c r="M553" s="4"/>
      <c r="Q553" s="4"/>
      <c r="U553" s="4"/>
      <c r="Y553" s="4"/>
      <c r="AC553" s="4"/>
      <c r="AG553" s="4"/>
      <c r="AK553" s="4"/>
      <c r="AO553" s="4"/>
      <c r="AS553" s="4"/>
      <c r="AW553" s="4"/>
      <c r="BA553" s="4"/>
    </row>
    <row r="554" spans="5:53" ht="15.6">
      <c r="E554" s="4"/>
      <c r="I554" s="4"/>
      <c r="M554" s="4"/>
      <c r="Q554" s="4"/>
      <c r="U554" s="4"/>
      <c r="Y554" s="4"/>
      <c r="AC554" s="4"/>
      <c r="AG554" s="4"/>
      <c r="AK554" s="4"/>
      <c r="AO554" s="4"/>
      <c r="AS554" s="4"/>
      <c r="AW554" s="4"/>
      <c r="BA554" s="4"/>
    </row>
    <row r="555" spans="5:53" ht="15.6">
      <c r="E555" s="4"/>
      <c r="I555" s="4"/>
      <c r="M555" s="4"/>
      <c r="Q555" s="4"/>
      <c r="U555" s="4"/>
      <c r="Y555" s="4"/>
      <c r="AC555" s="4"/>
      <c r="AG555" s="4"/>
      <c r="AK555" s="4"/>
      <c r="AO555" s="4"/>
      <c r="AS555" s="4"/>
      <c r="AW555" s="4"/>
      <c r="BA555" s="4"/>
    </row>
    <row r="556" spans="5:53" ht="15.6">
      <c r="E556" s="4"/>
      <c r="I556" s="4"/>
      <c r="M556" s="4"/>
      <c r="Q556" s="4"/>
      <c r="U556" s="4"/>
      <c r="Y556" s="4"/>
      <c r="AC556" s="4"/>
      <c r="AG556" s="4"/>
      <c r="AK556" s="4"/>
      <c r="AO556" s="4"/>
      <c r="AS556" s="4"/>
      <c r="AW556" s="4"/>
      <c r="BA556" s="4"/>
    </row>
    <row r="557" spans="5:53" ht="15.6">
      <c r="E557" s="4"/>
      <c r="I557" s="4"/>
      <c r="M557" s="4"/>
      <c r="Q557" s="4"/>
      <c r="U557" s="4"/>
      <c r="Y557" s="4"/>
      <c r="AC557" s="4"/>
      <c r="AG557" s="4"/>
      <c r="AK557" s="4"/>
      <c r="AO557" s="4"/>
      <c r="AS557" s="4"/>
      <c r="AW557" s="4"/>
      <c r="BA557" s="4"/>
    </row>
    <row r="558" spans="5:53" ht="15.6">
      <c r="E558" s="4"/>
      <c r="I558" s="4"/>
      <c r="M558" s="4"/>
      <c r="Q558" s="4"/>
      <c r="U558" s="4"/>
      <c r="Y558" s="4"/>
      <c r="AC558" s="4"/>
      <c r="AG558" s="4"/>
      <c r="AK558" s="4"/>
      <c r="AO558" s="4"/>
      <c r="AS558" s="4"/>
      <c r="AW558" s="4"/>
      <c r="BA558" s="4"/>
    </row>
    <row r="559" spans="5:53" ht="15.6">
      <c r="E559" s="4"/>
      <c r="I559" s="4"/>
      <c r="M559" s="4"/>
      <c r="Q559" s="4"/>
      <c r="U559" s="4"/>
      <c r="Y559" s="4"/>
      <c r="AC559" s="4"/>
      <c r="AG559" s="4"/>
      <c r="AK559" s="4"/>
      <c r="AO559" s="4"/>
      <c r="AS559" s="4"/>
      <c r="AW559" s="4"/>
      <c r="BA559" s="4"/>
    </row>
    <row r="560" spans="5:53" ht="15.6">
      <c r="E560" s="4"/>
      <c r="I560" s="4"/>
      <c r="M560" s="4"/>
      <c r="Q560" s="4"/>
      <c r="U560" s="4"/>
      <c r="Y560" s="4"/>
      <c r="AC560" s="4"/>
      <c r="AG560" s="4"/>
      <c r="AK560" s="4"/>
      <c r="AO560" s="4"/>
      <c r="AS560" s="4"/>
      <c r="AW560" s="4"/>
      <c r="BA560" s="4"/>
    </row>
    <row r="561" spans="5:53" ht="15.6">
      <c r="E561" s="4"/>
      <c r="I561" s="4"/>
      <c r="M561" s="4"/>
      <c r="Q561" s="4"/>
      <c r="U561" s="4"/>
      <c r="Y561" s="4"/>
      <c r="AC561" s="4"/>
      <c r="AG561" s="4"/>
      <c r="AK561" s="4"/>
      <c r="AO561" s="4"/>
      <c r="AS561" s="4"/>
      <c r="AW561" s="4"/>
      <c r="BA561" s="4"/>
    </row>
    <row r="562" spans="5:53" ht="15.6">
      <c r="E562" s="4"/>
      <c r="I562" s="4"/>
      <c r="M562" s="4"/>
      <c r="Q562" s="4"/>
      <c r="U562" s="4"/>
      <c r="Y562" s="4"/>
      <c r="AC562" s="4"/>
      <c r="AG562" s="4"/>
      <c r="AK562" s="4"/>
      <c r="AO562" s="4"/>
      <c r="AS562" s="4"/>
      <c r="AW562" s="4"/>
      <c r="BA562" s="4"/>
    </row>
    <row r="563" spans="5:53" ht="15.6">
      <c r="E563" s="4"/>
      <c r="I563" s="4"/>
      <c r="M563" s="4"/>
      <c r="Q563" s="4"/>
      <c r="U563" s="4"/>
      <c r="Y563" s="4"/>
      <c r="AC563" s="4"/>
      <c r="AG563" s="4"/>
      <c r="AK563" s="4"/>
      <c r="AO563" s="4"/>
      <c r="AS563" s="4"/>
      <c r="AW563" s="4"/>
      <c r="BA563" s="4"/>
    </row>
    <row r="564" spans="5:53" ht="15.6">
      <c r="E564" s="4"/>
      <c r="I564" s="4"/>
      <c r="M564" s="4"/>
      <c r="Q564" s="4"/>
      <c r="U564" s="4"/>
      <c r="Y564" s="4"/>
      <c r="AC564" s="4"/>
      <c r="AG564" s="4"/>
      <c r="AK564" s="4"/>
      <c r="AO564" s="4"/>
      <c r="AS564" s="4"/>
      <c r="AW564" s="4"/>
      <c r="BA564" s="4"/>
    </row>
    <row r="565" spans="5:53" ht="15.6">
      <c r="E565" s="4"/>
      <c r="I565" s="4"/>
      <c r="M565" s="4"/>
      <c r="Q565" s="4"/>
      <c r="U565" s="4"/>
      <c r="Y565" s="4"/>
      <c r="AC565" s="4"/>
      <c r="AG565" s="4"/>
      <c r="AK565" s="4"/>
      <c r="AO565" s="4"/>
      <c r="AS565" s="4"/>
      <c r="AW565" s="4"/>
      <c r="BA565" s="4"/>
    </row>
    <row r="566" spans="5:53" ht="15.6">
      <c r="E566" s="4"/>
      <c r="I566" s="4"/>
      <c r="M566" s="4"/>
      <c r="Q566" s="4"/>
      <c r="U566" s="4"/>
      <c r="Y566" s="4"/>
      <c r="AC566" s="4"/>
      <c r="AG566" s="4"/>
      <c r="AK566" s="4"/>
      <c r="AO566" s="4"/>
      <c r="AS566" s="4"/>
      <c r="AW566" s="4"/>
      <c r="BA566" s="4"/>
    </row>
    <row r="567" spans="5:53" ht="15.6">
      <c r="E567" s="4"/>
      <c r="I567" s="4"/>
      <c r="M567" s="4"/>
      <c r="Q567" s="4"/>
      <c r="U567" s="4"/>
      <c r="Y567" s="4"/>
      <c r="AC567" s="4"/>
      <c r="AG567" s="4"/>
      <c r="AK567" s="4"/>
      <c r="AO567" s="4"/>
      <c r="AS567" s="4"/>
      <c r="AW567" s="4"/>
      <c r="BA567" s="4"/>
    </row>
    <row r="568" spans="5:53" ht="15.6">
      <c r="E568" s="4"/>
      <c r="I568" s="4"/>
      <c r="M568" s="4"/>
      <c r="Q568" s="4"/>
      <c r="U568" s="4"/>
      <c r="Y568" s="4"/>
      <c r="AC568" s="4"/>
      <c r="AG568" s="4"/>
      <c r="AK568" s="4"/>
      <c r="AO568" s="4"/>
      <c r="AS568" s="4"/>
      <c r="AW568" s="4"/>
      <c r="BA568" s="4"/>
    </row>
    <row r="569" spans="5:53" ht="15.6">
      <c r="E569" s="4"/>
      <c r="I569" s="4"/>
      <c r="M569" s="4"/>
      <c r="Q569" s="4"/>
      <c r="U569" s="4"/>
      <c r="Y569" s="4"/>
      <c r="AC569" s="4"/>
      <c r="AG569" s="4"/>
      <c r="AK569" s="4"/>
      <c r="AO569" s="4"/>
      <c r="AS569" s="4"/>
      <c r="AW569" s="4"/>
      <c r="BA569" s="4"/>
    </row>
    <row r="570" spans="5:53" ht="15.6">
      <c r="E570" s="4"/>
      <c r="I570" s="4"/>
      <c r="M570" s="4"/>
      <c r="Q570" s="4"/>
      <c r="U570" s="4"/>
      <c r="Y570" s="4"/>
      <c r="AC570" s="4"/>
      <c r="AG570" s="4"/>
      <c r="AK570" s="4"/>
      <c r="AO570" s="4"/>
      <c r="AS570" s="4"/>
      <c r="AW570" s="4"/>
      <c r="BA570" s="4"/>
    </row>
    <row r="571" spans="5:53" ht="15.6">
      <c r="E571" s="4"/>
      <c r="I571" s="4"/>
      <c r="M571" s="4"/>
      <c r="Q571" s="4"/>
      <c r="U571" s="4"/>
      <c r="Y571" s="4"/>
      <c r="AC571" s="4"/>
      <c r="AG571" s="4"/>
      <c r="AK571" s="4"/>
      <c r="AO571" s="4"/>
      <c r="AS571" s="4"/>
      <c r="AW571" s="4"/>
      <c r="BA571" s="4"/>
    </row>
    <row r="572" spans="5:53" ht="15.6">
      <c r="E572" s="4"/>
      <c r="I572" s="4"/>
      <c r="M572" s="4"/>
      <c r="Q572" s="4"/>
      <c r="U572" s="4"/>
      <c r="Y572" s="4"/>
      <c r="AC572" s="4"/>
      <c r="AG572" s="4"/>
      <c r="AK572" s="4"/>
      <c r="AO572" s="4"/>
      <c r="AS572" s="4"/>
      <c r="AW572" s="4"/>
      <c r="BA572" s="4"/>
    </row>
    <row r="573" spans="5:53" ht="15.6">
      <c r="E573" s="4"/>
      <c r="I573" s="4"/>
      <c r="M573" s="4"/>
      <c r="Q573" s="4"/>
      <c r="U573" s="4"/>
      <c r="Y573" s="4"/>
      <c r="AC573" s="4"/>
      <c r="AG573" s="4"/>
      <c r="AK573" s="4"/>
      <c r="AO573" s="4"/>
      <c r="AS573" s="4"/>
      <c r="AW573" s="4"/>
      <c r="BA573" s="4"/>
    </row>
    <row r="574" spans="5:53" ht="15.6">
      <c r="E574" s="4"/>
      <c r="I574" s="4"/>
      <c r="M574" s="4"/>
      <c r="Q574" s="4"/>
      <c r="U574" s="4"/>
      <c r="Y574" s="4"/>
      <c r="AC574" s="4"/>
      <c r="AG574" s="4"/>
      <c r="AK574" s="4"/>
      <c r="AO574" s="4"/>
      <c r="AS574" s="4"/>
      <c r="AW574" s="4"/>
      <c r="BA574" s="4"/>
    </row>
    <row r="575" spans="5:53" ht="15.6">
      <c r="E575" s="4"/>
      <c r="I575" s="4"/>
      <c r="M575" s="4"/>
      <c r="Q575" s="4"/>
      <c r="U575" s="4"/>
      <c r="Y575" s="4"/>
      <c r="AC575" s="4"/>
      <c r="AG575" s="4"/>
      <c r="AK575" s="4"/>
      <c r="AO575" s="4"/>
      <c r="AS575" s="4"/>
      <c r="AW575" s="4"/>
      <c r="BA575" s="4"/>
    </row>
    <row r="576" spans="5:53" ht="15.6">
      <c r="E576" s="4"/>
      <c r="I576" s="4"/>
      <c r="M576" s="4"/>
      <c r="Q576" s="4"/>
      <c r="U576" s="4"/>
      <c r="Y576" s="4"/>
      <c r="AC576" s="4"/>
      <c r="AG576" s="4"/>
      <c r="AK576" s="4"/>
      <c r="AO576" s="4"/>
      <c r="AS576" s="4"/>
      <c r="AW576" s="4"/>
      <c r="BA576" s="4"/>
    </row>
    <row r="577" spans="5:53" ht="15.6">
      <c r="E577" s="4"/>
      <c r="I577" s="4"/>
      <c r="M577" s="4"/>
      <c r="Q577" s="4"/>
      <c r="U577" s="4"/>
      <c r="Y577" s="4"/>
      <c r="AC577" s="4"/>
      <c r="AG577" s="4"/>
      <c r="AK577" s="4"/>
      <c r="AO577" s="4"/>
      <c r="AS577" s="4"/>
      <c r="AW577" s="4"/>
      <c r="BA577" s="4"/>
    </row>
    <row r="578" spans="5:53" ht="15.6">
      <c r="E578" s="4"/>
      <c r="I578" s="4"/>
      <c r="M578" s="4"/>
      <c r="Q578" s="4"/>
      <c r="U578" s="4"/>
      <c r="Y578" s="4"/>
      <c r="AC578" s="4"/>
      <c r="AG578" s="4"/>
      <c r="AK578" s="4"/>
      <c r="AO578" s="4"/>
      <c r="AS578" s="4"/>
      <c r="AW578" s="4"/>
      <c r="BA578" s="4"/>
    </row>
    <row r="579" spans="5:53" ht="15.6">
      <c r="E579" s="4"/>
      <c r="I579" s="4"/>
      <c r="M579" s="4"/>
      <c r="Q579" s="4"/>
      <c r="U579" s="4"/>
      <c r="Y579" s="4"/>
      <c r="AC579" s="4"/>
      <c r="AG579" s="4"/>
      <c r="AK579" s="4"/>
      <c r="AO579" s="4"/>
      <c r="AS579" s="4"/>
      <c r="AW579" s="4"/>
      <c r="BA579" s="4"/>
    </row>
    <row r="580" spans="5:53" ht="15.6">
      <c r="E580" s="4"/>
      <c r="I580" s="4"/>
      <c r="M580" s="4"/>
      <c r="Q580" s="4"/>
      <c r="U580" s="4"/>
      <c r="Y580" s="4"/>
      <c r="AC580" s="4"/>
      <c r="AG580" s="4"/>
      <c r="AK580" s="4"/>
      <c r="AO580" s="4"/>
      <c r="AS580" s="4"/>
      <c r="AW580" s="4"/>
      <c r="BA580" s="4"/>
    </row>
    <row r="581" spans="5:53" ht="15.6">
      <c r="E581" s="4"/>
      <c r="I581" s="4"/>
      <c r="M581" s="4"/>
      <c r="Q581" s="4"/>
      <c r="U581" s="4"/>
      <c r="Y581" s="4"/>
      <c r="AC581" s="4"/>
      <c r="AG581" s="4"/>
      <c r="AK581" s="4"/>
      <c r="AO581" s="4"/>
      <c r="AS581" s="4"/>
      <c r="AW581" s="4"/>
      <c r="BA581" s="4"/>
    </row>
    <row r="582" spans="5:53" ht="15.6">
      <c r="E582" s="4"/>
      <c r="I582" s="4"/>
      <c r="M582" s="4"/>
      <c r="Q582" s="4"/>
      <c r="U582" s="4"/>
      <c r="Y582" s="4"/>
      <c r="AC582" s="4"/>
      <c r="AG582" s="4"/>
      <c r="AK582" s="4"/>
      <c r="AO582" s="4"/>
      <c r="AS582" s="4"/>
      <c r="AW582" s="4"/>
      <c r="BA582" s="4"/>
    </row>
    <row r="583" spans="5:53" ht="15.6">
      <c r="E583" s="4"/>
      <c r="I583" s="4"/>
      <c r="M583" s="4"/>
      <c r="Q583" s="4"/>
      <c r="U583" s="4"/>
      <c r="Y583" s="4"/>
      <c r="AC583" s="4"/>
      <c r="AG583" s="4"/>
      <c r="AK583" s="4"/>
      <c r="AO583" s="4"/>
      <c r="AS583" s="4"/>
      <c r="AW583" s="4"/>
      <c r="BA583" s="4"/>
    </row>
    <row r="584" spans="5:53" ht="15.6">
      <c r="E584" s="4"/>
      <c r="I584" s="4"/>
      <c r="M584" s="4"/>
      <c r="Q584" s="4"/>
      <c r="U584" s="4"/>
      <c r="Y584" s="4"/>
      <c r="AC584" s="4"/>
      <c r="AG584" s="4"/>
      <c r="AK584" s="4"/>
      <c r="AO584" s="4"/>
      <c r="AS584" s="4"/>
      <c r="AW584" s="4"/>
      <c r="BA584" s="4"/>
    </row>
    <row r="585" spans="5:53" ht="15.6">
      <c r="E585" s="4"/>
      <c r="I585" s="4"/>
      <c r="M585" s="4"/>
      <c r="Q585" s="4"/>
      <c r="U585" s="4"/>
      <c r="Y585" s="4"/>
      <c r="AC585" s="4"/>
      <c r="AG585" s="4"/>
      <c r="AK585" s="4"/>
      <c r="AO585" s="4"/>
      <c r="AS585" s="4"/>
      <c r="AW585" s="4"/>
      <c r="BA585" s="4"/>
    </row>
    <row r="586" spans="5:53" ht="15.6">
      <c r="E586" s="4"/>
      <c r="I586" s="4"/>
      <c r="M586" s="4"/>
      <c r="Q586" s="4"/>
      <c r="U586" s="4"/>
      <c r="Y586" s="4"/>
      <c r="AC586" s="4"/>
      <c r="AG586" s="4"/>
      <c r="AK586" s="4"/>
      <c r="AO586" s="4"/>
      <c r="AS586" s="4"/>
      <c r="AW586" s="4"/>
      <c r="BA586" s="4"/>
    </row>
    <row r="587" spans="5:53" ht="15.6">
      <c r="E587" s="4"/>
      <c r="I587" s="4"/>
      <c r="M587" s="4"/>
      <c r="Q587" s="4"/>
      <c r="U587" s="4"/>
      <c r="Y587" s="4"/>
      <c r="AC587" s="4"/>
      <c r="AG587" s="4"/>
      <c r="AK587" s="4"/>
      <c r="AO587" s="4"/>
      <c r="AS587" s="4"/>
      <c r="AW587" s="4"/>
      <c r="BA587" s="4"/>
    </row>
    <row r="588" spans="5:53" ht="15.6">
      <c r="E588" s="4"/>
      <c r="I588" s="4"/>
      <c r="M588" s="4"/>
      <c r="Q588" s="4"/>
      <c r="U588" s="4"/>
      <c r="Y588" s="4"/>
      <c r="AC588" s="4"/>
      <c r="AG588" s="4"/>
      <c r="AK588" s="4"/>
      <c r="AO588" s="4"/>
      <c r="AS588" s="4"/>
      <c r="AW588" s="4"/>
      <c r="BA588" s="4"/>
    </row>
    <row r="589" spans="5:53" ht="15.6">
      <c r="E589" s="4"/>
      <c r="I589" s="4"/>
      <c r="M589" s="4"/>
      <c r="Q589" s="4"/>
      <c r="U589" s="4"/>
      <c r="Y589" s="4"/>
      <c r="AC589" s="4"/>
      <c r="AG589" s="4"/>
      <c r="AK589" s="4"/>
      <c r="AO589" s="4"/>
      <c r="AS589" s="4"/>
      <c r="AW589" s="4"/>
      <c r="BA589" s="4"/>
    </row>
    <row r="590" spans="5:53" ht="15.6">
      <c r="E590" s="4"/>
      <c r="I590" s="4"/>
      <c r="M590" s="4"/>
      <c r="Q590" s="4"/>
      <c r="U590" s="4"/>
      <c r="Y590" s="4"/>
      <c r="AC590" s="4"/>
      <c r="AG590" s="4"/>
      <c r="AK590" s="4"/>
      <c r="AO590" s="4"/>
      <c r="AS590" s="4"/>
      <c r="AW590" s="4"/>
      <c r="BA590" s="4"/>
    </row>
    <row r="591" spans="5:53" ht="15.6">
      <c r="E591" s="4"/>
      <c r="I591" s="4"/>
      <c r="M591" s="4"/>
      <c r="Q591" s="4"/>
      <c r="U591" s="4"/>
      <c r="Y591" s="4"/>
      <c r="AC591" s="4"/>
      <c r="AG591" s="4"/>
      <c r="AK591" s="4"/>
      <c r="AO591" s="4"/>
      <c r="AS591" s="4"/>
      <c r="AW591" s="4"/>
      <c r="BA591" s="4"/>
    </row>
    <row r="592" spans="5:53" ht="15.6">
      <c r="E592" s="4"/>
      <c r="I592" s="4"/>
      <c r="M592" s="4"/>
      <c r="Q592" s="4"/>
      <c r="U592" s="4"/>
      <c r="Y592" s="4"/>
      <c r="AC592" s="4"/>
      <c r="AG592" s="4"/>
      <c r="AK592" s="4"/>
      <c r="AO592" s="4"/>
      <c r="AS592" s="4"/>
      <c r="AW592" s="4"/>
      <c r="BA592" s="4"/>
    </row>
    <row r="593" spans="5:53" ht="15.6">
      <c r="E593" s="4"/>
      <c r="I593" s="4"/>
      <c r="M593" s="4"/>
      <c r="Q593" s="4"/>
      <c r="U593" s="4"/>
      <c r="Y593" s="4"/>
      <c r="AC593" s="4"/>
      <c r="AG593" s="4"/>
      <c r="AK593" s="4"/>
      <c r="AO593" s="4"/>
      <c r="AS593" s="4"/>
      <c r="AW593" s="4"/>
      <c r="BA593" s="4"/>
    </row>
    <row r="594" spans="5:53" ht="15.6">
      <c r="E594" s="4"/>
      <c r="I594" s="4"/>
      <c r="M594" s="4"/>
      <c r="Q594" s="4"/>
      <c r="U594" s="4"/>
      <c r="Y594" s="4"/>
      <c r="AC594" s="4"/>
      <c r="AG594" s="4"/>
      <c r="AK594" s="4"/>
      <c r="AO594" s="4"/>
      <c r="AS594" s="4"/>
      <c r="AW594" s="4"/>
      <c r="BA594" s="4"/>
    </row>
    <row r="595" spans="5:53" ht="15.6">
      <c r="E595" s="4"/>
      <c r="I595" s="4"/>
      <c r="M595" s="4"/>
      <c r="Q595" s="4"/>
      <c r="U595" s="4"/>
      <c r="Y595" s="4"/>
      <c r="AC595" s="4"/>
      <c r="AG595" s="4"/>
      <c r="AK595" s="4"/>
      <c r="AO595" s="4"/>
      <c r="AS595" s="4"/>
      <c r="AW595" s="4"/>
      <c r="BA595" s="4"/>
    </row>
    <row r="596" spans="5:53" ht="15.6">
      <c r="E596" s="4"/>
      <c r="I596" s="4"/>
      <c r="M596" s="4"/>
      <c r="Q596" s="4"/>
      <c r="U596" s="4"/>
      <c r="Y596" s="4"/>
      <c r="AC596" s="4"/>
      <c r="AG596" s="4"/>
      <c r="AK596" s="4"/>
      <c r="AO596" s="4"/>
      <c r="AS596" s="4"/>
      <c r="AW596" s="4"/>
      <c r="BA596" s="4"/>
    </row>
    <row r="597" spans="5:53" ht="15.6">
      <c r="E597" s="4"/>
      <c r="I597" s="4"/>
      <c r="M597" s="4"/>
      <c r="Q597" s="4"/>
      <c r="U597" s="4"/>
      <c r="Y597" s="4"/>
      <c r="AC597" s="4"/>
      <c r="AG597" s="4"/>
      <c r="AK597" s="4"/>
      <c r="AO597" s="4"/>
      <c r="AS597" s="4"/>
      <c r="AW597" s="4"/>
      <c r="BA597" s="4"/>
    </row>
    <row r="598" spans="5:53" ht="15.6">
      <c r="E598" s="4"/>
      <c r="I598" s="4"/>
      <c r="M598" s="4"/>
      <c r="Q598" s="4"/>
      <c r="U598" s="4"/>
      <c r="Y598" s="4"/>
      <c r="AC598" s="4"/>
      <c r="AG598" s="4"/>
      <c r="AK598" s="4"/>
      <c r="AO598" s="4"/>
      <c r="AS598" s="4"/>
      <c r="AW598" s="4"/>
      <c r="BA598" s="4"/>
    </row>
    <row r="599" spans="5:53" ht="15.6">
      <c r="E599" s="4"/>
      <c r="I599" s="4"/>
      <c r="M599" s="4"/>
      <c r="Q599" s="4"/>
      <c r="U599" s="4"/>
      <c r="Y599" s="4"/>
      <c r="AC599" s="4"/>
      <c r="AG599" s="4"/>
      <c r="AK599" s="4"/>
      <c r="AO599" s="4"/>
      <c r="AS599" s="4"/>
      <c r="AW599" s="4"/>
      <c r="BA599" s="4"/>
    </row>
    <row r="600" spans="5:53" ht="15.6">
      <c r="E600" s="4"/>
      <c r="I600" s="4"/>
      <c r="M600" s="4"/>
      <c r="Q600" s="4"/>
      <c r="U600" s="4"/>
      <c r="Y600" s="4"/>
      <c r="AC600" s="4"/>
      <c r="AG600" s="4"/>
      <c r="AK600" s="4"/>
      <c r="AO600" s="4"/>
      <c r="AS600" s="4"/>
      <c r="AW600" s="4"/>
      <c r="BA600" s="4"/>
    </row>
    <row r="601" spans="5:53" ht="15.6">
      <c r="E601" s="4"/>
      <c r="I601" s="4"/>
      <c r="M601" s="4"/>
      <c r="Q601" s="4"/>
      <c r="U601" s="4"/>
      <c r="Y601" s="4"/>
      <c r="AC601" s="4"/>
      <c r="AG601" s="4"/>
      <c r="AK601" s="4"/>
      <c r="AO601" s="4"/>
      <c r="AS601" s="4"/>
      <c r="AW601" s="4"/>
      <c r="BA601" s="4"/>
    </row>
    <row r="602" spans="5:53" ht="15.6">
      <c r="E602" s="4"/>
      <c r="I602" s="4"/>
      <c r="M602" s="4"/>
      <c r="Q602" s="4"/>
      <c r="U602" s="4"/>
      <c r="Y602" s="4"/>
      <c r="AC602" s="4"/>
      <c r="AG602" s="4"/>
      <c r="AK602" s="4"/>
      <c r="AO602" s="4"/>
      <c r="AS602" s="4"/>
      <c r="AW602" s="4"/>
      <c r="BA602" s="4"/>
    </row>
    <row r="603" spans="5:53" ht="15.6">
      <c r="E603" s="4"/>
      <c r="I603" s="4"/>
      <c r="M603" s="4"/>
      <c r="Q603" s="4"/>
      <c r="U603" s="4"/>
      <c r="Y603" s="4"/>
      <c r="AC603" s="4"/>
      <c r="AG603" s="4"/>
      <c r="AK603" s="4"/>
      <c r="AO603" s="4"/>
      <c r="AS603" s="4"/>
      <c r="AW603" s="4"/>
      <c r="BA603" s="4"/>
    </row>
    <row r="604" spans="5:53" ht="15.6">
      <c r="E604" s="4"/>
      <c r="I604" s="4"/>
      <c r="M604" s="4"/>
      <c r="Q604" s="4"/>
      <c r="U604" s="4"/>
      <c r="Y604" s="4"/>
      <c r="AC604" s="4"/>
      <c r="AG604" s="4"/>
      <c r="AK604" s="4"/>
      <c r="AO604" s="4"/>
      <c r="AS604" s="4"/>
      <c r="AW604" s="4"/>
      <c r="BA604" s="4"/>
    </row>
    <row r="605" spans="5:53" ht="15.6">
      <c r="E605" s="4"/>
      <c r="I605" s="4"/>
      <c r="M605" s="4"/>
      <c r="Q605" s="4"/>
      <c r="U605" s="4"/>
      <c r="Y605" s="4"/>
      <c r="AC605" s="4"/>
      <c r="AG605" s="4"/>
      <c r="AK605" s="4"/>
      <c r="AO605" s="4"/>
      <c r="AS605" s="4"/>
      <c r="AW605" s="4"/>
      <c r="BA605" s="4"/>
    </row>
    <row r="606" spans="5:53" ht="15.6">
      <c r="E606" s="4"/>
      <c r="I606" s="4"/>
      <c r="M606" s="4"/>
      <c r="Q606" s="4"/>
      <c r="U606" s="4"/>
      <c r="Y606" s="4"/>
      <c r="AC606" s="4"/>
      <c r="AG606" s="4"/>
      <c r="AK606" s="4"/>
      <c r="AO606" s="4"/>
      <c r="AS606" s="4"/>
      <c r="AW606" s="4"/>
      <c r="BA606" s="4"/>
    </row>
    <row r="607" spans="5:53" ht="15.6">
      <c r="E607" s="4"/>
      <c r="I607" s="4"/>
      <c r="M607" s="4"/>
      <c r="Q607" s="4"/>
      <c r="U607" s="4"/>
      <c r="Y607" s="4"/>
      <c r="AC607" s="4"/>
      <c r="AG607" s="4"/>
      <c r="AK607" s="4"/>
      <c r="AO607" s="4"/>
      <c r="AS607" s="4"/>
      <c r="AW607" s="4"/>
      <c r="BA607" s="4"/>
    </row>
    <row r="608" spans="5:53" ht="15.6">
      <c r="E608" s="4"/>
      <c r="I608" s="4"/>
      <c r="M608" s="4"/>
      <c r="Q608" s="4"/>
      <c r="U608" s="4"/>
      <c r="Y608" s="4"/>
      <c r="AC608" s="4"/>
      <c r="AG608" s="4"/>
      <c r="AK608" s="4"/>
      <c r="AO608" s="4"/>
      <c r="AS608" s="4"/>
      <c r="AW608" s="4"/>
      <c r="BA608" s="4"/>
    </row>
    <row r="609" spans="5:53" ht="15.6">
      <c r="E609" s="4"/>
      <c r="I609" s="4"/>
      <c r="M609" s="4"/>
      <c r="Q609" s="4"/>
      <c r="U609" s="4"/>
      <c r="Y609" s="4"/>
      <c r="AC609" s="4"/>
      <c r="AG609" s="4"/>
      <c r="AK609" s="4"/>
      <c r="AO609" s="4"/>
      <c r="AS609" s="4"/>
      <c r="AW609" s="4"/>
      <c r="BA609" s="4"/>
    </row>
    <row r="610" spans="5:53" ht="15.6">
      <c r="E610" s="4"/>
      <c r="I610" s="4"/>
      <c r="M610" s="4"/>
      <c r="Q610" s="4"/>
      <c r="U610" s="4"/>
      <c r="Y610" s="4"/>
      <c r="AC610" s="4"/>
      <c r="AG610" s="4"/>
      <c r="AK610" s="4"/>
      <c r="AO610" s="4"/>
      <c r="AS610" s="4"/>
      <c r="AW610" s="4"/>
      <c r="BA610" s="4"/>
    </row>
    <row r="611" spans="5:53" ht="15.6">
      <c r="E611" s="4"/>
      <c r="I611" s="4"/>
      <c r="M611" s="4"/>
      <c r="Q611" s="4"/>
      <c r="U611" s="4"/>
      <c r="Y611" s="4"/>
      <c r="AC611" s="4"/>
      <c r="AG611" s="4"/>
      <c r="AK611" s="4"/>
      <c r="AO611" s="4"/>
      <c r="AS611" s="4"/>
      <c r="AW611" s="4"/>
      <c r="BA611" s="4"/>
    </row>
    <row r="612" spans="5:53" ht="15.6">
      <c r="E612" s="4"/>
      <c r="I612" s="4"/>
      <c r="M612" s="4"/>
      <c r="Q612" s="4"/>
      <c r="U612" s="4"/>
      <c r="Y612" s="4"/>
      <c r="AC612" s="4"/>
      <c r="AG612" s="4"/>
      <c r="AK612" s="4"/>
      <c r="AO612" s="4"/>
      <c r="AS612" s="4"/>
      <c r="AW612" s="4"/>
      <c r="BA612" s="4"/>
    </row>
    <row r="613" spans="5:53" ht="15.6">
      <c r="E613" s="4"/>
      <c r="I613" s="4"/>
      <c r="M613" s="4"/>
      <c r="Q613" s="4"/>
      <c r="U613" s="4"/>
      <c r="Y613" s="4"/>
      <c r="AC613" s="4"/>
      <c r="AG613" s="4"/>
      <c r="AK613" s="4"/>
      <c r="AO613" s="4"/>
      <c r="AS613" s="4"/>
      <c r="AW613" s="4"/>
      <c r="BA613" s="4"/>
    </row>
    <row r="614" spans="5:53" ht="15.6">
      <c r="E614" s="4"/>
      <c r="I614" s="4"/>
      <c r="M614" s="4"/>
      <c r="Q614" s="4"/>
      <c r="U614" s="4"/>
      <c r="Y614" s="4"/>
      <c r="AC614" s="4"/>
      <c r="AG614" s="4"/>
      <c r="AK614" s="4"/>
      <c r="AO614" s="4"/>
      <c r="AS614" s="4"/>
      <c r="AW614" s="4"/>
      <c r="BA614" s="4"/>
    </row>
    <row r="615" spans="5:53" ht="15.6">
      <c r="E615" s="4"/>
      <c r="I615" s="4"/>
      <c r="M615" s="4"/>
      <c r="Q615" s="4"/>
      <c r="U615" s="4"/>
      <c r="Y615" s="4"/>
      <c r="AC615" s="4"/>
      <c r="AG615" s="4"/>
      <c r="AK615" s="4"/>
      <c r="AO615" s="4"/>
      <c r="AS615" s="4"/>
      <c r="AW615" s="4"/>
      <c r="BA615" s="4"/>
    </row>
    <row r="616" spans="5:53" ht="15.6">
      <c r="E616" s="4"/>
      <c r="I616" s="4"/>
      <c r="M616" s="4"/>
      <c r="Q616" s="4"/>
      <c r="U616" s="4"/>
      <c r="Y616" s="4"/>
      <c r="AC616" s="4"/>
      <c r="AG616" s="4"/>
      <c r="AK616" s="4"/>
      <c r="AO616" s="4"/>
      <c r="AS616" s="4"/>
      <c r="AW616" s="4"/>
      <c r="BA616" s="4"/>
    </row>
    <row r="617" spans="5:53" ht="15.6">
      <c r="E617" s="4"/>
      <c r="I617" s="4"/>
      <c r="M617" s="4"/>
      <c r="Q617" s="4"/>
      <c r="U617" s="4"/>
      <c r="Y617" s="4"/>
      <c r="AC617" s="4"/>
      <c r="AG617" s="4"/>
      <c r="AK617" s="4"/>
      <c r="AO617" s="4"/>
      <c r="AS617" s="4"/>
      <c r="AW617" s="4"/>
      <c r="BA617" s="4"/>
    </row>
    <row r="618" spans="5:53" ht="15.6">
      <c r="E618" s="4"/>
      <c r="I618" s="4"/>
      <c r="M618" s="4"/>
      <c r="Q618" s="4"/>
      <c r="U618" s="4"/>
      <c r="Y618" s="4"/>
      <c r="AC618" s="4"/>
      <c r="AG618" s="4"/>
      <c r="AK618" s="4"/>
      <c r="AO618" s="4"/>
      <c r="AS618" s="4"/>
      <c r="AW618" s="4"/>
      <c r="BA618" s="4"/>
    </row>
    <row r="619" spans="5:53" ht="15.6">
      <c r="E619" s="4"/>
      <c r="I619" s="4"/>
      <c r="M619" s="4"/>
      <c r="Q619" s="4"/>
      <c r="U619" s="4"/>
      <c r="Y619" s="4"/>
      <c r="AC619" s="4"/>
      <c r="AG619" s="4"/>
      <c r="AK619" s="4"/>
      <c r="AO619" s="4"/>
      <c r="AS619" s="4"/>
      <c r="AW619" s="4"/>
      <c r="BA619" s="4"/>
    </row>
    <row r="620" spans="5:53" ht="15.6">
      <c r="E620" s="4"/>
      <c r="I620" s="4"/>
      <c r="M620" s="4"/>
      <c r="Q620" s="4"/>
      <c r="U620" s="4"/>
      <c r="Y620" s="4"/>
      <c r="AC620" s="4"/>
      <c r="AG620" s="4"/>
      <c r="AK620" s="4"/>
      <c r="AO620" s="4"/>
      <c r="AS620" s="4"/>
      <c r="AW620" s="4"/>
      <c r="BA620" s="4"/>
    </row>
    <row r="621" spans="5:53" ht="15.6">
      <c r="E621" s="4"/>
      <c r="I621" s="4"/>
      <c r="M621" s="4"/>
      <c r="Q621" s="4"/>
      <c r="U621" s="4"/>
      <c r="Y621" s="4"/>
      <c r="AC621" s="4"/>
      <c r="AG621" s="4"/>
      <c r="AK621" s="4"/>
      <c r="AO621" s="4"/>
      <c r="AS621" s="4"/>
      <c r="AW621" s="4"/>
      <c r="BA621" s="4"/>
    </row>
    <row r="622" spans="5:53" ht="15.6">
      <c r="E622" s="4"/>
      <c r="I622" s="4"/>
      <c r="M622" s="4"/>
      <c r="Q622" s="4"/>
      <c r="U622" s="4"/>
      <c r="Y622" s="4"/>
      <c r="AC622" s="4"/>
      <c r="AG622" s="4"/>
      <c r="AK622" s="4"/>
      <c r="AO622" s="4"/>
      <c r="AS622" s="4"/>
      <c r="AW622" s="4"/>
      <c r="BA622" s="4"/>
    </row>
    <row r="623" spans="5:53" ht="15.6">
      <c r="E623" s="4"/>
      <c r="I623" s="4"/>
      <c r="M623" s="4"/>
      <c r="Q623" s="4"/>
      <c r="U623" s="4"/>
      <c r="Y623" s="4"/>
      <c r="AC623" s="4"/>
      <c r="AG623" s="4"/>
      <c r="AK623" s="4"/>
      <c r="AO623" s="4"/>
      <c r="AS623" s="4"/>
      <c r="AW623" s="4"/>
      <c r="BA623" s="4"/>
    </row>
    <row r="624" spans="5:53" ht="15.6">
      <c r="E624" s="4"/>
      <c r="I624" s="4"/>
      <c r="M624" s="4"/>
      <c r="Q624" s="4"/>
      <c r="U624" s="4"/>
      <c r="Y624" s="4"/>
      <c r="AC624" s="4"/>
      <c r="AG624" s="4"/>
      <c r="AK624" s="4"/>
      <c r="AO624" s="4"/>
      <c r="AS624" s="4"/>
      <c r="AW624" s="4"/>
      <c r="BA624" s="4"/>
    </row>
    <row r="625" spans="5:53" ht="15.6">
      <c r="E625" s="4"/>
      <c r="I625" s="4"/>
      <c r="M625" s="4"/>
      <c r="Q625" s="4"/>
      <c r="U625" s="4"/>
      <c r="Y625" s="4"/>
      <c r="AC625" s="4"/>
      <c r="AG625" s="4"/>
      <c r="AK625" s="4"/>
      <c r="AO625" s="4"/>
      <c r="AS625" s="4"/>
      <c r="AW625" s="4"/>
      <c r="BA625" s="4"/>
    </row>
    <row r="626" spans="5:53" ht="15.6">
      <c r="E626" s="4"/>
      <c r="I626" s="4"/>
      <c r="M626" s="4"/>
      <c r="Q626" s="4"/>
      <c r="U626" s="4"/>
      <c r="Y626" s="4"/>
      <c r="AC626" s="4"/>
      <c r="AG626" s="4"/>
      <c r="AK626" s="4"/>
      <c r="AO626" s="4"/>
      <c r="AS626" s="4"/>
      <c r="AW626" s="4"/>
      <c r="BA626" s="4"/>
    </row>
    <row r="627" spans="5:53" ht="15.6">
      <c r="E627" s="4"/>
      <c r="I627" s="4"/>
      <c r="M627" s="4"/>
      <c r="Q627" s="4"/>
      <c r="U627" s="4"/>
      <c r="Y627" s="4"/>
      <c r="AC627" s="4"/>
      <c r="AG627" s="4"/>
      <c r="AK627" s="4"/>
      <c r="AO627" s="4"/>
      <c r="AS627" s="4"/>
      <c r="AW627" s="4"/>
      <c r="BA627" s="4"/>
    </row>
    <row r="628" spans="5:53" ht="15.6">
      <c r="E628" s="4"/>
      <c r="I628" s="4"/>
      <c r="M628" s="4"/>
      <c r="Q628" s="4"/>
      <c r="U628" s="4"/>
      <c r="Y628" s="4"/>
      <c r="AC628" s="4"/>
      <c r="AG628" s="4"/>
      <c r="AK628" s="4"/>
      <c r="AO628" s="4"/>
      <c r="AS628" s="4"/>
      <c r="AW628" s="4"/>
      <c r="BA628" s="4"/>
    </row>
    <row r="629" spans="5:53" ht="15.6">
      <c r="E629" s="4"/>
      <c r="I629" s="4"/>
      <c r="M629" s="4"/>
      <c r="Q629" s="4"/>
      <c r="U629" s="4"/>
      <c r="Y629" s="4"/>
      <c r="AC629" s="4"/>
      <c r="AG629" s="4"/>
      <c r="AK629" s="4"/>
      <c r="AO629" s="4"/>
      <c r="AS629" s="4"/>
      <c r="AW629" s="4"/>
      <c r="BA629" s="4"/>
    </row>
    <row r="630" spans="5:53" ht="15.6">
      <c r="E630" s="4"/>
      <c r="I630" s="4"/>
      <c r="M630" s="4"/>
      <c r="Q630" s="4"/>
      <c r="U630" s="4"/>
      <c r="Y630" s="4"/>
      <c r="AC630" s="4"/>
      <c r="AG630" s="4"/>
      <c r="AK630" s="4"/>
      <c r="AO630" s="4"/>
      <c r="AS630" s="4"/>
      <c r="AW630" s="4"/>
      <c r="BA630" s="4"/>
    </row>
    <row r="631" spans="5:53" ht="15.6">
      <c r="E631" s="4"/>
      <c r="I631" s="4"/>
      <c r="M631" s="4"/>
      <c r="Q631" s="4"/>
      <c r="U631" s="4"/>
      <c r="Y631" s="4"/>
      <c r="AC631" s="4"/>
      <c r="AG631" s="4"/>
      <c r="AK631" s="4"/>
      <c r="AO631" s="4"/>
      <c r="AS631" s="4"/>
      <c r="AW631" s="4"/>
      <c r="BA631" s="4"/>
    </row>
    <row r="632" spans="5:53" ht="15.6">
      <c r="E632" s="4"/>
      <c r="I632" s="4"/>
      <c r="M632" s="4"/>
      <c r="Q632" s="4"/>
      <c r="U632" s="4"/>
      <c r="Y632" s="4"/>
      <c r="AC632" s="4"/>
      <c r="AG632" s="4"/>
      <c r="AK632" s="4"/>
      <c r="AO632" s="4"/>
      <c r="AS632" s="4"/>
      <c r="AW632" s="4"/>
      <c r="BA632" s="4"/>
    </row>
    <row r="633" spans="5:53" ht="15.6">
      <c r="E633" s="4"/>
      <c r="I633" s="4"/>
      <c r="M633" s="4"/>
      <c r="Q633" s="4"/>
      <c r="U633" s="4"/>
      <c r="Y633" s="4"/>
      <c r="AC633" s="4"/>
      <c r="AG633" s="4"/>
      <c r="AK633" s="4"/>
      <c r="AO633" s="4"/>
      <c r="AS633" s="4"/>
      <c r="AW633" s="4"/>
      <c r="BA633" s="4"/>
    </row>
    <row r="634" spans="5:53" ht="15.6">
      <c r="E634" s="4"/>
      <c r="I634" s="4"/>
      <c r="M634" s="4"/>
      <c r="Q634" s="4"/>
      <c r="U634" s="4"/>
      <c r="Y634" s="4"/>
      <c r="AC634" s="4"/>
      <c r="AG634" s="4"/>
      <c r="AK634" s="4"/>
      <c r="AO634" s="4"/>
      <c r="AS634" s="4"/>
      <c r="AW634" s="4"/>
      <c r="BA634" s="4"/>
    </row>
    <row r="635" spans="5:53" ht="15.6">
      <c r="E635" s="4"/>
      <c r="I635" s="4"/>
      <c r="M635" s="4"/>
      <c r="Q635" s="4"/>
      <c r="U635" s="4"/>
      <c r="Y635" s="4"/>
      <c r="AC635" s="4"/>
      <c r="AG635" s="4"/>
      <c r="AK635" s="4"/>
      <c r="AO635" s="4"/>
      <c r="AS635" s="4"/>
      <c r="AW635" s="4"/>
      <c r="BA635" s="4"/>
    </row>
    <row r="636" spans="5:53" ht="15.6">
      <c r="E636" s="4"/>
      <c r="I636" s="4"/>
      <c r="M636" s="4"/>
      <c r="Q636" s="4"/>
      <c r="U636" s="4"/>
      <c r="Y636" s="4"/>
      <c r="AC636" s="4"/>
      <c r="AG636" s="4"/>
      <c r="AK636" s="4"/>
      <c r="AO636" s="4"/>
      <c r="AS636" s="4"/>
      <c r="AW636" s="4"/>
      <c r="BA636" s="4"/>
    </row>
    <row r="637" spans="5:53" ht="15.6">
      <c r="E637" s="4"/>
      <c r="I637" s="4"/>
      <c r="M637" s="4"/>
      <c r="Q637" s="4"/>
      <c r="U637" s="4"/>
      <c r="Y637" s="4"/>
      <c r="AC637" s="4"/>
      <c r="AG637" s="4"/>
      <c r="AK637" s="4"/>
      <c r="AO637" s="4"/>
      <c r="AS637" s="4"/>
      <c r="AW637" s="4"/>
      <c r="BA637" s="4"/>
    </row>
    <row r="638" spans="5:53" ht="15.6">
      <c r="E638" s="4"/>
      <c r="I638" s="4"/>
      <c r="M638" s="4"/>
      <c r="Q638" s="4"/>
      <c r="U638" s="4"/>
      <c r="Y638" s="4"/>
      <c r="AC638" s="4"/>
      <c r="AG638" s="4"/>
      <c r="AK638" s="4"/>
      <c r="AO638" s="4"/>
      <c r="AS638" s="4"/>
      <c r="AW638" s="4"/>
      <c r="BA638" s="4"/>
    </row>
    <row r="639" spans="5:53" ht="15.6">
      <c r="E639" s="4"/>
      <c r="I639" s="4"/>
      <c r="M639" s="4"/>
      <c r="Q639" s="4"/>
      <c r="U639" s="4"/>
      <c r="Y639" s="4"/>
      <c r="AC639" s="4"/>
      <c r="AG639" s="4"/>
      <c r="AK639" s="4"/>
      <c r="AO639" s="4"/>
      <c r="AS639" s="4"/>
      <c r="AW639" s="4"/>
      <c r="BA639" s="4"/>
    </row>
    <row r="640" spans="5:53" ht="15.6">
      <c r="E640" s="4"/>
      <c r="I640" s="4"/>
      <c r="M640" s="4"/>
      <c r="Q640" s="4"/>
      <c r="U640" s="4"/>
      <c r="Y640" s="4"/>
      <c r="AC640" s="4"/>
      <c r="AG640" s="4"/>
      <c r="AK640" s="4"/>
      <c r="AO640" s="4"/>
      <c r="AS640" s="4"/>
      <c r="AW640" s="4"/>
      <c r="BA640" s="4"/>
    </row>
    <row r="641" spans="5:53" ht="15.6">
      <c r="E641" s="4"/>
      <c r="I641" s="4"/>
      <c r="M641" s="4"/>
      <c r="Q641" s="4"/>
      <c r="U641" s="4"/>
      <c r="Y641" s="4"/>
      <c r="AC641" s="4"/>
      <c r="AG641" s="4"/>
      <c r="AK641" s="4"/>
      <c r="AO641" s="4"/>
      <c r="AS641" s="4"/>
      <c r="AW641" s="4"/>
      <c r="BA641" s="4"/>
    </row>
    <row r="642" spans="5:53" ht="15.6">
      <c r="E642" s="4"/>
      <c r="I642" s="4"/>
      <c r="M642" s="4"/>
      <c r="Q642" s="4"/>
      <c r="U642" s="4"/>
      <c r="Y642" s="4"/>
      <c r="AC642" s="4"/>
      <c r="AG642" s="4"/>
      <c r="AK642" s="4"/>
      <c r="AO642" s="4"/>
      <c r="AS642" s="4"/>
      <c r="AW642" s="4"/>
      <c r="BA642" s="4"/>
    </row>
    <row r="643" spans="5:53" ht="15.6">
      <c r="E643" s="4"/>
      <c r="I643" s="4"/>
      <c r="M643" s="4"/>
      <c r="Q643" s="4"/>
      <c r="U643" s="4"/>
      <c r="Y643" s="4"/>
      <c r="AC643" s="4"/>
      <c r="AG643" s="4"/>
      <c r="AK643" s="4"/>
      <c r="AO643" s="4"/>
      <c r="AS643" s="4"/>
      <c r="AW643" s="4"/>
      <c r="BA643" s="4"/>
    </row>
    <row r="644" spans="5:53" ht="15.6">
      <c r="E644" s="4"/>
      <c r="I644" s="4"/>
      <c r="M644" s="4"/>
      <c r="Q644" s="4"/>
      <c r="U644" s="4"/>
      <c r="Y644" s="4"/>
      <c r="AC644" s="4"/>
      <c r="AG644" s="4"/>
      <c r="AK644" s="4"/>
      <c r="AO644" s="4"/>
      <c r="AS644" s="4"/>
      <c r="AW644" s="4"/>
      <c r="BA644" s="4"/>
    </row>
    <row r="645" spans="5:53" ht="15.6">
      <c r="E645" s="4"/>
      <c r="I645" s="4"/>
      <c r="M645" s="4"/>
      <c r="Q645" s="4"/>
      <c r="U645" s="4"/>
      <c r="Y645" s="4"/>
      <c r="AC645" s="4"/>
      <c r="AG645" s="4"/>
      <c r="AK645" s="4"/>
      <c r="AO645" s="4"/>
      <c r="AS645" s="4"/>
      <c r="AW645" s="4"/>
      <c r="BA645" s="4"/>
    </row>
    <row r="646" spans="5:53" ht="15.6">
      <c r="E646" s="4"/>
      <c r="I646" s="4"/>
      <c r="M646" s="4"/>
      <c r="Q646" s="4"/>
      <c r="U646" s="4"/>
      <c r="Y646" s="4"/>
      <c r="AC646" s="4"/>
      <c r="AG646" s="4"/>
      <c r="AK646" s="4"/>
      <c r="AO646" s="4"/>
      <c r="AS646" s="4"/>
      <c r="AW646" s="4"/>
      <c r="BA646" s="4"/>
    </row>
    <row r="647" spans="5:53" ht="15.6">
      <c r="E647" s="4"/>
      <c r="I647" s="4"/>
      <c r="M647" s="4"/>
      <c r="Q647" s="4"/>
      <c r="U647" s="4"/>
      <c r="Y647" s="4"/>
      <c r="AC647" s="4"/>
      <c r="AG647" s="4"/>
      <c r="AK647" s="4"/>
      <c r="AO647" s="4"/>
      <c r="AS647" s="4"/>
      <c r="AW647" s="4"/>
      <c r="BA647" s="4"/>
    </row>
    <row r="648" spans="5:53" ht="15.6">
      <c r="E648" s="4"/>
      <c r="I648" s="4"/>
      <c r="M648" s="4"/>
      <c r="Q648" s="4"/>
      <c r="U648" s="4"/>
      <c r="Y648" s="4"/>
      <c r="AC648" s="4"/>
      <c r="AG648" s="4"/>
      <c r="AK648" s="4"/>
      <c r="AO648" s="4"/>
      <c r="AS648" s="4"/>
      <c r="AW648" s="4"/>
      <c r="BA648" s="4"/>
    </row>
    <row r="649" spans="5:53" ht="15.6">
      <c r="E649" s="4"/>
      <c r="I649" s="4"/>
      <c r="M649" s="4"/>
      <c r="Q649" s="4"/>
      <c r="U649" s="4"/>
      <c r="Y649" s="4"/>
      <c r="AC649" s="4"/>
      <c r="AG649" s="4"/>
      <c r="AK649" s="4"/>
      <c r="AO649" s="4"/>
      <c r="AS649" s="4"/>
      <c r="AW649" s="4"/>
      <c r="BA649" s="4"/>
    </row>
    <row r="650" spans="5:53" ht="15.6">
      <c r="E650" s="4"/>
      <c r="I650" s="4"/>
      <c r="M650" s="4"/>
      <c r="Q650" s="4"/>
      <c r="U650" s="4"/>
      <c r="Y650" s="4"/>
      <c r="AC650" s="4"/>
      <c r="AG650" s="4"/>
      <c r="AK650" s="4"/>
      <c r="AO650" s="4"/>
      <c r="AS650" s="4"/>
      <c r="AW650" s="4"/>
      <c r="BA650" s="4"/>
    </row>
    <row r="651" spans="5:53" ht="15.6">
      <c r="E651" s="4"/>
      <c r="I651" s="4"/>
      <c r="M651" s="4"/>
      <c r="Q651" s="4"/>
      <c r="U651" s="4"/>
      <c r="Y651" s="4"/>
      <c r="AC651" s="4"/>
      <c r="AG651" s="4"/>
      <c r="AK651" s="4"/>
      <c r="AO651" s="4"/>
      <c r="AS651" s="4"/>
      <c r="AW651" s="4"/>
      <c r="BA651" s="4"/>
    </row>
    <row r="652" spans="5:53" ht="15.6">
      <c r="E652" s="4"/>
      <c r="I652" s="4"/>
      <c r="M652" s="4"/>
      <c r="Q652" s="4"/>
      <c r="U652" s="4"/>
      <c r="Y652" s="4"/>
      <c r="AC652" s="4"/>
      <c r="AG652" s="4"/>
      <c r="AK652" s="4"/>
      <c r="AO652" s="4"/>
      <c r="AS652" s="4"/>
      <c r="AW652" s="4"/>
      <c r="BA652" s="4"/>
    </row>
    <row r="653" spans="5:53" ht="15.6">
      <c r="E653" s="4"/>
      <c r="I653" s="4"/>
      <c r="M653" s="4"/>
      <c r="Q653" s="4"/>
      <c r="U653" s="4"/>
      <c r="Y653" s="4"/>
      <c r="AC653" s="4"/>
      <c r="AG653" s="4"/>
      <c r="AK653" s="4"/>
      <c r="AO653" s="4"/>
      <c r="AS653" s="4"/>
      <c r="AW653" s="4"/>
      <c r="BA653" s="4"/>
    </row>
    <row r="654" spans="5:53" ht="15.6">
      <c r="E654" s="4"/>
      <c r="I654" s="4"/>
      <c r="M654" s="4"/>
      <c r="Q654" s="4"/>
      <c r="U654" s="4"/>
      <c r="Y654" s="4"/>
      <c r="AC654" s="4"/>
      <c r="AG654" s="4"/>
      <c r="AK654" s="4"/>
      <c r="AO654" s="4"/>
      <c r="AS654" s="4"/>
      <c r="AW654" s="4"/>
      <c r="BA654" s="4"/>
    </row>
    <row r="655" spans="5:53" ht="15.6">
      <c r="E655" s="4"/>
      <c r="I655" s="4"/>
      <c r="M655" s="4"/>
      <c r="Q655" s="4"/>
      <c r="U655" s="4"/>
      <c r="Y655" s="4"/>
      <c r="AC655" s="4"/>
      <c r="AG655" s="4"/>
      <c r="AK655" s="4"/>
      <c r="AO655" s="4"/>
      <c r="AS655" s="4"/>
      <c r="AW655" s="4"/>
      <c r="BA655" s="4"/>
    </row>
    <row r="656" spans="5:53" ht="15.6">
      <c r="E656" s="4"/>
      <c r="I656" s="4"/>
      <c r="M656" s="4"/>
      <c r="Q656" s="4"/>
      <c r="U656" s="4"/>
      <c r="Y656" s="4"/>
      <c r="AC656" s="4"/>
      <c r="AG656" s="4"/>
      <c r="AK656" s="4"/>
      <c r="AO656" s="4"/>
      <c r="AS656" s="4"/>
      <c r="AW656" s="4"/>
      <c r="BA656" s="4"/>
    </row>
    <row r="657" spans="5:53" ht="15.6">
      <c r="E657" s="4"/>
      <c r="I657" s="4"/>
      <c r="M657" s="4"/>
      <c r="Q657" s="4"/>
      <c r="U657" s="4"/>
      <c r="Y657" s="4"/>
      <c r="AC657" s="4"/>
      <c r="AG657" s="4"/>
      <c r="AK657" s="4"/>
      <c r="AO657" s="4"/>
      <c r="AS657" s="4"/>
      <c r="AW657" s="4"/>
      <c r="BA657" s="4"/>
    </row>
    <row r="658" spans="5:53" ht="15.6">
      <c r="E658" s="4"/>
      <c r="I658" s="4"/>
      <c r="M658" s="4"/>
      <c r="Q658" s="4"/>
      <c r="U658" s="4"/>
      <c r="Y658" s="4"/>
      <c r="AC658" s="4"/>
      <c r="AG658" s="4"/>
      <c r="AK658" s="4"/>
      <c r="AO658" s="4"/>
      <c r="AS658" s="4"/>
      <c r="AW658" s="4"/>
      <c r="BA658" s="4"/>
    </row>
    <row r="659" spans="5:53" ht="15.6">
      <c r="E659" s="4"/>
      <c r="I659" s="4"/>
      <c r="M659" s="4"/>
      <c r="Q659" s="4"/>
      <c r="U659" s="4"/>
      <c r="Y659" s="4"/>
      <c r="AC659" s="4"/>
      <c r="AG659" s="4"/>
      <c r="AK659" s="4"/>
      <c r="AO659" s="4"/>
      <c r="AS659" s="4"/>
      <c r="AW659" s="4"/>
      <c r="BA659" s="4"/>
    </row>
    <row r="660" spans="5:53" ht="15.6">
      <c r="E660" s="4"/>
      <c r="I660" s="4"/>
      <c r="M660" s="4"/>
      <c r="Q660" s="4"/>
      <c r="U660" s="4"/>
      <c r="Y660" s="4"/>
      <c r="AC660" s="4"/>
      <c r="AG660" s="4"/>
      <c r="AK660" s="4"/>
      <c r="AO660" s="4"/>
      <c r="AS660" s="4"/>
      <c r="AW660" s="4"/>
      <c r="BA660" s="4"/>
    </row>
    <row r="661" spans="5:53" ht="15.6">
      <c r="E661" s="4"/>
      <c r="I661" s="4"/>
      <c r="M661" s="4"/>
      <c r="Q661" s="4"/>
      <c r="U661" s="4"/>
      <c r="Y661" s="4"/>
      <c r="AC661" s="4"/>
      <c r="AG661" s="4"/>
      <c r="AK661" s="4"/>
      <c r="AO661" s="4"/>
      <c r="AS661" s="4"/>
      <c r="AW661" s="4"/>
      <c r="BA661" s="4"/>
    </row>
    <row r="662" spans="5:53" ht="15.6">
      <c r="E662" s="4"/>
      <c r="I662" s="4"/>
      <c r="M662" s="4"/>
      <c r="Q662" s="4"/>
      <c r="U662" s="4"/>
      <c r="Y662" s="4"/>
      <c r="AC662" s="4"/>
      <c r="AG662" s="4"/>
      <c r="AK662" s="4"/>
      <c r="AO662" s="4"/>
      <c r="AS662" s="4"/>
      <c r="AW662" s="4"/>
      <c r="BA662" s="4"/>
    </row>
    <row r="663" spans="5:53" ht="15.6">
      <c r="E663" s="4"/>
      <c r="I663" s="4"/>
      <c r="M663" s="4"/>
      <c r="Q663" s="4"/>
      <c r="U663" s="4"/>
      <c r="Y663" s="4"/>
      <c r="AC663" s="4"/>
      <c r="AG663" s="4"/>
      <c r="AK663" s="4"/>
      <c r="AO663" s="4"/>
      <c r="AS663" s="4"/>
      <c r="AW663" s="4"/>
      <c r="BA663" s="4"/>
    </row>
    <row r="664" spans="5:53" ht="15.6">
      <c r="E664" s="4"/>
      <c r="I664" s="4"/>
      <c r="M664" s="4"/>
      <c r="Q664" s="4"/>
      <c r="U664" s="4"/>
      <c r="Y664" s="4"/>
      <c r="AC664" s="4"/>
      <c r="AG664" s="4"/>
      <c r="AK664" s="4"/>
      <c r="AO664" s="4"/>
      <c r="AS664" s="4"/>
      <c r="AW664" s="4"/>
      <c r="BA664" s="4"/>
    </row>
    <row r="665" spans="5:53" ht="15.6">
      <c r="E665" s="4"/>
      <c r="I665" s="4"/>
      <c r="M665" s="4"/>
      <c r="Q665" s="4"/>
      <c r="U665" s="4"/>
      <c r="Y665" s="4"/>
      <c r="AC665" s="4"/>
      <c r="AG665" s="4"/>
      <c r="AK665" s="4"/>
      <c r="AO665" s="4"/>
      <c r="AS665" s="4"/>
      <c r="AW665" s="4"/>
      <c r="BA665" s="4"/>
    </row>
    <row r="666" spans="5:53" ht="15.6">
      <c r="E666" s="4"/>
      <c r="I666" s="4"/>
      <c r="M666" s="4"/>
      <c r="Q666" s="4"/>
      <c r="U666" s="4"/>
      <c r="Y666" s="4"/>
      <c r="AC666" s="4"/>
      <c r="AG666" s="4"/>
      <c r="AK666" s="4"/>
      <c r="AO666" s="4"/>
      <c r="AS666" s="4"/>
      <c r="AW666" s="4"/>
      <c r="BA666" s="4"/>
    </row>
    <row r="667" spans="5:53" ht="15.6">
      <c r="E667" s="4"/>
      <c r="I667" s="4"/>
      <c r="M667" s="4"/>
      <c r="Q667" s="4"/>
      <c r="U667" s="4"/>
      <c r="Y667" s="4"/>
      <c r="AC667" s="4"/>
      <c r="AG667" s="4"/>
      <c r="AK667" s="4"/>
      <c r="AO667" s="4"/>
      <c r="AS667" s="4"/>
      <c r="AW667" s="4"/>
      <c r="BA667" s="4"/>
    </row>
    <row r="668" spans="5:53" ht="15.6">
      <c r="E668" s="4"/>
      <c r="I668" s="4"/>
      <c r="M668" s="4"/>
      <c r="Q668" s="4"/>
      <c r="U668" s="4"/>
      <c r="Y668" s="4"/>
      <c r="AC668" s="4"/>
      <c r="AG668" s="4"/>
      <c r="AK668" s="4"/>
      <c r="AO668" s="4"/>
      <c r="AS668" s="4"/>
      <c r="AW668" s="4"/>
      <c r="BA668" s="4"/>
    </row>
    <row r="669" spans="5:53" ht="15.6">
      <c r="E669" s="4"/>
      <c r="I669" s="4"/>
      <c r="M669" s="4"/>
      <c r="Q669" s="4"/>
      <c r="U669" s="4"/>
      <c r="Y669" s="4"/>
      <c r="AC669" s="4"/>
      <c r="AG669" s="4"/>
      <c r="AK669" s="4"/>
      <c r="AO669" s="4"/>
      <c r="AS669" s="4"/>
      <c r="AW669" s="4"/>
      <c r="BA669" s="4"/>
    </row>
    <row r="670" spans="5:53" ht="15.6">
      <c r="E670" s="4"/>
      <c r="I670" s="4"/>
      <c r="M670" s="4"/>
      <c r="Q670" s="4"/>
      <c r="U670" s="4"/>
      <c r="Y670" s="4"/>
      <c r="AC670" s="4"/>
      <c r="AG670" s="4"/>
      <c r="AK670" s="4"/>
      <c r="AO670" s="4"/>
      <c r="AS670" s="4"/>
      <c r="AW670" s="4"/>
      <c r="BA670" s="4"/>
    </row>
    <row r="671" spans="5:53" ht="15.6">
      <c r="E671" s="4"/>
      <c r="I671" s="4"/>
      <c r="M671" s="4"/>
      <c r="Q671" s="4"/>
      <c r="U671" s="4"/>
      <c r="Y671" s="4"/>
      <c r="AC671" s="4"/>
      <c r="AG671" s="4"/>
      <c r="AK671" s="4"/>
      <c r="AO671" s="4"/>
      <c r="AS671" s="4"/>
      <c r="AW671" s="4"/>
      <c r="BA671" s="4"/>
    </row>
    <row r="672" spans="5:53" ht="15.6">
      <c r="E672" s="4"/>
      <c r="I672" s="4"/>
      <c r="M672" s="4"/>
      <c r="Q672" s="4"/>
      <c r="U672" s="4"/>
      <c r="Y672" s="4"/>
      <c r="AC672" s="4"/>
      <c r="AG672" s="4"/>
      <c r="AK672" s="4"/>
      <c r="AO672" s="4"/>
      <c r="AS672" s="4"/>
      <c r="AW672" s="4"/>
      <c r="BA672" s="4"/>
    </row>
    <row r="673" spans="5:53" ht="15.6">
      <c r="E673" s="4"/>
      <c r="I673" s="4"/>
      <c r="M673" s="4"/>
      <c r="Q673" s="4"/>
      <c r="U673" s="4"/>
      <c r="Y673" s="4"/>
      <c r="AC673" s="4"/>
      <c r="AG673" s="4"/>
      <c r="AK673" s="4"/>
      <c r="AO673" s="4"/>
      <c r="AS673" s="4"/>
      <c r="AW673" s="4"/>
      <c r="BA673" s="4"/>
    </row>
    <row r="674" spans="5:53" ht="15.6">
      <c r="E674" s="4"/>
      <c r="I674" s="4"/>
      <c r="M674" s="4"/>
      <c r="Q674" s="4"/>
      <c r="U674" s="4"/>
      <c r="Y674" s="4"/>
      <c r="AC674" s="4"/>
      <c r="AG674" s="4"/>
      <c r="AK674" s="4"/>
      <c r="AO674" s="4"/>
      <c r="AS674" s="4"/>
      <c r="AW674" s="4"/>
      <c r="BA674" s="4"/>
    </row>
    <row r="675" spans="5:53" ht="15.6">
      <c r="E675" s="4"/>
      <c r="I675" s="4"/>
      <c r="M675" s="4"/>
      <c r="Q675" s="4"/>
      <c r="U675" s="4"/>
      <c r="Y675" s="4"/>
      <c r="AC675" s="4"/>
      <c r="AG675" s="4"/>
      <c r="AK675" s="4"/>
      <c r="AO675" s="4"/>
      <c r="AS675" s="4"/>
      <c r="AW675" s="4"/>
      <c r="BA675" s="4"/>
    </row>
    <row r="676" spans="5:53" ht="15.6">
      <c r="E676" s="4"/>
      <c r="I676" s="4"/>
      <c r="M676" s="4"/>
      <c r="Q676" s="4"/>
      <c r="U676" s="4"/>
      <c r="Y676" s="4"/>
      <c r="AC676" s="4"/>
      <c r="AG676" s="4"/>
      <c r="AK676" s="4"/>
      <c r="AO676" s="4"/>
      <c r="AS676" s="4"/>
      <c r="AW676" s="4"/>
      <c r="BA676" s="4"/>
    </row>
    <row r="677" spans="5:53" ht="15.6">
      <c r="E677" s="4"/>
      <c r="I677" s="4"/>
      <c r="M677" s="4"/>
      <c r="Q677" s="4"/>
      <c r="U677" s="4"/>
      <c r="Y677" s="4"/>
      <c r="AC677" s="4"/>
      <c r="AG677" s="4"/>
      <c r="AK677" s="4"/>
      <c r="AO677" s="4"/>
      <c r="AS677" s="4"/>
      <c r="AW677" s="4"/>
      <c r="BA677" s="4"/>
    </row>
    <row r="678" spans="5:53" ht="15.6">
      <c r="E678" s="4"/>
      <c r="I678" s="4"/>
      <c r="M678" s="4"/>
      <c r="Q678" s="4"/>
      <c r="U678" s="4"/>
      <c r="Y678" s="4"/>
      <c r="AC678" s="4"/>
      <c r="AG678" s="4"/>
      <c r="AK678" s="4"/>
      <c r="AO678" s="4"/>
      <c r="AS678" s="4"/>
      <c r="AW678" s="4"/>
      <c r="BA678" s="4"/>
    </row>
    <row r="679" spans="5:53" ht="15.6">
      <c r="E679" s="4"/>
      <c r="I679" s="4"/>
      <c r="M679" s="4"/>
      <c r="Q679" s="4"/>
      <c r="U679" s="4"/>
      <c r="Y679" s="4"/>
      <c r="AC679" s="4"/>
      <c r="AG679" s="4"/>
      <c r="AK679" s="4"/>
      <c r="AO679" s="4"/>
      <c r="AS679" s="4"/>
      <c r="AW679" s="4"/>
      <c r="BA679" s="4"/>
    </row>
    <row r="680" spans="5:53" ht="15.6">
      <c r="E680" s="4"/>
      <c r="I680" s="4"/>
      <c r="M680" s="4"/>
      <c r="Q680" s="4"/>
      <c r="U680" s="4"/>
      <c r="Y680" s="4"/>
      <c r="AC680" s="4"/>
      <c r="AG680" s="4"/>
      <c r="AK680" s="4"/>
      <c r="AO680" s="4"/>
      <c r="AS680" s="4"/>
      <c r="AW680" s="4"/>
      <c r="BA680" s="4"/>
    </row>
    <row r="681" spans="5:53" ht="15.6">
      <c r="E681" s="4"/>
      <c r="I681" s="4"/>
      <c r="M681" s="4"/>
      <c r="Q681" s="4"/>
      <c r="U681" s="4"/>
      <c r="Y681" s="4"/>
      <c r="AC681" s="4"/>
      <c r="AG681" s="4"/>
      <c r="AK681" s="4"/>
      <c r="AO681" s="4"/>
      <c r="AS681" s="4"/>
      <c r="AW681" s="4"/>
      <c r="BA681" s="4"/>
    </row>
    <row r="682" spans="5:53" ht="15.6">
      <c r="E682" s="4"/>
      <c r="I682" s="4"/>
      <c r="M682" s="4"/>
      <c r="Q682" s="4"/>
      <c r="U682" s="4"/>
      <c r="Y682" s="4"/>
      <c r="AC682" s="4"/>
      <c r="AG682" s="4"/>
      <c r="AK682" s="4"/>
      <c r="AO682" s="4"/>
      <c r="AS682" s="4"/>
      <c r="AW682" s="4"/>
      <c r="BA682" s="4"/>
    </row>
    <row r="683" spans="5:53" ht="15.6">
      <c r="E683" s="4"/>
      <c r="I683" s="4"/>
      <c r="M683" s="4"/>
      <c r="Q683" s="4"/>
      <c r="U683" s="4"/>
      <c r="Y683" s="4"/>
      <c r="AC683" s="4"/>
      <c r="AG683" s="4"/>
      <c r="AK683" s="4"/>
      <c r="AO683" s="4"/>
      <c r="AS683" s="4"/>
      <c r="AW683" s="4"/>
      <c r="BA683" s="4"/>
    </row>
    <row r="684" spans="5:53" ht="15.6">
      <c r="E684" s="4"/>
      <c r="I684" s="4"/>
      <c r="M684" s="4"/>
      <c r="Q684" s="4"/>
      <c r="U684" s="4"/>
      <c r="Y684" s="4"/>
      <c r="AC684" s="4"/>
      <c r="AG684" s="4"/>
      <c r="AK684" s="4"/>
      <c r="AO684" s="4"/>
      <c r="AS684" s="4"/>
      <c r="AW684" s="4"/>
      <c r="BA684" s="4"/>
    </row>
    <row r="685" spans="5:53" ht="15.6">
      <c r="E685" s="4"/>
      <c r="I685" s="4"/>
      <c r="M685" s="4"/>
      <c r="Q685" s="4"/>
      <c r="U685" s="4"/>
      <c r="Y685" s="4"/>
      <c r="AC685" s="4"/>
      <c r="AG685" s="4"/>
      <c r="AK685" s="4"/>
      <c r="AO685" s="4"/>
      <c r="AS685" s="4"/>
      <c r="AW685" s="4"/>
      <c r="BA685" s="4"/>
    </row>
    <row r="686" spans="5:53" ht="15.6">
      <c r="E686" s="4"/>
      <c r="I686" s="4"/>
      <c r="M686" s="4"/>
      <c r="Q686" s="4"/>
      <c r="U686" s="4"/>
      <c r="Y686" s="4"/>
      <c r="AC686" s="4"/>
      <c r="AG686" s="4"/>
      <c r="AK686" s="4"/>
      <c r="AO686" s="4"/>
      <c r="AS686" s="4"/>
      <c r="AW686" s="4"/>
      <c r="BA686" s="4"/>
    </row>
    <row r="687" spans="5:53" ht="15.6">
      <c r="E687" s="4"/>
      <c r="I687" s="4"/>
      <c r="M687" s="4"/>
      <c r="Q687" s="4"/>
      <c r="U687" s="4"/>
      <c r="Y687" s="4"/>
      <c r="AC687" s="4"/>
      <c r="AG687" s="4"/>
      <c r="AK687" s="4"/>
      <c r="AO687" s="4"/>
      <c r="AS687" s="4"/>
      <c r="AW687" s="4"/>
      <c r="BA687" s="4"/>
    </row>
    <row r="688" spans="5:53" ht="15.6">
      <c r="E688" s="4"/>
      <c r="I688" s="4"/>
      <c r="M688" s="4"/>
      <c r="Q688" s="4"/>
      <c r="U688" s="4"/>
      <c r="Y688" s="4"/>
      <c r="AC688" s="4"/>
      <c r="AG688" s="4"/>
      <c r="AK688" s="4"/>
      <c r="AO688" s="4"/>
      <c r="AS688" s="4"/>
      <c r="AW688" s="4"/>
      <c r="BA688" s="4"/>
    </row>
    <row r="689" spans="5:53" ht="15.6">
      <c r="E689" s="4"/>
      <c r="I689" s="4"/>
      <c r="M689" s="4"/>
      <c r="Q689" s="4"/>
      <c r="U689" s="4"/>
      <c r="Y689" s="4"/>
      <c r="AC689" s="4"/>
      <c r="AG689" s="4"/>
      <c r="AK689" s="4"/>
      <c r="AO689" s="4"/>
      <c r="AS689" s="4"/>
      <c r="AW689" s="4"/>
      <c r="BA689" s="4"/>
    </row>
    <row r="690" spans="5:53" ht="15.6">
      <c r="E690" s="4"/>
      <c r="I690" s="4"/>
      <c r="M690" s="4"/>
      <c r="Q690" s="4"/>
      <c r="U690" s="4"/>
      <c r="Y690" s="4"/>
      <c r="AC690" s="4"/>
      <c r="AG690" s="4"/>
      <c r="AK690" s="4"/>
      <c r="AO690" s="4"/>
      <c r="AS690" s="4"/>
      <c r="AW690" s="4"/>
      <c r="BA690" s="4"/>
    </row>
    <row r="691" spans="5:53" ht="15.6">
      <c r="E691" s="4"/>
      <c r="I691" s="4"/>
      <c r="M691" s="4"/>
      <c r="Q691" s="4"/>
      <c r="U691" s="4"/>
      <c r="Y691" s="4"/>
      <c r="AC691" s="4"/>
      <c r="AG691" s="4"/>
      <c r="AK691" s="4"/>
      <c r="AO691" s="4"/>
      <c r="AS691" s="4"/>
      <c r="AW691" s="4"/>
      <c r="BA691" s="4"/>
    </row>
    <row r="692" spans="5:53" ht="15.6">
      <c r="E692" s="4"/>
      <c r="I692" s="4"/>
      <c r="M692" s="4"/>
      <c r="Q692" s="4"/>
      <c r="U692" s="4"/>
      <c r="Y692" s="4"/>
      <c r="AC692" s="4"/>
      <c r="AG692" s="4"/>
      <c r="AK692" s="4"/>
      <c r="AO692" s="4"/>
      <c r="AS692" s="4"/>
      <c r="AW692" s="4"/>
      <c r="BA692" s="4"/>
    </row>
    <row r="693" spans="5:53" ht="15.6">
      <c r="E693" s="4"/>
      <c r="I693" s="4"/>
      <c r="M693" s="4"/>
      <c r="Q693" s="4"/>
      <c r="U693" s="4"/>
      <c r="Y693" s="4"/>
      <c r="AC693" s="4"/>
      <c r="AG693" s="4"/>
      <c r="AK693" s="4"/>
      <c r="AO693" s="4"/>
      <c r="AS693" s="4"/>
      <c r="AW693" s="4"/>
      <c r="BA693" s="4"/>
    </row>
    <row r="694" spans="5:53" ht="15.6">
      <c r="E694" s="4"/>
      <c r="I694" s="4"/>
      <c r="M694" s="4"/>
      <c r="Q694" s="4"/>
      <c r="U694" s="4"/>
      <c r="Y694" s="4"/>
      <c r="AC694" s="4"/>
      <c r="AG694" s="4"/>
      <c r="AK694" s="4"/>
      <c r="AO694" s="4"/>
      <c r="AS694" s="4"/>
      <c r="AW694" s="4"/>
      <c r="BA694" s="4"/>
    </row>
    <row r="695" spans="5:53" ht="15.6">
      <c r="E695" s="4"/>
      <c r="I695" s="4"/>
      <c r="M695" s="4"/>
      <c r="Q695" s="4"/>
      <c r="U695" s="4"/>
      <c r="Y695" s="4"/>
      <c r="AC695" s="4"/>
      <c r="AG695" s="4"/>
      <c r="AK695" s="4"/>
      <c r="AO695" s="4"/>
      <c r="AS695" s="4"/>
      <c r="AW695" s="4"/>
      <c r="BA695" s="4"/>
    </row>
    <row r="696" spans="5:53" ht="15.6">
      <c r="E696" s="4"/>
      <c r="I696" s="4"/>
      <c r="M696" s="4"/>
      <c r="Q696" s="4"/>
      <c r="U696" s="4"/>
      <c r="Y696" s="4"/>
      <c r="AC696" s="4"/>
      <c r="AG696" s="4"/>
      <c r="AK696" s="4"/>
      <c r="AO696" s="4"/>
      <c r="AS696" s="4"/>
      <c r="AW696" s="4"/>
      <c r="BA696" s="4"/>
    </row>
    <row r="697" spans="5:53" ht="15.6">
      <c r="E697" s="4"/>
      <c r="I697" s="4"/>
      <c r="M697" s="4"/>
      <c r="Q697" s="4"/>
      <c r="U697" s="4"/>
      <c r="Y697" s="4"/>
      <c r="AC697" s="4"/>
      <c r="AG697" s="4"/>
      <c r="AK697" s="4"/>
      <c r="AO697" s="4"/>
      <c r="AS697" s="4"/>
      <c r="AW697" s="4"/>
      <c r="BA697" s="4"/>
    </row>
    <row r="698" spans="5:53" ht="15.6">
      <c r="E698" s="4"/>
      <c r="I698" s="4"/>
      <c r="M698" s="4"/>
      <c r="Q698" s="4"/>
      <c r="U698" s="4"/>
      <c r="Y698" s="4"/>
      <c r="AC698" s="4"/>
      <c r="AG698" s="4"/>
      <c r="AK698" s="4"/>
      <c r="AO698" s="4"/>
      <c r="AS698" s="4"/>
      <c r="AW698" s="4"/>
      <c r="BA698" s="4"/>
    </row>
    <row r="699" spans="5:53" ht="15.6">
      <c r="E699" s="4"/>
      <c r="I699" s="4"/>
      <c r="M699" s="4"/>
      <c r="Q699" s="4"/>
      <c r="U699" s="4"/>
      <c r="Y699" s="4"/>
      <c r="AC699" s="4"/>
      <c r="AG699" s="4"/>
      <c r="AK699" s="4"/>
      <c r="AO699" s="4"/>
      <c r="AS699" s="4"/>
      <c r="AW699" s="4"/>
      <c r="BA699" s="4"/>
    </row>
    <row r="700" spans="5:53" ht="15.6">
      <c r="E700" s="4"/>
      <c r="I700" s="4"/>
      <c r="M700" s="4"/>
      <c r="Q700" s="4"/>
      <c r="U700" s="4"/>
      <c r="Y700" s="4"/>
      <c r="AC700" s="4"/>
      <c r="AG700" s="4"/>
      <c r="AK700" s="4"/>
      <c r="AO700" s="4"/>
      <c r="AS700" s="4"/>
      <c r="AW700" s="4"/>
      <c r="BA700" s="4"/>
    </row>
    <row r="701" spans="5:53" ht="15.6">
      <c r="E701" s="4"/>
      <c r="I701" s="4"/>
      <c r="M701" s="4"/>
      <c r="Q701" s="4"/>
      <c r="U701" s="4"/>
      <c r="Y701" s="4"/>
      <c r="AC701" s="4"/>
      <c r="AG701" s="4"/>
      <c r="AK701" s="4"/>
      <c r="AO701" s="4"/>
      <c r="AS701" s="4"/>
      <c r="AW701" s="4"/>
      <c r="BA701" s="4"/>
    </row>
    <row r="702" spans="5:53" ht="15.6">
      <c r="E702" s="4"/>
      <c r="I702" s="4"/>
      <c r="M702" s="4"/>
      <c r="Q702" s="4"/>
      <c r="U702" s="4"/>
      <c r="Y702" s="4"/>
      <c r="AC702" s="4"/>
      <c r="AG702" s="4"/>
      <c r="AK702" s="4"/>
      <c r="AO702" s="4"/>
      <c r="AS702" s="4"/>
      <c r="AW702" s="4"/>
      <c r="BA702" s="4"/>
    </row>
    <row r="703" spans="5:53" ht="15.6">
      <c r="E703" s="4"/>
      <c r="I703" s="4"/>
      <c r="M703" s="4"/>
      <c r="Q703" s="4"/>
      <c r="U703" s="4"/>
      <c r="Y703" s="4"/>
      <c r="AC703" s="4"/>
      <c r="AG703" s="4"/>
      <c r="AK703" s="4"/>
      <c r="AO703" s="4"/>
      <c r="AS703" s="4"/>
      <c r="AW703" s="4"/>
      <c r="BA703" s="4"/>
    </row>
    <row r="704" spans="5:53" ht="15.6">
      <c r="E704" s="4"/>
      <c r="I704" s="4"/>
      <c r="M704" s="4"/>
      <c r="Q704" s="4"/>
      <c r="U704" s="4"/>
      <c r="Y704" s="4"/>
      <c r="AC704" s="4"/>
      <c r="AG704" s="4"/>
      <c r="AK704" s="4"/>
      <c r="AO704" s="4"/>
      <c r="AS704" s="4"/>
      <c r="AW704" s="4"/>
      <c r="BA704" s="4"/>
    </row>
    <row r="705" spans="5:53" ht="15.6">
      <c r="E705" s="4"/>
      <c r="I705" s="4"/>
      <c r="M705" s="4"/>
      <c r="Q705" s="4"/>
      <c r="U705" s="4"/>
      <c r="Y705" s="4"/>
      <c r="AC705" s="4"/>
      <c r="AG705" s="4"/>
      <c r="AK705" s="4"/>
      <c r="AO705" s="4"/>
      <c r="AS705" s="4"/>
      <c r="AW705" s="4"/>
      <c r="BA705" s="4"/>
    </row>
    <row r="706" spans="5:53" ht="15.6">
      <c r="E706" s="4"/>
      <c r="I706" s="4"/>
      <c r="M706" s="4"/>
      <c r="Q706" s="4"/>
      <c r="U706" s="4"/>
      <c r="Y706" s="4"/>
      <c r="AC706" s="4"/>
      <c r="AG706" s="4"/>
      <c r="AK706" s="4"/>
      <c r="AO706" s="4"/>
      <c r="AS706" s="4"/>
      <c r="AW706" s="4"/>
      <c r="BA706" s="4"/>
    </row>
    <row r="707" spans="5:53" ht="15.6">
      <c r="E707" s="4"/>
      <c r="I707" s="4"/>
      <c r="M707" s="4"/>
      <c r="Q707" s="4"/>
      <c r="U707" s="4"/>
      <c r="Y707" s="4"/>
      <c r="AC707" s="4"/>
      <c r="AG707" s="4"/>
      <c r="AK707" s="4"/>
      <c r="AO707" s="4"/>
      <c r="AS707" s="4"/>
      <c r="AW707" s="4"/>
      <c r="BA707" s="4"/>
    </row>
    <row r="708" spans="5:53" ht="15.6">
      <c r="E708" s="4"/>
      <c r="I708" s="4"/>
      <c r="M708" s="4"/>
      <c r="Q708" s="4"/>
      <c r="U708" s="4"/>
      <c r="Y708" s="4"/>
      <c r="AC708" s="4"/>
      <c r="AG708" s="4"/>
      <c r="AK708" s="4"/>
      <c r="AO708" s="4"/>
      <c r="AS708" s="4"/>
      <c r="AW708" s="4"/>
      <c r="BA708" s="4"/>
    </row>
    <row r="709" spans="5:53" ht="15.6">
      <c r="E709" s="4"/>
      <c r="I709" s="4"/>
      <c r="M709" s="4"/>
      <c r="Q709" s="4"/>
      <c r="U709" s="4"/>
      <c r="Y709" s="4"/>
      <c r="AC709" s="4"/>
      <c r="AG709" s="4"/>
      <c r="AK709" s="4"/>
      <c r="AO709" s="4"/>
      <c r="AS709" s="4"/>
      <c r="AW709" s="4"/>
      <c r="BA709" s="4"/>
    </row>
    <row r="710" spans="5:53" ht="15.6">
      <c r="E710" s="4"/>
      <c r="I710" s="4"/>
      <c r="M710" s="4"/>
      <c r="Q710" s="4"/>
      <c r="U710" s="4"/>
      <c r="Y710" s="4"/>
      <c r="AC710" s="4"/>
      <c r="AG710" s="4"/>
      <c r="AK710" s="4"/>
      <c r="AO710" s="4"/>
      <c r="AS710" s="4"/>
      <c r="AW710" s="4"/>
      <c r="BA710" s="4"/>
    </row>
    <row r="711" spans="5:53" ht="15.6">
      <c r="E711" s="4"/>
      <c r="I711" s="4"/>
      <c r="M711" s="4"/>
      <c r="Q711" s="4"/>
      <c r="U711" s="4"/>
      <c r="Y711" s="4"/>
      <c r="AC711" s="4"/>
      <c r="AG711" s="4"/>
      <c r="AK711" s="4"/>
      <c r="AO711" s="4"/>
      <c r="AS711" s="4"/>
      <c r="AW711" s="4"/>
      <c r="BA711" s="4"/>
    </row>
    <row r="712" spans="5:53" ht="15.6">
      <c r="E712" s="4"/>
      <c r="I712" s="4"/>
      <c r="M712" s="4"/>
      <c r="Q712" s="4"/>
      <c r="U712" s="4"/>
      <c r="Y712" s="4"/>
      <c r="AC712" s="4"/>
      <c r="AG712" s="4"/>
      <c r="AK712" s="4"/>
      <c r="AO712" s="4"/>
      <c r="AS712" s="4"/>
      <c r="AW712" s="4"/>
      <c r="BA712" s="4"/>
    </row>
    <row r="713" spans="5:53" ht="15.6">
      <c r="E713" s="4"/>
      <c r="I713" s="4"/>
      <c r="M713" s="4"/>
      <c r="Q713" s="4"/>
      <c r="U713" s="4"/>
      <c r="Y713" s="4"/>
      <c r="AC713" s="4"/>
      <c r="AG713" s="4"/>
      <c r="AK713" s="4"/>
      <c r="AO713" s="4"/>
      <c r="AS713" s="4"/>
      <c r="AW713" s="4"/>
      <c r="BA713" s="4"/>
    </row>
    <row r="714" spans="5:53" ht="15.6">
      <c r="E714" s="4"/>
      <c r="I714" s="4"/>
      <c r="M714" s="4"/>
      <c r="Q714" s="4"/>
      <c r="U714" s="4"/>
      <c r="Y714" s="4"/>
      <c r="AC714" s="4"/>
      <c r="AG714" s="4"/>
      <c r="AK714" s="4"/>
      <c r="AO714" s="4"/>
      <c r="AS714" s="4"/>
      <c r="AW714" s="4"/>
      <c r="BA714" s="4"/>
    </row>
    <row r="715" spans="5:53" ht="15.6">
      <c r="E715" s="4"/>
      <c r="I715" s="4"/>
      <c r="M715" s="4"/>
      <c r="Q715" s="4"/>
      <c r="U715" s="4"/>
      <c r="Y715" s="4"/>
      <c r="AC715" s="4"/>
      <c r="AG715" s="4"/>
      <c r="AK715" s="4"/>
      <c r="AO715" s="4"/>
      <c r="AS715" s="4"/>
      <c r="AW715" s="4"/>
      <c r="BA715" s="4"/>
    </row>
    <row r="716" spans="5:53" ht="15.6">
      <c r="E716" s="4"/>
      <c r="I716" s="4"/>
      <c r="M716" s="4"/>
      <c r="Q716" s="4"/>
      <c r="U716" s="4"/>
      <c r="Y716" s="4"/>
      <c r="AC716" s="4"/>
      <c r="AG716" s="4"/>
      <c r="AK716" s="4"/>
      <c r="AO716" s="4"/>
      <c r="AS716" s="4"/>
      <c r="AW716" s="4"/>
      <c r="BA716" s="4"/>
    </row>
    <row r="717" spans="5:53" ht="15.6">
      <c r="E717" s="4"/>
      <c r="I717" s="4"/>
      <c r="M717" s="4"/>
      <c r="Q717" s="4"/>
      <c r="U717" s="4"/>
      <c r="Y717" s="4"/>
      <c r="AC717" s="4"/>
      <c r="AG717" s="4"/>
      <c r="AK717" s="4"/>
      <c r="AO717" s="4"/>
      <c r="AS717" s="4"/>
      <c r="AW717" s="4"/>
      <c r="BA717" s="4"/>
    </row>
    <row r="718" spans="5:53" ht="15.6">
      <c r="E718" s="4"/>
      <c r="I718" s="4"/>
      <c r="M718" s="4"/>
      <c r="Q718" s="4"/>
      <c r="U718" s="4"/>
      <c r="Y718" s="4"/>
      <c r="AC718" s="4"/>
      <c r="AG718" s="4"/>
      <c r="AK718" s="4"/>
      <c r="AO718" s="4"/>
      <c r="AS718" s="4"/>
      <c r="AW718" s="4"/>
      <c r="BA718" s="4"/>
    </row>
    <row r="719" spans="5:53" ht="15.6">
      <c r="E719" s="4"/>
      <c r="I719" s="4"/>
      <c r="M719" s="4"/>
      <c r="Q719" s="4"/>
      <c r="U719" s="4"/>
      <c r="Y719" s="4"/>
      <c r="AC719" s="4"/>
      <c r="AG719" s="4"/>
      <c r="AK719" s="4"/>
      <c r="AO719" s="4"/>
      <c r="AS719" s="4"/>
      <c r="AW719" s="4"/>
      <c r="BA719" s="4"/>
    </row>
    <row r="720" spans="5:53" ht="15.6">
      <c r="E720" s="4"/>
      <c r="I720" s="4"/>
      <c r="M720" s="4"/>
      <c r="Q720" s="4"/>
      <c r="U720" s="4"/>
      <c r="Y720" s="4"/>
      <c r="AC720" s="4"/>
      <c r="AG720" s="4"/>
      <c r="AK720" s="4"/>
      <c r="AO720" s="4"/>
      <c r="AS720" s="4"/>
      <c r="AW720" s="4"/>
      <c r="BA720" s="4"/>
    </row>
    <row r="721" spans="5:53" ht="15.6">
      <c r="E721" s="4"/>
      <c r="I721" s="4"/>
      <c r="M721" s="4"/>
      <c r="Q721" s="4"/>
      <c r="U721" s="4"/>
      <c r="Y721" s="4"/>
      <c r="AC721" s="4"/>
      <c r="AG721" s="4"/>
      <c r="AK721" s="4"/>
      <c r="AO721" s="4"/>
      <c r="AS721" s="4"/>
      <c r="AW721" s="4"/>
      <c r="BA721" s="4"/>
    </row>
    <row r="722" spans="5:53" ht="15.6">
      <c r="E722" s="4"/>
      <c r="I722" s="4"/>
      <c r="M722" s="4"/>
      <c r="Q722" s="4"/>
      <c r="U722" s="4"/>
      <c r="Y722" s="4"/>
      <c r="AC722" s="4"/>
      <c r="AG722" s="4"/>
      <c r="AK722" s="4"/>
      <c r="AO722" s="4"/>
      <c r="AS722" s="4"/>
      <c r="AW722" s="4"/>
      <c r="BA722" s="4"/>
    </row>
    <row r="723" spans="5:53" ht="15.6">
      <c r="E723" s="4"/>
      <c r="I723" s="4"/>
      <c r="M723" s="4"/>
      <c r="Q723" s="4"/>
      <c r="U723" s="4"/>
      <c r="Y723" s="4"/>
      <c r="AC723" s="4"/>
      <c r="AG723" s="4"/>
      <c r="AK723" s="4"/>
      <c r="AO723" s="4"/>
      <c r="AS723" s="4"/>
      <c r="AW723" s="4"/>
      <c r="BA723" s="4"/>
    </row>
    <row r="724" spans="5:53" ht="15.6">
      <c r="E724" s="4"/>
      <c r="I724" s="4"/>
      <c r="M724" s="4"/>
      <c r="Q724" s="4"/>
      <c r="U724" s="4"/>
      <c r="Y724" s="4"/>
      <c r="AC724" s="4"/>
      <c r="AG724" s="4"/>
      <c r="AK724" s="4"/>
      <c r="AO724" s="4"/>
      <c r="AS724" s="4"/>
      <c r="AW724" s="4"/>
      <c r="BA724" s="4"/>
    </row>
    <row r="725" spans="5:53" ht="15.6">
      <c r="E725" s="4"/>
      <c r="I725" s="4"/>
      <c r="M725" s="4"/>
      <c r="Q725" s="4"/>
      <c r="U725" s="4"/>
      <c r="Y725" s="4"/>
      <c r="AC725" s="4"/>
      <c r="AG725" s="4"/>
      <c r="AK725" s="4"/>
      <c r="AO725" s="4"/>
      <c r="AS725" s="4"/>
      <c r="AW725" s="4"/>
      <c r="BA725" s="4"/>
    </row>
    <row r="726" spans="5:53" ht="15.6">
      <c r="E726" s="4"/>
      <c r="I726" s="4"/>
      <c r="M726" s="4"/>
      <c r="Q726" s="4"/>
      <c r="U726" s="4"/>
      <c r="Y726" s="4"/>
      <c r="AC726" s="4"/>
      <c r="AG726" s="4"/>
      <c r="AK726" s="4"/>
      <c r="AO726" s="4"/>
      <c r="AS726" s="4"/>
      <c r="AW726" s="4"/>
      <c r="BA726" s="4"/>
    </row>
    <row r="727" spans="5:53" ht="15.6">
      <c r="E727" s="4"/>
      <c r="I727" s="4"/>
      <c r="M727" s="4"/>
      <c r="Q727" s="4"/>
      <c r="U727" s="4"/>
      <c r="Y727" s="4"/>
      <c r="AC727" s="4"/>
      <c r="AG727" s="4"/>
      <c r="AK727" s="4"/>
      <c r="AO727" s="4"/>
      <c r="AS727" s="4"/>
      <c r="AW727" s="4"/>
      <c r="BA727" s="4"/>
    </row>
    <row r="728" spans="5:53" ht="15.6">
      <c r="E728" s="4"/>
      <c r="I728" s="4"/>
      <c r="M728" s="4"/>
      <c r="Q728" s="4"/>
      <c r="U728" s="4"/>
      <c r="Y728" s="4"/>
      <c r="AC728" s="4"/>
      <c r="AG728" s="4"/>
      <c r="AK728" s="4"/>
      <c r="AO728" s="4"/>
      <c r="AS728" s="4"/>
      <c r="AW728" s="4"/>
      <c r="BA728" s="4"/>
    </row>
    <row r="729" spans="5:53" ht="15.6">
      <c r="E729" s="4"/>
      <c r="I729" s="4"/>
      <c r="M729" s="4"/>
      <c r="Q729" s="4"/>
      <c r="U729" s="4"/>
      <c r="Y729" s="4"/>
      <c r="AC729" s="4"/>
      <c r="AG729" s="4"/>
      <c r="AK729" s="4"/>
      <c r="AO729" s="4"/>
      <c r="AS729" s="4"/>
      <c r="AW729" s="4"/>
      <c r="BA729" s="4"/>
    </row>
    <row r="730" spans="5:53" ht="15.6">
      <c r="E730" s="4"/>
      <c r="I730" s="4"/>
      <c r="M730" s="4"/>
      <c r="Q730" s="4"/>
      <c r="U730" s="4"/>
      <c r="Y730" s="4"/>
      <c r="AC730" s="4"/>
      <c r="AG730" s="4"/>
      <c r="AK730" s="4"/>
      <c r="AO730" s="4"/>
      <c r="AS730" s="4"/>
      <c r="AW730" s="4"/>
      <c r="BA730" s="4"/>
    </row>
    <row r="731" spans="5:53" ht="15.6">
      <c r="E731" s="4"/>
      <c r="I731" s="4"/>
      <c r="M731" s="4"/>
      <c r="Q731" s="4"/>
      <c r="U731" s="4"/>
      <c r="Y731" s="4"/>
      <c r="AC731" s="4"/>
      <c r="AG731" s="4"/>
      <c r="AK731" s="4"/>
      <c r="AO731" s="4"/>
      <c r="AS731" s="4"/>
      <c r="AW731" s="4"/>
      <c r="BA731" s="4"/>
    </row>
    <row r="732" spans="5:53" ht="15.6">
      <c r="E732" s="4"/>
      <c r="I732" s="4"/>
      <c r="M732" s="4"/>
      <c r="Q732" s="4"/>
      <c r="U732" s="4"/>
      <c r="Y732" s="4"/>
      <c r="AC732" s="4"/>
      <c r="AG732" s="4"/>
      <c r="AK732" s="4"/>
      <c r="AO732" s="4"/>
      <c r="AS732" s="4"/>
      <c r="AW732" s="4"/>
      <c r="BA732" s="4"/>
    </row>
    <row r="733" spans="5:53" ht="15.6">
      <c r="E733" s="4"/>
      <c r="I733" s="4"/>
      <c r="M733" s="4"/>
      <c r="Q733" s="4"/>
      <c r="U733" s="4"/>
      <c r="Y733" s="4"/>
      <c r="AC733" s="4"/>
      <c r="AG733" s="4"/>
      <c r="AK733" s="4"/>
      <c r="AO733" s="4"/>
      <c r="AS733" s="4"/>
      <c r="AW733" s="4"/>
      <c r="BA733" s="4"/>
    </row>
    <row r="734" spans="5:53" ht="15.6">
      <c r="E734" s="4"/>
      <c r="I734" s="4"/>
      <c r="M734" s="4"/>
      <c r="Q734" s="4"/>
      <c r="U734" s="4"/>
      <c r="Y734" s="4"/>
      <c r="AC734" s="4"/>
      <c r="AG734" s="4"/>
      <c r="AK734" s="4"/>
      <c r="AO734" s="4"/>
      <c r="AS734" s="4"/>
      <c r="AW734" s="4"/>
      <c r="BA734" s="4"/>
    </row>
    <row r="735" spans="5:53" ht="15.6">
      <c r="E735" s="4"/>
      <c r="I735" s="4"/>
      <c r="M735" s="4"/>
      <c r="Q735" s="4"/>
      <c r="U735" s="4"/>
      <c r="Y735" s="4"/>
      <c r="AC735" s="4"/>
      <c r="AG735" s="4"/>
      <c r="AK735" s="4"/>
      <c r="AO735" s="4"/>
      <c r="AS735" s="4"/>
      <c r="AW735" s="4"/>
      <c r="BA735" s="4"/>
    </row>
    <row r="736" spans="5:53" ht="15.6">
      <c r="E736" s="4"/>
      <c r="I736" s="4"/>
      <c r="M736" s="4"/>
      <c r="Q736" s="4"/>
      <c r="U736" s="4"/>
      <c r="Y736" s="4"/>
      <c r="AC736" s="4"/>
      <c r="AG736" s="4"/>
      <c r="AK736" s="4"/>
      <c r="AO736" s="4"/>
      <c r="AS736" s="4"/>
      <c r="AW736" s="4"/>
      <c r="BA736" s="4"/>
    </row>
    <row r="737" spans="5:53" ht="15.6">
      <c r="E737" s="4"/>
      <c r="I737" s="4"/>
      <c r="M737" s="4"/>
      <c r="Q737" s="4"/>
      <c r="U737" s="4"/>
      <c r="Y737" s="4"/>
      <c r="AC737" s="4"/>
      <c r="AG737" s="4"/>
      <c r="AK737" s="4"/>
      <c r="AO737" s="4"/>
      <c r="AS737" s="4"/>
      <c r="AW737" s="4"/>
      <c r="BA737" s="4"/>
    </row>
    <row r="738" spans="5:53" ht="15.6">
      <c r="E738" s="4"/>
      <c r="I738" s="4"/>
      <c r="M738" s="4"/>
      <c r="Q738" s="4"/>
      <c r="U738" s="4"/>
      <c r="Y738" s="4"/>
      <c r="AC738" s="4"/>
      <c r="AG738" s="4"/>
      <c r="AK738" s="4"/>
      <c r="AO738" s="4"/>
      <c r="AS738" s="4"/>
      <c r="AW738" s="4"/>
      <c r="BA738" s="4"/>
    </row>
    <row r="739" spans="5:53" ht="15.6">
      <c r="E739" s="4"/>
      <c r="I739" s="4"/>
      <c r="M739" s="4"/>
      <c r="Q739" s="4"/>
      <c r="U739" s="4"/>
      <c r="Y739" s="4"/>
      <c r="AC739" s="4"/>
      <c r="AG739" s="4"/>
      <c r="AK739" s="4"/>
      <c r="AO739" s="4"/>
      <c r="AS739" s="4"/>
      <c r="AW739" s="4"/>
      <c r="BA739" s="4"/>
    </row>
    <row r="740" spans="5:53" ht="15.6">
      <c r="E740" s="4"/>
      <c r="I740" s="4"/>
      <c r="M740" s="4"/>
      <c r="Q740" s="4"/>
      <c r="U740" s="4"/>
      <c r="Y740" s="4"/>
      <c r="AC740" s="4"/>
      <c r="AG740" s="4"/>
      <c r="AK740" s="4"/>
      <c r="AO740" s="4"/>
      <c r="AS740" s="4"/>
      <c r="AW740" s="4"/>
      <c r="BA740" s="4"/>
    </row>
    <row r="741" spans="5:53" ht="15.6">
      <c r="E741" s="4"/>
      <c r="I741" s="4"/>
      <c r="M741" s="4"/>
      <c r="Q741" s="4"/>
      <c r="U741" s="4"/>
      <c r="Y741" s="4"/>
      <c r="AC741" s="4"/>
      <c r="AG741" s="4"/>
      <c r="AK741" s="4"/>
      <c r="AO741" s="4"/>
      <c r="AS741" s="4"/>
      <c r="AW741" s="4"/>
      <c r="BA741" s="4"/>
    </row>
    <row r="742" spans="5:53" ht="15.6">
      <c r="E742" s="4"/>
      <c r="I742" s="4"/>
      <c r="M742" s="4"/>
      <c r="Q742" s="4"/>
      <c r="U742" s="4"/>
      <c r="Y742" s="4"/>
      <c r="AC742" s="4"/>
      <c r="AG742" s="4"/>
      <c r="AK742" s="4"/>
      <c r="AO742" s="4"/>
      <c r="AS742" s="4"/>
      <c r="AW742" s="4"/>
      <c r="BA742" s="4"/>
    </row>
    <row r="743" spans="5:53" ht="15.6">
      <c r="E743" s="4"/>
      <c r="I743" s="4"/>
      <c r="M743" s="4"/>
      <c r="Q743" s="4"/>
      <c r="U743" s="4"/>
      <c r="Y743" s="4"/>
      <c r="AC743" s="4"/>
      <c r="AG743" s="4"/>
      <c r="AK743" s="4"/>
      <c r="AO743" s="4"/>
      <c r="AS743" s="4"/>
      <c r="AW743" s="4"/>
      <c r="BA743" s="4"/>
    </row>
    <row r="744" spans="5:53" ht="15.6">
      <c r="E744" s="4"/>
      <c r="I744" s="4"/>
      <c r="M744" s="4"/>
      <c r="Q744" s="4"/>
      <c r="U744" s="4"/>
      <c r="Y744" s="4"/>
      <c r="AC744" s="4"/>
      <c r="AG744" s="4"/>
      <c r="AK744" s="4"/>
      <c r="AO744" s="4"/>
      <c r="AS744" s="4"/>
      <c r="AW744" s="4"/>
      <c r="BA744" s="4"/>
    </row>
    <row r="745" spans="5:53" ht="15.6">
      <c r="E745" s="4"/>
      <c r="I745" s="4"/>
      <c r="M745" s="4"/>
      <c r="Q745" s="4"/>
      <c r="U745" s="4"/>
      <c r="Y745" s="4"/>
      <c r="AC745" s="4"/>
      <c r="AG745" s="4"/>
      <c r="AK745" s="4"/>
      <c r="AO745" s="4"/>
      <c r="AS745" s="4"/>
      <c r="AW745" s="4"/>
      <c r="BA745" s="4"/>
    </row>
    <row r="746" spans="5:53" ht="15.6">
      <c r="E746" s="4"/>
      <c r="I746" s="4"/>
      <c r="M746" s="4"/>
      <c r="Q746" s="4"/>
      <c r="U746" s="4"/>
      <c r="Y746" s="4"/>
      <c r="AC746" s="4"/>
      <c r="AG746" s="4"/>
      <c r="AK746" s="4"/>
      <c r="AO746" s="4"/>
      <c r="AS746" s="4"/>
      <c r="AW746" s="4"/>
      <c r="BA746" s="4"/>
    </row>
    <row r="747" spans="5:53" ht="15.6">
      <c r="E747" s="4"/>
      <c r="I747" s="4"/>
      <c r="M747" s="4"/>
      <c r="Q747" s="4"/>
      <c r="U747" s="4"/>
      <c r="Y747" s="4"/>
      <c r="AC747" s="4"/>
      <c r="AG747" s="4"/>
      <c r="AK747" s="4"/>
      <c r="AO747" s="4"/>
      <c r="AS747" s="4"/>
      <c r="AW747" s="4"/>
      <c r="BA747" s="4"/>
    </row>
    <row r="748" spans="5:53" ht="15.6">
      <c r="E748" s="4"/>
      <c r="I748" s="4"/>
      <c r="M748" s="4"/>
      <c r="Q748" s="4"/>
      <c r="U748" s="4"/>
      <c r="Y748" s="4"/>
      <c r="AC748" s="4"/>
      <c r="AG748" s="4"/>
      <c r="AK748" s="4"/>
      <c r="AO748" s="4"/>
      <c r="AS748" s="4"/>
      <c r="AW748" s="4"/>
      <c r="BA748" s="4"/>
    </row>
    <row r="749" spans="5:53" ht="15.6">
      <c r="E749" s="4"/>
      <c r="I749" s="4"/>
      <c r="M749" s="4"/>
      <c r="Q749" s="4"/>
      <c r="U749" s="4"/>
      <c r="Y749" s="4"/>
      <c r="AC749" s="4"/>
      <c r="AG749" s="4"/>
      <c r="AK749" s="4"/>
      <c r="AO749" s="4"/>
      <c r="AS749" s="4"/>
      <c r="AW749" s="4"/>
      <c r="BA749" s="4"/>
    </row>
    <row r="750" spans="5:53" ht="15.6">
      <c r="E750" s="4"/>
      <c r="I750" s="4"/>
      <c r="M750" s="4"/>
      <c r="Q750" s="4"/>
      <c r="U750" s="4"/>
      <c r="Y750" s="4"/>
      <c r="AC750" s="4"/>
      <c r="AG750" s="4"/>
      <c r="AK750" s="4"/>
      <c r="AO750" s="4"/>
      <c r="AS750" s="4"/>
      <c r="AW750" s="4"/>
      <c r="BA750" s="4"/>
    </row>
    <row r="751" spans="5:53" ht="15.6">
      <c r="E751" s="4"/>
      <c r="I751" s="4"/>
      <c r="M751" s="4"/>
      <c r="Q751" s="4"/>
      <c r="U751" s="4"/>
      <c r="Y751" s="4"/>
      <c r="AC751" s="4"/>
      <c r="AG751" s="4"/>
      <c r="AK751" s="4"/>
      <c r="AO751" s="4"/>
      <c r="AS751" s="4"/>
      <c r="AW751" s="4"/>
      <c r="BA751" s="4"/>
    </row>
    <row r="752" spans="5:53" ht="15.6">
      <c r="E752" s="4"/>
      <c r="I752" s="4"/>
      <c r="M752" s="4"/>
      <c r="Q752" s="4"/>
      <c r="U752" s="4"/>
      <c r="Y752" s="4"/>
      <c r="AC752" s="4"/>
      <c r="AG752" s="4"/>
      <c r="AK752" s="4"/>
      <c r="AO752" s="4"/>
      <c r="AS752" s="4"/>
      <c r="AW752" s="4"/>
      <c r="BA752" s="4"/>
    </row>
    <row r="753" spans="5:53" ht="15.6">
      <c r="E753" s="4"/>
      <c r="I753" s="4"/>
      <c r="M753" s="4"/>
      <c r="Q753" s="4"/>
      <c r="U753" s="4"/>
      <c r="Y753" s="4"/>
      <c r="AC753" s="4"/>
      <c r="AG753" s="4"/>
      <c r="AK753" s="4"/>
      <c r="AO753" s="4"/>
      <c r="AS753" s="4"/>
      <c r="AW753" s="4"/>
      <c r="BA753" s="4"/>
    </row>
    <row r="754" spans="5:53" ht="15.6">
      <c r="E754" s="4"/>
      <c r="I754" s="4"/>
      <c r="M754" s="4"/>
      <c r="Q754" s="4"/>
      <c r="U754" s="4"/>
      <c r="Y754" s="4"/>
      <c r="AC754" s="4"/>
      <c r="AG754" s="4"/>
      <c r="AK754" s="4"/>
      <c r="AO754" s="4"/>
      <c r="AS754" s="4"/>
      <c r="AW754" s="4"/>
      <c r="BA754" s="4"/>
    </row>
    <row r="755" spans="5:53" ht="15.6">
      <c r="E755" s="4"/>
      <c r="I755" s="4"/>
      <c r="M755" s="4"/>
      <c r="Q755" s="4"/>
      <c r="U755" s="4"/>
      <c r="Y755" s="4"/>
      <c r="AC755" s="4"/>
      <c r="AG755" s="4"/>
      <c r="AK755" s="4"/>
      <c r="AO755" s="4"/>
      <c r="AS755" s="4"/>
      <c r="AW755" s="4"/>
      <c r="BA755" s="4"/>
    </row>
    <row r="756" spans="5:53" ht="15.6">
      <c r="E756" s="4"/>
      <c r="I756" s="4"/>
      <c r="M756" s="4"/>
      <c r="Q756" s="4"/>
      <c r="U756" s="4"/>
      <c r="Y756" s="4"/>
      <c r="AC756" s="4"/>
      <c r="AG756" s="4"/>
      <c r="AK756" s="4"/>
      <c r="AO756" s="4"/>
      <c r="AS756" s="4"/>
      <c r="AW756" s="4"/>
      <c r="BA756" s="4"/>
    </row>
    <row r="757" spans="5:53" ht="15.6">
      <c r="E757" s="4"/>
      <c r="I757" s="4"/>
      <c r="M757" s="4"/>
      <c r="Q757" s="4"/>
      <c r="U757" s="4"/>
      <c r="Y757" s="4"/>
      <c r="AC757" s="4"/>
      <c r="AG757" s="4"/>
      <c r="AK757" s="4"/>
      <c r="AO757" s="4"/>
      <c r="AS757" s="4"/>
      <c r="AW757" s="4"/>
      <c r="BA757" s="4"/>
    </row>
    <row r="758" spans="5:53" ht="15.6">
      <c r="E758" s="4"/>
      <c r="I758" s="4"/>
      <c r="M758" s="4"/>
      <c r="Q758" s="4"/>
      <c r="U758" s="4"/>
      <c r="Y758" s="4"/>
      <c r="AC758" s="4"/>
      <c r="AG758" s="4"/>
      <c r="AK758" s="4"/>
      <c r="AO758" s="4"/>
      <c r="AS758" s="4"/>
      <c r="AW758" s="4"/>
      <c r="BA758" s="4"/>
    </row>
    <row r="759" spans="5:53" ht="15.6">
      <c r="E759" s="4"/>
      <c r="I759" s="4"/>
      <c r="M759" s="4"/>
      <c r="Q759" s="4"/>
      <c r="U759" s="4"/>
      <c r="Y759" s="4"/>
      <c r="AC759" s="4"/>
      <c r="AG759" s="4"/>
      <c r="AK759" s="4"/>
      <c r="AO759" s="4"/>
      <c r="AS759" s="4"/>
      <c r="AW759" s="4"/>
      <c r="BA759" s="4"/>
    </row>
    <row r="760" spans="5:53" ht="15.6">
      <c r="E760" s="4"/>
      <c r="I760" s="4"/>
      <c r="M760" s="4"/>
      <c r="Q760" s="4"/>
      <c r="U760" s="4"/>
      <c r="Y760" s="4"/>
      <c r="AC760" s="4"/>
      <c r="AG760" s="4"/>
      <c r="AK760" s="4"/>
      <c r="AO760" s="4"/>
      <c r="AS760" s="4"/>
      <c r="AW760" s="4"/>
      <c r="BA760" s="4"/>
    </row>
    <row r="761" spans="5:53" ht="15.6">
      <c r="E761" s="4"/>
      <c r="I761" s="4"/>
      <c r="M761" s="4"/>
      <c r="Q761" s="4"/>
      <c r="U761" s="4"/>
      <c r="Y761" s="4"/>
      <c r="AC761" s="4"/>
      <c r="AG761" s="4"/>
      <c r="AK761" s="4"/>
      <c r="AO761" s="4"/>
      <c r="AS761" s="4"/>
      <c r="AW761" s="4"/>
      <c r="BA761" s="4"/>
    </row>
    <row r="762" spans="5:53" ht="15.6">
      <c r="E762" s="4"/>
      <c r="I762" s="4"/>
      <c r="M762" s="4"/>
      <c r="Q762" s="4"/>
      <c r="U762" s="4"/>
      <c r="Y762" s="4"/>
      <c r="AC762" s="4"/>
      <c r="AG762" s="4"/>
      <c r="AK762" s="4"/>
      <c r="AO762" s="4"/>
      <c r="AS762" s="4"/>
      <c r="AW762" s="4"/>
      <c r="BA762" s="4"/>
    </row>
    <row r="763" spans="5:53" ht="15.6">
      <c r="E763" s="4"/>
      <c r="I763" s="4"/>
      <c r="M763" s="4"/>
      <c r="Q763" s="4"/>
      <c r="U763" s="4"/>
      <c r="Y763" s="4"/>
      <c r="AC763" s="4"/>
      <c r="AG763" s="4"/>
      <c r="AK763" s="4"/>
      <c r="AO763" s="4"/>
      <c r="AS763" s="4"/>
      <c r="AW763" s="4"/>
      <c r="BA763" s="4"/>
    </row>
    <row r="764" spans="5:53" ht="15.6">
      <c r="E764" s="4"/>
      <c r="I764" s="4"/>
      <c r="M764" s="4"/>
      <c r="Q764" s="4"/>
      <c r="U764" s="4"/>
      <c r="Y764" s="4"/>
      <c r="AC764" s="4"/>
      <c r="AG764" s="4"/>
      <c r="AK764" s="4"/>
      <c r="AO764" s="4"/>
      <c r="AS764" s="4"/>
      <c r="AW764" s="4"/>
      <c r="BA764" s="4"/>
    </row>
    <row r="765" spans="5:53" ht="15.6">
      <c r="E765" s="4"/>
      <c r="I765" s="4"/>
      <c r="M765" s="4"/>
      <c r="Q765" s="4"/>
      <c r="U765" s="4"/>
      <c r="Y765" s="4"/>
      <c r="AC765" s="4"/>
      <c r="AG765" s="4"/>
      <c r="AK765" s="4"/>
      <c r="AO765" s="4"/>
      <c r="AS765" s="4"/>
      <c r="AW765" s="4"/>
      <c r="BA765" s="4"/>
    </row>
    <row r="766" spans="5:53" ht="15.6">
      <c r="E766" s="4"/>
      <c r="I766" s="4"/>
      <c r="M766" s="4"/>
      <c r="Q766" s="4"/>
      <c r="U766" s="4"/>
      <c r="Y766" s="4"/>
      <c r="AC766" s="4"/>
      <c r="AG766" s="4"/>
      <c r="AK766" s="4"/>
      <c r="AO766" s="4"/>
      <c r="AS766" s="4"/>
      <c r="AW766" s="4"/>
      <c r="BA766" s="4"/>
    </row>
    <row r="767" spans="5:53" ht="15.6">
      <c r="E767" s="4"/>
      <c r="I767" s="4"/>
      <c r="M767" s="4"/>
      <c r="Q767" s="4"/>
      <c r="U767" s="4"/>
      <c r="Y767" s="4"/>
      <c r="AC767" s="4"/>
      <c r="AG767" s="4"/>
      <c r="AK767" s="4"/>
      <c r="AO767" s="4"/>
      <c r="AS767" s="4"/>
      <c r="AW767" s="4"/>
      <c r="BA767" s="4"/>
    </row>
    <row r="768" spans="5:53" ht="15.6">
      <c r="E768" s="4"/>
      <c r="I768" s="4"/>
      <c r="M768" s="4"/>
      <c r="Q768" s="4"/>
      <c r="U768" s="4"/>
      <c r="Y768" s="4"/>
      <c r="AC768" s="4"/>
      <c r="AG768" s="4"/>
      <c r="AK768" s="4"/>
      <c r="AO768" s="4"/>
      <c r="AS768" s="4"/>
      <c r="AW768" s="4"/>
      <c r="BA768" s="4"/>
    </row>
    <row r="769" spans="5:53" ht="15.6">
      <c r="E769" s="4"/>
      <c r="I769" s="4"/>
      <c r="M769" s="4"/>
      <c r="Q769" s="4"/>
      <c r="U769" s="4"/>
      <c r="Y769" s="4"/>
      <c r="AC769" s="4"/>
      <c r="AG769" s="4"/>
      <c r="AK769" s="4"/>
      <c r="AO769" s="4"/>
      <c r="AS769" s="4"/>
      <c r="AW769" s="4"/>
      <c r="BA769" s="4"/>
    </row>
    <row r="770" spans="5:53" ht="15.6">
      <c r="E770" s="4"/>
      <c r="I770" s="4"/>
      <c r="M770" s="4"/>
      <c r="Q770" s="4"/>
      <c r="U770" s="4"/>
      <c r="Y770" s="4"/>
      <c r="AC770" s="4"/>
      <c r="AG770" s="4"/>
      <c r="AK770" s="4"/>
      <c r="AO770" s="4"/>
      <c r="AS770" s="4"/>
      <c r="AW770" s="4"/>
      <c r="BA770" s="4"/>
    </row>
    <row r="771" spans="5:53" ht="15.6">
      <c r="E771" s="4"/>
      <c r="I771" s="4"/>
      <c r="M771" s="4"/>
      <c r="Q771" s="4"/>
      <c r="U771" s="4"/>
      <c r="Y771" s="4"/>
      <c r="AC771" s="4"/>
      <c r="AG771" s="4"/>
      <c r="AK771" s="4"/>
      <c r="AO771" s="4"/>
      <c r="AS771" s="4"/>
      <c r="AW771" s="4"/>
      <c r="BA771" s="4"/>
    </row>
    <row r="772" spans="5:53" ht="15.6">
      <c r="E772" s="4"/>
      <c r="I772" s="4"/>
      <c r="M772" s="4"/>
      <c r="Q772" s="4"/>
      <c r="U772" s="4"/>
      <c r="Y772" s="4"/>
      <c r="AC772" s="4"/>
      <c r="AG772" s="4"/>
      <c r="AK772" s="4"/>
      <c r="AO772" s="4"/>
      <c r="AS772" s="4"/>
      <c r="AW772" s="4"/>
      <c r="BA772" s="4"/>
    </row>
    <row r="773" spans="5:53" ht="15.6">
      <c r="E773" s="4"/>
      <c r="I773" s="4"/>
      <c r="M773" s="4"/>
      <c r="Q773" s="4"/>
      <c r="U773" s="4"/>
      <c r="Y773" s="4"/>
      <c r="AC773" s="4"/>
      <c r="AG773" s="4"/>
      <c r="AK773" s="4"/>
      <c r="AO773" s="4"/>
      <c r="AS773" s="4"/>
      <c r="AW773" s="4"/>
      <c r="BA773" s="4"/>
    </row>
    <row r="774" spans="5:53" ht="15.6">
      <c r="E774" s="4"/>
      <c r="I774" s="4"/>
      <c r="M774" s="4"/>
      <c r="Q774" s="4"/>
      <c r="U774" s="4"/>
      <c r="Y774" s="4"/>
      <c r="AC774" s="4"/>
      <c r="AG774" s="4"/>
      <c r="AK774" s="4"/>
      <c r="AO774" s="4"/>
      <c r="AS774" s="4"/>
      <c r="AW774" s="4"/>
      <c r="BA774" s="4"/>
    </row>
    <row r="775" spans="5:53" ht="15.6">
      <c r="E775" s="4"/>
      <c r="I775" s="4"/>
      <c r="M775" s="4"/>
      <c r="Q775" s="4"/>
      <c r="U775" s="4"/>
      <c r="Y775" s="4"/>
      <c r="AC775" s="4"/>
      <c r="AG775" s="4"/>
      <c r="AK775" s="4"/>
      <c r="AO775" s="4"/>
      <c r="AS775" s="4"/>
      <c r="AW775" s="4"/>
      <c r="BA775" s="4"/>
    </row>
    <row r="776" spans="5:53" ht="15.6">
      <c r="E776" s="4"/>
      <c r="I776" s="4"/>
      <c r="M776" s="4"/>
      <c r="Q776" s="4"/>
      <c r="U776" s="4"/>
      <c r="Y776" s="4"/>
      <c r="AC776" s="4"/>
      <c r="AG776" s="4"/>
      <c r="AK776" s="4"/>
      <c r="AO776" s="4"/>
      <c r="AS776" s="4"/>
      <c r="AW776" s="4"/>
      <c r="BA776" s="4"/>
    </row>
    <row r="777" spans="5:53" ht="15.6">
      <c r="E777" s="4"/>
      <c r="I777" s="4"/>
      <c r="M777" s="4"/>
      <c r="Q777" s="4"/>
      <c r="U777" s="4"/>
      <c r="Y777" s="4"/>
      <c r="AC777" s="4"/>
      <c r="AG777" s="4"/>
      <c r="AK777" s="4"/>
      <c r="AO777" s="4"/>
      <c r="AS777" s="4"/>
      <c r="AW777" s="4"/>
      <c r="BA777" s="4"/>
    </row>
    <row r="778" spans="5:53" ht="15.6">
      <c r="E778" s="4"/>
      <c r="I778" s="4"/>
      <c r="M778" s="4"/>
      <c r="Q778" s="4"/>
      <c r="U778" s="4"/>
      <c r="Y778" s="4"/>
      <c r="AC778" s="4"/>
      <c r="AG778" s="4"/>
      <c r="AK778" s="4"/>
      <c r="AO778" s="4"/>
      <c r="AS778" s="4"/>
      <c r="AW778" s="4"/>
      <c r="BA778" s="4"/>
    </row>
    <row r="779" spans="5:53" ht="15.6">
      <c r="E779" s="4"/>
      <c r="I779" s="4"/>
      <c r="M779" s="4"/>
      <c r="Q779" s="4"/>
      <c r="U779" s="4"/>
      <c r="Y779" s="4"/>
      <c r="AC779" s="4"/>
      <c r="AG779" s="4"/>
      <c r="AK779" s="4"/>
      <c r="AO779" s="4"/>
      <c r="AS779" s="4"/>
      <c r="AW779" s="4"/>
      <c r="BA779" s="4"/>
    </row>
    <row r="780" spans="5:53" ht="15.6">
      <c r="E780" s="4"/>
      <c r="I780" s="4"/>
      <c r="M780" s="4"/>
      <c r="Q780" s="4"/>
      <c r="U780" s="4"/>
      <c r="Y780" s="4"/>
      <c r="AC780" s="4"/>
      <c r="AG780" s="4"/>
      <c r="AK780" s="4"/>
      <c r="AO780" s="4"/>
      <c r="AS780" s="4"/>
      <c r="AW780" s="4"/>
      <c r="BA780" s="4"/>
    </row>
    <row r="781" spans="5:53" ht="15.6">
      <c r="E781" s="4"/>
      <c r="I781" s="4"/>
      <c r="M781" s="4"/>
      <c r="Q781" s="4"/>
      <c r="U781" s="4"/>
      <c r="Y781" s="4"/>
      <c r="AC781" s="4"/>
      <c r="AG781" s="4"/>
      <c r="AK781" s="4"/>
      <c r="AO781" s="4"/>
      <c r="AS781" s="4"/>
      <c r="AW781" s="4"/>
      <c r="BA781" s="4"/>
    </row>
    <row r="782" spans="5:53" ht="15.6">
      <c r="E782" s="4"/>
      <c r="I782" s="4"/>
      <c r="M782" s="4"/>
      <c r="Q782" s="4"/>
      <c r="U782" s="4"/>
      <c r="Y782" s="4"/>
      <c r="AC782" s="4"/>
      <c r="AG782" s="4"/>
      <c r="AK782" s="4"/>
      <c r="AO782" s="4"/>
      <c r="AS782" s="4"/>
      <c r="AW782" s="4"/>
      <c r="BA782" s="4"/>
    </row>
    <row r="783" spans="5:53" ht="15.6">
      <c r="E783" s="4"/>
      <c r="I783" s="4"/>
      <c r="M783" s="4"/>
      <c r="Q783" s="4"/>
      <c r="U783" s="4"/>
      <c r="Y783" s="4"/>
      <c r="AC783" s="4"/>
      <c r="AG783" s="4"/>
      <c r="AK783" s="4"/>
      <c r="AO783" s="4"/>
      <c r="AS783" s="4"/>
      <c r="AW783" s="4"/>
      <c r="BA783" s="4"/>
    </row>
    <row r="784" spans="5:53" ht="15.6">
      <c r="E784" s="4"/>
      <c r="I784" s="4"/>
      <c r="M784" s="4"/>
      <c r="Q784" s="4"/>
      <c r="U784" s="4"/>
      <c r="Y784" s="4"/>
      <c r="AC784" s="4"/>
      <c r="AG784" s="4"/>
      <c r="AK784" s="4"/>
      <c r="AO784" s="4"/>
      <c r="AS784" s="4"/>
      <c r="AW784" s="4"/>
      <c r="BA784" s="4"/>
    </row>
    <row r="785" spans="5:53" ht="15.6">
      <c r="E785" s="4"/>
      <c r="I785" s="4"/>
      <c r="M785" s="4"/>
      <c r="Q785" s="4"/>
      <c r="U785" s="4"/>
      <c r="Y785" s="4"/>
      <c r="AC785" s="4"/>
      <c r="AG785" s="4"/>
      <c r="AK785" s="4"/>
      <c r="AO785" s="4"/>
      <c r="AS785" s="4"/>
      <c r="AW785" s="4"/>
      <c r="BA785" s="4"/>
    </row>
    <row r="786" spans="5:53" ht="15.6">
      <c r="E786" s="4"/>
      <c r="I786" s="4"/>
      <c r="M786" s="4"/>
      <c r="Q786" s="4"/>
      <c r="U786" s="4"/>
      <c r="Y786" s="4"/>
      <c r="AC786" s="4"/>
      <c r="AG786" s="4"/>
      <c r="AK786" s="4"/>
      <c r="AO786" s="4"/>
      <c r="AS786" s="4"/>
      <c r="AW786" s="4"/>
      <c r="BA786" s="4"/>
    </row>
    <row r="787" spans="5:53" ht="15.6">
      <c r="E787" s="4"/>
      <c r="I787" s="4"/>
      <c r="M787" s="4"/>
      <c r="Q787" s="4"/>
      <c r="U787" s="4"/>
      <c r="Y787" s="4"/>
      <c r="AC787" s="4"/>
      <c r="AG787" s="4"/>
      <c r="AK787" s="4"/>
      <c r="AO787" s="4"/>
      <c r="AS787" s="4"/>
      <c r="AW787" s="4"/>
      <c r="BA787" s="4"/>
    </row>
    <row r="788" spans="5:53" ht="15.6">
      <c r="E788" s="4"/>
      <c r="I788" s="4"/>
      <c r="M788" s="4"/>
      <c r="Q788" s="4"/>
      <c r="U788" s="4"/>
      <c r="Y788" s="4"/>
      <c r="AC788" s="4"/>
      <c r="AG788" s="4"/>
      <c r="AK788" s="4"/>
      <c r="AO788" s="4"/>
      <c r="AS788" s="4"/>
      <c r="AW788" s="4"/>
      <c r="BA788" s="4"/>
    </row>
    <row r="789" spans="5:53" ht="15.6">
      <c r="E789" s="4"/>
      <c r="I789" s="4"/>
      <c r="M789" s="4"/>
      <c r="Q789" s="4"/>
      <c r="U789" s="4"/>
      <c r="Y789" s="4"/>
      <c r="AC789" s="4"/>
      <c r="AG789" s="4"/>
      <c r="AK789" s="4"/>
      <c r="AO789" s="4"/>
      <c r="AS789" s="4"/>
      <c r="AW789" s="4"/>
      <c r="BA789" s="4"/>
    </row>
    <row r="790" spans="5:53" ht="15.6">
      <c r="E790" s="4"/>
      <c r="I790" s="4"/>
      <c r="M790" s="4"/>
      <c r="Q790" s="4"/>
      <c r="U790" s="4"/>
      <c r="Y790" s="4"/>
      <c r="AC790" s="4"/>
      <c r="AG790" s="4"/>
      <c r="AK790" s="4"/>
      <c r="AO790" s="4"/>
      <c r="AS790" s="4"/>
      <c r="AW790" s="4"/>
      <c r="BA790" s="4"/>
    </row>
    <row r="791" spans="5:53" ht="15.6">
      <c r="E791" s="4"/>
      <c r="I791" s="4"/>
      <c r="M791" s="4"/>
      <c r="Q791" s="4"/>
      <c r="U791" s="4"/>
      <c r="Y791" s="4"/>
      <c r="AC791" s="4"/>
      <c r="AG791" s="4"/>
      <c r="AK791" s="4"/>
      <c r="AO791" s="4"/>
      <c r="AS791" s="4"/>
      <c r="AW791" s="4"/>
      <c r="BA791" s="4"/>
    </row>
    <row r="792" spans="5:53" ht="15.6">
      <c r="E792" s="4"/>
      <c r="I792" s="4"/>
      <c r="M792" s="4"/>
      <c r="Q792" s="4"/>
      <c r="U792" s="4"/>
      <c r="Y792" s="4"/>
      <c r="AC792" s="4"/>
      <c r="AG792" s="4"/>
      <c r="AK792" s="4"/>
      <c r="AO792" s="4"/>
      <c r="AS792" s="4"/>
      <c r="AW792" s="4"/>
      <c r="BA792" s="4"/>
    </row>
    <row r="793" spans="5:53" ht="15.6">
      <c r="E793" s="4"/>
      <c r="I793" s="4"/>
      <c r="M793" s="4"/>
      <c r="Q793" s="4"/>
      <c r="U793" s="4"/>
      <c r="Y793" s="4"/>
      <c r="AC793" s="4"/>
      <c r="AG793" s="4"/>
      <c r="AK793" s="4"/>
      <c r="AO793" s="4"/>
      <c r="AS793" s="4"/>
      <c r="AW793" s="4"/>
      <c r="BA793" s="4"/>
    </row>
    <row r="794" spans="5:53" ht="15.6">
      <c r="E794" s="4"/>
      <c r="I794" s="4"/>
      <c r="M794" s="4"/>
      <c r="Q794" s="4"/>
      <c r="U794" s="4"/>
      <c r="Y794" s="4"/>
      <c r="AC794" s="4"/>
      <c r="AG794" s="4"/>
      <c r="AK794" s="4"/>
      <c r="AO794" s="4"/>
      <c r="AS794" s="4"/>
      <c r="AW794" s="4"/>
      <c r="BA794" s="4"/>
    </row>
    <row r="795" spans="5:53" ht="15.6">
      <c r="E795" s="4"/>
      <c r="I795" s="4"/>
      <c r="M795" s="4"/>
      <c r="Q795" s="4"/>
      <c r="U795" s="4"/>
      <c r="Y795" s="4"/>
      <c r="AC795" s="4"/>
      <c r="AG795" s="4"/>
      <c r="AK795" s="4"/>
      <c r="AO795" s="4"/>
      <c r="AS795" s="4"/>
      <c r="AW795" s="4"/>
      <c r="BA795" s="4"/>
    </row>
    <row r="796" spans="5:53" ht="15.6">
      <c r="E796" s="4"/>
      <c r="I796" s="4"/>
      <c r="M796" s="4"/>
      <c r="Q796" s="4"/>
      <c r="U796" s="4"/>
      <c r="Y796" s="4"/>
      <c r="AC796" s="4"/>
      <c r="AG796" s="4"/>
      <c r="AK796" s="4"/>
      <c r="AO796" s="4"/>
      <c r="AS796" s="4"/>
      <c r="AW796" s="4"/>
      <c r="BA796" s="4"/>
    </row>
    <row r="797" spans="5:53" ht="15.6">
      <c r="E797" s="4"/>
      <c r="I797" s="4"/>
      <c r="M797" s="4"/>
      <c r="Q797" s="4"/>
      <c r="U797" s="4"/>
      <c r="Y797" s="4"/>
      <c r="AC797" s="4"/>
      <c r="AG797" s="4"/>
      <c r="AK797" s="4"/>
      <c r="AO797" s="4"/>
      <c r="AS797" s="4"/>
      <c r="AW797" s="4"/>
      <c r="BA797" s="4"/>
    </row>
    <row r="798" spans="5:53" ht="15.6">
      <c r="E798" s="4"/>
      <c r="I798" s="4"/>
      <c r="M798" s="4"/>
      <c r="Q798" s="4"/>
      <c r="U798" s="4"/>
      <c r="Y798" s="4"/>
      <c r="AC798" s="4"/>
      <c r="AG798" s="4"/>
      <c r="AK798" s="4"/>
      <c r="AO798" s="4"/>
      <c r="AS798" s="4"/>
      <c r="AW798" s="4"/>
      <c r="BA798" s="4"/>
    </row>
    <row r="799" spans="5:53" ht="15.6">
      <c r="E799" s="4"/>
      <c r="I799" s="4"/>
      <c r="M799" s="4"/>
      <c r="Q799" s="4"/>
      <c r="U799" s="4"/>
      <c r="Y799" s="4"/>
      <c r="AC799" s="4"/>
      <c r="AG799" s="4"/>
      <c r="AK799" s="4"/>
      <c r="AO799" s="4"/>
      <c r="AS799" s="4"/>
      <c r="AW799" s="4"/>
      <c r="BA799" s="4"/>
    </row>
    <row r="800" spans="5:53" ht="15.6">
      <c r="E800" s="4"/>
      <c r="I800" s="4"/>
      <c r="M800" s="4"/>
      <c r="Q800" s="4"/>
      <c r="U800" s="4"/>
      <c r="Y800" s="4"/>
      <c r="AC800" s="4"/>
      <c r="AG800" s="4"/>
      <c r="AK800" s="4"/>
      <c r="AO800" s="4"/>
      <c r="AS800" s="4"/>
      <c r="AW800" s="4"/>
      <c r="BA800" s="4"/>
    </row>
    <row r="801" spans="5:53" ht="15.6">
      <c r="E801" s="4"/>
      <c r="I801" s="4"/>
      <c r="M801" s="4"/>
      <c r="Q801" s="4"/>
      <c r="U801" s="4"/>
      <c r="Y801" s="4"/>
      <c r="AC801" s="4"/>
      <c r="AG801" s="4"/>
      <c r="AK801" s="4"/>
      <c r="AO801" s="4"/>
      <c r="AS801" s="4"/>
      <c r="AW801" s="4"/>
      <c r="BA801" s="4"/>
    </row>
    <row r="802" spans="5:53" ht="15.6">
      <c r="E802" s="4"/>
      <c r="I802" s="4"/>
      <c r="M802" s="4"/>
      <c r="Q802" s="4"/>
      <c r="U802" s="4"/>
      <c r="Y802" s="4"/>
      <c r="AC802" s="4"/>
      <c r="AG802" s="4"/>
      <c r="AK802" s="4"/>
      <c r="AO802" s="4"/>
      <c r="AS802" s="4"/>
      <c r="AW802" s="4"/>
      <c r="BA802" s="4"/>
    </row>
    <row r="803" spans="5:53" ht="15.6">
      <c r="E803" s="4"/>
      <c r="I803" s="4"/>
      <c r="M803" s="4"/>
      <c r="Q803" s="4"/>
      <c r="U803" s="4"/>
      <c r="Y803" s="4"/>
      <c r="AC803" s="4"/>
      <c r="AG803" s="4"/>
      <c r="AK803" s="4"/>
      <c r="AO803" s="4"/>
      <c r="AS803" s="4"/>
      <c r="AW803" s="4"/>
      <c r="BA803" s="4"/>
    </row>
    <row r="804" spans="5:53" ht="15.6">
      <c r="E804" s="4"/>
      <c r="I804" s="4"/>
      <c r="M804" s="4"/>
      <c r="Q804" s="4"/>
      <c r="U804" s="4"/>
      <c r="Y804" s="4"/>
      <c r="AC804" s="4"/>
      <c r="AG804" s="4"/>
      <c r="AK804" s="4"/>
      <c r="AO804" s="4"/>
      <c r="AS804" s="4"/>
      <c r="AW804" s="4"/>
      <c r="BA804" s="4"/>
    </row>
    <row r="805" spans="5:53" ht="15.6">
      <c r="E805" s="4"/>
      <c r="I805" s="4"/>
      <c r="M805" s="4"/>
      <c r="Q805" s="4"/>
      <c r="U805" s="4"/>
      <c r="Y805" s="4"/>
      <c r="AC805" s="4"/>
      <c r="AG805" s="4"/>
      <c r="AK805" s="4"/>
      <c r="AO805" s="4"/>
      <c r="AS805" s="4"/>
      <c r="AW805" s="4"/>
      <c r="BA805" s="4"/>
    </row>
    <row r="806" spans="5:53" ht="15.6">
      <c r="E806" s="4"/>
      <c r="I806" s="4"/>
      <c r="M806" s="4"/>
      <c r="Q806" s="4"/>
      <c r="U806" s="4"/>
      <c r="Y806" s="4"/>
      <c r="AC806" s="4"/>
      <c r="AG806" s="4"/>
      <c r="AK806" s="4"/>
      <c r="AO806" s="4"/>
      <c r="AS806" s="4"/>
      <c r="AW806" s="4"/>
      <c r="BA806" s="4"/>
    </row>
    <row r="807" spans="5:53" ht="15.6">
      <c r="E807" s="4"/>
      <c r="I807" s="4"/>
      <c r="M807" s="4"/>
      <c r="Q807" s="4"/>
      <c r="U807" s="4"/>
      <c r="Y807" s="4"/>
      <c r="AC807" s="4"/>
      <c r="AG807" s="4"/>
      <c r="AK807" s="4"/>
      <c r="AO807" s="4"/>
      <c r="AS807" s="4"/>
      <c r="AW807" s="4"/>
      <c r="BA807" s="4"/>
    </row>
    <row r="808" spans="5:53" ht="15.6">
      <c r="E808" s="4"/>
      <c r="I808" s="4"/>
      <c r="M808" s="4"/>
      <c r="Q808" s="4"/>
      <c r="U808" s="4"/>
      <c r="Y808" s="4"/>
      <c r="AC808" s="4"/>
      <c r="AG808" s="4"/>
      <c r="AK808" s="4"/>
      <c r="AO808" s="4"/>
      <c r="AS808" s="4"/>
      <c r="AW808" s="4"/>
      <c r="BA808" s="4"/>
    </row>
    <row r="809" spans="5:53" ht="15.6">
      <c r="E809" s="4"/>
      <c r="I809" s="4"/>
      <c r="M809" s="4"/>
      <c r="Q809" s="4"/>
      <c r="U809" s="4"/>
      <c r="Y809" s="4"/>
      <c r="AC809" s="4"/>
      <c r="AG809" s="4"/>
      <c r="AK809" s="4"/>
      <c r="AO809" s="4"/>
      <c r="AS809" s="4"/>
      <c r="AW809" s="4"/>
      <c r="BA809" s="4"/>
    </row>
    <row r="810" spans="5:53" ht="15.6">
      <c r="E810" s="4"/>
      <c r="I810" s="4"/>
      <c r="M810" s="4"/>
      <c r="Q810" s="4"/>
      <c r="U810" s="4"/>
      <c r="Y810" s="4"/>
      <c r="AC810" s="4"/>
      <c r="AG810" s="4"/>
      <c r="AK810" s="4"/>
      <c r="AO810" s="4"/>
      <c r="AS810" s="4"/>
      <c r="AW810" s="4"/>
      <c r="BA810" s="4"/>
    </row>
    <row r="811" spans="5:53" ht="15.6">
      <c r="E811" s="4"/>
      <c r="I811" s="4"/>
      <c r="M811" s="4"/>
      <c r="Q811" s="4"/>
      <c r="U811" s="4"/>
      <c r="Y811" s="4"/>
      <c r="AC811" s="4"/>
      <c r="AG811" s="4"/>
      <c r="AK811" s="4"/>
      <c r="AO811" s="4"/>
      <c r="AS811" s="4"/>
      <c r="AW811" s="4"/>
      <c r="BA811" s="4"/>
    </row>
    <row r="812" spans="5:53" ht="15.6">
      <c r="E812" s="4"/>
      <c r="I812" s="4"/>
      <c r="M812" s="4"/>
      <c r="Q812" s="4"/>
      <c r="U812" s="4"/>
      <c r="Y812" s="4"/>
      <c r="AC812" s="4"/>
      <c r="AG812" s="4"/>
      <c r="AK812" s="4"/>
      <c r="AO812" s="4"/>
      <c r="AS812" s="4"/>
      <c r="AW812" s="4"/>
      <c r="BA812" s="4"/>
    </row>
    <row r="813" spans="5:53" ht="15.6">
      <c r="E813" s="4"/>
      <c r="I813" s="4"/>
      <c r="M813" s="4"/>
      <c r="Q813" s="4"/>
      <c r="U813" s="4"/>
      <c r="Y813" s="4"/>
      <c r="AC813" s="4"/>
      <c r="AG813" s="4"/>
      <c r="AK813" s="4"/>
      <c r="AO813" s="4"/>
      <c r="AS813" s="4"/>
      <c r="AW813" s="4"/>
      <c r="BA813" s="4"/>
    </row>
    <row r="814" spans="5:53" ht="15.6">
      <c r="E814" s="4"/>
      <c r="I814" s="4"/>
      <c r="M814" s="4"/>
      <c r="Q814" s="4"/>
      <c r="U814" s="4"/>
      <c r="Y814" s="4"/>
      <c r="AC814" s="4"/>
      <c r="AG814" s="4"/>
      <c r="AK814" s="4"/>
      <c r="AO814" s="4"/>
      <c r="AS814" s="4"/>
      <c r="AW814" s="4"/>
      <c r="BA814" s="4"/>
    </row>
    <row r="815" spans="5:53" ht="15.6">
      <c r="E815" s="4"/>
      <c r="I815" s="4"/>
      <c r="M815" s="4"/>
      <c r="Q815" s="4"/>
      <c r="U815" s="4"/>
      <c r="Y815" s="4"/>
      <c r="AC815" s="4"/>
      <c r="AG815" s="4"/>
      <c r="AK815" s="4"/>
      <c r="AO815" s="4"/>
      <c r="AS815" s="4"/>
      <c r="AW815" s="4"/>
      <c r="BA815" s="4"/>
    </row>
    <row r="816" spans="5:53" ht="15.6">
      <c r="E816" s="4"/>
      <c r="I816" s="4"/>
      <c r="M816" s="4"/>
      <c r="Q816" s="4"/>
      <c r="U816" s="4"/>
      <c r="Y816" s="4"/>
      <c r="AC816" s="4"/>
      <c r="AG816" s="4"/>
      <c r="AK816" s="4"/>
      <c r="AO816" s="4"/>
      <c r="AS816" s="4"/>
      <c r="AW816" s="4"/>
      <c r="BA816" s="4"/>
    </row>
    <row r="817" spans="5:53" ht="15.6">
      <c r="E817" s="4"/>
      <c r="I817" s="4"/>
      <c r="M817" s="4"/>
      <c r="Q817" s="4"/>
      <c r="U817" s="4"/>
      <c r="Y817" s="4"/>
      <c r="AC817" s="4"/>
      <c r="AG817" s="4"/>
      <c r="AK817" s="4"/>
      <c r="AO817" s="4"/>
      <c r="AS817" s="4"/>
      <c r="AW817" s="4"/>
      <c r="BA817" s="4"/>
    </row>
    <row r="818" spans="5:53" ht="15.6">
      <c r="E818" s="4"/>
      <c r="I818" s="4"/>
      <c r="M818" s="4"/>
      <c r="Q818" s="4"/>
      <c r="U818" s="4"/>
      <c r="Y818" s="4"/>
      <c r="AC818" s="4"/>
      <c r="AG818" s="4"/>
      <c r="AK818" s="4"/>
      <c r="AO818" s="4"/>
      <c r="AS818" s="4"/>
      <c r="AW818" s="4"/>
      <c r="BA818" s="4"/>
    </row>
    <row r="819" spans="5:53" ht="15.6">
      <c r="E819" s="4"/>
      <c r="I819" s="4"/>
      <c r="M819" s="4"/>
      <c r="Q819" s="4"/>
      <c r="U819" s="4"/>
      <c r="Y819" s="4"/>
      <c r="AC819" s="4"/>
      <c r="AG819" s="4"/>
      <c r="AK819" s="4"/>
      <c r="AO819" s="4"/>
      <c r="AS819" s="4"/>
      <c r="AW819" s="4"/>
      <c r="BA819" s="4"/>
    </row>
    <row r="820" spans="5:53" ht="15.6">
      <c r="E820" s="4"/>
      <c r="I820" s="4"/>
      <c r="M820" s="4"/>
      <c r="Q820" s="4"/>
      <c r="U820" s="4"/>
      <c r="Y820" s="4"/>
      <c r="AC820" s="4"/>
      <c r="AG820" s="4"/>
      <c r="AK820" s="4"/>
      <c r="AO820" s="4"/>
      <c r="AS820" s="4"/>
      <c r="AW820" s="4"/>
      <c r="BA820" s="4"/>
    </row>
    <row r="821" spans="5:53" ht="15.6">
      <c r="E821" s="4"/>
      <c r="I821" s="4"/>
      <c r="M821" s="4"/>
      <c r="Q821" s="4"/>
      <c r="U821" s="4"/>
      <c r="Y821" s="4"/>
      <c r="AC821" s="4"/>
      <c r="AG821" s="4"/>
      <c r="AK821" s="4"/>
      <c r="AO821" s="4"/>
      <c r="AS821" s="4"/>
      <c r="AW821" s="4"/>
      <c r="BA821" s="4"/>
    </row>
    <row r="822" spans="5:53" ht="15.6">
      <c r="E822" s="4"/>
      <c r="I822" s="4"/>
      <c r="M822" s="4"/>
      <c r="Q822" s="4"/>
      <c r="U822" s="4"/>
      <c r="Y822" s="4"/>
      <c r="AC822" s="4"/>
      <c r="AG822" s="4"/>
      <c r="AK822" s="4"/>
      <c r="AO822" s="4"/>
      <c r="AS822" s="4"/>
      <c r="AW822" s="4"/>
      <c r="BA822" s="4"/>
    </row>
    <row r="823" spans="5:53" ht="15.6">
      <c r="E823" s="4"/>
      <c r="I823" s="4"/>
      <c r="M823" s="4"/>
      <c r="Q823" s="4"/>
      <c r="U823" s="4"/>
      <c r="Y823" s="4"/>
      <c r="AC823" s="4"/>
      <c r="AG823" s="4"/>
      <c r="AK823" s="4"/>
      <c r="AO823" s="4"/>
      <c r="AS823" s="4"/>
      <c r="AW823" s="4"/>
      <c r="BA823" s="4"/>
    </row>
    <row r="824" spans="5:53" ht="15.6">
      <c r="E824" s="4"/>
      <c r="I824" s="4"/>
      <c r="M824" s="4"/>
      <c r="Q824" s="4"/>
      <c r="U824" s="4"/>
      <c r="Y824" s="4"/>
      <c r="AC824" s="4"/>
      <c r="AG824" s="4"/>
      <c r="AK824" s="4"/>
      <c r="AO824" s="4"/>
      <c r="AS824" s="4"/>
      <c r="AW824" s="4"/>
      <c r="BA824" s="4"/>
    </row>
    <row r="825" spans="5:53" ht="15.6">
      <c r="E825" s="4"/>
      <c r="I825" s="4"/>
      <c r="M825" s="4"/>
      <c r="Q825" s="4"/>
      <c r="U825" s="4"/>
      <c r="Y825" s="4"/>
      <c r="AC825" s="4"/>
      <c r="AG825" s="4"/>
      <c r="AK825" s="4"/>
      <c r="AO825" s="4"/>
      <c r="AS825" s="4"/>
      <c r="AW825" s="4"/>
      <c r="BA825" s="4"/>
    </row>
    <row r="826" spans="5:53" ht="15.6">
      <c r="E826" s="4"/>
      <c r="I826" s="4"/>
      <c r="M826" s="4"/>
      <c r="Q826" s="4"/>
      <c r="U826" s="4"/>
      <c r="Y826" s="4"/>
      <c r="AC826" s="4"/>
      <c r="AG826" s="4"/>
      <c r="AK826" s="4"/>
      <c r="AO826" s="4"/>
      <c r="AS826" s="4"/>
      <c r="AW826" s="4"/>
      <c r="BA826" s="4"/>
    </row>
    <row r="827" spans="5:53" ht="15.6">
      <c r="E827" s="4"/>
      <c r="I827" s="4"/>
      <c r="M827" s="4"/>
      <c r="Q827" s="4"/>
      <c r="U827" s="4"/>
      <c r="Y827" s="4"/>
      <c r="AC827" s="4"/>
      <c r="AG827" s="4"/>
      <c r="AK827" s="4"/>
      <c r="AO827" s="4"/>
      <c r="AS827" s="4"/>
      <c r="AW827" s="4"/>
      <c r="BA827" s="4"/>
    </row>
    <row r="828" spans="5:53" ht="15.6">
      <c r="E828" s="4"/>
      <c r="I828" s="4"/>
      <c r="M828" s="4"/>
      <c r="Q828" s="4"/>
      <c r="U828" s="4"/>
      <c r="Y828" s="4"/>
      <c r="AC828" s="4"/>
      <c r="AG828" s="4"/>
      <c r="AK828" s="4"/>
      <c r="AO828" s="4"/>
      <c r="AS828" s="4"/>
      <c r="AW828" s="4"/>
      <c r="BA828" s="4"/>
    </row>
    <row r="829" spans="5:53" ht="15.6">
      <c r="E829" s="4"/>
      <c r="I829" s="4"/>
      <c r="M829" s="4"/>
      <c r="Q829" s="4"/>
      <c r="U829" s="4"/>
      <c r="Y829" s="4"/>
      <c r="AC829" s="4"/>
      <c r="AG829" s="4"/>
      <c r="AK829" s="4"/>
      <c r="AO829" s="4"/>
      <c r="AS829" s="4"/>
      <c r="AW829" s="4"/>
      <c r="BA829" s="4"/>
    </row>
    <row r="830" spans="5:53" ht="15.6">
      <c r="E830" s="4"/>
      <c r="I830" s="4"/>
      <c r="M830" s="4"/>
      <c r="Q830" s="4"/>
      <c r="U830" s="4"/>
      <c r="Y830" s="4"/>
      <c r="AC830" s="4"/>
      <c r="AG830" s="4"/>
      <c r="AK830" s="4"/>
      <c r="AO830" s="4"/>
      <c r="AS830" s="4"/>
      <c r="AW830" s="4"/>
      <c r="BA830" s="4"/>
    </row>
    <row r="831" spans="5:53" ht="15.6">
      <c r="E831" s="4"/>
      <c r="I831" s="4"/>
      <c r="M831" s="4"/>
      <c r="Q831" s="4"/>
      <c r="U831" s="4"/>
      <c r="Y831" s="4"/>
      <c r="AC831" s="4"/>
      <c r="AG831" s="4"/>
      <c r="AK831" s="4"/>
      <c r="AO831" s="4"/>
      <c r="AS831" s="4"/>
      <c r="AW831" s="4"/>
      <c r="BA831" s="4"/>
    </row>
    <row r="832" spans="5:53" ht="15.6">
      <c r="E832" s="4"/>
      <c r="I832" s="4"/>
      <c r="M832" s="4"/>
      <c r="Q832" s="4"/>
      <c r="U832" s="4"/>
      <c r="Y832" s="4"/>
      <c r="AC832" s="4"/>
      <c r="AG832" s="4"/>
      <c r="AK832" s="4"/>
      <c r="AO832" s="4"/>
      <c r="AS832" s="4"/>
      <c r="AW832" s="4"/>
      <c r="BA832" s="4"/>
    </row>
    <row r="833" spans="5:53" ht="15.6">
      <c r="E833" s="4"/>
      <c r="I833" s="4"/>
      <c r="M833" s="4"/>
      <c r="Q833" s="4"/>
      <c r="U833" s="4"/>
      <c r="Y833" s="4"/>
      <c r="AC833" s="4"/>
      <c r="AG833" s="4"/>
      <c r="AK833" s="4"/>
      <c r="AO833" s="4"/>
      <c r="AS833" s="4"/>
      <c r="AW833" s="4"/>
      <c r="BA833" s="4"/>
    </row>
    <row r="834" spans="5:53" ht="15.6">
      <c r="E834" s="4"/>
      <c r="I834" s="4"/>
      <c r="M834" s="4"/>
      <c r="Q834" s="4"/>
      <c r="U834" s="4"/>
      <c r="Y834" s="4"/>
      <c r="AC834" s="4"/>
      <c r="AG834" s="4"/>
      <c r="AK834" s="4"/>
      <c r="AO834" s="4"/>
      <c r="AS834" s="4"/>
      <c r="AW834" s="4"/>
      <c r="BA834" s="4"/>
    </row>
    <row r="835" spans="5:53" ht="15.6">
      <c r="E835" s="4"/>
      <c r="I835" s="4"/>
      <c r="M835" s="4"/>
      <c r="Q835" s="4"/>
      <c r="U835" s="4"/>
      <c r="Y835" s="4"/>
      <c r="AC835" s="4"/>
      <c r="AG835" s="4"/>
      <c r="AK835" s="4"/>
      <c r="AO835" s="4"/>
      <c r="AS835" s="4"/>
      <c r="AW835" s="4"/>
      <c r="BA835" s="4"/>
    </row>
    <row r="836" spans="5:53" ht="15.6">
      <c r="E836" s="4"/>
      <c r="I836" s="4"/>
      <c r="M836" s="4"/>
      <c r="Q836" s="4"/>
      <c r="U836" s="4"/>
      <c r="Y836" s="4"/>
      <c r="AC836" s="4"/>
      <c r="AG836" s="4"/>
      <c r="AK836" s="4"/>
      <c r="AO836" s="4"/>
      <c r="AS836" s="4"/>
      <c r="AW836" s="4"/>
      <c r="BA836" s="4"/>
    </row>
    <row r="837" spans="5:53" ht="15.6">
      <c r="E837" s="4"/>
      <c r="I837" s="4"/>
      <c r="M837" s="4"/>
      <c r="Q837" s="4"/>
      <c r="U837" s="4"/>
      <c r="Y837" s="4"/>
      <c r="AC837" s="4"/>
      <c r="AG837" s="4"/>
      <c r="AK837" s="4"/>
      <c r="AO837" s="4"/>
      <c r="AS837" s="4"/>
      <c r="AW837" s="4"/>
      <c r="BA837" s="4"/>
    </row>
    <row r="838" spans="5:53" ht="15.6">
      <c r="E838" s="4"/>
      <c r="I838" s="4"/>
      <c r="M838" s="4"/>
      <c r="Q838" s="4"/>
      <c r="U838" s="4"/>
      <c r="Y838" s="4"/>
      <c r="AC838" s="4"/>
      <c r="AG838" s="4"/>
      <c r="AK838" s="4"/>
      <c r="AO838" s="4"/>
      <c r="AS838" s="4"/>
      <c r="AW838" s="4"/>
      <c r="BA838" s="4"/>
    </row>
    <row r="839" spans="5:53" ht="15.6">
      <c r="E839" s="4"/>
      <c r="I839" s="4"/>
      <c r="M839" s="4"/>
      <c r="Q839" s="4"/>
      <c r="U839" s="4"/>
      <c r="Y839" s="4"/>
      <c r="AC839" s="4"/>
      <c r="AG839" s="4"/>
      <c r="AK839" s="4"/>
      <c r="AO839" s="4"/>
      <c r="AS839" s="4"/>
      <c r="AW839" s="4"/>
      <c r="BA839" s="4"/>
    </row>
    <row r="840" spans="5:53" ht="15.6">
      <c r="E840" s="4"/>
      <c r="I840" s="4"/>
      <c r="M840" s="4"/>
      <c r="Q840" s="4"/>
      <c r="U840" s="4"/>
      <c r="Y840" s="4"/>
      <c r="AC840" s="4"/>
      <c r="AG840" s="4"/>
      <c r="AK840" s="4"/>
      <c r="AO840" s="4"/>
      <c r="AS840" s="4"/>
      <c r="AW840" s="4"/>
      <c r="BA840" s="4"/>
    </row>
    <row r="841" spans="5:53" ht="15.6">
      <c r="E841" s="4"/>
      <c r="I841" s="4"/>
      <c r="M841" s="4"/>
      <c r="Q841" s="4"/>
      <c r="U841" s="4"/>
      <c r="Y841" s="4"/>
      <c r="AC841" s="4"/>
      <c r="AG841" s="4"/>
      <c r="AK841" s="4"/>
      <c r="AO841" s="4"/>
      <c r="AS841" s="4"/>
      <c r="AW841" s="4"/>
      <c r="BA841" s="4"/>
    </row>
    <row r="842" spans="5:53" ht="15.6">
      <c r="E842" s="4"/>
      <c r="I842" s="4"/>
      <c r="M842" s="4"/>
      <c r="Q842" s="4"/>
      <c r="U842" s="4"/>
      <c r="Y842" s="4"/>
      <c r="AC842" s="4"/>
      <c r="AG842" s="4"/>
      <c r="AK842" s="4"/>
      <c r="AO842" s="4"/>
      <c r="AS842" s="4"/>
      <c r="AW842" s="4"/>
      <c r="BA842" s="4"/>
    </row>
    <row r="843" spans="5:53" ht="15.6">
      <c r="E843" s="4"/>
      <c r="I843" s="4"/>
      <c r="M843" s="4"/>
      <c r="Q843" s="4"/>
      <c r="U843" s="4"/>
      <c r="Y843" s="4"/>
      <c r="AC843" s="4"/>
      <c r="AG843" s="4"/>
      <c r="AK843" s="4"/>
      <c r="AO843" s="4"/>
      <c r="AS843" s="4"/>
      <c r="AW843" s="4"/>
      <c r="BA843" s="4"/>
    </row>
    <row r="844" spans="5:53" ht="15.6">
      <c r="E844" s="4"/>
      <c r="I844" s="4"/>
      <c r="M844" s="4"/>
      <c r="Q844" s="4"/>
      <c r="U844" s="4"/>
      <c r="Y844" s="4"/>
      <c r="AC844" s="4"/>
      <c r="AG844" s="4"/>
      <c r="AK844" s="4"/>
      <c r="AO844" s="4"/>
      <c r="AS844" s="4"/>
      <c r="AW844" s="4"/>
      <c r="BA844" s="4"/>
    </row>
    <row r="845" spans="5:53" ht="15.6">
      <c r="E845" s="4"/>
      <c r="I845" s="4"/>
      <c r="M845" s="4"/>
      <c r="Q845" s="4"/>
      <c r="U845" s="4"/>
      <c r="Y845" s="4"/>
      <c r="AC845" s="4"/>
      <c r="AG845" s="4"/>
      <c r="AK845" s="4"/>
      <c r="AO845" s="4"/>
      <c r="AS845" s="4"/>
      <c r="AW845" s="4"/>
      <c r="BA845" s="4"/>
    </row>
    <row r="846" spans="5:53" ht="15.6">
      <c r="E846" s="4"/>
      <c r="I846" s="4"/>
      <c r="M846" s="4"/>
      <c r="Q846" s="4"/>
      <c r="U846" s="4"/>
      <c r="Y846" s="4"/>
      <c r="AC846" s="4"/>
      <c r="AG846" s="4"/>
      <c r="AK846" s="4"/>
      <c r="AO846" s="4"/>
      <c r="AS846" s="4"/>
      <c r="AW846" s="4"/>
      <c r="BA846" s="4"/>
    </row>
    <row r="847" spans="5:53" ht="15.6">
      <c r="E847" s="4"/>
      <c r="I847" s="4"/>
      <c r="M847" s="4"/>
      <c r="Q847" s="4"/>
      <c r="U847" s="4"/>
      <c r="Y847" s="4"/>
      <c r="AC847" s="4"/>
      <c r="AG847" s="4"/>
      <c r="AK847" s="4"/>
      <c r="AO847" s="4"/>
      <c r="AS847" s="4"/>
      <c r="AW847" s="4"/>
      <c r="BA847" s="4"/>
    </row>
    <row r="848" spans="5:53" ht="15.6">
      <c r="E848" s="4"/>
      <c r="I848" s="4"/>
      <c r="M848" s="4"/>
      <c r="Q848" s="4"/>
      <c r="U848" s="4"/>
      <c r="Y848" s="4"/>
      <c r="AC848" s="4"/>
      <c r="AG848" s="4"/>
      <c r="AK848" s="4"/>
      <c r="AO848" s="4"/>
      <c r="AS848" s="4"/>
      <c r="AW848" s="4"/>
      <c r="BA848" s="4"/>
    </row>
    <row r="849" spans="5:53" ht="15.6">
      <c r="E849" s="4"/>
      <c r="I849" s="4"/>
      <c r="M849" s="4"/>
      <c r="Q849" s="4"/>
      <c r="U849" s="4"/>
      <c r="Y849" s="4"/>
      <c r="AC849" s="4"/>
      <c r="AG849" s="4"/>
      <c r="AK849" s="4"/>
      <c r="AO849" s="4"/>
      <c r="AS849" s="4"/>
      <c r="AW849" s="4"/>
      <c r="BA849" s="4"/>
    </row>
    <row r="850" spans="5:53" ht="15.6">
      <c r="E850" s="4"/>
      <c r="I850" s="4"/>
      <c r="M850" s="4"/>
      <c r="Q850" s="4"/>
      <c r="U850" s="4"/>
      <c r="Y850" s="4"/>
      <c r="AC850" s="4"/>
      <c r="AG850" s="4"/>
      <c r="AK850" s="4"/>
      <c r="AO850" s="4"/>
      <c r="AS850" s="4"/>
      <c r="AW850" s="4"/>
      <c r="BA850" s="4"/>
    </row>
    <row r="851" spans="5:53" ht="15.6">
      <c r="E851" s="4"/>
      <c r="I851" s="4"/>
      <c r="M851" s="4"/>
      <c r="Q851" s="4"/>
      <c r="U851" s="4"/>
      <c r="Y851" s="4"/>
      <c r="AC851" s="4"/>
      <c r="AG851" s="4"/>
      <c r="AK851" s="4"/>
      <c r="AO851" s="4"/>
      <c r="AS851" s="4"/>
      <c r="AW851" s="4"/>
      <c r="BA851" s="4"/>
    </row>
    <row r="852" spans="5:53" ht="15.6">
      <c r="E852" s="4"/>
      <c r="I852" s="4"/>
      <c r="M852" s="4"/>
      <c r="Q852" s="4"/>
      <c r="U852" s="4"/>
      <c r="Y852" s="4"/>
      <c r="AC852" s="4"/>
      <c r="AG852" s="4"/>
      <c r="AK852" s="4"/>
      <c r="AO852" s="4"/>
      <c r="AS852" s="4"/>
      <c r="AW852" s="4"/>
      <c r="BA852" s="4"/>
    </row>
    <row r="853" spans="5:53" ht="15.6">
      <c r="E853" s="4"/>
      <c r="I853" s="4"/>
      <c r="M853" s="4"/>
      <c r="Q853" s="4"/>
      <c r="U853" s="4"/>
      <c r="Y853" s="4"/>
      <c r="AC853" s="4"/>
      <c r="AG853" s="4"/>
      <c r="AK853" s="4"/>
      <c r="AO853" s="4"/>
      <c r="AS853" s="4"/>
      <c r="AW853" s="4"/>
      <c r="BA853" s="4"/>
    </row>
    <row r="854" spans="5:53" ht="15.6">
      <c r="E854" s="4"/>
      <c r="I854" s="4"/>
      <c r="M854" s="4"/>
      <c r="Q854" s="4"/>
      <c r="U854" s="4"/>
      <c r="Y854" s="4"/>
      <c r="AC854" s="4"/>
      <c r="AG854" s="4"/>
      <c r="AK854" s="4"/>
      <c r="AO854" s="4"/>
      <c r="AS854" s="4"/>
      <c r="AW854" s="4"/>
      <c r="BA854" s="4"/>
    </row>
    <row r="855" spans="5:53" ht="15.6">
      <c r="E855" s="4"/>
      <c r="I855" s="4"/>
      <c r="M855" s="4"/>
      <c r="Q855" s="4"/>
      <c r="U855" s="4"/>
      <c r="Y855" s="4"/>
      <c r="AC855" s="4"/>
      <c r="AG855" s="4"/>
      <c r="AK855" s="4"/>
      <c r="AO855" s="4"/>
      <c r="AS855" s="4"/>
      <c r="AW855" s="4"/>
      <c r="BA855" s="4"/>
    </row>
    <row r="856" spans="5:53" ht="15.6">
      <c r="E856" s="4"/>
      <c r="I856" s="4"/>
      <c r="M856" s="4"/>
      <c r="Q856" s="4"/>
      <c r="U856" s="4"/>
      <c r="Y856" s="4"/>
      <c r="AC856" s="4"/>
      <c r="AG856" s="4"/>
      <c r="AK856" s="4"/>
      <c r="AO856" s="4"/>
      <c r="AS856" s="4"/>
      <c r="AW856" s="4"/>
      <c r="BA856" s="4"/>
    </row>
    <row r="857" spans="5:53" ht="15.6">
      <c r="E857" s="4"/>
      <c r="I857" s="4"/>
      <c r="M857" s="4"/>
      <c r="Q857" s="4"/>
      <c r="U857" s="4"/>
      <c r="Y857" s="4"/>
      <c r="AC857" s="4"/>
      <c r="AG857" s="4"/>
      <c r="AK857" s="4"/>
      <c r="AO857" s="4"/>
      <c r="AS857" s="4"/>
      <c r="AW857" s="4"/>
      <c r="BA857" s="4"/>
    </row>
    <row r="858" spans="5:53" ht="15.6">
      <c r="E858" s="4"/>
      <c r="I858" s="4"/>
      <c r="M858" s="4"/>
      <c r="Q858" s="4"/>
      <c r="U858" s="4"/>
      <c r="Y858" s="4"/>
      <c r="AC858" s="4"/>
      <c r="AG858" s="4"/>
      <c r="AK858" s="4"/>
      <c r="AO858" s="4"/>
      <c r="AS858" s="4"/>
      <c r="AW858" s="4"/>
      <c r="BA858" s="4"/>
    </row>
    <row r="859" spans="5:53" ht="15.6">
      <c r="E859" s="4"/>
      <c r="I859" s="4"/>
      <c r="M859" s="4"/>
      <c r="Q859" s="4"/>
      <c r="U859" s="4"/>
      <c r="Y859" s="4"/>
      <c r="AC859" s="4"/>
      <c r="AG859" s="4"/>
      <c r="AK859" s="4"/>
      <c r="AO859" s="4"/>
      <c r="AS859" s="4"/>
      <c r="AW859" s="4"/>
      <c r="BA859" s="4"/>
    </row>
    <row r="860" spans="5:53" ht="15.6">
      <c r="E860" s="4"/>
      <c r="I860" s="4"/>
      <c r="M860" s="4"/>
      <c r="Q860" s="4"/>
      <c r="U860" s="4"/>
      <c r="Y860" s="4"/>
      <c r="AC860" s="4"/>
      <c r="AG860" s="4"/>
      <c r="AK860" s="4"/>
      <c r="AO860" s="4"/>
      <c r="AS860" s="4"/>
      <c r="AW860" s="4"/>
      <c r="BA860" s="4"/>
    </row>
    <row r="861" spans="5:53" ht="15.6">
      <c r="E861" s="4"/>
      <c r="I861" s="4"/>
      <c r="M861" s="4"/>
      <c r="Q861" s="4"/>
      <c r="U861" s="4"/>
      <c r="Y861" s="4"/>
      <c r="AC861" s="4"/>
      <c r="AG861" s="4"/>
      <c r="AK861" s="4"/>
      <c r="AO861" s="4"/>
      <c r="AS861" s="4"/>
      <c r="AW861" s="4"/>
      <c r="BA861" s="4"/>
    </row>
    <row r="862" spans="5:53" ht="15.6">
      <c r="E862" s="4"/>
      <c r="I862" s="4"/>
      <c r="M862" s="4"/>
      <c r="Q862" s="4"/>
      <c r="U862" s="4"/>
      <c r="Y862" s="4"/>
      <c r="AC862" s="4"/>
      <c r="AG862" s="4"/>
      <c r="AK862" s="4"/>
      <c r="AO862" s="4"/>
      <c r="AS862" s="4"/>
      <c r="AW862" s="4"/>
      <c r="BA862" s="4"/>
    </row>
    <row r="863" spans="5:53" ht="15.6">
      <c r="E863" s="4"/>
      <c r="I863" s="4"/>
      <c r="M863" s="4"/>
      <c r="Q863" s="4"/>
      <c r="U863" s="4"/>
      <c r="Y863" s="4"/>
      <c r="AC863" s="4"/>
      <c r="AG863" s="4"/>
      <c r="AK863" s="4"/>
      <c r="AO863" s="4"/>
      <c r="AS863" s="4"/>
      <c r="AW863" s="4"/>
      <c r="BA863" s="4"/>
    </row>
    <row r="864" spans="5:53" ht="15.6">
      <c r="E864" s="4"/>
      <c r="I864" s="4"/>
      <c r="M864" s="4"/>
      <c r="Q864" s="4"/>
      <c r="U864" s="4"/>
      <c r="Y864" s="4"/>
      <c r="AC864" s="4"/>
      <c r="AG864" s="4"/>
      <c r="AK864" s="4"/>
      <c r="AO864" s="4"/>
      <c r="AS864" s="4"/>
      <c r="AW864" s="4"/>
      <c r="BA864" s="4"/>
    </row>
    <row r="865" spans="5:53" ht="15.6">
      <c r="E865" s="4"/>
      <c r="I865" s="4"/>
      <c r="M865" s="4"/>
      <c r="Q865" s="4"/>
      <c r="U865" s="4"/>
      <c r="Y865" s="4"/>
      <c r="AC865" s="4"/>
      <c r="AG865" s="4"/>
      <c r="AK865" s="4"/>
      <c r="AO865" s="4"/>
      <c r="AS865" s="4"/>
      <c r="AW865" s="4"/>
      <c r="BA865" s="4"/>
    </row>
    <row r="866" spans="5:53" ht="15.6">
      <c r="E866" s="4"/>
      <c r="I866" s="4"/>
      <c r="M866" s="4"/>
      <c r="Q866" s="4"/>
      <c r="U866" s="4"/>
      <c r="Y866" s="4"/>
      <c r="AC866" s="4"/>
      <c r="AG866" s="4"/>
      <c r="AK866" s="4"/>
      <c r="AO866" s="4"/>
      <c r="AS866" s="4"/>
      <c r="AW866" s="4"/>
      <c r="BA866" s="4"/>
    </row>
    <row r="867" spans="5:53" ht="15.6">
      <c r="E867" s="4"/>
      <c r="I867" s="4"/>
      <c r="M867" s="4"/>
      <c r="Q867" s="4"/>
      <c r="U867" s="4"/>
      <c r="Y867" s="4"/>
      <c r="AC867" s="4"/>
      <c r="AG867" s="4"/>
      <c r="AK867" s="4"/>
      <c r="AO867" s="4"/>
      <c r="AS867" s="4"/>
      <c r="AW867" s="4"/>
      <c r="BA867" s="4"/>
    </row>
    <row r="868" spans="5:53" ht="15.6">
      <c r="E868" s="4"/>
      <c r="I868" s="4"/>
      <c r="M868" s="4"/>
      <c r="Q868" s="4"/>
      <c r="U868" s="4"/>
      <c r="Y868" s="4"/>
      <c r="AC868" s="4"/>
      <c r="AG868" s="4"/>
      <c r="AK868" s="4"/>
      <c r="AO868" s="4"/>
      <c r="AS868" s="4"/>
      <c r="AW868" s="4"/>
      <c r="BA868" s="4"/>
    </row>
    <row r="869" spans="5:53" ht="15.6">
      <c r="E869" s="4"/>
      <c r="I869" s="4"/>
      <c r="M869" s="4"/>
      <c r="Q869" s="4"/>
      <c r="U869" s="4"/>
      <c r="Y869" s="4"/>
      <c r="AC869" s="4"/>
      <c r="AG869" s="4"/>
      <c r="AK869" s="4"/>
      <c r="AO869" s="4"/>
      <c r="AS869" s="4"/>
      <c r="AW869" s="4"/>
      <c r="BA869" s="4"/>
    </row>
    <row r="870" spans="5:53" ht="15.6">
      <c r="E870" s="4"/>
      <c r="I870" s="4"/>
      <c r="M870" s="4"/>
      <c r="Q870" s="4"/>
      <c r="U870" s="4"/>
      <c r="Y870" s="4"/>
      <c r="AC870" s="4"/>
      <c r="AG870" s="4"/>
      <c r="AK870" s="4"/>
      <c r="AO870" s="4"/>
      <c r="AS870" s="4"/>
      <c r="AW870" s="4"/>
      <c r="BA870" s="4"/>
    </row>
    <row r="871" spans="5:53" ht="15.6">
      <c r="E871" s="4"/>
      <c r="I871" s="4"/>
      <c r="M871" s="4"/>
      <c r="Q871" s="4"/>
      <c r="U871" s="4"/>
      <c r="Y871" s="4"/>
      <c r="AC871" s="4"/>
      <c r="AG871" s="4"/>
      <c r="AK871" s="4"/>
      <c r="AO871" s="4"/>
      <c r="AS871" s="4"/>
      <c r="AW871" s="4"/>
      <c r="BA871" s="4"/>
    </row>
    <row r="872" spans="5:53" ht="15.6">
      <c r="E872" s="4"/>
      <c r="I872" s="4"/>
      <c r="M872" s="4"/>
      <c r="Q872" s="4"/>
      <c r="U872" s="4"/>
      <c r="Y872" s="4"/>
      <c r="AC872" s="4"/>
      <c r="AG872" s="4"/>
      <c r="AK872" s="4"/>
      <c r="AO872" s="4"/>
      <c r="AS872" s="4"/>
      <c r="AW872" s="4"/>
      <c r="BA872" s="4"/>
    </row>
    <row r="873" spans="5:53" ht="15.6">
      <c r="E873" s="4"/>
      <c r="I873" s="4"/>
      <c r="M873" s="4"/>
      <c r="Q873" s="4"/>
      <c r="U873" s="4"/>
      <c r="Y873" s="4"/>
      <c r="AC873" s="4"/>
      <c r="AG873" s="4"/>
      <c r="AK873" s="4"/>
      <c r="AO873" s="4"/>
      <c r="AS873" s="4"/>
      <c r="AW873" s="4"/>
      <c r="BA873" s="4"/>
    </row>
    <row r="874" spans="5:53" ht="15.6">
      <c r="E874" s="4"/>
      <c r="I874" s="4"/>
      <c r="M874" s="4"/>
      <c r="Q874" s="4"/>
      <c r="U874" s="4"/>
      <c r="Y874" s="4"/>
      <c r="AC874" s="4"/>
      <c r="AG874" s="4"/>
      <c r="AK874" s="4"/>
      <c r="AO874" s="4"/>
      <c r="AS874" s="4"/>
      <c r="AW874" s="4"/>
      <c r="BA874" s="4"/>
    </row>
    <row r="875" spans="5:53" ht="15.6">
      <c r="E875" s="4"/>
      <c r="I875" s="4"/>
      <c r="M875" s="4"/>
      <c r="Q875" s="4"/>
      <c r="U875" s="4"/>
      <c r="Y875" s="4"/>
      <c r="AC875" s="4"/>
      <c r="AG875" s="4"/>
      <c r="AK875" s="4"/>
      <c r="AO875" s="4"/>
      <c r="AS875" s="4"/>
      <c r="AW875" s="4"/>
      <c r="BA875" s="4"/>
    </row>
    <row r="876" spans="5:53" ht="15.6">
      <c r="E876" s="4"/>
      <c r="I876" s="4"/>
      <c r="M876" s="4"/>
      <c r="Q876" s="4"/>
      <c r="U876" s="4"/>
      <c r="Y876" s="4"/>
      <c r="AC876" s="4"/>
      <c r="AG876" s="4"/>
      <c r="AK876" s="4"/>
      <c r="AO876" s="4"/>
      <c r="AS876" s="4"/>
      <c r="AW876" s="4"/>
      <c r="BA876" s="4"/>
    </row>
    <row r="877" spans="5:53" ht="15.6">
      <c r="E877" s="4"/>
      <c r="I877" s="4"/>
      <c r="M877" s="4"/>
      <c r="Q877" s="4"/>
      <c r="U877" s="4"/>
      <c r="Y877" s="4"/>
      <c r="AC877" s="4"/>
      <c r="AG877" s="4"/>
      <c r="AK877" s="4"/>
      <c r="AO877" s="4"/>
      <c r="AS877" s="4"/>
      <c r="AW877" s="4"/>
      <c r="BA877" s="4"/>
    </row>
    <row r="878" spans="5:53" ht="15.6">
      <c r="E878" s="4"/>
      <c r="I878" s="4"/>
      <c r="M878" s="4"/>
      <c r="Q878" s="4"/>
      <c r="U878" s="4"/>
      <c r="Y878" s="4"/>
      <c r="AC878" s="4"/>
      <c r="AG878" s="4"/>
      <c r="AK878" s="4"/>
      <c r="AO878" s="4"/>
      <c r="AS878" s="4"/>
      <c r="AW878" s="4"/>
      <c r="BA878" s="4"/>
    </row>
    <row r="879" spans="5:53" ht="15.6">
      <c r="E879" s="4"/>
      <c r="I879" s="4"/>
      <c r="M879" s="4"/>
      <c r="Q879" s="4"/>
      <c r="U879" s="4"/>
      <c r="Y879" s="4"/>
      <c r="AC879" s="4"/>
      <c r="AG879" s="4"/>
      <c r="AK879" s="4"/>
      <c r="AO879" s="4"/>
      <c r="AS879" s="4"/>
      <c r="AW879" s="4"/>
      <c r="BA879" s="4"/>
    </row>
    <row r="880" spans="5:53" ht="15.6">
      <c r="E880" s="4"/>
      <c r="I880" s="4"/>
      <c r="M880" s="4"/>
      <c r="Q880" s="4"/>
      <c r="U880" s="4"/>
      <c r="Y880" s="4"/>
      <c r="AC880" s="4"/>
      <c r="AG880" s="4"/>
      <c r="AK880" s="4"/>
      <c r="AO880" s="4"/>
      <c r="AS880" s="4"/>
      <c r="AW880" s="4"/>
      <c r="BA880" s="4"/>
    </row>
    <row r="881" spans="5:53" ht="15.6">
      <c r="E881" s="4"/>
      <c r="I881" s="4"/>
      <c r="M881" s="4"/>
      <c r="Q881" s="4"/>
      <c r="U881" s="4"/>
      <c r="Y881" s="4"/>
      <c r="AC881" s="4"/>
      <c r="AG881" s="4"/>
      <c r="AK881" s="4"/>
      <c r="AO881" s="4"/>
      <c r="AS881" s="4"/>
      <c r="AW881" s="4"/>
      <c r="BA881" s="4"/>
    </row>
    <row r="882" spans="5:53" ht="15.6">
      <c r="E882" s="4"/>
      <c r="I882" s="4"/>
      <c r="M882" s="4"/>
      <c r="Q882" s="4"/>
      <c r="U882" s="4"/>
      <c r="Y882" s="4"/>
      <c r="AC882" s="4"/>
      <c r="AG882" s="4"/>
      <c r="AK882" s="4"/>
      <c r="AO882" s="4"/>
      <c r="AS882" s="4"/>
      <c r="AW882" s="4"/>
      <c r="BA882" s="4"/>
    </row>
    <row r="883" spans="5:53" ht="15.6">
      <c r="E883" s="4"/>
      <c r="I883" s="4"/>
      <c r="M883" s="4"/>
      <c r="Q883" s="4"/>
      <c r="U883" s="4"/>
      <c r="Y883" s="4"/>
      <c r="AC883" s="4"/>
      <c r="AG883" s="4"/>
      <c r="AK883" s="4"/>
      <c r="AO883" s="4"/>
      <c r="AS883" s="4"/>
      <c r="AW883" s="4"/>
      <c r="BA883" s="4"/>
    </row>
    <row r="884" spans="5:53" ht="15.6">
      <c r="E884" s="4"/>
      <c r="I884" s="4"/>
      <c r="M884" s="4"/>
      <c r="Q884" s="4"/>
      <c r="U884" s="4"/>
      <c r="Y884" s="4"/>
      <c r="AC884" s="4"/>
      <c r="AG884" s="4"/>
      <c r="AK884" s="4"/>
      <c r="AO884" s="4"/>
      <c r="AS884" s="4"/>
      <c r="AW884" s="4"/>
      <c r="BA884" s="4"/>
    </row>
    <row r="885" spans="5:53" ht="15.6">
      <c r="E885" s="4"/>
      <c r="I885" s="4"/>
      <c r="M885" s="4"/>
      <c r="Q885" s="4"/>
      <c r="U885" s="4"/>
      <c r="Y885" s="4"/>
      <c r="AC885" s="4"/>
      <c r="AG885" s="4"/>
      <c r="AK885" s="4"/>
      <c r="AO885" s="4"/>
      <c r="AS885" s="4"/>
      <c r="AW885" s="4"/>
      <c r="BA885" s="4"/>
    </row>
    <row r="886" spans="5:53" ht="15.6">
      <c r="E886" s="4"/>
      <c r="I886" s="4"/>
      <c r="M886" s="4"/>
      <c r="Q886" s="4"/>
      <c r="U886" s="4"/>
      <c r="Y886" s="4"/>
      <c r="AC886" s="4"/>
      <c r="AG886" s="4"/>
      <c r="AK886" s="4"/>
      <c r="AO886" s="4"/>
      <c r="AS886" s="4"/>
      <c r="AW886" s="4"/>
      <c r="BA886" s="4"/>
    </row>
    <row r="887" spans="5:53" ht="15.6">
      <c r="E887" s="4"/>
      <c r="I887" s="4"/>
      <c r="M887" s="4"/>
      <c r="Q887" s="4"/>
      <c r="U887" s="4"/>
      <c r="Y887" s="4"/>
      <c r="AC887" s="4"/>
      <c r="AG887" s="4"/>
      <c r="AK887" s="4"/>
      <c r="AO887" s="4"/>
      <c r="AS887" s="4"/>
      <c r="AW887" s="4"/>
      <c r="BA887" s="4"/>
    </row>
    <row r="888" spans="5:53" ht="15.6">
      <c r="E888" s="4"/>
      <c r="I888" s="4"/>
      <c r="M888" s="4"/>
      <c r="Q888" s="4"/>
      <c r="U888" s="4"/>
      <c r="Y888" s="4"/>
      <c r="AC888" s="4"/>
      <c r="AG888" s="4"/>
      <c r="AK888" s="4"/>
      <c r="AO888" s="4"/>
      <c r="AS888" s="4"/>
      <c r="AW888" s="4"/>
      <c r="BA888" s="4"/>
    </row>
    <row r="889" spans="5:53" ht="15.6">
      <c r="E889" s="4"/>
      <c r="I889" s="4"/>
      <c r="M889" s="4"/>
      <c r="Q889" s="4"/>
      <c r="U889" s="4"/>
      <c r="Y889" s="4"/>
      <c r="AC889" s="4"/>
      <c r="AG889" s="4"/>
      <c r="AK889" s="4"/>
      <c r="AO889" s="4"/>
      <c r="AS889" s="4"/>
      <c r="AW889" s="4"/>
      <c r="BA889" s="4"/>
    </row>
    <row r="890" spans="5:53" ht="15.6">
      <c r="E890" s="4"/>
      <c r="I890" s="4"/>
      <c r="M890" s="4"/>
      <c r="Q890" s="4"/>
      <c r="U890" s="4"/>
      <c r="Y890" s="4"/>
      <c r="AC890" s="4"/>
      <c r="AG890" s="4"/>
      <c r="AK890" s="4"/>
      <c r="AO890" s="4"/>
      <c r="AS890" s="4"/>
      <c r="AW890" s="4"/>
      <c r="BA890" s="4"/>
    </row>
    <row r="891" spans="5:53" ht="15.6">
      <c r="E891" s="4"/>
      <c r="I891" s="4"/>
      <c r="M891" s="4"/>
      <c r="Q891" s="4"/>
      <c r="U891" s="4"/>
      <c r="Y891" s="4"/>
      <c r="AC891" s="4"/>
      <c r="AG891" s="4"/>
      <c r="AK891" s="4"/>
      <c r="AO891" s="4"/>
      <c r="AS891" s="4"/>
      <c r="AW891" s="4"/>
      <c r="BA891" s="4"/>
    </row>
    <row r="892" spans="5:53" ht="15.6">
      <c r="E892" s="4"/>
      <c r="I892" s="4"/>
      <c r="M892" s="4"/>
      <c r="Q892" s="4"/>
      <c r="U892" s="4"/>
      <c r="Y892" s="4"/>
      <c r="AC892" s="4"/>
      <c r="AG892" s="4"/>
      <c r="AK892" s="4"/>
      <c r="AO892" s="4"/>
      <c r="AS892" s="4"/>
      <c r="AW892" s="4"/>
      <c r="BA892" s="4"/>
    </row>
    <row r="893" spans="5:53" ht="15.6">
      <c r="E893" s="4"/>
      <c r="I893" s="4"/>
      <c r="M893" s="4"/>
      <c r="Q893" s="4"/>
      <c r="U893" s="4"/>
      <c r="Y893" s="4"/>
      <c r="AC893" s="4"/>
      <c r="AG893" s="4"/>
      <c r="AK893" s="4"/>
      <c r="AO893" s="4"/>
      <c r="AS893" s="4"/>
      <c r="AW893" s="4"/>
      <c r="BA893" s="4"/>
    </row>
    <row r="894" spans="5:53" ht="15.6">
      <c r="E894" s="4"/>
      <c r="I894" s="4"/>
      <c r="M894" s="4"/>
      <c r="Q894" s="4"/>
      <c r="U894" s="4"/>
      <c r="Y894" s="4"/>
      <c r="AC894" s="4"/>
      <c r="AG894" s="4"/>
      <c r="AK894" s="4"/>
      <c r="AO894" s="4"/>
      <c r="AS894" s="4"/>
      <c r="AW894" s="4"/>
      <c r="BA894" s="4"/>
    </row>
    <row r="895" spans="5:53" ht="15.6">
      <c r="E895" s="4"/>
      <c r="I895" s="4"/>
      <c r="M895" s="4"/>
      <c r="Q895" s="4"/>
      <c r="U895" s="4"/>
      <c r="Y895" s="4"/>
      <c r="AC895" s="4"/>
      <c r="AG895" s="4"/>
      <c r="AK895" s="4"/>
      <c r="AO895" s="4"/>
      <c r="AS895" s="4"/>
      <c r="AW895" s="4"/>
      <c r="BA895" s="4"/>
    </row>
    <row r="896" spans="5:53" ht="15.6">
      <c r="E896" s="4"/>
      <c r="I896" s="4"/>
      <c r="M896" s="4"/>
      <c r="Q896" s="4"/>
      <c r="U896" s="4"/>
      <c r="Y896" s="4"/>
      <c r="AC896" s="4"/>
      <c r="AG896" s="4"/>
      <c r="AK896" s="4"/>
      <c r="AO896" s="4"/>
      <c r="AS896" s="4"/>
      <c r="AW896" s="4"/>
      <c r="BA896" s="4"/>
    </row>
    <row r="897" spans="5:53" ht="15.6">
      <c r="E897" s="4"/>
      <c r="I897" s="4"/>
      <c r="M897" s="4"/>
      <c r="Q897" s="4"/>
      <c r="U897" s="4"/>
      <c r="Y897" s="4"/>
      <c r="AC897" s="4"/>
      <c r="AG897" s="4"/>
      <c r="AK897" s="4"/>
      <c r="AO897" s="4"/>
      <c r="AS897" s="4"/>
      <c r="AW897" s="4"/>
      <c r="BA897" s="4"/>
    </row>
    <row r="898" spans="5:53" ht="15.6">
      <c r="E898" s="4"/>
      <c r="I898" s="4"/>
      <c r="M898" s="4"/>
      <c r="Q898" s="4"/>
      <c r="U898" s="4"/>
      <c r="Y898" s="4"/>
      <c r="AC898" s="4"/>
      <c r="AG898" s="4"/>
      <c r="AK898" s="4"/>
      <c r="AO898" s="4"/>
      <c r="AS898" s="4"/>
      <c r="AW898" s="4"/>
      <c r="BA898" s="4"/>
    </row>
    <row r="899" spans="5:53" ht="15.6">
      <c r="E899" s="4"/>
      <c r="I899" s="4"/>
      <c r="M899" s="4"/>
      <c r="Q899" s="4"/>
      <c r="U899" s="4"/>
      <c r="Y899" s="4"/>
      <c r="AC899" s="4"/>
      <c r="AG899" s="4"/>
      <c r="AK899" s="4"/>
      <c r="AO899" s="4"/>
      <c r="AS899" s="4"/>
      <c r="AW899" s="4"/>
      <c r="BA899" s="4"/>
    </row>
    <row r="900" spans="5:53" ht="15.6">
      <c r="E900" s="4"/>
      <c r="I900" s="4"/>
      <c r="M900" s="4"/>
      <c r="Q900" s="4"/>
      <c r="U900" s="4"/>
      <c r="Y900" s="4"/>
      <c r="AC900" s="4"/>
      <c r="AG900" s="4"/>
      <c r="AK900" s="4"/>
      <c r="AO900" s="4"/>
      <c r="AS900" s="4"/>
      <c r="AW900" s="4"/>
      <c r="BA900" s="4"/>
    </row>
    <row r="901" spans="5:53" ht="15.6">
      <c r="E901" s="4"/>
      <c r="I901" s="4"/>
      <c r="M901" s="4"/>
      <c r="Q901" s="4"/>
      <c r="U901" s="4"/>
      <c r="Y901" s="4"/>
      <c r="AC901" s="4"/>
      <c r="AG901" s="4"/>
      <c r="AK901" s="4"/>
      <c r="AO901" s="4"/>
      <c r="AS901" s="4"/>
      <c r="AW901" s="4"/>
      <c r="BA901" s="4"/>
    </row>
    <row r="902" spans="5:53" ht="15.6">
      <c r="E902" s="4"/>
      <c r="I902" s="4"/>
      <c r="M902" s="4"/>
      <c r="Q902" s="4"/>
      <c r="U902" s="4"/>
      <c r="Y902" s="4"/>
      <c r="AC902" s="4"/>
      <c r="AG902" s="4"/>
      <c r="AK902" s="4"/>
      <c r="AO902" s="4"/>
      <c r="AS902" s="4"/>
      <c r="AW902" s="4"/>
      <c r="BA902" s="4"/>
    </row>
    <row r="903" spans="5:53" ht="15.6">
      <c r="E903" s="4"/>
      <c r="I903" s="4"/>
      <c r="M903" s="4"/>
      <c r="Q903" s="4"/>
      <c r="U903" s="4"/>
      <c r="Y903" s="4"/>
      <c r="AC903" s="4"/>
      <c r="AG903" s="4"/>
      <c r="AK903" s="4"/>
      <c r="AO903" s="4"/>
      <c r="AS903" s="4"/>
      <c r="AW903" s="4"/>
      <c r="BA903" s="4"/>
    </row>
    <row r="904" spans="5:53" ht="15.6">
      <c r="E904" s="4"/>
      <c r="I904" s="4"/>
      <c r="M904" s="4"/>
      <c r="Q904" s="4"/>
      <c r="U904" s="4"/>
      <c r="Y904" s="4"/>
      <c r="AC904" s="4"/>
      <c r="AG904" s="4"/>
      <c r="AK904" s="4"/>
      <c r="AO904" s="4"/>
      <c r="AS904" s="4"/>
      <c r="AW904" s="4"/>
      <c r="BA904" s="4"/>
    </row>
    <row r="905" spans="5:53" ht="15.6">
      <c r="E905" s="4"/>
      <c r="I905" s="4"/>
      <c r="M905" s="4"/>
      <c r="Q905" s="4"/>
      <c r="U905" s="4"/>
      <c r="Y905" s="4"/>
      <c r="AC905" s="4"/>
      <c r="AG905" s="4"/>
      <c r="AK905" s="4"/>
      <c r="AO905" s="4"/>
      <c r="AS905" s="4"/>
      <c r="AW905" s="4"/>
      <c r="BA905" s="4"/>
    </row>
    <row r="906" spans="5:53" ht="15.6">
      <c r="E906" s="4"/>
      <c r="I906" s="4"/>
      <c r="M906" s="4"/>
      <c r="Q906" s="4"/>
      <c r="U906" s="4"/>
      <c r="Y906" s="4"/>
      <c r="AC906" s="4"/>
      <c r="AG906" s="4"/>
      <c r="AK906" s="4"/>
      <c r="AO906" s="4"/>
      <c r="AS906" s="4"/>
      <c r="AW906" s="4"/>
      <c r="BA906" s="4"/>
    </row>
    <row r="907" spans="5:53" ht="15.6">
      <c r="E907" s="4"/>
      <c r="I907" s="4"/>
      <c r="M907" s="4"/>
      <c r="Q907" s="4"/>
      <c r="U907" s="4"/>
      <c r="Y907" s="4"/>
      <c r="AC907" s="4"/>
      <c r="AG907" s="4"/>
      <c r="AK907" s="4"/>
      <c r="AO907" s="4"/>
      <c r="AS907" s="4"/>
      <c r="AW907" s="4"/>
      <c r="BA907" s="4"/>
    </row>
    <row r="908" spans="5:53" ht="15.6">
      <c r="E908" s="4"/>
      <c r="I908" s="4"/>
      <c r="M908" s="4"/>
      <c r="Q908" s="4"/>
      <c r="U908" s="4"/>
      <c r="Y908" s="4"/>
      <c r="AC908" s="4"/>
      <c r="AG908" s="4"/>
      <c r="AK908" s="4"/>
      <c r="AO908" s="4"/>
      <c r="AS908" s="4"/>
      <c r="AW908" s="4"/>
      <c r="BA908" s="4"/>
    </row>
    <row r="909" spans="5:53" ht="15.6">
      <c r="E909" s="4"/>
      <c r="I909" s="4"/>
      <c r="M909" s="4"/>
      <c r="Q909" s="4"/>
      <c r="U909" s="4"/>
      <c r="Y909" s="4"/>
      <c r="AC909" s="4"/>
      <c r="AG909" s="4"/>
      <c r="AK909" s="4"/>
      <c r="AO909" s="4"/>
      <c r="AS909" s="4"/>
      <c r="AW909" s="4"/>
      <c r="BA909" s="4"/>
    </row>
    <row r="910" spans="5:53" ht="15.6">
      <c r="E910" s="4"/>
      <c r="I910" s="4"/>
      <c r="M910" s="4"/>
      <c r="Q910" s="4"/>
      <c r="U910" s="4"/>
      <c r="Y910" s="4"/>
      <c r="AC910" s="4"/>
      <c r="AG910" s="4"/>
      <c r="AK910" s="4"/>
      <c r="AO910" s="4"/>
      <c r="AS910" s="4"/>
      <c r="AW910" s="4"/>
      <c r="BA910" s="4"/>
    </row>
    <row r="911" spans="5:53" ht="15.6">
      <c r="E911" s="4"/>
      <c r="I911" s="4"/>
      <c r="M911" s="4"/>
      <c r="Q911" s="4"/>
      <c r="U911" s="4"/>
      <c r="Y911" s="4"/>
      <c r="AC911" s="4"/>
      <c r="AG911" s="4"/>
      <c r="AK911" s="4"/>
      <c r="AO911" s="4"/>
      <c r="AS911" s="4"/>
      <c r="AW911" s="4"/>
      <c r="BA911" s="4"/>
    </row>
    <row r="912" spans="5:53" ht="15.6">
      <c r="E912" s="4"/>
      <c r="I912" s="4"/>
      <c r="M912" s="4"/>
      <c r="Q912" s="4"/>
      <c r="U912" s="4"/>
      <c r="Y912" s="4"/>
      <c r="AC912" s="4"/>
      <c r="AG912" s="4"/>
      <c r="AK912" s="4"/>
      <c r="AO912" s="4"/>
      <c r="AS912" s="4"/>
      <c r="AW912" s="4"/>
      <c r="BA912" s="4"/>
    </row>
    <row r="913" spans="5:53" ht="15.6">
      <c r="E913" s="4"/>
      <c r="I913" s="4"/>
      <c r="M913" s="4"/>
      <c r="Q913" s="4"/>
      <c r="U913" s="4"/>
      <c r="Y913" s="4"/>
      <c r="AC913" s="4"/>
      <c r="AG913" s="4"/>
      <c r="AK913" s="4"/>
      <c r="AO913" s="4"/>
      <c r="AS913" s="4"/>
      <c r="AW913" s="4"/>
      <c r="BA913" s="4"/>
    </row>
    <row r="914" spans="5:53" ht="15.6">
      <c r="E914" s="4"/>
      <c r="I914" s="4"/>
      <c r="M914" s="4"/>
      <c r="Q914" s="4"/>
      <c r="U914" s="4"/>
      <c r="Y914" s="4"/>
      <c r="AC914" s="4"/>
      <c r="AG914" s="4"/>
      <c r="AK914" s="4"/>
      <c r="AO914" s="4"/>
      <c r="AS914" s="4"/>
      <c r="AW914" s="4"/>
      <c r="BA914" s="4"/>
    </row>
    <row r="915" spans="5:53" ht="15.6">
      <c r="E915" s="4"/>
      <c r="I915" s="4"/>
      <c r="M915" s="4"/>
      <c r="Q915" s="4"/>
      <c r="U915" s="4"/>
      <c r="Y915" s="4"/>
      <c r="AC915" s="4"/>
      <c r="AG915" s="4"/>
      <c r="AK915" s="4"/>
      <c r="AO915" s="4"/>
      <c r="AS915" s="4"/>
      <c r="AW915" s="4"/>
      <c r="BA915" s="4"/>
    </row>
    <row r="916" spans="5:53" ht="15.6">
      <c r="E916" s="4"/>
      <c r="I916" s="4"/>
      <c r="M916" s="4"/>
      <c r="Q916" s="4"/>
      <c r="U916" s="4"/>
      <c r="Y916" s="4"/>
      <c r="AC916" s="4"/>
      <c r="AG916" s="4"/>
      <c r="AK916" s="4"/>
      <c r="AO916" s="4"/>
      <c r="AS916" s="4"/>
      <c r="AW916" s="4"/>
      <c r="BA916" s="4"/>
    </row>
    <row r="917" spans="5:53" ht="15.6">
      <c r="E917" s="4"/>
      <c r="I917" s="4"/>
      <c r="M917" s="4"/>
      <c r="Q917" s="4"/>
      <c r="U917" s="4"/>
      <c r="Y917" s="4"/>
      <c r="AC917" s="4"/>
      <c r="AG917" s="4"/>
      <c r="AK917" s="4"/>
      <c r="AO917" s="4"/>
      <c r="AS917" s="4"/>
      <c r="AW917" s="4"/>
      <c r="BA917" s="4"/>
    </row>
    <row r="918" spans="5:53" ht="15.6">
      <c r="E918" s="4"/>
      <c r="I918" s="4"/>
      <c r="M918" s="4"/>
      <c r="Q918" s="4"/>
      <c r="U918" s="4"/>
      <c r="Y918" s="4"/>
      <c r="AC918" s="4"/>
      <c r="AG918" s="4"/>
      <c r="AK918" s="4"/>
      <c r="AO918" s="4"/>
      <c r="AS918" s="4"/>
      <c r="AW918" s="4"/>
      <c r="BA918" s="4"/>
    </row>
    <row r="919" spans="5:53" ht="15.6">
      <c r="E919" s="4"/>
      <c r="I919" s="4"/>
      <c r="M919" s="4"/>
      <c r="Q919" s="4"/>
      <c r="U919" s="4"/>
      <c r="Y919" s="4"/>
      <c r="AC919" s="4"/>
      <c r="AG919" s="4"/>
      <c r="AK919" s="4"/>
      <c r="AO919" s="4"/>
      <c r="AS919" s="4"/>
      <c r="AW919" s="4"/>
      <c r="BA919" s="4"/>
    </row>
    <row r="920" spans="5:53" ht="15.6">
      <c r="E920" s="4"/>
      <c r="I920" s="4"/>
      <c r="M920" s="4"/>
      <c r="Q920" s="4"/>
      <c r="U920" s="4"/>
      <c r="Y920" s="4"/>
      <c r="AC920" s="4"/>
      <c r="AG920" s="4"/>
      <c r="AK920" s="4"/>
      <c r="AO920" s="4"/>
      <c r="AS920" s="4"/>
      <c r="AW920" s="4"/>
      <c r="BA920" s="4"/>
    </row>
    <row r="921" spans="5:53" ht="15.6">
      <c r="E921" s="4"/>
      <c r="I921" s="4"/>
      <c r="M921" s="4"/>
      <c r="Q921" s="4"/>
      <c r="U921" s="4"/>
      <c r="Y921" s="4"/>
      <c r="AC921" s="4"/>
      <c r="AG921" s="4"/>
      <c r="AK921" s="4"/>
      <c r="AO921" s="4"/>
      <c r="AS921" s="4"/>
      <c r="AW921" s="4"/>
      <c r="BA921" s="4"/>
    </row>
    <row r="922" spans="5:53" ht="15.6">
      <c r="E922" s="4"/>
      <c r="I922" s="4"/>
      <c r="M922" s="4"/>
      <c r="Q922" s="4"/>
      <c r="U922" s="4"/>
      <c r="Y922" s="4"/>
      <c r="AC922" s="4"/>
      <c r="AG922" s="4"/>
      <c r="AK922" s="4"/>
      <c r="AO922" s="4"/>
      <c r="AS922" s="4"/>
      <c r="AW922" s="4"/>
      <c r="BA922" s="4"/>
    </row>
    <row r="923" spans="5:53" ht="15.6">
      <c r="E923" s="4"/>
      <c r="I923" s="4"/>
      <c r="M923" s="4"/>
      <c r="Q923" s="4"/>
      <c r="U923" s="4"/>
      <c r="Y923" s="4"/>
      <c r="AC923" s="4"/>
      <c r="AG923" s="4"/>
      <c r="AK923" s="4"/>
      <c r="AO923" s="4"/>
      <c r="AS923" s="4"/>
      <c r="AW923" s="4"/>
      <c r="BA923" s="4"/>
    </row>
    <row r="924" spans="5:53" ht="15.6">
      <c r="E924" s="4"/>
      <c r="I924" s="4"/>
      <c r="M924" s="4"/>
      <c r="Q924" s="4"/>
      <c r="U924" s="4"/>
      <c r="Y924" s="4"/>
      <c r="AC924" s="4"/>
      <c r="AG924" s="4"/>
      <c r="AK924" s="4"/>
      <c r="AO924" s="4"/>
      <c r="AS924" s="4"/>
      <c r="AW924" s="4"/>
      <c r="BA924" s="4"/>
    </row>
    <row r="925" spans="5:53" ht="15.6">
      <c r="E925" s="4"/>
      <c r="I925" s="4"/>
      <c r="M925" s="4"/>
      <c r="Q925" s="4"/>
      <c r="U925" s="4"/>
      <c r="Y925" s="4"/>
      <c r="AC925" s="4"/>
      <c r="AG925" s="4"/>
      <c r="AK925" s="4"/>
      <c r="AO925" s="4"/>
      <c r="AS925" s="4"/>
      <c r="AW925" s="4"/>
      <c r="BA925" s="4"/>
    </row>
    <row r="926" spans="5:53" ht="15.6">
      <c r="E926" s="4"/>
      <c r="I926" s="4"/>
      <c r="M926" s="4"/>
      <c r="Q926" s="4"/>
      <c r="U926" s="4"/>
      <c r="Y926" s="4"/>
      <c r="AC926" s="4"/>
      <c r="AG926" s="4"/>
      <c r="AK926" s="4"/>
      <c r="AO926" s="4"/>
      <c r="AS926" s="4"/>
      <c r="AW926" s="4"/>
      <c r="BA926" s="4"/>
    </row>
    <row r="927" spans="5:53" ht="15.6">
      <c r="E927" s="4"/>
      <c r="I927" s="4"/>
      <c r="M927" s="4"/>
      <c r="Q927" s="4"/>
      <c r="U927" s="4"/>
      <c r="Y927" s="4"/>
      <c r="AC927" s="4"/>
      <c r="AG927" s="4"/>
      <c r="AK927" s="4"/>
      <c r="AO927" s="4"/>
      <c r="AS927" s="4"/>
      <c r="AW927" s="4"/>
      <c r="BA927" s="4"/>
    </row>
    <row r="928" spans="5:53" ht="15.6">
      <c r="E928" s="4"/>
      <c r="I928" s="4"/>
      <c r="M928" s="4"/>
      <c r="Q928" s="4"/>
      <c r="U928" s="4"/>
      <c r="Y928" s="4"/>
      <c r="AC928" s="4"/>
      <c r="AG928" s="4"/>
      <c r="AK928" s="4"/>
      <c r="AO928" s="4"/>
      <c r="AS928" s="4"/>
      <c r="AW928" s="4"/>
      <c r="BA928" s="4"/>
    </row>
    <row r="929" spans="5:53" ht="15.6">
      <c r="E929" s="4"/>
      <c r="I929" s="4"/>
      <c r="M929" s="4"/>
      <c r="Q929" s="4"/>
      <c r="U929" s="4"/>
      <c r="Y929" s="4"/>
      <c r="AC929" s="4"/>
      <c r="AG929" s="4"/>
      <c r="AK929" s="4"/>
      <c r="AO929" s="4"/>
      <c r="AS929" s="4"/>
      <c r="AW929" s="4"/>
      <c r="BA929" s="4"/>
    </row>
    <row r="930" spans="5:53" ht="15.6">
      <c r="E930" s="4"/>
      <c r="I930" s="4"/>
      <c r="M930" s="4"/>
      <c r="Q930" s="4"/>
      <c r="U930" s="4"/>
      <c r="Y930" s="4"/>
      <c r="AC930" s="4"/>
      <c r="AG930" s="4"/>
      <c r="AK930" s="4"/>
      <c r="AO930" s="4"/>
      <c r="AS930" s="4"/>
      <c r="AW930" s="4"/>
      <c r="BA930" s="4"/>
    </row>
    <row r="931" spans="5:53" ht="15.6">
      <c r="E931" s="4"/>
      <c r="I931" s="4"/>
      <c r="M931" s="4"/>
      <c r="Q931" s="4"/>
      <c r="U931" s="4"/>
      <c r="Y931" s="4"/>
      <c r="AC931" s="4"/>
      <c r="AG931" s="4"/>
      <c r="AK931" s="4"/>
      <c r="AO931" s="4"/>
      <c r="AS931" s="4"/>
      <c r="AW931" s="4"/>
      <c r="BA931" s="4"/>
    </row>
    <row r="932" spans="5:53" ht="15.6">
      <c r="E932" s="4"/>
      <c r="I932" s="4"/>
      <c r="M932" s="4"/>
      <c r="Q932" s="4"/>
      <c r="U932" s="4"/>
      <c r="Y932" s="4"/>
      <c r="AC932" s="4"/>
      <c r="AG932" s="4"/>
      <c r="AK932" s="4"/>
      <c r="AO932" s="4"/>
      <c r="AS932" s="4"/>
      <c r="AW932" s="4"/>
      <c r="BA932" s="4"/>
    </row>
    <row r="933" spans="5:53" ht="15.6">
      <c r="E933" s="4"/>
      <c r="I933" s="4"/>
      <c r="M933" s="4"/>
      <c r="Q933" s="4"/>
      <c r="U933" s="4"/>
      <c r="Y933" s="4"/>
      <c r="AC933" s="4"/>
      <c r="AG933" s="4"/>
      <c r="AK933" s="4"/>
      <c r="AO933" s="4"/>
      <c r="AS933" s="4"/>
      <c r="AW933" s="4"/>
      <c r="BA933" s="4"/>
    </row>
    <row r="934" spans="5:53" ht="15.6">
      <c r="E934" s="4"/>
      <c r="I934" s="4"/>
      <c r="M934" s="4"/>
      <c r="Q934" s="4"/>
      <c r="U934" s="4"/>
      <c r="Y934" s="4"/>
      <c r="AC934" s="4"/>
      <c r="AG934" s="4"/>
      <c r="AK934" s="4"/>
      <c r="AO934" s="4"/>
      <c r="AS934" s="4"/>
      <c r="AW934" s="4"/>
      <c r="BA934" s="4"/>
    </row>
    <row r="935" spans="5:53" ht="15.6">
      <c r="E935" s="4"/>
      <c r="I935" s="4"/>
      <c r="M935" s="4"/>
      <c r="Q935" s="4"/>
      <c r="U935" s="4"/>
      <c r="Y935" s="4"/>
      <c r="AC935" s="4"/>
      <c r="AG935" s="4"/>
      <c r="AK935" s="4"/>
      <c r="AO935" s="4"/>
      <c r="AS935" s="4"/>
      <c r="AW935" s="4"/>
      <c r="BA935" s="4"/>
    </row>
    <row r="936" spans="5:53" ht="15.6">
      <c r="E936" s="4"/>
      <c r="I936" s="4"/>
      <c r="M936" s="4"/>
      <c r="Q936" s="4"/>
      <c r="U936" s="4"/>
      <c r="Y936" s="4"/>
      <c r="AC936" s="4"/>
      <c r="AG936" s="4"/>
      <c r="AK936" s="4"/>
      <c r="AO936" s="4"/>
      <c r="AS936" s="4"/>
      <c r="AW936" s="4"/>
      <c r="BA936" s="4"/>
    </row>
    <row r="937" spans="5:53" ht="15.6">
      <c r="E937" s="4"/>
      <c r="I937" s="4"/>
      <c r="M937" s="4"/>
      <c r="Q937" s="4"/>
      <c r="U937" s="4"/>
      <c r="Y937" s="4"/>
      <c r="AC937" s="4"/>
      <c r="AG937" s="4"/>
      <c r="AK937" s="4"/>
      <c r="AO937" s="4"/>
      <c r="AS937" s="4"/>
      <c r="AW937" s="4"/>
      <c r="BA937" s="4"/>
    </row>
    <row r="938" spans="5:53" ht="15.6">
      <c r="E938" s="4"/>
      <c r="I938" s="4"/>
      <c r="M938" s="4"/>
      <c r="Q938" s="4"/>
      <c r="U938" s="4"/>
      <c r="Y938" s="4"/>
      <c r="AC938" s="4"/>
      <c r="AG938" s="4"/>
      <c r="AK938" s="4"/>
      <c r="AO938" s="4"/>
      <c r="AS938" s="4"/>
      <c r="AW938" s="4"/>
      <c r="BA938" s="4"/>
    </row>
    <row r="939" spans="5:53" ht="15.6">
      <c r="E939" s="4"/>
      <c r="I939" s="4"/>
      <c r="M939" s="4"/>
      <c r="Q939" s="4"/>
      <c r="U939" s="4"/>
      <c r="Y939" s="4"/>
      <c r="AC939" s="4"/>
      <c r="AG939" s="4"/>
      <c r="AK939" s="4"/>
      <c r="AO939" s="4"/>
      <c r="AS939" s="4"/>
      <c r="AW939" s="4"/>
      <c r="BA939" s="4"/>
    </row>
    <row r="940" spans="5:53" ht="15.6">
      <c r="E940" s="4"/>
      <c r="I940" s="4"/>
      <c r="M940" s="4"/>
      <c r="Q940" s="4"/>
      <c r="U940" s="4"/>
      <c r="Y940" s="4"/>
      <c r="AC940" s="4"/>
      <c r="AG940" s="4"/>
      <c r="AK940" s="4"/>
      <c r="AO940" s="4"/>
      <c r="AS940" s="4"/>
      <c r="AW940" s="4"/>
      <c r="BA940" s="4"/>
    </row>
    <row r="941" spans="5:53" ht="15.6">
      <c r="E941" s="4"/>
      <c r="I941" s="4"/>
      <c r="M941" s="4"/>
      <c r="Q941" s="4"/>
      <c r="U941" s="4"/>
      <c r="Y941" s="4"/>
      <c r="AC941" s="4"/>
      <c r="AG941" s="4"/>
      <c r="AK941" s="4"/>
      <c r="AO941" s="4"/>
      <c r="AS941" s="4"/>
      <c r="AW941" s="4"/>
      <c r="BA941" s="4"/>
    </row>
    <row r="942" spans="5:53" ht="15.6">
      <c r="E942" s="4"/>
      <c r="I942" s="4"/>
      <c r="M942" s="4"/>
      <c r="Q942" s="4"/>
      <c r="U942" s="4"/>
      <c r="Y942" s="4"/>
      <c r="AC942" s="4"/>
      <c r="AG942" s="4"/>
      <c r="AK942" s="4"/>
      <c r="AO942" s="4"/>
      <c r="AS942" s="4"/>
      <c r="AW942" s="4"/>
      <c r="BA942" s="4"/>
    </row>
    <row r="943" spans="5:53" ht="15.6">
      <c r="E943" s="4"/>
      <c r="I943" s="4"/>
      <c r="M943" s="4"/>
      <c r="Q943" s="4"/>
      <c r="U943" s="4"/>
      <c r="Y943" s="4"/>
      <c r="AC943" s="4"/>
      <c r="AG943" s="4"/>
      <c r="AK943" s="4"/>
      <c r="AO943" s="4"/>
      <c r="AS943" s="4"/>
      <c r="AW943" s="4"/>
      <c r="BA943" s="4"/>
    </row>
    <row r="944" spans="5:53" ht="15.6">
      <c r="E944" s="4"/>
      <c r="I944" s="4"/>
      <c r="M944" s="4"/>
      <c r="Q944" s="4"/>
      <c r="U944" s="4"/>
      <c r="Y944" s="4"/>
      <c r="AC944" s="4"/>
      <c r="AG944" s="4"/>
      <c r="AK944" s="4"/>
      <c r="AO944" s="4"/>
      <c r="AS944" s="4"/>
      <c r="AW944" s="4"/>
      <c r="BA944" s="4"/>
    </row>
    <row r="945" spans="5:53" ht="15.6">
      <c r="E945" s="4"/>
      <c r="I945" s="4"/>
      <c r="M945" s="4"/>
      <c r="Q945" s="4"/>
      <c r="U945" s="4"/>
      <c r="Y945" s="4"/>
      <c r="AC945" s="4"/>
      <c r="AG945" s="4"/>
      <c r="AK945" s="4"/>
      <c r="AO945" s="4"/>
      <c r="AS945" s="4"/>
      <c r="AW945" s="4"/>
      <c r="BA945" s="4"/>
    </row>
    <row r="946" spans="5:53" ht="15.6">
      <c r="E946" s="4"/>
      <c r="I946" s="4"/>
      <c r="M946" s="4"/>
      <c r="Q946" s="4"/>
      <c r="U946" s="4"/>
      <c r="Y946" s="4"/>
      <c r="AC946" s="4"/>
      <c r="AG946" s="4"/>
      <c r="AK946" s="4"/>
      <c r="AO946" s="4"/>
      <c r="AS946" s="4"/>
      <c r="AW946" s="4"/>
      <c r="BA946" s="4"/>
    </row>
    <row r="947" spans="5:53" ht="15.6">
      <c r="E947" s="4"/>
      <c r="I947" s="4"/>
      <c r="M947" s="4"/>
      <c r="Q947" s="4"/>
      <c r="U947" s="4"/>
      <c r="Y947" s="4"/>
      <c r="AC947" s="4"/>
      <c r="AG947" s="4"/>
      <c r="AK947" s="4"/>
      <c r="AO947" s="4"/>
      <c r="AS947" s="4"/>
      <c r="AW947" s="4"/>
      <c r="BA947" s="4"/>
    </row>
    <row r="948" spans="5:53" ht="15.6">
      <c r="E948" s="4"/>
      <c r="I948" s="4"/>
      <c r="M948" s="4"/>
      <c r="Q948" s="4"/>
      <c r="U948" s="4"/>
      <c r="Y948" s="4"/>
      <c r="AC948" s="4"/>
      <c r="AG948" s="4"/>
      <c r="AK948" s="4"/>
      <c r="AO948" s="4"/>
      <c r="AS948" s="4"/>
      <c r="AW948" s="4"/>
      <c r="BA948" s="4"/>
    </row>
    <row r="949" spans="5:53" ht="15.6">
      <c r="E949" s="4"/>
      <c r="I949" s="4"/>
      <c r="M949" s="4"/>
      <c r="Q949" s="4"/>
      <c r="U949" s="4"/>
      <c r="Y949" s="4"/>
      <c r="AC949" s="4"/>
      <c r="AG949" s="4"/>
      <c r="AK949" s="4"/>
      <c r="AO949" s="4"/>
      <c r="AS949" s="4"/>
      <c r="AW949" s="4"/>
      <c r="BA949" s="4"/>
    </row>
    <row r="950" spans="5:53" ht="15.6">
      <c r="E950" s="4"/>
      <c r="I950" s="4"/>
      <c r="M950" s="4"/>
      <c r="Q950" s="4"/>
      <c r="U950" s="4"/>
      <c r="Y950" s="4"/>
      <c r="AC950" s="4"/>
      <c r="AG950" s="4"/>
      <c r="AK950" s="4"/>
      <c r="AO950" s="4"/>
      <c r="AS950" s="4"/>
      <c r="AW950" s="4"/>
      <c r="BA950" s="4"/>
    </row>
    <row r="951" spans="5:53" ht="15.6">
      <c r="E951" s="4"/>
      <c r="I951" s="4"/>
      <c r="M951" s="4"/>
      <c r="Q951" s="4"/>
      <c r="U951" s="4"/>
      <c r="Y951" s="4"/>
      <c r="AC951" s="4"/>
      <c r="AG951" s="4"/>
      <c r="AK951" s="4"/>
      <c r="AO951" s="4"/>
      <c r="AS951" s="4"/>
      <c r="AW951" s="4"/>
      <c r="BA951" s="4"/>
    </row>
    <row r="952" spans="5:53" ht="15.6">
      <c r="E952" s="4"/>
      <c r="I952" s="4"/>
      <c r="M952" s="4"/>
      <c r="Q952" s="4"/>
      <c r="U952" s="4"/>
      <c r="Y952" s="4"/>
      <c r="AC952" s="4"/>
      <c r="AG952" s="4"/>
      <c r="AK952" s="4"/>
      <c r="AO952" s="4"/>
      <c r="AS952" s="4"/>
      <c r="AW952" s="4"/>
      <c r="BA952" s="4"/>
    </row>
    <row r="953" spans="5:53" ht="15.6">
      <c r="E953" s="4"/>
      <c r="I953" s="4"/>
      <c r="M953" s="4"/>
      <c r="Q953" s="4"/>
      <c r="U953" s="4"/>
      <c r="Y953" s="4"/>
      <c r="AC953" s="4"/>
      <c r="AG953" s="4"/>
      <c r="AK953" s="4"/>
      <c r="AO953" s="4"/>
      <c r="AS953" s="4"/>
      <c r="AW953" s="4"/>
      <c r="BA953" s="4"/>
    </row>
    <row r="954" spans="5:53" ht="15.6">
      <c r="E954" s="4"/>
      <c r="I954" s="4"/>
      <c r="M954" s="4"/>
      <c r="Q954" s="4"/>
      <c r="U954" s="4"/>
      <c r="Y954" s="4"/>
      <c r="AC954" s="4"/>
      <c r="AG954" s="4"/>
      <c r="AK954" s="4"/>
      <c r="AO954" s="4"/>
      <c r="AS954" s="4"/>
      <c r="AW954" s="4"/>
      <c r="BA954" s="4"/>
    </row>
    <row r="955" spans="5:53" ht="15.6">
      <c r="E955" s="4"/>
      <c r="I955" s="4"/>
      <c r="M955" s="4"/>
      <c r="Q955" s="4"/>
      <c r="U955" s="4"/>
      <c r="Y955" s="4"/>
      <c r="AC955" s="4"/>
      <c r="AG955" s="4"/>
      <c r="AK955" s="4"/>
      <c r="AO955" s="4"/>
      <c r="AS955" s="4"/>
      <c r="AW955" s="4"/>
      <c r="BA955" s="4"/>
    </row>
    <row r="956" spans="5:53" ht="15.6">
      <c r="E956" s="4"/>
      <c r="I956" s="4"/>
      <c r="M956" s="4"/>
      <c r="Q956" s="4"/>
      <c r="U956" s="4"/>
      <c r="Y956" s="4"/>
      <c r="AC956" s="4"/>
      <c r="AG956" s="4"/>
      <c r="AK956" s="4"/>
      <c r="AO956" s="4"/>
      <c r="AS956" s="4"/>
      <c r="AW956" s="4"/>
      <c r="BA956" s="4"/>
    </row>
    <row r="957" spans="5:53" ht="15.6">
      <c r="E957" s="4"/>
      <c r="I957" s="4"/>
      <c r="M957" s="4"/>
      <c r="Q957" s="4"/>
      <c r="U957" s="4"/>
      <c r="Y957" s="4"/>
      <c r="AC957" s="4"/>
      <c r="AG957" s="4"/>
      <c r="AK957" s="4"/>
      <c r="AO957" s="4"/>
      <c r="AS957" s="4"/>
      <c r="AW957" s="4"/>
      <c r="BA957" s="4"/>
    </row>
    <row r="958" spans="5:53" ht="15.6">
      <c r="E958" s="4"/>
      <c r="I958" s="4"/>
      <c r="M958" s="4"/>
      <c r="Q958" s="4"/>
      <c r="U958" s="4"/>
      <c r="Y958" s="4"/>
      <c r="AC958" s="4"/>
      <c r="AG958" s="4"/>
      <c r="AK958" s="4"/>
      <c r="AO958" s="4"/>
      <c r="AS958" s="4"/>
      <c r="AW958" s="4"/>
      <c r="BA958" s="4"/>
    </row>
    <row r="959" spans="5:53" ht="15.6">
      <c r="E959" s="4"/>
      <c r="I959" s="4"/>
      <c r="M959" s="4"/>
      <c r="Q959" s="4"/>
      <c r="U959" s="4"/>
      <c r="Y959" s="4"/>
      <c r="AC959" s="4"/>
      <c r="AG959" s="4"/>
      <c r="AK959" s="4"/>
      <c r="AO959" s="4"/>
      <c r="AS959" s="4"/>
      <c r="AW959" s="4"/>
      <c r="BA959" s="4"/>
    </row>
    <row r="960" spans="5:53" ht="15.6">
      <c r="E960" s="4"/>
      <c r="I960" s="4"/>
      <c r="M960" s="4"/>
      <c r="Q960" s="4"/>
      <c r="U960" s="4"/>
      <c r="Y960" s="4"/>
      <c r="AC960" s="4"/>
      <c r="AG960" s="4"/>
      <c r="AK960" s="4"/>
      <c r="AO960" s="4"/>
      <c r="AS960" s="4"/>
      <c r="AW960" s="4"/>
      <c r="BA960" s="4"/>
    </row>
    <row r="961" spans="5:53" ht="15.6">
      <c r="E961" s="4"/>
      <c r="I961" s="4"/>
      <c r="M961" s="4"/>
      <c r="Q961" s="4"/>
      <c r="U961" s="4"/>
      <c r="Y961" s="4"/>
      <c r="AC961" s="4"/>
      <c r="AG961" s="4"/>
      <c r="AK961" s="4"/>
      <c r="AO961" s="4"/>
      <c r="AS961" s="4"/>
      <c r="AW961" s="4"/>
      <c r="BA961" s="4"/>
    </row>
    <row r="962" spans="5:53" ht="15.6">
      <c r="E962" s="4"/>
      <c r="I962" s="4"/>
      <c r="M962" s="4"/>
      <c r="Q962" s="4"/>
      <c r="U962" s="4"/>
      <c r="Y962" s="4"/>
      <c r="AC962" s="4"/>
      <c r="AG962" s="4"/>
      <c r="AK962" s="4"/>
      <c r="AO962" s="4"/>
      <c r="AS962" s="4"/>
      <c r="AW962" s="4"/>
      <c r="BA962" s="4"/>
    </row>
    <row r="963" spans="5:53" ht="15.6">
      <c r="E963" s="4"/>
      <c r="I963" s="4"/>
      <c r="M963" s="4"/>
      <c r="Q963" s="4"/>
      <c r="U963" s="4"/>
      <c r="Y963" s="4"/>
      <c r="AC963" s="4"/>
      <c r="AG963" s="4"/>
      <c r="AK963" s="4"/>
      <c r="AO963" s="4"/>
      <c r="AS963" s="4"/>
      <c r="AW963" s="4"/>
      <c r="BA963" s="4"/>
    </row>
    <row r="964" spans="5:53" ht="15.6">
      <c r="E964" s="4"/>
      <c r="I964" s="4"/>
      <c r="M964" s="4"/>
      <c r="Q964" s="4"/>
      <c r="U964" s="4"/>
      <c r="Y964" s="4"/>
      <c r="AC964" s="4"/>
      <c r="AG964" s="4"/>
      <c r="AK964" s="4"/>
      <c r="AO964" s="4"/>
      <c r="AS964" s="4"/>
      <c r="AW964" s="4"/>
      <c r="BA964" s="4"/>
    </row>
    <row r="965" spans="5:53" ht="15.6">
      <c r="E965" s="4"/>
      <c r="I965" s="4"/>
      <c r="M965" s="4"/>
      <c r="Q965" s="4"/>
      <c r="U965" s="4"/>
      <c r="Y965" s="4"/>
      <c r="AC965" s="4"/>
      <c r="AG965" s="4"/>
      <c r="AK965" s="4"/>
      <c r="AO965" s="4"/>
      <c r="AS965" s="4"/>
      <c r="AW965" s="4"/>
      <c r="BA965" s="4"/>
    </row>
    <row r="966" spans="5:53" ht="15.6">
      <c r="E966" s="4"/>
      <c r="I966" s="4"/>
      <c r="M966" s="4"/>
      <c r="Q966" s="4"/>
      <c r="U966" s="4"/>
      <c r="Y966" s="4"/>
      <c r="AC966" s="4"/>
      <c r="AG966" s="4"/>
      <c r="AK966" s="4"/>
      <c r="AO966" s="4"/>
      <c r="AS966" s="4"/>
      <c r="AW966" s="4"/>
      <c r="BA966" s="4"/>
    </row>
    <row r="967" spans="5:53" ht="15.6">
      <c r="E967" s="4"/>
      <c r="I967" s="4"/>
      <c r="M967" s="4"/>
      <c r="Q967" s="4"/>
      <c r="U967" s="4"/>
      <c r="Y967" s="4"/>
      <c r="AC967" s="4"/>
      <c r="AG967" s="4"/>
      <c r="AK967" s="4"/>
      <c r="AO967" s="4"/>
      <c r="AS967" s="4"/>
      <c r="AW967" s="4"/>
      <c r="BA967" s="4"/>
    </row>
    <row r="968" spans="5:53" ht="15.6">
      <c r="E968" s="4"/>
      <c r="I968" s="4"/>
      <c r="M968" s="4"/>
      <c r="Q968" s="4"/>
      <c r="U968" s="4"/>
      <c r="Y968" s="4"/>
      <c r="AC968" s="4"/>
      <c r="AG968" s="4"/>
      <c r="AK968" s="4"/>
      <c r="AO968" s="4"/>
      <c r="AS968" s="4"/>
      <c r="AW968" s="4"/>
      <c r="BA968" s="4"/>
    </row>
    <row r="969" spans="5:53" ht="15.6">
      <c r="E969" s="4"/>
      <c r="I969" s="4"/>
      <c r="M969" s="4"/>
      <c r="Q969" s="4"/>
      <c r="U969" s="4"/>
      <c r="Y969" s="4"/>
      <c r="AC969" s="4"/>
      <c r="AG969" s="4"/>
      <c r="AK969" s="4"/>
      <c r="AO969" s="4"/>
      <c r="AS969" s="4"/>
      <c r="AW969" s="4"/>
      <c r="BA969" s="4"/>
    </row>
    <row r="970" spans="5:53" ht="15.6">
      <c r="E970" s="4"/>
      <c r="I970" s="4"/>
      <c r="M970" s="4"/>
      <c r="Q970" s="4"/>
      <c r="U970" s="4"/>
      <c r="Y970" s="4"/>
      <c r="AC970" s="4"/>
      <c r="AG970" s="4"/>
      <c r="AK970" s="4"/>
      <c r="AO970" s="4"/>
      <c r="AS970" s="4"/>
      <c r="AW970" s="4"/>
      <c r="BA970" s="4"/>
    </row>
    <row r="971" spans="5:53" ht="15.6">
      <c r="E971" s="4"/>
      <c r="I971" s="4"/>
      <c r="M971" s="4"/>
      <c r="Q971" s="4"/>
      <c r="U971" s="4"/>
      <c r="Y971" s="4"/>
      <c r="AC971" s="4"/>
      <c r="AG971" s="4"/>
      <c r="AK971" s="4"/>
      <c r="AO971" s="4"/>
      <c r="AS971" s="4"/>
      <c r="AW971" s="4"/>
      <c r="BA971" s="4"/>
    </row>
    <row r="972" spans="5:53" ht="15.6">
      <c r="E972" s="4"/>
      <c r="I972" s="4"/>
      <c r="M972" s="4"/>
      <c r="Q972" s="4"/>
      <c r="U972" s="4"/>
      <c r="Y972" s="4"/>
      <c r="AC972" s="4"/>
      <c r="AG972" s="4"/>
      <c r="AK972" s="4"/>
      <c r="AO972" s="4"/>
      <c r="AS972" s="4"/>
      <c r="AW972" s="4"/>
      <c r="BA972" s="4"/>
    </row>
    <row r="973" spans="5:53" ht="15.6">
      <c r="E973" s="4"/>
      <c r="I973" s="4"/>
      <c r="M973" s="4"/>
      <c r="Q973" s="4"/>
      <c r="U973" s="4"/>
      <c r="Y973" s="4"/>
      <c r="AC973" s="4"/>
      <c r="AG973" s="4"/>
      <c r="AK973" s="4"/>
      <c r="AO973" s="4"/>
      <c r="AS973" s="4"/>
      <c r="AW973" s="4"/>
      <c r="BA973" s="4"/>
    </row>
    <row r="974" spans="5:53" ht="15.6">
      <c r="E974" s="4"/>
      <c r="I974" s="4"/>
      <c r="M974" s="4"/>
      <c r="Q974" s="4"/>
      <c r="U974" s="4"/>
      <c r="Y974" s="4"/>
      <c r="AC974" s="4"/>
      <c r="AG974" s="4"/>
      <c r="AK974" s="4"/>
      <c r="AO974" s="4"/>
      <c r="AS974" s="4"/>
      <c r="AW974" s="4"/>
      <c r="BA974" s="4"/>
    </row>
    <row r="975" spans="5:53" ht="15.6">
      <c r="E975" s="4"/>
      <c r="I975" s="4"/>
      <c r="M975" s="4"/>
      <c r="Q975" s="4"/>
      <c r="U975" s="4"/>
      <c r="Y975" s="4"/>
      <c r="AC975" s="4"/>
      <c r="AG975" s="4"/>
      <c r="AK975" s="4"/>
      <c r="AO975" s="4"/>
      <c r="AS975" s="4"/>
      <c r="AW975" s="4"/>
      <c r="BA975" s="4"/>
    </row>
    <row r="976" spans="5:53" ht="15.6">
      <c r="E976" s="4"/>
      <c r="I976" s="4"/>
      <c r="M976" s="4"/>
      <c r="Q976" s="4"/>
      <c r="U976" s="4"/>
      <c r="Y976" s="4"/>
      <c r="AC976" s="4"/>
      <c r="AG976" s="4"/>
      <c r="AK976" s="4"/>
      <c r="AO976" s="4"/>
      <c r="AS976" s="4"/>
      <c r="AW976" s="4"/>
      <c r="BA976" s="4"/>
    </row>
    <row r="977" spans="5:53" ht="15.6">
      <c r="E977" s="4"/>
      <c r="I977" s="4"/>
      <c r="M977" s="4"/>
      <c r="Q977" s="4"/>
      <c r="U977" s="4"/>
      <c r="Y977" s="4"/>
      <c r="AC977" s="4"/>
      <c r="AG977" s="4"/>
      <c r="AK977" s="4"/>
      <c r="AO977" s="4"/>
      <c r="AS977" s="4"/>
      <c r="AW977" s="4"/>
      <c r="BA977" s="4"/>
    </row>
    <row r="978" spans="5:53" ht="15.6">
      <c r="E978" s="4"/>
      <c r="I978" s="4"/>
      <c r="M978" s="4"/>
      <c r="Q978" s="4"/>
      <c r="U978" s="4"/>
      <c r="Y978" s="4"/>
      <c r="AC978" s="4"/>
      <c r="AG978" s="4"/>
      <c r="AK978" s="4"/>
      <c r="AO978" s="4"/>
      <c r="AS978" s="4"/>
      <c r="AW978" s="4"/>
      <c r="BA978" s="4"/>
    </row>
    <row r="979" spans="5:53" ht="15.6">
      <c r="E979" s="4"/>
      <c r="I979" s="4"/>
      <c r="M979" s="4"/>
      <c r="Q979" s="4"/>
      <c r="U979" s="4"/>
      <c r="Y979" s="4"/>
      <c r="AC979" s="4"/>
      <c r="AG979" s="4"/>
      <c r="AK979" s="4"/>
      <c r="AO979" s="4"/>
      <c r="AS979" s="4"/>
      <c r="AW979" s="4"/>
      <c r="BA979" s="4"/>
    </row>
    <row r="980" spans="5:53" ht="15.6">
      <c r="E980" s="4"/>
      <c r="I980" s="4"/>
      <c r="M980" s="4"/>
      <c r="Q980" s="4"/>
      <c r="U980" s="4"/>
      <c r="Y980" s="4"/>
      <c r="AC980" s="4"/>
      <c r="AG980" s="4"/>
      <c r="AK980" s="4"/>
      <c r="AO980" s="4"/>
      <c r="AS980" s="4"/>
      <c r="AW980" s="4"/>
      <c r="BA980" s="4"/>
    </row>
    <row r="981" spans="5:53" ht="15.6">
      <c r="E981" s="4"/>
      <c r="I981" s="4"/>
      <c r="M981" s="4"/>
      <c r="Q981" s="4"/>
      <c r="U981" s="4"/>
      <c r="Y981" s="4"/>
      <c r="AC981" s="4"/>
      <c r="AG981" s="4"/>
      <c r="AK981" s="4"/>
      <c r="AO981" s="4"/>
      <c r="AS981" s="4"/>
      <c r="AW981" s="4"/>
      <c r="BA981" s="4"/>
    </row>
    <row r="982" spans="5:53" ht="15.6">
      <c r="E982" s="4"/>
      <c r="I982" s="4"/>
      <c r="M982" s="4"/>
      <c r="Q982" s="4"/>
      <c r="U982" s="4"/>
      <c r="Y982" s="4"/>
      <c r="AC982" s="4"/>
      <c r="AG982" s="4"/>
      <c r="AK982" s="4"/>
      <c r="AO982" s="4"/>
      <c r="AS982" s="4"/>
      <c r="AW982" s="4"/>
      <c r="BA982" s="4"/>
    </row>
    <row r="983" spans="5:53" ht="15.6">
      <c r="E983" s="4"/>
      <c r="I983" s="4"/>
      <c r="M983" s="4"/>
      <c r="Q983" s="4"/>
      <c r="U983" s="4"/>
      <c r="Y983" s="4"/>
      <c r="AC983" s="4"/>
      <c r="AG983" s="4"/>
      <c r="AK983" s="4"/>
      <c r="AO983" s="4"/>
      <c r="AS983" s="4"/>
      <c r="AW983" s="4"/>
      <c r="BA983" s="4"/>
    </row>
    <row r="984" spans="5:53" ht="15.6">
      <c r="E984" s="4"/>
      <c r="I984" s="4"/>
      <c r="M984" s="4"/>
      <c r="Q984" s="4"/>
      <c r="U984" s="4"/>
      <c r="Y984" s="4"/>
      <c r="AC984" s="4"/>
      <c r="AG984" s="4"/>
      <c r="AK984" s="4"/>
      <c r="AO984" s="4"/>
      <c r="AS984" s="4"/>
      <c r="AW984" s="4"/>
      <c r="BA984" s="4"/>
    </row>
    <row r="985" spans="5:53" ht="15.6">
      <c r="E985" s="4"/>
      <c r="I985" s="4"/>
      <c r="M985" s="4"/>
      <c r="Q985" s="4"/>
      <c r="U985" s="4"/>
      <c r="Y985" s="4"/>
      <c r="AC985" s="4"/>
      <c r="AG985" s="4"/>
      <c r="AK985" s="4"/>
      <c r="AO985" s="4"/>
      <c r="AS985" s="4"/>
      <c r="AW985" s="4"/>
      <c r="BA985" s="4"/>
    </row>
    <row r="986" spans="5:53" ht="15.6">
      <c r="E986" s="4"/>
      <c r="I986" s="4"/>
      <c r="M986" s="4"/>
      <c r="Q986" s="4"/>
      <c r="U986" s="4"/>
      <c r="Y986" s="4"/>
      <c r="AC986" s="4"/>
      <c r="AG986" s="4"/>
      <c r="AK986" s="4"/>
      <c r="AO986" s="4"/>
      <c r="AS986" s="4"/>
      <c r="AW986" s="4"/>
      <c r="BA986" s="4"/>
    </row>
    <row r="987" spans="5:53" ht="15.6">
      <c r="E987" s="4"/>
      <c r="I987" s="4"/>
      <c r="M987" s="4"/>
      <c r="Q987" s="4"/>
      <c r="U987" s="4"/>
      <c r="Y987" s="4"/>
      <c r="AC987" s="4"/>
      <c r="AG987" s="4"/>
      <c r="AK987" s="4"/>
      <c r="AO987" s="4"/>
      <c r="AS987" s="4"/>
      <c r="AW987" s="4"/>
      <c r="BA987" s="4"/>
    </row>
    <row r="988" spans="5:53" ht="15.6">
      <c r="E988" s="4"/>
      <c r="I988" s="4"/>
      <c r="M988" s="4"/>
      <c r="Q988" s="4"/>
      <c r="U988" s="4"/>
      <c r="Y988" s="4"/>
      <c r="AC988" s="4"/>
      <c r="AG988" s="4"/>
      <c r="AK988" s="4"/>
      <c r="AO988" s="4"/>
      <c r="AS988" s="4"/>
      <c r="AW988" s="4"/>
      <c r="BA988" s="4"/>
    </row>
    <row r="989" spans="5:53" ht="15.6">
      <c r="E989" s="4"/>
      <c r="I989" s="4"/>
      <c r="M989" s="4"/>
      <c r="Q989" s="4"/>
      <c r="U989" s="4"/>
      <c r="Y989" s="4"/>
      <c r="AC989" s="4"/>
      <c r="AG989" s="4"/>
      <c r="AK989" s="4"/>
      <c r="AO989" s="4"/>
      <c r="AS989" s="4"/>
      <c r="AW989" s="4"/>
      <c r="BA989" s="4"/>
    </row>
    <row r="990" spans="5:53" ht="15.6">
      <c r="E990" s="4"/>
      <c r="I990" s="4"/>
      <c r="M990" s="4"/>
      <c r="Q990" s="4"/>
      <c r="U990" s="4"/>
      <c r="Y990" s="4"/>
      <c r="AC990" s="4"/>
      <c r="AG990" s="4"/>
      <c r="AK990" s="4"/>
      <c r="AO990" s="4"/>
      <c r="AS990" s="4"/>
      <c r="AW990" s="4"/>
      <c r="BA990" s="4"/>
    </row>
    <row r="991" spans="5:53" ht="15.6">
      <c r="E991" s="4"/>
      <c r="I991" s="4"/>
      <c r="M991" s="4"/>
      <c r="Q991" s="4"/>
      <c r="U991" s="4"/>
      <c r="Y991" s="4"/>
      <c r="AC991" s="4"/>
      <c r="AG991" s="4"/>
      <c r="AK991" s="4"/>
      <c r="AO991" s="4"/>
      <c r="AS991" s="4"/>
      <c r="AW991" s="4"/>
      <c r="BA991" s="4"/>
    </row>
    <row r="992" spans="5:53" ht="15.6">
      <c r="E992" s="4"/>
      <c r="I992" s="4"/>
      <c r="M992" s="4"/>
      <c r="Q992" s="4"/>
      <c r="U992" s="4"/>
      <c r="Y992" s="4"/>
      <c r="AC992" s="4"/>
      <c r="AG992" s="4"/>
      <c r="AK992" s="4"/>
      <c r="AO992" s="4"/>
      <c r="AS992" s="4"/>
      <c r="AW992" s="4"/>
      <c r="BA992" s="4"/>
    </row>
    <row r="993" spans="5:53" ht="15.6">
      <c r="E993" s="4"/>
      <c r="I993" s="4"/>
      <c r="M993" s="4"/>
      <c r="Q993" s="4"/>
      <c r="U993" s="4"/>
      <c r="Y993" s="4"/>
      <c r="AC993" s="4"/>
      <c r="AG993" s="4"/>
      <c r="AK993" s="4"/>
      <c r="AO993" s="4"/>
      <c r="AS993" s="4"/>
      <c r="AW993" s="4"/>
      <c r="BA993" s="4"/>
    </row>
    <row r="994" spans="5:53" ht="15.6">
      <c r="E994" s="4"/>
      <c r="I994" s="4"/>
      <c r="M994" s="4"/>
      <c r="Q994" s="4"/>
      <c r="U994" s="4"/>
      <c r="Y994" s="4"/>
      <c r="AC994" s="4"/>
      <c r="AG994" s="4"/>
      <c r="AK994" s="4"/>
      <c r="AO994" s="4"/>
      <c r="AS994" s="4"/>
      <c r="AW994" s="4"/>
      <c r="BA994" s="4"/>
    </row>
    <row r="995" spans="5:53" ht="15.6">
      <c r="E995" s="4"/>
      <c r="I995" s="4"/>
      <c r="M995" s="4"/>
      <c r="Q995" s="4"/>
      <c r="U995" s="4"/>
      <c r="Y995" s="4"/>
      <c r="AC995" s="4"/>
      <c r="AG995" s="4"/>
      <c r="AK995" s="4"/>
      <c r="AO995" s="4"/>
      <c r="AS995" s="4"/>
      <c r="AW995" s="4"/>
      <c r="BA995" s="4"/>
    </row>
    <row r="996" spans="5:53" ht="15.6">
      <c r="E996" s="4"/>
      <c r="I996" s="4"/>
      <c r="M996" s="4"/>
      <c r="Q996" s="4"/>
      <c r="U996" s="4"/>
      <c r="Y996" s="4"/>
      <c r="AC996" s="4"/>
      <c r="AG996" s="4"/>
      <c r="AK996" s="4"/>
      <c r="AO996" s="4"/>
      <c r="AS996" s="4"/>
      <c r="AW996" s="4"/>
      <c r="BA996" s="4"/>
    </row>
    <row r="997" spans="5:53" ht="15.6">
      <c r="E997" s="21"/>
      <c r="I997" s="21"/>
      <c r="M997" s="21"/>
      <c r="Q997" s="21"/>
      <c r="U997" s="21"/>
      <c r="Y997" s="21"/>
      <c r="AC997" s="21"/>
      <c r="AG997" s="21"/>
      <c r="AK997" s="21"/>
      <c r="AO997" s="21"/>
      <c r="AS997" s="21"/>
      <c r="AW997" s="21"/>
      <c r="BA997" s="21"/>
    </row>
  </sheetData>
  <conditionalFormatting sqref="F9:H68">
    <cfRule type="containsText" dxfId="301" priority="1" operator="containsText" text="294">
      <formula>NOT(ISERROR(SEARCH(("294"),(F9))))</formula>
    </cfRule>
  </conditionalFormatting>
  <conditionalFormatting sqref="F9:H68">
    <cfRule type="containsText" dxfId="300" priority="2" operator="containsText" text="301">
      <formula>NOT(ISERROR(SEARCH(("301"),(F9))))</formula>
    </cfRule>
  </conditionalFormatting>
  <conditionalFormatting sqref="J9:L68">
    <cfRule type="containsText" dxfId="299" priority="3" operator="containsText" text="149">
      <formula>NOT(ISERROR(SEARCH(("149"),(J9))))</formula>
    </cfRule>
  </conditionalFormatting>
  <conditionalFormatting sqref="J9:L68">
    <cfRule type="containsText" dxfId="298" priority="4" operator="containsText" text="151">
      <formula>NOT(ISERROR(SEARCH(("151"),(J9))))</formula>
    </cfRule>
  </conditionalFormatting>
  <conditionalFormatting sqref="J9:L68">
    <cfRule type="containsText" dxfId="297" priority="5" operator="containsText" text="129">
      <formula>NOT(ISERROR(SEARCH(("129"),(J9))))</formula>
    </cfRule>
  </conditionalFormatting>
  <conditionalFormatting sqref="N9:P68">
    <cfRule type="containsText" dxfId="296" priority="6" operator="containsText" text="143">
      <formula>NOT(ISERROR(SEARCH(("143"),(N9))))</formula>
    </cfRule>
  </conditionalFormatting>
  <conditionalFormatting sqref="N9:P68">
    <cfRule type="containsText" dxfId="295" priority="7" operator="containsText" text="149">
      <formula>NOT(ISERROR(SEARCH(("149"),(N9))))</formula>
    </cfRule>
  </conditionalFormatting>
  <conditionalFormatting sqref="N9:P68">
    <cfRule type="containsText" dxfId="294" priority="8" operator="containsText" text="155">
      <formula>NOT(ISERROR(SEARCH(("155"),(N9))))</formula>
    </cfRule>
  </conditionalFormatting>
  <conditionalFormatting sqref="N9:P68">
    <cfRule type="containsText" dxfId="293" priority="9" operator="containsText" text="147">
      <formula>NOT(ISERROR(SEARCH(("147"),(N9))))</formula>
    </cfRule>
  </conditionalFormatting>
  <conditionalFormatting sqref="N9:P68">
    <cfRule type="containsText" dxfId="292" priority="10" operator="containsText" text="159">
      <formula>NOT(ISERROR(SEARCH(("159"),(N9))))</formula>
    </cfRule>
  </conditionalFormatting>
  <conditionalFormatting sqref="V9:X68">
    <cfRule type="containsText" dxfId="291" priority="11" operator="containsText" text="161">
      <formula>NOT(ISERROR(SEARCH(("161"),(V9))))</formula>
    </cfRule>
  </conditionalFormatting>
  <conditionalFormatting sqref="V9:X68">
    <cfRule type="containsText" dxfId="290" priority="12" operator="containsText" text="164">
      <formula>NOT(ISERROR(SEARCH(("164"),(V9))))</formula>
    </cfRule>
  </conditionalFormatting>
  <conditionalFormatting sqref="AD9:AF68">
    <cfRule type="containsText" dxfId="289" priority="13" operator="containsText" text="185">
      <formula>NOT(ISERROR(SEARCH(("185"),(AD9))))</formula>
    </cfRule>
  </conditionalFormatting>
  <conditionalFormatting sqref="AD9:AF68">
    <cfRule type="containsText" dxfId="288" priority="14" operator="containsText" text="199">
      <formula>NOT(ISERROR(SEARCH(("199"),(AD9))))</formula>
    </cfRule>
  </conditionalFormatting>
  <conditionalFormatting sqref="Z9:AB68">
    <cfRule type="containsText" dxfId="287" priority="15" operator="containsText" text="199">
      <formula>NOT(ISERROR(SEARCH(("199"),(Z9))))</formula>
    </cfRule>
  </conditionalFormatting>
  <conditionalFormatting sqref="Z9:AB68">
    <cfRule type="containsText" dxfId="286" priority="16" operator="containsText" text="201">
      <formula>NOT(ISERROR(SEARCH(("201"),(Z9))))</formula>
    </cfRule>
  </conditionalFormatting>
  <conditionalFormatting sqref="Z9:AB68">
    <cfRule type="containsText" dxfId="285" priority="17" operator="containsText" text="205">
      <formula>NOT(ISERROR(SEARCH(("205"),(Z9))))</formula>
    </cfRule>
  </conditionalFormatting>
  <conditionalFormatting sqref="AH9:AJ68">
    <cfRule type="containsText" dxfId="284" priority="18" operator="containsText" text="151">
      <formula>NOT(ISERROR(SEARCH(("151"),(AH9))))</formula>
    </cfRule>
  </conditionalFormatting>
  <conditionalFormatting sqref="AH9:AJ68">
    <cfRule type="containsText" dxfId="283" priority="19" operator="containsText" text="169">
      <formula>NOT(ISERROR(SEARCH(("169"),(AH9))))</formula>
    </cfRule>
  </conditionalFormatting>
  <conditionalFormatting sqref="AH9:AJ68">
    <cfRule type="containsText" dxfId="282" priority="20" operator="containsText" text="157">
      <formula>NOT(ISERROR(SEARCH(("157"),(AH9))))</formula>
    </cfRule>
  </conditionalFormatting>
  <conditionalFormatting sqref="AT9:AV68">
    <cfRule type="containsText" dxfId="281" priority="21" operator="containsText" text="215">
      <formula>NOT(ISERROR(SEARCH(("215"),(AT9))))</formula>
    </cfRule>
  </conditionalFormatting>
  <conditionalFormatting sqref="AT9:AV68">
    <cfRule type="containsText" dxfId="280" priority="22" operator="containsText" text="233">
      <formula>NOT(ISERROR(SEARCH(("233"),(AT9))))</formula>
    </cfRule>
  </conditionalFormatting>
  <conditionalFormatting sqref="AX9:AZ68">
    <cfRule type="containsText" dxfId="279" priority="23" operator="containsText" text="195">
      <formula>NOT(ISERROR(SEARCH(("195"),(AX9))))</formula>
    </cfRule>
  </conditionalFormatting>
  <conditionalFormatting sqref="AX9:AZ68">
    <cfRule type="containsText" dxfId="278" priority="24" operator="containsText" text="203">
      <formula>NOT(ISERROR(SEARCH(("203"),(AX9))))</formula>
    </cfRule>
  </conditionalFormatting>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A997"/>
  <sheetViews>
    <sheetView workbookViewId="0">
      <pane xSplit="1" ySplit="8" topLeftCell="AE9" activePane="bottomRight" state="frozen"/>
      <selection pane="topRight" activeCell="B1" sqref="B1"/>
      <selection pane="bottomLeft" activeCell="A9" sqref="A9"/>
      <selection pane="bottomRight" activeCell="C5" sqref="C5:BA5"/>
    </sheetView>
  </sheetViews>
  <sheetFormatPr defaultColWidth="11.1796875" defaultRowHeight="15" customHeight="1"/>
  <cols>
    <col min="1" max="53" width="11.36328125" customWidth="1"/>
  </cols>
  <sheetData>
    <row r="1" spans="1:53" ht="18" customHeight="1">
      <c r="A1" s="1" t="s">
        <v>0</v>
      </c>
      <c r="E1" s="2"/>
      <c r="I1" s="2"/>
      <c r="M1" s="2"/>
      <c r="Q1" s="2"/>
      <c r="U1" s="2"/>
      <c r="Y1" s="2"/>
      <c r="AC1" s="2"/>
      <c r="AG1" s="2"/>
      <c r="AK1" s="2"/>
      <c r="AO1" s="2"/>
      <c r="AS1" s="2"/>
      <c r="AW1" s="2"/>
      <c r="BA1" s="2"/>
    </row>
    <row r="2" spans="1:53" ht="16.5" customHeight="1">
      <c r="A2" s="3" t="s">
        <v>32</v>
      </c>
      <c r="E2" s="4"/>
      <c r="I2" s="4"/>
      <c r="M2" s="4"/>
      <c r="Q2" s="4"/>
      <c r="U2" s="4"/>
      <c r="Y2" s="4"/>
      <c r="AC2" s="4"/>
      <c r="AG2" s="4"/>
      <c r="AK2" s="4"/>
      <c r="AO2" s="4"/>
      <c r="AS2" s="4"/>
      <c r="AW2" s="4"/>
      <c r="BA2" s="4"/>
    </row>
    <row r="3" spans="1:53" ht="16.5" customHeight="1">
      <c r="A3" s="3"/>
      <c r="E3" s="4"/>
      <c r="I3" s="4"/>
      <c r="M3" s="4"/>
      <c r="Q3" s="4"/>
      <c r="U3" s="4"/>
      <c r="Y3" s="4"/>
      <c r="AC3" s="4"/>
      <c r="AG3" s="4"/>
      <c r="AK3" s="4"/>
      <c r="AO3" s="4"/>
      <c r="AS3" s="4"/>
      <c r="AW3" s="4"/>
      <c r="BA3" s="4"/>
    </row>
    <row r="4" spans="1:53" ht="16.5" customHeight="1">
      <c r="A4" s="3" t="s">
        <v>33</v>
      </c>
      <c r="E4" s="4"/>
      <c r="I4" s="4"/>
      <c r="K4" s="5"/>
      <c r="L4" s="6"/>
      <c r="M4" s="4"/>
      <c r="O4" s="5"/>
      <c r="Q4" s="4"/>
      <c r="U4" s="4"/>
      <c r="Y4" s="4"/>
      <c r="AC4" s="4"/>
      <c r="AG4" s="4"/>
      <c r="AK4" s="4"/>
      <c r="AO4" s="4"/>
      <c r="AS4" s="4"/>
      <c r="AW4" s="4"/>
      <c r="BA4" s="4"/>
    </row>
    <row r="5" spans="1:53" ht="16.5" customHeight="1">
      <c r="C5" s="288"/>
      <c r="D5" s="289"/>
      <c r="E5" s="290"/>
      <c r="F5" s="289"/>
      <c r="G5" s="288"/>
      <c r="H5" s="289"/>
      <c r="I5" s="290"/>
      <c r="J5" s="289"/>
      <c r="K5" s="288"/>
      <c r="L5" s="291"/>
      <c r="M5" s="290"/>
      <c r="N5" s="289"/>
      <c r="O5" s="288"/>
      <c r="P5" s="289"/>
      <c r="Q5" s="290"/>
      <c r="R5" s="289"/>
      <c r="S5" s="288"/>
      <c r="T5" s="289"/>
      <c r="U5" s="290"/>
      <c r="V5" s="289"/>
      <c r="W5" s="288"/>
      <c r="X5" s="289"/>
      <c r="Y5" s="290"/>
      <c r="Z5" s="289"/>
      <c r="AA5" s="288"/>
      <c r="AB5" s="289"/>
      <c r="AC5" s="290"/>
      <c r="AD5" s="289"/>
      <c r="AE5" s="288"/>
      <c r="AF5" s="289"/>
      <c r="AG5" s="290"/>
      <c r="AH5" s="289"/>
      <c r="AI5" s="288"/>
      <c r="AJ5" s="289"/>
      <c r="AK5" s="290"/>
      <c r="AL5" s="289"/>
      <c r="AM5" s="288"/>
      <c r="AN5" s="289"/>
      <c r="AO5" s="290"/>
      <c r="AP5" s="289"/>
      <c r="AQ5" s="288"/>
      <c r="AR5" s="289"/>
      <c r="AS5" s="290"/>
      <c r="AT5" s="289"/>
      <c r="AU5" s="288"/>
      <c r="AV5" s="289"/>
      <c r="AW5" s="290"/>
      <c r="AX5" s="289"/>
      <c r="AY5" s="288"/>
      <c r="AZ5" s="289"/>
      <c r="BA5" s="290"/>
    </row>
    <row r="6" spans="1:53" ht="16.5" customHeight="1">
      <c r="E6" s="4"/>
      <c r="I6" s="4"/>
      <c r="M6" s="4"/>
      <c r="Q6" s="4"/>
      <c r="U6" s="4"/>
      <c r="Y6" s="4"/>
      <c r="AC6" s="4"/>
      <c r="AG6" s="4"/>
      <c r="AK6" s="4"/>
      <c r="AO6" s="4"/>
      <c r="AS6" s="4"/>
      <c r="AW6" s="4"/>
      <c r="BA6" s="4"/>
    </row>
    <row r="7" spans="1:53" ht="16.5" customHeight="1">
      <c r="A7" s="7" t="s">
        <v>34</v>
      </c>
      <c r="B7" s="8"/>
      <c r="C7" s="8"/>
      <c r="D7" s="8"/>
      <c r="E7" s="9"/>
      <c r="F7" s="8"/>
      <c r="G7" s="8"/>
      <c r="H7" s="8"/>
      <c r="I7" s="9"/>
      <c r="J7" s="8"/>
      <c r="K7" s="8"/>
      <c r="L7" s="8"/>
      <c r="M7" s="9"/>
      <c r="N7" s="8"/>
      <c r="O7" s="8"/>
      <c r="P7" s="8"/>
      <c r="Q7" s="9"/>
      <c r="R7" s="8"/>
      <c r="S7" s="8"/>
      <c r="T7" s="8"/>
      <c r="U7" s="9"/>
      <c r="V7" s="8"/>
      <c r="W7" s="8"/>
      <c r="X7" s="8"/>
      <c r="Y7" s="9"/>
      <c r="Z7" s="8"/>
      <c r="AA7" s="8"/>
      <c r="AB7" s="8"/>
      <c r="AC7" s="9"/>
      <c r="AD7" s="8"/>
      <c r="AE7" s="8"/>
      <c r="AF7" s="8"/>
      <c r="AG7" s="9"/>
      <c r="AH7" s="8"/>
      <c r="AI7" s="8"/>
      <c r="AJ7" s="8"/>
      <c r="AK7" s="9"/>
      <c r="AL7" s="8"/>
      <c r="AM7" s="8"/>
      <c r="AN7" s="8"/>
      <c r="AO7" s="9"/>
      <c r="AP7" s="8"/>
      <c r="AQ7" s="8"/>
      <c r="AR7" s="8"/>
      <c r="AS7" s="9"/>
      <c r="AT7" s="8"/>
      <c r="AU7" s="8"/>
      <c r="AV7" s="8"/>
      <c r="AW7" s="9"/>
      <c r="AX7" s="8"/>
      <c r="AY7" s="8"/>
      <c r="AZ7" s="8"/>
      <c r="BA7" s="9"/>
    </row>
    <row r="8" spans="1:53" ht="16.5" customHeight="1">
      <c r="A8" s="12" t="s">
        <v>3</v>
      </c>
      <c r="B8" s="12" t="s">
        <v>4</v>
      </c>
      <c r="C8" s="12" t="s">
        <v>4</v>
      </c>
      <c r="D8" s="12" t="s">
        <v>4</v>
      </c>
      <c r="E8" s="22" t="s">
        <v>5</v>
      </c>
      <c r="F8" s="12" t="s">
        <v>6</v>
      </c>
      <c r="G8" s="12" t="s">
        <v>6</v>
      </c>
      <c r="H8" s="12" t="s">
        <v>6</v>
      </c>
      <c r="I8" s="22" t="s">
        <v>7</v>
      </c>
      <c r="J8" s="12" t="s">
        <v>8</v>
      </c>
      <c r="K8" s="12" t="s">
        <v>8</v>
      </c>
      <c r="L8" s="12" t="s">
        <v>8</v>
      </c>
      <c r="M8" s="22" t="s">
        <v>9</v>
      </c>
      <c r="N8" s="12" t="s">
        <v>10</v>
      </c>
      <c r="O8" s="12" t="s">
        <v>10</v>
      </c>
      <c r="P8" s="12" t="s">
        <v>10</v>
      </c>
      <c r="Q8" s="22" t="s">
        <v>11</v>
      </c>
      <c r="R8" s="12" t="s">
        <v>12</v>
      </c>
      <c r="S8" s="12" t="s">
        <v>12</v>
      </c>
      <c r="T8" s="12" t="s">
        <v>12</v>
      </c>
      <c r="U8" s="22" t="s">
        <v>13</v>
      </c>
      <c r="V8" s="12" t="s">
        <v>14</v>
      </c>
      <c r="W8" s="12" t="s">
        <v>14</v>
      </c>
      <c r="X8" s="12" t="s">
        <v>14</v>
      </c>
      <c r="Y8" s="22" t="s">
        <v>15</v>
      </c>
      <c r="Z8" s="12" t="s">
        <v>16</v>
      </c>
      <c r="AA8" s="12" t="s">
        <v>16</v>
      </c>
      <c r="AB8" s="12" t="s">
        <v>16</v>
      </c>
      <c r="AC8" s="22" t="s">
        <v>17</v>
      </c>
      <c r="AD8" s="12" t="s">
        <v>18</v>
      </c>
      <c r="AE8" s="12" t="s">
        <v>18</v>
      </c>
      <c r="AF8" s="12" t="s">
        <v>18</v>
      </c>
      <c r="AG8" s="22" t="s">
        <v>19</v>
      </c>
      <c r="AH8" s="12" t="s">
        <v>20</v>
      </c>
      <c r="AI8" s="12" t="s">
        <v>20</v>
      </c>
      <c r="AJ8" s="12" t="s">
        <v>20</v>
      </c>
      <c r="AK8" s="22" t="s">
        <v>21</v>
      </c>
      <c r="AL8" s="12" t="s">
        <v>22</v>
      </c>
      <c r="AM8" s="12" t="s">
        <v>22</v>
      </c>
      <c r="AN8" s="12" t="s">
        <v>22</v>
      </c>
      <c r="AO8" s="22" t="s">
        <v>23</v>
      </c>
      <c r="AP8" s="12" t="s">
        <v>24</v>
      </c>
      <c r="AQ8" s="12" t="s">
        <v>24</v>
      </c>
      <c r="AR8" s="12" t="s">
        <v>24</v>
      </c>
      <c r="AS8" s="22" t="s">
        <v>25</v>
      </c>
      <c r="AT8" s="12" t="s">
        <v>26</v>
      </c>
      <c r="AU8" s="12" t="s">
        <v>26</v>
      </c>
      <c r="AV8" s="12" t="s">
        <v>26</v>
      </c>
      <c r="AW8" s="22" t="s">
        <v>27</v>
      </c>
      <c r="AX8" s="12" t="s">
        <v>28</v>
      </c>
      <c r="AY8" s="12" t="s">
        <v>28</v>
      </c>
      <c r="AZ8" s="12" t="s">
        <v>28</v>
      </c>
      <c r="BA8" s="22" t="s">
        <v>29</v>
      </c>
    </row>
    <row r="9" spans="1:53" ht="16.5" customHeight="1">
      <c r="A9" s="12">
        <v>381</v>
      </c>
      <c r="B9" s="6">
        <v>0</v>
      </c>
      <c r="C9" s="6">
        <v>0</v>
      </c>
      <c r="E9" s="16">
        <f>B25</f>
        <v>139</v>
      </c>
      <c r="F9" s="6">
        <v>0</v>
      </c>
      <c r="G9" s="6">
        <v>0</v>
      </c>
      <c r="I9" s="16">
        <f>G10</f>
        <v>0</v>
      </c>
      <c r="J9" s="6">
        <v>0</v>
      </c>
      <c r="K9" s="6">
        <v>0</v>
      </c>
      <c r="M9" s="16">
        <f>J10</f>
        <v>152</v>
      </c>
      <c r="N9" s="6">
        <v>0</v>
      </c>
      <c r="O9" s="6">
        <v>0</v>
      </c>
      <c r="Q9" s="16">
        <f>N25</f>
        <v>170</v>
      </c>
      <c r="R9" s="6">
        <v>0</v>
      </c>
      <c r="S9" s="6">
        <v>0</v>
      </c>
      <c r="T9" s="6"/>
      <c r="U9" s="16">
        <f>S11</f>
        <v>0</v>
      </c>
      <c r="V9" s="6">
        <v>0</v>
      </c>
      <c r="W9" s="6">
        <v>0</v>
      </c>
      <c r="X9" s="6"/>
      <c r="Y9" s="16">
        <f>V26</f>
        <v>163</v>
      </c>
      <c r="Z9" s="6">
        <v>0</v>
      </c>
      <c r="AA9" s="6">
        <v>0</v>
      </c>
      <c r="AB9" s="6"/>
      <c r="AC9" s="16">
        <f>Z16</f>
        <v>202</v>
      </c>
      <c r="AD9" s="6">
        <v>0</v>
      </c>
      <c r="AE9" s="6">
        <v>0</v>
      </c>
      <c r="AF9" s="6"/>
      <c r="AG9" s="16">
        <f>AD26</f>
        <v>196</v>
      </c>
      <c r="AH9" s="6">
        <v>0</v>
      </c>
      <c r="AI9" s="6">
        <v>0</v>
      </c>
      <c r="AJ9" s="6"/>
      <c r="AK9" s="16">
        <f>AH10</f>
        <v>150</v>
      </c>
      <c r="AL9" s="6">
        <v>150</v>
      </c>
      <c r="AM9" s="6">
        <v>150</v>
      </c>
      <c r="AN9" s="6"/>
      <c r="AO9" s="16">
        <f>AL9</f>
        <v>150</v>
      </c>
      <c r="AP9" s="6">
        <v>0</v>
      </c>
      <c r="AQ9" s="6">
        <v>0</v>
      </c>
      <c r="AR9" s="6"/>
      <c r="AS9" s="16">
        <f>AQ11</f>
        <v>0</v>
      </c>
      <c r="AT9" s="6">
        <v>232</v>
      </c>
      <c r="AU9" s="6">
        <v>232</v>
      </c>
      <c r="AV9" s="6"/>
      <c r="AW9" s="16">
        <f>AT9</f>
        <v>232</v>
      </c>
      <c r="AX9" s="6">
        <v>0</v>
      </c>
      <c r="AY9" s="6">
        <v>0</v>
      </c>
      <c r="AZ9" s="6"/>
      <c r="BA9" s="16">
        <f t="shared" ref="BA9:BA10" si="0">AX11</f>
        <v>224</v>
      </c>
    </row>
    <row r="10" spans="1:53" ht="16.5" customHeight="1">
      <c r="A10" s="12">
        <v>381</v>
      </c>
      <c r="B10" s="6">
        <v>0</v>
      </c>
      <c r="C10" s="6">
        <v>0</v>
      </c>
      <c r="D10" s="6"/>
      <c r="E10" s="16">
        <f>C25</f>
        <v>143</v>
      </c>
      <c r="F10" s="6">
        <v>0</v>
      </c>
      <c r="G10" s="6">
        <v>0</v>
      </c>
      <c r="H10" s="6"/>
      <c r="I10" s="16"/>
      <c r="J10" s="6">
        <v>152</v>
      </c>
      <c r="K10" s="6">
        <v>152</v>
      </c>
      <c r="L10" s="6"/>
      <c r="M10" s="16">
        <f>K11</f>
        <v>154</v>
      </c>
      <c r="N10" s="6">
        <v>0</v>
      </c>
      <c r="O10" s="6">
        <v>0</v>
      </c>
      <c r="P10" s="6"/>
      <c r="Q10" s="16">
        <f>O25</f>
        <v>170</v>
      </c>
      <c r="R10" s="6">
        <v>0</v>
      </c>
      <c r="S10" s="6">
        <v>0</v>
      </c>
      <c r="T10" s="6"/>
      <c r="U10" s="16"/>
      <c r="V10" s="6">
        <v>0</v>
      </c>
      <c r="W10" s="6">
        <v>0</v>
      </c>
      <c r="X10" s="6"/>
      <c r="Y10" s="16">
        <f>W26</f>
        <v>166</v>
      </c>
      <c r="Z10" s="6">
        <v>0</v>
      </c>
      <c r="AA10" s="6">
        <v>0</v>
      </c>
      <c r="AB10" s="6"/>
      <c r="AC10" s="16"/>
      <c r="AD10" s="6">
        <v>0</v>
      </c>
      <c r="AE10" s="6">
        <v>0</v>
      </c>
      <c r="AF10" s="6"/>
      <c r="AG10" s="16"/>
      <c r="AH10" s="6">
        <v>150</v>
      </c>
      <c r="AI10" s="6">
        <v>162</v>
      </c>
      <c r="AJ10" s="6"/>
      <c r="AK10" s="16">
        <f>AI10</f>
        <v>162</v>
      </c>
      <c r="AL10" s="6">
        <v>150</v>
      </c>
      <c r="AM10" s="6">
        <v>150</v>
      </c>
      <c r="AO10" s="16">
        <f t="shared" ref="AO10:AO11" si="1">AL15</f>
        <v>144</v>
      </c>
      <c r="AP10" s="23">
        <v>0</v>
      </c>
      <c r="AQ10" s="23">
        <v>0</v>
      </c>
      <c r="AS10" s="16"/>
      <c r="AT10" s="23">
        <v>0</v>
      </c>
      <c r="AU10" s="23">
        <v>0</v>
      </c>
      <c r="AW10" s="16"/>
      <c r="AX10" s="23">
        <v>0</v>
      </c>
      <c r="AY10" s="23">
        <v>0</v>
      </c>
      <c r="BA10" s="16">
        <f t="shared" si="0"/>
        <v>194</v>
      </c>
    </row>
    <row r="11" spans="1:53" ht="16.5" customHeight="1">
      <c r="A11" s="12">
        <v>382</v>
      </c>
      <c r="B11" s="6">
        <v>0</v>
      </c>
      <c r="C11" s="6">
        <v>0</v>
      </c>
      <c r="D11" s="6"/>
      <c r="E11" s="16"/>
      <c r="F11" s="6">
        <v>0</v>
      </c>
      <c r="G11" s="6">
        <v>0</v>
      </c>
      <c r="H11" s="6"/>
      <c r="I11" s="16"/>
      <c r="J11" s="6">
        <v>154</v>
      </c>
      <c r="K11" s="6">
        <v>154</v>
      </c>
      <c r="L11" s="6"/>
      <c r="M11" s="16">
        <f t="shared" ref="M11:M12" si="2">J13</f>
        <v>150</v>
      </c>
      <c r="N11" s="6">
        <v>0</v>
      </c>
      <c r="O11" s="6">
        <v>0</v>
      </c>
      <c r="P11" s="6"/>
      <c r="Q11" s="16">
        <f>N28</f>
        <v>146</v>
      </c>
      <c r="R11" s="6">
        <v>0</v>
      </c>
      <c r="S11" s="6">
        <v>0</v>
      </c>
      <c r="T11" s="6"/>
      <c r="U11" s="16"/>
      <c r="V11" s="6">
        <v>0</v>
      </c>
      <c r="W11" s="6">
        <v>0</v>
      </c>
      <c r="X11" s="6"/>
      <c r="Y11" s="16"/>
      <c r="Z11" s="6">
        <v>0</v>
      </c>
      <c r="AA11" s="6">
        <v>0</v>
      </c>
      <c r="AB11" s="6"/>
      <c r="AC11" s="16"/>
      <c r="AD11" s="6">
        <v>0</v>
      </c>
      <c r="AE11" s="6">
        <v>0</v>
      </c>
      <c r="AF11" s="6"/>
      <c r="AG11" s="16"/>
      <c r="AH11" s="6">
        <v>0</v>
      </c>
      <c r="AI11" s="6">
        <v>0</v>
      </c>
      <c r="AJ11" s="6"/>
      <c r="AK11" s="16">
        <f>AH30</f>
        <v>159</v>
      </c>
      <c r="AL11" s="6">
        <v>150</v>
      </c>
      <c r="AM11" s="6">
        <v>150</v>
      </c>
      <c r="AN11" s="6"/>
      <c r="AO11" s="16">
        <f t="shared" si="1"/>
        <v>152</v>
      </c>
      <c r="AP11" s="6">
        <v>0</v>
      </c>
      <c r="AQ11" s="6">
        <v>0</v>
      </c>
      <c r="AR11" s="6"/>
      <c r="AS11" s="16"/>
      <c r="AT11" s="6">
        <v>232</v>
      </c>
      <c r="AU11" s="6">
        <v>232</v>
      </c>
      <c r="AV11" s="6"/>
      <c r="AW11" s="16"/>
      <c r="AX11" s="6">
        <v>224</v>
      </c>
      <c r="AY11" s="6">
        <v>224</v>
      </c>
      <c r="AZ11" s="6"/>
      <c r="BA11" s="16">
        <f>AX25</f>
        <v>202</v>
      </c>
    </row>
    <row r="12" spans="1:53" ht="16.5" customHeight="1">
      <c r="A12" s="12">
        <v>382</v>
      </c>
      <c r="B12" s="6">
        <v>0</v>
      </c>
      <c r="C12" s="6">
        <v>0</v>
      </c>
      <c r="D12" s="6"/>
      <c r="E12" s="16"/>
      <c r="F12" s="6">
        <v>0</v>
      </c>
      <c r="G12" s="6">
        <v>0</v>
      </c>
      <c r="H12" s="6"/>
      <c r="I12" s="16"/>
      <c r="J12" s="6">
        <v>154</v>
      </c>
      <c r="K12" s="6">
        <v>154</v>
      </c>
      <c r="L12" s="6"/>
      <c r="M12" s="16">
        <f t="shared" si="2"/>
        <v>150</v>
      </c>
      <c r="N12" s="6">
        <v>0</v>
      </c>
      <c r="O12" s="6">
        <v>0</v>
      </c>
      <c r="P12" s="6"/>
      <c r="Q12" s="16"/>
      <c r="R12" s="6">
        <v>0</v>
      </c>
      <c r="S12" s="6">
        <v>0</v>
      </c>
      <c r="T12" s="6"/>
      <c r="U12" s="16"/>
      <c r="V12" s="6">
        <v>0</v>
      </c>
      <c r="W12" s="6">
        <v>0</v>
      </c>
      <c r="X12" s="6"/>
      <c r="Y12" s="16"/>
      <c r="Z12" s="6">
        <v>0</v>
      </c>
      <c r="AA12" s="6">
        <v>0</v>
      </c>
      <c r="AB12" s="6"/>
      <c r="AC12" s="16"/>
      <c r="AD12" s="6">
        <v>0</v>
      </c>
      <c r="AE12" s="6">
        <v>0</v>
      </c>
      <c r="AF12" s="6"/>
      <c r="AG12" s="16"/>
      <c r="AH12" s="6">
        <v>0</v>
      </c>
      <c r="AI12" s="6">
        <v>0</v>
      </c>
      <c r="AJ12" s="6"/>
      <c r="AK12" s="16"/>
      <c r="AL12" s="6">
        <v>150</v>
      </c>
      <c r="AM12" s="6">
        <v>150</v>
      </c>
      <c r="AN12" s="6"/>
      <c r="AO12" s="16">
        <f>AL27</f>
        <v>151</v>
      </c>
      <c r="AP12" s="6">
        <v>0</v>
      </c>
      <c r="AQ12" s="6">
        <v>0</v>
      </c>
      <c r="AR12" s="6"/>
      <c r="AS12" s="16"/>
      <c r="AT12" s="6">
        <v>232</v>
      </c>
      <c r="AU12" s="6">
        <v>232</v>
      </c>
      <c r="AV12" s="6"/>
      <c r="AW12" s="16"/>
      <c r="AX12" s="6">
        <v>194</v>
      </c>
      <c r="AY12" s="6">
        <v>224</v>
      </c>
      <c r="AZ12" s="6"/>
      <c r="BA12" s="16"/>
    </row>
    <row r="13" spans="1:53" ht="16.5" customHeight="1">
      <c r="A13" s="12">
        <v>383</v>
      </c>
      <c r="B13" s="6">
        <v>0</v>
      </c>
      <c r="C13" s="6">
        <v>0</v>
      </c>
      <c r="D13" s="6"/>
      <c r="E13" s="16"/>
      <c r="F13" s="6">
        <v>0</v>
      </c>
      <c r="G13" s="6">
        <v>0</v>
      </c>
      <c r="H13" s="6"/>
      <c r="I13" s="16"/>
      <c r="J13" s="6">
        <v>150</v>
      </c>
      <c r="K13" s="6">
        <v>150</v>
      </c>
      <c r="L13" s="6"/>
      <c r="M13" s="16">
        <f>J17</f>
        <v>150</v>
      </c>
      <c r="N13" s="6">
        <v>0</v>
      </c>
      <c r="O13" s="6">
        <v>0</v>
      </c>
      <c r="P13" s="6"/>
      <c r="Q13" s="16"/>
      <c r="R13" s="6">
        <v>0</v>
      </c>
      <c r="S13" s="6">
        <v>0</v>
      </c>
      <c r="T13" s="6"/>
      <c r="U13" s="16"/>
      <c r="V13" s="6">
        <v>0</v>
      </c>
      <c r="W13" s="6">
        <v>0</v>
      </c>
      <c r="X13" s="6"/>
      <c r="Y13" s="16"/>
      <c r="Z13" s="6">
        <v>0</v>
      </c>
      <c r="AA13" s="6">
        <v>0</v>
      </c>
      <c r="AB13" s="6"/>
      <c r="AC13" s="16"/>
      <c r="AD13" s="6">
        <v>0</v>
      </c>
      <c r="AE13" s="6">
        <v>0</v>
      </c>
      <c r="AF13" s="6"/>
      <c r="AG13" s="16"/>
      <c r="AH13" s="6">
        <v>0</v>
      </c>
      <c r="AI13" s="6">
        <v>0</v>
      </c>
      <c r="AJ13" s="6"/>
      <c r="AK13" s="16"/>
      <c r="AL13" s="6">
        <v>0</v>
      </c>
      <c r="AM13" s="6">
        <v>0</v>
      </c>
      <c r="AN13" s="6"/>
      <c r="AO13" s="16">
        <f t="shared" ref="AO13:AO14" si="3">AL29</f>
        <v>144</v>
      </c>
      <c r="AP13" s="6">
        <v>0</v>
      </c>
      <c r="AQ13" s="6">
        <v>0</v>
      </c>
      <c r="AR13" s="6"/>
      <c r="AS13" s="16"/>
      <c r="AT13" s="6">
        <v>0</v>
      </c>
      <c r="AU13" s="6">
        <v>0</v>
      </c>
      <c r="AV13" s="6"/>
      <c r="AW13" s="16"/>
      <c r="AX13" s="6">
        <v>0</v>
      </c>
      <c r="AY13" s="6">
        <v>0</v>
      </c>
      <c r="AZ13" s="6"/>
      <c r="BA13" s="16"/>
    </row>
    <row r="14" spans="1:53" ht="16.5" customHeight="1">
      <c r="A14" s="12">
        <v>383</v>
      </c>
      <c r="B14" s="6">
        <v>0</v>
      </c>
      <c r="C14" s="6">
        <v>0</v>
      </c>
      <c r="D14" s="6"/>
      <c r="E14" s="16"/>
      <c r="F14" s="6">
        <v>0</v>
      </c>
      <c r="G14" s="6">
        <v>0</v>
      </c>
      <c r="H14" s="6"/>
      <c r="I14" s="16"/>
      <c r="J14" s="6">
        <v>150</v>
      </c>
      <c r="K14" s="6">
        <v>150</v>
      </c>
      <c r="L14" s="6"/>
      <c r="M14" s="16">
        <f>J27</f>
        <v>148</v>
      </c>
      <c r="N14" s="6">
        <v>0</v>
      </c>
      <c r="O14" s="6">
        <v>0</v>
      </c>
      <c r="P14" s="6"/>
      <c r="Q14" s="16"/>
      <c r="R14" s="6">
        <v>0</v>
      </c>
      <c r="S14" s="6">
        <v>0</v>
      </c>
      <c r="T14" s="6"/>
      <c r="U14" s="16"/>
      <c r="V14" s="6">
        <v>0</v>
      </c>
      <c r="W14" s="6">
        <v>0</v>
      </c>
      <c r="X14" s="6"/>
      <c r="Y14" s="16"/>
      <c r="Z14" s="6">
        <v>0</v>
      </c>
      <c r="AA14" s="6">
        <v>0</v>
      </c>
      <c r="AB14" s="6"/>
      <c r="AC14" s="16"/>
      <c r="AD14" s="6">
        <v>0</v>
      </c>
      <c r="AE14" s="6">
        <v>0</v>
      </c>
      <c r="AF14" s="6"/>
      <c r="AG14" s="16"/>
      <c r="AH14" s="6">
        <v>0</v>
      </c>
      <c r="AI14" s="6">
        <v>0</v>
      </c>
      <c r="AJ14" s="6"/>
      <c r="AK14" s="16"/>
      <c r="AL14" s="6">
        <v>0</v>
      </c>
      <c r="AM14" s="6">
        <v>0</v>
      </c>
      <c r="AN14" s="6"/>
      <c r="AO14" s="16">
        <f t="shared" si="3"/>
        <v>132</v>
      </c>
      <c r="AP14" s="6">
        <v>0</v>
      </c>
      <c r="AQ14" s="6">
        <v>0</v>
      </c>
      <c r="AR14" s="6"/>
      <c r="AS14" s="16"/>
      <c r="AT14" s="6">
        <v>0</v>
      </c>
      <c r="AU14" s="6">
        <v>0</v>
      </c>
      <c r="AV14" s="6"/>
      <c r="AW14" s="16"/>
      <c r="AX14" s="6">
        <v>0</v>
      </c>
      <c r="AY14" s="6">
        <v>0</v>
      </c>
      <c r="AZ14" s="6"/>
      <c r="BA14" s="16"/>
    </row>
    <row r="15" spans="1:53" ht="16.5" customHeight="1">
      <c r="A15" s="12">
        <v>384</v>
      </c>
      <c r="B15" s="6">
        <v>0</v>
      </c>
      <c r="C15" s="6">
        <v>0</v>
      </c>
      <c r="D15" s="6"/>
      <c r="E15" s="16"/>
      <c r="F15" s="6">
        <v>0</v>
      </c>
      <c r="G15" s="6">
        <v>0</v>
      </c>
      <c r="H15" s="6"/>
      <c r="I15" s="16"/>
      <c r="J15" s="6">
        <v>154</v>
      </c>
      <c r="K15" s="6">
        <v>154</v>
      </c>
      <c r="L15" s="6"/>
      <c r="M15" s="16"/>
      <c r="N15" s="6">
        <v>0</v>
      </c>
      <c r="O15" s="6">
        <v>0</v>
      </c>
      <c r="P15" s="6"/>
      <c r="Q15" s="16"/>
      <c r="R15" s="6">
        <v>0</v>
      </c>
      <c r="S15" s="6">
        <v>0</v>
      </c>
      <c r="T15" s="6"/>
      <c r="U15" s="16"/>
      <c r="V15" s="6">
        <v>0</v>
      </c>
      <c r="W15" s="6">
        <v>0</v>
      </c>
      <c r="X15" s="6"/>
      <c r="Y15" s="16"/>
      <c r="Z15" s="6">
        <v>0</v>
      </c>
      <c r="AA15" s="6">
        <v>0</v>
      </c>
      <c r="AB15" s="6"/>
      <c r="AC15" s="16"/>
      <c r="AD15" s="6">
        <v>0</v>
      </c>
      <c r="AE15" s="6">
        <v>0</v>
      </c>
      <c r="AF15" s="6"/>
      <c r="AG15" s="16"/>
      <c r="AH15" s="6">
        <v>0</v>
      </c>
      <c r="AI15" s="6">
        <v>0</v>
      </c>
      <c r="AJ15" s="6"/>
      <c r="AK15" s="16"/>
      <c r="AL15" s="6">
        <v>144</v>
      </c>
      <c r="AM15" s="6">
        <v>144</v>
      </c>
      <c r="AN15" s="6"/>
      <c r="AO15" s="16">
        <f>AM30</f>
        <v>158</v>
      </c>
      <c r="AP15" s="6">
        <v>0</v>
      </c>
      <c r="AQ15" s="6">
        <v>0</v>
      </c>
      <c r="AR15" s="6"/>
      <c r="AS15" s="16"/>
      <c r="AT15" s="6">
        <v>0</v>
      </c>
      <c r="AU15" s="6">
        <v>0</v>
      </c>
      <c r="AV15" s="6"/>
      <c r="AW15" s="16"/>
      <c r="AX15" s="6">
        <v>0</v>
      </c>
      <c r="AY15" s="6">
        <v>0</v>
      </c>
      <c r="AZ15" s="6"/>
      <c r="BA15" s="16"/>
    </row>
    <row r="16" spans="1:53" ht="16.5" customHeight="1">
      <c r="A16" s="12">
        <v>384</v>
      </c>
      <c r="B16" s="6">
        <v>0</v>
      </c>
      <c r="C16" s="6">
        <v>0</v>
      </c>
      <c r="D16" s="6"/>
      <c r="E16" s="16"/>
      <c r="F16" s="6">
        <v>0</v>
      </c>
      <c r="G16" s="6">
        <v>0</v>
      </c>
      <c r="H16" s="6"/>
      <c r="I16" s="16"/>
      <c r="J16" s="6">
        <v>154</v>
      </c>
      <c r="K16" s="6">
        <v>154</v>
      </c>
      <c r="L16" s="6"/>
      <c r="M16" s="16"/>
      <c r="N16" s="6">
        <v>0</v>
      </c>
      <c r="O16" s="6">
        <v>0</v>
      </c>
      <c r="P16" s="6"/>
      <c r="Q16" s="16"/>
      <c r="R16" s="6">
        <v>0</v>
      </c>
      <c r="S16" s="6">
        <v>0</v>
      </c>
      <c r="T16" s="6"/>
      <c r="U16" s="16"/>
      <c r="V16" s="6">
        <v>0</v>
      </c>
      <c r="W16" s="6">
        <v>0</v>
      </c>
      <c r="X16" s="6"/>
      <c r="Y16" s="16"/>
      <c r="Z16" s="6">
        <v>202</v>
      </c>
      <c r="AA16" s="6">
        <v>202</v>
      </c>
      <c r="AB16" s="6"/>
      <c r="AC16" s="16"/>
      <c r="AD16" s="6">
        <v>0</v>
      </c>
      <c r="AE16" s="6">
        <v>0</v>
      </c>
      <c r="AF16" s="6"/>
      <c r="AG16" s="16"/>
      <c r="AH16" s="6">
        <v>0</v>
      </c>
      <c r="AI16" s="6">
        <v>0</v>
      </c>
      <c r="AJ16" s="6"/>
      <c r="AK16" s="16"/>
      <c r="AL16" s="6">
        <v>152</v>
      </c>
      <c r="AM16" s="6">
        <v>152</v>
      </c>
      <c r="AN16" s="6"/>
      <c r="AO16" s="16">
        <f>AL31</f>
        <v>150</v>
      </c>
      <c r="AP16" s="6">
        <v>0</v>
      </c>
      <c r="AQ16" s="6">
        <v>0</v>
      </c>
      <c r="AR16" s="6"/>
      <c r="AS16" s="16"/>
      <c r="AT16" s="6">
        <v>0</v>
      </c>
      <c r="AU16" s="6">
        <v>0</v>
      </c>
      <c r="AV16" s="6"/>
      <c r="AW16" s="16"/>
      <c r="AX16" s="6">
        <v>0</v>
      </c>
      <c r="AY16" s="6">
        <v>0</v>
      </c>
      <c r="AZ16" s="6"/>
      <c r="BA16" s="16"/>
    </row>
    <row r="17" spans="1:53" ht="16.5" customHeight="1">
      <c r="A17" s="12">
        <v>385</v>
      </c>
      <c r="B17" s="6">
        <v>0</v>
      </c>
      <c r="C17" s="6">
        <v>0</v>
      </c>
      <c r="D17" s="6"/>
      <c r="E17" s="16"/>
      <c r="F17" s="6">
        <v>0</v>
      </c>
      <c r="G17" s="6">
        <v>0</v>
      </c>
      <c r="H17" s="6"/>
      <c r="I17" s="16"/>
      <c r="J17" s="6">
        <v>150</v>
      </c>
      <c r="K17" s="6">
        <v>150</v>
      </c>
      <c r="L17" s="6"/>
      <c r="M17" s="16"/>
      <c r="N17" s="6">
        <v>0</v>
      </c>
      <c r="O17" s="6">
        <v>0</v>
      </c>
      <c r="P17" s="6"/>
      <c r="Q17" s="16"/>
      <c r="R17" s="6">
        <v>0</v>
      </c>
      <c r="S17" s="6">
        <v>0</v>
      </c>
      <c r="T17" s="6"/>
      <c r="U17" s="16"/>
      <c r="V17" s="6">
        <v>0</v>
      </c>
      <c r="W17" s="6">
        <v>0</v>
      </c>
      <c r="X17" s="6"/>
      <c r="Y17" s="16"/>
      <c r="Z17" s="6">
        <v>0</v>
      </c>
      <c r="AA17" s="6">
        <v>0</v>
      </c>
      <c r="AB17" s="6"/>
      <c r="AC17" s="16"/>
      <c r="AD17" s="6">
        <v>0</v>
      </c>
      <c r="AE17" s="6">
        <v>0</v>
      </c>
      <c r="AF17" s="6"/>
      <c r="AG17" s="16"/>
      <c r="AH17" s="6">
        <v>0</v>
      </c>
      <c r="AI17" s="6">
        <v>0</v>
      </c>
      <c r="AJ17" s="6"/>
      <c r="AK17" s="16"/>
      <c r="AL17" s="6">
        <v>152</v>
      </c>
      <c r="AM17" s="6">
        <v>152</v>
      </c>
      <c r="AN17" s="6"/>
      <c r="AO17" s="16"/>
      <c r="AP17" s="6">
        <v>0</v>
      </c>
      <c r="AQ17" s="6">
        <v>0</v>
      </c>
      <c r="AR17" s="6"/>
      <c r="AS17" s="16"/>
      <c r="AT17" s="6">
        <v>0</v>
      </c>
      <c r="AU17" s="6">
        <v>0</v>
      </c>
      <c r="AV17" s="6"/>
      <c r="AW17" s="16"/>
      <c r="AX17" s="6">
        <v>0</v>
      </c>
      <c r="AY17" s="6">
        <v>0</v>
      </c>
      <c r="AZ17" s="6"/>
      <c r="BA17" s="16"/>
    </row>
    <row r="18" spans="1:53" ht="16.5" customHeight="1">
      <c r="A18" s="12">
        <v>385</v>
      </c>
      <c r="B18" s="6">
        <v>0</v>
      </c>
      <c r="C18" s="6">
        <v>0</v>
      </c>
      <c r="D18" s="6"/>
      <c r="E18" s="16"/>
      <c r="F18" s="6">
        <v>0</v>
      </c>
      <c r="G18" s="6">
        <v>0</v>
      </c>
      <c r="H18" s="6"/>
      <c r="I18" s="16"/>
      <c r="J18" s="6">
        <v>150</v>
      </c>
      <c r="K18" s="6">
        <v>150</v>
      </c>
      <c r="L18" s="6"/>
      <c r="M18" s="16"/>
      <c r="N18" s="6">
        <v>0</v>
      </c>
      <c r="O18" s="6">
        <v>0</v>
      </c>
      <c r="P18" s="6"/>
      <c r="Q18" s="16"/>
      <c r="R18" s="6">
        <v>0</v>
      </c>
      <c r="S18" s="6">
        <v>0</v>
      </c>
      <c r="T18" s="6"/>
      <c r="U18" s="16"/>
      <c r="V18" s="6">
        <v>0</v>
      </c>
      <c r="W18" s="6">
        <v>0</v>
      </c>
      <c r="X18" s="6"/>
      <c r="Y18" s="16"/>
      <c r="Z18" s="6">
        <v>0</v>
      </c>
      <c r="AA18" s="6">
        <v>0</v>
      </c>
      <c r="AB18" s="6"/>
      <c r="AC18" s="16"/>
      <c r="AD18" s="6">
        <v>0</v>
      </c>
      <c r="AE18" s="6">
        <v>0</v>
      </c>
      <c r="AF18" s="6"/>
      <c r="AG18" s="16"/>
      <c r="AH18" s="6">
        <v>0</v>
      </c>
      <c r="AI18" s="6">
        <v>0</v>
      </c>
      <c r="AJ18" s="6"/>
      <c r="AK18" s="16"/>
      <c r="AL18" s="6">
        <v>0</v>
      </c>
      <c r="AM18" s="6">
        <v>0</v>
      </c>
      <c r="AN18" s="6"/>
      <c r="AO18" s="16"/>
      <c r="AP18" s="6">
        <v>0</v>
      </c>
      <c r="AQ18" s="6">
        <v>0</v>
      </c>
      <c r="AR18" s="6"/>
      <c r="AS18" s="16"/>
      <c r="AT18" s="6">
        <v>0</v>
      </c>
      <c r="AU18" s="6">
        <v>0</v>
      </c>
      <c r="AV18" s="6"/>
      <c r="AW18" s="16"/>
      <c r="AX18" s="6">
        <v>0</v>
      </c>
      <c r="AY18" s="6">
        <v>0</v>
      </c>
      <c r="AZ18" s="6"/>
      <c r="BA18" s="16"/>
    </row>
    <row r="19" spans="1:53" ht="16.5" customHeight="1">
      <c r="A19" s="12">
        <v>386</v>
      </c>
      <c r="B19" s="6">
        <v>0</v>
      </c>
      <c r="C19" s="6">
        <v>0</v>
      </c>
      <c r="D19" s="6"/>
      <c r="E19" s="16"/>
      <c r="F19" s="6">
        <v>0</v>
      </c>
      <c r="G19" s="6">
        <v>0</v>
      </c>
      <c r="H19" s="6"/>
      <c r="I19" s="16"/>
      <c r="J19" s="6">
        <v>150</v>
      </c>
      <c r="K19" s="6">
        <v>150</v>
      </c>
      <c r="L19" s="6"/>
      <c r="M19" s="16"/>
      <c r="N19" s="6">
        <v>0</v>
      </c>
      <c r="O19" s="6">
        <v>0</v>
      </c>
      <c r="P19" s="6"/>
      <c r="Q19" s="16"/>
      <c r="R19" s="6">
        <v>0</v>
      </c>
      <c r="S19" s="6">
        <v>0</v>
      </c>
      <c r="T19" s="6"/>
      <c r="U19" s="16"/>
      <c r="V19" s="6">
        <v>0</v>
      </c>
      <c r="W19" s="6">
        <v>0</v>
      </c>
      <c r="X19" s="6"/>
      <c r="Y19" s="16"/>
      <c r="Z19" s="6">
        <v>0</v>
      </c>
      <c r="AA19" s="6">
        <v>0</v>
      </c>
      <c r="AB19" s="6"/>
      <c r="AC19" s="16"/>
      <c r="AD19" s="6">
        <v>0</v>
      </c>
      <c r="AE19" s="6">
        <v>0</v>
      </c>
      <c r="AF19" s="6"/>
      <c r="AG19" s="16"/>
      <c r="AH19" s="6">
        <v>0</v>
      </c>
      <c r="AI19" s="6">
        <v>0</v>
      </c>
      <c r="AJ19" s="6"/>
      <c r="AK19" s="16"/>
      <c r="AL19" s="6">
        <v>150</v>
      </c>
      <c r="AM19" s="6">
        <v>150</v>
      </c>
      <c r="AN19" s="6"/>
      <c r="AO19" s="16"/>
      <c r="AP19" s="6">
        <v>0</v>
      </c>
      <c r="AQ19" s="6">
        <v>0</v>
      </c>
      <c r="AR19" s="6"/>
      <c r="AS19" s="16"/>
      <c r="AT19" s="6">
        <v>0</v>
      </c>
      <c r="AU19" s="6">
        <v>0</v>
      </c>
      <c r="AV19" s="6"/>
      <c r="AW19" s="16"/>
      <c r="AX19" s="6">
        <v>0</v>
      </c>
      <c r="AY19" s="6">
        <v>0</v>
      </c>
      <c r="AZ19" s="6"/>
      <c r="BA19" s="16"/>
    </row>
    <row r="20" spans="1:53" ht="16.5" customHeight="1">
      <c r="A20" s="12">
        <v>386</v>
      </c>
      <c r="B20" s="6">
        <v>0</v>
      </c>
      <c r="C20" s="6">
        <v>0</v>
      </c>
      <c r="D20" s="6"/>
      <c r="E20" s="16"/>
      <c r="F20" s="6">
        <v>0</v>
      </c>
      <c r="G20" s="6">
        <v>0</v>
      </c>
      <c r="H20" s="6"/>
      <c r="I20" s="16"/>
      <c r="J20" s="6">
        <v>150</v>
      </c>
      <c r="K20" s="6">
        <v>150</v>
      </c>
      <c r="L20" s="6"/>
      <c r="M20" s="16"/>
      <c r="N20" s="6">
        <v>0</v>
      </c>
      <c r="O20" s="6">
        <v>0</v>
      </c>
      <c r="P20" s="6"/>
      <c r="Q20" s="16"/>
      <c r="R20" s="6">
        <v>0</v>
      </c>
      <c r="S20" s="6">
        <v>0</v>
      </c>
      <c r="T20" s="6"/>
      <c r="U20" s="16"/>
      <c r="V20" s="6">
        <v>0</v>
      </c>
      <c r="W20" s="6">
        <v>0</v>
      </c>
      <c r="X20" s="6"/>
      <c r="Y20" s="16"/>
      <c r="Z20" s="6">
        <v>0</v>
      </c>
      <c r="AA20" s="6">
        <v>0</v>
      </c>
      <c r="AB20" s="6"/>
      <c r="AC20" s="16"/>
      <c r="AD20" s="6">
        <v>0</v>
      </c>
      <c r="AE20" s="6">
        <v>0</v>
      </c>
      <c r="AF20" s="6"/>
      <c r="AG20" s="16"/>
      <c r="AH20" s="6">
        <v>0</v>
      </c>
      <c r="AI20" s="6">
        <v>0</v>
      </c>
      <c r="AJ20" s="6"/>
      <c r="AK20" s="16"/>
      <c r="AL20" s="6">
        <v>0</v>
      </c>
      <c r="AM20" s="6">
        <v>0</v>
      </c>
      <c r="AN20" s="6"/>
      <c r="AO20" s="16"/>
      <c r="AP20" s="6">
        <v>0</v>
      </c>
      <c r="AQ20" s="6">
        <v>0</v>
      </c>
      <c r="AR20" s="6"/>
      <c r="AS20" s="16"/>
      <c r="AT20" s="6">
        <v>0</v>
      </c>
      <c r="AU20" s="6">
        <v>0</v>
      </c>
      <c r="AV20" s="6"/>
      <c r="AW20" s="16"/>
      <c r="AX20" s="6">
        <v>0</v>
      </c>
      <c r="AY20" s="6">
        <v>0</v>
      </c>
      <c r="AZ20" s="6"/>
      <c r="BA20" s="16"/>
    </row>
    <row r="21" spans="1:53" ht="16.5" customHeight="1">
      <c r="A21" s="12">
        <v>387</v>
      </c>
      <c r="B21" s="6">
        <v>0</v>
      </c>
      <c r="C21" s="6">
        <v>0</v>
      </c>
      <c r="D21" s="6"/>
      <c r="E21" s="16"/>
      <c r="F21" s="6">
        <v>0</v>
      </c>
      <c r="G21" s="6">
        <v>0</v>
      </c>
      <c r="H21" s="6"/>
      <c r="I21" s="16"/>
      <c r="J21" s="6">
        <v>150</v>
      </c>
      <c r="K21" s="6">
        <v>150</v>
      </c>
      <c r="L21" s="6"/>
      <c r="M21" s="16"/>
      <c r="N21" s="6">
        <v>0</v>
      </c>
      <c r="O21" s="6">
        <v>0</v>
      </c>
      <c r="P21" s="6"/>
      <c r="Q21" s="16"/>
      <c r="R21" s="6">
        <v>0</v>
      </c>
      <c r="S21" s="6">
        <v>0</v>
      </c>
      <c r="T21" s="6"/>
      <c r="U21" s="16"/>
      <c r="V21" s="6">
        <v>0</v>
      </c>
      <c r="W21" s="6">
        <v>0</v>
      </c>
      <c r="X21" s="6"/>
      <c r="Y21" s="16"/>
      <c r="Z21" s="6">
        <v>0</v>
      </c>
      <c r="AA21" s="6">
        <v>0</v>
      </c>
      <c r="AB21" s="6"/>
      <c r="AC21" s="16"/>
      <c r="AD21" s="6">
        <v>0</v>
      </c>
      <c r="AE21" s="6">
        <v>0</v>
      </c>
      <c r="AF21" s="6"/>
      <c r="AG21" s="16"/>
      <c r="AH21" s="6">
        <v>0</v>
      </c>
      <c r="AI21" s="6">
        <v>0</v>
      </c>
      <c r="AJ21" s="6"/>
      <c r="AK21" s="16"/>
      <c r="AL21" s="6">
        <v>152</v>
      </c>
      <c r="AM21" s="6">
        <v>152</v>
      </c>
      <c r="AN21" s="6"/>
      <c r="AO21" s="16"/>
      <c r="AP21" s="6">
        <v>0</v>
      </c>
      <c r="AQ21" s="6">
        <v>0</v>
      </c>
      <c r="AR21" s="6"/>
      <c r="AS21" s="16"/>
      <c r="AT21" s="6">
        <v>0</v>
      </c>
      <c r="AU21" s="6">
        <v>0</v>
      </c>
      <c r="AV21" s="6"/>
      <c r="AW21" s="16"/>
      <c r="AX21" s="6">
        <v>0</v>
      </c>
      <c r="AY21" s="6">
        <v>0</v>
      </c>
      <c r="AZ21" s="6"/>
      <c r="BA21" s="16"/>
    </row>
    <row r="22" spans="1:53" ht="16.5" customHeight="1">
      <c r="A22" s="12">
        <v>387</v>
      </c>
      <c r="B22" s="6">
        <v>0</v>
      </c>
      <c r="C22" s="6">
        <v>0</v>
      </c>
      <c r="D22" s="6"/>
      <c r="E22" s="16"/>
      <c r="F22" s="6">
        <v>0</v>
      </c>
      <c r="G22" s="6">
        <v>0</v>
      </c>
      <c r="H22" s="6"/>
      <c r="I22" s="16"/>
      <c r="J22" s="6">
        <v>150</v>
      </c>
      <c r="K22" s="6">
        <v>150</v>
      </c>
      <c r="L22" s="6"/>
      <c r="M22" s="16"/>
      <c r="N22" s="6">
        <v>0</v>
      </c>
      <c r="O22" s="6">
        <v>0</v>
      </c>
      <c r="P22" s="6"/>
      <c r="Q22" s="16"/>
      <c r="R22" s="6">
        <v>0</v>
      </c>
      <c r="S22" s="6">
        <v>0</v>
      </c>
      <c r="T22" s="6"/>
      <c r="U22" s="16"/>
      <c r="V22" s="6">
        <v>0</v>
      </c>
      <c r="W22" s="6">
        <v>0</v>
      </c>
      <c r="X22" s="6"/>
      <c r="Y22" s="16"/>
      <c r="Z22" s="6">
        <v>0</v>
      </c>
      <c r="AA22" s="6">
        <v>0</v>
      </c>
      <c r="AB22" s="6"/>
      <c r="AC22" s="16"/>
      <c r="AD22" s="6">
        <v>0</v>
      </c>
      <c r="AE22" s="6">
        <v>0</v>
      </c>
      <c r="AF22" s="6"/>
      <c r="AG22" s="16"/>
      <c r="AH22" s="6">
        <v>0</v>
      </c>
      <c r="AI22" s="6">
        <v>0</v>
      </c>
      <c r="AJ22" s="6"/>
      <c r="AK22" s="16"/>
      <c r="AL22" s="6">
        <v>152</v>
      </c>
      <c r="AM22" s="6">
        <v>152</v>
      </c>
      <c r="AN22" s="6"/>
      <c r="AO22" s="16"/>
      <c r="AP22" s="6">
        <v>0</v>
      </c>
      <c r="AQ22" s="6">
        <v>0</v>
      </c>
      <c r="AR22" s="6"/>
      <c r="AS22" s="16"/>
      <c r="AT22" s="6">
        <v>0</v>
      </c>
      <c r="AU22" s="6">
        <v>0</v>
      </c>
      <c r="AV22" s="6"/>
      <c r="AW22" s="16"/>
      <c r="AX22" s="6">
        <v>0</v>
      </c>
      <c r="AY22" s="6">
        <v>0</v>
      </c>
      <c r="AZ22" s="6"/>
      <c r="BA22" s="16"/>
    </row>
    <row r="23" spans="1:53" ht="16.5" customHeight="1">
      <c r="A23" s="12">
        <v>388</v>
      </c>
      <c r="B23" s="6">
        <v>0</v>
      </c>
      <c r="C23" s="6">
        <v>0</v>
      </c>
      <c r="D23" s="6"/>
      <c r="E23" s="16"/>
      <c r="F23" s="6">
        <v>0</v>
      </c>
      <c r="G23" s="6">
        <v>0</v>
      </c>
      <c r="H23" s="6"/>
      <c r="I23" s="16"/>
      <c r="J23" s="6">
        <v>150</v>
      </c>
      <c r="K23" s="6">
        <v>150</v>
      </c>
      <c r="L23" s="6"/>
      <c r="M23" s="16"/>
      <c r="N23" s="6">
        <v>0</v>
      </c>
      <c r="O23" s="6">
        <v>0</v>
      </c>
      <c r="P23" s="6"/>
      <c r="Q23" s="16"/>
      <c r="R23" s="6">
        <v>0</v>
      </c>
      <c r="S23" s="6">
        <v>0</v>
      </c>
      <c r="T23" s="6"/>
      <c r="U23" s="16"/>
      <c r="V23" s="6">
        <v>0</v>
      </c>
      <c r="W23" s="6">
        <v>0</v>
      </c>
      <c r="X23" s="6"/>
      <c r="Y23" s="16"/>
      <c r="Z23" s="6">
        <v>0</v>
      </c>
      <c r="AA23" s="6">
        <v>0</v>
      </c>
      <c r="AB23" s="6"/>
      <c r="AC23" s="16"/>
      <c r="AD23" s="6">
        <v>0</v>
      </c>
      <c r="AE23" s="6">
        <v>0</v>
      </c>
      <c r="AF23" s="6"/>
      <c r="AG23" s="16"/>
      <c r="AH23" s="6">
        <v>0</v>
      </c>
      <c r="AI23" s="6">
        <v>0</v>
      </c>
      <c r="AJ23" s="6"/>
      <c r="AK23" s="16"/>
      <c r="AL23" s="6">
        <v>152</v>
      </c>
      <c r="AM23" s="6">
        <v>152</v>
      </c>
      <c r="AN23" s="6"/>
      <c r="AO23" s="16"/>
      <c r="AP23" s="6">
        <v>0</v>
      </c>
      <c r="AQ23" s="6">
        <v>0</v>
      </c>
      <c r="AR23" s="6"/>
      <c r="AS23" s="16"/>
      <c r="AT23" s="6">
        <v>232</v>
      </c>
      <c r="AU23" s="6">
        <v>232</v>
      </c>
      <c r="AV23" s="6"/>
      <c r="AW23" s="16"/>
      <c r="AX23" s="6">
        <v>0</v>
      </c>
      <c r="AY23" s="6">
        <v>0</v>
      </c>
      <c r="AZ23" s="6"/>
      <c r="BA23" s="16"/>
    </row>
    <row r="24" spans="1:53" ht="16.5" customHeight="1">
      <c r="A24" s="12">
        <v>388</v>
      </c>
      <c r="B24" s="6">
        <v>0</v>
      </c>
      <c r="C24" s="6">
        <v>0</v>
      </c>
      <c r="D24" s="6"/>
      <c r="E24" s="16"/>
      <c r="F24" s="6">
        <v>0</v>
      </c>
      <c r="G24" s="6">
        <v>0</v>
      </c>
      <c r="H24" s="6"/>
      <c r="I24" s="16"/>
      <c r="J24" s="6">
        <v>150</v>
      </c>
      <c r="K24" s="6">
        <v>150</v>
      </c>
      <c r="L24" s="6"/>
      <c r="M24" s="16"/>
      <c r="N24" s="6">
        <v>0</v>
      </c>
      <c r="O24" s="6">
        <v>0</v>
      </c>
      <c r="P24" s="6"/>
      <c r="Q24" s="16"/>
      <c r="R24" s="6">
        <v>0</v>
      </c>
      <c r="S24" s="6">
        <v>0</v>
      </c>
      <c r="T24" s="6"/>
      <c r="U24" s="16"/>
      <c r="V24" s="6">
        <v>0</v>
      </c>
      <c r="W24" s="6">
        <v>0</v>
      </c>
      <c r="X24" s="6"/>
      <c r="Y24" s="16"/>
      <c r="Z24" s="6">
        <v>0</v>
      </c>
      <c r="AA24" s="6">
        <v>0</v>
      </c>
      <c r="AB24" s="6"/>
      <c r="AC24" s="16"/>
      <c r="AD24" s="6">
        <v>0</v>
      </c>
      <c r="AE24" s="6">
        <v>0</v>
      </c>
      <c r="AF24" s="6"/>
      <c r="AG24" s="16"/>
      <c r="AH24" s="6">
        <v>0</v>
      </c>
      <c r="AI24" s="6">
        <v>0</v>
      </c>
      <c r="AJ24" s="6"/>
      <c r="AK24" s="16"/>
      <c r="AL24" s="6">
        <v>152</v>
      </c>
      <c r="AM24" s="6">
        <v>152</v>
      </c>
      <c r="AN24" s="6"/>
      <c r="AO24" s="16"/>
      <c r="AP24" s="6">
        <v>0</v>
      </c>
      <c r="AQ24" s="6">
        <v>0</v>
      </c>
      <c r="AR24" s="6"/>
      <c r="AS24" s="16"/>
      <c r="AT24" s="6">
        <v>0</v>
      </c>
      <c r="AU24" s="6">
        <v>0</v>
      </c>
      <c r="AV24" s="6"/>
      <c r="AW24" s="16"/>
      <c r="AX24" s="6">
        <v>0</v>
      </c>
      <c r="AY24" s="6">
        <v>0</v>
      </c>
      <c r="AZ24" s="6"/>
      <c r="BA24" s="16"/>
    </row>
    <row r="25" spans="1:53" ht="16.5" customHeight="1">
      <c r="A25" s="12">
        <v>389</v>
      </c>
      <c r="B25" s="6">
        <v>139</v>
      </c>
      <c r="C25" s="6">
        <v>143</v>
      </c>
      <c r="D25" s="6"/>
      <c r="E25" s="16"/>
      <c r="F25" s="6">
        <v>0</v>
      </c>
      <c r="G25" s="6">
        <v>0</v>
      </c>
      <c r="H25" s="6"/>
      <c r="I25" s="16"/>
      <c r="J25" s="6">
        <v>150</v>
      </c>
      <c r="K25" s="6">
        <v>150</v>
      </c>
      <c r="L25" s="6"/>
      <c r="M25" s="16"/>
      <c r="N25" s="6">
        <v>170</v>
      </c>
      <c r="O25" s="6">
        <v>170</v>
      </c>
      <c r="P25" s="6"/>
      <c r="Q25" s="16"/>
      <c r="R25" s="6">
        <v>0</v>
      </c>
      <c r="S25" s="6">
        <v>0</v>
      </c>
      <c r="T25" s="6"/>
      <c r="U25" s="16"/>
      <c r="V25" s="6">
        <v>0</v>
      </c>
      <c r="W25" s="6">
        <v>0</v>
      </c>
      <c r="X25" s="6"/>
      <c r="Y25" s="16"/>
      <c r="Z25" s="6">
        <v>0</v>
      </c>
      <c r="AA25" s="6">
        <v>0</v>
      </c>
      <c r="AB25" s="6"/>
      <c r="AC25" s="16"/>
      <c r="AD25" s="6">
        <v>0</v>
      </c>
      <c r="AE25" s="6">
        <v>0</v>
      </c>
      <c r="AF25" s="6"/>
      <c r="AG25" s="16"/>
      <c r="AH25" s="6">
        <v>0</v>
      </c>
      <c r="AI25" s="6">
        <v>0</v>
      </c>
      <c r="AJ25" s="6"/>
      <c r="AK25" s="16"/>
      <c r="AL25" s="6">
        <v>0</v>
      </c>
      <c r="AM25" s="6">
        <v>0</v>
      </c>
      <c r="AN25" s="6"/>
      <c r="AO25" s="16"/>
      <c r="AP25" s="6">
        <v>0</v>
      </c>
      <c r="AQ25" s="6">
        <v>0</v>
      </c>
      <c r="AR25" s="6"/>
      <c r="AS25" s="16"/>
      <c r="AT25" s="6">
        <v>232</v>
      </c>
      <c r="AU25" s="6">
        <v>232</v>
      </c>
      <c r="AV25" s="6"/>
      <c r="AW25" s="16"/>
      <c r="AX25" s="6">
        <v>202</v>
      </c>
      <c r="AY25" s="6">
        <v>224</v>
      </c>
      <c r="AZ25" s="6"/>
      <c r="BA25" s="16"/>
    </row>
    <row r="26" spans="1:53" ht="16.5" customHeight="1">
      <c r="A26" s="12">
        <v>389</v>
      </c>
      <c r="B26" s="6">
        <v>0</v>
      </c>
      <c r="C26" s="6">
        <v>0</v>
      </c>
      <c r="D26" s="6"/>
      <c r="E26" s="16"/>
      <c r="F26" s="6">
        <v>0</v>
      </c>
      <c r="G26" s="6">
        <v>0</v>
      </c>
      <c r="H26" s="6"/>
      <c r="I26" s="16"/>
      <c r="J26" s="6">
        <v>150</v>
      </c>
      <c r="K26" s="6">
        <v>150</v>
      </c>
      <c r="L26" s="6"/>
      <c r="M26" s="16"/>
      <c r="N26" s="6">
        <v>0</v>
      </c>
      <c r="O26" s="6">
        <v>0</v>
      </c>
      <c r="P26" s="6"/>
      <c r="Q26" s="16"/>
      <c r="R26" s="6">
        <v>0</v>
      </c>
      <c r="S26" s="6">
        <v>0</v>
      </c>
      <c r="T26" s="6"/>
      <c r="U26" s="16"/>
      <c r="V26" s="6">
        <v>163</v>
      </c>
      <c r="W26" s="6">
        <v>166</v>
      </c>
      <c r="X26" s="6"/>
      <c r="Y26" s="16"/>
      <c r="Z26" s="6">
        <v>0</v>
      </c>
      <c r="AA26" s="6">
        <v>0</v>
      </c>
      <c r="AB26" s="6"/>
      <c r="AC26" s="16"/>
      <c r="AD26" s="6">
        <v>196</v>
      </c>
      <c r="AE26" s="6">
        <v>196</v>
      </c>
      <c r="AF26" s="6"/>
      <c r="AG26" s="16"/>
      <c r="AH26" s="6">
        <v>0</v>
      </c>
      <c r="AI26" s="6">
        <v>0</v>
      </c>
      <c r="AJ26" s="6"/>
      <c r="AK26" s="16"/>
      <c r="AL26" s="6">
        <v>0</v>
      </c>
      <c r="AM26" s="6">
        <v>0</v>
      </c>
      <c r="AN26" s="6"/>
      <c r="AO26" s="16"/>
      <c r="AP26" s="6">
        <v>0</v>
      </c>
      <c r="AQ26" s="6">
        <v>0</v>
      </c>
      <c r="AR26" s="6"/>
      <c r="AS26" s="16"/>
      <c r="AT26" s="6">
        <v>0</v>
      </c>
      <c r="AU26" s="6">
        <v>0</v>
      </c>
      <c r="AV26" s="6"/>
      <c r="AW26" s="16"/>
      <c r="AX26" s="6">
        <v>0</v>
      </c>
      <c r="AY26" s="6">
        <v>0</v>
      </c>
      <c r="AZ26" s="6"/>
      <c r="BA26" s="16"/>
    </row>
    <row r="27" spans="1:53" ht="16.5" customHeight="1">
      <c r="A27" s="12">
        <v>390</v>
      </c>
      <c r="B27" s="6">
        <v>139</v>
      </c>
      <c r="C27" s="6">
        <v>143</v>
      </c>
      <c r="D27" s="6"/>
      <c r="E27" s="16"/>
      <c r="F27" s="6">
        <v>0</v>
      </c>
      <c r="G27" s="6">
        <v>0</v>
      </c>
      <c r="H27" s="6"/>
      <c r="I27" s="16"/>
      <c r="J27" s="6">
        <v>148</v>
      </c>
      <c r="K27" s="6">
        <v>148</v>
      </c>
      <c r="L27" s="6"/>
      <c r="M27" s="16"/>
      <c r="N27" s="6">
        <v>170</v>
      </c>
      <c r="O27" s="6">
        <v>170</v>
      </c>
      <c r="P27" s="6"/>
      <c r="Q27" s="16"/>
      <c r="R27" s="6">
        <v>0</v>
      </c>
      <c r="S27" s="6">
        <v>0</v>
      </c>
      <c r="T27" s="6"/>
      <c r="U27" s="16"/>
      <c r="V27" s="6">
        <v>0</v>
      </c>
      <c r="W27" s="6">
        <v>0</v>
      </c>
      <c r="X27" s="6"/>
      <c r="Y27" s="16"/>
      <c r="Z27" s="6">
        <v>0</v>
      </c>
      <c r="AA27" s="6">
        <v>0</v>
      </c>
      <c r="AB27" s="6"/>
      <c r="AC27" s="16"/>
      <c r="AD27" s="6">
        <v>0</v>
      </c>
      <c r="AE27" s="6">
        <v>0</v>
      </c>
      <c r="AF27" s="6"/>
      <c r="AG27" s="16"/>
      <c r="AH27" s="6">
        <v>0</v>
      </c>
      <c r="AI27" s="6">
        <v>0</v>
      </c>
      <c r="AJ27" s="6"/>
      <c r="AK27" s="16"/>
      <c r="AL27" s="6">
        <v>151</v>
      </c>
      <c r="AM27" s="6">
        <v>151</v>
      </c>
      <c r="AN27" s="6"/>
      <c r="AO27" s="16"/>
      <c r="AP27" s="6">
        <v>0</v>
      </c>
      <c r="AQ27" s="6">
        <v>0</v>
      </c>
      <c r="AR27" s="6"/>
      <c r="AS27" s="16"/>
      <c r="AT27" s="6">
        <v>0</v>
      </c>
      <c r="AU27" s="6">
        <v>0</v>
      </c>
      <c r="AV27" s="6"/>
      <c r="AW27" s="16"/>
      <c r="AX27" s="6">
        <v>0</v>
      </c>
      <c r="AY27" s="6">
        <v>0</v>
      </c>
      <c r="AZ27" s="6"/>
      <c r="BA27" s="16"/>
    </row>
    <row r="28" spans="1:53" ht="16.5" customHeight="1">
      <c r="A28" s="12">
        <v>390</v>
      </c>
      <c r="B28" s="6">
        <v>0</v>
      </c>
      <c r="C28" s="6">
        <v>0</v>
      </c>
      <c r="D28" s="6"/>
      <c r="E28" s="16"/>
      <c r="F28" s="6">
        <v>0</v>
      </c>
      <c r="G28" s="6">
        <v>0</v>
      </c>
      <c r="H28" s="6"/>
      <c r="I28" s="16"/>
      <c r="J28" s="6">
        <v>148</v>
      </c>
      <c r="K28" s="6">
        <v>148</v>
      </c>
      <c r="L28" s="6"/>
      <c r="M28" s="16"/>
      <c r="N28" s="6">
        <v>146</v>
      </c>
      <c r="O28" s="6">
        <v>146</v>
      </c>
      <c r="P28" s="6"/>
      <c r="Q28" s="16"/>
      <c r="R28" s="6">
        <v>0</v>
      </c>
      <c r="S28" s="6">
        <v>0</v>
      </c>
      <c r="T28" s="6"/>
      <c r="U28" s="16"/>
      <c r="V28" s="6">
        <v>0</v>
      </c>
      <c r="W28" s="6">
        <v>0</v>
      </c>
      <c r="X28" s="6"/>
      <c r="Y28" s="16"/>
      <c r="Z28" s="6">
        <v>0</v>
      </c>
      <c r="AA28" s="6">
        <v>0</v>
      </c>
      <c r="AB28" s="6"/>
      <c r="AC28" s="16"/>
      <c r="AD28" s="6">
        <v>0</v>
      </c>
      <c r="AE28" s="6">
        <v>0</v>
      </c>
      <c r="AF28" s="6"/>
      <c r="AG28" s="16"/>
      <c r="AH28" s="6">
        <v>0</v>
      </c>
      <c r="AI28" s="6">
        <v>0</v>
      </c>
      <c r="AJ28" s="6"/>
      <c r="AK28" s="16"/>
      <c r="AL28" s="6">
        <v>152</v>
      </c>
      <c r="AM28" s="6">
        <v>152</v>
      </c>
      <c r="AN28" s="6"/>
      <c r="AO28" s="16"/>
      <c r="AP28" s="6">
        <v>0</v>
      </c>
      <c r="AQ28" s="6">
        <v>0</v>
      </c>
      <c r="AR28" s="6"/>
      <c r="AS28" s="16"/>
      <c r="AT28" s="6">
        <v>0</v>
      </c>
      <c r="AU28" s="6">
        <v>0</v>
      </c>
      <c r="AV28" s="6"/>
      <c r="AW28" s="16"/>
      <c r="AX28" s="6">
        <v>0</v>
      </c>
      <c r="AY28" s="6">
        <v>0</v>
      </c>
      <c r="AZ28" s="6"/>
      <c r="BA28" s="16"/>
    </row>
    <row r="29" spans="1:53" ht="16.5" customHeight="1">
      <c r="A29" s="12">
        <v>391</v>
      </c>
      <c r="B29" s="6">
        <v>0</v>
      </c>
      <c r="C29" s="6">
        <v>0</v>
      </c>
      <c r="D29" s="6"/>
      <c r="E29" s="16"/>
      <c r="F29" s="6">
        <v>0</v>
      </c>
      <c r="G29" s="6">
        <v>0</v>
      </c>
      <c r="H29" s="6"/>
      <c r="I29" s="16"/>
      <c r="J29" s="6">
        <v>150</v>
      </c>
      <c r="K29" s="6">
        <v>150</v>
      </c>
      <c r="L29" s="6"/>
      <c r="M29" s="16"/>
      <c r="N29" s="6">
        <v>0</v>
      </c>
      <c r="O29" s="6">
        <v>0</v>
      </c>
      <c r="P29" s="6"/>
      <c r="Q29" s="16"/>
      <c r="R29" s="6">
        <v>0</v>
      </c>
      <c r="S29" s="6">
        <v>0</v>
      </c>
      <c r="T29" s="6"/>
      <c r="U29" s="16"/>
      <c r="V29" s="6">
        <v>0</v>
      </c>
      <c r="W29" s="6">
        <v>0</v>
      </c>
      <c r="X29" s="6"/>
      <c r="Y29" s="16"/>
      <c r="Z29" s="6">
        <v>0</v>
      </c>
      <c r="AA29" s="6">
        <v>0</v>
      </c>
      <c r="AB29" s="6"/>
      <c r="AC29" s="16"/>
      <c r="AD29" s="6">
        <v>0</v>
      </c>
      <c r="AE29" s="6">
        <v>0</v>
      </c>
      <c r="AF29" s="6"/>
      <c r="AG29" s="16"/>
      <c r="AH29" s="6">
        <v>0</v>
      </c>
      <c r="AI29" s="6">
        <v>0</v>
      </c>
      <c r="AJ29" s="6"/>
      <c r="AK29" s="16"/>
      <c r="AL29" s="6">
        <v>144</v>
      </c>
      <c r="AM29" s="6">
        <v>144</v>
      </c>
      <c r="AN29" s="6"/>
      <c r="AO29" s="16"/>
      <c r="AP29" s="6">
        <v>0</v>
      </c>
      <c r="AQ29" s="6">
        <v>0</v>
      </c>
      <c r="AR29" s="6"/>
      <c r="AS29" s="16"/>
      <c r="AT29" s="6">
        <v>232</v>
      </c>
      <c r="AU29" s="6">
        <v>232</v>
      </c>
      <c r="AV29" s="6"/>
      <c r="AW29" s="16"/>
      <c r="AX29" s="6">
        <v>0</v>
      </c>
      <c r="AY29" s="6">
        <v>0</v>
      </c>
      <c r="AZ29" s="6"/>
      <c r="BA29" s="16"/>
    </row>
    <row r="30" spans="1:53" ht="16.5" customHeight="1">
      <c r="A30" s="12">
        <v>391</v>
      </c>
      <c r="B30" s="6">
        <v>0</v>
      </c>
      <c r="C30" s="6">
        <v>0</v>
      </c>
      <c r="D30" s="6"/>
      <c r="E30" s="16"/>
      <c r="F30" s="6">
        <v>0</v>
      </c>
      <c r="G30" s="6">
        <v>0</v>
      </c>
      <c r="H30" s="6"/>
      <c r="I30" s="16"/>
      <c r="J30" s="6">
        <v>150</v>
      </c>
      <c r="K30" s="6">
        <v>150</v>
      </c>
      <c r="L30" s="6"/>
      <c r="M30" s="16"/>
      <c r="N30" s="6">
        <v>0</v>
      </c>
      <c r="O30" s="6">
        <v>0</v>
      </c>
      <c r="P30" s="6"/>
      <c r="Q30" s="16"/>
      <c r="R30" s="6">
        <v>0</v>
      </c>
      <c r="S30" s="6">
        <v>0</v>
      </c>
      <c r="T30" s="6"/>
      <c r="U30" s="16"/>
      <c r="V30" s="6">
        <v>0</v>
      </c>
      <c r="W30" s="6">
        <v>0</v>
      </c>
      <c r="X30" s="6"/>
      <c r="Y30" s="16"/>
      <c r="Z30" s="6">
        <v>202</v>
      </c>
      <c r="AA30" s="6">
        <v>202</v>
      </c>
      <c r="AB30" s="6"/>
      <c r="AC30" s="16"/>
      <c r="AD30" s="6">
        <v>0</v>
      </c>
      <c r="AE30" s="6">
        <v>0</v>
      </c>
      <c r="AF30" s="6"/>
      <c r="AG30" s="16"/>
      <c r="AH30" s="6">
        <v>159</v>
      </c>
      <c r="AI30" s="6">
        <v>162</v>
      </c>
      <c r="AJ30" s="6"/>
      <c r="AK30" s="16"/>
      <c r="AL30" s="6">
        <v>132</v>
      </c>
      <c r="AM30" s="6">
        <v>158</v>
      </c>
      <c r="AN30" s="6"/>
      <c r="AO30" s="16"/>
      <c r="AP30" s="6">
        <v>0</v>
      </c>
      <c r="AQ30" s="6">
        <v>0</v>
      </c>
      <c r="AR30" s="6"/>
      <c r="AS30" s="16"/>
      <c r="AT30" s="6">
        <v>0</v>
      </c>
      <c r="AU30" s="6">
        <v>0</v>
      </c>
      <c r="AV30" s="6"/>
      <c r="AW30" s="16"/>
      <c r="AX30" s="6">
        <v>0</v>
      </c>
      <c r="AY30" s="6">
        <v>0</v>
      </c>
      <c r="AZ30" s="6"/>
      <c r="BA30" s="16"/>
    </row>
    <row r="31" spans="1:53" ht="16.5" customHeight="1">
      <c r="A31" s="12">
        <v>392</v>
      </c>
      <c r="B31" s="6">
        <v>139</v>
      </c>
      <c r="C31" s="6">
        <v>139</v>
      </c>
      <c r="D31" s="6"/>
      <c r="E31" s="16"/>
      <c r="F31" s="6">
        <v>0</v>
      </c>
      <c r="G31" s="6">
        <v>0</v>
      </c>
      <c r="H31" s="6"/>
      <c r="I31" s="16"/>
      <c r="J31" s="6">
        <v>150</v>
      </c>
      <c r="K31" s="6">
        <v>150</v>
      </c>
      <c r="L31" s="6"/>
      <c r="M31" s="16"/>
      <c r="N31" s="6">
        <v>170</v>
      </c>
      <c r="O31" s="6">
        <v>170</v>
      </c>
      <c r="P31" s="6"/>
      <c r="Q31" s="16"/>
      <c r="R31" s="6">
        <v>0</v>
      </c>
      <c r="S31" s="6">
        <v>0</v>
      </c>
      <c r="T31" s="6"/>
      <c r="U31" s="16"/>
      <c r="V31" s="6">
        <v>163</v>
      </c>
      <c r="W31" s="6">
        <v>166</v>
      </c>
      <c r="X31" s="6"/>
      <c r="Y31" s="16"/>
      <c r="Z31" s="6">
        <v>0</v>
      </c>
      <c r="AA31" s="6">
        <v>0</v>
      </c>
      <c r="AB31" s="6"/>
      <c r="AC31" s="16"/>
      <c r="AD31" s="6">
        <v>0</v>
      </c>
      <c r="AE31" s="6">
        <v>0</v>
      </c>
      <c r="AF31" s="6"/>
      <c r="AG31" s="16"/>
      <c r="AH31" s="6">
        <v>0</v>
      </c>
      <c r="AI31" s="6">
        <v>0</v>
      </c>
      <c r="AJ31" s="6"/>
      <c r="AK31" s="16"/>
      <c r="AL31" s="6">
        <v>150</v>
      </c>
      <c r="AM31" s="6">
        <v>150</v>
      </c>
      <c r="AN31" s="6"/>
      <c r="AO31" s="16"/>
      <c r="AP31" s="6">
        <v>0</v>
      </c>
      <c r="AQ31" s="6">
        <v>0</v>
      </c>
      <c r="AR31" s="6"/>
      <c r="AS31" s="16"/>
      <c r="AT31" s="6">
        <v>232</v>
      </c>
      <c r="AU31" s="6">
        <v>232</v>
      </c>
      <c r="AV31" s="6"/>
      <c r="AW31" s="16"/>
      <c r="AX31" s="6">
        <v>0</v>
      </c>
      <c r="AY31" s="6">
        <v>0</v>
      </c>
      <c r="AZ31" s="6"/>
      <c r="BA31" s="16"/>
    </row>
    <row r="32" spans="1:53" ht="16.5" customHeight="1">
      <c r="A32" s="12">
        <v>392</v>
      </c>
      <c r="B32" s="6">
        <v>0</v>
      </c>
      <c r="C32" s="6">
        <v>0</v>
      </c>
      <c r="D32" s="6"/>
      <c r="E32" s="16"/>
      <c r="F32" s="6">
        <v>0</v>
      </c>
      <c r="G32" s="6">
        <v>0</v>
      </c>
      <c r="H32" s="6"/>
      <c r="I32" s="16"/>
      <c r="J32" s="6">
        <v>150</v>
      </c>
      <c r="K32" s="6">
        <v>150</v>
      </c>
      <c r="L32" s="6"/>
      <c r="M32" s="16"/>
      <c r="N32" s="6">
        <v>170</v>
      </c>
      <c r="O32" s="6">
        <v>170</v>
      </c>
      <c r="P32" s="6"/>
      <c r="Q32" s="16"/>
      <c r="R32" s="6">
        <v>0</v>
      </c>
      <c r="S32" s="6">
        <v>0</v>
      </c>
      <c r="T32" s="6"/>
      <c r="U32" s="16"/>
      <c r="V32" s="6">
        <v>0</v>
      </c>
      <c r="W32" s="6">
        <v>0</v>
      </c>
      <c r="X32" s="6"/>
      <c r="Y32" s="16"/>
      <c r="Z32" s="6">
        <v>0</v>
      </c>
      <c r="AA32" s="6">
        <v>0</v>
      </c>
      <c r="AB32" s="6"/>
      <c r="AC32" s="16"/>
      <c r="AD32" s="6">
        <v>0</v>
      </c>
      <c r="AE32" s="6">
        <v>0</v>
      </c>
      <c r="AF32" s="6"/>
      <c r="AG32" s="16"/>
      <c r="AH32" s="6">
        <v>0</v>
      </c>
      <c r="AI32" s="6">
        <v>0</v>
      </c>
      <c r="AJ32" s="6"/>
      <c r="AK32" s="16"/>
      <c r="AL32" s="6">
        <v>0</v>
      </c>
      <c r="AM32" s="6">
        <v>0</v>
      </c>
      <c r="AN32" s="6"/>
      <c r="AO32" s="16"/>
      <c r="AP32" s="6">
        <v>0</v>
      </c>
      <c r="AQ32" s="6">
        <v>0</v>
      </c>
      <c r="AR32" s="6"/>
      <c r="AS32" s="16"/>
      <c r="AT32" s="6">
        <v>0</v>
      </c>
      <c r="AU32" s="6">
        <v>0</v>
      </c>
      <c r="AV32" s="6"/>
      <c r="AW32" s="16"/>
      <c r="AX32" s="6">
        <v>0</v>
      </c>
      <c r="AY32" s="6">
        <v>0</v>
      </c>
      <c r="AZ32" s="6"/>
      <c r="BA32" s="16"/>
    </row>
    <row r="33" ht="16.5" customHeight="1"/>
    <row r="66" spans="5:53" ht="15.6">
      <c r="E66" s="4"/>
      <c r="I66" s="4"/>
      <c r="M66" s="4"/>
      <c r="Q66" s="4"/>
      <c r="U66" s="4"/>
      <c r="Y66" s="4"/>
      <c r="AC66" s="4"/>
      <c r="AG66" s="4"/>
      <c r="AK66" s="4"/>
      <c r="AO66" s="4"/>
      <c r="AS66" s="4"/>
      <c r="AW66" s="4"/>
      <c r="BA66" s="4"/>
    </row>
    <row r="67" spans="5:53" ht="15.6">
      <c r="E67" s="4"/>
      <c r="I67" s="4"/>
      <c r="M67" s="4"/>
      <c r="Q67" s="4"/>
      <c r="U67" s="4"/>
      <c r="Y67" s="4"/>
      <c r="AC67" s="4"/>
      <c r="AG67" s="4"/>
      <c r="AK67" s="4"/>
      <c r="AO67" s="4"/>
      <c r="AS67" s="4"/>
      <c r="AW67" s="4"/>
      <c r="BA67" s="4"/>
    </row>
    <row r="68" spans="5:53" ht="15.6">
      <c r="E68" s="4"/>
      <c r="I68" s="4"/>
      <c r="M68" s="4"/>
      <c r="Q68" s="4"/>
      <c r="U68" s="4"/>
      <c r="Y68" s="4"/>
      <c r="AC68" s="4"/>
      <c r="AG68" s="4"/>
      <c r="AK68" s="4"/>
      <c r="AO68" s="4"/>
      <c r="AS68" s="4"/>
      <c r="AW68" s="4"/>
      <c r="BA68" s="4"/>
    </row>
    <row r="69" spans="5:53" ht="15.6">
      <c r="E69" s="4"/>
      <c r="I69" s="4"/>
      <c r="M69" s="4"/>
      <c r="Q69" s="4"/>
      <c r="U69" s="4"/>
      <c r="Y69" s="4"/>
      <c r="AC69" s="4"/>
      <c r="AG69" s="4"/>
      <c r="AK69" s="4"/>
      <c r="AO69" s="4"/>
      <c r="AS69" s="4"/>
      <c r="AW69" s="4"/>
      <c r="BA69" s="4"/>
    </row>
    <row r="70" spans="5:53" ht="15.6">
      <c r="E70" s="4"/>
      <c r="I70" s="4"/>
      <c r="M70" s="4"/>
      <c r="Q70" s="4"/>
      <c r="U70" s="4"/>
      <c r="Y70" s="4"/>
      <c r="AC70" s="4"/>
      <c r="AG70" s="4"/>
      <c r="AK70" s="4"/>
      <c r="AO70" s="4"/>
      <c r="AS70" s="4"/>
      <c r="AW70" s="4"/>
      <c r="BA70" s="4"/>
    </row>
    <row r="71" spans="5:53" ht="15.6">
      <c r="E71" s="4"/>
      <c r="I71" s="4"/>
      <c r="M71" s="4"/>
      <c r="Q71" s="4"/>
      <c r="U71" s="4"/>
      <c r="Y71" s="4"/>
      <c r="AC71" s="4"/>
      <c r="AG71" s="4"/>
      <c r="AK71" s="4"/>
      <c r="AO71" s="4"/>
      <c r="AS71" s="4"/>
      <c r="AW71" s="4"/>
      <c r="BA71" s="4"/>
    </row>
    <row r="72" spans="5:53" ht="15.6">
      <c r="E72" s="4"/>
      <c r="I72" s="4"/>
      <c r="M72" s="4"/>
      <c r="Q72" s="4"/>
      <c r="U72" s="4"/>
      <c r="Y72" s="4"/>
      <c r="AC72" s="4"/>
      <c r="AG72" s="4"/>
      <c r="AK72" s="4"/>
      <c r="AO72" s="4"/>
      <c r="AS72" s="4"/>
      <c r="AW72" s="4"/>
      <c r="BA72" s="4"/>
    </row>
    <row r="73" spans="5:53" ht="15.6">
      <c r="E73" s="4"/>
      <c r="I73" s="4"/>
      <c r="M73" s="4"/>
      <c r="Q73" s="4"/>
      <c r="U73" s="4"/>
      <c r="Y73" s="4"/>
      <c r="AC73" s="4"/>
      <c r="AG73" s="4"/>
      <c r="AK73" s="4"/>
      <c r="AO73" s="4"/>
      <c r="AS73" s="4"/>
      <c r="AW73" s="4"/>
      <c r="BA73" s="4"/>
    </row>
    <row r="74" spans="5:53" ht="15.6">
      <c r="E74" s="4"/>
      <c r="I74" s="4"/>
      <c r="M74" s="4"/>
      <c r="Q74" s="4"/>
      <c r="U74" s="4"/>
      <c r="Y74" s="4"/>
      <c r="AC74" s="4"/>
      <c r="AG74" s="4"/>
      <c r="AK74" s="4"/>
      <c r="AO74" s="4"/>
      <c r="AS74" s="4"/>
      <c r="AW74" s="4"/>
      <c r="BA74" s="4"/>
    </row>
    <row r="75" spans="5:53" ht="15.6">
      <c r="E75" s="4"/>
      <c r="I75" s="4"/>
      <c r="M75" s="4"/>
      <c r="Q75" s="4"/>
      <c r="U75" s="4"/>
      <c r="Y75" s="4"/>
      <c r="AC75" s="4"/>
      <c r="AG75" s="4"/>
      <c r="AK75" s="4"/>
      <c r="AO75" s="4"/>
      <c r="AS75" s="4"/>
      <c r="AW75" s="4"/>
      <c r="BA75" s="4"/>
    </row>
    <row r="76" spans="5:53" ht="15.6">
      <c r="E76" s="4"/>
      <c r="I76" s="4"/>
      <c r="M76" s="4"/>
      <c r="Q76" s="4"/>
      <c r="U76" s="4"/>
      <c r="Y76" s="4"/>
      <c r="AC76" s="4"/>
      <c r="AG76" s="4"/>
      <c r="AK76" s="4"/>
      <c r="AO76" s="4"/>
      <c r="AS76" s="4"/>
      <c r="AW76" s="4"/>
      <c r="BA76" s="4"/>
    </row>
    <row r="77" spans="5:53" ht="15.6">
      <c r="E77" s="4"/>
      <c r="I77" s="4"/>
      <c r="M77" s="4"/>
      <c r="Q77" s="4"/>
      <c r="U77" s="4"/>
      <c r="Y77" s="4"/>
      <c r="AC77" s="4"/>
      <c r="AG77" s="4"/>
      <c r="AK77" s="4"/>
      <c r="AO77" s="4"/>
      <c r="AS77" s="4"/>
      <c r="AW77" s="4"/>
      <c r="BA77" s="4"/>
    </row>
    <row r="78" spans="5:53" ht="15.6">
      <c r="E78" s="4"/>
      <c r="I78" s="4"/>
      <c r="M78" s="4"/>
      <c r="Q78" s="4"/>
      <c r="U78" s="4"/>
      <c r="Y78" s="4"/>
      <c r="AC78" s="4"/>
      <c r="AG78" s="4"/>
      <c r="AK78" s="4"/>
      <c r="AO78" s="4"/>
      <c r="AS78" s="4"/>
      <c r="AW78" s="4"/>
      <c r="BA78" s="4"/>
    </row>
    <row r="79" spans="5:53" ht="15.6">
      <c r="E79" s="4"/>
      <c r="I79" s="4"/>
      <c r="M79" s="4"/>
      <c r="Q79" s="4"/>
      <c r="U79" s="4"/>
      <c r="Y79" s="4"/>
      <c r="AC79" s="4"/>
      <c r="AG79" s="4"/>
      <c r="AK79" s="4"/>
      <c r="AO79" s="4"/>
      <c r="AS79" s="4"/>
      <c r="AW79" s="4"/>
      <c r="BA79" s="4"/>
    </row>
    <row r="80" spans="5:53" ht="15.6">
      <c r="E80" s="4"/>
      <c r="I80" s="4"/>
      <c r="M80" s="4"/>
      <c r="Q80" s="4"/>
      <c r="U80" s="4"/>
      <c r="Y80" s="4"/>
      <c r="AC80" s="4"/>
      <c r="AG80" s="4"/>
      <c r="AK80" s="4"/>
      <c r="AO80" s="4"/>
      <c r="AS80" s="4"/>
      <c r="AW80" s="4"/>
      <c r="BA80" s="4"/>
    </row>
    <row r="81" spans="5:53" ht="15.6">
      <c r="E81" s="4"/>
      <c r="I81" s="4"/>
      <c r="M81" s="4"/>
      <c r="Q81" s="4"/>
      <c r="U81" s="4"/>
      <c r="Y81" s="4"/>
      <c r="AC81" s="4"/>
      <c r="AG81" s="4"/>
      <c r="AK81" s="4"/>
      <c r="AO81" s="4"/>
      <c r="AS81" s="4"/>
      <c r="AW81" s="4"/>
      <c r="BA81" s="4"/>
    </row>
    <row r="82" spans="5:53" ht="15.6">
      <c r="E82" s="4"/>
      <c r="I82" s="4"/>
      <c r="M82" s="4"/>
      <c r="Q82" s="4"/>
      <c r="U82" s="4"/>
      <c r="Y82" s="4"/>
      <c r="AC82" s="4"/>
      <c r="AG82" s="4"/>
      <c r="AK82" s="4"/>
      <c r="AO82" s="4"/>
      <c r="AS82" s="4"/>
      <c r="AW82" s="4"/>
      <c r="BA82" s="4"/>
    </row>
    <row r="83" spans="5:53" ht="15.6">
      <c r="E83" s="4"/>
      <c r="I83" s="4"/>
      <c r="M83" s="4"/>
      <c r="Q83" s="4"/>
      <c r="U83" s="4"/>
      <c r="Y83" s="4"/>
      <c r="AC83" s="4"/>
      <c r="AG83" s="4"/>
      <c r="AK83" s="4"/>
      <c r="AO83" s="4"/>
      <c r="AS83" s="4"/>
      <c r="AW83" s="4"/>
      <c r="BA83" s="4"/>
    </row>
    <row r="84" spans="5:53" ht="15.6">
      <c r="E84" s="4"/>
      <c r="I84" s="4"/>
      <c r="M84" s="4"/>
      <c r="Q84" s="4"/>
      <c r="U84" s="4"/>
      <c r="Y84" s="4"/>
      <c r="AC84" s="4"/>
      <c r="AG84" s="4"/>
      <c r="AK84" s="4"/>
      <c r="AO84" s="4"/>
      <c r="AS84" s="4"/>
      <c r="AW84" s="4"/>
      <c r="BA84" s="4"/>
    </row>
    <row r="85" spans="5:53" ht="15.6">
      <c r="E85" s="4"/>
      <c r="I85" s="4"/>
      <c r="M85" s="4"/>
      <c r="Q85" s="4"/>
      <c r="U85" s="4"/>
      <c r="Y85" s="4"/>
      <c r="AC85" s="4"/>
      <c r="AG85" s="4"/>
      <c r="AK85" s="4"/>
      <c r="AO85" s="4"/>
      <c r="AS85" s="4"/>
      <c r="AW85" s="4"/>
      <c r="BA85" s="4"/>
    </row>
    <row r="86" spans="5:53" ht="15.6">
      <c r="E86" s="4"/>
      <c r="I86" s="4"/>
      <c r="M86" s="4"/>
      <c r="Q86" s="4"/>
      <c r="U86" s="4"/>
      <c r="Y86" s="4"/>
      <c r="AC86" s="4"/>
      <c r="AG86" s="4"/>
      <c r="AK86" s="4"/>
      <c r="AO86" s="4"/>
      <c r="AS86" s="4"/>
      <c r="AW86" s="4"/>
      <c r="BA86" s="4"/>
    </row>
    <row r="87" spans="5:53" ht="15.6">
      <c r="E87" s="4"/>
      <c r="I87" s="4"/>
      <c r="M87" s="4"/>
      <c r="Q87" s="4"/>
      <c r="U87" s="4"/>
      <c r="Y87" s="4"/>
      <c r="AC87" s="4"/>
      <c r="AG87" s="4"/>
      <c r="AK87" s="4"/>
      <c r="AO87" s="4"/>
      <c r="AS87" s="4"/>
      <c r="AW87" s="4"/>
      <c r="BA87" s="4"/>
    </row>
    <row r="88" spans="5:53" ht="15.6">
      <c r="E88" s="4"/>
      <c r="I88" s="4"/>
      <c r="M88" s="4"/>
      <c r="Q88" s="4"/>
      <c r="U88" s="4"/>
      <c r="Y88" s="4"/>
      <c r="AC88" s="4"/>
      <c r="AG88" s="4"/>
      <c r="AK88" s="4"/>
      <c r="AO88" s="4"/>
      <c r="AS88" s="4"/>
      <c r="AW88" s="4"/>
      <c r="BA88" s="4"/>
    </row>
    <row r="89" spans="5:53" ht="15.6">
      <c r="E89" s="4"/>
      <c r="I89" s="4"/>
      <c r="M89" s="4"/>
      <c r="Q89" s="4"/>
      <c r="U89" s="4"/>
      <c r="Y89" s="4"/>
      <c r="AC89" s="4"/>
      <c r="AG89" s="4"/>
      <c r="AK89" s="4"/>
      <c r="AO89" s="4"/>
      <c r="AS89" s="4"/>
      <c r="AW89" s="4"/>
      <c r="BA89" s="4"/>
    </row>
    <row r="90" spans="5:53" ht="15.6">
      <c r="E90" s="4"/>
      <c r="I90" s="4"/>
      <c r="M90" s="4"/>
      <c r="Q90" s="4"/>
      <c r="U90" s="4"/>
      <c r="Y90" s="4"/>
      <c r="AC90" s="4"/>
      <c r="AG90" s="4"/>
      <c r="AK90" s="4"/>
      <c r="AO90" s="4"/>
      <c r="AS90" s="4"/>
      <c r="AW90" s="4"/>
      <c r="BA90" s="4"/>
    </row>
    <row r="91" spans="5:53" ht="15.6">
      <c r="E91" s="4"/>
      <c r="I91" s="4"/>
      <c r="M91" s="4"/>
      <c r="Q91" s="4"/>
      <c r="U91" s="4"/>
      <c r="Y91" s="4"/>
      <c r="AC91" s="4"/>
      <c r="AG91" s="4"/>
      <c r="AK91" s="4"/>
      <c r="AO91" s="4"/>
      <c r="AS91" s="4"/>
      <c r="AW91" s="4"/>
      <c r="BA91" s="4"/>
    </row>
    <row r="92" spans="5:53" ht="15.6">
      <c r="E92" s="4"/>
      <c r="I92" s="4"/>
      <c r="M92" s="4"/>
      <c r="Q92" s="4"/>
      <c r="U92" s="4"/>
      <c r="Y92" s="4"/>
      <c r="AC92" s="4"/>
      <c r="AG92" s="4"/>
      <c r="AK92" s="4"/>
      <c r="AO92" s="4"/>
      <c r="AS92" s="4"/>
      <c r="AW92" s="4"/>
      <c r="BA92" s="4"/>
    </row>
    <row r="93" spans="5:53" ht="15.6">
      <c r="E93" s="4"/>
      <c r="I93" s="4"/>
      <c r="M93" s="4"/>
      <c r="Q93" s="4"/>
      <c r="U93" s="4"/>
      <c r="Y93" s="4"/>
      <c r="AC93" s="4"/>
      <c r="AG93" s="4"/>
      <c r="AK93" s="4"/>
      <c r="AO93" s="4"/>
      <c r="AS93" s="4"/>
      <c r="AW93" s="4"/>
      <c r="BA93" s="4"/>
    </row>
    <row r="94" spans="5:53" ht="15.6">
      <c r="E94" s="4"/>
      <c r="I94" s="4"/>
      <c r="M94" s="4"/>
      <c r="Q94" s="4"/>
      <c r="U94" s="4"/>
      <c r="Y94" s="4"/>
      <c r="AC94" s="4"/>
      <c r="AG94" s="4"/>
      <c r="AK94" s="4"/>
      <c r="AO94" s="4"/>
      <c r="AS94" s="4"/>
      <c r="AW94" s="4"/>
      <c r="BA94" s="4"/>
    </row>
    <row r="95" spans="5:53" ht="15.6">
      <c r="E95" s="4"/>
      <c r="I95" s="4"/>
      <c r="M95" s="4"/>
      <c r="Q95" s="4"/>
      <c r="U95" s="4"/>
      <c r="Y95" s="4"/>
      <c r="AC95" s="4"/>
      <c r="AG95" s="4"/>
      <c r="AK95" s="4"/>
      <c r="AO95" s="4"/>
      <c r="AS95" s="4"/>
      <c r="AW95" s="4"/>
      <c r="BA95" s="4"/>
    </row>
    <row r="96" spans="5:53" ht="15.6">
      <c r="E96" s="4"/>
      <c r="I96" s="4"/>
      <c r="M96" s="4"/>
      <c r="Q96" s="4"/>
      <c r="U96" s="4"/>
      <c r="Y96" s="4"/>
      <c r="AC96" s="4"/>
      <c r="AG96" s="4"/>
      <c r="AK96" s="4"/>
      <c r="AO96" s="4"/>
      <c r="AS96" s="4"/>
      <c r="AW96" s="4"/>
      <c r="BA96" s="4"/>
    </row>
    <row r="97" spans="5:53" ht="15.6">
      <c r="E97" s="4"/>
      <c r="I97" s="4"/>
      <c r="M97" s="4"/>
      <c r="Q97" s="4"/>
      <c r="U97" s="4"/>
      <c r="Y97" s="4"/>
      <c r="AC97" s="4"/>
      <c r="AG97" s="4"/>
      <c r="AK97" s="4"/>
      <c r="AO97" s="4"/>
      <c r="AS97" s="4"/>
      <c r="AW97" s="4"/>
      <c r="BA97" s="4"/>
    </row>
    <row r="98" spans="5:53" ht="15.6">
      <c r="E98" s="4"/>
      <c r="I98" s="4"/>
      <c r="M98" s="4"/>
      <c r="Q98" s="4"/>
      <c r="U98" s="4"/>
      <c r="Y98" s="4"/>
      <c r="AC98" s="4"/>
      <c r="AG98" s="4"/>
      <c r="AK98" s="4"/>
      <c r="AO98" s="4"/>
      <c r="AS98" s="4"/>
      <c r="AW98" s="4"/>
      <c r="BA98" s="4"/>
    </row>
    <row r="99" spans="5:53" ht="15.6">
      <c r="E99" s="4"/>
      <c r="I99" s="4"/>
      <c r="M99" s="4"/>
      <c r="Q99" s="4"/>
      <c r="U99" s="4"/>
      <c r="Y99" s="4"/>
      <c r="AC99" s="4"/>
      <c r="AG99" s="4"/>
      <c r="AK99" s="4"/>
      <c r="AO99" s="4"/>
      <c r="AS99" s="4"/>
      <c r="AW99" s="4"/>
      <c r="BA99" s="4"/>
    </row>
    <row r="100" spans="5:53" ht="15.6">
      <c r="E100" s="4"/>
      <c r="I100" s="4"/>
      <c r="M100" s="4"/>
      <c r="Q100" s="4"/>
      <c r="U100" s="4"/>
      <c r="Y100" s="4"/>
      <c r="AC100" s="4"/>
      <c r="AG100" s="4"/>
      <c r="AK100" s="4"/>
      <c r="AO100" s="4"/>
      <c r="AS100" s="4"/>
      <c r="AW100" s="4"/>
      <c r="BA100" s="4"/>
    </row>
    <row r="101" spans="5:53" ht="15.6">
      <c r="E101" s="4"/>
      <c r="I101" s="4"/>
      <c r="M101" s="4"/>
      <c r="Q101" s="4"/>
      <c r="U101" s="4"/>
      <c r="Y101" s="4"/>
      <c r="AC101" s="4"/>
      <c r="AG101" s="4"/>
      <c r="AK101" s="4"/>
      <c r="AO101" s="4"/>
      <c r="AS101" s="4"/>
      <c r="AW101" s="4"/>
      <c r="BA101" s="4"/>
    </row>
    <row r="102" spans="5:53" ht="15.6">
      <c r="E102" s="4"/>
      <c r="I102" s="4"/>
      <c r="M102" s="4"/>
      <c r="Q102" s="4"/>
      <c r="U102" s="4"/>
      <c r="Y102" s="4"/>
      <c r="AC102" s="4"/>
      <c r="AG102" s="4"/>
      <c r="AK102" s="4"/>
      <c r="AO102" s="4"/>
      <c r="AS102" s="4"/>
      <c r="AW102" s="4"/>
      <c r="BA102" s="4"/>
    </row>
    <row r="103" spans="5:53" ht="15.6">
      <c r="E103" s="4"/>
      <c r="I103" s="4"/>
      <c r="M103" s="4"/>
      <c r="Q103" s="4"/>
      <c r="U103" s="4"/>
      <c r="Y103" s="4"/>
      <c r="AC103" s="4"/>
      <c r="AG103" s="4"/>
      <c r="AK103" s="4"/>
      <c r="AO103" s="4"/>
      <c r="AS103" s="4"/>
      <c r="AW103" s="4"/>
      <c r="BA103" s="4"/>
    </row>
    <row r="104" spans="5:53" ht="15.6">
      <c r="E104" s="4"/>
      <c r="I104" s="4"/>
      <c r="M104" s="4"/>
      <c r="Q104" s="4"/>
      <c r="U104" s="4"/>
      <c r="Y104" s="4"/>
      <c r="AC104" s="4"/>
      <c r="AG104" s="4"/>
      <c r="AK104" s="4"/>
      <c r="AO104" s="4"/>
      <c r="AS104" s="4"/>
      <c r="AW104" s="4"/>
      <c r="BA104" s="4"/>
    </row>
    <row r="105" spans="5:53" ht="15.6">
      <c r="E105" s="4"/>
      <c r="I105" s="4"/>
      <c r="M105" s="4"/>
      <c r="Q105" s="4"/>
      <c r="U105" s="4"/>
      <c r="Y105" s="4"/>
      <c r="AC105" s="4"/>
      <c r="AG105" s="4"/>
      <c r="AK105" s="4"/>
      <c r="AO105" s="4"/>
      <c r="AS105" s="4"/>
      <c r="AW105" s="4"/>
      <c r="BA105" s="4"/>
    </row>
    <row r="106" spans="5:53" ht="15.6">
      <c r="E106" s="4"/>
      <c r="I106" s="4"/>
      <c r="M106" s="4"/>
      <c r="Q106" s="4"/>
      <c r="U106" s="4"/>
      <c r="Y106" s="4"/>
      <c r="AC106" s="4"/>
      <c r="AG106" s="4"/>
      <c r="AK106" s="4"/>
      <c r="AO106" s="4"/>
      <c r="AS106" s="4"/>
      <c r="AW106" s="4"/>
      <c r="BA106" s="4"/>
    </row>
    <row r="107" spans="5:53" ht="15.6">
      <c r="E107" s="4"/>
      <c r="I107" s="4"/>
      <c r="M107" s="4"/>
      <c r="Q107" s="4"/>
      <c r="U107" s="4"/>
      <c r="Y107" s="4"/>
      <c r="AC107" s="4"/>
      <c r="AG107" s="4"/>
      <c r="AK107" s="4"/>
      <c r="AO107" s="4"/>
      <c r="AS107" s="4"/>
      <c r="AW107" s="4"/>
      <c r="BA107" s="4"/>
    </row>
    <row r="108" spans="5:53" ht="15.6">
      <c r="E108" s="4"/>
      <c r="I108" s="4"/>
      <c r="M108" s="4"/>
      <c r="Q108" s="4"/>
      <c r="U108" s="4"/>
      <c r="Y108" s="4"/>
      <c r="AC108" s="4"/>
      <c r="AG108" s="4"/>
      <c r="AK108" s="4"/>
      <c r="AO108" s="4"/>
      <c r="AS108" s="4"/>
      <c r="AW108" s="4"/>
      <c r="BA108" s="4"/>
    </row>
    <row r="109" spans="5:53" ht="15.6">
      <c r="E109" s="4"/>
      <c r="I109" s="4"/>
      <c r="M109" s="4"/>
      <c r="Q109" s="4"/>
      <c r="U109" s="4"/>
      <c r="Y109" s="4"/>
      <c r="AC109" s="4"/>
      <c r="AG109" s="4"/>
      <c r="AK109" s="4"/>
      <c r="AO109" s="4"/>
      <c r="AS109" s="4"/>
      <c r="AW109" s="4"/>
      <c r="BA109" s="4"/>
    </row>
    <row r="110" spans="5:53" ht="15.6">
      <c r="E110" s="4"/>
      <c r="I110" s="4"/>
      <c r="M110" s="4"/>
      <c r="Q110" s="4"/>
      <c r="U110" s="4"/>
      <c r="Y110" s="4"/>
      <c r="AC110" s="4"/>
      <c r="AG110" s="4"/>
      <c r="AK110" s="4"/>
      <c r="AO110" s="4"/>
      <c r="AS110" s="4"/>
      <c r="AW110" s="4"/>
      <c r="BA110" s="4"/>
    </row>
    <row r="111" spans="5:53" ht="15.6">
      <c r="E111" s="4"/>
      <c r="I111" s="4"/>
      <c r="M111" s="4"/>
      <c r="Q111" s="4"/>
      <c r="U111" s="4"/>
      <c r="Y111" s="4"/>
      <c r="AC111" s="4"/>
      <c r="AG111" s="4"/>
      <c r="AK111" s="4"/>
      <c r="AO111" s="4"/>
      <c r="AS111" s="4"/>
      <c r="AW111" s="4"/>
      <c r="BA111" s="4"/>
    </row>
    <row r="112" spans="5:53" ht="15.6">
      <c r="E112" s="4"/>
      <c r="I112" s="4"/>
      <c r="M112" s="4"/>
      <c r="Q112" s="4"/>
      <c r="U112" s="4"/>
      <c r="Y112" s="4"/>
      <c r="AC112" s="4"/>
      <c r="AG112" s="4"/>
      <c r="AK112" s="4"/>
      <c r="AO112" s="4"/>
      <c r="AS112" s="4"/>
      <c r="AW112" s="4"/>
      <c r="BA112" s="4"/>
    </row>
    <row r="113" spans="5:53" ht="15.6">
      <c r="E113" s="4"/>
      <c r="I113" s="4"/>
      <c r="M113" s="4"/>
      <c r="Q113" s="4"/>
      <c r="U113" s="4"/>
      <c r="Y113" s="4"/>
      <c r="AC113" s="4"/>
      <c r="AG113" s="4"/>
      <c r="AK113" s="4"/>
      <c r="AO113" s="4"/>
      <c r="AS113" s="4"/>
      <c r="AW113" s="4"/>
      <c r="BA113" s="4"/>
    </row>
    <row r="114" spans="5:53" ht="15.6">
      <c r="E114" s="4"/>
      <c r="I114" s="4"/>
      <c r="M114" s="4"/>
      <c r="Q114" s="4"/>
      <c r="U114" s="4"/>
      <c r="Y114" s="4"/>
      <c r="AC114" s="4"/>
      <c r="AG114" s="4"/>
      <c r="AK114" s="4"/>
      <c r="AO114" s="4"/>
      <c r="AS114" s="4"/>
      <c r="AW114" s="4"/>
      <c r="BA114" s="4"/>
    </row>
    <row r="115" spans="5:53" ht="15.6">
      <c r="E115" s="4"/>
      <c r="I115" s="4"/>
      <c r="M115" s="4"/>
      <c r="Q115" s="4"/>
      <c r="U115" s="4"/>
      <c r="Y115" s="4"/>
      <c r="AC115" s="4"/>
      <c r="AG115" s="4"/>
      <c r="AK115" s="4"/>
      <c r="AO115" s="4"/>
      <c r="AS115" s="4"/>
      <c r="AW115" s="4"/>
      <c r="BA115" s="4"/>
    </row>
    <row r="116" spans="5:53" ht="15.6">
      <c r="E116" s="4"/>
      <c r="I116" s="4"/>
      <c r="M116" s="4"/>
      <c r="Q116" s="4"/>
      <c r="U116" s="4"/>
      <c r="Y116" s="4"/>
      <c r="AC116" s="4"/>
      <c r="AG116" s="4"/>
      <c r="AK116" s="4"/>
      <c r="AO116" s="4"/>
      <c r="AS116" s="4"/>
      <c r="AW116" s="4"/>
      <c r="BA116" s="4"/>
    </row>
    <row r="117" spans="5:53" ht="15.6">
      <c r="E117" s="4"/>
      <c r="I117" s="4"/>
      <c r="M117" s="4"/>
      <c r="Q117" s="4"/>
      <c r="U117" s="4"/>
      <c r="Y117" s="4"/>
      <c r="AC117" s="4"/>
      <c r="AG117" s="4"/>
      <c r="AK117" s="4"/>
      <c r="AO117" s="4"/>
      <c r="AS117" s="4"/>
      <c r="AW117" s="4"/>
      <c r="BA117" s="4"/>
    </row>
    <row r="118" spans="5:53" ht="15.6">
      <c r="E118" s="4"/>
      <c r="I118" s="4"/>
      <c r="M118" s="4"/>
      <c r="Q118" s="4"/>
      <c r="U118" s="4"/>
      <c r="Y118" s="4"/>
      <c r="AC118" s="4"/>
      <c r="AG118" s="4"/>
      <c r="AK118" s="4"/>
      <c r="AO118" s="4"/>
      <c r="AS118" s="4"/>
      <c r="AW118" s="4"/>
      <c r="BA118" s="4"/>
    </row>
    <row r="119" spans="5:53" ht="15.6">
      <c r="E119" s="4"/>
      <c r="I119" s="4"/>
      <c r="M119" s="4"/>
      <c r="Q119" s="4"/>
      <c r="U119" s="4"/>
      <c r="Y119" s="4"/>
      <c r="AC119" s="4"/>
      <c r="AG119" s="4"/>
      <c r="AK119" s="4"/>
      <c r="AO119" s="4"/>
      <c r="AS119" s="4"/>
      <c r="AW119" s="4"/>
      <c r="BA119" s="4"/>
    </row>
    <row r="120" spans="5:53" ht="15.6">
      <c r="E120" s="4"/>
      <c r="I120" s="4"/>
      <c r="M120" s="4"/>
      <c r="Q120" s="4"/>
      <c r="U120" s="4"/>
      <c r="Y120" s="4"/>
      <c r="AC120" s="4"/>
      <c r="AG120" s="4"/>
      <c r="AK120" s="4"/>
      <c r="AO120" s="4"/>
      <c r="AS120" s="4"/>
      <c r="AW120" s="4"/>
      <c r="BA120" s="4"/>
    </row>
    <row r="121" spans="5:53" ht="15.6">
      <c r="E121" s="4"/>
      <c r="I121" s="4"/>
      <c r="M121" s="4"/>
      <c r="Q121" s="4"/>
      <c r="U121" s="4"/>
      <c r="Y121" s="4"/>
      <c r="AC121" s="4"/>
      <c r="AG121" s="4"/>
      <c r="AK121" s="4"/>
      <c r="AO121" s="4"/>
      <c r="AS121" s="4"/>
      <c r="AW121" s="4"/>
      <c r="BA121" s="4"/>
    </row>
    <row r="122" spans="5:53" ht="15.6">
      <c r="E122" s="4"/>
      <c r="I122" s="4"/>
      <c r="M122" s="4"/>
      <c r="Q122" s="4"/>
      <c r="U122" s="4"/>
      <c r="Y122" s="4"/>
      <c r="AC122" s="4"/>
      <c r="AG122" s="4"/>
      <c r="AK122" s="4"/>
      <c r="AO122" s="4"/>
      <c r="AS122" s="4"/>
      <c r="AW122" s="4"/>
      <c r="BA122" s="4"/>
    </row>
    <row r="123" spans="5:53" ht="15.6">
      <c r="E123" s="4"/>
      <c r="I123" s="4"/>
      <c r="M123" s="4"/>
      <c r="Q123" s="4"/>
      <c r="U123" s="4"/>
      <c r="Y123" s="4"/>
      <c r="AC123" s="4"/>
      <c r="AG123" s="4"/>
      <c r="AK123" s="4"/>
      <c r="AO123" s="4"/>
      <c r="AS123" s="4"/>
      <c r="AW123" s="4"/>
      <c r="BA123" s="4"/>
    </row>
    <row r="124" spans="5:53" ht="15.6">
      <c r="E124" s="4"/>
      <c r="I124" s="4"/>
      <c r="M124" s="4"/>
      <c r="Q124" s="4"/>
      <c r="U124" s="4"/>
      <c r="Y124" s="4"/>
      <c r="AC124" s="4"/>
      <c r="AG124" s="4"/>
      <c r="AK124" s="4"/>
      <c r="AO124" s="4"/>
      <c r="AS124" s="4"/>
      <c r="AW124" s="4"/>
      <c r="BA124" s="4"/>
    </row>
    <row r="125" spans="5:53" ht="15.6">
      <c r="E125" s="4"/>
      <c r="I125" s="4"/>
      <c r="M125" s="4"/>
      <c r="Q125" s="4"/>
      <c r="U125" s="4"/>
      <c r="Y125" s="4"/>
      <c r="AC125" s="4"/>
      <c r="AG125" s="4"/>
      <c r="AK125" s="4"/>
      <c r="AO125" s="4"/>
      <c r="AS125" s="4"/>
      <c r="AW125" s="4"/>
      <c r="BA125" s="4"/>
    </row>
    <row r="126" spans="5:53" ht="15.6">
      <c r="E126" s="4"/>
      <c r="I126" s="4"/>
      <c r="M126" s="4"/>
      <c r="Q126" s="4"/>
      <c r="U126" s="4"/>
      <c r="Y126" s="4"/>
      <c r="AC126" s="4"/>
      <c r="AG126" s="4"/>
      <c r="AK126" s="4"/>
      <c r="AO126" s="4"/>
      <c r="AS126" s="4"/>
      <c r="AW126" s="4"/>
      <c r="BA126" s="4"/>
    </row>
    <row r="127" spans="5:53" ht="15.6">
      <c r="E127" s="4"/>
      <c r="I127" s="4"/>
      <c r="M127" s="4"/>
      <c r="Q127" s="4"/>
      <c r="U127" s="4"/>
      <c r="Y127" s="4"/>
      <c r="AC127" s="4"/>
      <c r="AG127" s="4"/>
      <c r="AK127" s="4"/>
      <c r="AO127" s="4"/>
      <c r="AS127" s="4"/>
      <c r="AW127" s="4"/>
      <c r="BA127" s="4"/>
    </row>
    <row r="128" spans="5:53" ht="15.6">
      <c r="E128" s="4"/>
      <c r="I128" s="4"/>
      <c r="M128" s="4"/>
      <c r="Q128" s="4"/>
      <c r="U128" s="4"/>
      <c r="Y128" s="4"/>
      <c r="AC128" s="4"/>
      <c r="AG128" s="4"/>
      <c r="AK128" s="4"/>
      <c r="AO128" s="4"/>
      <c r="AS128" s="4"/>
      <c r="AW128" s="4"/>
      <c r="BA128" s="4"/>
    </row>
    <row r="129" spans="5:53" ht="15.6">
      <c r="E129" s="4"/>
      <c r="I129" s="4"/>
      <c r="M129" s="4"/>
      <c r="Q129" s="4"/>
      <c r="U129" s="4"/>
      <c r="Y129" s="4"/>
      <c r="AC129" s="4"/>
      <c r="AG129" s="4"/>
      <c r="AK129" s="4"/>
      <c r="AO129" s="4"/>
      <c r="AS129" s="4"/>
      <c r="AW129" s="4"/>
      <c r="BA129" s="4"/>
    </row>
    <row r="130" spans="5:53" ht="15.6">
      <c r="E130" s="4"/>
      <c r="I130" s="4"/>
      <c r="M130" s="4"/>
      <c r="Q130" s="4"/>
      <c r="U130" s="4"/>
      <c r="Y130" s="4"/>
      <c r="AC130" s="4"/>
      <c r="AG130" s="4"/>
      <c r="AK130" s="4"/>
      <c r="AO130" s="4"/>
      <c r="AS130" s="4"/>
      <c r="AW130" s="4"/>
      <c r="BA130" s="4"/>
    </row>
    <row r="131" spans="5:53" ht="15.6">
      <c r="E131" s="4"/>
      <c r="I131" s="4"/>
      <c r="M131" s="4"/>
      <c r="Q131" s="4"/>
      <c r="U131" s="4"/>
      <c r="Y131" s="4"/>
      <c r="AC131" s="4"/>
      <c r="AG131" s="4"/>
      <c r="AK131" s="4"/>
      <c r="AO131" s="4"/>
      <c r="AS131" s="4"/>
      <c r="AW131" s="4"/>
      <c r="BA131" s="4"/>
    </row>
    <row r="132" spans="5:53" ht="15.6">
      <c r="E132" s="4"/>
      <c r="I132" s="4"/>
      <c r="M132" s="4"/>
      <c r="Q132" s="4"/>
      <c r="U132" s="4"/>
      <c r="Y132" s="4"/>
      <c r="AC132" s="4"/>
      <c r="AG132" s="4"/>
      <c r="AK132" s="4"/>
      <c r="AO132" s="4"/>
      <c r="AS132" s="4"/>
      <c r="AW132" s="4"/>
      <c r="BA132" s="4"/>
    </row>
    <row r="133" spans="5:53" ht="15.6">
      <c r="E133" s="4"/>
      <c r="I133" s="4"/>
      <c r="M133" s="4"/>
      <c r="Q133" s="4"/>
      <c r="U133" s="4"/>
      <c r="Y133" s="4"/>
      <c r="AC133" s="4"/>
      <c r="AG133" s="4"/>
      <c r="AK133" s="4"/>
      <c r="AO133" s="4"/>
      <c r="AS133" s="4"/>
      <c r="AW133" s="4"/>
      <c r="BA133" s="4"/>
    </row>
    <row r="134" spans="5:53" ht="15.6">
      <c r="E134" s="4"/>
      <c r="I134" s="4"/>
      <c r="M134" s="4"/>
      <c r="Q134" s="4"/>
      <c r="U134" s="4"/>
      <c r="Y134" s="4"/>
      <c r="AC134" s="4"/>
      <c r="AG134" s="4"/>
      <c r="AK134" s="4"/>
      <c r="AO134" s="4"/>
      <c r="AS134" s="4"/>
      <c r="AW134" s="4"/>
      <c r="BA134" s="4"/>
    </row>
    <row r="135" spans="5:53" ht="15.6">
      <c r="E135" s="4"/>
      <c r="I135" s="4"/>
      <c r="M135" s="4"/>
      <c r="Q135" s="4"/>
      <c r="U135" s="4"/>
      <c r="Y135" s="4"/>
      <c r="AC135" s="4"/>
      <c r="AG135" s="4"/>
      <c r="AK135" s="4"/>
      <c r="AO135" s="4"/>
      <c r="AS135" s="4"/>
      <c r="AW135" s="4"/>
      <c r="BA135" s="4"/>
    </row>
    <row r="136" spans="5:53" ht="15.6">
      <c r="E136" s="4"/>
      <c r="I136" s="4"/>
      <c r="M136" s="4"/>
      <c r="Q136" s="4"/>
      <c r="U136" s="4"/>
      <c r="Y136" s="4"/>
      <c r="AC136" s="4"/>
      <c r="AG136" s="4"/>
      <c r="AK136" s="4"/>
      <c r="AO136" s="4"/>
      <c r="AS136" s="4"/>
      <c r="AW136" s="4"/>
      <c r="BA136" s="4"/>
    </row>
    <row r="137" spans="5:53" ht="15.6">
      <c r="E137" s="4"/>
      <c r="I137" s="4"/>
      <c r="M137" s="4"/>
      <c r="Q137" s="4"/>
      <c r="U137" s="4"/>
      <c r="Y137" s="4"/>
      <c r="AC137" s="4"/>
      <c r="AG137" s="4"/>
      <c r="AK137" s="4"/>
      <c r="AO137" s="4"/>
      <c r="AS137" s="4"/>
      <c r="AW137" s="4"/>
      <c r="BA137" s="4"/>
    </row>
    <row r="138" spans="5:53" ht="15.6">
      <c r="E138" s="4"/>
      <c r="I138" s="4"/>
      <c r="M138" s="4"/>
      <c r="Q138" s="4"/>
      <c r="U138" s="4"/>
      <c r="Y138" s="4"/>
      <c r="AC138" s="4"/>
      <c r="AG138" s="4"/>
      <c r="AK138" s="4"/>
      <c r="AO138" s="4"/>
      <c r="AS138" s="4"/>
      <c r="AW138" s="4"/>
      <c r="BA138" s="4"/>
    </row>
    <row r="139" spans="5:53" ht="15.6">
      <c r="E139" s="4"/>
      <c r="I139" s="4"/>
      <c r="M139" s="4"/>
      <c r="Q139" s="4"/>
      <c r="U139" s="4"/>
      <c r="Y139" s="4"/>
      <c r="AC139" s="4"/>
      <c r="AG139" s="4"/>
      <c r="AK139" s="4"/>
      <c r="AO139" s="4"/>
      <c r="AS139" s="4"/>
      <c r="AW139" s="4"/>
      <c r="BA139" s="4"/>
    </row>
    <row r="140" spans="5:53" ht="15.6">
      <c r="E140" s="4"/>
      <c r="I140" s="4"/>
      <c r="M140" s="4"/>
      <c r="Q140" s="4"/>
      <c r="U140" s="4"/>
      <c r="Y140" s="4"/>
      <c r="AC140" s="4"/>
      <c r="AG140" s="4"/>
      <c r="AK140" s="4"/>
      <c r="AO140" s="4"/>
      <c r="AS140" s="4"/>
      <c r="AW140" s="4"/>
      <c r="BA140" s="4"/>
    </row>
    <row r="141" spans="5:53" ht="15.6">
      <c r="E141" s="4"/>
      <c r="I141" s="4"/>
      <c r="M141" s="4"/>
      <c r="Q141" s="4"/>
      <c r="U141" s="4"/>
      <c r="Y141" s="4"/>
      <c r="AC141" s="4"/>
      <c r="AG141" s="4"/>
      <c r="AK141" s="4"/>
      <c r="AO141" s="4"/>
      <c r="AS141" s="4"/>
      <c r="AW141" s="4"/>
      <c r="BA141" s="4"/>
    </row>
    <row r="142" spans="5:53" ht="15.6">
      <c r="E142" s="4"/>
      <c r="I142" s="4"/>
      <c r="M142" s="4"/>
      <c r="Q142" s="4"/>
      <c r="U142" s="4"/>
      <c r="Y142" s="4"/>
      <c r="AC142" s="4"/>
      <c r="AG142" s="4"/>
      <c r="AK142" s="4"/>
      <c r="AO142" s="4"/>
      <c r="AS142" s="4"/>
      <c r="AW142" s="4"/>
      <c r="BA142" s="4"/>
    </row>
    <row r="143" spans="5:53" ht="15.6">
      <c r="E143" s="4"/>
      <c r="I143" s="4"/>
      <c r="M143" s="4"/>
      <c r="Q143" s="4"/>
      <c r="U143" s="4"/>
      <c r="Y143" s="4"/>
      <c r="AC143" s="4"/>
      <c r="AG143" s="4"/>
      <c r="AK143" s="4"/>
      <c r="AO143" s="4"/>
      <c r="AS143" s="4"/>
      <c r="AW143" s="4"/>
      <c r="BA143" s="4"/>
    </row>
    <row r="144" spans="5:53" ht="15.6">
      <c r="E144" s="4"/>
      <c r="I144" s="4"/>
      <c r="M144" s="4"/>
      <c r="Q144" s="4"/>
      <c r="U144" s="4"/>
      <c r="Y144" s="4"/>
      <c r="AC144" s="4"/>
      <c r="AG144" s="4"/>
      <c r="AK144" s="4"/>
      <c r="AO144" s="4"/>
      <c r="AS144" s="4"/>
      <c r="AW144" s="4"/>
      <c r="BA144" s="4"/>
    </row>
    <row r="145" spans="5:53" ht="15.6">
      <c r="E145" s="4"/>
      <c r="I145" s="4"/>
      <c r="M145" s="4"/>
      <c r="Q145" s="4"/>
      <c r="U145" s="4"/>
      <c r="Y145" s="4"/>
      <c r="AC145" s="4"/>
      <c r="AG145" s="4"/>
      <c r="AK145" s="4"/>
      <c r="AO145" s="4"/>
      <c r="AS145" s="4"/>
      <c r="AW145" s="4"/>
      <c r="BA145" s="4"/>
    </row>
    <row r="146" spans="5:53" ht="15.6">
      <c r="E146" s="4"/>
      <c r="I146" s="4"/>
      <c r="M146" s="4"/>
      <c r="Q146" s="4"/>
      <c r="U146" s="4"/>
      <c r="Y146" s="4"/>
      <c r="AC146" s="4"/>
      <c r="AG146" s="4"/>
      <c r="AK146" s="4"/>
      <c r="AO146" s="4"/>
      <c r="AS146" s="4"/>
      <c r="AW146" s="4"/>
      <c r="BA146" s="4"/>
    </row>
    <row r="147" spans="5:53" ht="15.6">
      <c r="E147" s="4"/>
      <c r="I147" s="4"/>
      <c r="M147" s="4"/>
      <c r="Q147" s="4"/>
      <c r="U147" s="4"/>
      <c r="Y147" s="4"/>
      <c r="AC147" s="4"/>
      <c r="AG147" s="4"/>
      <c r="AK147" s="4"/>
      <c r="AO147" s="4"/>
      <c r="AS147" s="4"/>
      <c r="AW147" s="4"/>
      <c r="BA147" s="4"/>
    </row>
    <row r="148" spans="5:53" ht="15.6">
      <c r="E148" s="4"/>
      <c r="I148" s="4"/>
      <c r="M148" s="4"/>
      <c r="Q148" s="4"/>
      <c r="U148" s="4"/>
      <c r="Y148" s="4"/>
      <c r="AC148" s="4"/>
      <c r="AG148" s="4"/>
      <c r="AK148" s="4"/>
      <c r="AO148" s="4"/>
      <c r="AS148" s="4"/>
      <c r="AW148" s="4"/>
      <c r="BA148" s="4"/>
    </row>
    <row r="149" spans="5:53" ht="15.6">
      <c r="E149" s="4"/>
      <c r="I149" s="4"/>
      <c r="M149" s="4"/>
      <c r="Q149" s="4"/>
      <c r="U149" s="4"/>
      <c r="Y149" s="4"/>
      <c r="AC149" s="4"/>
      <c r="AG149" s="4"/>
      <c r="AK149" s="4"/>
      <c r="AO149" s="4"/>
      <c r="AS149" s="4"/>
      <c r="AW149" s="4"/>
      <c r="BA149" s="4"/>
    </row>
    <row r="150" spans="5:53" ht="15.6">
      <c r="E150" s="4"/>
      <c r="I150" s="4"/>
      <c r="M150" s="4"/>
      <c r="Q150" s="4"/>
      <c r="U150" s="4"/>
      <c r="Y150" s="4"/>
      <c r="AC150" s="4"/>
      <c r="AG150" s="4"/>
      <c r="AK150" s="4"/>
      <c r="AO150" s="4"/>
      <c r="AS150" s="4"/>
      <c r="AW150" s="4"/>
      <c r="BA150" s="4"/>
    </row>
    <row r="151" spans="5:53" ht="15.6">
      <c r="E151" s="4"/>
      <c r="I151" s="4"/>
      <c r="M151" s="4"/>
      <c r="Q151" s="4"/>
      <c r="U151" s="4"/>
      <c r="Y151" s="4"/>
      <c r="AC151" s="4"/>
      <c r="AG151" s="4"/>
      <c r="AK151" s="4"/>
      <c r="AO151" s="4"/>
      <c r="AS151" s="4"/>
      <c r="AW151" s="4"/>
      <c r="BA151" s="4"/>
    </row>
    <row r="152" spans="5:53" ht="15.6">
      <c r="E152" s="4"/>
      <c r="I152" s="4"/>
      <c r="M152" s="4"/>
      <c r="Q152" s="4"/>
      <c r="U152" s="4"/>
      <c r="Y152" s="4"/>
      <c r="AC152" s="4"/>
      <c r="AG152" s="4"/>
      <c r="AK152" s="4"/>
      <c r="AO152" s="4"/>
      <c r="AS152" s="4"/>
      <c r="AW152" s="4"/>
      <c r="BA152" s="4"/>
    </row>
    <row r="153" spans="5:53" ht="15.6">
      <c r="E153" s="4"/>
      <c r="I153" s="4"/>
      <c r="M153" s="4"/>
      <c r="Q153" s="4"/>
      <c r="U153" s="4"/>
      <c r="Y153" s="4"/>
      <c r="AC153" s="4"/>
      <c r="AG153" s="4"/>
      <c r="AK153" s="4"/>
      <c r="AO153" s="4"/>
      <c r="AS153" s="4"/>
      <c r="AW153" s="4"/>
      <c r="BA153" s="4"/>
    </row>
    <row r="154" spans="5:53" ht="15.6">
      <c r="E154" s="4"/>
      <c r="I154" s="4"/>
      <c r="M154" s="4"/>
      <c r="Q154" s="4"/>
      <c r="U154" s="4"/>
      <c r="Y154" s="4"/>
      <c r="AC154" s="4"/>
      <c r="AG154" s="4"/>
      <c r="AK154" s="4"/>
      <c r="AO154" s="4"/>
      <c r="AS154" s="4"/>
      <c r="AW154" s="4"/>
      <c r="BA154" s="4"/>
    </row>
    <row r="155" spans="5:53" ht="15.6">
      <c r="E155" s="4"/>
      <c r="I155" s="4"/>
      <c r="M155" s="4"/>
      <c r="Q155" s="4"/>
      <c r="U155" s="4"/>
      <c r="Y155" s="4"/>
      <c r="AC155" s="4"/>
      <c r="AG155" s="4"/>
      <c r="AK155" s="4"/>
      <c r="AO155" s="4"/>
      <c r="AS155" s="4"/>
      <c r="AW155" s="4"/>
      <c r="BA155" s="4"/>
    </row>
    <row r="156" spans="5:53" ht="15.6">
      <c r="E156" s="4"/>
      <c r="I156" s="4"/>
      <c r="M156" s="4"/>
      <c r="Q156" s="4"/>
      <c r="U156" s="4"/>
      <c r="Y156" s="4"/>
      <c r="AC156" s="4"/>
      <c r="AG156" s="4"/>
      <c r="AK156" s="4"/>
      <c r="AO156" s="4"/>
      <c r="AS156" s="4"/>
      <c r="AW156" s="4"/>
      <c r="BA156" s="4"/>
    </row>
    <row r="157" spans="5:53" ht="15.6">
      <c r="E157" s="4"/>
      <c r="I157" s="4"/>
      <c r="M157" s="4"/>
      <c r="Q157" s="4"/>
      <c r="U157" s="4"/>
      <c r="Y157" s="4"/>
      <c r="AC157" s="4"/>
      <c r="AG157" s="4"/>
      <c r="AK157" s="4"/>
      <c r="AO157" s="4"/>
      <c r="AS157" s="4"/>
      <c r="AW157" s="4"/>
      <c r="BA157" s="4"/>
    </row>
    <row r="158" spans="5:53" ht="15.6">
      <c r="E158" s="4"/>
      <c r="I158" s="4"/>
      <c r="M158" s="4"/>
      <c r="Q158" s="4"/>
      <c r="U158" s="4"/>
      <c r="Y158" s="4"/>
      <c r="AC158" s="4"/>
      <c r="AG158" s="4"/>
      <c r="AK158" s="4"/>
      <c r="AO158" s="4"/>
      <c r="AS158" s="4"/>
      <c r="AW158" s="4"/>
      <c r="BA158" s="4"/>
    </row>
    <row r="159" spans="5:53" ht="15.6">
      <c r="E159" s="4"/>
      <c r="I159" s="4"/>
      <c r="M159" s="4"/>
      <c r="Q159" s="4"/>
      <c r="U159" s="4"/>
      <c r="Y159" s="4"/>
      <c r="AC159" s="4"/>
      <c r="AG159" s="4"/>
      <c r="AK159" s="4"/>
      <c r="AO159" s="4"/>
      <c r="AS159" s="4"/>
      <c r="AW159" s="4"/>
      <c r="BA159" s="4"/>
    </row>
    <row r="160" spans="5:53" ht="15.6">
      <c r="E160" s="4"/>
      <c r="I160" s="4"/>
      <c r="M160" s="4"/>
      <c r="Q160" s="4"/>
      <c r="U160" s="4"/>
      <c r="Y160" s="4"/>
      <c r="AC160" s="4"/>
      <c r="AG160" s="4"/>
      <c r="AK160" s="4"/>
      <c r="AO160" s="4"/>
      <c r="AS160" s="4"/>
      <c r="AW160" s="4"/>
      <c r="BA160" s="4"/>
    </row>
    <row r="161" spans="5:53" ht="15.6">
      <c r="E161" s="4"/>
      <c r="I161" s="4"/>
      <c r="M161" s="4"/>
      <c r="Q161" s="4"/>
      <c r="U161" s="4"/>
      <c r="Y161" s="4"/>
      <c r="AC161" s="4"/>
      <c r="AG161" s="4"/>
      <c r="AK161" s="4"/>
      <c r="AO161" s="4"/>
      <c r="AS161" s="4"/>
      <c r="AW161" s="4"/>
      <c r="BA161" s="4"/>
    </row>
    <row r="162" spans="5:53" ht="15.6">
      <c r="E162" s="4"/>
      <c r="I162" s="4"/>
      <c r="M162" s="4"/>
      <c r="Q162" s="4"/>
      <c r="U162" s="4"/>
      <c r="Y162" s="4"/>
      <c r="AC162" s="4"/>
      <c r="AG162" s="4"/>
      <c r="AK162" s="4"/>
      <c r="AO162" s="4"/>
      <c r="AS162" s="4"/>
      <c r="AW162" s="4"/>
      <c r="BA162" s="4"/>
    </row>
    <row r="163" spans="5:53" ht="15.6">
      <c r="E163" s="4"/>
      <c r="I163" s="4"/>
      <c r="M163" s="4"/>
      <c r="Q163" s="4"/>
      <c r="U163" s="4"/>
      <c r="Y163" s="4"/>
      <c r="AC163" s="4"/>
      <c r="AG163" s="4"/>
      <c r="AK163" s="4"/>
      <c r="AO163" s="4"/>
      <c r="AS163" s="4"/>
      <c r="AW163" s="4"/>
      <c r="BA163" s="4"/>
    </row>
    <row r="164" spans="5:53" ht="15.6">
      <c r="E164" s="4"/>
      <c r="I164" s="4"/>
      <c r="M164" s="4"/>
      <c r="Q164" s="4"/>
      <c r="U164" s="4"/>
      <c r="Y164" s="4"/>
      <c r="AC164" s="4"/>
      <c r="AG164" s="4"/>
      <c r="AK164" s="4"/>
      <c r="AO164" s="4"/>
      <c r="AS164" s="4"/>
      <c r="AW164" s="4"/>
      <c r="BA164" s="4"/>
    </row>
    <row r="165" spans="5:53" ht="15.6">
      <c r="E165" s="4"/>
      <c r="I165" s="4"/>
      <c r="M165" s="4"/>
      <c r="Q165" s="4"/>
      <c r="U165" s="4"/>
      <c r="Y165" s="4"/>
      <c r="AC165" s="4"/>
      <c r="AG165" s="4"/>
      <c r="AK165" s="4"/>
      <c r="AO165" s="4"/>
      <c r="AS165" s="4"/>
      <c r="AW165" s="4"/>
      <c r="BA165" s="4"/>
    </row>
    <row r="166" spans="5:53" ht="15.6">
      <c r="E166" s="4"/>
      <c r="I166" s="4"/>
      <c r="M166" s="4"/>
      <c r="Q166" s="4"/>
      <c r="U166" s="4"/>
      <c r="Y166" s="4"/>
      <c r="AC166" s="4"/>
      <c r="AG166" s="4"/>
      <c r="AK166" s="4"/>
      <c r="AO166" s="4"/>
      <c r="AS166" s="4"/>
      <c r="AW166" s="4"/>
      <c r="BA166" s="4"/>
    </row>
    <row r="167" spans="5:53" ht="15.6">
      <c r="E167" s="4"/>
      <c r="I167" s="4"/>
      <c r="M167" s="4"/>
      <c r="Q167" s="4"/>
      <c r="U167" s="4"/>
      <c r="Y167" s="4"/>
      <c r="AC167" s="4"/>
      <c r="AG167" s="4"/>
      <c r="AK167" s="4"/>
      <c r="AO167" s="4"/>
      <c r="AS167" s="4"/>
      <c r="AW167" s="4"/>
      <c r="BA167" s="4"/>
    </row>
    <row r="168" spans="5:53" ht="15.6">
      <c r="E168" s="4"/>
      <c r="I168" s="4"/>
      <c r="M168" s="4"/>
      <c r="Q168" s="4"/>
      <c r="U168" s="4"/>
      <c r="Y168" s="4"/>
      <c r="AC168" s="4"/>
      <c r="AG168" s="4"/>
      <c r="AK168" s="4"/>
      <c r="AO168" s="4"/>
      <c r="AS168" s="4"/>
      <c r="AW168" s="4"/>
      <c r="BA168" s="4"/>
    </row>
    <row r="169" spans="5:53" ht="15.6">
      <c r="E169" s="4"/>
      <c r="I169" s="4"/>
      <c r="M169" s="4"/>
      <c r="Q169" s="4"/>
      <c r="U169" s="4"/>
      <c r="Y169" s="4"/>
      <c r="AC169" s="4"/>
      <c r="AG169" s="4"/>
      <c r="AK169" s="4"/>
      <c r="AO169" s="4"/>
      <c r="AS169" s="4"/>
      <c r="AW169" s="4"/>
      <c r="BA169" s="4"/>
    </row>
    <row r="170" spans="5:53" ht="15.6">
      <c r="E170" s="4"/>
      <c r="I170" s="4"/>
      <c r="M170" s="4"/>
      <c r="Q170" s="4"/>
      <c r="U170" s="4"/>
      <c r="Y170" s="4"/>
      <c r="AC170" s="4"/>
      <c r="AG170" s="4"/>
      <c r="AK170" s="4"/>
      <c r="AO170" s="4"/>
      <c r="AS170" s="4"/>
      <c r="AW170" s="4"/>
      <c r="BA170" s="4"/>
    </row>
    <row r="171" spans="5:53" ht="15.6">
      <c r="E171" s="4"/>
      <c r="I171" s="4"/>
      <c r="M171" s="4"/>
      <c r="Q171" s="4"/>
      <c r="U171" s="4"/>
      <c r="Y171" s="4"/>
      <c r="AC171" s="4"/>
      <c r="AG171" s="4"/>
      <c r="AK171" s="4"/>
      <c r="AO171" s="4"/>
      <c r="AS171" s="4"/>
      <c r="AW171" s="4"/>
      <c r="BA171" s="4"/>
    </row>
    <row r="172" spans="5:53" ht="15.6">
      <c r="E172" s="4"/>
      <c r="I172" s="4"/>
      <c r="M172" s="4"/>
      <c r="Q172" s="4"/>
      <c r="U172" s="4"/>
      <c r="Y172" s="4"/>
      <c r="AC172" s="4"/>
      <c r="AG172" s="4"/>
      <c r="AK172" s="4"/>
      <c r="AO172" s="4"/>
      <c r="AS172" s="4"/>
      <c r="AW172" s="4"/>
      <c r="BA172" s="4"/>
    </row>
    <row r="173" spans="5:53" ht="15.6">
      <c r="E173" s="4"/>
      <c r="I173" s="4"/>
      <c r="M173" s="4"/>
      <c r="Q173" s="4"/>
      <c r="U173" s="4"/>
      <c r="Y173" s="4"/>
      <c r="AC173" s="4"/>
      <c r="AG173" s="4"/>
      <c r="AK173" s="4"/>
      <c r="AO173" s="4"/>
      <c r="AS173" s="4"/>
      <c r="AW173" s="4"/>
      <c r="BA173" s="4"/>
    </row>
    <row r="174" spans="5:53" ht="15.6">
      <c r="E174" s="4"/>
      <c r="I174" s="4"/>
      <c r="M174" s="4"/>
      <c r="Q174" s="4"/>
      <c r="U174" s="4"/>
      <c r="Y174" s="4"/>
      <c r="AC174" s="4"/>
      <c r="AG174" s="4"/>
      <c r="AK174" s="4"/>
      <c r="AO174" s="4"/>
      <c r="AS174" s="4"/>
      <c r="AW174" s="4"/>
      <c r="BA174" s="4"/>
    </row>
    <row r="175" spans="5:53" ht="15.6">
      <c r="E175" s="4"/>
      <c r="I175" s="4"/>
      <c r="M175" s="4"/>
      <c r="Q175" s="4"/>
      <c r="U175" s="4"/>
      <c r="Y175" s="4"/>
      <c r="AC175" s="4"/>
      <c r="AG175" s="4"/>
      <c r="AK175" s="4"/>
      <c r="AO175" s="4"/>
      <c r="AS175" s="4"/>
      <c r="AW175" s="4"/>
      <c r="BA175" s="4"/>
    </row>
    <row r="176" spans="5:53" ht="15.6">
      <c r="E176" s="4"/>
      <c r="I176" s="4"/>
      <c r="M176" s="4"/>
      <c r="Q176" s="4"/>
      <c r="U176" s="4"/>
      <c r="Y176" s="4"/>
      <c r="AC176" s="4"/>
      <c r="AG176" s="4"/>
      <c r="AK176" s="4"/>
      <c r="AO176" s="4"/>
      <c r="AS176" s="4"/>
      <c r="AW176" s="4"/>
      <c r="BA176" s="4"/>
    </row>
    <row r="177" spans="5:53" ht="15.6">
      <c r="E177" s="4"/>
      <c r="I177" s="4"/>
      <c r="M177" s="4"/>
      <c r="Q177" s="4"/>
      <c r="U177" s="4"/>
      <c r="Y177" s="4"/>
      <c r="AC177" s="4"/>
      <c r="AG177" s="4"/>
      <c r="AK177" s="4"/>
      <c r="AO177" s="4"/>
      <c r="AS177" s="4"/>
      <c r="AW177" s="4"/>
      <c r="BA177" s="4"/>
    </row>
    <row r="178" spans="5:53" ht="15.6">
      <c r="E178" s="4"/>
      <c r="I178" s="4"/>
      <c r="M178" s="4"/>
      <c r="Q178" s="4"/>
      <c r="U178" s="4"/>
      <c r="Y178" s="4"/>
      <c r="AC178" s="4"/>
      <c r="AG178" s="4"/>
      <c r="AK178" s="4"/>
      <c r="AO178" s="4"/>
      <c r="AS178" s="4"/>
      <c r="AW178" s="4"/>
      <c r="BA178" s="4"/>
    </row>
    <row r="179" spans="5:53" ht="15.6">
      <c r="E179" s="4"/>
      <c r="I179" s="4"/>
      <c r="M179" s="4"/>
      <c r="Q179" s="4"/>
      <c r="U179" s="4"/>
      <c r="Y179" s="4"/>
      <c r="AC179" s="4"/>
      <c r="AG179" s="4"/>
      <c r="AK179" s="4"/>
      <c r="AO179" s="4"/>
      <c r="AS179" s="4"/>
      <c r="AW179" s="4"/>
      <c r="BA179" s="4"/>
    </row>
    <row r="180" spans="5:53" ht="15.6">
      <c r="E180" s="4"/>
      <c r="I180" s="4"/>
      <c r="M180" s="4"/>
      <c r="Q180" s="4"/>
      <c r="U180" s="4"/>
      <c r="Y180" s="4"/>
      <c r="AC180" s="4"/>
      <c r="AG180" s="4"/>
      <c r="AK180" s="4"/>
      <c r="AO180" s="4"/>
      <c r="AS180" s="4"/>
      <c r="AW180" s="4"/>
      <c r="BA180" s="4"/>
    </row>
    <row r="181" spans="5:53" ht="15.6">
      <c r="E181" s="4"/>
      <c r="I181" s="4"/>
      <c r="M181" s="4"/>
      <c r="Q181" s="4"/>
      <c r="U181" s="4"/>
      <c r="Y181" s="4"/>
      <c r="AC181" s="4"/>
      <c r="AG181" s="4"/>
      <c r="AK181" s="4"/>
      <c r="AO181" s="4"/>
      <c r="AS181" s="4"/>
      <c r="AW181" s="4"/>
      <c r="BA181" s="4"/>
    </row>
    <row r="182" spans="5:53" ht="15.6">
      <c r="E182" s="4"/>
      <c r="I182" s="4"/>
      <c r="M182" s="4"/>
      <c r="Q182" s="4"/>
      <c r="U182" s="4"/>
      <c r="Y182" s="4"/>
      <c r="AC182" s="4"/>
      <c r="AG182" s="4"/>
      <c r="AK182" s="4"/>
      <c r="AO182" s="4"/>
      <c r="AS182" s="4"/>
      <c r="AW182" s="4"/>
      <c r="BA182" s="4"/>
    </row>
    <row r="183" spans="5:53" ht="15.6">
      <c r="E183" s="4"/>
      <c r="I183" s="4"/>
      <c r="M183" s="4"/>
      <c r="Q183" s="4"/>
      <c r="U183" s="4"/>
      <c r="Y183" s="4"/>
      <c r="AC183" s="4"/>
      <c r="AG183" s="4"/>
      <c r="AK183" s="4"/>
      <c r="AO183" s="4"/>
      <c r="AS183" s="4"/>
      <c r="AW183" s="4"/>
      <c r="BA183" s="4"/>
    </row>
    <row r="184" spans="5:53" ht="15.6">
      <c r="E184" s="4"/>
      <c r="I184" s="4"/>
      <c r="M184" s="4"/>
      <c r="Q184" s="4"/>
      <c r="U184" s="4"/>
      <c r="Y184" s="4"/>
      <c r="AC184" s="4"/>
      <c r="AG184" s="4"/>
      <c r="AK184" s="4"/>
      <c r="AO184" s="4"/>
      <c r="AS184" s="4"/>
      <c r="AW184" s="4"/>
      <c r="BA184" s="4"/>
    </row>
    <row r="185" spans="5:53" ht="15.6">
      <c r="E185" s="4"/>
      <c r="I185" s="4"/>
      <c r="M185" s="4"/>
      <c r="Q185" s="4"/>
      <c r="U185" s="4"/>
      <c r="Y185" s="4"/>
      <c r="AC185" s="4"/>
      <c r="AG185" s="4"/>
      <c r="AK185" s="4"/>
      <c r="AO185" s="4"/>
      <c r="AS185" s="4"/>
      <c r="AW185" s="4"/>
      <c r="BA185" s="4"/>
    </row>
    <row r="186" spans="5:53" ht="15.6">
      <c r="E186" s="4"/>
      <c r="I186" s="4"/>
      <c r="M186" s="4"/>
      <c r="Q186" s="4"/>
      <c r="U186" s="4"/>
      <c r="Y186" s="4"/>
      <c r="AC186" s="4"/>
      <c r="AG186" s="4"/>
      <c r="AK186" s="4"/>
      <c r="AO186" s="4"/>
      <c r="AS186" s="4"/>
      <c r="AW186" s="4"/>
      <c r="BA186" s="4"/>
    </row>
    <row r="187" spans="5:53" ht="15.6">
      <c r="E187" s="4"/>
      <c r="I187" s="4"/>
      <c r="M187" s="4"/>
      <c r="Q187" s="4"/>
      <c r="U187" s="4"/>
      <c r="Y187" s="4"/>
      <c r="AC187" s="4"/>
      <c r="AG187" s="4"/>
      <c r="AK187" s="4"/>
      <c r="AO187" s="4"/>
      <c r="AS187" s="4"/>
      <c r="AW187" s="4"/>
      <c r="BA187" s="4"/>
    </row>
    <row r="188" spans="5:53" ht="15.6">
      <c r="E188" s="4"/>
      <c r="I188" s="4"/>
      <c r="M188" s="4"/>
      <c r="Q188" s="4"/>
      <c r="U188" s="4"/>
      <c r="Y188" s="4"/>
      <c r="AC188" s="4"/>
      <c r="AG188" s="4"/>
      <c r="AK188" s="4"/>
      <c r="AO188" s="4"/>
      <c r="AS188" s="4"/>
      <c r="AW188" s="4"/>
      <c r="BA188" s="4"/>
    </row>
    <row r="189" spans="5:53" ht="15.6">
      <c r="E189" s="4"/>
      <c r="I189" s="4"/>
      <c r="M189" s="4"/>
      <c r="Q189" s="4"/>
      <c r="U189" s="4"/>
      <c r="Y189" s="4"/>
      <c r="AC189" s="4"/>
      <c r="AG189" s="4"/>
      <c r="AK189" s="4"/>
      <c r="AO189" s="4"/>
      <c r="AS189" s="4"/>
      <c r="AW189" s="4"/>
      <c r="BA189" s="4"/>
    </row>
    <row r="190" spans="5:53" ht="15.6">
      <c r="E190" s="4"/>
      <c r="I190" s="4"/>
      <c r="M190" s="4"/>
      <c r="Q190" s="4"/>
      <c r="U190" s="4"/>
      <c r="Y190" s="4"/>
      <c r="AC190" s="4"/>
      <c r="AG190" s="4"/>
      <c r="AK190" s="4"/>
      <c r="AO190" s="4"/>
      <c r="AS190" s="4"/>
      <c r="AW190" s="4"/>
      <c r="BA190" s="4"/>
    </row>
    <row r="191" spans="5:53" ht="15.6">
      <c r="E191" s="4"/>
      <c r="I191" s="4"/>
      <c r="M191" s="4"/>
      <c r="Q191" s="4"/>
      <c r="U191" s="4"/>
      <c r="Y191" s="4"/>
      <c r="AC191" s="4"/>
      <c r="AG191" s="4"/>
      <c r="AK191" s="4"/>
      <c r="AO191" s="4"/>
      <c r="AS191" s="4"/>
      <c r="AW191" s="4"/>
      <c r="BA191" s="4"/>
    </row>
    <row r="192" spans="5:53" ht="15.6">
      <c r="E192" s="4"/>
      <c r="I192" s="4"/>
      <c r="M192" s="4"/>
      <c r="Q192" s="4"/>
      <c r="U192" s="4"/>
      <c r="Y192" s="4"/>
      <c r="AC192" s="4"/>
      <c r="AG192" s="4"/>
      <c r="AK192" s="4"/>
      <c r="AO192" s="4"/>
      <c r="AS192" s="4"/>
      <c r="AW192" s="4"/>
      <c r="BA192" s="4"/>
    </row>
    <row r="193" spans="5:53" ht="15.6">
      <c r="E193" s="4"/>
      <c r="I193" s="4"/>
      <c r="M193" s="4"/>
      <c r="Q193" s="4"/>
      <c r="U193" s="4"/>
      <c r="Y193" s="4"/>
      <c r="AC193" s="4"/>
      <c r="AG193" s="4"/>
      <c r="AK193" s="4"/>
      <c r="AO193" s="4"/>
      <c r="AS193" s="4"/>
      <c r="AW193" s="4"/>
      <c r="BA193" s="4"/>
    </row>
    <row r="194" spans="5:53" ht="15.6">
      <c r="E194" s="4"/>
      <c r="I194" s="4"/>
      <c r="M194" s="4"/>
      <c r="Q194" s="4"/>
      <c r="U194" s="4"/>
      <c r="Y194" s="4"/>
      <c r="AC194" s="4"/>
      <c r="AG194" s="4"/>
      <c r="AK194" s="4"/>
      <c r="AO194" s="4"/>
      <c r="AS194" s="4"/>
      <c r="AW194" s="4"/>
      <c r="BA194" s="4"/>
    </row>
    <row r="195" spans="5:53" ht="15.6">
      <c r="E195" s="4"/>
      <c r="I195" s="4"/>
      <c r="M195" s="4"/>
      <c r="Q195" s="4"/>
      <c r="U195" s="4"/>
      <c r="Y195" s="4"/>
      <c r="AC195" s="4"/>
      <c r="AG195" s="4"/>
      <c r="AK195" s="4"/>
      <c r="AO195" s="4"/>
      <c r="AS195" s="4"/>
      <c r="AW195" s="4"/>
      <c r="BA195" s="4"/>
    </row>
    <row r="196" spans="5:53" ht="15.6">
      <c r="E196" s="4"/>
      <c r="I196" s="4"/>
      <c r="M196" s="4"/>
      <c r="Q196" s="4"/>
      <c r="U196" s="4"/>
      <c r="Y196" s="4"/>
      <c r="AC196" s="4"/>
      <c r="AG196" s="4"/>
      <c r="AK196" s="4"/>
      <c r="AO196" s="4"/>
      <c r="AS196" s="4"/>
      <c r="AW196" s="4"/>
      <c r="BA196" s="4"/>
    </row>
    <row r="197" spans="5:53" ht="15.6">
      <c r="E197" s="4"/>
      <c r="I197" s="4"/>
      <c r="M197" s="4"/>
      <c r="Q197" s="4"/>
      <c r="U197" s="4"/>
      <c r="Y197" s="4"/>
      <c r="AC197" s="4"/>
      <c r="AG197" s="4"/>
      <c r="AK197" s="4"/>
      <c r="AO197" s="4"/>
      <c r="AS197" s="4"/>
      <c r="AW197" s="4"/>
      <c r="BA197" s="4"/>
    </row>
    <row r="198" spans="5:53" ht="15.6">
      <c r="E198" s="4"/>
      <c r="I198" s="4"/>
      <c r="M198" s="4"/>
      <c r="Q198" s="4"/>
      <c r="U198" s="4"/>
      <c r="Y198" s="4"/>
      <c r="AC198" s="4"/>
      <c r="AG198" s="4"/>
      <c r="AK198" s="4"/>
      <c r="AO198" s="4"/>
      <c r="AS198" s="4"/>
      <c r="AW198" s="4"/>
      <c r="BA198" s="4"/>
    </row>
    <row r="199" spans="5:53" ht="15.6">
      <c r="E199" s="4"/>
      <c r="I199" s="4"/>
      <c r="M199" s="4"/>
      <c r="Q199" s="4"/>
      <c r="U199" s="4"/>
      <c r="Y199" s="4"/>
      <c r="AC199" s="4"/>
      <c r="AG199" s="4"/>
      <c r="AK199" s="4"/>
      <c r="AO199" s="4"/>
      <c r="AS199" s="4"/>
      <c r="AW199" s="4"/>
      <c r="BA199" s="4"/>
    </row>
    <row r="200" spans="5:53" ht="15.6">
      <c r="E200" s="4"/>
      <c r="I200" s="4"/>
      <c r="M200" s="4"/>
      <c r="Q200" s="4"/>
      <c r="U200" s="4"/>
      <c r="Y200" s="4"/>
      <c r="AC200" s="4"/>
      <c r="AG200" s="4"/>
      <c r="AK200" s="4"/>
      <c r="AO200" s="4"/>
      <c r="AS200" s="4"/>
      <c r="AW200" s="4"/>
      <c r="BA200" s="4"/>
    </row>
    <row r="201" spans="5:53" ht="15.6">
      <c r="E201" s="4"/>
      <c r="I201" s="4"/>
      <c r="M201" s="4"/>
      <c r="Q201" s="4"/>
      <c r="U201" s="4"/>
      <c r="Y201" s="4"/>
      <c r="AC201" s="4"/>
      <c r="AG201" s="4"/>
      <c r="AK201" s="4"/>
      <c r="AO201" s="4"/>
      <c r="AS201" s="4"/>
      <c r="AW201" s="4"/>
      <c r="BA201" s="4"/>
    </row>
    <row r="202" spans="5:53" ht="15.6">
      <c r="E202" s="4"/>
      <c r="I202" s="4"/>
      <c r="M202" s="4"/>
      <c r="Q202" s="4"/>
      <c r="U202" s="4"/>
      <c r="Y202" s="4"/>
      <c r="AC202" s="4"/>
      <c r="AG202" s="4"/>
      <c r="AK202" s="4"/>
      <c r="AO202" s="4"/>
      <c r="AS202" s="4"/>
      <c r="AW202" s="4"/>
      <c r="BA202" s="4"/>
    </row>
    <row r="203" spans="5:53" ht="15.6">
      <c r="E203" s="4"/>
      <c r="I203" s="4"/>
      <c r="M203" s="4"/>
      <c r="Q203" s="4"/>
      <c r="U203" s="4"/>
      <c r="Y203" s="4"/>
      <c r="AC203" s="4"/>
      <c r="AG203" s="4"/>
      <c r="AK203" s="4"/>
      <c r="AO203" s="4"/>
      <c r="AS203" s="4"/>
      <c r="AW203" s="4"/>
      <c r="BA203" s="4"/>
    </row>
    <row r="204" spans="5:53" ht="15.6">
      <c r="E204" s="4"/>
      <c r="I204" s="4"/>
      <c r="M204" s="4"/>
      <c r="Q204" s="4"/>
      <c r="U204" s="4"/>
      <c r="Y204" s="4"/>
      <c r="AC204" s="4"/>
      <c r="AG204" s="4"/>
      <c r="AK204" s="4"/>
      <c r="AO204" s="4"/>
      <c r="AS204" s="4"/>
      <c r="AW204" s="4"/>
      <c r="BA204" s="4"/>
    </row>
    <row r="205" spans="5:53" ht="15.6">
      <c r="E205" s="4"/>
      <c r="I205" s="4"/>
      <c r="M205" s="4"/>
      <c r="Q205" s="4"/>
      <c r="U205" s="4"/>
      <c r="Y205" s="4"/>
      <c r="AC205" s="4"/>
      <c r="AG205" s="4"/>
      <c r="AK205" s="4"/>
      <c r="AO205" s="4"/>
      <c r="AS205" s="4"/>
      <c r="AW205" s="4"/>
      <c r="BA205" s="4"/>
    </row>
    <row r="206" spans="5:53" ht="15.6">
      <c r="E206" s="4"/>
      <c r="I206" s="4"/>
      <c r="M206" s="4"/>
      <c r="Q206" s="4"/>
      <c r="U206" s="4"/>
      <c r="Y206" s="4"/>
      <c r="AC206" s="4"/>
      <c r="AG206" s="4"/>
      <c r="AK206" s="4"/>
      <c r="AO206" s="4"/>
      <c r="AS206" s="4"/>
      <c r="AW206" s="4"/>
      <c r="BA206" s="4"/>
    </row>
    <row r="207" spans="5:53" ht="15.6">
      <c r="E207" s="4"/>
      <c r="I207" s="4"/>
      <c r="M207" s="4"/>
      <c r="Q207" s="4"/>
      <c r="U207" s="4"/>
      <c r="Y207" s="4"/>
      <c r="AC207" s="4"/>
      <c r="AG207" s="4"/>
      <c r="AK207" s="4"/>
      <c r="AO207" s="4"/>
      <c r="AS207" s="4"/>
      <c r="AW207" s="4"/>
      <c r="BA207" s="4"/>
    </row>
    <row r="208" spans="5:53" ht="15.6">
      <c r="E208" s="4"/>
      <c r="I208" s="4"/>
      <c r="M208" s="4"/>
      <c r="Q208" s="4"/>
      <c r="U208" s="4"/>
      <c r="Y208" s="4"/>
      <c r="AC208" s="4"/>
      <c r="AG208" s="4"/>
      <c r="AK208" s="4"/>
      <c r="AO208" s="4"/>
      <c r="AS208" s="4"/>
      <c r="AW208" s="4"/>
      <c r="BA208" s="4"/>
    </row>
    <row r="209" spans="5:53" ht="15.6">
      <c r="E209" s="4"/>
      <c r="I209" s="4"/>
      <c r="M209" s="4"/>
      <c r="Q209" s="4"/>
      <c r="U209" s="4"/>
      <c r="Y209" s="4"/>
      <c r="AC209" s="4"/>
      <c r="AG209" s="4"/>
      <c r="AK209" s="4"/>
      <c r="AO209" s="4"/>
      <c r="AS209" s="4"/>
      <c r="AW209" s="4"/>
      <c r="BA209" s="4"/>
    </row>
    <row r="210" spans="5:53" ht="15.6">
      <c r="E210" s="4"/>
      <c r="I210" s="4"/>
      <c r="M210" s="4"/>
      <c r="Q210" s="4"/>
      <c r="U210" s="4"/>
      <c r="Y210" s="4"/>
      <c r="AC210" s="4"/>
      <c r="AG210" s="4"/>
      <c r="AK210" s="4"/>
      <c r="AO210" s="4"/>
      <c r="AS210" s="4"/>
      <c r="AW210" s="4"/>
      <c r="BA210" s="4"/>
    </row>
    <row r="211" spans="5:53" ht="15.6">
      <c r="E211" s="4"/>
      <c r="I211" s="4"/>
      <c r="M211" s="4"/>
      <c r="Q211" s="4"/>
      <c r="U211" s="4"/>
      <c r="Y211" s="4"/>
      <c r="AC211" s="4"/>
      <c r="AG211" s="4"/>
      <c r="AK211" s="4"/>
      <c r="AO211" s="4"/>
      <c r="AS211" s="4"/>
      <c r="AW211" s="4"/>
      <c r="BA211" s="4"/>
    </row>
    <row r="212" spans="5:53" ht="15.6">
      <c r="E212" s="4"/>
      <c r="I212" s="4"/>
      <c r="M212" s="4"/>
      <c r="Q212" s="4"/>
      <c r="U212" s="4"/>
      <c r="Y212" s="4"/>
      <c r="AC212" s="4"/>
      <c r="AG212" s="4"/>
      <c r="AK212" s="4"/>
      <c r="AO212" s="4"/>
      <c r="AS212" s="4"/>
      <c r="AW212" s="4"/>
      <c r="BA212" s="4"/>
    </row>
    <row r="213" spans="5:53" ht="15.6">
      <c r="E213" s="4"/>
      <c r="I213" s="4"/>
      <c r="M213" s="4"/>
      <c r="Q213" s="4"/>
      <c r="U213" s="4"/>
      <c r="Y213" s="4"/>
      <c r="AC213" s="4"/>
      <c r="AG213" s="4"/>
      <c r="AK213" s="4"/>
      <c r="AO213" s="4"/>
      <c r="AS213" s="4"/>
      <c r="AW213" s="4"/>
      <c r="BA213" s="4"/>
    </row>
    <row r="214" spans="5:53" ht="15.6">
      <c r="E214" s="4"/>
      <c r="I214" s="4"/>
      <c r="M214" s="4"/>
      <c r="Q214" s="4"/>
      <c r="U214" s="4"/>
      <c r="Y214" s="4"/>
      <c r="AC214" s="4"/>
      <c r="AG214" s="4"/>
      <c r="AK214" s="4"/>
      <c r="AO214" s="4"/>
      <c r="AS214" s="4"/>
      <c r="AW214" s="4"/>
      <c r="BA214" s="4"/>
    </row>
    <row r="215" spans="5:53" ht="15.6">
      <c r="E215" s="4"/>
      <c r="I215" s="4"/>
      <c r="M215" s="4"/>
      <c r="Q215" s="4"/>
      <c r="U215" s="4"/>
      <c r="Y215" s="4"/>
      <c r="AC215" s="4"/>
      <c r="AG215" s="4"/>
      <c r="AK215" s="4"/>
      <c r="AO215" s="4"/>
      <c r="AS215" s="4"/>
      <c r="AW215" s="4"/>
      <c r="BA215" s="4"/>
    </row>
    <row r="216" spans="5:53" ht="15.6">
      <c r="E216" s="4"/>
      <c r="I216" s="4"/>
      <c r="M216" s="4"/>
      <c r="Q216" s="4"/>
      <c r="U216" s="4"/>
      <c r="Y216" s="4"/>
      <c r="AC216" s="4"/>
      <c r="AG216" s="4"/>
      <c r="AK216" s="4"/>
      <c r="AO216" s="4"/>
      <c r="AS216" s="4"/>
      <c r="AW216" s="4"/>
      <c r="BA216" s="4"/>
    </row>
    <row r="217" spans="5:53" ht="15.6">
      <c r="E217" s="4"/>
      <c r="I217" s="4"/>
      <c r="M217" s="4"/>
      <c r="Q217" s="4"/>
      <c r="U217" s="4"/>
      <c r="Y217" s="4"/>
      <c r="AC217" s="4"/>
      <c r="AG217" s="4"/>
      <c r="AK217" s="4"/>
      <c r="AO217" s="4"/>
      <c r="AS217" s="4"/>
      <c r="AW217" s="4"/>
      <c r="BA217" s="4"/>
    </row>
    <row r="218" spans="5:53" ht="15.6">
      <c r="E218" s="4"/>
      <c r="I218" s="4"/>
      <c r="M218" s="4"/>
      <c r="Q218" s="4"/>
      <c r="U218" s="4"/>
      <c r="Y218" s="4"/>
      <c r="AC218" s="4"/>
      <c r="AG218" s="4"/>
      <c r="AK218" s="4"/>
      <c r="AO218" s="4"/>
      <c r="AS218" s="4"/>
      <c r="AW218" s="4"/>
      <c r="BA218" s="4"/>
    </row>
    <row r="219" spans="5:53" ht="15.6">
      <c r="E219" s="4"/>
      <c r="I219" s="4"/>
      <c r="M219" s="4"/>
      <c r="Q219" s="4"/>
      <c r="U219" s="4"/>
      <c r="Y219" s="4"/>
      <c r="AC219" s="4"/>
      <c r="AG219" s="4"/>
      <c r="AK219" s="4"/>
      <c r="AO219" s="4"/>
      <c r="AS219" s="4"/>
      <c r="AW219" s="4"/>
      <c r="BA219" s="4"/>
    </row>
    <row r="220" spans="5:53" ht="15.6">
      <c r="E220" s="4"/>
      <c r="I220" s="4"/>
      <c r="M220" s="4"/>
      <c r="Q220" s="4"/>
      <c r="U220" s="4"/>
      <c r="Y220" s="4"/>
      <c r="AC220" s="4"/>
      <c r="AG220" s="4"/>
      <c r="AK220" s="4"/>
      <c r="AO220" s="4"/>
      <c r="AS220" s="4"/>
      <c r="AW220" s="4"/>
      <c r="BA220" s="4"/>
    </row>
    <row r="221" spans="5:53" ht="15.6">
      <c r="E221" s="4"/>
      <c r="I221" s="4"/>
      <c r="M221" s="4"/>
      <c r="Q221" s="4"/>
      <c r="U221" s="4"/>
      <c r="Y221" s="4"/>
      <c r="AC221" s="4"/>
      <c r="AG221" s="4"/>
      <c r="AK221" s="4"/>
      <c r="AO221" s="4"/>
      <c r="AS221" s="4"/>
      <c r="AW221" s="4"/>
      <c r="BA221" s="4"/>
    </row>
    <row r="222" spans="5:53" ht="15.6">
      <c r="E222" s="4"/>
      <c r="I222" s="4"/>
      <c r="M222" s="4"/>
      <c r="Q222" s="4"/>
      <c r="U222" s="4"/>
      <c r="Y222" s="4"/>
      <c r="AC222" s="4"/>
      <c r="AG222" s="4"/>
      <c r="AK222" s="4"/>
      <c r="AO222" s="4"/>
      <c r="AS222" s="4"/>
      <c r="AW222" s="4"/>
      <c r="BA222" s="4"/>
    </row>
    <row r="223" spans="5:53" ht="15.6">
      <c r="E223" s="4"/>
      <c r="I223" s="4"/>
      <c r="M223" s="4"/>
      <c r="Q223" s="4"/>
      <c r="U223" s="4"/>
      <c r="Y223" s="4"/>
      <c r="AC223" s="4"/>
      <c r="AG223" s="4"/>
      <c r="AK223" s="4"/>
      <c r="AO223" s="4"/>
      <c r="AS223" s="4"/>
      <c r="AW223" s="4"/>
      <c r="BA223" s="4"/>
    </row>
    <row r="224" spans="5:53" ht="15.6">
      <c r="E224" s="4"/>
      <c r="I224" s="4"/>
      <c r="M224" s="4"/>
      <c r="Q224" s="4"/>
      <c r="U224" s="4"/>
      <c r="Y224" s="4"/>
      <c r="AC224" s="4"/>
      <c r="AG224" s="4"/>
      <c r="AK224" s="4"/>
      <c r="AO224" s="4"/>
      <c r="AS224" s="4"/>
      <c r="AW224" s="4"/>
      <c r="BA224" s="4"/>
    </row>
    <row r="225" spans="5:53" ht="15.6">
      <c r="E225" s="4"/>
      <c r="I225" s="4"/>
      <c r="M225" s="4"/>
      <c r="Q225" s="4"/>
      <c r="U225" s="4"/>
      <c r="Y225" s="4"/>
      <c r="AC225" s="4"/>
      <c r="AG225" s="4"/>
      <c r="AK225" s="4"/>
      <c r="AO225" s="4"/>
      <c r="AS225" s="4"/>
      <c r="AW225" s="4"/>
      <c r="BA225" s="4"/>
    </row>
    <row r="226" spans="5:53" ht="15.6">
      <c r="E226" s="4"/>
      <c r="I226" s="4"/>
      <c r="M226" s="4"/>
      <c r="Q226" s="4"/>
      <c r="U226" s="4"/>
      <c r="Y226" s="4"/>
      <c r="AC226" s="4"/>
      <c r="AG226" s="4"/>
      <c r="AK226" s="4"/>
      <c r="AO226" s="4"/>
      <c r="AS226" s="4"/>
      <c r="AW226" s="4"/>
      <c r="BA226" s="4"/>
    </row>
    <row r="227" spans="5:53" ht="15.6">
      <c r="E227" s="4"/>
      <c r="I227" s="4"/>
      <c r="M227" s="4"/>
      <c r="Q227" s="4"/>
      <c r="U227" s="4"/>
      <c r="Y227" s="4"/>
      <c r="AC227" s="4"/>
      <c r="AG227" s="4"/>
      <c r="AK227" s="4"/>
      <c r="AO227" s="4"/>
      <c r="AS227" s="4"/>
      <c r="AW227" s="4"/>
      <c r="BA227" s="4"/>
    </row>
    <row r="228" spans="5:53" ht="15.6">
      <c r="E228" s="4"/>
      <c r="I228" s="4"/>
      <c r="M228" s="4"/>
      <c r="Q228" s="4"/>
      <c r="U228" s="4"/>
      <c r="Y228" s="4"/>
      <c r="AC228" s="4"/>
      <c r="AG228" s="4"/>
      <c r="AK228" s="4"/>
      <c r="AO228" s="4"/>
      <c r="AS228" s="4"/>
      <c r="AW228" s="4"/>
      <c r="BA228" s="4"/>
    </row>
    <row r="229" spans="5:53" ht="15.6">
      <c r="E229" s="4"/>
      <c r="I229" s="4"/>
      <c r="M229" s="4"/>
      <c r="Q229" s="4"/>
      <c r="U229" s="4"/>
      <c r="Y229" s="4"/>
      <c r="AC229" s="4"/>
      <c r="AG229" s="4"/>
      <c r="AK229" s="4"/>
      <c r="AO229" s="4"/>
      <c r="AS229" s="4"/>
      <c r="AW229" s="4"/>
      <c r="BA229" s="4"/>
    </row>
    <row r="230" spans="5:53" ht="15.6">
      <c r="E230" s="4"/>
      <c r="I230" s="4"/>
      <c r="M230" s="4"/>
      <c r="Q230" s="4"/>
      <c r="U230" s="4"/>
      <c r="Y230" s="4"/>
      <c r="AC230" s="4"/>
      <c r="AG230" s="4"/>
      <c r="AK230" s="4"/>
      <c r="AO230" s="4"/>
      <c r="AS230" s="4"/>
      <c r="AW230" s="4"/>
      <c r="BA230" s="4"/>
    </row>
    <row r="231" spans="5:53" ht="15.6">
      <c r="E231" s="4"/>
      <c r="I231" s="4"/>
      <c r="M231" s="4"/>
      <c r="Q231" s="4"/>
      <c r="U231" s="4"/>
      <c r="Y231" s="4"/>
      <c r="AC231" s="4"/>
      <c r="AG231" s="4"/>
      <c r="AK231" s="4"/>
      <c r="AO231" s="4"/>
      <c r="AS231" s="4"/>
      <c r="AW231" s="4"/>
      <c r="BA231" s="4"/>
    </row>
    <row r="232" spans="5:53" ht="15.6">
      <c r="E232" s="4"/>
      <c r="I232" s="4"/>
      <c r="M232" s="4"/>
      <c r="Q232" s="4"/>
      <c r="U232" s="4"/>
      <c r="Y232" s="4"/>
      <c r="AC232" s="4"/>
      <c r="AG232" s="4"/>
      <c r="AK232" s="4"/>
      <c r="AO232" s="4"/>
      <c r="AS232" s="4"/>
      <c r="AW232" s="4"/>
      <c r="BA232" s="4"/>
    </row>
    <row r="233" spans="5:53" ht="15.6">
      <c r="E233" s="4"/>
      <c r="I233" s="4"/>
      <c r="M233" s="4"/>
      <c r="Q233" s="4"/>
      <c r="U233" s="4"/>
      <c r="Y233" s="4"/>
      <c r="AC233" s="4"/>
      <c r="AG233" s="4"/>
      <c r="AK233" s="4"/>
      <c r="AO233" s="4"/>
      <c r="AS233" s="4"/>
      <c r="AW233" s="4"/>
      <c r="BA233" s="4"/>
    </row>
    <row r="234" spans="5:53" ht="15.6">
      <c r="E234" s="4"/>
      <c r="I234" s="4"/>
      <c r="M234" s="4"/>
      <c r="Q234" s="4"/>
      <c r="U234" s="4"/>
      <c r="Y234" s="4"/>
      <c r="AC234" s="4"/>
      <c r="AG234" s="4"/>
      <c r="AK234" s="4"/>
      <c r="AO234" s="4"/>
      <c r="AS234" s="4"/>
      <c r="AW234" s="4"/>
      <c r="BA234" s="4"/>
    </row>
    <row r="235" spans="5:53" ht="15.6">
      <c r="E235" s="4"/>
      <c r="I235" s="4"/>
      <c r="M235" s="4"/>
      <c r="Q235" s="4"/>
      <c r="U235" s="4"/>
      <c r="Y235" s="4"/>
      <c r="AC235" s="4"/>
      <c r="AG235" s="4"/>
      <c r="AK235" s="4"/>
      <c r="AO235" s="4"/>
      <c r="AS235" s="4"/>
      <c r="AW235" s="4"/>
      <c r="BA235" s="4"/>
    </row>
    <row r="236" spans="5:53" ht="15.6">
      <c r="E236" s="4"/>
      <c r="I236" s="4"/>
      <c r="M236" s="4"/>
      <c r="Q236" s="4"/>
      <c r="U236" s="4"/>
      <c r="Y236" s="4"/>
      <c r="AC236" s="4"/>
      <c r="AG236" s="4"/>
      <c r="AK236" s="4"/>
      <c r="AO236" s="4"/>
      <c r="AS236" s="4"/>
      <c r="AW236" s="4"/>
      <c r="BA236" s="4"/>
    </row>
    <row r="237" spans="5:53" ht="15.6">
      <c r="E237" s="4"/>
      <c r="I237" s="4"/>
      <c r="M237" s="4"/>
      <c r="Q237" s="4"/>
      <c r="U237" s="4"/>
      <c r="Y237" s="4"/>
      <c r="AC237" s="4"/>
      <c r="AG237" s="4"/>
      <c r="AK237" s="4"/>
      <c r="AO237" s="4"/>
      <c r="AS237" s="4"/>
      <c r="AW237" s="4"/>
      <c r="BA237" s="4"/>
    </row>
    <row r="238" spans="5:53" ht="15.6">
      <c r="E238" s="4"/>
      <c r="I238" s="4"/>
      <c r="M238" s="4"/>
      <c r="Q238" s="4"/>
      <c r="U238" s="4"/>
      <c r="Y238" s="4"/>
      <c r="AC238" s="4"/>
      <c r="AG238" s="4"/>
      <c r="AK238" s="4"/>
      <c r="AO238" s="4"/>
      <c r="AS238" s="4"/>
      <c r="AW238" s="4"/>
      <c r="BA238" s="4"/>
    </row>
    <row r="239" spans="5:53" ht="15.6">
      <c r="E239" s="4"/>
      <c r="I239" s="4"/>
      <c r="M239" s="4"/>
      <c r="Q239" s="4"/>
      <c r="U239" s="4"/>
      <c r="Y239" s="4"/>
      <c r="AC239" s="4"/>
      <c r="AG239" s="4"/>
      <c r="AK239" s="4"/>
      <c r="AO239" s="4"/>
      <c r="AS239" s="4"/>
      <c r="AW239" s="4"/>
      <c r="BA239" s="4"/>
    </row>
    <row r="240" spans="5:53" ht="15.6">
      <c r="E240" s="4"/>
      <c r="I240" s="4"/>
      <c r="M240" s="4"/>
      <c r="Q240" s="4"/>
      <c r="U240" s="4"/>
      <c r="Y240" s="4"/>
      <c r="AC240" s="4"/>
      <c r="AG240" s="4"/>
      <c r="AK240" s="4"/>
      <c r="AO240" s="4"/>
      <c r="AS240" s="4"/>
      <c r="AW240" s="4"/>
      <c r="BA240" s="4"/>
    </row>
    <row r="241" spans="5:53" ht="15.6">
      <c r="E241" s="4"/>
      <c r="I241" s="4"/>
      <c r="M241" s="4"/>
      <c r="Q241" s="4"/>
      <c r="U241" s="4"/>
      <c r="Y241" s="4"/>
      <c r="AC241" s="4"/>
      <c r="AG241" s="4"/>
      <c r="AK241" s="4"/>
      <c r="AO241" s="4"/>
      <c r="AS241" s="4"/>
      <c r="AW241" s="4"/>
      <c r="BA241" s="4"/>
    </row>
    <row r="242" spans="5:53" ht="15.6">
      <c r="E242" s="4"/>
      <c r="I242" s="4"/>
      <c r="M242" s="4"/>
      <c r="Q242" s="4"/>
      <c r="U242" s="4"/>
      <c r="Y242" s="4"/>
      <c r="AC242" s="4"/>
      <c r="AG242" s="4"/>
      <c r="AK242" s="4"/>
      <c r="AO242" s="4"/>
      <c r="AS242" s="4"/>
      <c r="AW242" s="4"/>
      <c r="BA242" s="4"/>
    </row>
    <row r="243" spans="5:53" ht="15.6">
      <c r="E243" s="4"/>
      <c r="I243" s="4"/>
      <c r="M243" s="4"/>
      <c r="Q243" s="4"/>
      <c r="U243" s="4"/>
      <c r="Y243" s="4"/>
      <c r="AC243" s="4"/>
      <c r="AG243" s="4"/>
      <c r="AK243" s="4"/>
      <c r="AO243" s="4"/>
      <c r="AS243" s="4"/>
      <c r="AW243" s="4"/>
      <c r="BA243" s="4"/>
    </row>
    <row r="244" spans="5:53" ht="15.6">
      <c r="E244" s="4"/>
      <c r="I244" s="4"/>
      <c r="M244" s="4"/>
      <c r="Q244" s="4"/>
      <c r="U244" s="4"/>
      <c r="Y244" s="4"/>
      <c r="AC244" s="4"/>
      <c r="AG244" s="4"/>
      <c r="AK244" s="4"/>
      <c r="AO244" s="4"/>
      <c r="AS244" s="4"/>
      <c r="AW244" s="4"/>
      <c r="BA244" s="4"/>
    </row>
    <row r="245" spans="5:53" ht="15.6">
      <c r="E245" s="4"/>
      <c r="I245" s="4"/>
      <c r="M245" s="4"/>
      <c r="Q245" s="4"/>
      <c r="U245" s="4"/>
      <c r="Y245" s="4"/>
      <c r="AC245" s="4"/>
      <c r="AG245" s="4"/>
      <c r="AK245" s="4"/>
      <c r="AO245" s="4"/>
      <c r="AS245" s="4"/>
      <c r="AW245" s="4"/>
      <c r="BA245" s="4"/>
    </row>
    <row r="246" spans="5:53" ht="15.6">
      <c r="E246" s="4"/>
      <c r="I246" s="4"/>
      <c r="M246" s="4"/>
      <c r="Q246" s="4"/>
      <c r="U246" s="4"/>
      <c r="Y246" s="4"/>
      <c r="AC246" s="4"/>
      <c r="AG246" s="4"/>
      <c r="AK246" s="4"/>
      <c r="AO246" s="4"/>
      <c r="AS246" s="4"/>
      <c r="AW246" s="4"/>
      <c r="BA246" s="4"/>
    </row>
    <row r="247" spans="5:53" ht="15.6">
      <c r="E247" s="4"/>
      <c r="I247" s="4"/>
      <c r="M247" s="4"/>
      <c r="Q247" s="4"/>
      <c r="U247" s="4"/>
      <c r="Y247" s="4"/>
      <c r="AC247" s="4"/>
      <c r="AG247" s="4"/>
      <c r="AK247" s="4"/>
      <c r="AO247" s="4"/>
      <c r="AS247" s="4"/>
      <c r="AW247" s="4"/>
      <c r="BA247" s="4"/>
    </row>
    <row r="248" spans="5:53" ht="15.6">
      <c r="E248" s="4"/>
      <c r="I248" s="4"/>
      <c r="M248" s="4"/>
      <c r="Q248" s="4"/>
      <c r="U248" s="4"/>
      <c r="Y248" s="4"/>
      <c r="AC248" s="4"/>
      <c r="AG248" s="4"/>
      <c r="AK248" s="4"/>
      <c r="AO248" s="4"/>
      <c r="AS248" s="4"/>
      <c r="AW248" s="4"/>
      <c r="BA248" s="4"/>
    </row>
    <row r="249" spans="5:53" ht="15.6">
      <c r="E249" s="4"/>
      <c r="I249" s="4"/>
      <c r="M249" s="4"/>
      <c r="Q249" s="4"/>
      <c r="U249" s="4"/>
      <c r="Y249" s="4"/>
      <c r="AC249" s="4"/>
      <c r="AG249" s="4"/>
      <c r="AK249" s="4"/>
      <c r="AO249" s="4"/>
      <c r="AS249" s="4"/>
      <c r="AW249" s="4"/>
      <c r="BA249" s="4"/>
    </row>
    <row r="250" spans="5:53" ht="15.6">
      <c r="E250" s="4"/>
      <c r="I250" s="4"/>
      <c r="M250" s="4"/>
      <c r="Q250" s="4"/>
      <c r="U250" s="4"/>
      <c r="Y250" s="4"/>
      <c r="AC250" s="4"/>
      <c r="AG250" s="4"/>
      <c r="AK250" s="4"/>
      <c r="AO250" s="4"/>
      <c r="AS250" s="4"/>
      <c r="AW250" s="4"/>
      <c r="BA250" s="4"/>
    </row>
    <row r="251" spans="5:53" ht="15.6">
      <c r="E251" s="4"/>
      <c r="I251" s="4"/>
      <c r="M251" s="4"/>
      <c r="Q251" s="4"/>
      <c r="U251" s="4"/>
      <c r="Y251" s="4"/>
      <c r="AC251" s="4"/>
      <c r="AG251" s="4"/>
      <c r="AK251" s="4"/>
      <c r="AO251" s="4"/>
      <c r="AS251" s="4"/>
      <c r="AW251" s="4"/>
      <c r="BA251" s="4"/>
    </row>
    <row r="252" spans="5:53" ht="15.6">
      <c r="E252" s="4"/>
      <c r="I252" s="4"/>
      <c r="M252" s="4"/>
      <c r="Q252" s="4"/>
      <c r="U252" s="4"/>
      <c r="Y252" s="4"/>
      <c r="AC252" s="4"/>
      <c r="AG252" s="4"/>
      <c r="AK252" s="4"/>
      <c r="AO252" s="4"/>
      <c r="AS252" s="4"/>
      <c r="AW252" s="4"/>
      <c r="BA252" s="4"/>
    </row>
    <row r="253" spans="5:53" ht="15.6">
      <c r="E253" s="4"/>
      <c r="I253" s="4"/>
      <c r="M253" s="4"/>
      <c r="Q253" s="4"/>
      <c r="U253" s="4"/>
      <c r="Y253" s="4"/>
      <c r="AC253" s="4"/>
      <c r="AG253" s="4"/>
      <c r="AK253" s="4"/>
      <c r="AO253" s="4"/>
      <c r="AS253" s="4"/>
      <c r="AW253" s="4"/>
      <c r="BA253" s="4"/>
    </row>
    <row r="254" spans="5:53" ht="15.6">
      <c r="E254" s="4"/>
      <c r="I254" s="4"/>
      <c r="M254" s="4"/>
      <c r="Q254" s="4"/>
      <c r="U254" s="4"/>
      <c r="Y254" s="4"/>
      <c r="AC254" s="4"/>
      <c r="AG254" s="4"/>
      <c r="AK254" s="4"/>
      <c r="AO254" s="4"/>
      <c r="AS254" s="4"/>
      <c r="AW254" s="4"/>
      <c r="BA254" s="4"/>
    </row>
    <row r="255" spans="5:53" ht="15.6">
      <c r="E255" s="4"/>
      <c r="I255" s="4"/>
      <c r="M255" s="4"/>
      <c r="Q255" s="4"/>
      <c r="U255" s="4"/>
      <c r="Y255" s="4"/>
      <c r="AC255" s="4"/>
      <c r="AG255" s="4"/>
      <c r="AK255" s="4"/>
      <c r="AO255" s="4"/>
      <c r="AS255" s="4"/>
      <c r="AW255" s="4"/>
      <c r="BA255" s="4"/>
    </row>
    <row r="256" spans="5:53" ht="15.6">
      <c r="E256" s="4"/>
      <c r="I256" s="4"/>
      <c r="M256" s="4"/>
      <c r="Q256" s="4"/>
      <c r="U256" s="4"/>
      <c r="Y256" s="4"/>
      <c r="AC256" s="4"/>
      <c r="AG256" s="4"/>
      <c r="AK256" s="4"/>
      <c r="AO256" s="4"/>
      <c r="AS256" s="4"/>
      <c r="AW256" s="4"/>
      <c r="BA256" s="4"/>
    </row>
    <row r="257" spans="5:53" ht="15.6">
      <c r="E257" s="4"/>
      <c r="I257" s="4"/>
      <c r="M257" s="4"/>
      <c r="Q257" s="4"/>
      <c r="U257" s="4"/>
      <c r="Y257" s="4"/>
      <c r="AC257" s="4"/>
      <c r="AG257" s="4"/>
      <c r="AK257" s="4"/>
      <c r="AO257" s="4"/>
      <c r="AS257" s="4"/>
      <c r="AW257" s="4"/>
      <c r="BA257" s="4"/>
    </row>
    <row r="258" spans="5:53" ht="15.6">
      <c r="E258" s="4"/>
      <c r="I258" s="4"/>
      <c r="M258" s="4"/>
      <c r="Q258" s="4"/>
      <c r="U258" s="4"/>
      <c r="Y258" s="4"/>
      <c r="AC258" s="4"/>
      <c r="AG258" s="4"/>
      <c r="AK258" s="4"/>
      <c r="AO258" s="4"/>
      <c r="AS258" s="4"/>
      <c r="AW258" s="4"/>
      <c r="BA258" s="4"/>
    </row>
    <row r="259" spans="5:53" ht="15.6">
      <c r="E259" s="4"/>
      <c r="I259" s="4"/>
      <c r="M259" s="4"/>
      <c r="Q259" s="4"/>
      <c r="U259" s="4"/>
      <c r="Y259" s="4"/>
      <c r="AC259" s="4"/>
      <c r="AG259" s="4"/>
      <c r="AK259" s="4"/>
      <c r="AO259" s="4"/>
      <c r="AS259" s="4"/>
      <c r="AW259" s="4"/>
      <c r="BA259" s="4"/>
    </row>
    <row r="260" spans="5:53" ht="15.6">
      <c r="E260" s="4"/>
      <c r="I260" s="4"/>
      <c r="M260" s="4"/>
      <c r="Q260" s="4"/>
      <c r="U260" s="4"/>
      <c r="Y260" s="4"/>
      <c r="AC260" s="4"/>
      <c r="AG260" s="4"/>
      <c r="AK260" s="4"/>
      <c r="AO260" s="4"/>
      <c r="AS260" s="4"/>
      <c r="AW260" s="4"/>
      <c r="BA260" s="4"/>
    </row>
    <row r="261" spans="5:53" ht="15.6">
      <c r="E261" s="4"/>
      <c r="I261" s="4"/>
      <c r="M261" s="4"/>
      <c r="Q261" s="4"/>
      <c r="U261" s="4"/>
      <c r="Y261" s="4"/>
      <c r="AC261" s="4"/>
      <c r="AG261" s="4"/>
      <c r="AK261" s="4"/>
      <c r="AO261" s="4"/>
      <c r="AS261" s="4"/>
      <c r="AW261" s="4"/>
      <c r="BA261" s="4"/>
    </row>
    <row r="262" spans="5:53" ht="15.6">
      <c r="E262" s="4"/>
      <c r="I262" s="4"/>
      <c r="M262" s="4"/>
      <c r="Q262" s="4"/>
      <c r="U262" s="4"/>
      <c r="Y262" s="4"/>
      <c r="AC262" s="4"/>
      <c r="AG262" s="4"/>
      <c r="AK262" s="4"/>
      <c r="AO262" s="4"/>
      <c r="AS262" s="4"/>
      <c r="AW262" s="4"/>
      <c r="BA262" s="4"/>
    </row>
    <row r="263" spans="5:53" ht="15.6">
      <c r="E263" s="4"/>
      <c r="I263" s="4"/>
      <c r="M263" s="4"/>
      <c r="Q263" s="4"/>
      <c r="U263" s="4"/>
      <c r="Y263" s="4"/>
      <c r="AC263" s="4"/>
      <c r="AG263" s="4"/>
      <c r="AK263" s="4"/>
      <c r="AO263" s="4"/>
      <c r="AS263" s="4"/>
      <c r="AW263" s="4"/>
      <c r="BA263" s="4"/>
    </row>
    <row r="264" spans="5:53" ht="15.6">
      <c r="E264" s="4"/>
      <c r="I264" s="4"/>
      <c r="M264" s="4"/>
      <c r="Q264" s="4"/>
      <c r="U264" s="4"/>
      <c r="Y264" s="4"/>
      <c r="AC264" s="4"/>
      <c r="AG264" s="4"/>
      <c r="AK264" s="4"/>
      <c r="AO264" s="4"/>
      <c r="AS264" s="4"/>
      <c r="AW264" s="4"/>
      <c r="BA264" s="4"/>
    </row>
    <row r="265" spans="5:53" ht="15.6">
      <c r="E265" s="4"/>
      <c r="I265" s="4"/>
      <c r="M265" s="4"/>
      <c r="Q265" s="4"/>
      <c r="U265" s="4"/>
      <c r="Y265" s="4"/>
      <c r="AC265" s="4"/>
      <c r="AG265" s="4"/>
      <c r="AK265" s="4"/>
      <c r="AO265" s="4"/>
      <c r="AS265" s="4"/>
      <c r="AW265" s="4"/>
      <c r="BA265" s="4"/>
    </row>
    <row r="266" spans="5:53" ht="15.6">
      <c r="E266" s="4"/>
      <c r="I266" s="4"/>
      <c r="M266" s="4"/>
      <c r="Q266" s="4"/>
      <c r="U266" s="4"/>
      <c r="Y266" s="4"/>
      <c r="AC266" s="4"/>
      <c r="AG266" s="4"/>
      <c r="AK266" s="4"/>
      <c r="AO266" s="4"/>
      <c r="AS266" s="4"/>
      <c r="AW266" s="4"/>
      <c r="BA266" s="4"/>
    </row>
    <row r="267" spans="5:53" ht="15.6">
      <c r="E267" s="4"/>
      <c r="I267" s="4"/>
      <c r="M267" s="4"/>
      <c r="Q267" s="4"/>
      <c r="U267" s="4"/>
      <c r="Y267" s="4"/>
      <c r="AC267" s="4"/>
      <c r="AG267" s="4"/>
      <c r="AK267" s="4"/>
      <c r="AO267" s="4"/>
      <c r="AS267" s="4"/>
      <c r="AW267" s="4"/>
      <c r="BA267" s="4"/>
    </row>
    <row r="268" spans="5:53" ht="15.6">
      <c r="E268" s="4"/>
      <c r="I268" s="4"/>
      <c r="M268" s="4"/>
      <c r="Q268" s="4"/>
      <c r="U268" s="4"/>
      <c r="Y268" s="4"/>
      <c r="AC268" s="4"/>
      <c r="AG268" s="4"/>
      <c r="AK268" s="4"/>
      <c r="AO268" s="4"/>
      <c r="AS268" s="4"/>
      <c r="AW268" s="4"/>
      <c r="BA268" s="4"/>
    </row>
    <row r="269" spans="5:53" ht="15.6">
      <c r="E269" s="4"/>
      <c r="I269" s="4"/>
      <c r="M269" s="4"/>
      <c r="Q269" s="4"/>
      <c r="U269" s="4"/>
      <c r="Y269" s="4"/>
      <c r="AC269" s="4"/>
      <c r="AG269" s="4"/>
      <c r="AK269" s="4"/>
      <c r="AO269" s="4"/>
      <c r="AS269" s="4"/>
      <c r="AW269" s="4"/>
      <c r="BA269" s="4"/>
    </row>
    <row r="270" spans="5:53" ht="15.6">
      <c r="E270" s="4"/>
      <c r="I270" s="4"/>
      <c r="M270" s="4"/>
      <c r="Q270" s="4"/>
      <c r="U270" s="4"/>
      <c r="Y270" s="4"/>
      <c r="AC270" s="4"/>
      <c r="AG270" s="4"/>
      <c r="AK270" s="4"/>
      <c r="AO270" s="4"/>
      <c r="AS270" s="4"/>
      <c r="AW270" s="4"/>
      <c r="BA270" s="4"/>
    </row>
    <row r="271" spans="5:53" ht="15.6">
      <c r="E271" s="4"/>
      <c r="I271" s="4"/>
      <c r="M271" s="4"/>
      <c r="Q271" s="4"/>
      <c r="U271" s="4"/>
      <c r="Y271" s="4"/>
      <c r="AC271" s="4"/>
      <c r="AG271" s="4"/>
      <c r="AK271" s="4"/>
      <c r="AO271" s="4"/>
      <c r="AS271" s="4"/>
      <c r="AW271" s="4"/>
      <c r="BA271" s="4"/>
    </row>
    <row r="272" spans="5:53" ht="15.6">
      <c r="E272" s="4"/>
      <c r="I272" s="4"/>
      <c r="M272" s="4"/>
      <c r="Q272" s="4"/>
      <c r="U272" s="4"/>
      <c r="Y272" s="4"/>
      <c r="AC272" s="4"/>
      <c r="AG272" s="4"/>
      <c r="AK272" s="4"/>
      <c r="AO272" s="4"/>
      <c r="AS272" s="4"/>
      <c r="AW272" s="4"/>
      <c r="BA272" s="4"/>
    </row>
    <row r="273" spans="5:53" ht="15.6">
      <c r="E273" s="4"/>
      <c r="I273" s="4"/>
      <c r="M273" s="4"/>
      <c r="Q273" s="4"/>
      <c r="U273" s="4"/>
      <c r="Y273" s="4"/>
      <c r="AC273" s="4"/>
      <c r="AG273" s="4"/>
      <c r="AK273" s="4"/>
      <c r="AO273" s="4"/>
      <c r="AS273" s="4"/>
      <c r="AW273" s="4"/>
      <c r="BA273" s="4"/>
    </row>
    <row r="274" spans="5:53" ht="15.6">
      <c r="E274" s="4"/>
      <c r="I274" s="4"/>
      <c r="M274" s="4"/>
      <c r="Q274" s="4"/>
      <c r="U274" s="4"/>
      <c r="Y274" s="4"/>
      <c r="AC274" s="4"/>
      <c r="AG274" s="4"/>
      <c r="AK274" s="4"/>
      <c r="AO274" s="4"/>
      <c r="AS274" s="4"/>
      <c r="AW274" s="4"/>
      <c r="BA274" s="4"/>
    </row>
    <row r="275" spans="5:53" ht="15.6">
      <c r="E275" s="4"/>
      <c r="I275" s="4"/>
      <c r="M275" s="4"/>
      <c r="Q275" s="4"/>
      <c r="U275" s="4"/>
      <c r="Y275" s="4"/>
      <c r="AC275" s="4"/>
      <c r="AG275" s="4"/>
      <c r="AK275" s="4"/>
      <c r="AO275" s="4"/>
      <c r="AS275" s="4"/>
      <c r="AW275" s="4"/>
      <c r="BA275" s="4"/>
    </row>
    <row r="276" spans="5:53" ht="15.6">
      <c r="E276" s="4"/>
      <c r="I276" s="4"/>
      <c r="M276" s="4"/>
      <c r="Q276" s="4"/>
      <c r="U276" s="4"/>
      <c r="Y276" s="4"/>
      <c r="AC276" s="4"/>
      <c r="AG276" s="4"/>
      <c r="AK276" s="4"/>
      <c r="AO276" s="4"/>
      <c r="AS276" s="4"/>
      <c r="AW276" s="4"/>
      <c r="BA276" s="4"/>
    </row>
    <row r="277" spans="5:53" ht="15.6">
      <c r="E277" s="4"/>
      <c r="I277" s="4"/>
      <c r="M277" s="4"/>
      <c r="Q277" s="4"/>
      <c r="U277" s="4"/>
      <c r="Y277" s="4"/>
      <c r="AC277" s="4"/>
      <c r="AG277" s="4"/>
      <c r="AK277" s="4"/>
      <c r="AO277" s="4"/>
      <c r="AS277" s="4"/>
      <c r="AW277" s="4"/>
      <c r="BA277" s="4"/>
    </row>
    <row r="278" spans="5:53" ht="15.6">
      <c r="E278" s="4"/>
      <c r="I278" s="4"/>
      <c r="M278" s="4"/>
      <c r="Q278" s="4"/>
      <c r="U278" s="4"/>
      <c r="Y278" s="4"/>
      <c r="AC278" s="4"/>
      <c r="AG278" s="4"/>
      <c r="AK278" s="4"/>
      <c r="AO278" s="4"/>
      <c r="AS278" s="4"/>
      <c r="AW278" s="4"/>
      <c r="BA278" s="4"/>
    </row>
    <row r="279" spans="5:53" ht="15.6">
      <c r="E279" s="4"/>
      <c r="I279" s="4"/>
      <c r="M279" s="4"/>
      <c r="Q279" s="4"/>
      <c r="U279" s="4"/>
      <c r="Y279" s="4"/>
      <c r="AC279" s="4"/>
      <c r="AG279" s="4"/>
      <c r="AK279" s="4"/>
      <c r="AO279" s="4"/>
      <c r="AS279" s="4"/>
      <c r="AW279" s="4"/>
      <c r="BA279" s="4"/>
    </row>
    <row r="280" spans="5:53" ht="15.6">
      <c r="E280" s="4"/>
      <c r="I280" s="4"/>
      <c r="M280" s="4"/>
      <c r="Q280" s="4"/>
      <c r="U280" s="4"/>
      <c r="Y280" s="4"/>
      <c r="AC280" s="4"/>
      <c r="AG280" s="4"/>
      <c r="AK280" s="4"/>
      <c r="AO280" s="4"/>
      <c r="AS280" s="4"/>
      <c r="AW280" s="4"/>
      <c r="BA280" s="4"/>
    </row>
    <row r="281" spans="5:53" ht="15.6">
      <c r="E281" s="4"/>
      <c r="I281" s="4"/>
      <c r="M281" s="4"/>
      <c r="Q281" s="4"/>
      <c r="U281" s="4"/>
      <c r="Y281" s="4"/>
      <c r="AC281" s="4"/>
      <c r="AG281" s="4"/>
      <c r="AK281" s="4"/>
      <c r="AO281" s="4"/>
      <c r="AS281" s="4"/>
      <c r="AW281" s="4"/>
      <c r="BA281" s="4"/>
    </row>
    <row r="282" spans="5:53" ht="15.6">
      <c r="E282" s="4"/>
      <c r="I282" s="4"/>
      <c r="M282" s="4"/>
      <c r="Q282" s="4"/>
      <c r="U282" s="4"/>
      <c r="Y282" s="4"/>
      <c r="AC282" s="4"/>
      <c r="AG282" s="4"/>
      <c r="AK282" s="4"/>
      <c r="AO282" s="4"/>
      <c r="AS282" s="4"/>
      <c r="AW282" s="4"/>
      <c r="BA282" s="4"/>
    </row>
    <row r="283" spans="5:53" ht="15.6">
      <c r="E283" s="4"/>
      <c r="I283" s="4"/>
      <c r="M283" s="4"/>
      <c r="Q283" s="4"/>
      <c r="U283" s="4"/>
      <c r="Y283" s="4"/>
      <c r="AC283" s="4"/>
      <c r="AG283" s="4"/>
      <c r="AK283" s="4"/>
      <c r="AO283" s="4"/>
      <c r="AS283" s="4"/>
      <c r="AW283" s="4"/>
      <c r="BA283" s="4"/>
    </row>
    <row r="284" spans="5:53" ht="15.6">
      <c r="E284" s="4"/>
      <c r="I284" s="4"/>
      <c r="M284" s="4"/>
      <c r="Q284" s="4"/>
      <c r="U284" s="4"/>
      <c r="Y284" s="4"/>
      <c r="AC284" s="4"/>
      <c r="AG284" s="4"/>
      <c r="AK284" s="4"/>
      <c r="AO284" s="4"/>
      <c r="AS284" s="4"/>
      <c r="AW284" s="4"/>
      <c r="BA284" s="4"/>
    </row>
    <row r="285" spans="5:53" ht="15.6">
      <c r="E285" s="4"/>
      <c r="I285" s="4"/>
      <c r="M285" s="4"/>
      <c r="Q285" s="4"/>
      <c r="U285" s="4"/>
      <c r="Y285" s="4"/>
      <c r="AC285" s="4"/>
      <c r="AG285" s="4"/>
      <c r="AK285" s="4"/>
      <c r="AO285" s="4"/>
      <c r="AS285" s="4"/>
      <c r="AW285" s="4"/>
      <c r="BA285" s="4"/>
    </row>
    <row r="286" spans="5:53" ht="15.6">
      <c r="E286" s="4"/>
      <c r="I286" s="4"/>
      <c r="M286" s="4"/>
      <c r="Q286" s="4"/>
      <c r="U286" s="4"/>
      <c r="Y286" s="4"/>
      <c r="AC286" s="4"/>
      <c r="AG286" s="4"/>
      <c r="AK286" s="4"/>
      <c r="AO286" s="4"/>
      <c r="AS286" s="4"/>
      <c r="AW286" s="4"/>
      <c r="BA286" s="4"/>
    </row>
    <row r="287" spans="5:53" ht="15.6">
      <c r="E287" s="4"/>
      <c r="I287" s="4"/>
      <c r="M287" s="4"/>
      <c r="Q287" s="4"/>
      <c r="U287" s="4"/>
      <c r="Y287" s="4"/>
      <c r="AC287" s="4"/>
      <c r="AG287" s="4"/>
      <c r="AK287" s="4"/>
      <c r="AO287" s="4"/>
      <c r="AS287" s="4"/>
      <c r="AW287" s="4"/>
      <c r="BA287" s="4"/>
    </row>
    <row r="288" spans="5:53" ht="15.6">
      <c r="E288" s="4"/>
      <c r="I288" s="4"/>
      <c r="M288" s="4"/>
      <c r="Q288" s="4"/>
      <c r="U288" s="4"/>
      <c r="Y288" s="4"/>
      <c r="AC288" s="4"/>
      <c r="AG288" s="4"/>
      <c r="AK288" s="4"/>
      <c r="AO288" s="4"/>
      <c r="AS288" s="4"/>
      <c r="AW288" s="4"/>
      <c r="BA288" s="4"/>
    </row>
    <row r="289" spans="5:53" ht="15.6">
      <c r="E289" s="4"/>
      <c r="I289" s="4"/>
      <c r="M289" s="4"/>
      <c r="Q289" s="4"/>
      <c r="U289" s="4"/>
      <c r="Y289" s="4"/>
      <c r="AC289" s="4"/>
      <c r="AG289" s="4"/>
      <c r="AK289" s="4"/>
      <c r="AO289" s="4"/>
      <c r="AS289" s="4"/>
      <c r="AW289" s="4"/>
      <c r="BA289" s="4"/>
    </row>
    <row r="290" spans="5:53" ht="15.6">
      <c r="E290" s="4"/>
      <c r="I290" s="4"/>
      <c r="M290" s="4"/>
      <c r="Q290" s="4"/>
      <c r="U290" s="4"/>
      <c r="Y290" s="4"/>
      <c r="AC290" s="4"/>
      <c r="AG290" s="4"/>
      <c r="AK290" s="4"/>
      <c r="AO290" s="4"/>
      <c r="AS290" s="4"/>
      <c r="AW290" s="4"/>
      <c r="BA290" s="4"/>
    </row>
    <row r="291" spans="5:53" ht="15.6">
      <c r="E291" s="4"/>
      <c r="I291" s="4"/>
      <c r="M291" s="4"/>
      <c r="Q291" s="4"/>
      <c r="U291" s="4"/>
      <c r="Y291" s="4"/>
      <c r="AC291" s="4"/>
      <c r="AG291" s="4"/>
      <c r="AK291" s="4"/>
      <c r="AO291" s="4"/>
      <c r="AS291" s="4"/>
      <c r="AW291" s="4"/>
      <c r="BA291" s="4"/>
    </row>
    <row r="292" spans="5:53" ht="15.6">
      <c r="E292" s="4"/>
      <c r="I292" s="4"/>
      <c r="M292" s="4"/>
      <c r="Q292" s="4"/>
      <c r="U292" s="4"/>
      <c r="Y292" s="4"/>
      <c r="AC292" s="4"/>
      <c r="AG292" s="4"/>
      <c r="AK292" s="4"/>
      <c r="AO292" s="4"/>
      <c r="AS292" s="4"/>
      <c r="AW292" s="4"/>
      <c r="BA292" s="4"/>
    </row>
    <row r="293" spans="5:53" ht="15.6">
      <c r="E293" s="4"/>
      <c r="I293" s="4"/>
      <c r="M293" s="4"/>
      <c r="Q293" s="4"/>
      <c r="U293" s="4"/>
      <c r="Y293" s="4"/>
      <c r="AC293" s="4"/>
      <c r="AG293" s="4"/>
      <c r="AK293" s="4"/>
      <c r="AO293" s="4"/>
      <c r="AS293" s="4"/>
      <c r="AW293" s="4"/>
      <c r="BA293" s="4"/>
    </row>
    <row r="294" spans="5:53" ht="15.6">
      <c r="E294" s="4"/>
      <c r="I294" s="4"/>
      <c r="M294" s="4"/>
      <c r="Q294" s="4"/>
      <c r="U294" s="4"/>
      <c r="Y294" s="4"/>
      <c r="AC294" s="4"/>
      <c r="AG294" s="4"/>
      <c r="AK294" s="4"/>
      <c r="AO294" s="4"/>
      <c r="AS294" s="4"/>
      <c r="AW294" s="4"/>
      <c r="BA294" s="4"/>
    </row>
    <row r="295" spans="5:53" ht="15.6">
      <c r="E295" s="4"/>
      <c r="I295" s="4"/>
      <c r="M295" s="4"/>
      <c r="Q295" s="4"/>
      <c r="U295" s="4"/>
      <c r="Y295" s="4"/>
      <c r="AC295" s="4"/>
      <c r="AG295" s="4"/>
      <c r="AK295" s="4"/>
      <c r="AO295" s="4"/>
      <c r="AS295" s="4"/>
      <c r="AW295" s="4"/>
      <c r="BA295" s="4"/>
    </row>
    <row r="296" spans="5:53" ht="15.6">
      <c r="E296" s="4"/>
      <c r="I296" s="4"/>
      <c r="M296" s="4"/>
      <c r="Q296" s="4"/>
      <c r="U296" s="4"/>
      <c r="Y296" s="4"/>
      <c r="AC296" s="4"/>
      <c r="AG296" s="4"/>
      <c r="AK296" s="4"/>
      <c r="AO296" s="4"/>
      <c r="AS296" s="4"/>
      <c r="AW296" s="4"/>
      <c r="BA296" s="4"/>
    </row>
    <row r="297" spans="5:53" ht="15.6">
      <c r="E297" s="4"/>
      <c r="I297" s="4"/>
      <c r="M297" s="4"/>
      <c r="Q297" s="4"/>
      <c r="U297" s="4"/>
      <c r="Y297" s="4"/>
      <c r="AC297" s="4"/>
      <c r="AG297" s="4"/>
      <c r="AK297" s="4"/>
      <c r="AO297" s="4"/>
      <c r="AS297" s="4"/>
      <c r="AW297" s="4"/>
      <c r="BA297" s="4"/>
    </row>
    <row r="298" spans="5:53" ht="15.6">
      <c r="E298" s="4"/>
      <c r="I298" s="4"/>
      <c r="M298" s="4"/>
      <c r="Q298" s="4"/>
      <c r="U298" s="4"/>
      <c r="Y298" s="4"/>
      <c r="AC298" s="4"/>
      <c r="AG298" s="4"/>
      <c r="AK298" s="4"/>
      <c r="AO298" s="4"/>
      <c r="AS298" s="4"/>
      <c r="AW298" s="4"/>
      <c r="BA298" s="4"/>
    </row>
    <row r="299" spans="5:53" ht="15.6">
      <c r="E299" s="4"/>
      <c r="I299" s="4"/>
      <c r="M299" s="4"/>
      <c r="Q299" s="4"/>
      <c r="U299" s="4"/>
      <c r="Y299" s="4"/>
      <c r="AC299" s="4"/>
      <c r="AG299" s="4"/>
      <c r="AK299" s="4"/>
      <c r="AO299" s="4"/>
      <c r="AS299" s="4"/>
      <c r="AW299" s="4"/>
      <c r="BA299" s="4"/>
    </row>
    <row r="300" spans="5:53" ht="15.6">
      <c r="E300" s="4"/>
      <c r="I300" s="4"/>
      <c r="M300" s="4"/>
      <c r="Q300" s="4"/>
      <c r="U300" s="4"/>
      <c r="Y300" s="4"/>
      <c r="AC300" s="4"/>
      <c r="AG300" s="4"/>
      <c r="AK300" s="4"/>
      <c r="AO300" s="4"/>
      <c r="AS300" s="4"/>
      <c r="AW300" s="4"/>
      <c r="BA300" s="4"/>
    </row>
    <row r="301" spans="5:53" ht="15.6">
      <c r="E301" s="4"/>
      <c r="I301" s="4"/>
      <c r="M301" s="4"/>
      <c r="Q301" s="4"/>
      <c r="U301" s="4"/>
      <c r="Y301" s="4"/>
      <c r="AC301" s="4"/>
      <c r="AG301" s="4"/>
      <c r="AK301" s="4"/>
      <c r="AO301" s="4"/>
      <c r="AS301" s="4"/>
      <c r="AW301" s="4"/>
      <c r="BA301" s="4"/>
    </row>
    <row r="302" spans="5:53" ht="15.6">
      <c r="E302" s="4"/>
      <c r="I302" s="4"/>
      <c r="M302" s="4"/>
      <c r="Q302" s="4"/>
      <c r="U302" s="4"/>
      <c r="Y302" s="4"/>
      <c r="AC302" s="4"/>
      <c r="AG302" s="4"/>
      <c r="AK302" s="4"/>
      <c r="AO302" s="4"/>
      <c r="AS302" s="4"/>
      <c r="AW302" s="4"/>
      <c r="BA302" s="4"/>
    </row>
    <row r="303" spans="5:53" ht="15.6">
      <c r="E303" s="4"/>
      <c r="I303" s="4"/>
      <c r="M303" s="4"/>
      <c r="Q303" s="4"/>
      <c r="U303" s="4"/>
      <c r="Y303" s="4"/>
      <c r="AC303" s="4"/>
      <c r="AG303" s="4"/>
      <c r="AK303" s="4"/>
      <c r="AO303" s="4"/>
      <c r="AS303" s="4"/>
      <c r="AW303" s="4"/>
      <c r="BA303" s="4"/>
    </row>
    <row r="304" spans="5:53" ht="15.6">
      <c r="E304" s="4"/>
      <c r="I304" s="4"/>
      <c r="M304" s="4"/>
      <c r="Q304" s="4"/>
      <c r="U304" s="4"/>
      <c r="Y304" s="4"/>
      <c r="AC304" s="4"/>
      <c r="AG304" s="4"/>
      <c r="AK304" s="4"/>
      <c r="AO304" s="4"/>
      <c r="AS304" s="4"/>
      <c r="AW304" s="4"/>
      <c r="BA304" s="4"/>
    </row>
    <row r="305" spans="5:53" ht="15.6">
      <c r="E305" s="4"/>
      <c r="I305" s="4"/>
      <c r="M305" s="4"/>
      <c r="Q305" s="4"/>
      <c r="U305" s="4"/>
      <c r="Y305" s="4"/>
      <c r="AC305" s="4"/>
      <c r="AG305" s="4"/>
      <c r="AK305" s="4"/>
      <c r="AO305" s="4"/>
      <c r="AS305" s="4"/>
      <c r="AW305" s="4"/>
      <c r="BA305" s="4"/>
    </row>
    <row r="306" spans="5:53" ht="15.6">
      <c r="E306" s="4"/>
      <c r="I306" s="4"/>
      <c r="M306" s="4"/>
      <c r="Q306" s="4"/>
      <c r="U306" s="4"/>
      <c r="Y306" s="4"/>
      <c r="AC306" s="4"/>
      <c r="AG306" s="4"/>
      <c r="AK306" s="4"/>
      <c r="AO306" s="4"/>
      <c r="AS306" s="4"/>
      <c r="AW306" s="4"/>
      <c r="BA306" s="4"/>
    </row>
    <row r="307" spans="5:53" ht="15.6">
      <c r="E307" s="4"/>
      <c r="I307" s="4"/>
      <c r="M307" s="4"/>
      <c r="Q307" s="4"/>
      <c r="U307" s="4"/>
      <c r="Y307" s="4"/>
      <c r="AC307" s="4"/>
      <c r="AG307" s="4"/>
      <c r="AK307" s="4"/>
      <c r="AO307" s="4"/>
      <c r="AS307" s="4"/>
      <c r="AW307" s="4"/>
      <c r="BA307" s="4"/>
    </row>
    <row r="308" spans="5:53" ht="15.6">
      <c r="E308" s="4"/>
      <c r="I308" s="4"/>
      <c r="M308" s="4"/>
      <c r="Q308" s="4"/>
      <c r="U308" s="4"/>
      <c r="Y308" s="4"/>
      <c r="AC308" s="4"/>
      <c r="AG308" s="4"/>
      <c r="AK308" s="4"/>
      <c r="AO308" s="4"/>
      <c r="AS308" s="4"/>
      <c r="AW308" s="4"/>
      <c r="BA308" s="4"/>
    </row>
    <row r="309" spans="5:53" ht="15.6">
      <c r="E309" s="4"/>
      <c r="I309" s="4"/>
      <c r="M309" s="4"/>
      <c r="Q309" s="4"/>
      <c r="U309" s="4"/>
      <c r="Y309" s="4"/>
      <c r="AC309" s="4"/>
      <c r="AG309" s="4"/>
      <c r="AK309" s="4"/>
      <c r="AO309" s="4"/>
      <c r="AS309" s="4"/>
      <c r="AW309" s="4"/>
      <c r="BA309" s="4"/>
    </row>
    <row r="310" spans="5:53" ht="15.6">
      <c r="E310" s="4"/>
      <c r="I310" s="4"/>
      <c r="M310" s="4"/>
      <c r="Q310" s="4"/>
      <c r="U310" s="4"/>
      <c r="Y310" s="4"/>
      <c r="AC310" s="4"/>
      <c r="AG310" s="4"/>
      <c r="AK310" s="4"/>
      <c r="AO310" s="4"/>
      <c r="AS310" s="4"/>
      <c r="AW310" s="4"/>
      <c r="BA310" s="4"/>
    </row>
    <row r="311" spans="5:53" ht="15.6">
      <c r="E311" s="4"/>
      <c r="I311" s="4"/>
      <c r="M311" s="4"/>
      <c r="Q311" s="4"/>
      <c r="U311" s="4"/>
      <c r="Y311" s="4"/>
      <c r="AC311" s="4"/>
      <c r="AG311" s="4"/>
      <c r="AK311" s="4"/>
      <c r="AO311" s="4"/>
      <c r="AS311" s="4"/>
      <c r="AW311" s="4"/>
      <c r="BA311" s="4"/>
    </row>
    <row r="312" spans="5:53" ht="15.6">
      <c r="E312" s="4"/>
      <c r="I312" s="4"/>
      <c r="M312" s="4"/>
      <c r="Q312" s="4"/>
      <c r="U312" s="4"/>
      <c r="Y312" s="4"/>
      <c r="AC312" s="4"/>
      <c r="AG312" s="4"/>
      <c r="AK312" s="4"/>
      <c r="AO312" s="4"/>
      <c r="AS312" s="4"/>
      <c r="AW312" s="4"/>
      <c r="BA312" s="4"/>
    </row>
    <row r="313" spans="5:53" ht="15.6">
      <c r="E313" s="4"/>
      <c r="I313" s="4"/>
      <c r="M313" s="4"/>
      <c r="Q313" s="4"/>
      <c r="U313" s="4"/>
      <c r="Y313" s="4"/>
      <c r="AC313" s="4"/>
      <c r="AG313" s="4"/>
      <c r="AK313" s="4"/>
      <c r="AO313" s="4"/>
      <c r="AS313" s="4"/>
      <c r="AW313" s="4"/>
      <c r="BA313" s="4"/>
    </row>
    <row r="314" spans="5:53" ht="15.6">
      <c r="E314" s="4"/>
      <c r="I314" s="4"/>
      <c r="M314" s="4"/>
      <c r="Q314" s="4"/>
      <c r="U314" s="4"/>
      <c r="Y314" s="4"/>
      <c r="AC314" s="4"/>
      <c r="AG314" s="4"/>
      <c r="AK314" s="4"/>
      <c r="AO314" s="4"/>
      <c r="AS314" s="4"/>
      <c r="AW314" s="4"/>
      <c r="BA314" s="4"/>
    </row>
    <row r="315" spans="5:53" ht="15.6">
      <c r="E315" s="4"/>
      <c r="I315" s="4"/>
      <c r="M315" s="4"/>
      <c r="Q315" s="4"/>
      <c r="U315" s="4"/>
      <c r="Y315" s="4"/>
      <c r="AC315" s="4"/>
      <c r="AG315" s="4"/>
      <c r="AK315" s="4"/>
      <c r="AO315" s="4"/>
      <c r="AS315" s="4"/>
      <c r="AW315" s="4"/>
      <c r="BA315" s="4"/>
    </row>
    <row r="316" spans="5:53" ht="15.6">
      <c r="E316" s="4"/>
      <c r="I316" s="4"/>
      <c r="M316" s="4"/>
      <c r="Q316" s="4"/>
      <c r="U316" s="4"/>
      <c r="Y316" s="4"/>
      <c r="AC316" s="4"/>
      <c r="AG316" s="4"/>
      <c r="AK316" s="4"/>
      <c r="AO316" s="4"/>
      <c r="AS316" s="4"/>
      <c r="AW316" s="4"/>
      <c r="BA316" s="4"/>
    </row>
    <row r="317" spans="5:53" ht="15.6">
      <c r="E317" s="4"/>
      <c r="I317" s="4"/>
      <c r="M317" s="4"/>
      <c r="Q317" s="4"/>
      <c r="U317" s="4"/>
      <c r="Y317" s="4"/>
      <c r="AC317" s="4"/>
      <c r="AG317" s="4"/>
      <c r="AK317" s="4"/>
      <c r="AO317" s="4"/>
      <c r="AS317" s="4"/>
      <c r="AW317" s="4"/>
      <c r="BA317" s="4"/>
    </row>
    <row r="318" spans="5:53" ht="15.6">
      <c r="E318" s="4"/>
      <c r="I318" s="4"/>
      <c r="M318" s="4"/>
      <c r="Q318" s="4"/>
      <c r="U318" s="4"/>
      <c r="Y318" s="4"/>
      <c r="AC318" s="4"/>
      <c r="AG318" s="4"/>
      <c r="AK318" s="4"/>
      <c r="AO318" s="4"/>
      <c r="AS318" s="4"/>
      <c r="AW318" s="4"/>
      <c r="BA318" s="4"/>
    </row>
    <row r="319" spans="5:53" ht="15.6">
      <c r="E319" s="4"/>
      <c r="I319" s="4"/>
      <c r="M319" s="4"/>
      <c r="Q319" s="4"/>
      <c r="U319" s="4"/>
      <c r="Y319" s="4"/>
      <c r="AC319" s="4"/>
      <c r="AG319" s="4"/>
      <c r="AK319" s="4"/>
      <c r="AO319" s="4"/>
      <c r="AS319" s="4"/>
      <c r="AW319" s="4"/>
      <c r="BA319" s="4"/>
    </row>
    <row r="320" spans="5:53" ht="15.6">
      <c r="E320" s="4"/>
      <c r="I320" s="4"/>
      <c r="M320" s="4"/>
      <c r="Q320" s="4"/>
      <c r="U320" s="4"/>
      <c r="Y320" s="4"/>
      <c r="AC320" s="4"/>
      <c r="AG320" s="4"/>
      <c r="AK320" s="4"/>
      <c r="AO320" s="4"/>
      <c r="AS320" s="4"/>
      <c r="AW320" s="4"/>
      <c r="BA320" s="4"/>
    </row>
    <row r="321" spans="5:53" ht="15.6">
      <c r="E321" s="4"/>
      <c r="I321" s="4"/>
      <c r="M321" s="4"/>
      <c r="Q321" s="4"/>
      <c r="U321" s="4"/>
      <c r="Y321" s="4"/>
      <c r="AC321" s="4"/>
      <c r="AG321" s="4"/>
      <c r="AK321" s="4"/>
      <c r="AO321" s="4"/>
      <c r="AS321" s="4"/>
      <c r="AW321" s="4"/>
      <c r="BA321" s="4"/>
    </row>
    <row r="322" spans="5:53" ht="15.6">
      <c r="E322" s="4"/>
      <c r="I322" s="4"/>
      <c r="M322" s="4"/>
      <c r="Q322" s="4"/>
      <c r="U322" s="4"/>
      <c r="Y322" s="4"/>
      <c r="AC322" s="4"/>
      <c r="AG322" s="4"/>
      <c r="AK322" s="4"/>
      <c r="AO322" s="4"/>
      <c r="AS322" s="4"/>
      <c r="AW322" s="4"/>
      <c r="BA322" s="4"/>
    </row>
    <row r="323" spans="5:53" ht="15.6">
      <c r="E323" s="4"/>
      <c r="I323" s="4"/>
      <c r="M323" s="4"/>
      <c r="Q323" s="4"/>
      <c r="U323" s="4"/>
      <c r="Y323" s="4"/>
      <c r="AC323" s="4"/>
      <c r="AG323" s="4"/>
      <c r="AK323" s="4"/>
      <c r="AO323" s="4"/>
      <c r="AS323" s="4"/>
      <c r="AW323" s="4"/>
      <c r="BA323" s="4"/>
    </row>
    <row r="324" spans="5:53" ht="15.6">
      <c r="E324" s="4"/>
      <c r="I324" s="4"/>
      <c r="M324" s="4"/>
      <c r="Q324" s="4"/>
      <c r="U324" s="4"/>
      <c r="Y324" s="4"/>
      <c r="AC324" s="4"/>
      <c r="AG324" s="4"/>
      <c r="AK324" s="4"/>
      <c r="AO324" s="4"/>
      <c r="AS324" s="4"/>
      <c r="AW324" s="4"/>
      <c r="BA324" s="4"/>
    </row>
    <row r="325" spans="5:53" ht="15.6">
      <c r="E325" s="4"/>
      <c r="I325" s="4"/>
      <c r="M325" s="4"/>
      <c r="Q325" s="4"/>
      <c r="U325" s="4"/>
      <c r="Y325" s="4"/>
      <c r="AC325" s="4"/>
      <c r="AG325" s="4"/>
      <c r="AK325" s="4"/>
      <c r="AO325" s="4"/>
      <c r="AS325" s="4"/>
      <c r="AW325" s="4"/>
      <c r="BA325" s="4"/>
    </row>
    <row r="326" spans="5:53" ht="15.6">
      <c r="E326" s="4"/>
      <c r="I326" s="4"/>
      <c r="M326" s="4"/>
      <c r="Q326" s="4"/>
      <c r="U326" s="4"/>
      <c r="Y326" s="4"/>
      <c r="AC326" s="4"/>
      <c r="AG326" s="4"/>
      <c r="AK326" s="4"/>
      <c r="AO326" s="4"/>
      <c r="AS326" s="4"/>
      <c r="AW326" s="4"/>
      <c r="BA326" s="4"/>
    </row>
    <row r="327" spans="5:53" ht="15.6">
      <c r="E327" s="4"/>
      <c r="I327" s="4"/>
      <c r="M327" s="4"/>
      <c r="Q327" s="4"/>
      <c r="U327" s="4"/>
      <c r="Y327" s="4"/>
      <c r="AC327" s="4"/>
      <c r="AG327" s="4"/>
      <c r="AK327" s="4"/>
      <c r="AO327" s="4"/>
      <c r="AS327" s="4"/>
      <c r="AW327" s="4"/>
      <c r="BA327" s="4"/>
    </row>
    <row r="328" spans="5:53" ht="15.6">
      <c r="E328" s="4"/>
      <c r="I328" s="4"/>
      <c r="M328" s="4"/>
      <c r="Q328" s="4"/>
      <c r="U328" s="4"/>
      <c r="Y328" s="4"/>
      <c r="AC328" s="4"/>
      <c r="AG328" s="4"/>
      <c r="AK328" s="4"/>
      <c r="AO328" s="4"/>
      <c r="AS328" s="4"/>
      <c r="AW328" s="4"/>
      <c r="BA328" s="4"/>
    </row>
    <row r="329" spans="5:53" ht="15.6">
      <c r="E329" s="4"/>
      <c r="I329" s="4"/>
      <c r="M329" s="4"/>
      <c r="Q329" s="4"/>
      <c r="U329" s="4"/>
      <c r="Y329" s="4"/>
      <c r="AC329" s="4"/>
      <c r="AG329" s="4"/>
      <c r="AK329" s="4"/>
      <c r="AO329" s="4"/>
      <c r="AS329" s="4"/>
      <c r="AW329" s="4"/>
      <c r="BA329" s="4"/>
    </row>
    <row r="330" spans="5:53" ht="15.6">
      <c r="E330" s="4"/>
      <c r="I330" s="4"/>
      <c r="M330" s="4"/>
      <c r="Q330" s="4"/>
      <c r="U330" s="4"/>
      <c r="Y330" s="4"/>
      <c r="AC330" s="4"/>
      <c r="AG330" s="4"/>
      <c r="AK330" s="4"/>
      <c r="AO330" s="4"/>
      <c r="AS330" s="4"/>
      <c r="AW330" s="4"/>
      <c r="BA330" s="4"/>
    </row>
    <row r="331" spans="5:53" ht="15.6">
      <c r="E331" s="4"/>
      <c r="I331" s="4"/>
      <c r="M331" s="4"/>
      <c r="Q331" s="4"/>
      <c r="U331" s="4"/>
      <c r="Y331" s="4"/>
      <c r="AC331" s="4"/>
      <c r="AG331" s="4"/>
      <c r="AK331" s="4"/>
      <c r="AO331" s="4"/>
      <c r="AS331" s="4"/>
      <c r="AW331" s="4"/>
      <c r="BA331" s="4"/>
    </row>
    <row r="332" spans="5:53" ht="15.6">
      <c r="E332" s="4"/>
      <c r="I332" s="4"/>
      <c r="M332" s="4"/>
      <c r="Q332" s="4"/>
      <c r="U332" s="4"/>
      <c r="Y332" s="4"/>
      <c r="AC332" s="4"/>
      <c r="AG332" s="4"/>
      <c r="AK332" s="4"/>
      <c r="AO332" s="4"/>
      <c r="AS332" s="4"/>
      <c r="AW332" s="4"/>
      <c r="BA332" s="4"/>
    </row>
    <row r="333" spans="5:53" ht="15.6">
      <c r="E333" s="4"/>
      <c r="I333" s="4"/>
      <c r="M333" s="4"/>
      <c r="Q333" s="4"/>
      <c r="U333" s="4"/>
      <c r="Y333" s="4"/>
      <c r="AC333" s="4"/>
      <c r="AG333" s="4"/>
      <c r="AK333" s="4"/>
      <c r="AO333" s="4"/>
      <c r="AS333" s="4"/>
      <c r="AW333" s="4"/>
      <c r="BA333" s="4"/>
    </row>
    <row r="334" spans="5:53" ht="15.6">
      <c r="E334" s="4"/>
      <c r="I334" s="4"/>
      <c r="M334" s="4"/>
      <c r="Q334" s="4"/>
      <c r="U334" s="4"/>
      <c r="Y334" s="4"/>
      <c r="AC334" s="4"/>
      <c r="AG334" s="4"/>
      <c r="AK334" s="4"/>
      <c r="AO334" s="4"/>
      <c r="AS334" s="4"/>
      <c r="AW334" s="4"/>
      <c r="BA334" s="4"/>
    </row>
    <row r="335" spans="5:53" ht="15.6">
      <c r="E335" s="4"/>
      <c r="I335" s="4"/>
      <c r="M335" s="4"/>
      <c r="Q335" s="4"/>
      <c r="U335" s="4"/>
      <c r="Y335" s="4"/>
      <c r="AC335" s="4"/>
      <c r="AG335" s="4"/>
      <c r="AK335" s="4"/>
      <c r="AO335" s="4"/>
      <c r="AS335" s="4"/>
      <c r="AW335" s="4"/>
      <c r="BA335" s="4"/>
    </row>
    <row r="336" spans="5:53" ht="15.6">
      <c r="E336" s="4"/>
      <c r="I336" s="4"/>
      <c r="M336" s="4"/>
      <c r="Q336" s="4"/>
      <c r="U336" s="4"/>
      <c r="Y336" s="4"/>
      <c r="AC336" s="4"/>
      <c r="AG336" s="4"/>
      <c r="AK336" s="4"/>
      <c r="AO336" s="4"/>
      <c r="AS336" s="4"/>
      <c r="AW336" s="4"/>
      <c r="BA336" s="4"/>
    </row>
    <row r="337" spans="5:53" ht="15.6">
      <c r="E337" s="4"/>
      <c r="I337" s="4"/>
      <c r="M337" s="4"/>
      <c r="Q337" s="4"/>
      <c r="U337" s="4"/>
      <c r="Y337" s="4"/>
      <c r="AC337" s="4"/>
      <c r="AG337" s="4"/>
      <c r="AK337" s="4"/>
      <c r="AO337" s="4"/>
      <c r="AS337" s="4"/>
      <c r="AW337" s="4"/>
      <c r="BA337" s="4"/>
    </row>
    <row r="338" spans="5:53" ht="15.6">
      <c r="E338" s="4"/>
      <c r="I338" s="4"/>
      <c r="M338" s="4"/>
      <c r="Q338" s="4"/>
      <c r="U338" s="4"/>
      <c r="Y338" s="4"/>
      <c r="AC338" s="4"/>
      <c r="AG338" s="4"/>
      <c r="AK338" s="4"/>
      <c r="AO338" s="4"/>
      <c r="AS338" s="4"/>
      <c r="AW338" s="4"/>
      <c r="BA338" s="4"/>
    </row>
    <row r="339" spans="5:53" ht="15.6">
      <c r="E339" s="4"/>
      <c r="I339" s="4"/>
      <c r="M339" s="4"/>
      <c r="Q339" s="4"/>
      <c r="U339" s="4"/>
      <c r="Y339" s="4"/>
      <c r="AC339" s="4"/>
      <c r="AG339" s="4"/>
      <c r="AK339" s="4"/>
      <c r="AO339" s="4"/>
      <c r="AS339" s="4"/>
      <c r="AW339" s="4"/>
      <c r="BA339" s="4"/>
    </row>
    <row r="340" spans="5:53" ht="15.6">
      <c r="E340" s="4"/>
      <c r="I340" s="4"/>
      <c r="M340" s="4"/>
      <c r="Q340" s="4"/>
      <c r="U340" s="4"/>
      <c r="Y340" s="4"/>
      <c r="AC340" s="4"/>
      <c r="AG340" s="4"/>
      <c r="AK340" s="4"/>
      <c r="AO340" s="4"/>
      <c r="AS340" s="4"/>
      <c r="AW340" s="4"/>
      <c r="BA340" s="4"/>
    </row>
    <row r="341" spans="5:53" ht="15.6">
      <c r="E341" s="4"/>
      <c r="I341" s="4"/>
      <c r="M341" s="4"/>
      <c r="Q341" s="4"/>
      <c r="U341" s="4"/>
      <c r="Y341" s="4"/>
      <c r="AC341" s="4"/>
      <c r="AG341" s="4"/>
      <c r="AK341" s="4"/>
      <c r="AO341" s="4"/>
      <c r="AS341" s="4"/>
      <c r="AW341" s="4"/>
      <c r="BA341" s="4"/>
    </row>
    <row r="342" spans="5:53" ht="15.6">
      <c r="E342" s="4"/>
      <c r="I342" s="4"/>
      <c r="M342" s="4"/>
      <c r="Q342" s="4"/>
      <c r="U342" s="4"/>
      <c r="Y342" s="4"/>
      <c r="AC342" s="4"/>
      <c r="AG342" s="4"/>
      <c r="AK342" s="4"/>
      <c r="AO342" s="4"/>
      <c r="AS342" s="4"/>
      <c r="AW342" s="4"/>
      <c r="BA342" s="4"/>
    </row>
    <row r="343" spans="5:53" ht="15.6">
      <c r="E343" s="4"/>
      <c r="I343" s="4"/>
      <c r="M343" s="4"/>
      <c r="Q343" s="4"/>
      <c r="U343" s="4"/>
      <c r="Y343" s="4"/>
      <c r="AC343" s="4"/>
      <c r="AG343" s="4"/>
      <c r="AK343" s="4"/>
      <c r="AO343" s="4"/>
      <c r="AS343" s="4"/>
      <c r="AW343" s="4"/>
      <c r="BA343" s="4"/>
    </row>
    <row r="344" spans="5:53" ht="15.6">
      <c r="E344" s="4"/>
      <c r="I344" s="4"/>
      <c r="M344" s="4"/>
      <c r="Q344" s="4"/>
      <c r="U344" s="4"/>
      <c r="Y344" s="4"/>
      <c r="AC344" s="4"/>
      <c r="AG344" s="4"/>
      <c r="AK344" s="4"/>
      <c r="AO344" s="4"/>
      <c r="AS344" s="4"/>
      <c r="AW344" s="4"/>
      <c r="BA344" s="4"/>
    </row>
    <row r="345" spans="5:53" ht="15.6">
      <c r="E345" s="4"/>
      <c r="I345" s="4"/>
      <c r="M345" s="4"/>
      <c r="Q345" s="4"/>
      <c r="U345" s="4"/>
      <c r="Y345" s="4"/>
      <c r="AC345" s="4"/>
      <c r="AG345" s="4"/>
      <c r="AK345" s="4"/>
      <c r="AO345" s="4"/>
      <c r="AS345" s="4"/>
      <c r="AW345" s="4"/>
      <c r="BA345" s="4"/>
    </row>
    <row r="346" spans="5:53" ht="15.6">
      <c r="E346" s="4"/>
      <c r="I346" s="4"/>
      <c r="M346" s="4"/>
      <c r="Q346" s="4"/>
      <c r="U346" s="4"/>
      <c r="Y346" s="4"/>
      <c r="AC346" s="4"/>
      <c r="AG346" s="4"/>
      <c r="AK346" s="4"/>
      <c r="AO346" s="4"/>
      <c r="AS346" s="4"/>
      <c r="AW346" s="4"/>
      <c r="BA346" s="4"/>
    </row>
    <row r="347" spans="5:53" ht="15.6">
      <c r="E347" s="4"/>
      <c r="I347" s="4"/>
      <c r="M347" s="4"/>
      <c r="Q347" s="4"/>
      <c r="U347" s="4"/>
      <c r="Y347" s="4"/>
      <c r="AC347" s="4"/>
      <c r="AG347" s="4"/>
      <c r="AK347" s="4"/>
      <c r="AO347" s="4"/>
      <c r="AS347" s="4"/>
      <c r="AW347" s="4"/>
      <c r="BA347" s="4"/>
    </row>
    <row r="348" spans="5:53" ht="15.6">
      <c r="E348" s="4"/>
      <c r="I348" s="4"/>
      <c r="M348" s="4"/>
      <c r="Q348" s="4"/>
      <c r="U348" s="4"/>
      <c r="Y348" s="4"/>
      <c r="AC348" s="4"/>
      <c r="AG348" s="4"/>
      <c r="AK348" s="4"/>
      <c r="AO348" s="4"/>
      <c r="AS348" s="4"/>
      <c r="AW348" s="4"/>
      <c r="BA348" s="4"/>
    </row>
    <row r="349" spans="5:53" ht="15.6">
      <c r="E349" s="4"/>
      <c r="I349" s="4"/>
      <c r="M349" s="4"/>
      <c r="Q349" s="4"/>
      <c r="U349" s="4"/>
      <c r="Y349" s="4"/>
      <c r="AC349" s="4"/>
      <c r="AG349" s="4"/>
      <c r="AK349" s="4"/>
      <c r="AO349" s="4"/>
      <c r="AS349" s="4"/>
      <c r="AW349" s="4"/>
      <c r="BA349" s="4"/>
    </row>
    <row r="350" spans="5:53" ht="15.6">
      <c r="E350" s="4"/>
      <c r="I350" s="4"/>
      <c r="M350" s="4"/>
      <c r="Q350" s="4"/>
      <c r="U350" s="4"/>
      <c r="Y350" s="4"/>
      <c r="AC350" s="4"/>
      <c r="AG350" s="4"/>
      <c r="AK350" s="4"/>
      <c r="AO350" s="4"/>
      <c r="AS350" s="4"/>
      <c r="AW350" s="4"/>
      <c r="BA350" s="4"/>
    </row>
    <row r="351" spans="5:53" ht="15.6">
      <c r="E351" s="4"/>
      <c r="I351" s="4"/>
      <c r="M351" s="4"/>
      <c r="Q351" s="4"/>
      <c r="U351" s="4"/>
      <c r="Y351" s="4"/>
      <c r="AC351" s="4"/>
      <c r="AG351" s="4"/>
      <c r="AK351" s="4"/>
      <c r="AO351" s="4"/>
      <c r="AS351" s="4"/>
      <c r="AW351" s="4"/>
      <c r="BA351" s="4"/>
    </row>
    <row r="352" spans="5:53" ht="15.6">
      <c r="E352" s="4"/>
      <c r="I352" s="4"/>
      <c r="M352" s="4"/>
      <c r="Q352" s="4"/>
      <c r="U352" s="4"/>
      <c r="Y352" s="4"/>
      <c r="AC352" s="4"/>
      <c r="AG352" s="4"/>
      <c r="AK352" s="4"/>
      <c r="AO352" s="4"/>
      <c r="AS352" s="4"/>
      <c r="AW352" s="4"/>
      <c r="BA352" s="4"/>
    </row>
    <row r="353" spans="5:53" ht="15.6">
      <c r="E353" s="4"/>
      <c r="I353" s="4"/>
      <c r="M353" s="4"/>
      <c r="Q353" s="4"/>
      <c r="U353" s="4"/>
      <c r="Y353" s="4"/>
      <c r="AC353" s="4"/>
      <c r="AG353" s="4"/>
      <c r="AK353" s="4"/>
      <c r="AO353" s="4"/>
      <c r="AS353" s="4"/>
      <c r="AW353" s="4"/>
      <c r="BA353" s="4"/>
    </row>
    <row r="354" spans="5:53" ht="15.6">
      <c r="E354" s="4"/>
      <c r="I354" s="4"/>
      <c r="M354" s="4"/>
      <c r="Q354" s="4"/>
      <c r="U354" s="4"/>
      <c r="Y354" s="4"/>
      <c r="AC354" s="4"/>
      <c r="AG354" s="4"/>
      <c r="AK354" s="4"/>
      <c r="AO354" s="4"/>
      <c r="AS354" s="4"/>
      <c r="AW354" s="4"/>
      <c r="BA354" s="4"/>
    </row>
    <row r="355" spans="5:53" ht="15.6">
      <c r="E355" s="4"/>
      <c r="I355" s="4"/>
      <c r="M355" s="4"/>
      <c r="Q355" s="4"/>
      <c r="U355" s="4"/>
      <c r="Y355" s="4"/>
      <c r="AC355" s="4"/>
      <c r="AG355" s="4"/>
      <c r="AK355" s="4"/>
      <c r="AO355" s="4"/>
      <c r="AS355" s="4"/>
      <c r="AW355" s="4"/>
      <c r="BA355" s="4"/>
    </row>
    <row r="356" spans="5:53" ht="15.6">
      <c r="E356" s="4"/>
      <c r="I356" s="4"/>
      <c r="M356" s="4"/>
      <c r="Q356" s="4"/>
      <c r="U356" s="4"/>
      <c r="Y356" s="4"/>
      <c r="AC356" s="4"/>
      <c r="AG356" s="4"/>
      <c r="AK356" s="4"/>
      <c r="AO356" s="4"/>
      <c r="AS356" s="4"/>
      <c r="AW356" s="4"/>
      <c r="BA356" s="4"/>
    </row>
    <row r="357" spans="5:53" ht="15.6">
      <c r="E357" s="4"/>
      <c r="I357" s="4"/>
      <c r="M357" s="4"/>
      <c r="Q357" s="4"/>
      <c r="U357" s="4"/>
      <c r="Y357" s="4"/>
      <c r="AC357" s="4"/>
      <c r="AG357" s="4"/>
      <c r="AK357" s="4"/>
      <c r="AO357" s="4"/>
      <c r="AS357" s="4"/>
      <c r="AW357" s="4"/>
      <c r="BA357" s="4"/>
    </row>
    <row r="358" spans="5:53" ht="15.6">
      <c r="E358" s="4"/>
      <c r="I358" s="4"/>
      <c r="M358" s="4"/>
      <c r="Q358" s="4"/>
      <c r="U358" s="4"/>
      <c r="Y358" s="4"/>
      <c r="AC358" s="4"/>
      <c r="AG358" s="4"/>
      <c r="AK358" s="4"/>
      <c r="AO358" s="4"/>
      <c r="AS358" s="4"/>
      <c r="AW358" s="4"/>
      <c r="BA358" s="4"/>
    </row>
    <row r="359" spans="5:53" ht="15.6">
      <c r="E359" s="4"/>
      <c r="I359" s="4"/>
      <c r="M359" s="4"/>
      <c r="Q359" s="4"/>
      <c r="U359" s="4"/>
      <c r="Y359" s="4"/>
      <c r="AC359" s="4"/>
      <c r="AG359" s="4"/>
      <c r="AK359" s="4"/>
      <c r="AO359" s="4"/>
      <c r="AS359" s="4"/>
      <c r="AW359" s="4"/>
      <c r="BA359" s="4"/>
    </row>
    <row r="360" spans="5:53" ht="15.6">
      <c r="E360" s="4"/>
      <c r="I360" s="4"/>
      <c r="M360" s="4"/>
      <c r="Q360" s="4"/>
      <c r="U360" s="4"/>
      <c r="Y360" s="4"/>
      <c r="AC360" s="4"/>
      <c r="AG360" s="4"/>
      <c r="AK360" s="4"/>
      <c r="AO360" s="4"/>
      <c r="AS360" s="4"/>
      <c r="AW360" s="4"/>
      <c r="BA360" s="4"/>
    </row>
    <row r="361" spans="5:53" ht="15.6">
      <c r="E361" s="4"/>
      <c r="I361" s="4"/>
      <c r="M361" s="4"/>
      <c r="Q361" s="4"/>
      <c r="U361" s="4"/>
      <c r="Y361" s="4"/>
      <c r="AC361" s="4"/>
      <c r="AG361" s="4"/>
      <c r="AK361" s="4"/>
      <c r="AO361" s="4"/>
      <c r="AS361" s="4"/>
      <c r="AW361" s="4"/>
      <c r="BA361" s="4"/>
    </row>
    <row r="362" spans="5:53" ht="15.6">
      <c r="E362" s="4"/>
      <c r="I362" s="4"/>
      <c r="M362" s="4"/>
      <c r="Q362" s="4"/>
      <c r="U362" s="4"/>
      <c r="Y362" s="4"/>
      <c r="AC362" s="4"/>
      <c r="AG362" s="4"/>
      <c r="AK362" s="4"/>
      <c r="AO362" s="4"/>
      <c r="AS362" s="4"/>
      <c r="AW362" s="4"/>
      <c r="BA362" s="4"/>
    </row>
    <row r="363" spans="5:53" ht="15.6">
      <c r="E363" s="4"/>
      <c r="I363" s="4"/>
      <c r="M363" s="4"/>
      <c r="Q363" s="4"/>
      <c r="U363" s="4"/>
      <c r="Y363" s="4"/>
      <c r="AC363" s="4"/>
      <c r="AG363" s="4"/>
      <c r="AK363" s="4"/>
      <c r="AO363" s="4"/>
      <c r="AS363" s="4"/>
      <c r="AW363" s="4"/>
      <c r="BA363" s="4"/>
    </row>
    <row r="364" spans="5:53" ht="15.6">
      <c r="E364" s="4"/>
      <c r="I364" s="4"/>
      <c r="M364" s="4"/>
      <c r="Q364" s="4"/>
      <c r="U364" s="4"/>
      <c r="Y364" s="4"/>
      <c r="AC364" s="4"/>
      <c r="AG364" s="4"/>
      <c r="AK364" s="4"/>
      <c r="AO364" s="4"/>
      <c r="AS364" s="4"/>
      <c r="AW364" s="4"/>
      <c r="BA364" s="4"/>
    </row>
    <row r="365" spans="5:53" ht="15.6">
      <c r="E365" s="4"/>
      <c r="I365" s="4"/>
      <c r="M365" s="4"/>
      <c r="Q365" s="4"/>
      <c r="U365" s="4"/>
      <c r="Y365" s="4"/>
      <c r="AC365" s="4"/>
      <c r="AG365" s="4"/>
      <c r="AK365" s="4"/>
      <c r="AO365" s="4"/>
      <c r="AS365" s="4"/>
      <c r="AW365" s="4"/>
      <c r="BA365" s="4"/>
    </row>
    <row r="366" spans="5:53" ht="15.6">
      <c r="E366" s="4"/>
      <c r="I366" s="4"/>
      <c r="M366" s="4"/>
      <c r="Q366" s="4"/>
      <c r="U366" s="4"/>
      <c r="Y366" s="4"/>
      <c r="AC366" s="4"/>
      <c r="AG366" s="4"/>
      <c r="AK366" s="4"/>
      <c r="AO366" s="4"/>
      <c r="AS366" s="4"/>
      <c r="AW366" s="4"/>
      <c r="BA366" s="4"/>
    </row>
    <row r="367" spans="5:53" ht="15.6">
      <c r="E367" s="4"/>
      <c r="I367" s="4"/>
      <c r="M367" s="4"/>
      <c r="Q367" s="4"/>
      <c r="U367" s="4"/>
      <c r="Y367" s="4"/>
      <c r="AC367" s="4"/>
      <c r="AG367" s="4"/>
      <c r="AK367" s="4"/>
      <c r="AO367" s="4"/>
      <c r="AS367" s="4"/>
      <c r="AW367" s="4"/>
      <c r="BA367" s="4"/>
    </row>
    <row r="368" spans="5:53" ht="15.6">
      <c r="E368" s="4"/>
      <c r="I368" s="4"/>
      <c r="M368" s="4"/>
      <c r="Q368" s="4"/>
      <c r="U368" s="4"/>
      <c r="Y368" s="4"/>
      <c r="AC368" s="4"/>
      <c r="AG368" s="4"/>
      <c r="AK368" s="4"/>
      <c r="AO368" s="4"/>
      <c r="AS368" s="4"/>
      <c r="AW368" s="4"/>
      <c r="BA368" s="4"/>
    </row>
    <row r="369" spans="5:53" ht="15.6">
      <c r="E369" s="4"/>
      <c r="I369" s="4"/>
      <c r="M369" s="4"/>
      <c r="Q369" s="4"/>
      <c r="U369" s="4"/>
      <c r="Y369" s="4"/>
      <c r="AC369" s="4"/>
      <c r="AG369" s="4"/>
      <c r="AK369" s="4"/>
      <c r="AO369" s="4"/>
      <c r="AS369" s="4"/>
      <c r="AW369" s="4"/>
      <c r="BA369" s="4"/>
    </row>
    <row r="370" spans="5:53" ht="15.6">
      <c r="E370" s="4"/>
      <c r="I370" s="4"/>
      <c r="M370" s="4"/>
      <c r="Q370" s="4"/>
      <c r="U370" s="4"/>
      <c r="Y370" s="4"/>
      <c r="AC370" s="4"/>
      <c r="AG370" s="4"/>
      <c r="AK370" s="4"/>
      <c r="AO370" s="4"/>
      <c r="AS370" s="4"/>
      <c r="AW370" s="4"/>
      <c r="BA370" s="4"/>
    </row>
    <row r="371" spans="5:53" ht="15.6">
      <c r="E371" s="4"/>
      <c r="I371" s="4"/>
      <c r="M371" s="4"/>
      <c r="Q371" s="4"/>
      <c r="U371" s="4"/>
      <c r="Y371" s="4"/>
      <c r="AC371" s="4"/>
      <c r="AG371" s="4"/>
      <c r="AK371" s="4"/>
      <c r="AO371" s="4"/>
      <c r="AS371" s="4"/>
      <c r="AW371" s="4"/>
      <c r="BA371" s="4"/>
    </row>
    <row r="372" spans="5:53" ht="15.6">
      <c r="E372" s="4"/>
      <c r="I372" s="4"/>
      <c r="M372" s="4"/>
      <c r="Q372" s="4"/>
      <c r="U372" s="4"/>
      <c r="Y372" s="4"/>
      <c r="AC372" s="4"/>
      <c r="AG372" s="4"/>
      <c r="AK372" s="4"/>
      <c r="AO372" s="4"/>
      <c r="AS372" s="4"/>
      <c r="AW372" s="4"/>
      <c r="BA372" s="4"/>
    </row>
    <row r="373" spans="5:53" ht="15.6">
      <c r="E373" s="4"/>
      <c r="I373" s="4"/>
      <c r="M373" s="4"/>
      <c r="Q373" s="4"/>
      <c r="U373" s="4"/>
      <c r="Y373" s="4"/>
      <c r="AC373" s="4"/>
      <c r="AG373" s="4"/>
      <c r="AK373" s="4"/>
      <c r="AO373" s="4"/>
      <c r="AS373" s="4"/>
      <c r="AW373" s="4"/>
      <c r="BA373" s="4"/>
    </row>
    <row r="374" spans="5:53" ht="15.6">
      <c r="E374" s="4"/>
      <c r="I374" s="4"/>
      <c r="M374" s="4"/>
      <c r="Q374" s="4"/>
      <c r="U374" s="4"/>
      <c r="Y374" s="4"/>
      <c r="AC374" s="4"/>
      <c r="AG374" s="4"/>
      <c r="AK374" s="4"/>
      <c r="AO374" s="4"/>
      <c r="AS374" s="4"/>
      <c r="AW374" s="4"/>
      <c r="BA374" s="4"/>
    </row>
    <row r="375" spans="5:53" ht="15.6">
      <c r="E375" s="4"/>
      <c r="I375" s="4"/>
      <c r="M375" s="4"/>
      <c r="Q375" s="4"/>
      <c r="U375" s="4"/>
      <c r="Y375" s="4"/>
      <c r="AC375" s="4"/>
      <c r="AG375" s="4"/>
      <c r="AK375" s="4"/>
      <c r="AO375" s="4"/>
      <c r="AS375" s="4"/>
      <c r="AW375" s="4"/>
      <c r="BA375" s="4"/>
    </row>
    <row r="376" spans="5:53" ht="15.6">
      <c r="E376" s="4"/>
      <c r="I376" s="4"/>
      <c r="M376" s="4"/>
      <c r="Q376" s="4"/>
      <c r="U376" s="4"/>
      <c r="Y376" s="4"/>
      <c r="AC376" s="4"/>
      <c r="AG376" s="4"/>
      <c r="AK376" s="4"/>
      <c r="AO376" s="4"/>
      <c r="AS376" s="4"/>
      <c r="AW376" s="4"/>
      <c r="BA376" s="4"/>
    </row>
    <row r="377" spans="5:53" ht="15.6">
      <c r="E377" s="4"/>
      <c r="I377" s="4"/>
      <c r="M377" s="4"/>
      <c r="Q377" s="4"/>
      <c r="U377" s="4"/>
      <c r="Y377" s="4"/>
      <c r="AC377" s="4"/>
      <c r="AG377" s="4"/>
      <c r="AK377" s="4"/>
      <c r="AO377" s="4"/>
      <c r="AS377" s="4"/>
      <c r="AW377" s="4"/>
      <c r="BA377" s="4"/>
    </row>
    <row r="378" spans="5:53" ht="15.6">
      <c r="E378" s="4"/>
      <c r="I378" s="4"/>
      <c r="M378" s="4"/>
      <c r="Q378" s="4"/>
      <c r="U378" s="4"/>
      <c r="Y378" s="4"/>
      <c r="AC378" s="4"/>
      <c r="AG378" s="4"/>
      <c r="AK378" s="4"/>
      <c r="AO378" s="4"/>
      <c r="AS378" s="4"/>
      <c r="AW378" s="4"/>
      <c r="BA378" s="4"/>
    </row>
    <row r="379" spans="5:53" ht="15.6">
      <c r="E379" s="4"/>
      <c r="I379" s="4"/>
      <c r="M379" s="4"/>
      <c r="Q379" s="4"/>
      <c r="U379" s="4"/>
      <c r="Y379" s="4"/>
      <c r="AC379" s="4"/>
      <c r="AG379" s="4"/>
      <c r="AK379" s="4"/>
      <c r="AO379" s="4"/>
      <c r="AS379" s="4"/>
      <c r="AW379" s="4"/>
      <c r="BA379" s="4"/>
    </row>
    <row r="380" spans="5:53" ht="15.6">
      <c r="E380" s="4"/>
      <c r="I380" s="4"/>
      <c r="M380" s="4"/>
      <c r="Q380" s="4"/>
      <c r="U380" s="4"/>
      <c r="Y380" s="4"/>
      <c r="AC380" s="4"/>
      <c r="AG380" s="4"/>
      <c r="AK380" s="4"/>
      <c r="AO380" s="4"/>
      <c r="AS380" s="4"/>
      <c r="AW380" s="4"/>
      <c r="BA380" s="4"/>
    </row>
    <row r="381" spans="5:53" ht="15.6">
      <c r="E381" s="4"/>
      <c r="I381" s="4"/>
      <c r="M381" s="4"/>
      <c r="Q381" s="4"/>
      <c r="U381" s="4"/>
      <c r="Y381" s="4"/>
      <c r="AC381" s="4"/>
      <c r="AG381" s="4"/>
      <c r="AK381" s="4"/>
      <c r="AO381" s="4"/>
      <c r="AS381" s="4"/>
      <c r="AW381" s="4"/>
      <c r="BA381" s="4"/>
    </row>
    <row r="382" spans="5:53" ht="15.6">
      <c r="E382" s="4"/>
      <c r="I382" s="4"/>
      <c r="M382" s="4"/>
      <c r="Q382" s="4"/>
      <c r="U382" s="4"/>
      <c r="Y382" s="4"/>
      <c r="AC382" s="4"/>
      <c r="AG382" s="4"/>
      <c r="AK382" s="4"/>
      <c r="AO382" s="4"/>
      <c r="AS382" s="4"/>
      <c r="AW382" s="4"/>
      <c r="BA382" s="4"/>
    </row>
    <row r="383" spans="5:53" ht="15.6">
      <c r="E383" s="4"/>
      <c r="I383" s="4"/>
      <c r="M383" s="4"/>
      <c r="Q383" s="4"/>
      <c r="U383" s="4"/>
      <c r="Y383" s="4"/>
      <c r="AC383" s="4"/>
      <c r="AG383" s="4"/>
      <c r="AK383" s="4"/>
      <c r="AO383" s="4"/>
      <c r="AS383" s="4"/>
      <c r="AW383" s="4"/>
      <c r="BA383" s="4"/>
    </row>
    <row r="384" spans="5:53" ht="15.6">
      <c r="E384" s="4"/>
      <c r="I384" s="4"/>
      <c r="M384" s="4"/>
      <c r="Q384" s="4"/>
      <c r="U384" s="4"/>
      <c r="Y384" s="4"/>
      <c r="AC384" s="4"/>
      <c r="AG384" s="4"/>
      <c r="AK384" s="4"/>
      <c r="AO384" s="4"/>
      <c r="AS384" s="4"/>
      <c r="AW384" s="4"/>
      <c r="BA384" s="4"/>
    </row>
    <row r="385" spans="5:53" ht="15.6">
      <c r="E385" s="4"/>
      <c r="I385" s="4"/>
      <c r="M385" s="4"/>
      <c r="Q385" s="4"/>
      <c r="U385" s="4"/>
      <c r="Y385" s="4"/>
      <c r="AC385" s="4"/>
      <c r="AG385" s="4"/>
      <c r="AK385" s="4"/>
      <c r="AO385" s="4"/>
      <c r="AS385" s="4"/>
      <c r="AW385" s="4"/>
      <c r="BA385" s="4"/>
    </row>
    <row r="386" spans="5:53" ht="15.6">
      <c r="E386" s="4"/>
      <c r="I386" s="4"/>
      <c r="M386" s="4"/>
      <c r="Q386" s="4"/>
      <c r="U386" s="4"/>
      <c r="Y386" s="4"/>
      <c r="AC386" s="4"/>
      <c r="AG386" s="4"/>
      <c r="AK386" s="4"/>
      <c r="AO386" s="4"/>
      <c r="AS386" s="4"/>
      <c r="AW386" s="4"/>
      <c r="BA386" s="4"/>
    </row>
    <row r="387" spans="5:53" ht="15.6">
      <c r="E387" s="4"/>
      <c r="I387" s="4"/>
      <c r="M387" s="4"/>
      <c r="Q387" s="4"/>
      <c r="U387" s="4"/>
      <c r="Y387" s="4"/>
      <c r="AC387" s="4"/>
      <c r="AG387" s="4"/>
      <c r="AK387" s="4"/>
      <c r="AO387" s="4"/>
      <c r="AS387" s="4"/>
      <c r="AW387" s="4"/>
      <c r="BA387" s="4"/>
    </row>
    <row r="388" spans="5:53" ht="15.6">
      <c r="E388" s="4"/>
      <c r="I388" s="4"/>
      <c r="M388" s="4"/>
      <c r="Q388" s="4"/>
      <c r="U388" s="4"/>
      <c r="Y388" s="4"/>
      <c r="AC388" s="4"/>
      <c r="AG388" s="4"/>
      <c r="AK388" s="4"/>
      <c r="AO388" s="4"/>
      <c r="AS388" s="4"/>
      <c r="AW388" s="4"/>
      <c r="BA388" s="4"/>
    </row>
    <row r="389" spans="5:53" ht="15.6">
      <c r="E389" s="4"/>
      <c r="I389" s="4"/>
      <c r="M389" s="4"/>
      <c r="Q389" s="4"/>
      <c r="U389" s="4"/>
      <c r="Y389" s="4"/>
      <c r="AC389" s="4"/>
      <c r="AG389" s="4"/>
      <c r="AK389" s="4"/>
      <c r="AO389" s="4"/>
      <c r="AS389" s="4"/>
      <c r="AW389" s="4"/>
      <c r="BA389" s="4"/>
    </row>
    <row r="390" spans="5:53" ht="15.6">
      <c r="E390" s="4"/>
      <c r="I390" s="4"/>
      <c r="M390" s="4"/>
      <c r="Q390" s="4"/>
      <c r="U390" s="4"/>
      <c r="Y390" s="4"/>
      <c r="AC390" s="4"/>
      <c r="AG390" s="4"/>
      <c r="AK390" s="4"/>
      <c r="AO390" s="4"/>
      <c r="AS390" s="4"/>
      <c r="AW390" s="4"/>
      <c r="BA390" s="4"/>
    </row>
    <row r="391" spans="5:53" ht="15.6">
      <c r="E391" s="4"/>
      <c r="I391" s="4"/>
      <c r="M391" s="4"/>
      <c r="Q391" s="4"/>
      <c r="U391" s="4"/>
      <c r="Y391" s="4"/>
      <c r="AC391" s="4"/>
      <c r="AG391" s="4"/>
      <c r="AK391" s="4"/>
      <c r="AO391" s="4"/>
      <c r="AS391" s="4"/>
      <c r="AW391" s="4"/>
      <c r="BA391" s="4"/>
    </row>
    <row r="392" spans="5:53" ht="15.6">
      <c r="E392" s="4"/>
      <c r="I392" s="4"/>
      <c r="M392" s="4"/>
      <c r="Q392" s="4"/>
      <c r="U392" s="4"/>
      <c r="Y392" s="4"/>
      <c r="AC392" s="4"/>
      <c r="AG392" s="4"/>
      <c r="AK392" s="4"/>
      <c r="AO392" s="4"/>
      <c r="AS392" s="4"/>
      <c r="AW392" s="4"/>
      <c r="BA392" s="4"/>
    </row>
    <row r="393" spans="5:53" ht="15.6">
      <c r="E393" s="4"/>
      <c r="I393" s="4"/>
      <c r="M393" s="4"/>
      <c r="Q393" s="4"/>
      <c r="U393" s="4"/>
      <c r="Y393" s="4"/>
      <c r="AC393" s="4"/>
      <c r="AG393" s="4"/>
      <c r="AK393" s="4"/>
      <c r="AO393" s="4"/>
      <c r="AS393" s="4"/>
      <c r="AW393" s="4"/>
      <c r="BA393" s="4"/>
    </row>
    <row r="394" spans="5:53" ht="15.6">
      <c r="E394" s="4"/>
      <c r="I394" s="4"/>
      <c r="M394" s="4"/>
      <c r="Q394" s="4"/>
      <c r="U394" s="4"/>
      <c r="Y394" s="4"/>
      <c r="AC394" s="4"/>
      <c r="AG394" s="4"/>
      <c r="AK394" s="4"/>
      <c r="AO394" s="4"/>
      <c r="AS394" s="4"/>
      <c r="AW394" s="4"/>
      <c r="BA394" s="4"/>
    </row>
    <row r="395" spans="5:53" ht="15.6">
      <c r="E395" s="4"/>
      <c r="I395" s="4"/>
      <c r="M395" s="4"/>
      <c r="Q395" s="4"/>
      <c r="U395" s="4"/>
      <c r="Y395" s="4"/>
      <c r="AC395" s="4"/>
      <c r="AG395" s="4"/>
      <c r="AK395" s="4"/>
      <c r="AO395" s="4"/>
      <c r="AS395" s="4"/>
      <c r="AW395" s="4"/>
      <c r="BA395" s="4"/>
    </row>
    <row r="396" spans="5:53" ht="15.6">
      <c r="E396" s="4"/>
      <c r="I396" s="4"/>
      <c r="M396" s="4"/>
      <c r="Q396" s="4"/>
      <c r="U396" s="4"/>
      <c r="Y396" s="4"/>
      <c r="AC396" s="4"/>
      <c r="AG396" s="4"/>
      <c r="AK396" s="4"/>
      <c r="AO396" s="4"/>
      <c r="AS396" s="4"/>
      <c r="AW396" s="4"/>
      <c r="BA396" s="4"/>
    </row>
    <row r="397" spans="5:53" ht="15.6">
      <c r="E397" s="4"/>
      <c r="I397" s="4"/>
      <c r="M397" s="4"/>
      <c r="Q397" s="4"/>
      <c r="U397" s="4"/>
      <c r="Y397" s="4"/>
      <c r="AC397" s="4"/>
      <c r="AG397" s="4"/>
      <c r="AK397" s="4"/>
      <c r="AO397" s="4"/>
      <c r="AS397" s="4"/>
      <c r="AW397" s="4"/>
      <c r="BA397" s="4"/>
    </row>
    <row r="398" spans="5:53" ht="15.6">
      <c r="E398" s="4"/>
      <c r="I398" s="4"/>
      <c r="M398" s="4"/>
      <c r="Q398" s="4"/>
      <c r="U398" s="4"/>
      <c r="Y398" s="4"/>
      <c r="AC398" s="4"/>
      <c r="AG398" s="4"/>
      <c r="AK398" s="4"/>
      <c r="AO398" s="4"/>
      <c r="AS398" s="4"/>
      <c r="AW398" s="4"/>
      <c r="BA398" s="4"/>
    </row>
    <row r="399" spans="5:53" ht="15.6">
      <c r="E399" s="4"/>
      <c r="I399" s="4"/>
      <c r="M399" s="4"/>
      <c r="Q399" s="4"/>
      <c r="U399" s="4"/>
      <c r="Y399" s="4"/>
      <c r="AC399" s="4"/>
      <c r="AG399" s="4"/>
      <c r="AK399" s="4"/>
      <c r="AO399" s="4"/>
      <c r="AS399" s="4"/>
      <c r="AW399" s="4"/>
      <c r="BA399" s="4"/>
    </row>
    <row r="400" spans="5:53" ht="15.6">
      <c r="E400" s="4"/>
      <c r="I400" s="4"/>
      <c r="M400" s="4"/>
      <c r="Q400" s="4"/>
      <c r="U400" s="4"/>
      <c r="Y400" s="4"/>
      <c r="AC400" s="4"/>
      <c r="AG400" s="4"/>
      <c r="AK400" s="4"/>
      <c r="AO400" s="4"/>
      <c r="AS400" s="4"/>
      <c r="AW400" s="4"/>
      <c r="BA400" s="4"/>
    </row>
    <row r="401" spans="5:53" ht="15.6">
      <c r="E401" s="4"/>
      <c r="I401" s="4"/>
      <c r="M401" s="4"/>
      <c r="Q401" s="4"/>
      <c r="U401" s="4"/>
      <c r="Y401" s="4"/>
      <c r="AC401" s="4"/>
      <c r="AG401" s="4"/>
      <c r="AK401" s="4"/>
      <c r="AO401" s="4"/>
      <c r="AS401" s="4"/>
      <c r="AW401" s="4"/>
      <c r="BA401" s="4"/>
    </row>
    <row r="402" spans="5:53" ht="15.6">
      <c r="E402" s="4"/>
      <c r="I402" s="4"/>
      <c r="M402" s="4"/>
      <c r="Q402" s="4"/>
      <c r="U402" s="4"/>
      <c r="Y402" s="4"/>
      <c r="AC402" s="4"/>
      <c r="AG402" s="4"/>
      <c r="AK402" s="4"/>
      <c r="AO402" s="4"/>
      <c r="AS402" s="4"/>
      <c r="AW402" s="4"/>
      <c r="BA402" s="4"/>
    </row>
    <row r="403" spans="5:53" ht="15.6">
      <c r="E403" s="4"/>
      <c r="I403" s="4"/>
      <c r="M403" s="4"/>
      <c r="Q403" s="4"/>
      <c r="U403" s="4"/>
      <c r="Y403" s="4"/>
      <c r="AC403" s="4"/>
      <c r="AG403" s="4"/>
      <c r="AK403" s="4"/>
      <c r="AO403" s="4"/>
      <c r="AS403" s="4"/>
      <c r="AW403" s="4"/>
      <c r="BA403" s="4"/>
    </row>
    <row r="404" spans="5:53" ht="15.6">
      <c r="E404" s="4"/>
      <c r="I404" s="4"/>
      <c r="M404" s="4"/>
      <c r="Q404" s="4"/>
      <c r="U404" s="4"/>
      <c r="Y404" s="4"/>
      <c r="AC404" s="4"/>
      <c r="AG404" s="4"/>
      <c r="AK404" s="4"/>
      <c r="AO404" s="4"/>
      <c r="AS404" s="4"/>
      <c r="AW404" s="4"/>
      <c r="BA404" s="4"/>
    </row>
    <row r="405" spans="5:53" ht="15.6">
      <c r="E405" s="4"/>
      <c r="I405" s="4"/>
      <c r="M405" s="4"/>
      <c r="Q405" s="4"/>
      <c r="U405" s="4"/>
      <c r="Y405" s="4"/>
      <c r="AC405" s="4"/>
      <c r="AG405" s="4"/>
      <c r="AK405" s="4"/>
      <c r="AO405" s="4"/>
      <c r="AS405" s="4"/>
      <c r="AW405" s="4"/>
      <c r="BA405" s="4"/>
    </row>
    <row r="406" spans="5:53" ht="15.6">
      <c r="E406" s="4"/>
      <c r="I406" s="4"/>
      <c r="M406" s="4"/>
      <c r="Q406" s="4"/>
      <c r="U406" s="4"/>
      <c r="Y406" s="4"/>
      <c r="AC406" s="4"/>
      <c r="AG406" s="4"/>
      <c r="AK406" s="4"/>
      <c r="AO406" s="4"/>
      <c r="AS406" s="4"/>
      <c r="AW406" s="4"/>
      <c r="BA406" s="4"/>
    </row>
    <row r="407" spans="5:53" ht="15.6">
      <c r="E407" s="4"/>
      <c r="I407" s="4"/>
      <c r="M407" s="4"/>
      <c r="Q407" s="4"/>
      <c r="U407" s="4"/>
      <c r="Y407" s="4"/>
      <c r="AC407" s="4"/>
      <c r="AG407" s="4"/>
      <c r="AK407" s="4"/>
      <c r="AO407" s="4"/>
      <c r="AS407" s="4"/>
      <c r="AW407" s="4"/>
      <c r="BA407" s="4"/>
    </row>
    <row r="408" spans="5:53" ht="15.6">
      <c r="E408" s="4"/>
      <c r="I408" s="4"/>
      <c r="M408" s="4"/>
      <c r="Q408" s="4"/>
      <c r="U408" s="4"/>
      <c r="Y408" s="4"/>
      <c r="AC408" s="4"/>
      <c r="AG408" s="4"/>
      <c r="AK408" s="4"/>
      <c r="AO408" s="4"/>
      <c r="AS408" s="4"/>
      <c r="AW408" s="4"/>
      <c r="BA408" s="4"/>
    </row>
    <row r="409" spans="5:53" ht="15.6">
      <c r="E409" s="4"/>
      <c r="I409" s="4"/>
      <c r="M409" s="4"/>
      <c r="Q409" s="4"/>
      <c r="U409" s="4"/>
      <c r="Y409" s="4"/>
      <c r="AC409" s="4"/>
      <c r="AG409" s="4"/>
      <c r="AK409" s="4"/>
      <c r="AO409" s="4"/>
      <c r="AS409" s="4"/>
      <c r="AW409" s="4"/>
      <c r="BA409" s="4"/>
    </row>
    <row r="410" spans="5:53" ht="15.6">
      <c r="E410" s="4"/>
      <c r="I410" s="4"/>
      <c r="M410" s="4"/>
      <c r="Q410" s="4"/>
      <c r="U410" s="4"/>
      <c r="Y410" s="4"/>
      <c r="AC410" s="4"/>
      <c r="AG410" s="4"/>
      <c r="AK410" s="4"/>
      <c r="AO410" s="4"/>
      <c r="AS410" s="4"/>
      <c r="AW410" s="4"/>
      <c r="BA410" s="4"/>
    </row>
    <row r="411" spans="5:53" ht="15.6">
      <c r="E411" s="4"/>
      <c r="I411" s="4"/>
      <c r="M411" s="4"/>
      <c r="Q411" s="4"/>
      <c r="U411" s="4"/>
      <c r="Y411" s="4"/>
      <c r="AC411" s="4"/>
      <c r="AG411" s="4"/>
      <c r="AK411" s="4"/>
      <c r="AO411" s="4"/>
      <c r="AS411" s="4"/>
      <c r="AW411" s="4"/>
      <c r="BA411" s="4"/>
    </row>
    <row r="412" spans="5:53" ht="15.6">
      <c r="E412" s="4"/>
      <c r="I412" s="4"/>
      <c r="M412" s="4"/>
      <c r="Q412" s="4"/>
      <c r="U412" s="4"/>
      <c r="Y412" s="4"/>
      <c r="AC412" s="4"/>
      <c r="AG412" s="4"/>
      <c r="AK412" s="4"/>
      <c r="AO412" s="4"/>
      <c r="AS412" s="4"/>
      <c r="AW412" s="4"/>
      <c r="BA412" s="4"/>
    </row>
    <row r="413" spans="5:53" ht="15.6">
      <c r="E413" s="4"/>
      <c r="I413" s="4"/>
      <c r="M413" s="4"/>
      <c r="Q413" s="4"/>
      <c r="U413" s="4"/>
      <c r="Y413" s="4"/>
      <c r="AC413" s="4"/>
      <c r="AG413" s="4"/>
      <c r="AK413" s="4"/>
      <c r="AO413" s="4"/>
      <c r="AS413" s="4"/>
      <c r="AW413" s="4"/>
      <c r="BA413" s="4"/>
    </row>
    <row r="414" spans="5:53" ht="15.6">
      <c r="E414" s="4"/>
      <c r="I414" s="4"/>
      <c r="M414" s="4"/>
      <c r="Q414" s="4"/>
      <c r="U414" s="4"/>
      <c r="Y414" s="4"/>
      <c r="AC414" s="4"/>
      <c r="AG414" s="4"/>
      <c r="AK414" s="4"/>
      <c r="AO414" s="4"/>
      <c r="AS414" s="4"/>
      <c r="AW414" s="4"/>
      <c r="BA414" s="4"/>
    </row>
    <row r="415" spans="5:53" ht="15.6">
      <c r="E415" s="4"/>
      <c r="I415" s="4"/>
      <c r="M415" s="4"/>
      <c r="Q415" s="4"/>
      <c r="U415" s="4"/>
      <c r="Y415" s="4"/>
      <c r="AC415" s="4"/>
      <c r="AG415" s="4"/>
      <c r="AK415" s="4"/>
      <c r="AO415" s="4"/>
      <c r="AS415" s="4"/>
      <c r="AW415" s="4"/>
      <c r="BA415" s="4"/>
    </row>
    <row r="416" spans="5:53" ht="15.6">
      <c r="E416" s="4"/>
      <c r="I416" s="4"/>
      <c r="M416" s="4"/>
      <c r="Q416" s="4"/>
      <c r="U416" s="4"/>
      <c r="Y416" s="4"/>
      <c r="AC416" s="4"/>
      <c r="AG416" s="4"/>
      <c r="AK416" s="4"/>
      <c r="AO416" s="4"/>
      <c r="AS416" s="4"/>
      <c r="AW416" s="4"/>
      <c r="BA416" s="4"/>
    </row>
    <row r="417" spans="5:53" ht="15.6">
      <c r="E417" s="4"/>
      <c r="I417" s="4"/>
      <c r="M417" s="4"/>
      <c r="Q417" s="4"/>
      <c r="U417" s="4"/>
      <c r="Y417" s="4"/>
      <c r="AC417" s="4"/>
      <c r="AG417" s="4"/>
      <c r="AK417" s="4"/>
      <c r="AO417" s="4"/>
      <c r="AS417" s="4"/>
      <c r="AW417" s="4"/>
      <c r="BA417" s="4"/>
    </row>
    <row r="418" spans="5:53" ht="15.6">
      <c r="E418" s="4"/>
      <c r="I418" s="4"/>
      <c r="M418" s="4"/>
      <c r="Q418" s="4"/>
      <c r="U418" s="4"/>
      <c r="Y418" s="4"/>
      <c r="AC418" s="4"/>
      <c r="AG418" s="4"/>
      <c r="AK418" s="4"/>
      <c r="AO418" s="4"/>
      <c r="AS418" s="4"/>
      <c r="AW418" s="4"/>
      <c r="BA418" s="4"/>
    </row>
    <row r="419" spans="5:53" ht="15.6">
      <c r="E419" s="4"/>
      <c r="I419" s="4"/>
      <c r="M419" s="4"/>
      <c r="Q419" s="4"/>
      <c r="U419" s="4"/>
      <c r="Y419" s="4"/>
      <c r="AC419" s="4"/>
      <c r="AG419" s="4"/>
      <c r="AK419" s="4"/>
      <c r="AO419" s="4"/>
      <c r="AS419" s="4"/>
      <c r="AW419" s="4"/>
      <c r="BA419" s="4"/>
    </row>
    <row r="420" spans="5:53" ht="15.6">
      <c r="E420" s="4"/>
      <c r="I420" s="4"/>
      <c r="M420" s="4"/>
      <c r="Q420" s="4"/>
      <c r="U420" s="4"/>
      <c r="Y420" s="4"/>
      <c r="AC420" s="4"/>
      <c r="AG420" s="4"/>
      <c r="AK420" s="4"/>
      <c r="AO420" s="4"/>
      <c r="AS420" s="4"/>
      <c r="AW420" s="4"/>
      <c r="BA420" s="4"/>
    </row>
    <row r="421" spans="5:53" ht="15.6">
      <c r="E421" s="4"/>
      <c r="I421" s="4"/>
      <c r="M421" s="4"/>
      <c r="Q421" s="4"/>
      <c r="U421" s="4"/>
      <c r="Y421" s="4"/>
      <c r="AC421" s="4"/>
      <c r="AG421" s="4"/>
      <c r="AK421" s="4"/>
      <c r="AO421" s="4"/>
      <c r="AS421" s="4"/>
      <c r="AW421" s="4"/>
      <c r="BA421" s="4"/>
    </row>
    <row r="422" spans="5:53" ht="15.6">
      <c r="E422" s="4"/>
      <c r="I422" s="4"/>
      <c r="M422" s="4"/>
      <c r="Q422" s="4"/>
      <c r="U422" s="4"/>
      <c r="Y422" s="4"/>
      <c r="AC422" s="4"/>
      <c r="AG422" s="4"/>
      <c r="AK422" s="4"/>
      <c r="AO422" s="4"/>
      <c r="AS422" s="4"/>
      <c r="AW422" s="4"/>
      <c r="BA422" s="4"/>
    </row>
    <row r="423" spans="5:53" ht="15.6">
      <c r="E423" s="4"/>
      <c r="I423" s="4"/>
      <c r="M423" s="4"/>
      <c r="Q423" s="4"/>
      <c r="U423" s="4"/>
      <c r="Y423" s="4"/>
      <c r="AC423" s="4"/>
      <c r="AG423" s="4"/>
      <c r="AK423" s="4"/>
      <c r="AO423" s="4"/>
      <c r="AS423" s="4"/>
      <c r="AW423" s="4"/>
      <c r="BA423" s="4"/>
    </row>
    <row r="424" spans="5:53" ht="15.6">
      <c r="E424" s="4"/>
      <c r="I424" s="4"/>
      <c r="M424" s="4"/>
      <c r="Q424" s="4"/>
      <c r="U424" s="4"/>
      <c r="Y424" s="4"/>
      <c r="AC424" s="4"/>
      <c r="AG424" s="4"/>
      <c r="AK424" s="4"/>
      <c r="AO424" s="4"/>
      <c r="AS424" s="4"/>
      <c r="AW424" s="4"/>
      <c r="BA424" s="4"/>
    </row>
    <row r="425" spans="5:53" ht="15.6">
      <c r="E425" s="4"/>
      <c r="I425" s="4"/>
      <c r="M425" s="4"/>
      <c r="Q425" s="4"/>
      <c r="U425" s="4"/>
      <c r="Y425" s="4"/>
      <c r="AC425" s="4"/>
      <c r="AG425" s="4"/>
      <c r="AK425" s="4"/>
      <c r="AO425" s="4"/>
      <c r="AS425" s="4"/>
      <c r="AW425" s="4"/>
      <c r="BA425" s="4"/>
    </row>
    <row r="426" spans="5:53" ht="15.6">
      <c r="E426" s="4"/>
      <c r="I426" s="4"/>
      <c r="M426" s="4"/>
      <c r="Q426" s="4"/>
      <c r="U426" s="4"/>
      <c r="Y426" s="4"/>
      <c r="AC426" s="4"/>
      <c r="AG426" s="4"/>
      <c r="AK426" s="4"/>
      <c r="AO426" s="4"/>
      <c r="AS426" s="4"/>
      <c r="AW426" s="4"/>
      <c r="BA426" s="4"/>
    </row>
    <row r="427" spans="5:53" ht="15.6">
      <c r="E427" s="4"/>
      <c r="I427" s="4"/>
      <c r="M427" s="4"/>
      <c r="Q427" s="4"/>
      <c r="U427" s="4"/>
      <c r="Y427" s="4"/>
      <c r="AC427" s="4"/>
      <c r="AG427" s="4"/>
      <c r="AK427" s="4"/>
      <c r="AO427" s="4"/>
      <c r="AS427" s="4"/>
      <c r="AW427" s="4"/>
      <c r="BA427" s="4"/>
    </row>
    <row r="428" spans="5:53" ht="15.6">
      <c r="E428" s="4"/>
      <c r="I428" s="4"/>
      <c r="M428" s="4"/>
      <c r="Q428" s="4"/>
      <c r="U428" s="4"/>
      <c r="Y428" s="4"/>
      <c r="AC428" s="4"/>
      <c r="AG428" s="4"/>
      <c r="AK428" s="4"/>
      <c r="AO428" s="4"/>
      <c r="AS428" s="4"/>
      <c r="AW428" s="4"/>
      <c r="BA428" s="4"/>
    </row>
    <row r="429" spans="5:53" ht="15.6">
      <c r="E429" s="4"/>
      <c r="I429" s="4"/>
      <c r="M429" s="4"/>
      <c r="Q429" s="4"/>
      <c r="U429" s="4"/>
      <c r="Y429" s="4"/>
      <c r="AC429" s="4"/>
      <c r="AG429" s="4"/>
      <c r="AK429" s="4"/>
      <c r="AO429" s="4"/>
      <c r="AS429" s="4"/>
      <c r="AW429" s="4"/>
      <c r="BA429" s="4"/>
    </row>
    <row r="430" spans="5:53" ht="15.6">
      <c r="E430" s="4"/>
      <c r="I430" s="4"/>
      <c r="M430" s="4"/>
      <c r="Q430" s="4"/>
      <c r="U430" s="4"/>
      <c r="Y430" s="4"/>
      <c r="AC430" s="4"/>
      <c r="AG430" s="4"/>
      <c r="AK430" s="4"/>
      <c r="AO430" s="4"/>
      <c r="AS430" s="4"/>
      <c r="AW430" s="4"/>
      <c r="BA430" s="4"/>
    </row>
    <row r="431" spans="5:53" ht="15.6">
      <c r="E431" s="4"/>
      <c r="I431" s="4"/>
      <c r="M431" s="4"/>
      <c r="Q431" s="4"/>
      <c r="U431" s="4"/>
      <c r="Y431" s="4"/>
      <c r="AC431" s="4"/>
      <c r="AG431" s="4"/>
      <c r="AK431" s="4"/>
      <c r="AO431" s="4"/>
      <c r="AS431" s="4"/>
      <c r="AW431" s="4"/>
      <c r="BA431" s="4"/>
    </row>
    <row r="432" spans="5:53" ht="15.6">
      <c r="E432" s="4"/>
      <c r="I432" s="4"/>
      <c r="M432" s="4"/>
      <c r="Q432" s="4"/>
      <c r="U432" s="4"/>
      <c r="Y432" s="4"/>
      <c r="AC432" s="4"/>
      <c r="AG432" s="4"/>
      <c r="AK432" s="4"/>
      <c r="AO432" s="4"/>
      <c r="AS432" s="4"/>
      <c r="AW432" s="4"/>
      <c r="BA432" s="4"/>
    </row>
    <row r="433" spans="5:53" ht="15.6">
      <c r="E433" s="4"/>
      <c r="I433" s="4"/>
      <c r="M433" s="4"/>
      <c r="Q433" s="4"/>
      <c r="U433" s="4"/>
      <c r="Y433" s="4"/>
      <c r="AC433" s="4"/>
      <c r="AG433" s="4"/>
      <c r="AK433" s="4"/>
      <c r="AO433" s="4"/>
      <c r="AS433" s="4"/>
      <c r="AW433" s="4"/>
      <c r="BA433" s="4"/>
    </row>
    <row r="434" spans="5:53" ht="15.6">
      <c r="E434" s="4"/>
      <c r="I434" s="4"/>
      <c r="M434" s="4"/>
      <c r="Q434" s="4"/>
      <c r="U434" s="4"/>
      <c r="Y434" s="4"/>
      <c r="AC434" s="4"/>
      <c r="AG434" s="4"/>
      <c r="AK434" s="4"/>
      <c r="AO434" s="4"/>
      <c r="AS434" s="4"/>
      <c r="AW434" s="4"/>
      <c r="BA434" s="4"/>
    </row>
    <row r="435" spans="5:53" ht="15.6">
      <c r="E435" s="4"/>
      <c r="I435" s="4"/>
      <c r="M435" s="4"/>
      <c r="Q435" s="4"/>
      <c r="U435" s="4"/>
      <c r="Y435" s="4"/>
      <c r="AC435" s="4"/>
      <c r="AG435" s="4"/>
      <c r="AK435" s="4"/>
      <c r="AO435" s="4"/>
      <c r="AS435" s="4"/>
      <c r="AW435" s="4"/>
      <c r="BA435" s="4"/>
    </row>
    <row r="436" spans="5:53" ht="15.6">
      <c r="E436" s="4"/>
      <c r="I436" s="4"/>
      <c r="M436" s="4"/>
      <c r="Q436" s="4"/>
      <c r="U436" s="4"/>
      <c r="Y436" s="4"/>
      <c r="AC436" s="4"/>
      <c r="AG436" s="4"/>
      <c r="AK436" s="4"/>
      <c r="AO436" s="4"/>
      <c r="AS436" s="4"/>
      <c r="AW436" s="4"/>
      <c r="BA436" s="4"/>
    </row>
    <row r="437" spans="5:53" ht="15.6">
      <c r="E437" s="4"/>
      <c r="I437" s="4"/>
      <c r="M437" s="4"/>
      <c r="Q437" s="4"/>
      <c r="U437" s="4"/>
      <c r="Y437" s="4"/>
      <c r="AC437" s="4"/>
      <c r="AG437" s="4"/>
      <c r="AK437" s="4"/>
      <c r="AO437" s="4"/>
      <c r="AS437" s="4"/>
      <c r="AW437" s="4"/>
      <c r="BA437" s="4"/>
    </row>
    <row r="438" spans="5:53" ht="15.6">
      <c r="E438" s="4"/>
      <c r="I438" s="4"/>
      <c r="M438" s="4"/>
      <c r="Q438" s="4"/>
      <c r="U438" s="4"/>
      <c r="Y438" s="4"/>
      <c r="AC438" s="4"/>
      <c r="AG438" s="4"/>
      <c r="AK438" s="4"/>
      <c r="AO438" s="4"/>
      <c r="AS438" s="4"/>
      <c r="AW438" s="4"/>
      <c r="BA438" s="4"/>
    </row>
    <row r="439" spans="5:53" ht="15.6">
      <c r="E439" s="4"/>
      <c r="I439" s="4"/>
      <c r="M439" s="4"/>
      <c r="Q439" s="4"/>
      <c r="U439" s="4"/>
      <c r="Y439" s="4"/>
      <c r="AC439" s="4"/>
      <c r="AG439" s="4"/>
      <c r="AK439" s="4"/>
      <c r="AO439" s="4"/>
      <c r="AS439" s="4"/>
      <c r="AW439" s="4"/>
      <c r="BA439" s="4"/>
    </row>
    <row r="440" spans="5:53" ht="15.6">
      <c r="E440" s="4"/>
      <c r="I440" s="4"/>
      <c r="M440" s="4"/>
      <c r="Q440" s="4"/>
      <c r="U440" s="4"/>
      <c r="Y440" s="4"/>
      <c r="AC440" s="4"/>
      <c r="AG440" s="4"/>
      <c r="AK440" s="4"/>
      <c r="AO440" s="4"/>
      <c r="AS440" s="4"/>
      <c r="AW440" s="4"/>
      <c r="BA440" s="4"/>
    </row>
    <row r="441" spans="5:53" ht="15.6">
      <c r="E441" s="4"/>
      <c r="I441" s="4"/>
      <c r="M441" s="4"/>
      <c r="Q441" s="4"/>
      <c r="U441" s="4"/>
      <c r="Y441" s="4"/>
      <c r="AC441" s="4"/>
      <c r="AG441" s="4"/>
      <c r="AK441" s="4"/>
      <c r="AO441" s="4"/>
      <c r="AS441" s="4"/>
      <c r="AW441" s="4"/>
      <c r="BA441" s="4"/>
    </row>
    <row r="442" spans="5:53" ht="15.6">
      <c r="E442" s="4"/>
      <c r="I442" s="4"/>
      <c r="M442" s="4"/>
      <c r="Q442" s="4"/>
      <c r="U442" s="4"/>
      <c r="Y442" s="4"/>
      <c r="AC442" s="4"/>
      <c r="AG442" s="4"/>
      <c r="AK442" s="4"/>
      <c r="AO442" s="4"/>
      <c r="AS442" s="4"/>
      <c r="AW442" s="4"/>
      <c r="BA442" s="4"/>
    </row>
    <row r="443" spans="5:53" ht="15.6">
      <c r="E443" s="4"/>
      <c r="I443" s="4"/>
      <c r="M443" s="4"/>
      <c r="Q443" s="4"/>
      <c r="U443" s="4"/>
      <c r="Y443" s="4"/>
      <c r="AC443" s="4"/>
      <c r="AG443" s="4"/>
      <c r="AK443" s="4"/>
      <c r="AO443" s="4"/>
      <c r="AS443" s="4"/>
      <c r="AW443" s="4"/>
      <c r="BA443" s="4"/>
    </row>
    <row r="444" spans="5:53" ht="15.6">
      <c r="E444" s="4"/>
      <c r="I444" s="4"/>
      <c r="M444" s="4"/>
      <c r="Q444" s="4"/>
      <c r="U444" s="4"/>
      <c r="Y444" s="4"/>
      <c r="AC444" s="4"/>
      <c r="AG444" s="4"/>
      <c r="AK444" s="4"/>
      <c r="AO444" s="4"/>
      <c r="AS444" s="4"/>
      <c r="AW444" s="4"/>
      <c r="BA444" s="4"/>
    </row>
    <row r="445" spans="5:53" ht="15.6">
      <c r="E445" s="4"/>
      <c r="I445" s="4"/>
      <c r="M445" s="4"/>
      <c r="Q445" s="4"/>
      <c r="U445" s="4"/>
      <c r="Y445" s="4"/>
      <c r="AC445" s="4"/>
      <c r="AG445" s="4"/>
      <c r="AK445" s="4"/>
      <c r="AO445" s="4"/>
      <c r="AS445" s="4"/>
      <c r="AW445" s="4"/>
      <c r="BA445" s="4"/>
    </row>
    <row r="446" spans="5:53" ht="15.6">
      <c r="E446" s="4"/>
      <c r="I446" s="4"/>
      <c r="M446" s="4"/>
      <c r="Q446" s="4"/>
      <c r="U446" s="4"/>
      <c r="Y446" s="4"/>
      <c r="AC446" s="4"/>
      <c r="AG446" s="4"/>
      <c r="AK446" s="4"/>
      <c r="AO446" s="4"/>
      <c r="AS446" s="4"/>
      <c r="AW446" s="4"/>
      <c r="BA446" s="4"/>
    </row>
    <row r="447" spans="5:53" ht="15.6">
      <c r="E447" s="4"/>
      <c r="I447" s="4"/>
      <c r="M447" s="4"/>
      <c r="Q447" s="4"/>
      <c r="U447" s="4"/>
      <c r="Y447" s="4"/>
      <c r="AC447" s="4"/>
      <c r="AG447" s="4"/>
      <c r="AK447" s="4"/>
      <c r="AO447" s="4"/>
      <c r="AS447" s="4"/>
      <c r="AW447" s="4"/>
      <c r="BA447" s="4"/>
    </row>
    <row r="448" spans="5:53" ht="15.6">
      <c r="E448" s="4"/>
      <c r="I448" s="4"/>
      <c r="M448" s="4"/>
      <c r="Q448" s="4"/>
      <c r="U448" s="4"/>
      <c r="Y448" s="4"/>
      <c r="AC448" s="4"/>
      <c r="AG448" s="4"/>
      <c r="AK448" s="4"/>
      <c r="AO448" s="4"/>
      <c r="AS448" s="4"/>
      <c r="AW448" s="4"/>
      <c r="BA448" s="4"/>
    </row>
    <row r="449" spans="5:53" ht="15.6">
      <c r="E449" s="4"/>
      <c r="I449" s="4"/>
      <c r="M449" s="4"/>
      <c r="Q449" s="4"/>
      <c r="U449" s="4"/>
      <c r="Y449" s="4"/>
      <c r="AC449" s="4"/>
      <c r="AG449" s="4"/>
      <c r="AK449" s="4"/>
      <c r="AO449" s="4"/>
      <c r="AS449" s="4"/>
      <c r="AW449" s="4"/>
      <c r="BA449" s="4"/>
    </row>
    <row r="450" spans="5:53" ht="15.6">
      <c r="E450" s="4"/>
      <c r="I450" s="4"/>
      <c r="M450" s="4"/>
      <c r="Q450" s="4"/>
      <c r="U450" s="4"/>
      <c r="Y450" s="4"/>
      <c r="AC450" s="4"/>
      <c r="AG450" s="4"/>
      <c r="AK450" s="4"/>
      <c r="AO450" s="4"/>
      <c r="AS450" s="4"/>
      <c r="AW450" s="4"/>
      <c r="BA450" s="4"/>
    </row>
    <row r="451" spans="5:53" ht="15.6">
      <c r="E451" s="4"/>
      <c r="I451" s="4"/>
      <c r="M451" s="4"/>
      <c r="Q451" s="4"/>
      <c r="U451" s="4"/>
      <c r="Y451" s="4"/>
      <c r="AC451" s="4"/>
      <c r="AG451" s="4"/>
      <c r="AK451" s="4"/>
      <c r="AO451" s="4"/>
      <c r="AS451" s="4"/>
      <c r="AW451" s="4"/>
      <c r="BA451" s="4"/>
    </row>
    <row r="452" spans="5:53" ht="15.6">
      <c r="E452" s="4"/>
      <c r="I452" s="4"/>
      <c r="M452" s="4"/>
      <c r="Q452" s="4"/>
      <c r="U452" s="4"/>
      <c r="Y452" s="4"/>
      <c r="AC452" s="4"/>
      <c r="AG452" s="4"/>
      <c r="AK452" s="4"/>
      <c r="AO452" s="4"/>
      <c r="AS452" s="4"/>
      <c r="AW452" s="4"/>
      <c r="BA452" s="4"/>
    </row>
    <row r="453" spans="5:53" ht="15.6">
      <c r="E453" s="4"/>
      <c r="I453" s="4"/>
      <c r="M453" s="4"/>
      <c r="Q453" s="4"/>
      <c r="U453" s="4"/>
      <c r="Y453" s="4"/>
      <c r="AC453" s="4"/>
      <c r="AG453" s="4"/>
      <c r="AK453" s="4"/>
      <c r="AO453" s="4"/>
      <c r="AS453" s="4"/>
      <c r="AW453" s="4"/>
      <c r="BA453" s="4"/>
    </row>
    <row r="454" spans="5:53" ht="15.6">
      <c r="E454" s="4"/>
      <c r="I454" s="4"/>
      <c r="M454" s="4"/>
      <c r="Q454" s="4"/>
      <c r="U454" s="4"/>
      <c r="Y454" s="4"/>
      <c r="AC454" s="4"/>
      <c r="AG454" s="4"/>
      <c r="AK454" s="4"/>
      <c r="AO454" s="4"/>
      <c r="AS454" s="4"/>
      <c r="AW454" s="4"/>
      <c r="BA454" s="4"/>
    </row>
    <row r="455" spans="5:53" ht="15.6">
      <c r="E455" s="4"/>
      <c r="I455" s="4"/>
      <c r="M455" s="4"/>
      <c r="Q455" s="4"/>
      <c r="U455" s="4"/>
      <c r="Y455" s="4"/>
      <c r="AC455" s="4"/>
      <c r="AG455" s="4"/>
      <c r="AK455" s="4"/>
      <c r="AO455" s="4"/>
      <c r="AS455" s="4"/>
      <c r="AW455" s="4"/>
      <c r="BA455" s="4"/>
    </row>
    <row r="456" spans="5:53" ht="15.6">
      <c r="E456" s="4"/>
      <c r="I456" s="4"/>
      <c r="M456" s="4"/>
      <c r="Q456" s="4"/>
      <c r="U456" s="4"/>
      <c r="Y456" s="4"/>
      <c r="AC456" s="4"/>
      <c r="AG456" s="4"/>
      <c r="AK456" s="4"/>
      <c r="AO456" s="4"/>
      <c r="AS456" s="4"/>
      <c r="AW456" s="4"/>
      <c r="BA456" s="4"/>
    </row>
    <row r="457" spans="5:53" ht="15.6">
      <c r="E457" s="4"/>
      <c r="I457" s="4"/>
      <c r="M457" s="4"/>
      <c r="Q457" s="4"/>
      <c r="U457" s="4"/>
      <c r="Y457" s="4"/>
      <c r="AC457" s="4"/>
      <c r="AG457" s="4"/>
      <c r="AK457" s="4"/>
      <c r="AO457" s="4"/>
      <c r="AS457" s="4"/>
      <c r="AW457" s="4"/>
      <c r="BA457" s="4"/>
    </row>
    <row r="458" spans="5:53" ht="15.6">
      <c r="E458" s="4"/>
      <c r="I458" s="4"/>
      <c r="M458" s="4"/>
      <c r="Q458" s="4"/>
      <c r="U458" s="4"/>
      <c r="Y458" s="4"/>
      <c r="AC458" s="4"/>
      <c r="AG458" s="4"/>
      <c r="AK458" s="4"/>
      <c r="AO458" s="4"/>
      <c r="AS458" s="4"/>
      <c r="AW458" s="4"/>
      <c r="BA458" s="4"/>
    </row>
    <row r="459" spans="5:53" ht="15.6">
      <c r="E459" s="4"/>
      <c r="I459" s="4"/>
      <c r="M459" s="4"/>
      <c r="Q459" s="4"/>
      <c r="U459" s="4"/>
      <c r="Y459" s="4"/>
      <c r="AC459" s="4"/>
      <c r="AG459" s="4"/>
      <c r="AK459" s="4"/>
      <c r="AO459" s="4"/>
      <c r="AS459" s="4"/>
      <c r="AW459" s="4"/>
      <c r="BA459" s="4"/>
    </row>
    <row r="460" spans="5:53" ht="15.6">
      <c r="E460" s="4"/>
      <c r="I460" s="4"/>
      <c r="M460" s="4"/>
      <c r="Q460" s="4"/>
      <c r="U460" s="4"/>
      <c r="Y460" s="4"/>
      <c r="AC460" s="4"/>
      <c r="AG460" s="4"/>
      <c r="AK460" s="4"/>
      <c r="AO460" s="4"/>
      <c r="AS460" s="4"/>
      <c r="AW460" s="4"/>
      <c r="BA460" s="4"/>
    </row>
    <row r="461" spans="5:53" ht="15.6">
      <c r="E461" s="4"/>
      <c r="I461" s="4"/>
      <c r="M461" s="4"/>
      <c r="Q461" s="4"/>
      <c r="U461" s="4"/>
      <c r="Y461" s="4"/>
      <c r="AC461" s="4"/>
      <c r="AG461" s="4"/>
      <c r="AK461" s="4"/>
      <c r="AO461" s="4"/>
      <c r="AS461" s="4"/>
      <c r="AW461" s="4"/>
      <c r="BA461" s="4"/>
    </row>
    <row r="462" spans="5:53" ht="15.6">
      <c r="E462" s="4"/>
      <c r="I462" s="4"/>
      <c r="M462" s="4"/>
      <c r="Q462" s="4"/>
      <c r="U462" s="4"/>
      <c r="Y462" s="4"/>
      <c r="AC462" s="4"/>
      <c r="AG462" s="4"/>
      <c r="AK462" s="4"/>
      <c r="AO462" s="4"/>
      <c r="AS462" s="4"/>
      <c r="AW462" s="4"/>
      <c r="BA462" s="4"/>
    </row>
    <row r="463" spans="5:53" ht="15.6">
      <c r="E463" s="4"/>
      <c r="I463" s="4"/>
      <c r="M463" s="4"/>
      <c r="Q463" s="4"/>
      <c r="U463" s="4"/>
      <c r="Y463" s="4"/>
      <c r="AC463" s="4"/>
      <c r="AG463" s="4"/>
      <c r="AK463" s="4"/>
      <c r="AO463" s="4"/>
      <c r="AS463" s="4"/>
      <c r="AW463" s="4"/>
      <c r="BA463" s="4"/>
    </row>
    <row r="464" spans="5:53" ht="15.6">
      <c r="E464" s="4"/>
      <c r="I464" s="4"/>
      <c r="M464" s="4"/>
      <c r="Q464" s="4"/>
      <c r="U464" s="4"/>
      <c r="Y464" s="4"/>
      <c r="AC464" s="4"/>
      <c r="AG464" s="4"/>
      <c r="AK464" s="4"/>
      <c r="AO464" s="4"/>
      <c r="AS464" s="4"/>
      <c r="AW464" s="4"/>
      <c r="BA464" s="4"/>
    </row>
    <row r="465" spans="5:53" ht="15.6">
      <c r="E465" s="4"/>
      <c r="I465" s="4"/>
      <c r="M465" s="4"/>
      <c r="Q465" s="4"/>
      <c r="U465" s="4"/>
      <c r="Y465" s="4"/>
      <c r="AC465" s="4"/>
      <c r="AG465" s="4"/>
      <c r="AK465" s="4"/>
      <c r="AO465" s="4"/>
      <c r="AS465" s="4"/>
      <c r="AW465" s="4"/>
      <c r="BA465" s="4"/>
    </row>
    <row r="466" spans="5:53" ht="15.6">
      <c r="E466" s="4"/>
      <c r="I466" s="4"/>
      <c r="M466" s="4"/>
      <c r="Q466" s="4"/>
      <c r="U466" s="4"/>
      <c r="Y466" s="4"/>
      <c r="AC466" s="4"/>
      <c r="AG466" s="4"/>
      <c r="AK466" s="4"/>
      <c r="AO466" s="4"/>
      <c r="AS466" s="4"/>
      <c r="AW466" s="4"/>
      <c r="BA466" s="4"/>
    </row>
    <row r="467" spans="5:53" ht="15.6">
      <c r="E467" s="4"/>
      <c r="I467" s="4"/>
      <c r="M467" s="4"/>
      <c r="Q467" s="4"/>
      <c r="U467" s="4"/>
      <c r="Y467" s="4"/>
      <c r="AC467" s="4"/>
      <c r="AG467" s="4"/>
      <c r="AK467" s="4"/>
      <c r="AO467" s="4"/>
      <c r="AS467" s="4"/>
      <c r="AW467" s="4"/>
      <c r="BA467" s="4"/>
    </row>
    <row r="468" spans="5:53" ht="15.6">
      <c r="E468" s="4"/>
      <c r="I468" s="4"/>
      <c r="M468" s="4"/>
      <c r="Q468" s="4"/>
      <c r="U468" s="4"/>
      <c r="Y468" s="4"/>
      <c r="AC468" s="4"/>
      <c r="AG468" s="4"/>
      <c r="AK468" s="4"/>
      <c r="AO468" s="4"/>
      <c r="AS468" s="4"/>
      <c r="AW468" s="4"/>
      <c r="BA468" s="4"/>
    </row>
    <row r="469" spans="5:53" ht="15.6">
      <c r="E469" s="4"/>
      <c r="I469" s="4"/>
      <c r="M469" s="4"/>
      <c r="Q469" s="4"/>
      <c r="U469" s="4"/>
      <c r="Y469" s="4"/>
      <c r="AC469" s="4"/>
      <c r="AG469" s="4"/>
      <c r="AK469" s="4"/>
      <c r="AO469" s="4"/>
      <c r="AS469" s="4"/>
      <c r="AW469" s="4"/>
      <c r="BA469" s="4"/>
    </row>
    <row r="470" spans="5:53" ht="15.6">
      <c r="E470" s="4"/>
      <c r="I470" s="4"/>
      <c r="M470" s="4"/>
      <c r="Q470" s="4"/>
      <c r="U470" s="4"/>
      <c r="Y470" s="4"/>
      <c r="AC470" s="4"/>
      <c r="AG470" s="4"/>
      <c r="AK470" s="4"/>
      <c r="AO470" s="4"/>
      <c r="AS470" s="4"/>
      <c r="AW470" s="4"/>
      <c r="BA470" s="4"/>
    </row>
    <row r="471" spans="5:53" ht="15.6">
      <c r="E471" s="4"/>
      <c r="I471" s="4"/>
      <c r="M471" s="4"/>
      <c r="Q471" s="4"/>
      <c r="U471" s="4"/>
      <c r="Y471" s="4"/>
      <c r="AC471" s="4"/>
      <c r="AG471" s="4"/>
      <c r="AK471" s="4"/>
      <c r="AO471" s="4"/>
      <c r="AS471" s="4"/>
      <c r="AW471" s="4"/>
      <c r="BA471" s="4"/>
    </row>
    <row r="472" spans="5:53" ht="15.6">
      <c r="E472" s="4"/>
      <c r="I472" s="4"/>
      <c r="M472" s="4"/>
      <c r="Q472" s="4"/>
      <c r="U472" s="4"/>
      <c r="Y472" s="4"/>
      <c r="AC472" s="4"/>
      <c r="AG472" s="4"/>
      <c r="AK472" s="4"/>
      <c r="AO472" s="4"/>
      <c r="AS472" s="4"/>
      <c r="AW472" s="4"/>
      <c r="BA472" s="4"/>
    </row>
    <row r="473" spans="5:53" ht="15.6">
      <c r="E473" s="4"/>
      <c r="I473" s="4"/>
      <c r="M473" s="4"/>
      <c r="Q473" s="4"/>
      <c r="U473" s="4"/>
      <c r="Y473" s="4"/>
      <c r="AC473" s="4"/>
      <c r="AG473" s="4"/>
      <c r="AK473" s="4"/>
      <c r="AO473" s="4"/>
      <c r="AS473" s="4"/>
      <c r="AW473" s="4"/>
      <c r="BA473" s="4"/>
    </row>
    <row r="474" spans="5:53" ht="15.6">
      <c r="E474" s="4"/>
      <c r="I474" s="4"/>
      <c r="M474" s="4"/>
      <c r="Q474" s="4"/>
      <c r="U474" s="4"/>
      <c r="Y474" s="4"/>
      <c r="AC474" s="4"/>
      <c r="AG474" s="4"/>
      <c r="AK474" s="4"/>
      <c r="AO474" s="4"/>
      <c r="AS474" s="4"/>
      <c r="AW474" s="4"/>
      <c r="BA474" s="4"/>
    </row>
    <row r="475" spans="5:53" ht="15.6">
      <c r="E475" s="4"/>
      <c r="I475" s="4"/>
      <c r="M475" s="4"/>
      <c r="Q475" s="4"/>
      <c r="U475" s="4"/>
      <c r="Y475" s="4"/>
      <c r="AC475" s="4"/>
      <c r="AG475" s="4"/>
      <c r="AK475" s="4"/>
      <c r="AO475" s="4"/>
      <c r="AS475" s="4"/>
      <c r="AW475" s="4"/>
      <c r="BA475" s="4"/>
    </row>
    <row r="476" spans="5:53" ht="15.6">
      <c r="E476" s="4"/>
      <c r="I476" s="4"/>
      <c r="M476" s="4"/>
      <c r="Q476" s="4"/>
      <c r="U476" s="4"/>
      <c r="Y476" s="4"/>
      <c r="AC476" s="4"/>
      <c r="AG476" s="4"/>
      <c r="AK476" s="4"/>
      <c r="AO476" s="4"/>
      <c r="AS476" s="4"/>
      <c r="AW476" s="4"/>
      <c r="BA476" s="4"/>
    </row>
    <row r="477" spans="5:53" ht="15.6">
      <c r="E477" s="4"/>
      <c r="I477" s="4"/>
      <c r="M477" s="4"/>
      <c r="Q477" s="4"/>
      <c r="U477" s="4"/>
      <c r="Y477" s="4"/>
      <c r="AC477" s="4"/>
      <c r="AG477" s="4"/>
      <c r="AK477" s="4"/>
      <c r="AO477" s="4"/>
      <c r="AS477" s="4"/>
      <c r="AW477" s="4"/>
      <c r="BA477" s="4"/>
    </row>
    <row r="478" spans="5:53" ht="15.6">
      <c r="E478" s="4"/>
      <c r="I478" s="4"/>
      <c r="M478" s="4"/>
      <c r="Q478" s="4"/>
      <c r="U478" s="4"/>
      <c r="Y478" s="4"/>
      <c r="AC478" s="4"/>
      <c r="AG478" s="4"/>
      <c r="AK478" s="4"/>
      <c r="AO478" s="4"/>
      <c r="AS478" s="4"/>
      <c r="AW478" s="4"/>
      <c r="BA478" s="4"/>
    </row>
    <row r="479" spans="5:53" ht="15.6">
      <c r="E479" s="4"/>
      <c r="I479" s="4"/>
      <c r="M479" s="4"/>
      <c r="Q479" s="4"/>
      <c r="U479" s="4"/>
      <c r="Y479" s="4"/>
      <c r="AC479" s="4"/>
      <c r="AG479" s="4"/>
      <c r="AK479" s="4"/>
      <c r="AO479" s="4"/>
      <c r="AS479" s="4"/>
      <c r="AW479" s="4"/>
      <c r="BA479" s="4"/>
    </row>
    <row r="480" spans="5:53" ht="15.6">
      <c r="E480" s="4"/>
      <c r="I480" s="4"/>
      <c r="M480" s="4"/>
      <c r="Q480" s="4"/>
      <c r="U480" s="4"/>
      <c r="Y480" s="4"/>
      <c r="AC480" s="4"/>
      <c r="AG480" s="4"/>
      <c r="AK480" s="4"/>
      <c r="AO480" s="4"/>
      <c r="AS480" s="4"/>
      <c r="AW480" s="4"/>
      <c r="BA480" s="4"/>
    </row>
    <row r="481" spans="5:53" ht="15.6">
      <c r="E481" s="4"/>
      <c r="I481" s="4"/>
      <c r="M481" s="4"/>
      <c r="Q481" s="4"/>
      <c r="U481" s="4"/>
      <c r="Y481" s="4"/>
      <c r="AC481" s="4"/>
      <c r="AG481" s="4"/>
      <c r="AK481" s="4"/>
      <c r="AO481" s="4"/>
      <c r="AS481" s="4"/>
      <c r="AW481" s="4"/>
      <c r="BA481" s="4"/>
    </row>
    <row r="482" spans="5:53" ht="15.6">
      <c r="E482" s="4"/>
      <c r="I482" s="4"/>
      <c r="M482" s="4"/>
      <c r="Q482" s="4"/>
      <c r="U482" s="4"/>
      <c r="Y482" s="4"/>
      <c r="AC482" s="4"/>
      <c r="AG482" s="4"/>
      <c r="AK482" s="4"/>
      <c r="AO482" s="4"/>
      <c r="AS482" s="4"/>
      <c r="AW482" s="4"/>
      <c r="BA482" s="4"/>
    </row>
    <row r="483" spans="5:53" ht="15.6">
      <c r="E483" s="4"/>
      <c r="I483" s="4"/>
      <c r="M483" s="4"/>
      <c r="Q483" s="4"/>
      <c r="U483" s="4"/>
      <c r="Y483" s="4"/>
      <c r="AC483" s="4"/>
      <c r="AG483" s="4"/>
      <c r="AK483" s="4"/>
      <c r="AO483" s="4"/>
      <c r="AS483" s="4"/>
      <c r="AW483" s="4"/>
      <c r="BA483" s="4"/>
    </row>
    <row r="484" spans="5:53" ht="15.6">
      <c r="E484" s="4"/>
      <c r="I484" s="4"/>
      <c r="M484" s="4"/>
      <c r="Q484" s="4"/>
      <c r="U484" s="4"/>
      <c r="Y484" s="4"/>
      <c r="AC484" s="4"/>
      <c r="AG484" s="4"/>
      <c r="AK484" s="4"/>
      <c r="AO484" s="4"/>
      <c r="AS484" s="4"/>
      <c r="AW484" s="4"/>
      <c r="BA484" s="4"/>
    </row>
    <row r="485" spans="5:53" ht="15.6">
      <c r="E485" s="4"/>
      <c r="I485" s="4"/>
      <c r="M485" s="4"/>
      <c r="Q485" s="4"/>
      <c r="U485" s="4"/>
      <c r="Y485" s="4"/>
      <c r="AC485" s="4"/>
      <c r="AG485" s="4"/>
      <c r="AK485" s="4"/>
      <c r="AO485" s="4"/>
      <c r="AS485" s="4"/>
      <c r="AW485" s="4"/>
      <c r="BA485" s="4"/>
    </row>
    <row r="486" spans="5:53" ht="15.6">
      <c r="E486" s="4"/>
      <c r="I486" s="4"/>
      <c r="M486" s="4"/>
      <c r="Q486" s="4"/>
      <c r="U486" s="4"/>
      <c r="Y486" s="4"/>
      <c r="AC486" s="4"/>
      <c r="AG486" s="4"/>
      <c r="AK486" s="4"/>
      <c r="AO486" s="4"/>
      <c r="AS486" s="4"/>
      <c r="AW486" s="4"/>
      <c r="BA486" s="4"/>
    </row>
    <row r="487" spans="5:53" ht="15.6">
      <c r="E487" s="4"/>
      <c r="I487" s="4"/>
      <c r="M487" s="4"/>
      <c r="Q487" s="4"/>
      <c r="U487" s="4"/>
      <c r="Y487" s="4"/>
      <c r="AC487" s="4"/>
      <c r="AG487" s="4"/>
      <c r="AK487" s="4"/>
      <c r="AO487" s="4"/>
      <c r="AS487" s="4"/>
      <c r="AW487" s="4"/>
      <c r="BA487" s="4"/>
    </row>
    <row r="488" spans="5:53" ht="15.6">
      <c r="E488" s="4"/>
      <c r="I488" s="4"/>
      <c r="M488" s="4"/>
      <c r="Q488" s="4"/>
      <c r="U488" s="4"/>
      <c r="Y488" s="4"/>
      <c r="AC488" s="4"/>
      <c r="AG488" s="4"/>
      <c r="AK488" s="4"/>
      <c r="AO488" s="4"/>
      <c r="AS488" s="4"/>
      <c r="AW488" s="4"/>
      <c r="BA488" s="4"/>
    </row>
    <row r="489" spans="5:53" ht="15.6">
      <c r="E489" s="4"/>
      <c r="I489" s="4"/>
      <c r="M489" s="4"/>
      <c r="Q489" s="4"/>
      <c r="U489" s="4"/>
      <c r="Y489" s="4"/>
      <c r="AC489" s="4"/>
      <c r="AG489" s="4"/>
      <c r="AK489" s="4"/>
      <c r="AO489" s="4"/>
      <c r="AS489" s="4"/>
      <c r="AW489" s="4"/>
      <c r="BA489" s="4"/>
    </row>
    <row r="490" spans="5:53" ht="15.6">
      <c r="E490" s="4"/>
      <c r="I490" s="4"/>
      <c r="M490" s="4"/>
      <c r="Q490" s="4"/>
      <c r="U490" s="4"/>
      <c r="Y490" s="4"/>
      <c r="AC490" s="4"/>
      <c r="AG490" s="4"/>
      <c r="AK490" s="4"/>
      <c r="AO490" s="4"/>
      <c r="AS490" s="4"/>
      <c r="AW490" s="4"/>
      <c r="BA490" s="4"/>
    </row>
    <row r="491" spans="5:53" ht="15.6">
      <c r="E491" s="4"/>
      <c r="I491" s="4"/>
      <c r="M491" s="4"/>
      <c r="Q491" s="4"/>
      <c r="U491" s="4"/>
      <c r="Y491" s="4"/>
      <c r="AC491" s="4"/>
      <c r="AG491" s="4"/>
      <c r="AK491" s="4"/>
      <c r="AO491" s="4"/>
      <c r="AS491" s="4"/>
      <c r="AW491" s="4"/>
      <c r="BA491" s="4"/>
    </row>
    <row r="492" spans="5:53" ht="15.6">
      <c r="E492" s="4"/>
      <c r="I492" s="4"/>
      <c r="M492" s="4"/>
      <c r="Q492" s="4"/>
      <c r="U492" s="4"/>
      <c r="Y492" s="4"/>
      <c r="AC492" s="4"/>
      <c r="AG492" s="4"/>
      <c r="AK492" s="4"/>
      <c r="AO492" s="4"/>
      <c r="AS492" s="4"/>
      <c r="AW492" s="4"/>
      <c r="BA492" s="4"/>
    </row>
    <row r="493" spans="5:53" ht="15.6">
      <c r="E493" s="4"/>
      <c r="I493" s="4"/>
      <c r="M493" s="4"/>
      <c r="Q493" s="4"/>
      <c r="U493" s="4"/>
      <c r="Y493" s="4"/>
      <c r="AC493" s="4"/>
      <c r="AG493" s="4"/>
      <c r="AK493" s="4"/>
      <c r="AO493" s="4"/>
      <c r="AS493" s="4"/>
      <c r="AW493" s="4"/>
      <c r="BA493" s="4"/>
    </row>
    <row r="494" spans="5:53" ht="15.6">
      <c r="E494" s="4"/>
      <c r="I494" s="4"/>
      <c r="M494" s="4"/>
      <c r="Q494" s="4"/>
      <c r="U494" s="4"/>
      <c r="Y494" s="4"/>
      <c r="AC494" s="4"/>
      <c r="AG494" s="4"/>
      <c r="AK494" s="4"/>
      <c r="AO494" s="4"/>
      <c r="AS494" s="4"/>
      <c r="AW494" s="4"/>
      <c r="BA494" s="4"/>
    </row>
    <row r="495" spans="5:53" ht="15.6">
      <c r="E495" s="4"/>
      <c r="I495" s="4"/>
      <c r="M495" s="4"/>
      <c r="Q495" s="4"/>
      <c r="U495" s="4"/>
      <c r="Y495" s="4"/>
      <c r="AC495" s="4"/>
      <c r="AG495" s="4"/>
      <c r="AK495" s="4"/>
      <c r="AO495" s="4"/>
      <c r="AS495" s="4"/>
      <c r="AW495" s="4"/>
      <c r="BA495" s="4"/>
    </row>
    <row r="496" spans="5:53" ht="15.6">
      <c r="E496" s="4"/>
      <c r="I496" s="4"/>
      <c r="M496" s="4"/>
      <c r="Q496" s="4"/>
      <c r="U496" s="4"/>
      <c r="Y496" s="4"/>
      <c r="AC496" s="4"/>
      <c r="AG496" s="4"/>
      <c r="AK496" s="4"/>
      <c r="AO496" s="4"/>
      <c r="AS496" s="4"/>
      <c r="AW496" s="4"/>
      <c r="BA496" s="4"/>
    </row>
    <row r="497" spans="5:53" ht="15.6">
      <c r="E497" s="4"/>
      <c r="I497" s="4"/>
      <c r="M497" s="4"/>
      <c r="Q497" s="4"/>
      <c r="U497" s="4"/>
      <c r="Y497" s="4"/>
      <c r="AC497" s="4"/>
      <c r="AG497" s="4"/>
      <c r="AK497" s="4"/>
      <c r="AO497" s="4"/>
      <c r="AS497" s="4"/>
      <c r="AW497" s="4"/>
      <c r="BA497" s="4"/>
    </row>
    <row r="498" spans="5:53" ht="15.6">
      <c r="E498" s="4"/>
      <c r="I498" s="4"/>
      <c r="M498" s="4"/>
      <c r="Q498" s="4"/>
      <c r="U498" s="4"/>
      <c r="Y498" s="4"/>
      <c r="AC498" s="4"/>
      <c r="AG498" s="4"/>
      <c r="AK498" s="4"/>
      <c r="AO498" s="4"/>
      <c r="AS498" s="4"/>
      <c r="AW498" s="4"/>
      <c r="BA498" s="4"/>
    </row>
    <row r="499" spans="5:53" ht="15.6">
      <c r="E499" s="4"/>
      <c r="I499" s="4"/>
      <c r="M499" s="4"/>
      <c r="Q499" s="4"/>
      <c r="U499" s="4"/>
      <c r="Y499" s="4"/>
      <c r="AC499" s="4"/>
      <c r="AG499" s="4"/>
      <c r="AK499" s="4"/>
      <c r="AO499" s="4"/>
      <c r="AS499" s="4"/>
      <c r="AW499" s="4"/>
      <c r="BA499" s="4"/>
    </row>
    <row r="500" spans="5:53" ht="15.6">
      <c r="E500" s="4"/>
      <c r="I500" s="4"/>
      <c r="M500" s="4"/>
      <c r="Q500" s="4"/>
      <c r="U500" s="4"/>
      <c r="Y500" s="4"/>
      <c r="AC500" s="4"/>
      <c r="AG500" s="4"/>
      <c r="AK500" s="4"/>
      <c r="AO500" s="4"/>
      <c r="AS500" s="4"/>
      <c r="AW500" s="4"/>
      <c r="BA500" s="4"/>
    </row>
    <row r="501" spans="5:53" ht="15.6">
      <c r="E501" s="4"/>
      <c r="I501" s="4"/>
      <c r="M501" s="4"/>
      <c r="Q501" s="4"/>
      <c r="U501" s="4"/>
      <c r="Y501" s="4"/>
      <c r="AC501" s="4"/>
      <c r="AG501" s="4"/>
      <c r="AK501" s="4"/>
      <c r="AO501" s="4"/>
      <c r="AS501" s="4"/>
      <c r="AW501" s="4"/>
      <c r="BA501" s="4"/>
    </row>
    <row r="502" spans="5:53" ht="15.6">
      <c r="E502" s="4"/>
      <c r="I502" s="4"/>
      <c r="M502" s="4"/>
      <c r="Q502" s="4"/>
      <c r="U502" s="4"/>
      <c r="Y502" s="4"/>
      <c r="AC502" s="4"/>
      <c r="AG502" s="4"/>
      <c r="AK502" s="4"/>
      <c r="AO502" s="4"/>
      <c r="AS502" s="4"/>
      <c r="AW502" s="4"/>
      <c r="BA502" s="4"/>
    </row>
    <row r="503" spans="5:53" ht="15.6">
      <c r="E503" s="4"/>
      <c r="I503" s="4"/>
      <c r="M503" s="4"/>
      <c r="Q503" s="4"/>
      <c r="U503" s="4"/>
      <c r="Y503" s="4"/>
      <c r="AC503" s="4"/>
      <c r="AG503" s="4"/>
      <c r="AK503" s="4"/>
      <c r="AO503" s="4"/>
      <c r="AS503" s="4"/>
      <c r="AW503" s="4"/>
      <c r="BA503" s="4"/>
    </row>
    <row r="504" spans="5:53" ht="15.6">
      <c r="E504" s="4"/>
      <c r="I504" s="4"/>
      <c r="M504" s="4"/>
      <c r="Q504" s="4"/>
      <c r="U504" s="4"/>
      <c r="Y504" s="4"/>
      <c r="AC504" s="4"/>
      <c r="AG504" s="4"/>
      <c r="AK504" s="4"/>
      <c r="AO504" s="4"/>
      <c r="AS504" s="4"/>
      <c r="AW504" s="4"/>
      <c r="BA504" s="4"/>
    </row>
    <row r="505" spans="5:53" ht="15.6">
      <c r="E505" s="4"/>
      <c r="I505" s="4"/>
      <c r="M505" s="4"/>
      <c r="Q505" s="4"/>
      <c r="U505" s="4"/>
      <c r="Y505" s="4"/>
      <c r="AC505" s="4"/>
      <c r="AG505" s="4"/>
      <c r="AK505" s="4"/>
      <c r="AO505" s="4"/>
      <c r="AS505" s="4"/>
      <c r="AW505" s="4"/>
      <c r="BA505" s="4"/>
    </row>
    <row r="506" spans="5:53" ht="15.6">
      <c r="E506" s="4"/>
      <c r="I506" s="4"/>
      <c r="M506" s="4"/>
      <c r="Q506" s="4"/>
      <c r="U506" s="4"/>
      <c r="Y506" s="4"/>
      <c r="AC506" s="4"/>
      <c r="AG506" s="4"/>
      <c r="AK506" s="4"/>
      <c r="AO506" s="4"/>
      <c r="AS506" s="4"/>
      <c r="AW506" s="4"/>
      <c r="BA506" s="4"/>
    </row>
    <row r="507" spans="5:53" ht="15.6">
      <c r="E507" s="4"/>
      <c r="I507" s="4"/>
      <c r="M507" s="4"/>
      <c r="Q507" s="4"/>
      <c r="U507" s="4"/>
      <c r="Y507" s="4"/>
      <c r="AC507" s="4"/>
      <c r="AG507" s="4"/>
      <c r="AK507" s="4"/>
      <c r="AO507" s="4"/>
      <c r="AS507" s="4"/>
      <c r="AW507" s="4"/>
      <c r="BA507" s="4"/>
    </row>
    <row r="508" spans="5:53" ht="15.6">
      <c r="E508" s="4"/>
      <c r="I508" s="4"/>
      <c r="M508" s="4"/>
      <c r="Q508" s="4"/>
      <c r="U508" s="4"/>
      <c r="Y508" s="4"/>
      <c r="AC508" s="4"/>
      <c r="AG508" s="4"/>
      <c r="AK508" s="4"/>
      <c r="AO508" s="4"/>
      <c r="AS508" s="4"/>
      <c r="AW508" s="4"/>
      <c r="BA508" s="4"/>
    </row>
    <row r="509" spans="5:53" ht="15.6">
      <c r="E509" s="4"/>
      <c r="I509" s="4"/>
      <c r="M509" s="4"/>
      <c r="Q509" s="4"/>
      <c r="U509" s="4"/>
      <c r="Y509" s="4"/>
      <c r="AC509" s="4"/>
      <c r="AG509" s="4"/>
      <c r="AK509" s="4"/>
      <c r="AO509" s="4"/>
      <c r="AS509" s="4"/>
      <c r="AW509" s="4"/>
      <c r="BA509" s="4"/>
    </row>
    <row r="510" spans="5:53" ht="15.6">
      <c r="E510" s="4"/>
      <c r="I510" s="4"/>
      <c r="M510" s="4"/>
      <c r="Q510" s="4"/>
      <c r="U510" s="4"/>
      <c r="Y510" s="4"/>
      <c r="AC510" s="4"/>
      <c r="AG510" s="4"/>
      <c r="AK510" s="4"/>
      <c r="AO510" s="4"/>
      <c r="AS510" s="4"/>
      <c r="AW510" s="4"/>
      <c r="BA510" s="4"/>
    </row>
    <row r="511" spans="5:53" ht="15.6">
      <c r="E511" s="4"/>
      <c r="I511" s="4"/>
      <c r="M511" s="4"/>
      <c r="Q511" s="4"/>
      <c r="U511" s="4"/>
      <c r="Y511" s="4"/>
      <c r="AC511" s="4"/>
      <c r="AG511" s="4"/>
      <c r="AK511" s="4"/>
      <c r="AO511" s="4"/>
      <c r="AS511" s="4"/>
      <c r="AW511" s="4"/>
      <c r="BA511" s="4"/>
    </row>
    <row r="512" spans="5:53" ht="15.6">
      <c r="E512" s="4"/>
      <c r="I512" s="4"/>
      <c r="M512" s="4"/>
      <c r="Q512" s="4"/>
      <c r="U512" s="4"/>
      <c r="Y512" s="4"/>
      <c r="AC512" s="4"/>
      <c r="AG512" s="4"/>
      <c r="AK512" s="4"/>
      <c r="AO512" s="4"/>
      <c r="AS512" s="4"/>
      <c r="AW512" s="4"/>
      <c r="BA512" s="4"/>
    </row>
    <row r="513" spans="5:53" ht="15.6">
      <c r="E513" s="4"/>
      <c r="I513" s="4"/>
      <c r="M513" s="4"/>
      <c r="Q513" s="4"/>
      <c r="U513" s="4"/>
      <c r="Y513" s="4"/>
      <c r="AC513" s="4"/>
      <c r="AG513" s="4"/>
      <c r="AK513" s="4"/>
      <c r="AO513" s="4"/>
      <c r="AS513" s="4"/>
      <c r="AW513" s="4"/>
      <c r="BA513" s="4"/>
    </row>
    <row r="514" spans="5:53" ht="15.6">
      <c r="E514" s="4"/>
      <c r="I514" s="4"/>
      <c r="M514" s="4"/>
      <c r="Q514" s="4"/>
      <c r="U514" s="4"/>
      <c r="Y514" s="4"/>
      <c r="AC514" s="4"/>
      <c r="AG514" s="4"/>
      <c r="AK514" s="4"/>
      <c r="AO514" s="4"/>
      <c r="AS514" s="4"/>
      <c r="AW514" s="4"/>
      <c r="BA514" s="4"/>
    </row>
    <row r="515" spans="5:53" ht="15.6">
      <c r="E515" s="4"/>
      <c r="I515" s="4"/>
      <c r="M515" s="4"/>
      <c r="Q515" s="4"/>
      <c r="U515" s="4"/>
      <c r="Y515" s="4"/>
      <c r="AC515" s="4"/>
      <c r="AG515" s="4"/>
      <c r="AK515" s="4"/>
      <c r="AO515" s="4"/>
      <c r="AS515" s="4"/>
      <c r="AW515" s="4"/>
      <c r="BA515" s="4"/>
    </row>
    <row r="516" spans="5:53" ht="15.6">
      <c r="E516" s="4"/>
      <c r="I516" s="4"/>
      <c r="M516" s="4"/>
      <c r="Q516" s="4"/>
      <c r="U516" s="4"/>
      <c r="Y516" s="4"/>
      <c r="AC516" s="4"/>
      <c r="AG516" s="4"/>
      <c r="AK516" s="4"/>
      <c r="AO516" s="4"/>
      <c r="AS516" s="4"/>
      <c r="AW516" s="4"/>
      <c r="BA516" s="4"/>
    </row>
    <row r="517" spans="5:53" ht="15.6">
      <c r="E517" s="4"/>
      <c r="I517" s="4"/>
      <c r="M517" s="4"/>
      <c r="Q517" s="4"/>
      <c r="U517" s="4"/>
      <c r="Y517" s="4"/>
      <c r="AC517" s="4"/>
      <c r="AG517" s="4"/>
      <c r="AK517" s="4"/>
      <c r="AO517" s="4"/>
      <c r="AS517" s="4"/>
      <c r="AW517" s="4"/>
      <c r="BA517" s="4"/>
    </row>
    <row r="518" spans="5:53" ht="15.6">
      <c r="E518" s="4"/>
      <c r="I518" s="4"/>
      <c r="M518" s="4"/>
      <c r="Q518" s="4"/>
      <c r="U518" s="4"/>
      <c r="Y518" s="4"/>
      <c r="AC518" s="4"/>
      <c r="AG518" s="4"/>
      <c r="AK518" s="4"/>
      <c r="AO518" s="4"/>
      <c r="AS518" s="4"/>
      <c r="AW518" s="4"/>
      <c r="BA518" s="4"/>
    </row>
    <row r="519" spans="5:53" ht="15.6">
      <c r="E519" s="4"/>
      <c r="I519" s="4"/>
      <c r="M519" s="4"/>
      <c r="Q519" s="4"/>
      <c r="U519" s="4"/>
      <c r="Y519" s="4"/>
      <c r="AC519" s="4"/>
      <c r="AG519" s="4"/>
      <c r="AK519" s="4"/>
      <c r="AO519" s="4"/>
      <c r="AS519" s="4"/>
      <c r="AW519" s="4"/>
      <c r="BA519" s="4"/>
    </row>
    <row r="520" spans="5:53" ht="15.6">
      <c r="E520" s="4"/>
      <c r="I520" s="4"/>
      <c r="M520" s="4"/>
      <c r="Q520" s="4"/>
      <c r="U520" s="4"/>
      <c r="Y520" s="4"/>
      <c r="AC520" s="4"/>
      <c r="AG520" s="4"/>
      <c r="AK520" s="4"/>
      <c r="AO520" s="4"/>
      <c r="AS520" s="4"/>
      <c r="AW520" s="4"/>
      <c r="BA520" s="4"/>
    </row>
    <row r="521" spans="5:53" ht="15.6">
      <c r="E521" s="4"/>
      <c r="I521" s="4"/>
      <c r="M521" s="4"/>
      <c r="Q521" s="4"/>
      <c r="U521" s="4"/>
      <c r="Y521" s="4"/>
      <c r="AC521" s="4"/>
      <c r="AG521" s="4"/>
      <c r="AK521" s="4"/>
      <c r="AO521" s="4"/>
      <c r="AS521" s="4"/>
      <c r="AW521" s="4"/>
      <c r="BA521" s="4"/>
    </row>
    <row r="522" spans="5:53" ht="15.6">
      <c r="E522" s="4"/>
      <c r="I522" s="4"/>
      <c r="M522" s="4"/>
      <c r="Q522" s="4"/>
      <c r="U522" s="4"/>
      <c r="Y522" s="4"/>
      <c r="AC522" s="4"/>
      <c r="AG522" s="4"/>
      <c r="AK522" s="4"/>
      <c r="AO522" s="4"/>
      <c r="AS522" s="4"/>
      <c r="AW522" s="4"/>
      <c r="BA522" s="4"/>
    </row>
    <row r="523" spans="5:53" ht="15.6">
      <c r="E523" s="4"/>
      <c r="I523" s="4"/>
      <c r="M523" s="4"/>
      <c r="Q523" s="4"/>
      <c r="U523" s="4"/>
      <c r="Y523" s="4"/>
      <c r="AC523" s="4"/>
      <c r="AG523" s="4"/>
      <c r="AK523" s="4"/>
      <c r="AO523" s="4"/>
      <c r="AS523" s="4"/>
      <c r="AW523" s="4"/>
      <c r="BA523" s="4"/>
    </row>
    <row r="524" spans="5:53" ht="15.6">
      <c r="E524" s="4"/>
      <c r="I524" s="4"/>
      <c r="M524" s="4"/>
      <c r="Q524" s="4"/>
      <c r="U524" s="4"/>
      <c r="Y524" s="4"/>
      <c r="AC524" s="4"/>
      <c r="AG524" s="4"/>
      <c r="AK524" s="4"/>
      <c r="AO524" s="4"/>
      <c r="AS524" s="4"/>
      <c r="AW524" s="4"/>
      <c r="BA524" s="4"/>
    </row>
    <row r="525" spans="5:53" ht="15.6">
      <c r="E525" s="4"/>
      <c r="I525" s="4"/>
      <c r="M525" s="4"/>
      <c r="Q525" s="4"/>
      <c r="U525" s="4"/>
      <c r="Y525" s="4"/>
      <c r="AC525" s="4"/>
      <c r="AG525" s="4"/>
      <c r="AK525" s="4"/>
      <c r="AO525" s="4"/>
      <c r="AS525" s="4"/>
      <c r="AW525" s="4"/>
      <c r="BA525" s="4"/>
    </row>
    <row r="526" spans="5:53" ht="15.6">
      <c r="E526" s="4"/>
      <c r="I526" s="4"/>
      <c r="M526" s="4"/>
      <c r="Q526" s="4"/>
      <c r="U526" s="4"/>
      <c r="Y526" s="4"/>
      <c r="AC526" s="4"/>
      <c r="AG526" s="4"/>
      <c r="AK526" s="4"/>
      <c r="AO526" s="4"/>
      <c r="AS526" s="4"/>
      <c r="AW526" s="4"/>
      <c r="BA526" s="4"/>
    </row>
    <row r="527" spans="5:53" ht="15.6">
      <c r="E527" s="4"/>
      <c r="I527" s="4"/>
      <c r="M527" s="4"/>
      <c r="Q527" s="4"/>
      <c r="U527" s="4"/>
      <c r="Y527" s="4"/>
      <c r="AC527" s="4"/>
      <c r="AG527" s="4"/>
      <c r="AK527" s="4"/>
      <c r="AO527" s="4"/>
      <c r="AS527" s="4"/>
      <c r="AW527" s="4"/>
      <c r="BA527" s="4"/>
    </row>
    <row r="528" spans="5:53" ht="15.6">
      <c r="E528" s="4"/>
      <c r="I528" s="4"/>
      <c r="M528" s="4"/>
      <c r="Q528" s="4"/>
      <c r="U528" s="4"/>
      <c r="Y528" s="4"/>
      <c r="AC528" s="4"/>
      <c r="AG528" s="4"/>
      <c r="AK528" s="4"/>
      <c r="AO528" s="4"/>
      <c r="AS528" s="4"/>
      <c r="AW528" s="4"/>
      <c r="BA528" s="4"/>
    </row>
    <row r="529" spans="5:53" ht="15.6">
      <c r="E529" s="4"/>
      <c r="I529" s="4"/>
      <c r="M529" s="4"/>
      <c r="Q529" s="4"/>
      <c r="U529" s="4"/>
      <c r="Y529" s="4"/>
      <c r="AC529" s="4"/>
      <c r="AG529" s="4"/>
      <c r="AK529" s="4"/>
      <c r="AO529" s="4"/>
      <c r="AS529" s="4"/>
      <c r="AW529" s="4"/>
      <c r="BA529" s="4"/>
    </row>
    <row r="530" spans="5:53" ht="15.6">
      <c r="E530" s="4"/>
      <c r="I530" s="4"/>
      <c r="M530" s="4"/>
      <c r="Q530" s="4"/>
      <c r="U530" s="4"/>
      <c r="Y530" s="4"/>
      <c r="AC530" s="4"/>
      <c r="AG530" s="4"/>
      <c r="AK530" s="4"/>
      <c r="AO530" s="4"/>
      <c r="AS530" s="4"/>
      <c r="AW530" s="4"/>
      <c r="BA530" s="4"/>
    </row>
    <row r="531" spans="5:53" ht="15.6">
      <c r="E531" s="4"/>
      <c r="I531" s="4"/>
      <c r="M531" s="4"/>
      <c r="Q531" s="4"/>
      <c r="U531" s="4"/>
      <c r="Y531" s="4"/>
      <c r="AC531" s="4"/>
      <c r="AG531" s="4"/>
      <c r="AK531" s="4"/>
      <c r="AO531" s="4"/>
      <c r="AS531" s="4"/>
      <c r="AW531" s="4"/>
      <c r="BA531" s="4"/>
    </row>
    <row r="532" spans="5:53" ht="15.6">
      <c r="E532" s="4"/>
      <c r="I532" s="4"/>
      <c r="M532" s="4"/>
      <c r="Q532" s="4"/>
      <c r="U532" s="4"/>
      <c r="Y532" s="4"/>
      <c r="AC532" s="4"/>
      <c r="AG532" s="4"/>
      <c r="AK532" s="4"/>
      <c r="AO532" s="4"/>
      <c r="AS532" s="4"/>
      <c r="AW532" s="4"/>
      <c r="BA532" s="4"/>
    </row>
    <row r="533" spans="5:53" ht="15.6">
      <c r="E533" s="4"/>
      <c r="I533" s="4"/>
      <c r="M533" s="4"/>
      <c r="Q533" s="4"/>
      <c r="U533" s="4"/>
      <c r="Y533" s="4"/>
      <c r="AC533" s="4"/>
      <c r="AG533" s="4"/>
      <c r="AK533" s="4"/>
      <c r="AO533" s="4"/>
      <c r="AS533" s="4"/>
      <c r="AW533" s="4"/>
      <c r="BA533" s="4"/>
    </row>
    <row r="534" spans="5:53" ht="15.6">
      <c r="E534" s="4"/>
      <c r="I534" s="4"/>
      <c r="M534" s="4"/>
      <c r="Q534" s="4"/>
      <c r="U534" s="4"/>
      <c r="Y534" s="4"/>
      <c r="AC534" s="4"/>
      <c r="AG534" s="4"/>
      <c r="AK534" s="4"/>
      <c r="AO534" s="4"/>
      <c r="AS534" s="4"/>
      <c r="AW534" s="4"/>
      <c r="BA534" s="4"/>
    </row>
    <row r="535" spans="5:53" ht="15.6">
      <c r="E535" s="4"/>
      <c r="I535" s="4"/>
      <c r="M535" s="4"/>
      <c r="Q535" s="4"/>
      <c r="U535" s="4"/>
      <c r="Y535" s="4"/>
      <c r="AC535" s="4"/>
      <c r="AG535" s="4"/>
      <c r="AK535" s="4"/>
      <c r="AO535" s="4"/>
      <c r="AS535" s="4"/>
      <c r="AW535" s="4"/>
      <c r="BA535" s="4"/>
    </row>
    <row r="536" spans="5:53" ht="15.6">
      <c r="E536" s="4"/>
      <c r="I536" s="4"/>
      <c r="M536" s="4"/>
      <c r="Q536" s="4"/>
      <c r="U536" s="4"/>
      <c r="Y536" s="4"/>
      <c r="AC536" s="4"/>
      <c r="AG536" s="4"/>
      <c r="AK536" s="4"/>
      <c r="AO536" s="4"/>
      <c r="AS536" s="4"/>
      <c r="AW536" s="4"/>
      <c r="BA536" s="4"/>
    </row>
    <row r="537" spans="5:53" ht="15.6">
      <c r="E537" s="4"/>
      <c r="I537" s="4"/>
      <c r="M537" s="4"/>
      <c r="Q537" s="4"/>
      <c r="U537" s="4"/>
      <c r="Y537" s="4"/>
      <c r="AC537" s="4"/>
      <c r="AG537" s="4"/>
      <c r="AK537" s="4"/>
      <c r="AO537" s="4"/>
      <c r="AS537" s="4"/>
      <c r="AW537" s="4"/>
      <c r="BA537" s="4"/>
    </row>
    <row r="538" spans="5:53" ht="15.6">
      <c r="E538" s="4"/>
      <c r="I538" s="4"/>
      <c r="M538" s="4"/>
      <c r="Q538" s="4"/>
      <c r="U538" s="4"/>
      <c r="Y538" s="4"/>
      <c r="AC538" s="4"/>
      <c r="AG538" s="4"/>
      <c r="AK538" s="4"/>
      <c r="AO538" s="4"/>
      <c r="AS538" s="4"/>
      <c r="AW538" s="4"/>
      <c r="BA538" s="4"/>
    </row>
    <row r="539" spans="5:53" ht="15.6">
      <c r="E539" s="4"/>
      <c r="I539" s="4"/>
      <c r="M539" s="4"/>
      <c r="Q539" s="4"/>
      <c r="U539" s="4"/>
      <c r="Y539" s="4"/>
      <c r="AC539" s="4"/>
      <c r="AG539" s="4"/>
      <c r="AK539" s="4"/>
      <c r="AO539" s="4"/>
      <c r="AS539" s="4"/>
      <c r="AW539" s="4"/>
      <c r="BA539" s="4"/>
    </row>
    <row r="540" spans="5:53" ht="15.6">
      <c r="E540" s="4"/>
      <c r="I540" s="4"/>
      <c r="M540" s="4"/>
      <c r="Q540" s="4"/>
      <c r="U540" s="4"/>
      <c r="Y540" s="4"/>
      <c r="AC540" s="4"/>
      <c r="AG540" s="4"/>
      <c r="AK540" s="4"/>
      <c r="AO540" s="4"/>
      <c r="AS540" s="4"/>
      <c r="AW540" s="4"/>
      <c r="BA540" s="4"/>
    </row>
    <row r="541" spans="5:53" ht="15.6">
      <c r="E541" s="4"/>
      <c r="I541" s="4"/>
      <c r="M541" s="4"/>
      <c r="Q541" s="4"/>
      <c r="U541" s="4"/>
      <c r="Y541" s="4"/>
      <c r="AC541" s="4"/>
      <c r="AG541" s="4"/>
      <c r="AK541" s="4"/>
      <c r="AO541" s="4"/>
      <c r="AS541" s="4"/>
      <c r="AW541" s="4"/>
      <c r="BA541" s="4"/>
    </row>
    <row r="542" spans="5:53" ht="15.6">
      <c r="E542" s="4"/>
      <c r="I542" s="4"/>
      <c r="M542" s="4"/>
      <c r="Q542" s="4"/>
      <c r="U542" s="4"/>
      <c r="Y542" s="4"/>
      <c r="AC542" s="4"/>
      <c r="AG542" s="4"/>
      <c r="AK542" s="4"/>
      <c r="AO542" s="4"/>
      <c r="AS542" s="4"/>
      <c r="AW542" s="4"/>
      <c r="BA542" s="4"/>
    </row>
    <row r="543" spans="5:53" ht="15.6">
      <c r="E543" s="4"/>
      <c r="I543" s="4"/>
      <c r="M543" s="4"/>
      <c r="Q543" s="4"/>
      <c r="U543" s="4"/>
      <c r="Y543" s="4"/>
      <c r="AC543" s="4"/>
      <c r="AG543" s="4"/>
      <c r="AK543" s="4"/>
      <c r="AO543" s="4"/>
      <c r="AS543" s="4"/>
      <c r="AW543" s="4"/>
      <c r="BA543" s="4"/>
    </row>
    <row r="544" spans="5:53" ht="15.6">
      <c r="E544" s="4"/>
      <c r="I544" s="4"/>
      <c r="M544" s="4"/>
      <c r="Q544" s="4"/>
      <c r="U544" s="4"/>
      <c r="Y544" s="4"/>
      <c r="AC544" s="4"/>
      <c r="AG544" s="4"/>
      <c r="AK544" s="4"/>
      <c r="AO544" s="4"/>
      <c r="AS544" s="4"/>
      <c r="AW544" s="4"/>
      <c r="BA544" s="4"/>
    </row>
    <row r="545" spans="5:53" ht="15.6">
      <c r="E545" s="4"/>
      <c r="I545" s="4"/>
      <c r="M545" s="4"/>
      <c r="Q545" s="4"/>
      <c r="U545" s="4"/>
      <c r="Y545" s="4"/>
      <c r="AC545" s="4"/>
      <c r="AG545" s="4"/>
      <c r="AK545" s="4"/>
      <c r="AO545" s="4"/>
      <c r="AS545" s="4"/>
      <c r="AW545" s="4"/>
      <c r="BA545" s="4"/>
    </row>
    <row r="546" spans="5:53" ht="15.6">
      <c r="E546" s="4"/>
      <c r="I546" s="4"/>
      <c r="M546" s="4"/>
      <c r="Q546" s="4"/>
      <c r="U546" s="4"/>
      <c r="Y546" s="4"/>
      <c r="AC546" s="4"/>
      <c r="AG546" s="4"/>
      <c r="AK546" s="4"/>
      <c r="AO546" s="4"/>
      <c r="AS546" s="4"/>
      <c r="AW546" s="4"/>
      <c r="BA546" s="4"/>
    </row>
    <row r="547" spans="5:53" ht="15.6">
      <c r="E547" s="4"/>
      <c r="I547" s="4"/>
      <c r="M547" s="4"/>
      <c r="Q547" s="4"/>
      <c r="U547" s="4"/>
      <c r="Y547" s="4"/>
      <c r="AC547" s="4"/>
      <c r="AG547" s="4"/>
      <c r="AK547" s="4"/>
      <c r="AO547" s="4"/>
      <c r="AS547" s="4"/>
      <c r="AW547" s="4"/>
      <c r="BA547" s="4"/>
    </row>
    <row r="548" spans="5:53" ht="15.6">
      <c r="E548" s="4"/>
      <c r="I548" s="4"/>
      <c r="M548" s="4"/>
      <c r="Q548" s="4"/>
      <c r="U548" s="4"/>
      <c r="Y548" s="4"/>
      <c r="AC548" s="4"/>
      <c r="AG548" s="4"/>
      <c r="AK548" s="4"/>
      <c r="AO548" s="4"/>
      <c r="AS548" s="4"/>
      <c r="AW548" s="4"/>
      <c r="BA548" s="4"/>
    </row>
    <row r="549" spans="5:53" ht="15.6">
      <c r="E549" s="4"/>
      <c r="I549" s="4"/>
      <c r="M549" s="4"/>
      <c r="Q549" s="4"/>
      <c r="U549" s="4"/>
      <c r="Y549" s="4"/>
      <c r="AC549" s="4"/>
      <c r="AG549" s="4"/>
      <c r="AK549" s="4"/>
      <c r="AO549" s="4"/>
      <c r="AS549" s="4"/>
      <c r="AW549" s="4"/>
      <c r="BA549" s="4"/>
    </row>
    <row r="550" spans="5:53" ht="15.6">
      <c r="E550" s="4"/>
      <c r="I550" s="4"/>
      <c r="M550" s="4"/>
      <c r="Q550" s="4"/>
      <c r="U550" s="4"/>
      <c r="Y550" s="4"/>
      <c r="AC550" s="4"/>
      <c r="AG550" s="4"/>
      <c r="AK550" s="4"/>
      <c r="AO550" s="4"/>
      <c r="AS550" s="4"/>
      <c r="AW550" s="4"/>
      <c r="BA550" s="4"/>
    </row>
    <row r="551" spans="5:53" ht="15.6">
      <c r="E551" s="4"/>
      <c r="I551" s="4"/>
      <c r="M551" s="4"/>
      <c r="Q551" s="4"/>
      <c r="U551" s="4"/>
      <c r="Y551" s="4"/>
      <c r="AC551" s="4"/>
      <c r="AG551" s="4"/>
      <c r="AK551" s="4"/>
      <c r="AO551" s="4"/>
      <c r="AS551" s="4"/>
      <c r="AW551" s="4"/>
      <c r="BA551" s="4"/>
    </row>
    <row r="552" spans="5:53" ht="15.6">
      <c r="E552" s="4"/>
      <c r="I552" s="4"/>
      <c r="M552" s="4"/>
      <c r="Q552" s="4"/>
      <c r="U552" s="4"/>
      <c r="Y552" s="4"/>
      <c r="AC552" s="4"/>
      <c r="AG552" s="4"/>
      <c r="AK552" s="4"/>
      <c r="AO552" s="4"/>
      <c r="AS552" s="4"/>
      <c r="AW552" s="4"/>
      <c r="BA552" s="4"/>
    </row>
    <row r="553" spans="5:53" ht="15.6">
      <c r="E553" s="4"/>
      <c r="I553" s="4"/>
      <c r="M553" s="4"/>
      <c r="Q553" s="4"/>
      <c r="U553" s="4"/>
      <c r="Y553" s="4"/>
      <c r="AC553" s="4"/>
      <c r="AG553" s="4"/>
      <c r="AK553" s="4"/>
      <c r="AO553" s="4"/>
      <c r="AS553" s="4"/>
      <c r="AW553" s="4"/>
      <c r="BA553" s="4"/>
    </row>
    <row r="554" spans="5:53" ht="15.6">
      <c r="E554" s="4"/>
      <c r="I554" s="4"/>
      <c r="M554" s="4"/>
      <c r="Q554" s="4"/>
      <c r="U554" s="4"/>
      <c r="Y554" s="4"/>
      <c r="AC554" s="4"/>
      <c r="AG554" s="4"/>
      <c r="AK554" s="4"/>
      <c r="AO554" s="4"/>
      <c r="AS554" s="4"/>
      <c r="AW554" s="4"/>
      <c r="BA554" s="4"/>
    </row>
    <row r="555" spans="5:53" ht="15.6">
      <c r="E555" s="4"/>
      <c r="I555" s="4"/>
      <c r="M555" s="4"/>
      <c r="Q555" s="4"/>
      <c r="U555" s="4"/>
      <c r="Y555" s="4"/>
      <c r="AC555" s="4"/>
      <c r="AG555" s="4"/>
      <c r="AK555" s="4"/>
      <c r="AO555" s="4"/>
      <c r="AS555" s="4"/>
      <c r="AW555" s="4"/>
      <c r="BA555" s="4"/>
    </row>
    <row r="556" spans="5:53" ht="15.6">
      <c r="E556" s="4"/>
      <c r="I556" s="4"/>
      <c r="M556" s="4"/>
      <c r="Q556" s="4"/>
      <c r="U556" s="4"/>
      <c r="Y556" s="4"/>
      <c r="AC556" s="4"/>
      <c r="AG556" s="4"/>
      <c r="AK556" s="4"/>
      <c r="AO556" s="4"/>
      <c r="AS556" s="4"/>
      <c r="AW556" s="4"/>
      <c r="BA556" s="4"/>
    </row>
    <row r="557" spans="5:53" ht="15.6">
      <c r="E557" s="4"/>
      <c r="I557" s="4"/>
      <c r="M557" s="4"/>
      <c r="Q557" s="4"/>
      <c r="U557" s="4"/>
      <c r="Y557" s="4"/>
      <c r="AC557" s="4"/>
      <c r="AG557" s="4"/>
      <c r="AK557" s="4"/>
      <c r="AO557" s="4"/>
      <c r="AS557" s="4"/>
      <c r="AW557" s="4"/>
      <c r="BA557" s="4"/>
    </row>
    <row r="558" spans="5:53" ht="15.6">
      <c r="E558" s="4"/>
      <c r="I558" s="4"/>
      <c r="M558" s="4"/>
      <c r="Q558" s="4"/>
      <c r="U558" s="4"/>
      <c r="Y558" s="4"/>
      <c r="AC558" s="4"/>
      <c r="AG558" s="4"/>
      <c r="AK558" s="4"/>
      <c r="AO558" s="4"/>
      <c r="AS558" s="4"/>
      <c r="AW558" s="4"/>
      <c r="BA558" s="4"/>
    </row>
    <row r="559" spans="5:53" ht="15.6">
      <c r="E559" s="4"/>
      <c r="I559" s="4"/>
      <c r="M559" s="4"/>
      <c r="Q559" s="4"/>
      <c r="U559" s="4"/>
      <c r="Y559" s="4"/>
      <c r="AC559" s="4"/>
      <c r="AG559" s="4"/>
      <c r="AK559" s="4"/>
      <c r="AO559" s="4"/>
      <c r="AS559" s="4"/>
      <c r="AW559" s="4"/>
      <c r="BA559" s="4"/>
    </row>
    <row r="560" spans="5:53" ht="15.6">
      <c r="E560" s="4"/>
      <c r="I560" s="4"/>
      <c r="M560" s="4"/>
      <c r="Q560" s="4"/>
      <c r="U560" s="4"/>
      <c r="Y560" s="4"/>
      <c r="AC560" s="4"/>
      <c r="AG560" s="4"/>
      <c r="AK560" s="4"/>
      <c r="AO560" s="4"/>
      <c r="AS560" s="4"/>
      <c r="AW560" s="4"/>
      <c r="BA560" s="4"/>
    </row>
    <row r="561" spans="5:53" ht="15.6">
      <c r="E561" s="4"/>
      <c r="I561" s="4"/>
      <c r="M561" s="4"/>
      <c r="Q561" s="4"/>
      <c r="U561" s="4"/>
      <c r="Y561" s="4"/>
      <c r="AC561" s="4"/>
      <c r="AG561" s="4"/>
      <c r="AK561" s="4"/>
      <c r="AO561" s="4"/>
      <c r="AS561" s="4"/>
      <c r="AW561" s="4"/>
      <c r="BA561" s="4"/>
    </row>
    <row r="562" spans="5:53" ht="15.6">
      <c r="E562" s="4"/>
      <c r="I562" s="4"/>
      <c r="M562" s="4"/>
      <c r="Q562" s="4"/>
      <c r="U562" s="4"/>
      <c r="Y562" s="4"/>
      <c r="AC562" s="4"/>
      <c r="AG562" s="4"/>
      <c r="AK562" s="4"/>
      <c r="AO562" s="4"/>
      <c r="AS562" s="4"/>
      <c r="AW562" s="4"/>
      <c r="BA562" s="4"/>
    </row>
    <row r="563" spans="5:53" ht="15.6">
      <c r="E563" s="4"/>
      <c r="I563" s="4"/>
      <c r="M563" s="4"/>
      <c r="Q563" s="4"/>
      <c r="U563" s="4"/>
      <c r="Y563" s="4"/>
      <c r="AC563" s="4"/>
      <c r="AG563" s="4"/>
      <c r="AK563" s="4"/>
      <c r="AO563" s="4"/>
      <c r="AS563" s="4"/>
      <c r="AW563" s="4"/>
      <c r="BA563" s="4"/>
    </row>
    <row r="564" spans="5:53" ht="15.6">
      <c r="E564" s="4"/>
      <c r="I564" s="4"/>
      <c r="M564" s="4"/>
      <c r="Q564" s="4"/>
      <c r="U564" s="4"/>
      <c r="Y564" s="4"/>
      <c r="AC564" s="4"/>
      <c r="AG564" s="4"/>
      <c r="AK564" s="4"/>
      <c r="AO564" s="4"/>
      <c r="AS564" s="4"/>
      <c r="AW564" s="4"/>
      <c r="BA564" s="4"/>
    </row>
    <row r="565" spans="5:53" ht="15.6">
      <c r="E565" s="4"/>
      <c r="I565" s="4"/>
      <c r="M565" s="4"/>
      <c r="Q565" s="4"/>
      <c r="U565" s="4"/>
      <c r="Y565" s="4"/>
      <c r="AC565" s="4"/>
      <c r="AG565" s="4"/>
      <c r="AK565" s="4"/>
      <c r="AO565" s="4"/>
      <c r="AS565" s="4"/>
      <c r="AW565" s="4"/>
      <c r="BA565" s="4"/>
    </row>
    <row r="566" spans="5:53" ht="15.6">
      <c r="E566" s="4"/>
      <c r="I566" s="4"/>
      <c r="M566" s="4"/>
      <c r="Q566" s="4"/>
      <c r="U566" s="4"/>
      <c r="Y566" s="4"/>
      <c r="AC566" s="4"/>
      <c r="AG566" s="4"/>
      <c r="AK566" s="4"/>
      <c r="AO566" s="4"/>
      <c r="AS566" s="4"/>
      <c r="AW566" s="4"/>
      <c r="BA566" s="4"/>
    </row>
    <row r="567" spans="5:53" ht="15.6">
      <c r="E567" s="4"/>
      <c r="I567" s="4"/>
      <c r="M567" s="4"/>
      <c r="Q567" s="4"/>
      <c r="U567" s="4"/>
      <c r="Y567" s="4"/>
      <c r="AC567" s="4"/>
      <c r="AG567" s="4"/>
      <c r="AK567" s="4"/>
      <c r="AO567" s="4"/>
      <c r="AS567" s="4"/>
      <c r="AW567" s="4"/>
      <c r="BA567" s="4"/>
    </row>
    <row r="568" spans="5:53" ht="15.6">
      <c r="E568" s="4"/>
      <c r="I568" s="4"/>
      <c r="M568" s="4"/>
      <c r="Q568" s="4"/>
      <c r="U568" s="4"/>
      <c r="Y568" s="4"/>
      <c r="AC568" s="4"/>
      <c r="AG568" s="4"/>
      <c r="AK568" s="4"/>
      <c r="AO568" s="4"/>
      <c r="AS568" s="4"/>
      <c r="AW568" s="4"/>
      <c r="BA568" s="4"/>
    </row>
    <row r="569" spans="5:53" ht="15.6">
      <c r="E569" s="4"/>
      <c r="I569" s="4"/>
      <c r="M569" s="4"/>
      <c r="Q569" s="4"/>
      <c r="U569" s="4"/>
      <c r="Y569" s="4"/>
      <c r="AC569" s="4"/>
      <c r="AG569" s="4"/>
      <c r="AK569" s="4"/>
      <c r="AO569" s="4"/>
      <c r="AS569" s="4"/>
      <c r="AW569" s="4"/>
      <c r="BA569" s="4"/>
    </row>
    <row r="570" spans="5:53" ht="15.6">
      <c r="E570" s="4"/>
      <c r="I570" s="4"/>
      <c r="M570" s="4"/>
      <c r="Q570" s="4"/>
      <c r="U570" s="4"/>
      <c r="Y570" s="4"/>
      <c r="AC570" s="4"/>
      <c r="AG570" s="4"/>
      <c r="AK570" s="4"/>
      <c r="AO570" s="4"/>
      <c r="AS570" s="4"/>
      <c r="AW570" s="4"/>
      <c r="BA570" s="4"/>
    </row>
    <row r="571" spans="5:53" ht="15.6">
      <c r="E571" s="4"/>
      <c r="I571" s="4"/>
      <c r="M571" s="4"/>
      <c r="Q571" s="4"/>
      <c r="U571" s="4"/>
      <c r="Y571" s="4"/>
      <c r="AC571" s="4"/>
      <c r="AG571" s="4"/>
      <c r="AK571" s="4"/>
      <c r="AO571" s="4"/>
      <c r="AS571" s="4"/>
      <c r="AW571" s="4"/>
      <c r="BA571" s="4"/>
    </row>
    <row r="572" spans="5:53" ht="15.6">
      <c r="E572" s="4"/>
      <c r="I572" s="4"/>
      <c r="M572" s="4"/>
      <c r="Q572" s="4"/>
      <c r="U572" s="4"/>
      <c r="Y572" s="4"/>
      <c r="AC572" s="4"/>
      <c r="AG572" s="4"/>
      <c r="AK572" s="4"/>
      <c r="AO572" s="4"/>
      <c r="AS572" s="4"/>
      <c r="AW572" s="4"/>
      <c r="BA572" s="4"/>
    </row>
    <row r="573" spans="5:53" ht="15.6">
      <c r="E573" s="4"/>
      <c r="I573" s="4"/>
      <c r="M573" s="4"/>
      <c r="Q573" s="4"/>
      <c r="U573" s="4"/>
      <c r="Y573" s="4"/>
      <c r="AC573" s="4"/>
      <c r="AG573" s="4"/>
      <c r="AK573" s="4"/>
      <c r="AO573" s="4"/>
      <c r="AS573" s="4"/>
      <c r="AW573" s="4"/>
      <c r="BA573" s="4"/>
    </row>
    <row r="574" spans="5:53" ht="15.6">
      <c r="E574" s="4"/>
      <c r="I574" s="4"/>
      <c r="M574" s="4"/>
      <c r="Q574" s="4"/>
      <c r="U574" s="4"/>
      <c r="Y574" s="4"/>
      <c r="AC574" s="4"/>
      <c r="AG574" s="4"/>
      <c r="AK574" s="4"/>
      <c r="AO574" s="4"/>
      <c r="AS574" s="4"/>
      <c r="AW574" s="4"/>
      <c r="BA574" s="4"/>
    </row>
    <row r="575" spans="5:53" ht="15.6">
      <c r="E575" s="4"/>
      <c r="I575" s="4"/>
      <c r="M575" s="4"/>
      <c r="Q575" s="4"/>
      <c r="U575" s="4"/>
      <c r="Y575" s="4"/>
      <c r="AC575" s="4"/>
      <c r="AG575" s="4"/>
      <c r="AK575" s="4"/>
      <c r="AO575" s="4"/>
      <c r="AS575" s="4"/>
      <c r="AW575" s="4"/>
      <c r="BA575" s="4"/>
    </row>
    <row r="576" spans="5:53" ht="15.6">
      <c r="E576" s="4"/>
      <c r="I576" s="4"/>
      <c r="M576" s="4"/>
      <c r="Q576" s="4"/>
      <c r="U576" s="4"/>
      <c r="Y576" s="4"/>
      <c r="AC576" s="4"/>
      <c r="AG576" s="4"/>
      <c r="AK576" s="4"/>
      <c r="AO576" s="4"/>
      <c r="AS576" s="4"/>
      <c r="AW576" s="4"/>
      <c r="BA576" s="4"/>
    </row>
    <row r="577" spans="5:53" ht="15.6">
      <c r="E577" s="4"/>
      <c r="I577" s="4"/>
      <c r="M577" s="4"/>
      <c r="Q577" s="4"/>
      <c r="U577" s="4"/>
      <c r="Y577" s="4"/>
      <c r="AC577" s="4"/>
      <c r="AG577" s="4"/>
      <c r="AK577" s="4"/>
      <c r="AO577" s="4"/>
      <c r="AS577" s="4"/>
      <c r="AW577" s="4"/>
      <c r="BA577" s="4"/>
    </row>
    <row r="578" spans="5:53" ht="15.6">
      <c r="E578" s="4"/>
      <c r="I578" s="4"/>
      <c r="M578" s="4"/>
      <c r="Q578" s="4"/>
      <c r="U578" s="4"/>
      <c r="Y578" s="4"/>
      <c r="AC578" s="4"/>
      <c r="AG578" s="4"/>
      <c r="AK578" s="4"/>
      <c r="AO578" s="4"/>
      <c r="AS578" s="4"/>
      <c r="AW578" s="4"/>
      <c r="BA578" s="4"/>
    </row>
    <row r="579" spans="5:53" ht="15.6">
      <c r="E579" s="4"/>
      <c r="I579" s="4"/>
      <c r="M579" s="4"/>
      <c r="Q579" s="4"/>
      <c r="U579" s="4"/>
      <c r="Y579" s="4"/>
      <c r="AC579" s="4"/>
      <c r="AG579" s="4"/>
      <c r="AK579" s="4"/>
      <c r="AO579" s="4"/>
      <c r="AS579" s="4"/>
      <c r="AW579" s="4"/>
      <c r="BA579" s="4"/>
    </row>
    <row r="580" spans="5:53" ht="15.6">
      <c r="E580" s="4"/>
      <c r="I580" s="4"/>
      <c r="M580" s="4"/>
      <c r="Q580" s="4"/>
      <c r="U580" s="4"/>
      <c r="Y580" s="4"/>
      <c r="AC580" s="4"/>
      <c r="AG580" s="4"/>
      <c r="AK580" s="4"/>
      <c r="AO580" s="4"/>
      <c r="AS580" s="4"/>
      <c r="AW580" s="4"/>
      <c r="BA580" s="4"/>
    </row>
    <row r="581" spans="5:53" ht="15.6">
      <c r="E581" s="4"/>
      <c r="I581" s="4"/>
      <c r="M581" s="4"/>
      <c r="Q581" s="4"/>
      <c r="U581" s="4"/>
      <c r="Y581" s="4"/>
      <c r="AC581" s="4"/>
      <c r="AG581" s="4"/>
      <c r="AK581" s="4"/>
      <c r="AO581" s="4"/>
      <c r="AS581" s="4"/>
      <c r="AW581" s="4"/>
      <c r="BA581" s="4"/>
    </row>
    <row r="582" spans="5:53" ht="15.6">
      <c r="E582" s="4"/>
      <c r="I582" s="4"/>
      <c r="M582" s="4"/>
      <c r="Q582" s="4"/>
      <c r="U582" s="4"/>
      <c r="Y582" s="4"/>
      <c r="AC582" s="4"/>
      <c r="AG582" s="4"/>
      <c r="AK582" s="4"/>
      <c r="AO582" s="4"/>
      <c r="AS582" s="4"/>
      <c r="AW582" s="4"/>
      <c r="BA582" s="4"/>
    </row>
    <row r="583" spans="5:53" ht="15.6">
      <c r="E583" s="4"/>
      <c r="I583" s="4"/>
      <c r="M583" s="4"/>
      <c r="Q583" s="4"/>
      <c r="U583" s="4"/>
      <c r="Y583" s="4"/>
      <c r="AC583" s="4"/>
      <c r="AG583" s="4"/>
      <c r="AK583" s="4"/>
      <c r="AO583" s="4"/>
      <c r="AS583" s="4"/>
      <c r="AW583" s="4"/>
      <c r="BA583" s="4"/>
    </row>
    <row r="584" spans="5:53" ht="15.6">
      <c r="E584" s="4"/>
      <c r="I584" s="4"/>
      <c r="M584" s="4"/>
      <c r="Q584" s="4"/>
      <c r="U584" s="4"/>
      <c r="Y584" s="4"/>
      <c r="AC584" s="4"/>
      <c r="AG584" s="4"/>
      <c r="AK584" s="4"/>
      <c r="AO584" s="4"/>
      <c r="AS584" s="4"/>
      <c r="AW584" s="4"/>
      <c r="BA584" s="4"/>
    </row>
    <row r="585" spans="5:53" ht="15.6">
      <c r="E585" s="4"/>
      <c r="I585" s="4"/>
      <c r="M585" s="4"/>
      <c r="Q585" s="4"/>
      <c r="U585" s="4"/>
      <c r="Y585" s="4"/>
      <c r="AC585" s="4"/>
      <c r="AG585" s="4"/>
      <c r="AK585" s="4"/>
      <c r="AO585" s="4"/>
      <c r="AS585" s="4"/>
      <c r="AW585" s="4"/>
      <c r="BA585" s="4"/>
    </row>
    <row r="586" spans="5:53" ht="15.6">
      <c r="E586" s="4"/>
      <c r="I586" s="4"/>
      <c r="M586" s="4"/>
      <c r="Q586" s="4"/>
      <c r="U586" s="4"/>
      <c r="Y586" s="4"/>
      <c r="AC586" s="4"/>
      <c r="AG586" s="4"/>
      <c r="AK586" s="4"/>
      <c r="AO586" s="4"/>
      <c r="AS586" s="4"/>
      <c r="AW586" s="4"/>
      <c r="BA586" s="4"/>
    </row>
    <row r="587" spans="5:53" ht="15.6">
      <c r="E587" s="4"/>
      <c r="I587" s="4"/>
      <c r="M587" s="4"/>
      <c r="Q587" s="4"/>
      <c r="U587" s="4"/>
      <c r="Y587" s="4"/>
      <c r="AC587" s="4"/>
      <c r="AG587" s="4"/>
      <c r="AK587" s="4"/>
      <c r="AO587" s="4"/>
      <c r="AS587" s="4"/>
      <c r="AW587" s="4"/>
      <c r="BA587" s="4"/>
    </row>
    <row r="588" spans="5:53" ht="15.6">
      <c r="E588" s="4"/>
      <c r="I588" s="4"/>
      <c r="M588" s="4"/>
      <c r="Q588" s="4"/>
      <c r="U588" s="4"/>
      <c r="Y588" s="4"/>
      <c r="AC588" s="4"/>
      <c r="AG588" s="4"/>
      <c r="AK588" s="4"/>
      <c r="AO588" s="4"/>
      <c r="AS588" s="4"/>
      <c r="AW588" s="4"/>
      <c r="BA588" s="4"/>
    </row>
    <row r="589" spans="5:53" ht="15.6">
      <c r="E589" s="4"/>
      <c r="I589" s="4"/>
      <c r="M589" s="4"/>
      <c r="Q589" s="4"/>
      <c r="U589" s="4"/>
      <c r="Y589" s="4"/>
      <c r="AC589" s="4"/>
      <c r="AG589" s="4"/>
      <c r="AK589" s="4"/>
      <c r="AO589" s="4"/>
      <c r="AS589" s="4"/>
      <c r="AW589" s="4"/>
      <c r="BA589" s="4"/>
    </row>
    <row r="590" spans="5:53" ht="15.6">
      <c r="E590" s="4"/>
      <c r="I590" s="4"/>
      <c r="M590" s="4"/>
      <c r="Q590" s="4"/>
      <c r="U590" s="4"/>
      <c r="Y590" s="4"/>
      <c r="AC590" s="4"/>
      <c r="AG590" s="4"/>
      <c r="AK590" s="4"/>
      <c r="AO590" s="4"/>
      <c r="AS590" s="4"/>
      <c r="AW590" s="4"/>
      <c r="BA590" s="4"/>
    </row>
    <row r="591" spans="5:53" ht="15.6">
      <c r="E591" s="4"/>
      <c r="I591" s="4"/>
      <c r="M591" s="4"/>
      <c r="Q591" s="4"/>
      <c r="U591" s="4"/>
      <c r="Y591" s="4"/>
      <c r="AC591" s="4"/>
      <c r="AG591" s="4"/>
      <c r="AK591" s="4"/>
      <c r="AO591" s="4"/>
      <c r="AS591" s="4"/>
      <c r="AW591" s="4"/>
      <c r="BA591" s="4"/>
    </row>
    <row r="592" spans="5:53" ht="15.6">
      <c r="E592" s="4"/>
      <c r="I592" s="4"/>
      <c r="M592" s="4"/>
      <c r="Q592" s="4"/>
      <c r="U592" s="4"/>
      <c r="Y592" s="4"/>
      <c r="AC592" s="4"/>
      <c r="AG592" s="4"/>
      <c r="AK592" s="4"/>
      <c r="AO592" s="4"/>
      <c r="AS592" s="4"/>
      <c r="AW592" s="4"/>
      <c r="BA592" s="4"/>
    </row>
    <row r="593" spans="5:53" ht="15.6">
      <c r="E593" s="4"/>
      <c r="I593" s="4"/>
      <c r="M593" s="4"/>
      <c r="Q593" s="4"/>
      <c r="U593" s="4"/>
      <c r="Y593" s="4"/>
      <c r="AC593" s="4"/>
      <c r="AG593" s="4"/>
      <c r="AK593" s="4"/>
      <c r="AO593" s="4"/>
      <c r="AS593" s="4"/>
      <c r="AW593" s="4"/>
      <c r="BA593" s="4"/>
    </row>
    <row r="594" spans="5:53" ht="15.6">
      <c r="E594" s="4"/>
      <c r="I594" s="4"/>
      <c r="M594" s="4"/>
      <c r="Q594" s="4"/>
      <c r="U594" s="4"/>
      <c r="Y594" s="4"/>
      <c r="AC594" s="4"/>
      <c r="AG594" s="4"/>
      <c r="AK594" s="4"/>
      <c r="AO594" s="4"/>
      <c r="AS594" s="4"/>
      <c r="AW594" s="4"/>
      <c r="BA594" s="4"/>
    </row>
    <row r="595" spans="5:53" ht="15.6">
      <c r="E595" s="4"/>
      <c r="I595" s="4"/>
      <c r="M595" s="4"/>
      <c r="Q595" s="4"/>
      <c r="U595" s="4"/>
      <c r="Y595" s="4"/>
      <c r="AC595" s="4"/>
      <c r="AG595" s="4"/>
      <c r="AK595" s="4"/>
      <c r="AO595" s="4"/>
      <c r="AS595" s="4"/>
      <c r="AW595" s="4"/>
      <c r="BA595" s="4"/>
    </row>
    <row r="596" spans="5:53" ht="15.6">
      <c r="E596" s="4"/>
      <c r="I596" s="4"/>
      <c r="M596" s="4"/>
      <c r="Q596" s="4"/>
      <c r="U596" s="4"/>
      <c r="Y596" s="4"/>
      <c r="AC596" s="4"/>
      <c r="AG596" s="4"/>
      <c r="AK596" s="4"/>
      <c r="AO596" s="4"/>
      <c r="AS596" s="4"/>
      <c r="AW596" s="4"/>
      <c r="BA596" s="4"/>
    </row>
    <row r="597" spans="5:53" ht="15.6">
      <c r="E597" s="4"/>
      <c r="I597" s="4"/>
      <c r="M597" s="4"/>
      <c r="Q597" s="4"/>
      <c r="U597" s="4"/>
      <c r="Y597" s="4"/>
      <c r="AC597" s="4"/>
      <c r="AG597" s="4"/>
      <c r="AK597" s="4"/>
      <c r="AO597" s="4"/>
      <c r="AS597" s="4"/>
      <c r="AW597" s="4"/>
      <c r="BA597" s="4"/>
    </row>
    <row r="598" spans="5:53" ht="15.6">
      <c r="E598" s="4"/>
      <c r="I598" s="4"/>
      <c r="M598" s="4"/>
      <c r="Q598" s="4"/>
      <c r="U598" s="4"/>
      <c r="Y598" s="4"/>
      <c r="AC598" s="4"/>
      <c r="AG598" s="4"/>
      <c r="AK598" s="4"/>
      <c r="AO598" s="4"/>
      <c r="AS598" s="4"/>
      <c r="AW598" s="4"/>
      <c r="BA598" s="4"/>
    </row>
    <row r="599" spans="5:53" ht="15.6">
      <c r="E599" s="4"/>
      <c r="I599" s="4"/>
      <c r="M599" s="4"/>
      <c r="Q599" s="4"/>
      <c r="U599" s="4"/>
      <c r="Y599" s="4"/>
      <c r="AC599" s="4"/>
      <c r="AG599" s="4"/>
      <c r="AK599" s="4"/>
      <c r="AO599" s="4"/>
      <c r="AS599" s="4"/>
      <c r="AW599" s="4"/>
      <c r="BA599" s="4"/>
    </row>
    <row r="600" spans="5:53" ht="15.6">
      <c r="E600" s="4"/>
      <c r="I600" s="4"/>
      <c r="M600" s="4"/>
      <c r="Q600" s="4"/>
      <c r="U600" s="4"/>
      <c r="Y600" s="4"/>
      <c r="AC600" s="4"/>
      <c r="AG600" s="4"/>
      <c r="AK600" s="4"/>
      <c r="AO600" s="4"/>
      <c r="AS600" s="4"/>
      <c r="AW600" s="4"/>
      <c r="BA600" s="4"/>
    </row>
    <row r="601" spans="5:53" ht="15.6">
      <c r="E601" s="4"/>
      <c r="I601" s="4"/>
      <c r="M601" s="4"/>
      <c r="Q601" s="4"/>
      <c r="U601" s="4"/>
      <c r="Y601" s="4"/>
      <c r="AC601" s="4"/>
      <c r="AG601" s="4"/>
      <c r="AK601" s="4"/>
      <c r="AO601" s="4"/>
      <c r="AS601" s="4"/>
      <c r="AW601" s="4"/>
      <c r="BA601" s="4"/>
    </row>
    <row r="602" spans="5:53" ht="15.6">
      <c r="E602" s="4"/>
      <c r="I602" s="4"/>
      <c r="M602" s="4"/>
      <c r="Q602" s="4"/>
      <c r="U602" s="4"/>
      <c r="Y602" s="4"/>
      <c r="AC602" s="4"/>
      <c r="AG602" s="4"/>
      <c r="AK602" s="4"/>
      <c r="AO602" s="4"/>
      <c r="AS602" s="4"/>
      <c r="AW602" s="4"/>
      <c r="BA602" s="4"/>
    </row>
    <row r="603" spans="5:53" ht="15.6">
      <c r="E603" s="4"/>
      <c r="I603" s="4"/>
      <c r="M603" s="4"/>
      <c r="Q603" s="4"/>
      <c r="U603" s="4"/>
      <c r="Y603" s="4"/>
      <c r="AC603" s="4"/>
      <c r="AG603" s="4"/>
      <c r="AK603" s="4"/>
      <c r="AO603" s="4"/>
      <c r="AS603" s="4"/>
      <c r="AW603" s="4"/>
      <c r="BA603" s="4"/>
    </row>
    <row r="604" spans="5:53" ht="15.6">
      <c r="E604" s="4"/>
      <c r="I604" s="4"/>
      <c r="M604" s="4"/>
      <c r="Q604" s="4"/>
      <c r="U604" s="4"/>
      <c r="Y604" s="4"/>
      <c r="AC604" s="4"/>
      <c r="AG604" s="4"/>
      <c r="AK604" s="4"/>
      <c r="AO604" s="4"/>
      <c r="AS604" s="4"/>
      <c r="AW604" s="4"/>
      <c r="BA604" s="4"/>
    </row>
    <row r="605" spans="5:53" ht="15.6">
      <c r="E605" s="4"/>
      <c r="I605" s="4"/>
      <c r="M605" s="4"/>
      <c r="Q605" s="4"/>
      <c r="U605" s="4"/>
      <c r="Y605" s="4"/>
      <c r="AC605" s="4"/>
      <c r="AG605" s="4"/>
      <c r="AK605" s="4"/>
      <c r="AO605" s="4"/>
      <c r="AS605" s="4"/>
      <c r="AW605" s="4"/>
      <c r="BA605" s="4"/>
    </row>
    <row r="606" spans="5:53" ht="15.6">
      <c r="E606" s="4"/>
      <c r="I606" s="4"/>
      <c r="M606" s="4"/>
      <c r="Q606" s="4"/>
      <c r="U606" s="4"/>
      <c r="Y606" s="4"/>
      <c r="AC606" s="4"/>
      <c r="AG606" s="4"/>
      <c r="AK606" s="4"/>
      <c r="AO606" s="4"/>
      <c r="AS606" s="4"/>
      <c r="AW606" s="4"/>
      <c r="BA606" s="4"/>
    </row>
    <row r="607" spans="5:53" ht="15.6">
      <c r="E607" s="4"/>
      <c r="I607" s="4"/>
      <c r="M607" s="4"/>
      <c r="Q607" s="4"/>
      <c r="U607" s="4"/>
      <c r="Y607" s="4"/>
      <c r="AC607" s="4"/>
      <c r="AG607" s="4"/>
      <c r="AK607" s="4"/>
      <c r="AO607" s="4"/>
      <c r="AS607" s="4"/>
      <c r="AW607" s="4"/>
      <c r="BA607" s="4"/>
    </row>
    <row r="608" spans="5:53" ht="15.6">
      <c r="E608" s="4"/>
      <c r="I608" s="4"/>
      <c r="M608" s="4"/>
      <c r="Q608" s="4"/>
      <c r="U608" s="4"/>
      <c r="Y608" s="4"/>
      <c r="AC608" s="4"/>
      <c r="AG608" s="4"/>
      <c r="AK608" s="4"/>
      <c r="AO608" s="4"/>
      <c r="AS608" s="4"/>
      <c r="AW608" s="4"/>
      <c r="BA608" s="4"/>
    </row>
    <row r="609" spans="5:53" ht="15.6">
      <c r="E609" s="4"/>
      <c r="I609" s="4"/>
      <c r="M609" s="4"/>
      <c r="Q609" s="4"/>
      <c r="U609" s="4"/>
      <c r="Y609" s="4"/>
      <c r="AC609" s="4"/>
      <c r="AG609" s="4"/>
      <c r="AK609" s="4"/>
      <c r="AO609" s="4"/>
      <c r="AS609" s="4"/>
      <c r="AW609" s="4"/>
      <c r="BA609" s="4"/>
    </row>
    <row r="610" spans="5:53" ht="15.6">
      <c r="E610" s="4"/>
      <c r="I610" s="4"/>
      <c r="M610" s="4"/>
      <c r="Q610" s="4"/>
      <c r="U610" s="4"/>
      <c r="Y610" s="4"/>
      <c r="AC610" s="4"/>
      <c r="AG610" s="4"/>
      <c r="AK610" s="4"/>
      <c r="AO610" s="4"/>
      <c r="AS610" s="4"/>
      <c r="AW610" s="4"/>
      <c r="BA610" s="4"/>
    </row>
    <row r="611" spans="5:53" ht="15.6">
      <c r="E611" s="4"/>
      <c r="I611" s="4"/>
      <c r="M611" s="4"/>
      <c r="Q611" s="4"/>
      <c r="U611" s="4"/>
      <c r="Y611" s="4"/>
      <c r="AC611" s="4"/>
      <c r="AG611" s="4"/>
      <c r="AK611" s="4"/>
      <c r="AO611" s="4"/>
      <c r="AS611" s="4"/>
      <c r="AW611" s="4"/>
      <c r="BA611" s="4"/>
    </row>
    <row r="612" spans="5:53" ht="15.6">
      <c r="E612" s="4"/>
      <c r="I612" s="4"/>
      <c r="M612" s="4"/>
      <c r="Q612" s="4"/>
      <c r="U612" s="4"/>
      <c r="Y612" s="4"/>
      <c r="AC612" s="4"/>
      <c r="AG612" s="4"/>
      <c r="AK612" s="4"/>
      <c r="AO612" s="4"/>
      <c r="AS612" s="4"/>
      <c r="AW612" s="4"/>
      <c r="BA612" s="4"/>
    </row>
    <row r="613" spans="5:53" ht="15.6">
      <c r="E613" s="4"/>
      <c r="I613" s="4"/>
      <c r="M613" s="4"/>
      <c r="Q613" s="4"/>
      <c r="U613" s="4"/>
      <c r="Y613" s="4"/>
      <c r="AC613" s="4"/>
      <c r="AG613" s="4"/>
      <c r="AK613" s="4"/>
      <c r="AO613" s="4"/>
      <c r="AS613" s="4"/>
      <c r="AW613" s="4"/>
      <c r="BA613" s="4"/>
    </row>
    <row r="614" spans="5:53" ht="15.6">
      <c r="E614" s="4"/>
      <c r="I614" s="4"/>
      <c r="M614" s="4"/>
      <c r="Q614" s="4"/>
      <c r="U614" s="4"/>
      <c r="Y614" s="4"/>
      <c r="AC614" s="4"/>
      <c r="AG614" s="4"/>
      <c r="AK614" s="4"/>
      <c r="AO614" s="4"/>
      <c r="AS614" s="4"/>
      <c r="AW614" s="4"/>
      <c r="BA614" s="4"/>
    </row>
    <row r="615" spans="5:53" ht="15.6">
      <c r="E615" s="4"/>
      <c r="I615" s="4"/>
      <c r="M615" s="4"/>
      <c r="Q615" s="4"/>
      <c r="U615" s="4"/>
      <c r="Y615" s="4"/>
      <c r="AC615" s="4"/>
      <c r="AG615" s="4"/>
      <c r="AK615" s="4"/>
      <c r="AO615" s="4"/>
      <c r="AS615" s="4"/>
      <c r="AW615" s="4"/>
      <c r="BA615" s="4"/>
    </row>
    <row r="616" spans="5:53" ht="15.6">
      <c r="E616" s="4"/>
      <c r="I616" s="4"/>
      <c r="M616" s="4"/>
      <c r="Q616" s="4"/>
      <c r="U616" s="4"/>
      <c r="Y616" s="4"/>
      <c r="AC616" s="4"/>
      <c r="AG616" s="4"/>
      <c r="AK616" s="4"/>
      <c r="AO616" s="4"/>
      <c r="AS616" s="4"/>
      <c r="AW616" s="4"/>
      <c r="BA616" s="4"/>
    </row>
    <row r="617" spans="5:53" ht="15.6">
      <c r="E617" s="4"/>
      <c r="I617" s="4"/>
      <c r="M617" s="4"/>
      <c r="Q617" s="4"/>
      <c r="U617" s="4"/>
      <c r="Y617" s="4"/>
      <c r="AC617" s="4"/>
      <c r="AG617" s="4"/>
      <c r="AK617" s="4"/>
      <c r="AO617" s="4"/>
      <c r="AS617" s="4"/>
      <c r="AW617" s="4"/>
      <c r="BA617" s="4"/>
    </row>
    <row r="618" spans="5:53" ht="15.6">
      <c r="E618" s="4"/>
      <c r="I618" s="4"/>
      <c r="M618" s="4"/>
      <c r="Q618" s="4"/>
      <c r="U618" s="4"/>
      <c r="Y618" s="4"/>
      <c r="AC618" s="4"/>
      <c r="AG618" s="4"/>
      <c r="AK618" s="4"/>
      <c r="AO618" s="4"/>
      <c r="AS618" s="4"/>
      <c r="AW618" s="4"/>
      <c r="BA618" s="4"/>
    </row>
    <row r="619" spans="5:53" ht="15.6">
      <c r="E619" s="4"/>
      <c r="I619" s="4"/>
      <c r="M619" s="4"/>
      <c r="Q619" s="4"/>
      <c r="U619" s="4"/>
      <c r="Y619" s="4"/>
      <c r="AC619" s="4"/>
      <c r="AG619" s="4"/>
      <c r="AK619" s="4"/>
      <c r="AO619" s="4"/>
      <c r="AS619" s="4"/>
      <c r="AW619" s="4"/>
      <c r="BA619" s="4"/>
    </row>
    <row r="620" spans="5:53" ht="15.6">
      <c r="E620" s="4"/>
      <c r="I620" s="4"/>
      <c r="M620" s="4"/>
      <c r="Q620" s="4"/>
      <c r="U620" s="4"/>
      <c r="Y620" s="4"/>
      <c r="AC620" s="4"/>
      <c r="AG620" s="4"/>
      <c r="AK620" s="4"/>
      <c r="AO620" s="4"/>
      <c r="AS620" s="4"/>
      <c r="AW620" s="4"/>
      <c r="BA620" s="4"/>
    </row>
    <row r="621" spans="5:53" ht="15.6">
      <c r="E621" s="4"/>
      <c r="I621" s="4"/>
      <c r="M621" s="4"/>
      <c r="Q621" s="4"/>
      <c r="U621" s="4"/>
      <c r="Y621" s="4"/>
      <c r="AC621" s="4"/>
      <c r="AG621" s="4"/>
      <c r="AK621" s="4"/>
      <c r="AO621" s="4"/>
      <c r="AS621" s="4"/>
      <c r="AW621" s="4"/>
      <c r="BA621" s="4"/>
    </row>
    <row r="622" spans="5:53" ht="15.6">
      <c r="E622" s="4"/>
      <c r="I622" s="4"/>
      <c r="M622" s="4"/>
      <c r="Q622" s="4"/>
      <c r="U622" s="4"/>
      <c r="Y622" s="4"/>
      <c r="AC622" s="4"/>
      <c r="AG622" s="4"/>
      <c r="AK622" s="4"/>
      <c r="AO622" s="4"/>
      <c r="AS622" s="4"/>
      <c r="AW622" s="4"/>
      <c r="BA622" s="4"/>
    </row>
    <row r="623" spans="5:53" ht="15.6">
      <c r="E623" s="4"/>
      <c r="I623" s="4"/>
      <c r="M623" s="4"/>
      <c r="Q623" s="4"/>
      <c r="U623" s="4"/>
      <c r="Y623" s="4"/>
      <c r="AC623" s="4"/>
      <c r="AG623" s="4"/>
      <c r="AK623" s="4"/>
      <c r="AO623" s="4"/>
      <c r="AS623" s="4"/>
      <c r="AW623" s="4"/>
      <c r="BA623" s="4"/>
    </row>
    <row r="624" spans="5:53" ht="15.6">
      <c r="E624" s="4"/>
      <c r="I624" s="4"/>
      <c r="M624" s="4"/>
      <c r="Q624" s="4"/>
      <c r="U624" s="4"/>
      <c r="Y624" s="4"/>
      <c r="AC624" s="4"/>
      <c r="AG624" s="4"/>
      <c r="AK624" s="4"/>
      <c r="AO624" s="4"/>
      <c r="AS624" s="4"/>
      <c r="AW624" s="4"/>
      <c r="BA624" s="4"/>
    </row>
    <row r="625" spans="5:53" ht="15.6">
      <c r="E625" s="4"/>
      <c r="I625" s="4"/>
      <c r="M625" s="4"/>
      <c r="Q625" s="4"/>
      <c r="U625" s="4"/>
      <c r="Y625" s="4"/>
      <c r="AC625" s="4"/>
      <c r="AG625" s="4"/>
      <c r="AK625" s="4"/>
      <c r="AO625" s="4"/>
      <c r="AS625" s="4"/>
      <c r="AW625" s="4"/>
      <c r="BA625" s="4"/>
    </row>
    <row r="626" spans="5:53" ht="15.6">
      <c r="E626" s="4"/>
      <c r="I626" s="4"/>
      <c r="M626" s="4"/>
      <c r="Q626" s="4"/>
      <c r="U626" s="4"/>
      <c r="Y626" s="4"/>
      <c r="AC626" s="4"/>
      <c r="AG626" s="4"/>
      <c r="AK626" s="4"/>
      <c r="AO626" s="4"/>
      <c r="AS626" s="4"/>
      <c r="AW626" s="4"/>
      <c r="BA626" s="4"/>
    </row>
    <row r="627" spans="5:53" ht="15.6">
      <c r="E627" s="4"/>
      <c r="I627" s="4"/>
      <c r="M627" s="4"/>
      <c r="Q627" s="4"/>
      <c r="U627" s="4"/>
      <c r="Y627" s="4"/>
      <c r="AC627" s="4"/>
      <c r="AG627" s="4"/>
      <c r="AK627" s="4"/>
      <c r="AO627" s="4"/>
      <c r="AS627" s="4"/>
      <c r="AW627" s="4"/>
      <c r="BA627" s="4"/>
    </row>
    <row r="628" spans="5:53" ht="15.6">
      <c r="E628" s="4"/>
      <c r="I628" s="4"/>
      <c r="M628" s="4"/>
      <c r="Q628" s="4"/>
      <c r="U628" s="4"/>
      <c r="Y628" s="4"/>
      <c r="AC628" s="4"/>
      <c r="AG628" s="4"/>
      <c r="AK628" s="4"/>
      <c r="AO628" s="4"/>
      <c r="AS628" s="4"/>
      <c r="AW628" s="4"/>
      <c r="BA628" s="4"/>
    </row>
    <row r="629" spans="5:53" ht="15.6">
      <c r="E629" s="4"/>
      <c r="I629" s="4"/>
      <c r="M629" s="4"/>
      <c r="Q629" s="4"/>
      <c r="U629" s="4"/>
      <c r="Y629" s="4"/>
      <c r="AC629" s="4"/>
      <c r="AG629" s="4"/>
      <c r="AK629" s="4"/>
      <c r="AO629" s="4"/>
      <c r="AS629" s="4"/>
      <c r="AW629" s="4"/>
      <c r="BA629" s="4"/>
    </row>
    <row r="630" spans="5:53" ht="15.6">
      <c r="E630" s="4"/>
      <c r="I630" s="4"/>
      <c r="M630" s="4"/>
      <c r="Q630" s="4"/>
      <c r="U630" s="4"/>
      <c r="Y630" s="4"/>
      <c r="AC630" s="4"/>
      <c r="AG630" s="4"/>
      <c r="AK630" s="4"/>
      <c r="AO630" s="4"/>
      <c r="AS630" s="4"/>
      <c r="AW630" s="4"/>
      <c r="BA630" s="4"/>
    </row>
    <row r="631" spans="5:53" ht="15.6">
      <c r="E631" s="4"/>
      <c r="I631" s="4"/>
      <c r="M631" s="4"/>
      <c r="Q631" s="4"/>
      <c r="U631" s="4"/>
      <c r="Y631" s="4"/>
      <c r="AC631" s="4"/>
      <c r="AG631" s="4"/>
      <c r="AK631" s="4"/>
      <c r="AO631" s="4"/>
      <c r="AS631" s="4"/>
      <c r="AW631" s="4"/>
      <c r="BA631" s="4"/>
    </row>
    <row r="632" spans="5:53" ht="15.6">
      <c r="E632" s="4"/>
      <c r="I632" s="4"/>
      <c r="M632" s="4"/>
      <c r="Q632" s="4"/>
      <c r="U632" s="4"/>
      <c r="Y632" s="4"/>
      <c r="AC632" s="4"/>
      <c r="AG632" s="4"/>
      <c r="AK632" s="4"/>
      <c r="AO632" s="4"/>
      <c r="AS632" s="4"/>
      <c r="AW632" s="4"/>
      <c r="BA632" s="4"/>
    </row>
    <row r="633" spans="5:53" ht="15.6">
      <c r="E633" s="4"/>
      <c r="I633" s="4"/>
      <c r="M633" s="4"/>
      <c r="Q633" s="4"/>
      <c r="U633" s="4"/>
      <c r="Y633" s="4"/>
      <c r="AC633" s="4"/>
      <c r="AG633" s="4"/>
      <c r="AK633" s="4"/>
      <c r="AO633" s="4"/>
      <c r="AS633" s="4"/>
      <c r="AW633" s="4"/>
      <c r="BA633" s="4"/>
    </row>
    <row r="634" spans="5:53" ht="15.6">
      <c r="E634" s="4"/>
      <c r="I634" s="4"/>
      <c r="M634" s="4"/>
      <c r="Q634" s="4"/>
      <c r="U634" s="4"/>
      <c r="Y634" s="4"/>
      <c r="AC634" s="4"/>
      <c r="AG634" s="4"/>
      <c r="AK634" s="4"/>
      <c r="AO634" s="4"/>
      <c r="AS634" s="4"/>
      <c r="AW634" s="4"/>
      <c r="BA634" s="4"/>
    </row>
    <row r="635" spans="5:53" ht="15.6">
      <c r="E635" s="4"/>
      <c r="I635" s="4"/>
      <c r="M635" s="4"/>
      <c r="Q635" s="4"/>
      <c r="U635" s="4"/>
      <c r="Y635" s="4"/>
      <c r="AC635" s="4"/>
      <c r="AG635" s="4"/>
      <c r="AK635" s="4"/>
      <c r="AO635" s="4"/>
      <c r="AS635" s="4"/>
      <c r="AW635" s="4"/>
      <c r="BA635" s="4"/>
    </row>
    <row r="636" spans="5:53" ht="15.6">
      <c r="E636" s="4"/>
      <c r="I636" s="4"/>
      <c r="M636" s="4"/>
      <c r="Q636" s="4"/>
      <c r="U636" s="4"/>
      <c r="Y636" s="4"/>
      <c r="AC636" s="4"/>
      <c r="AG636" s="4"/>
      <c r="AK636" s="4"/>
      <c r="AO636" s="4"/>
      <c r="AS636" s="4"/>
      <c r="AW636" s="4"/>
      <c r="BA636" s="4"/>
    </row>
    <row r="637" spans="5:53" ht="15.6">
      <c r="E637" s="4"/>
      <c r="I637" s="4"/>
      <c r="M637" s="4"/>
      <c r="Q637" s="4"/>
      <c r="U637" s="4"/>
      <c r="Y637" s="4"/>
      <c r="AC637" s="4"/>
      <c r="AG637" s="4"/>
      <c r="AK637" s="4"/>
      <c r="AO637" s="4"/>
      <c r="AS637" s="4"/>
      <c r="AW637" s="4"/>
      <c r="BA637" s="4"/>
    </row>
    <row r="638" spans="5:53" ht="15.6">
      <c r="E638" s="4"/>
      <c r="I638" s="4"/>
      <c r="M638" s="4"/>
      <c r="Q638" s="4"/>
      <c r="U638" s="4"/>
      <c r="Y638" s="4"/>
      <c r="AC638" s="4"/>
      <c r="AG638" s="4"/>
      <c r="AK638" s="4"/>
      <c r="AO638" s="4"/>
      <c r="AS638" s="4"/>
      <c r="AW638" s="4"/>
      <c r="BA638" s="4"/>
    </row>
    <row r="639" spans="5:53" ht="15.6">
      <c r="E639" s="4"/>
      <c r="I639" s="4"/>
      <c r="M639" s="4"/>
      <c r="Q639" s="4"/>
      <c r="U639" s="4"/>
      <c r="Y639" s="4"/>
      <c r="AC639" s="4"/>
      <c r="AG639" s="4"/>
      <c r="AK639" s="4"/>
      <c r="AO639" s="4"/>
      <c r="AS639" s="4"/>
      <c r="AW639" s="4"/>
      <c r="BA639" s="4"/>
    </row>
    <row r="640" spans="5:53" ht="15.6">
      <c r="E640" s="4"/>
      <c r="I640" s="4"/>
      <c r="M640" s="4"/>
      <c r="Q640" s="4"/>
      <c r="U640" s="4"/>
      <c r="Y640" s="4"/>
      <c r="AC640" s="4"/>
      <c r="AG640" s="4"/>
      <c r="AK640" s="4"/>
      <c r="AO640" s="4"/>
      <c r="AS640" s="4"/>
      <c r="AW640" s="4"/>
      <c r="BA640" s="4"/>
    </row>
    <row r="641" spans="5:53" ht="15.6">
      <c r="E641" s="4"/>
      <c r="I641" s="4"/>
      <c r="M641" s="4"/>
      <c r="Q641" s="4"/>
      <c r="U641" s="4"/>
      <c r="Y641" s="4"/>
      <c r="AC641" s="4"/>
      <c r="AG641" s="4"/>
      <c r="AK641" s="4"/>
      <c r="AO641" s="4"/>
      <c r="AS641" s="4"/>
      <c r="AW641" s="4"/>
      <c r="BA641" s="4"/>
    </row>
    <row r="642" spans="5:53" ht="15.6">
      <c r="E642" s="4"/>
      <c r="I642" s="4"/>
      <c r="M642" s="4"/>
      <c r="Q642" s="4"/>
      <c r="U642" s="4"/>
      <c r="Y642" s="4"/>
      <c r="AC642" s="4"/>
      <c r="AG642" s="4"/>
      <c r="AK642" s="4"/>
      <c r="AO642" s="4"/>
      <c r="AS642" s="4"/>
      <c r="AW642" s="4"/>
      <c r="BA642" s="4"/>
    </row>
    <row r="643" spans="5:53" ht="15.6">
      <c r="E643" s="4"/>
      <c r="I643" s="4"/>
      <c r="M643" s="4"/>
      <c r="Q643" s="4"/>
      <c r="U643" s="4"/>
      <c r="Y643" s="4"/>
      <c r="AC643" s="4"/>
      <c r="AG643" s="4"/>
      <c r="AK643" s="4"/>
      <c r="AO643" s="4"/>
      <c r="AS643" s="4"/>
      <c r="AW643" s="4"/>
      <c r="BA643" s="4"/>
    </row>
    <row r="644" spans="5:53" ht="15.6">
      <c r="E644" s="4"/>
      <c r="I644" s="4"/>
      <c r="M644" s="4"/>
      <c r="Q644" s="4"/>
      <c r="U644" s="4"/>
      <c r="Y644" s="4"/>
      <c r="AC644" s="4"/>
      <c r="AG644" s="4"/>
      <c r="AK644" s="4"/>
      <c r="AO644" s="4"/>
      <c r="AS644" s="4"/>
      <c r="AW644" s="4"/>
      <c r="BA644" s="4"/>
    </row>
    <row r="645" spans="5:53" ht="15.6">
      <c r="E645" s="4"/>
      <c r="I645" s="4"/>
      <c r="M645" s="4"/>
      <c r="Q645" s="4"/>
      <c r="U645" s="4"/>
      <c r="Y645" s="4"/>
      <c r="AC645" s="4"/>
      <c r="AG645" s="4"/>
      <c r="AK645" s="4"/>
      <c r="AO645" s="4"/>
      <c r="AS645" s="4"/>
      <c r="AW645" s="4"/>
      <c r="BA645" s="4"/>
    </row>
    <row r="646" spans="5:53" ht="15.6">
      <c r="E646" s="4"/>
      <c r="I646" s="4"/>
      <c r="M646" s="4"/>
      <c r="Q646" s="4"/>
      <c r="U646" s="4"/>
      <c r="Y646" s="4"/>
      <c r="AC646" s="4"/>
      <c r="AG646" s="4"/>
      <c r="AK646" s="4"/>
      <c r="AO646" s="4"/>
      <c r="AS646" s="4"/>
      <c r="AW646" s="4"/>
      <c r="BA646" s="4"/>
    </row>
    <row r="647" spans="5:53" ht="15.6">
      <c r="E647" s="4"/>
      <c r="I647" s="4"/>
      <c r="M647" s="4"/>
      <c r="Q647" s="4"/>
      <c r="U647" s="4"/>
      <c r="Y647" s="4"/>
      <c r="AC647" s="4"/>
      <c r="AG647" s="4"/>
      <c r="AK647" s="4"/>
      <c r="AO647" s="4"/>
      <c r="AS647" s="4"/>
      <c r="AW647" s="4"/>
      <c r="BA647" s="4"/>
    </row>
    <row r="648" spans="5:53" ht="15.6">
      <c r="E648" s="4"/>
      <c r="I648" s="4"/>
      <c r="M648" s="4"/>
      <c r="Q648" s="4"/>
      <c r="U648" s="4"/>
      <c r="Y648" s="4"/>
      <c r="AC648" s="4"/>
      <c r="AG648" s="4"/>
      <c r="AK648" s="4"/>
      <c r="AO648" s="4"/>
      <c r="AS648" s="4"/>
      <c r="AW648" s="4"/>
      <c r="BA648" s="4"/>
    </row>
    <row r="649" spans="5:53" ht="15.6">
      <c r="E649" s="4"/>
      <c r="I649" s="4"/>
      <c r="M649" s="4"/>
      <c r="Q649" s="4"/>
      <c r="U649" s="4"/>
      <c r="Y649" s="4"/>
      <c r="AC649" s="4"/>
      <c r="AG649" s="4"/>
      <c r="AK649" s="4"/>
      <c r="AO649" s="4"/>
      <c r="AS649" s="4"/>
      <c r="AW649" s="4"/>
      <c r="BA649" s="4"/>
    </row>
    <row r="650" spans="5:53" ht="15.6">
      <c r="E650" s="4"/>
      <c r="I650" s="4"/>
      <c r="M650" s="4"/>
      <c r="Q650" s="4"/>
      <c r="U650" s="4"/>
      <c r="Y650" s="4"/>
      <c r="AC650" s="4"/>
      <c r="AG650" s="4"/>
      <c r="AK650" s="4"/>
      <c r="AO650" s="4"/>
      <c r="AS650" s="4"/>
      <c r="AW650" s="4"/>
      <c r="BA650" s="4"/>
    </row>
    <row r="651" spans="5:53" ht="15.6">
      <c r="E651" s="4"/>
      <c r="I651" s="4"/>
      <c r="M651" s="4"/>
      <c r="Q651" s="4"/>
      <c r="U651" s="4"/>
      <c r="Y651" s="4"/>
      <c r="AC651" s="4"/>
      <c r="AG651" s="4"/>
      <c r="AK651" s="4"/>
      <c r="AO651" s="4"/>
      <c r="AS651" s="4"/>
      <c r="AW651" s="4"/>
      <c r="BA651" s="4"/>
    </row>
    <row r="652" spans="5:53" ht="15.6">
      <c r="E652" s="4"/>
      <c r="I652" s="4"/>
      <c r="M652" s="4"/>
      <c r="Q652" s="4"/>
      <c r="U652" s="4"/>
      <c r="Y652" s="4"/>
      <c r="AC652" s="4"/>
      <c r="AG652" s="4"/>
      <c r="AK652" s="4"/>
      <c r="AO652" s="4"/>
      <c r="AS652" s="4"/>
      <c r="AW652" s="4"/>
      <c r="BA652" s="4"/>
    </row>
    <row r="653" spans="5:53" ht="15.6">
      <c r="E653" s="4"/>
      <c r="I653" s="4"/>
      <c r="M653" s="4"/>
      <c r="Q653" s="4"/>
      <c r="U653" s="4"/>
      <c r="Y653" s="4"/>
      <c r="AC653" s="4"/>
      <c r="AG653" s="4"/>
      <c r="AK653" s="4"/>
      <c r="AO653" s="4"/>
      <c r="AS653" s="4"/>
      <c r="AW653" s="4"/>
      <c r="BA653" s="4"/>
    </row>
    <row r="654" spans="5:53" ht="15.6">
      <c r="E654" s="4"/>
      <c r="I654" s="4"/>
      <c r="M654" s="4"/>
      <c r="Q654" s="4"/>
      <c r="U654" s="4"/>
      <c r="Y654" s="4"/>
      <c r="AC654" s="4"/>
      <c r="AG654" s="4"/>
      <c r="AK654" s="4"/>
      <c r="AO654" s="4"/>
      <c r="AS654" s="4"/>
      <c r="AW654" s="4"/>
      <c r="BA654" s="4"/>
    </row>
    <row r="655" spans="5:53" ht="15.6">
      <c r="E655" s="4"/>
      <c r="I655" s="4"/>
      <c r="M655" s="4"/>
      <c r="Q655" s="4"/>
      <c r="U655" s="4"/>
      <c r="Y655" s="4"/>
      <c r="AC655" s="4"/>
      <c r="AG655" s="4"/>
      <c r="AK655" s="4"/>
      <c r="AO655" s="4"/>
      <c r="AS655" s="4"/>
      <c r="AW655" s="4"/>
      <c r="BA655" s="4"/>
    </row>
    <row r="656" spans="5:53" ht="15.6">
      <c r="E656" s="4"/>
      <c r="I656" s="4"/>
      <c r="M656" s="4"/>
      <c r="Q656" s="4"/>
      <c r="U656" s="4"/>
      <c r="Y656" s="4"/>
      <c r="AC656" s="4"/>
      <c r="AG656" s="4"/>
      <c r="AK656" s="4"/>
      <c r="AO656" s="4"/>
      <c r="AS656" s="4"/>
      <c r="AW656" s="4"/>
      <c r="BA656" s="4"/>
    </row>
    <row r="657" spans="5:53" ht="15.6">
      <c r="E657" s="4"/>
      <c r="I657" s="4"/>
      <c r="M657" s="4"/>
      <c r="Q657" s="4"/>
      <c r="U657" s="4"/>
      <c r="Y657" s="4"/>
      <c r="AC657" s="4"/>
      <c r="AG657" s="4"/>
      <c r="AK657" s="4"/>
      <c r="AO657" s="4"/>
      <c r="AS657" s="4"/>
      <c r="AW657" s="4"/>
      <c r="BA657" s="4"/>
    </row>
    <row r="658" spans="5:53" ht="15.6">
      <c r="E658" s="4"/>
      <c r="I658" s="4"/>
      <c r="M658" s="4"/>
      <c r="Q658" s="4"/>
      <c r="U658" s="4"/>
      <c r="Y658" s="4"/>
      <c r="AC658" s="4"/>
      <c r="AG658" s="4"/>
      <c r="AK658" s="4"/>
      <c r="AO658" s="4"/>
      <c r="AS658" s="4"/>
      <c r="AW658" s="4"/>
      <c r="BA658" s="4"/>
    </row>
    <row r="659" spans="5:53" ht="15.6">
      <c r="E659" s="4"/>
      <c r="I659" s="4"/>
      <c r="M659" s="4"/>
      <c r="Q659" s="4"/>
      <c r="U659" s="4"/>
      <c r="Y659" s="4"/>
      <c r="AC659" s="4"/>
      <c r="AG659" s="4"/>
      <c r="AK659" s="4"/>
      <c r="AO659" s="4"/>
      <c r="AS659" s="4"/>
      <c r="AW659" s="4"/>
      <c r="BA659" s="4"/>
    </row>
    <row r="660" spans="5:53" ht="15.6">
      <c r="E660" s="4"/>
      <c r="I660" s="4"/>
      <c r="M660" s="4"/>
      <c r="Q660" s="4"/>
      <c r="U660" s="4"/>
      <c r="Y660" s="4"/>
      <c r="AC660" s="4"/>
      <c r="AG660" s="4"/>
      <c r="AK660" s="4"/>
      <c r="AO660" s="4"/>
      <c r="AS660" s="4"/>
      <c r="AW660" s="4"/>
      <c r="BA660" s="4"/>
    </row>
    <row r="661" spans="5:53" ht="15.6">
      <c r="E661" s="4"/>
      <c r="I661" s="4"/>
      <c r="M661" s="4"/>
      <c r="Q661" s="4"/>
      <c r="U661" s="4"/>
      <c r="Y661" s="4"/>
      <c r="AC661" s="4"/>
      <c r="AG661" s="4"/>
      <c r="AK661" s="4"/>
      <c r="AO661" s="4"/>
      <c r="AS661" s="4"/>
      <c r="AW661" s="4"/>
      <c r="BA661" s="4"/>
    </row>
    <row r="662" spans="5:53" ht="15.6">
      <c r="E662" s="4"/>
      <c r="I662" s="4"/>
      <c r="M662" s="4"/>
      <c r="Q662" s="4"/>
      <c r="U662" s="4"/>
      <c r="Y662" s="4"/>
      <c r="AC662" s="4"/>
      <c r="AG662" s="4"/>
      <c r="AK662" s="4"/>
      <c r="AO662" s="4"/>
      <c r="AS662" s="4"/>
      <c r="AW662" s="4"/>
      <c r="BA662" s="4"/>
    </row>
    <row r="663" spans="5:53" ht="15.6">
      <c r="E663" s="4"/>
      <c r="I663" s="4"/>
      <c r="M663" s="4"/>
      <c r="Q663" s="4"/>
      <c r="U663" s="4"/>
      <c r="Y663" s="4"/>
      <c r="AC663" s="4"/>
      <c r="AG663" s="4"/>
      <c r="AK663" s="4"/>
      <c r="AO663" s="4"/>
      <c r="AS663" s="4"/>
      <c r="AW663" s="4"/>
      <c r="BA663" s="4"/>
    </row>
    <row r="664" spans="5:53" ht="15.6">
      <c r="E664" s="4"/>
      <c r="I664" s="4"/>
      <c r="M664" s="4"/>
      <c r="Q664" s="4"/>
      <c r="U664" s="4"/>
      <c r="Y664" s="4"/>
      <c r="AC664" s="4"/>
      <c r="AG664" s="4"/>
      <c r="AK664" s="4"/>
      <c r="AO664" s="4"/>
      <c r="AS664" s="4"/>
      <c r="AW664" s="4"/>
      <c r="BA664" s="4"/>
    </row>
    <row r="665" spans="5:53" ht="15.6">
      <c r="E665" s="4"/>
      <c r="I665" s="4"/>
      <c r="M665" s="4"/>
      <c r="Q665" s="4"/>
      <c r="U665" s="4"/>
      <c r="Y665" s="4"/>
      <c r="AC665" s="4"/>
      <c r="AG665" s="4"/>
      <c r="AK665" s="4"/>
      <c r="AO665" s="4"/>
      <c r="AS665" s="4"/>
      <c r="AW665" s="4"/>
      <c r="BA665" s="4"/>
    </row>
    <row r="666" spans="5:53" ht="15.6">
      <c r="E666" s="4"/>
      <c r="I666" s="4"/>
      <c r="M666" s="4"/>
      <c r="Q666" s="4"/>
      <c r="U666" s="4"/>
      <c r="Y666" s="4"/>
      <c r="AC666" s="4"/>
      <c r="AG666" s="4"/>
      <c r="AK666" s="4"/>
      <c r="AO666" s="4"/>
      <c r="AS666" s="4"/>
      <c r="AW666" s="4"/>
      <c r="BA666" s="4"/>
    </row>
    <row r="667" spans="5:53" ht="15.6">
      <c r="E667" s="4"/>
      <c r="I667" s="4"/>
      <c r="M667" s="4"/>
      <c r="Q667" s="4"/>
      <c r="U667" s="4"/>
      <c r="Y667" s="4"/>
      <c r="AC667" s="4"/>
      <c r="AG667" s="4"/>
      <c r="AK667" s="4"/>
      <c r="AO667" s="4"/>
      <c r="AS667" s="4"/>
      <c r="AW667" s="4"/>
      <c r="BA667" s="4"/>
    </row>
    <row r="668" spans="5:53" ht="15.6">
      <c r="E668" s="4"/>
      <c r="I668" s="4"/>
      <c r="M668" s="4"/>
      <c r="Q668" s="4"/>
      <c r="U668" s="4"/>
      <c r="Y668" s="4"/>
      <c r="AC668" s="4"/>
      <c r="AG668" s="4"/>
      <c r="AK668" s="4"/>
      <c r="AO668" s="4"/>
      <c r="AS668" s="4"/>
      <c r="AW668" s="4"/>
      <c r="BA668" s="4"/>
    </row>
    <row r="669" spans="5:53" ht="15.6">
      <c r="E669" s="4"/>
      <c r="I669" s="4"/>
      <c r="M669" s="4"/>
      <c r="Q669" s="4"/>
      <c r="U669" s="4"/>
      <c r="Y669" s="4"/>
      <c r="AC669" s="4"/>
      <c r="AG669" s="4"/>
      <c r="AK669" s="4"/>
      <c r="AO669" s="4"/>
      <c r="AS669" s="4"/>
      <c r="AW669" s="4"/>
      <c r="BA669" s="4"/>
    </row>
    <row r="670" spans="5:53" ht="15.6">
      <c r="E670" s="4"/>
      <c r="I670" s="4"/>
      <c r="M670" s="4"/>
      <c r="Q670" s="4"/>
      <c r="U670" s="4"/>
      <c r="Y670" s="4"/>
      <c r="AC670" s="4"/>
      <c r="AG670" s="4"/>
      <c r="AK670" s="4"/>
      <c r="AO670" s="4"/>
      <c r="AS670" s="4"/>
      <c r="AW670" s="4"/>
      <c r="BA670" s="4"/>
    </row>
    <row r="671" spans="5:53" ht="15.6">
      <c r="E671" s="4"/>
      <c r="I671" s="4"/>
      <c r="M671" s="4"/>
      <c r="Q671" s="4"/>
      <c r="U671" s="4"/>
      <c r="Y671" s="4"/>
      <c r="AC671" s="4"/>
      <c r="AG671" s="4"/>
      <c r="AK671" s="4"/>
      <c r="AO671" s="4"/>
      <c r="AS671" s="4"/>
      <c r="AW671" s="4"/>
      <c r="BA671" s="4"/>
    </row>
    <row r="672" spans="5:53" ht="15.6">
      <c r="E672" s="4"/>
      <c r="I672" s="4"/>
      <c r="M672" s="4"/>
      <c r="Q672" s="4"/>
      <c r="U672" s="4"/>
      <c r="Y672" s="4"/>
      <c r="AC672" s="4"/>
      <c r="AG672" s="4"/>
      <c r="AK672" s="4"/>
      <c r="AO672" s="4"/>
      <c r="AS672" s="4"/>
      <c r="AW672" s="4"/>
      <c r="BA672" s="4"/>
    </row>
    <row r="673" spans="5:53" ht="15.6">
      <c r="E673" s="4"/>
      <c r="I673" s="4"/>
      <c r="M673" s="4"/>
      <c r="Q673" s="4"/>
      <c r="U673" s="4"/>
      <c r="Y673" s="4"/>
      <c r="AC673" s="4"/>
      <c r="AG673" s="4"/>
      <c r="AK673" s="4"/>
      <c r="AO673" s="4"/>
      <c r="AS673" s="4"/>
      <c r="AW673" s="4"/>
      <c r="BA673" s="4"/>
    </row>
    <row r="674" spans="5:53" ht="15.6">
      <c r="E674" s="4"/>
      <c r="I674" s="4"/>
      <c r="M674" s="4"/>
      <c r="Q674" s="4"/>
      <c r="U674" s="4"/>
      <c r="Y674" s="4"/>
      <c r="AC674" s="4"/>
      <c r="AG674" s="4"/>
      <c r="AK674" s="4"/>
      <c r="AO674" s="4"/>
      <c r="AS674" s="4"/>
      <c r="AW674" s="4"/>
      <c r="BA674" s="4"/>
    </row>
    <row r="675" spans="5:53" ht="15.6">
      <c r="E675" s="4"/>
      <c r="I675" s="4"/>
      <c r="M675" s="4"/>
      <c r="Q675" s="4"/>
      <c r="U675" s="4"/>
      <c r="Y675" s="4"/>
      <c r="AC675" s="4"/>
      <c r="AG675" s="4"/>
      <c r="AK675" s="4"/>
      <c r="AO675" s="4"/>
      <c r="AS675" s="4"/>
      <c r="AW675" s="4"/>
      <c r="BA675" s="4"/>
    </row>
    <row r="676" spans="5:53" ht="15.6">
      <c r="E676" s="4"/>
      <c r="I676" s="4"/>
      <c r="M676" s="4"/>
      <c r="Q676" s="4"/>
      <c r="U676" s="4"/>
      <c r="Y676" s="4"/>
      <c r="AC676" s="4"/>
      <c r="AG676" s="4"/>
      <c r="AK676" s="4"/>
      <c r="AO676" s="4"/>
      <c r="AS676" s="4"/>
      <c r="AW676" s="4"/>
      <c r="BA676" s="4"/>
    </row>
    <row r="677" spans="5:53" ht="15.6">
      <c r="E677" s="4"/>
      <c r="I677" s="4"/>
      <c r="M677" s="4"/>
      <c r="Q677" s="4"/>
      <c r="U677" s="4"/>
      <c r="Y677" s="4"/>
      <c r="AC677" s="4"/>
      <c r="AG677" s="4"/>
      <c r="AK677" s="4"/>
      <c r="AO677" s="4"/>
      <c r="AS677" s="4"/>
      <c r="AW677" s="4"/>
      <c r="BA677" s="4"/>
    </row>
    <row r="678" spans="5:53" ht="15.6">
      <c r="E678" s="4"/>
      <c r="I678" s="4"/>
      <c r="M678" s="4"/>
      <c r="Q678" s="4"/>
      <c r="U678" s="4"/>
      <c r="Y678" s="4"/>
      <c r="AC678" s="4"/>
      <c r="AG678" s="4"/>
      <c r="AK678" s="4"/>
      <c r="AO678" s="4"/>
      <c r="AS678" s="4"/>
      <c r="AW678" s="4"/>
      <c r="BA678" s="4"/>
    </row>
    <row r="679" spans="5:53" ht="15.6">
      <c r="E679" s="4"/>
      <c r="I679" s="4"/>
      <c r="M679" s="4"/>
      <c r="Q679" s="4"/>
      <c r="U679" s="4"/>
      <c r="Y679" s="4"/>
      <c r="AC679" s="4"/>
      <c r="AG679" s="4"/>
      <c r="AK679" s="4"/>
      <c r="AO679" s="4"/>
      <c r="AS679" s="4"/>
      <c r="AW679" s="4"/>
      <c r="BA679" s="4"/>
    </row>
    <row r="680" spans="5:53" ht="15.6">
      <c r="E680" s="4"/>
      <c r="I680" s="4"/>
      <c r="M680" s="4"/>
      <c r="Q680" s="4"/>
      <c r="U680" s="4"/>
      <c r="Y680" s="4"/>
      <c r="AC680" s="4"/>
      <c r="AG680" s="4"/>
      <c r="AK680" s="4"/>
      <c r="AO680" s="4"/>
      <c r="AS680" s="4"/>
      <c r="AW680" s="4"/>
      <c r="BA680" s="4"/>
    </row>
    <row r="681" spans="5:53" ht="15.6">
      <c r="E681" s="4"/>
      <c r="I681" s="4"/>
      <c r="M681" s="4"/>
      <c r="Q681" s="4"/>
      <c r="U681" s="4"/>
      <c r="Y681" s="4"/>
      <c r="AC681" s="4"/>
      <c r="AG681" s="4"/>
      <c r="AK681" s="4"/>
      <c r="AO681" s="4"/>
      <c r="AS681" s="4"/>
      <c r="AW681" s="4"/>
      <c r="BA681" s="4"/>
    </row>
    <row r="682" spans="5:53" ht="15.6">
      <c r="E682" s="4"/>
      <c r="I682" s="4"/>
      <c r="M682" s="4"/>
      <c r="Q682" s="4"/>
      <c r="U682" s="4"/>
      <c r="Y682" s="4"/>
      <c r="AC682" s="4"/>
      <c r="AG682" s="4"/>
      <c r="AK682" s="4"/>
      <c r="AO682" s="4"/>
      <c r="AS682" s="4"/>
      <c r="AW682" s="4"/>
      <c r="BA682" s="4"/>
    </row>
    <row r="683" spans="5:53" ht="15.6">
      <c r="E683" s="4"/>
      <c r="I683" s="4"/>
      <c r="M683" s="4"/>
      <c r="Q683" s="4"/>
      <c r="U683" s="4"/>
      <c r="Y683" s="4"/>
      <c r="AC683" s="4"/>
      <c r="AG683" s="4"/>
      <c r="AK683" s="4"/>
      <c r="AO683" s="4"/>
      <c r="AS683" s="4"/>
      <c r="AW683" s="4"/>
      <c r="BA683" s="4"/>
    </row>
    <row r="684" spans="5:53" ht="15.6">
      <c r="E684" s="4"/>
      <c r="I684" s="4"/>
      <c r="M684" s="4"/>
      <c r="Q684" s="4"/>
      <c r="U684" s="4"/>
      <c r="Y684" s="4"/>
      <c r="AC684" s="4"/>
      <c r="AG684" s="4"/>
      <c r="AK684" s="4"/>
      <c r="AO684" s="4"/>
      <c r="AS684" s="4"/>
      <c r="AW684" s="4"/>
      <c r="BA684" s="4"/>
    </row>
    <row r="685" spans="5:53" ht="15.6">
      <c r="E685" s="4"/>
      <c r="I685" s="4"/>
      <c r="M685" s="4"/>
      <c r="Q685" s="4"/>
      <c r="U685" s="4"/>
      <c r="Y685" s="4"/>
      <c r="AC685" s="4"/>
      <c r="AG685" s="4"/>
      <c r="AK685" s="4"/>
      <c r="AO685" s="4"/>
      <c r="AS685" s="4"/>
      <c r="AW685" s="4"/>
      <c r="BA685" s="4"/>
    </row>
    <row r="686" spans="5:53" ht="15.6">
      <c r="E686" s="4"/>
      <c r="I686" s="4"/>
      <c r="M686" s="4"/>
      <c r="Q686" s="4"/>
      <c r="U686" s="4"/>
      <c r="Y686" s="4"/>
      <c r="AC686" s="4"/>
      <c r="AG686" s="4"/>
      <c r="AK686" s="4"/>
      <c r="AO686" s="4"/>
      <c r="AS686" s="4"/>
      <c r="AW686" s="4"/>
      <c r="BA686" s="4"/>
    </row>
    <row r="687" spans="5:53" ht="15.6">
      <c r="E687" s="4"/>
      <c r="I687" s="4"/>
      <c r="M687" s="4"/>
      <c r="Q687" s="4"/>
      <c r="U687" s="4"/>
      <c r="Y687" s="4"/>
      <c r="AC687" s="4"/>
      <c r="AG687" s="4"/>
      <c r="AK687" s="4"/>
      <c r="AO687" s="4"/>
      <c r="AS687" s="4"/>
      <c r="AW687" s="4"/>
      <c r="BA687" s="4"/>
    </row>
    <row r="688" spans="5:53" ht="15.6">
      <c r="E688" s="4"/>
      <c r="I688" s="4"/>
      <c r="M688" s="4"/>
      <c r="Q688" s="4"/>
      <c r="U688" s="4"/>
      <c r="Y688" s="4"/>
      <c r="AC688" s="4"/>
      <c r="AG688" s="4"/>
      <c r="AK688" s="4"/>
      <c r="AO688" s="4"/>
      <c r="AS688" s="4"/>
      <c r="AW688" s="4"/>
      <c r="BA688" s="4"/>
    </row>
    <row r="689" spans="5:53" ht="15.6">
      <c r="E689" s="4"/>
      <c r="I689" s="4"/>
      <c r="M689" s="4"/>
      <c r="Q689" s="4"/>
      <c r="U689" s="4"/>
      <c r="Y689" s="4"/>
      <c r="AC689" s="4"/>
      <c r="AG689" s="4"/>
      <c r="AK689" s="4"/>
      <c r="AO689" s="4"/>
      <c r="AS689" s="4"/>
      <c r="AW689" s="4"/>
      <c r="BA689" s="4"/>
    </row>
    <row r="690" spans="5:53" ht="15.6">
      <c r="E690" s="4"/>
      <c r="I690" s="4"/>
      <c r="M690" s="4"/>
      <c r="Q690" s="4"/>
      <c r="U690" s="4"/>
      <c r="Y690" s="4"/>
      <c r="AC690" s="4"/>
      <c r="AG690" s="4"/>
      <c r="AK690" s="4"/>
      <c r="AO690" s="4"/>
      <c r="AS690" s="4"/>
      <c r="AW690" s="4"/>
      <c r="BA690" s="4"/>
    </row>
    <row r="691" spans="5:53" ht="15.6">
      <c r="E691" s="4"/>
      <c r="I691" s="4"/>
      <c r="M691" s="4"/>
      <c r="Q691" s="4"/>
      <c r="U691" s="4"/>
      <c r="Y691" s="4"/>
      <c r="AC691" s="4"/>
      <c r="AG691" s="4"/>
      <c r="AK691" s="4"/>
      <c r="AO691" s="4"/>
      <c r="AS691" s="4"/>
      <c r="AW691" s="4"/>
      <c r="BA691" s="4"/>
    </row>
    <row r="692" spans="5:53" ht="15.6">
      <c r="E692" s="4"/>
      <c r="I692" s="4"/>
      <c r="M692" s="4"/>
      <c r="Q692" s="4"/>
      <c r="U692" s="4"/>
      <c r="Y692" s="4"/>
      <c r="AC692" s="4"/>
      <c r="AG692" s="4"/>
      <c r="AK692" s="4"/>
      <c r="AO692" s="4"/>
      <c r="AS692" s="4"/>
      <c r="AW692" s="4"/>
      <c r="BA692" s="4"/>
    </row>
    <row r="693" spans="5:53" ht="15.6">
      <c r="E693" s="4"/>
      <c r="I693" s="4"/>
      <c r="M693" s="4"/>
      <c r="Q693" s="4"/>
      <c r="U693" s="4"/>
      <c r="Y693" s="4"/>
      <c r="AC693" s="4"/>
      <c r="AG693" s="4"/>
      <c r="AK693" s="4"/>
      <c r="AO693" s="4"/>
      <c r="AS693" s="4"/>
      <c r="AW693" s="4"/>
      <c r="BA693" s="4"/>
    </row>
    <row r="694" spans="5:53" ht="15.6">
      <c r="E694" s="4"/>
      <c r="I694" s="4"/>
      <c r="M694" s="4"/>
      <c r="Q694" s="4"/>
      <c r="U694" s="4"/>
      <c r="Y694" s="4"/>
      <c r="AC694" s="4"/>
      <c r="AG694" s="4"/>
      <c r="AK694" s="4"/>
      <c r="AO694" s="4"/>
      <c r="AS694" s="4"/>
      <c r="AW694" s="4"/>
      <c r="BA694" s="4"/>
    </row>
    <row r="695" spans="5:53" ht="15.6">
      <c r="E695" s="4"/>
      <c r="I695" s="4"/>
      <c r="M695" s="4"/>
      <c r="Q695" s="4"/>
      <c r="U695" s="4"/>
      <c r="Y695" s="4"/>
      <c r="AC695" s="4"/>
      <c r="AG695" s="4"/>
      <c r="AK695" s="4"/>
      <c r="AO695" s="4"/>
      <c r="AS695" s="4"/>
      <c r="AW695" s="4"/>
      <c r="BA695" s="4"/>
    </row>
    <row r="696" spans="5:53" ht="15.6">
      <c r="E696" s="4"/>
      <c r="I696" s="4"/>
      <c r="M696" s="4"/>
      <c r="Q696" s="4"/>
      <c r="U696" s="4"/>
      <c r="Y696" s="4"/>
      <c r="AC696" s="4"/>
      <c r="AG696" s="4"/>
      <c r="AK696" s="4"/>
      <c r="AO696" s="4"/>
      <c r="AS696" s="4"/>
      <c r="AW696" s="4"/>
      <c r="BA696" s="4"/>
    </row>
    <row r="697" spans="5:53" ht="15.6">
      <c r="E697" s="4"/>
      <c r="I697" s="4"/>
      <c r="M697" s="4"/>
      <c r="Q697" s="4"/>
      <c r="U697" s="4"/>
      <c r="Y697" s="4"/>
      <c r="AC697" s="4"/>
      <c r="AG697" s="4"/>
      <c r="AK697" s="4"/>
      <c r="AO697" s="4"/>
      <c r="AS697" s="4"/>
      <c r="AW697" s="4"/>
      <c r="BA697" s="4"/>
    </row>
    <row r="698" spans="5:53" ht="15.6">
      <c r="E698" s="4"/>
      <c r="I698" s="4"/>
      <c r="M698" s="4"/>
      <c r="Q698" s="4"/>
      <c r="U698" s="4"/>
      <c r="Y698" s="4"/>
      <c r="AC698" s="4"/>
      <c r="AG698" s="4"/>
      <c r="AK698" s="4"/>
      <c r="AO698" s="4"/>
      <c r="AS698" s="4"/>
      <c r="AW698" s="4"/>
      <c r="BA698" s="4"/>
    </row>
    <row r="699" spans="5:53" ht="15.6">
      <c r="E699" s="4"/>
      <c r="I699" s="4"/>
      <c r="M699" s="4"/>
      <c r="Q699" s="4"/>
      <c r="U699" s="4"/>
      <c r="Y699" s="4"/>
      <c r="AC699" s="4"/>
      <c r="AG699" s="4"/>
      <c r="AK699" s="4"/>
      <c r="AO699" s="4"/>
      <c r="AS699" s="4"/>
      <c r="AW699" s="4"/>
      <c r="BA699" s="4"/>
    </row>
    <row r="700" spans="5:53" ht="15.6">
      <c r="E700" s="4"/>
      <c r="I700" s="4"/>
      <c r="M700" s="4"/>
      <c r="Q700" s="4"/>
      <c r="U700" s="4"/>
      <c r="Y700" s="4"/>
      <c r="AC700" s="4"/>
      <c r="AG700" s="4"/>
      <c r="AK700" s="4"/>
      <c r="AO700" s="4"/>
      <c r="AS700" s="4"/>
      <c r="AW700" s="4"/>
      <c r="BA700" s="4"/>
    </row>
    <row r="701" spans="5:53" ht="15.6">
      <c r="E701" s="4"/>
      <c r="I701" s="4"/>
      <c r="M701" s="4"/>
      <c r="Q701" s="4"/>
      <c r="U701" s="4"/>
      <c r="Y701" s="4"/>
      <c r="AC701" s="4"/>
      <c r="AG701" s="4"/>
      <c r="AK701" s="4"/>
      <c r="AO701" s="4"/>
      <c r="AS701" s="4"/>
      <c r="AW701" s="4"/>
      <c r="BA701" s="4"/>
    </row>
    <row r="702" spans="5:53" ht="15.6">
      <c r="E702" s="4"/>
      <c r="I702" s="4"/>
      <c r="M702" s="4"/>
      <c r="Q702" s="4"/>
      <c r="U702" s="4"/>
      <c r="Y702" s="4"/>
      <c r="AC702" s="4"/>
      <c r="AG702" s="4"/>
      <c r="AK702" s="4"/>
      <c r="AO702" s="4"/>
      <c r="AS702" s="4"/>
      <c r="AW702" s="4"/>
      <c r="BA702" s="4"/>
    </row>
    <row r="703" spans="5:53" ht="15.6">
      <c r="E703" s="4"/>
      <c r="I703" s="4"/>
      <c r="M703" s="4"/>
      <c r="Q703" s="4"/>
      <c r="U703" s="4"/>
      <c r="Y703" s="4"/>
      <c r="AC703" s="4"/>
      <c r="AG703" s="4"/>
      <c r="AK703" s="4"/>
      <c r="AO703" s="4"/>
      <c r="AS703" s="4"/>
      <c r="AW703" s="4"/>
      <c r="BA703" s="4"/>
    </row>
    <row r="704" spans="5:53" ht="15.6">
      <c r="E704" s="4"/>
      <c r="I704" s="4"/>
      <c r="M704" s="4"/>
      <c r="Q704" s="4"/>
      <c r="U704" s="4"/>
      <c r="Y704" s="4"/>
      <c r="AC704" s="4"/>
      <c r="AG704" s="4"/>
      <c r="AK704" s="4"/>
      <c r="AO704" s="4"/>
      <c r="AS704" s="4"/>
      <c r="AW704" s="4"/>
      <c r="BA704" s="4"/>
    </row>
    <row r="705" spans="5:53" ht="15.6">
      <c r="E705" s="4"/>
      <c r="I705" s="4"/>
      <c r="M705" s="4"/>
      <c r="Q705" s="4"/>
      <c r="U705" s="4"/>
      <c r="Y705" s="4"/>
      <c r="AC705" s="4"/>
      <c r="AG705" s="4"/>
      <c r="AK705" s="4"/>
      <c r="AO705" s="4"/>
      <c r="AS705" s="4"/>
      <c r="AW705" s="4"/>
      <c r="BA705" s="4"/>
    </row>
    <row r="706" spans="5:53" ht="15.6">
      <c r="E706" s="4"/>
      <c r="I706" s="4"/>
      <c r="M706" s="4"/>
      <c r="Q706" s="4"/>
      <c r="U706" s="4"/>
      <c r="Y706" s="4"/>
      <c r="AC706" s="4"/>
      <c r="AG706" s="4"/>
      <c r="AK706" s="4"/>
      <c r="AO706" s="4"/>
      <c r="AS706" s="4"/>
      <c r="AW706" s="4"/>
      <c r="BA706" s="4"/>
    </row>
    <row r="707" spans="5:53" ht="15.6">
      <c r="E707" s="4"/>
      <c r="I707" s="4"/>
      <c r="M707" s="4"/>
      <c r="Q707" s="4"/>
      <c r="U707" s="4"/>
      <c r="Y707" s="4"/>
      <c r="AC707" s="4"/>
      <c r="AG707" s="4"/>
      <c r="AK707" s="4"/>
      <c r="AO707" s="4"/>
      <c r="AS707" s="4"/>
      <c r="AW707" s="4"/>
      <c r="BA707" s="4"/>
    </row>
    <row r="708" spans="5:53" ht="15.6">
      <c r="E708" s="4"/>
      <c r="I708" s="4"/>
      <c r="M708" s="4"/>
      <c r="Q708" s="4"/>
      <c r="U708" s="4"/>
      <c r="Y708" s="4"/>
      <c r="AC708" s="4"/>
      <c r="AG708" s="4"/>
      <c r="AK708" s="4"/>
      <c r="AO708" s="4"/>
      <c r="AS708" s="4"/>
      <c r="AW708" s="4"/>
      <c r="BA708" s="4"/>
    </row>
    <row r="709" spans="5:53" ht="15.6">
      <c r="E709" s="4"/>
      <c r="I709" s="4"/>
      <c r="M709" s="4"/>
      <c r="Q709" s="4"/>
      <c r="U709" s="4"/>
      <c r="Y709" s="4"/>
      <c r="AC709" s="4"/>
      <c r="AG709" s="4"/>
      <c r="AK709" s="4"/>
      <c r="AO709" s="4"/>
      <c r="AS709" s="4"/>
      <c r="AW709" s="4"/>
      <c r="BA709" s="4"/>
    </row>
    <row r="710" spans="5:53" ht="15.6">
      <c r="E710" s="4"/>
      <c r="I710" s="4"/>
      <c r="M710" s="4"/>
      <c r="Q710" s="4"/>
      <c r="U710" s="4"/>
      <c r="Y710" s="4"/>
      <c r="AC710" s="4"/>
      <c r="AG710" s="4"/>
      <c r="AK710" s="4"/>
      <c r="AO710" s="4"/>
      <c r="AS710" s="4"/>
      <c r="AW710" s="4"/>
      <c r="BA710" s="4"/>
    </row>
    <row r="711" spans="5:53" ht="15.6">
      <c r="E711" s="4"/>
      <c r="I711" s="4"/>
      <c r="M711" s="4"/>
      <c r="Q711" s="4"/>
      <c r="U711" s="4"/>
      <c r="Y711" s="4"/>
      <c r="AC711" s="4"/>
      <c r="AG711" s="4"/>
      <c r="AK711" s="4"/>
      <c r="AO711" s="4"/>
      <c r="AS711" s="4"/>
      <c r="AW711" s="4"/>
      <c r="BA711" s="4"/>
    </row>
    <row r="712" spans="5:53" ht="15.6">
      <c r="E712" s="4"/>
      <c r="I712" s="4"/>
      <c r="M712" s="4"/>
      <c r="Q712" s="4"/>
      <c r="U712" s="4"/>
      <c r="Y712" s="4"/>
      <c r="AC712" s="4"/>
      <c r="AG712" s="4"/>
      <c r="AK712" s="4"/>
      <c r="AO712" s="4"/>
      <c r="AS712" s="4"/>
      <c r="AW712" s="4"/>
      <c r="BA712" s="4"/>
    </row>
    <row r="713" spans="5:53" ht="15.6">
      <c r="E713" s="4"/>
      <c r="I713" s="4"/>
      <c r="M713" s="4"/>
      <c r="Q713" s="4"/>
      <c r="U713" s="4"/>
      <c r="Y713" s="4"/>
      <c r="AC713" s="4"/>
      <c r="AG713" s="4"/>
      <c r="AK713" s="4"/>
      <c r="AO713" s="4"/>
      <c r="AS713" s="4"/>
      <c r="AW713" s="4"/>
      <c r="BA713" s="4"/>
    </row>
    <row r="714" spans="5:53" ht="15.6">
      <c r="E714" s="4"/>
      <c r="I714" s="4"/>
      <c r="M714" s="4"/>
      <c r="Q714" s="4"/>
      <c r="U714" s="4"/>
      <c r="Y714" s="4"/>
      <c r="AC714" s="4"/>
      <c r="AG714" s="4"/>
      <c r="AK714" s="4"/>
      <c r="AO714" s="4"/>
      <c r="AS714" s="4"/>
      <c r="AW714" s="4"/>
      <c r="BA714" s="4"/>
    </row>
    <row r="715" spans="5:53" ht="15.6">
      <c r="E715" s="4"/>
      <c r="I715" s="4"/>
      <c r="M715" s="4"/>
      <c r="Q715" s="4"/>
      <c r="U715" s="4"/>
      <c r="Y715" s="4"/>
      <c r="AC715" s="4"/>
      <c r="AG715" s="4"/>
      <c r="AK715" s="4"/>
      <c r="AO715" s="4"/>
      <c r="AS715" s="4"/>
      <c r="AW715" s="4"/>
      <c r="BA715" s="4"/>
    </row>
    <row r="716" spans="5:53" ht="15.6">
      <c r="E716" s="4"/>
      <c r="I716" s="4"/>
      <c r="M716" s="4"/>
      <c r="Q716" s="4"/>
      <c r="U716" s="4"/>
      <c r="Y716" s="4"/>
      <c r="AC716" s="4"/>
      <c r="AG716" s="4"/>
      <c r="AK716" s="4"/>
      <c r="AO716" s="4"/>
      <c r="AS716" s="4"/>
      <c r="AW716" s="4"/>
      <c r="BA716" s="4"/>
    </row>
    <row r="717" spans="5:53" ht="15.6">
      <c r="E717" s="4"/>
      <c r="I717" s="4"/>
      <c r="M717" s="4"/>
      <c r="Q717" s="4"/>
      <c r="U717" s="4"/>
      <c r="Y717" s="4"/>
      <c r="AC717" s="4"/>
      <c r="AG717" s="4"/>
      <c r="AK717" s="4"/>
      <c r="AO717" s="4"/>
      <c r="AS717" s="4"/>
      <c r="AW717" s="4"/>
      <c r="BA717" s="4"/>
    </row>
    <row r="718" spans="5:53" ht="15.6">
      <c r="E718" s="4"/>
      <c r="I718" s="4"/>
      <c r="M718" s="4"/>
      <c r="Q718" s="4"/>
      <c r="U718" s="4"/>
      <c r="Y718" s="4"/>
      <c r="AC718" s="4"/>
      <c r="AG718" s="4"/>
      <c r="AK718" s="4"/>
      <c r="AO718" s="4"/>
      <c r="AS718" s="4"/>
      <c r="AW718" s="4"/>
      <c r="BA718" s="4"/>
    </row>
    <row r="719" spans="5:53" ht="15.6">
      <c r="E719" s="4"/>
      <c r="I719" s="4"/>
      <c r="M719" s="4"/>
      <c r="Q719" s="4"/>
      <c r="U719" s="4"/>
      <c r="Y719" s="4"/>
      <c r="AC719" s="4"/>
      <c r="AG719" s="4"/>
      <c r="AK719" s="4"/>
      <c r="AO719" s="4"/>
      <c r="AS719" s="4"/>
      <c r="AW719" s="4"/>
      <c r="BA719" s="4"/>
    </row>
    <row r="720" spans="5:53" ht="15.6">
      <c r="E720" s="4"/>
      <c r="I720" s="4"/>
      <c r="M720" s="4"/>
      <c r="Q720" s="4"/>
      <c r="U720" s="4"/>
      <c r="Y720" s="4"/>
      <c r="AC720" s="4"/>
      <c r="AG720" s="4"/>
      <c r="AK720" s="4"/>
      <c r="AO720" s="4"/>
      <c r="AS720" s="4"/>
      <c r="AW720" s="4"/>
      <c r="BA720" s="4"/>
    </row>
    <row r="721" spans="5:53" ht="15.6">
      <c r="E721" s="4"/>
      <c r="I721" s="4"/>
      <c r="M721" s="4"/>
      <c r="Q721" s="4"/>
      <c r="U721" s="4"/>
      <c r="Y721" s="4"/>
      <c r="AC721" s="4"/>
      <c r="AG721" s="4"/>
      <c r="AK721" s="4"/>
      <c r="AO721" s="4"/>
      <c r="AS721" s="4"/>
      <c r="AW721" s="4"/>
      <c r="BA721" s="4"/>
    </row>
    <row r="722" spans="5:53" ht="15.6">
      <c r="E722" s="4"/>
      <c r="I722" s="4"/>
      <c r="M722" s="4"/>
      <c r="Q722" s="4"/>
      <c r="U722" s="4"/>
      <c r="Y722" s="4"/>
      <c r="AC722" s="4"/>
      <c r="AG722" s="4"/>
      <c r="AK722" s="4"/>
      <c r="AO722" s="4"/>
      <c r="AS722" s="4"/>
      <c r="AW722" s="4"/>
      <c r="BA722" s="4"/>
    </row>
    <row r="723" spans="5:53" ht="15.6">
      <c r="E723" s="4"/>
      <c r="I723" s="4"/>
      <c r="M723" s="4"/>
      <c r="Q723" s="4"/>
      <c r="U723" s="4"/>
      <c r="Y723" s="4"/>
      <c r="AC723" s="4"/>
      <c r="AG723" s="4"/>
      <c r="AK723" s="4"/>
      <c r="AO723" s="4"/>
      <c r="AS723" s="4"/>
      <c r="AW723" s="4"/>
      <c r="BA723" s="4"/>
    </row>
    <row r="724" spans="5:53" ht="15.6">
      <c r="E724" s="4"/>
      <c r="I724" s="4"/>
      <c r="M724" s="4"/>
      <c r="Q724" s="4"/>
      <c r="U724" s="4"/>
      <c r="Y724" s="4"/>
      <c r="AC724" s="4"/>
      <c r="AG724" s="4"/>
      <c r="AK724" s="4"/>
      <c r="AO724" s="4"/>
      <c r="AS724" s="4"/>
      <c r="AW724" s="4"/>
      <c r="BA724" s="4"/>
    </row>
    <row r="725" spans="5:53" ht="15.6">
      <c r="E725" s="4"/>
      <c r="I725" s="4"/>
      <c r="M725" s="4"/>
      <c r="Q725" s="4"/>
      <c r="U725" s="4"/>
      <c r="Y725" s="4"/>
      <c r="AC725" s="4"/>
      <c r="AG725" s="4"/>
      <c r="AK725" s="4"/>
      <c r="AO725" s="4"/>
      <c r="AS725" s="4"/>
      <c r="AW725" s="4"/>
      <c r="BA725" s="4"/>
    </row>
    <row r="726" spans="5:53" ht="15.6">
      <c r="E726" s="4"/>
      <c r="I726" s="4"/>
      <c r="M726" s="4"/>
      <c r="Q726" s="4"/>
      <c r="U726" s="4"/>
      <c r="Y726" s="4"/>
      <c r="AC726" s="4"/>
      <c r="AG726" s="4"/>
      <c r="AK726" s="4"/>
      <c r="AO726" s="4"/>
      <c r="AS726" s="4"/>
      <c r="AW726" s="4"/>
      <c r="BA726" s="4"/>
    </row>
    <row r="727" spans="5:53" ht="15.6">
      <c r="E727" s="4"/>
      <c r="I727" s="4"/>
      <c r="M727" s="4"/>
      <c r="Q727" s="4"/>
      <c r="U727" s="4"/>
      <c r="Y727" s="4"/>
      <c r="AC727" s="4"/>
      <c r="AG727" s="4"/>
      <c r="AK727" s="4"/>
      <c r="AO727" s="4"/>
      <c r="AS727" s="4"/>
      <c r="AW727" s="4"/>
      <c r="BA727" s="4"/>
    </row>
    <row r="728" spans="5:53" ht="15.6">
      <c r="E728" s="4"/>
      <c r="I728" s="4"/>
      <c r="M728" s="4"/>
      <c r="Q728" s="4"/>
      <c r="U728" s="4"/>
      <c r="Y728" s="4"/>
      <c r="AC728" s="4"/>
      <c r="AG728" s="4"/>
      <c r="AK728" s="4"/>
      <c r="AO728" s="4"/>
      <c r="AS728" s="4"/>
      <c r="AW728" s="4"/>
      <c r="BA728" s="4"/>
    </row>
    <row r="729" spans="5:53" ht="15.6">
      <c r="E729" s="4"/>
      <c r="I729" s="4"/>
      <c r="M729" s="4"/>
      <c r="Q729" s="4"/>
      <c r="U729" s="4"/>
      <c r="Y729" s="4"/>
      <c r="AC729" s="4"/>
      <c r="AG729" s="4"/>
      <c r="AK729" s="4"/>
      <c r="AO729" s="4"/>
      <c r="AS729" s="4"/>
      <c r="AW729" s="4"/>
      <c r="BA729" s="4"/>
    </row>
    <row r="730" spans="5:53" ht="15.6">
      <c r="E730" s="4"/>
      <c r="I730" s="4"/>
      <c r="M730" s="4"/>
      <c r="Q730" s="4"/>
      <c r="U730" s="4"/>
      <c r="Y730" s="4"/>
      <c r="AC730" s="4"/>
      <c r="AG730" s="4"/>
      <c r="AK730" s="4"/>
      <c r="AO730" s="4"/>
      <c r="AS730" s="4"/>
      <c r="AW730" s="4"/>
      <c r="BA730" s="4"/>
    </row>
    <row r="731" spans="5:53" ht="15.6">
      <c r="E731" s="4"/>
      <c r="I731" s="4"/>
      <c r="M731" s="4"/>
      <c r="Q731" s="4"/>
      <c r="U731" s="4"/>
      <c r="Y731" s="4"/>
      <c r="AC731" s="4"/>
      <c r="AG731" s="4"/>
      <c r="AK731" s="4"/>
      <c r="AO731" s="4"/>
      <c r="AS731" s="4"/>
      <c r="AW731" s="4"/>
      <c r="BA731" s="4"/>
    </row>
    <row r="732" spans="5:53" ht="15.6">
      <c r="E732" s="4"/>
      <c r="I732" s="4"/>
      <c r="M732" s="4"/>
      <c r="Q732" s="4"/>
      <c r="U732" s="4"/>
      <c r="Y732" s="4"/>
      <c r="AC732" s="4"/>
      <c r="AG732" s="4"/>
      <c r="AK732" s="4"/>
      <c r="AO732" s="4"/>
      <c r="AS732" s="4"/>
      <c r="AW732" s="4"/>
      <c r="BA732" s="4"/>
    </row>
    <row r="733" spans="5:53" ht="15.6">
      <c r="E733" s="4"/>
      <c r="I733" s="4"/>
      <c r="M733" s="4"/>
      <c r="Q733" s="4"/>
      <c r="U733" s="4"/>
      <c r="Y733" s="4"/>
      <c r="AC733" s="4"/>
      <c r="AG733" s="4"/>
      <c r="AK733" s="4"/>
      <c r="AO733" s="4"/>
      <c r="AS733" s="4"/>
      <c r="AW733" s="4"/>
      <c r="BA733" s="4"/>
    </row>
    <row r="734" spans="5:53" ht="15.6">
      <c r="E734" s="4"/>
      <c r="I734" s="4"/>
      <c r="M734" s="4"/>
      <c r="Q734" s="4"/>
      <c r="U734" s="4"/>
      <c r="Y734" s="4"/>
      <c r="AC734" s="4"/>
      <c r="AG734" s="4"/>
      <c r="AK734" s="4"/>
      <c r="AO734" s="4"/>
      <c r="AS734" s="4"/>
      <c r="AW734" s="4"/>
      <c r="BA734" s="4"/>
    </row>
    <row r="735" spans="5:53" ht="15.6">
      <c r="E735" s="4"/>
      <c r="I735" s="4"/>
      <c r="M735" s="4"/>
      <c r="Q735" s="4"/>
      <c r="U735" s="4"/>
      <c r="Y735" s="4"/>
      <c r="AC735" s="4"/>
      <c r="AG735" s="4"/>
      <c r="AK735" s="4"/>
      <c r="AO735" s="4"/>
      <c r="AS735" s="4"/>
      <c r="AW735" s="4"/>
      <c r="BA735" s="4"/>
    </row>
    <row r="736" spans="5:53" ht="15.6">
      <c r="E736" s="4"/>
      <c r="I736" s="4"/>
      <c r="M736" s="4"/>
      <c r="Q736" s="4"/>
      <c r="U736" s="4"/>
      <c r="Y736" s="4"/>
      <c r="AC736" s="4"/>
      <c r="AG736" s="4"/>
      <c r="AK736" s="4"/>
      <c r="AO736" s="4"/>
      <c r="AS736" s="4"/>
      <c r="AW736" s="4"/>
      <c r="BA736" s="4"/>
    </row>
    <row r="737" spans="5:53" ht="15.6">
      <c r="E737" s="4"/>
      <c r="I737" s="4"/>
      <c r="M737" s="4"/>
      <c r="Q737" s="4"/>
      <c r="U737" s="4"/>
      <c r="Y737" s="4"/>
      <c r="AC737" s="4"/>
      <c r="AG737" s="4"/>
      <c r="AK737" s="4"/>
      <c r="AO737" s="4"/>
      <c r="AS737" s="4"/>
      <c r="AW737" s="4"/>
      <c r="BA737" s="4"/>
    </row>
    <row r="738" spans="5:53" ht="15.6">
      <c r="E738" s="4"/>
      <c r="I738" s="4"/>
      <c r="M738" s="4"/>
      <c r="Q738" s="4"/>
      <c r="U738" s="4"/>
      <c r="Y738" s="4"/>
      <c r="AC738" s="4"/>
      <c r="AG738" s="4"/>
      <c r="AK738" s="4"/>
      <c r="AO738" s="4"/>
      <c r="AS738" s="4"/>
      <c r="AW738" s="4"/>
      <c r="BA738" s="4"/>
    </row>
    <row r="739" spans="5:53" ht="15.6">
      <c r="E739" s="4"/>
      <c r="I739" s="4"/>
      <c r="M739" s="4"/>
      <c r="Q739" s="4"/>
      <c r="U739" s="4"/>
      <c r="Y739" s="4"/>
      <c r="AC739" s="4"/>
      <c r="AG739" s="4"/>
      <c r="AK739" s="4"/>
      <c r="AO739" s="4"/>
      <c r="AS739" s="4"/>
      <c r="AW739" s="4"/>
      <c r="BA739" s="4"/>
    </row>
    <row r="740" spans="5:53" ht="15.6">
      <c r="E740" s="4"/>
      <c r="I740" s="4"/>
      <c r="M740" s="4"/>
      <c r="Q740" s="4"/>
      <c r="U740" s="4"/>
      <c r="Y740" s="4"/>
      <c r="AC740" s="4"/>
      <c r="AG740" s="4"/>
      <c r="AK740" s="4"/>
      <c r="AO740" s="4"/>
      <c r="AS740" s="4"/>
      <c r="AW740" s="4"/>
      <c r="BA740" s="4"/>
    </row>
    <row r="741" spans="5:53" ht="15.6">
      <c r="E741" s="4"/>
      <c r="I741" s="4"/>
      <c r="M741" s="4"/>
      <c r="Q741" s="4"/>
      <c r="U741" s="4"/>
      <c r="Y741" s="4"/>
      <c r="AC741" s="4"/>
      <c r="AG741" s="4"/>
      <c r="AK741" s="4"/>
      <c r="AO741" s="4"/>
      <c r="AS741" s="4"/>
      <c r="AW741" s="4"/>
      <c r="BA741" s="4"/>
    </row>
    <row r="742" spans="5:53" ht="15.6">
      <c r="E742" s="4"/>
      <c r="I742" s="4"/>
      <c r="M742" s="4"/>
      <c r="Q742" s="4"/>
      <c r="U742" s="4"/>
      <c r="Y742" s="4"/>
      <c r="AC742" s="4"/>
      <c r="AG742" s="4"/>
      <c r="AK742" s="4"/>
      <c r="AO742" s="4"/>
      <c r="AS742" s="4"/>
      <c r="AW742" s="4"/>
      <c r="BA742" s="4"/>
    </row>
    <row r="743" spans="5:53" ht="15.6">
      <c r="E743" s="4"/>
      <c r="I743" s="4"/>
      <c r="M743" s="4"/>
      <c r="Q743" s="4"/>
      <c r="U743" s="4"/>
      <c r="Y743" s="4"/>
      <c r="AC743" s="4"/>
      <c r="AG743" s="4"/>
      <c r="AK743" s="4"/>
      <c r="AO743" s="4"/>
      <c r="AS743" s="4"/>
      <c r="AW743" s="4"/>
      <c r="BA743" s="4"/>
    </row>
    <row r="744" spans="5:53" ht="15.6">
      <c r="E744" s="4"/>
      <c r="I744" s="4"/>
      <c r="M744" s="4"/>
      <c r="Q744" s="4"/>
      <c r="U744" s="4"/>
      <c r="Y744" s="4"/>
      <c r="AC744" s="4"/>
      <c r="AG744" s="4"/>
      <c r="AK744" s="4"/>
      <c r="AO744" s="4"/>
      <c r="AS744" s="4"/>
      <c r="AW744" s="4"/>
      <c r="BA744" s="4"/>
    </row>
    <row r="745" spans="5:53" ht="15.6">
      <c r="E745" s="4"/>
      <c r="I745" s="4"/>
      <c r="M745" s="4"/>
      <c r="Q745" s="4"/>
      <c r="U745" s="4"/>
      <c r="Y745" s="4"/>
      <c r="AC745" s="4"/>
      <c r="AG745" s="4"/>
      <c r="AK745" s="4"/>
      <c r="AO745" s="4"/>
      <c r="AS745" s="4"/>
      <c r="AW745" s="4"/>
      <c r="BA745" s="4"/>
    </row>
    <row r="746" spans="5:53" ht="15.6">
      <c r="E746" s="4"/>
      <c r="I746" s="4"/>
      <c r="M746" s="4"/>
      <c r="Q746" s="4"/>
      <c r="U746" s="4"/>
      <c r="Y746" s="4"/>
      <c r="AC746" s="4"/>
      <c r="AG746" s="4"/>
      <c r="AK746" s="4"/>
      <c r="AO746" s="4"/>
      <c r="AS746" s="4"/>
      <c r="AW746" s="4"/>
      <c r="BA746" s="4"/>
    </row>
    <row r="747" spans="5:53" ht="15.6">
      <c r="E747" s="4"/>
      <c r="I747" s="4"/>
      <c r="M747" s="4"/>
      <c r="Q747" s="4"/>
      <c r="U747" s="4"/>
      <c r="Y747" s="4"/>
      <c r="AC747" s="4"/>
      <c r="AG747" s="4"/>
      <c r="AK747" s="4"/>
      <c r="AO747" s="4"/>
      <c r="AS747" s="4"/>
      <c r="AW747" s="4"/>
      <c r="BA747" s="4"/>
    </row>
    <row r="748" spans="5:53" ht="15.6">
      <c r="E748" s="4"/>
      <c r="I748" s="4"/>
      <c r="M748" s="4"/>
      <c r="Q748" s="4"/>
      <c r="U748" s="4"/>
      <c r="Y748" s="4"/>
      <c r="AC748" s="4"/>
      <c r="AG748" s="4"/>
      <c r="AK748" s="4"/>
      <c r="AO748" s="4"/>
      <c r="AS748" s="4"/>
      <c r="AW748" s="4"/>
      <c r="BA748" s="4"/>
    </row>
    <row r="749" spans="5:53" ht="15.6">
      <c r="E749" s="4"/>
      <c r="I749" s="4"/>
      <c r="M749" s="4"/>
      <c r="Q749" s="4"/>
      <c r="U749" s="4"/>
      <c r="Y749" s="4"/>
      <c r="AC749" s="4"/>
      <c r="AG749" s="4"/>
      <c r="AK749" s="4"/>
      <c r="AO749" s="4"/>
      <c r="AS749" s="4"/>
      <c r="AW749" s="4"/>
      <c r="BA749" s="4"/>
    </row>
    <row r="750" spans="5:53" ht="15.6">
      <c r="E750" s="4"/>
      <c r="I750" s="4"/>
      <c r="M750" s="4"/>
      <c r="Q750" s="4"/>
      <c r="U750" s="4"/>
      <c r="Y750" s="4"/>
      <c r="AC750" s="4"/>
      <c r="AG750" s="4"/>
      <c r="AK750" s="4"/>
      <c r="AO750" s="4"/>
      <c r="AS750" s="4"/>
      <c r="AW750" s="4"/>
      <c r="BA750" s="4"/>
    </row>
    <row r="751" spans="5:53" ht="15.6">
      <c r="E751" s="4"/>
      <c r="I751" s="4"/>
      <c r="M751" s="4"/>
      <c r="Q751" s="4"/>
      <c r="U751" s="4"/>
      <c r="Y751" s="4"/>
      <c r="AC751" s="4"/>
      <c r="AG751" s="4"/>
      <c r="AK751" s="4"/>
      <c r="AO751" s="4"/>
      <c r="AS751" s="4"/>
      <c r="AW751" s="4"/>
      <c r="BA751" s="4"/>
    </row>
    <row r="752" spans="5:53" ht="15.6">
      <c r="E752" s="4"/>
      <c r="I752" s="4"/>
      <c r="M752" s="4"/>
      <c r="Q752" s="4"/>
      <c r="U752" s="4"/>
      <c r="Y752" s="4"/>
      <c r="AC752" s="4"/>
      <c r="AG752" s="4"/>
      <c r="AK752" s="4"/>
      <c r="AO752" s="4"/>
      <c r="AS752" s="4"/>
      <c r="AW752" s="4"/>
      <c r="BA752" s="4"/>
    </row>
    <row r="753" spans="5:53" ht="15.6">
      <c r="E753" s="4"/>
      <c r="I753" s="4"/>
      <c r="M753" s="4"/>
      <c r="Q753" s="4"/>
      <c r="U753" s="4"/>
      <c r="Y753" s="4"/>
      <c r="AC753" s="4"/>
      <c r="AG753" s="4"/>
      <c r="AK753" s="4"/>
      <c r="AO753" s="4"/>
      <c r="AS753" s="4"/>
      <c r="AW753" s="4"/>
      <c r="BA753" s="4"/>
    </row>
    <row r="754" spans="5:53" ht="15.6">
      <c r="E754" s="4"/>
      <c r="I754" s="4"/>
      <c r="M754" s="4"/>
      <c r="Q754" s="4"/>
      <c r="U754" s="4"/>
      <c r="Y754" s="4"/>
      <c r="AC754" s="4"/>
      <c r="AG754" s="4"/>
      <c r="AK754" s="4"/>
      <c r="AO754" s="4"/>
      <c r="AS754" s="4"/>
      <c r="AW754" s="4"/>
      <c r="BA754" s="4"/>
    </row>
    <row r="755" spans="5:53" ht="15.6">
      <c r="E755" s="4"/>
      <c r="I755" s="4"/>
      <c r="M755" s="4"/>
      <c r="Q755" s="4"/>
      <c r="U755" s="4"/>
      <c r="Y755" s="4"/>
      <c r="AC755" s="4"/>
      <c r="AG755" s="4"/>
      <c r="AK755" s="4"/>
      <c r="AO755" s="4"/>
      <c r="AS755" s="4"/>
      <c r="AW755" s="4"/>
      <c r="BA755" s="4"/>
    </row>
    <row r="756" spans="5:53" ht="15.6">
      <c r="E756" s="4"/>
      <c r="I756" s="4"/>
      <c r="M756" s="4"/>
      <c r="Q756" s="4"/>
      <c r="U756" s="4"/>
      <c r="Y756" s="4"/>
      <c r="AC756" s="4"/>
      <c r="AG756" s="4"/>
      <c r="AK756" s="4"/>
      <c r="AO756" s="4"/>
      <c r="AS756" s="4"/>
      <c r="AW756" s="4"/>
      <c r="BA756" s="4"/>
    </row>
    <row r="757" spans="5:53" ht="15.6">
      <c r="E757" s="4"/>
      <c r="I757" s="4"/>
      <c r="M757" s="4"/>
      <c r="Q757" s="4"/>
      <c r="U757" s="4"/>
      <c r="Y757" s="4"/>
      <c r="AC757" s="4"/>
      <c r="AG757" s="4"/>
      <c r="AK757" s="4"/>
      <c r="AO757" s="4"/>
      <c r="AS757" s="4"/>
      <c r="AW757" s="4"/>
      <c r="BA757" s="4"/>
    </row>
    <row r="758" spans="5:53" ht="15.6">
      <c r="E758" s="4"/>
      <c r="I758" s="4"/>
      <c r="M758" s="4"/>
      <c r="Q758" s="4"/>
      <c r="U758" s="4"/>
      <c r="Y758" s="4"/>
      <c r="AC758" s="4"/>
      <c r="AG758" s="4"/>
      <c r="AK758" s="4"/>
      <c r="AO758" s="4"/>
      <c r="AS758" s="4"/>
      <c r="AW758" s="4"/>
      <c r="BA758" s="4"/>
    </row>
    <row r="759" spans="5:53" ht="15.6">
      <c r="E759" s="4"/>
      <c r="I759" s="4"/>
      <c r="M759" s="4"/>
      <c r="Q759" s="4"/>
      <c r="U759" s="4"/>
      <c r="Y759" s="4"/>
      <c r="AC759" s="4"/>
      <c r="AG759" s="4"/>
      <c r="AK759" s="4"/>
      <c r="AO759" s="4"/>
      <c r="AS759" s="4"/>
      <c r="AW759" s="4"/>
      <c r="BA759" s="4"/>
    </row>
    <row r="760" spans="5:53" ht="15.6">
      <c r="E760" s="4"/>
      <c r="I760" s="4"/>
      <c r="M760" s="4"/>
      <c r="Q760" s="4"/>
      <c r="U760" s="4"/>
      <c r="Y760" s="4"/>
      <c r="AC760" s="4"/>
      <c r="AG760" s="4"/>
      <c r="AK760" s="4"/>
      <c r="AO760" s="4"/>
      <c r="AS760" s="4"/>
      <c r="AW760" s="4"/>
      <c r="BA760" s="4"/>
    </row>
    <row r="761" spans="5:53" ht="15.6">
      <c r="E761" s="4"/>
      <c r="I761" s="4"/>
      <c r="M761" s="4"/>
      <c r="Q761" s="4"/>
      <c r="U761" s="4"/>
      <c r="Y761" s="4"/>
      <c r="AC761" s="4"/>
      <c r="AG761" s="4"/>
      <c r="AK761" s="4"/>
      <c r="AO761" s="4"/>
      <c r="AS761" s="4"/>
      <c r="AW761" s="4"/>
      <c r="BA761" s="4"/>
    </row>
    <row r="762" spans="5:53" ht="15.6">
      <c r="E762" s="4"/>
      <c r="I762" s="4"/>
      <c r="M762" s="4"/>
      <c r="Q762" s="4"/>
      <c r="U762" s="4"/>
      <c r="Y762" s="4"/>
      <c r="AC762" s="4"/>
      <c r="AG762" s="4"/>
      <c r="AK762" s="4"/>
      <c r="AO762" s="4"/>
      <c r="AS762" s="4"/>
      <c r="AW762" s="4"/>
      <c r="BA762" s="4"/>
    </row>
    <row r="763" spans="5:53" ht="15.6">
      <c r="E763" s="4"/>
      <c r="I763" s="4"/>
      <c r="M763" s="4"/>
      <c r="Q763" s="4"/>
      <c r="U763" s="4"/>
      <c r="Y763" s="4"/>
      <c r="AC763" s="4"/>
      <c r="AG763" s="4"/>
      <c r="AK763" s="4"/>
      <c r="AO763" s="4"/>
      <c r="AS763" s="4"/>
      <c r="AW763" s="4"/>
      <c r="BA763" s="4"/>
    </row>
    <row r="764" spans="5:53" ht="15.6">
      <c r="E764" s="4"/>
      <c r="I764" s="4"/>
      <c r="M764" s="4"/>
      <c r="Q764" s="4"/>
      <c r="U764" s="4"/>
      <c r="Y764" s="4"/>
      <c r="AC764" s="4"/>
      <c r="AG764" s="4"/>
      <c r="AK764" s="4"/>
      <c r="AO764" s="4"/>
      <c r="AS764" s="4"/>
      <c r="AW764" s="4"/>
      <c r="BA764" s="4"/>
    </row>
    <row r="765" spans="5:53" ht="15.6">
      <c r="E765" s="4"/>
      <c r="I765" s="4"/>
      <c r="M765" s="4"/>
      <c r="Q765" s="4"/>
      <c r="U765" s="4"/>
      <c r="Y765" s="4"/>
      <c r="AC765" s="4"/>
      <c r="AG765" s="4"/>
      <c r="AK765" s="4"/>
      <c r="AO765" s="4"/>
      <c r="AS765" s="4"/>
      <c r="AW765" s="4"/>
      <c r="BA765" s="4"/>
    </row>
    <row r="766" spans="5:53" ht="15.6">
      <c r="E766" s="4"/>
      <c r="I766" s="4"/>
      <c r="M766" s="4"/>
      <c r="Q766" s="4"/>
      <c r="U766" s="4"/>
      <c r="Y766" s="4"/>
      <c r="AC766" s="4"/>
      <c r="AG766" s="4"/>
      <c r="AK766" s="4"/>
      <c r="AO766" s="4"/>
      <c r="AS766" s="4"/>
      <c r="AW766" s="4"/>
      <c r="BA766" s="4"/>
    </row>
    <row r="767" spans="5:53" ht="15.6">
      <c r="E767" s="4"/>
      <c r="I767" s="4"/>
      <c r="M767" s="4"/>
      <c r="Q767" s="4"/>
      <c r="U767" s="4"/>
      <c r="Y767" s="4"/>
      <c r="AC767" s="4"/>
      <c r="AG767" s="4"/>
      <c r="AK767" s="4"/>
      <c r="AO767" s="4"/>
      <c r="AS767" s="4"/>
      <c r="AW767" s="4"/>
      <c r="BA767" s="4"/>
    </row>
    <row r="768" spans="5:53" ht="15.6">
      <c r="E768" s="4"/>
      <c r="I768" s="4"/>
      <c r="M768" s="4"/>
      <c r="Q768" s="4"/>
      <c r="U768" s="4"/>
      <c r="Y768" s="4"/>
      <c r="AC768" s="4"/>
      <c r="AG768" s="4"/>
      <c r="AK768" s="4"/>
      <c r="AO768" s="4"/>
      <c r="AS768" s="4"/>
      <c r="AW768" s="4"/>
      <c r="BA768" s="4"/>
    </row>
    <row r="769" spans="5:53" ht="15.6">
      <c r="E769" s="4"/>
      <c r="I769" s="4"/>
      <c r="M769" s="4"/>
      <c r="Q769" s="4"/>
      <c r="U769" s="4"/>
      <c r="Y769" s="4"/>
      <c r="AC769" s="4"/>
      <c r="AG769" s="4"/>
      <c r="AK769" s="4"/>
      <c r="AO769" s="4"/>
      <c r="AS769" s="4"/>
      <c r="AW769" s="4"/>
      <c r="BA769" s="4"/>
    </row>
    <row r="770" spans="5:53" ht="15.6">
      <c r="E770" s="4"/>
      <c r="I770" s="4"/>
      <c r="M770" s="4"/>
      <c r="Q770" s="4"/>
      <c r="U770" s="4"/>
      <c r="Y770" s="4"/>
      <c r="AC770" s="4"/>
      <c r="AG770" s="4"/>
      <c r="AK770" s="4"/>
      <c r="AO770" s="4"/>
      <c r="AS770" s="4"/>
      <c r="AW770" s="4"/>
      <c r="BA770" s="4"/>
    </row>
    <row r="771" spans="5:53" ht="15.6">
      <c r="E771" s="4"/>
      <c r="I771" s="4"/>
      <c r="M771" s="4"/>
      <c r="Q771" s="4"/>
      <c r="U771" s="4"/>
      <c r="Y771" s="4"/>
      <c r="AC771" s="4"/>
      <c r="AG771" s="4"/>
      <c r="AK771" s="4"/>
      <c r="AO771" s="4"/>
      <c r="AS771" s="4"/>
      <c r="AW771" s="4"/>
      <c r="BA771" s="4"/>
    </row>
    <row r="772" spans="5:53" ht="15.6">
      <c r="E772" s="4"/>
      <c r="I772" s="4"/>
      <c r="M772" s="4"/>
      <c r="Q772" s="4"/>
      <c r="U772" s="4"/>
      <c r="Y772" s="4"/>
      <c r="AC772" s="4"/>
      <c r="AG772" s="4"/>
      <c r="AK772" s="4"/>
      <c r="AO772" s="4"/>
      <c r="AS772" s="4"/>
      <c r="AW772" s="4"/>
      <c r="BA772" s="4"/>
    </row>
    <row r="773" spans="5:53" ht="15.6">
      <c r="E773" s="4"/>
      <c r="I773" s="4"/>
      <c r="M773" s="4"/>
      <c r="Q773" s="4"/>
      <c r="U773" s="4"/>
      <c r="Y773" s="4"/>
      <c r="AC773" s="4"/>
      <c r="AG773" s="4"/>
      <c r="AK773" s="4"/>
      <c r="AO773" s="4"/>
      <c r="AS773" s="4"/>
      <c r="AW773" s="4"/>
      <c r="BA773" s="4"/>
    </row>
    <row r="774" spans="5:53" ht="15.6">
      <c r="E774" s="4"/>
      <c r="I774" s="4"/>
      <c r="M774" s="4"/>
      <c r="Q774" s="4"/>
      <c r="U774" s="4"/>
      <c r="Y774" s="4"/>
      <c r="AC774" s="4"/>
      <c r="AG774" s="4"/>
      <c r="AK774" s="4"/>
      <c r="AO774" s="4"/>
      <c r="AS774" s="4"/>
      <c r="AW774" s="4"/>
      <c r="BA774" s="4"/>
    </row>
    <row r="775" spans="5:53" ht="15.6">
      <c r="E775" s="4"/>
      <c r="I775" s="4"/>
      <c r="M775" s="4"/>
      <c r="Q775" s="4"/>
      <c r="U775" s="4"/>
      <c r="Y775" s="4"/>
      <c r="AC775" s="4"/>
      <c r="AG775" s="4"/>
      <c r="AK775" s="4"/>
      <c r="AO775" s="4"/>
      <c r="AS775" s="4"/>
      <c r="AW775" s="4"/>
      <c r="BA775" s="4"/>
    </row>
    <row r="776" spans="5:53" ht="15.6">
      <c r="E776" s="4"/>
      <c r="I776" s="4"/>
      <c r="M776" s="4"/>
      <c r="Q776" s="4"/>
      <c r="U776" s="4"/>
      <c r="Y776" s="4"/>
      <c r="AC776" s="4"/>
      <c r="AG776" s="4"/>
      <c r="AK776" s="4"/>
      <c r="AO776" s="4"/>
      <c r="AS776" s="4"/>
      <c r="AW776" s="4"/>
      <c r="BA776" s="4"/>
    </row>
    <row r="777" spans="5:53" ht="15.6">
      <c r="E777" s="4"/>
      <c r="I777" s="4"/>
      <c r="M777" s="4"/>
      <c r="Q777" s="4"/>
      <c r="U777" s="4"/>
      <c r="Y777" s="4"/>
      <c r="AC777" s="4"/>
      <c r="AG777" s="4"/>
      <c r="AK777" s="4"/>
      <c r="AO777" s="4"/>
      <c r="AS777" s="4"/>
      <c r="AW777" s="4"/>
      <c r="BA777" s="4"/>
    </row>
    <row r="778" spans="5:53" ht="15.6">
      <c r="E778" s="4"/>
      <c r="I778" s="4"/>
      <c r="M778" s="4"/>
      <c r="Q778" s="4"/>
      <c r="U778" s="4"/>
      <c r="Y778" s="4"/>
      <c r="AC778" s="4"/>
      <c r="AG778" s="4"/>
      <c r="AK778" s="4"/>
      <c r="AO778" s="4"/>
      <c r="AS778" s="4"/>
      <c r="AW778" s="4"/>
      <c r="BA778" s="4"/>
    </row>
    <row r="779" spans="5:53" ht="15.6">
      <c r="E779" s="4"/>
      <c r="I779" s="4"/>
      <c r="M779" s="4"/>
      <c r="Q779" s="4"/>
      <c r="U779" s="4"/>
      <c r="Y779" s="4"/>
      <c r="AC779" s="4"/>
      <c r="AG779" s="4"/>
      <c r="AK779" s="4"/>
      <c r="AO779" s="4"/>
      <c r="AS779" s="4"/>
      <c r="AW779" s="4"/>
      <c r="BA779" s="4"/>
    </row>
    <row r="780" spans="5:53" ht="15.6">
      <c r="E780" s="4"/>
      <c r="I780" s="4"/>
      <c r="M780" s="4"/>
      <c r="Q780" s="4"/>
      <c r="U780" s="4"/>
      <c r="Y780" s="4"/>
      <c r="AC780" s="4"/>
      <c r="AG780" s="4"/>
      <c r="AK780" s="4"/>
      <c r="AO780" s="4"/>
      <c r="AS780" s="4"/>
      <c r="AW780" s="4"/>
      <c r="BA780" s="4"/>
    </row>
    <row r="781" spans="5:53" ht="15.6">
      <c r="E781" s="4"/>
      <c r="I781" s="4"/>
      <c r="M781" s="4"/>
      <c r="Q781" s="4"/>
      <c r="U781" s="4"/>
      <c r="Y781" s="4"/>
      <c r="AC781" s="4"/>
      <c r="AG781" s="4"/>
      <c r="AK781" s="4"/>
      <c r="AO781" s="4"/>
      <c r="AS781" s="4"/>
      <c r="AW781" s="4"/>
      <c r="BA781" s="4"/>
    </row>
    <row r="782" spans="5:53" ht="15.6">
      <c r="E782" s="4"/>
      <c r="I782" s="4"/>
      <c r="M782" s="4"/>
      <c r="Q782" s="4"/>
      <c r="U782" s="4"/>
      <c r="Y782" s="4"/>
      <c r="AC782" s="4"/>
      <c r="AG782" s="4"/>
      <c r="AK782" s="4"/>
      <c r="AO782" s="4"/>
      <c r="AS782" s="4"/>
      <c r="AW782" s="4"/>
      <c r="BA782" s="4"/>
    </row>
    <row r="783" spans="5:53" ht="15.6">
      <c r="E783" s="4"/>
      <c r="I783" s="4"/>
      <c r="M783" s="4"/>
      <c r="Q783" s="4"/>
      <c r="U783" s="4"/>
      <c r="Y783" s="4"/>
      <c r="AC783" s="4"/>
      <c r="AG783" s="4"/>
      <c r="AK783" s="4"/>
      <c r="AO783" s="4"/>
      <c r="AS783" s="4"/>
      <c r="AW783" s="4"/>
      <c r="BA783" s="4"/>
    </row>
    <row r="784" spans="5:53" ht="15.6">
      <c r="E784" s="4"/>
      <c r="I784" s="4"/>
      <c r="M784" s="4"/>
      <c r="Q784" s="4"/>
      <c r="U784" s="4"/>
      <c r="Y784" s="4"/>
      <c r="AC784" s="4"/>
      <c r="AG784" s="4"/>
      <c r="AK784" s="4"/>
      <c r="AO784" s="4"/>
      <c r="AS784" s="4"/>
      <c r="AW784" s="4"/>
      <c r="BA784" s="4"/>
    </row>
    <row r="785" spans="5:53" ht="15.6">
      <c r="E785" s="4"/>
      <c r="I785" s="4"/>
      <c r="M785" s="4"/>
      <c r="Q785" s="4"/>
      <c r="U785" s="4"/>
      <c r="Y785" s="4"/>
      <c r="AC785" s="4"/>
      <c r="AG785" s="4"/>
      <c r="AK785" s="4"/>
      <c r="AO785" s="4"/>
      <c r="AS785" s="4"/>
      <c r="AW785" s="4"/>
      <c r="BA785" s="4"/>
    </row>
    <row r="786" spans="5:53" ht="15.6">
      <c r="E786" s="4"/>
      <c r="I786" s="4"/>
      <c r="M786" s="4"/>
      <c r="Q786" s="4"/>
      <c r="U786" s="4"/>
      <c r="Y786" s="4"/>
      <c r="AC786" s="4"/>
      <c r="AG786" s="4"/>
      <c r="AK786" s="4"/>
      <c r="AO786" s="4"/>
      <c r="AS786" s="4"/>
      <c r="AW786" s="4"/>
      <c r="BA786" s="4"/>
    </row>
    <row r="787" spans="5:53" ht="15.6">
      <c r="E787" s="4"/>
      <c r="I787" s="4"/>
      <c r="M787" s="4"/>
      <c r="Q787" s="4"/>
      <c r="U787" s="4"/>
      <c r="Y787" s="4"/>
      <c r="AC787" s="4"/>
      <c r="AG787" s="4"/>
      <c r="AK787" s="4"/>
      <c r="AO787" s="4"/>
      <c r="AS787" s="4"/>
      <c r="AW787" s="4"/>
      <c r="BA787" s="4"/>
    </row>
    <row r="788" spans="5:53" ht="15.6">
      <c r="E788" s="4"/>
      <c r="I788" s="4"/>
      <c r="M788" s="4"/>
      <c r="Q788" s="4"/>
      <c r="U788" s="4"/>
      <c r="Y788" s="4"/>
      <c r="AC788" s="4"/>
      <c r="AG788" s="4"/>
      <c r="AK788" s="4"/>
      <c r="AO788" s="4"/>
      <c r="AS788" s="4"/>
      <c r="AW788" s="4"/>
      <c r="BA788" s="4"/>
    </row>
    <row r="789" spans="5:53" ht="15.6">
      <c r="E789" s="4"/>
      <c r="I789" s="4"/>
      <c r="M789" s="4"/>
      <c r="Q789" s="4"/>
      <c r="U789" s="4"/>
      <c r="Y789" s="4"/>
      <c r="AC789" s="4"/>
      <c r="AG789" s="4"/>
      <c r="AK789" s="4"/>
      <c r="AO789" s="4"/>
      <c r="AS789" s="4"/>
      <c r="AW789" s="4"/>
      <c r="BA789" s="4"/>
    </row>
    <row r="790" spans="5:53" ht="15.6">
      <c r="E790" s="4"/>
      <c r="I790" s="4"/>
      <c r="M790" s="4"/>
      <c r="Q790" s="4"/>
      <c r="U790" s="4"/>
      <c r="Y790" s="4"/>
      <c r="AC790" s="4"/>
      <c r="AG790" s="4"/>
      <c r="AK790" s="4"/>
      <c r="AO790" s="4"/>
      <c r="AS790" s="4"/>
      <c r="AW790" s="4"/>
      <c r="BA790" s="4"/>
    </row>
    <row r="791" spans="5:53" ht="15.6">
      <c r="E791" s="4"/>
      <c r="I791" s="4"/>
      <c r="M791" s="4"/>
      <c r="Q791" s="4"/>
      <c r="U791" s="4"/>
      <c r="Y791" s="4"/>
      <c r="AC791" s="4"/>
      <c r="AG791" s="4"/>
      <c r="AK791" s="4"/>
      <c r="AO791" s="4"/>
      <c r="AS791" s="4"/>
      <c r="AW791" s="4"/>
      <c r="BA791" s="4"/>
    </row>
    <row r="792" spans="5:53" ht="15.6">
      <c r="E792" s="4"/>
      <c r="I792" s="4"/>
      <c r="M792" s="4"/>
      <c r="Q792" s="4"/>
      <c r="U792" s="4"/>
      <c r="Y792" s="4"/>
      <c r="AC792" s="4"/>
      <c r="AG792" s="4"/>
      <c r="AK792" s="4"/>
      <c r="AO792" s="4"/>
      <c r="AS792" s="4"/>
      <c r="AW792" s="4"/>
      <c r="BA792" s="4"/>
    </row>
    <row r="793" spans="5:53" ht="15.6">
      <c r="E793" s="4"/>
      <c r="I793" s="4"/>
      <c r="M793" s="4"/>
      <c r="Q793" s="4"/>
      <c r="U793" s="4"/>
      <c r="Y793" s="4"/>
      <c r="AC793" s="4"/>
      <c r="AG793" s="4"/>
      <c r="AK793" s="4"/>
      <c r="AO793" s="4"/>
      <c r="AS793" s="4"/>
      <c r="AW793" s="4"/>
      <c r="BA793" s="4"/>
    </row>
    <row r="794" spans="5:53" ht="15.6">
      <c r="E794" s="4"/>
      <c r="I794" s="4"/>
      <c r="M794" s="4"/>
      <c r="Q794" s="4"/>
      <c r="U794" s="4"/>
      <c r="Y794" s="4"/>
      <c r="AC794" s="4"/>
      <c r="AG794" s="4"/>
      <c r="AK794" s="4"/>
      <c r="AO794" s="4"/>
      <c r="AS794" s="4"/>
      <c r="AW794" s="4"/>
      <c r="BA794" s="4"/>
    </row>
    <row r="795" spans="5:53" ht="15.6">
      <c r="E795" s="4"/>
      <c r="I795" s="4"/>
      <c r="M795" s="4"/>
      <c r="Q795" s="4"/>
      <c r="U795" s="4"/>
      <c r="Y795" s="4"/>
      <c r="AC795" s="4"/>
      <c r="AG795" s="4"/>
      <c r="AK795" s="4"/>
      <c r="AO795" s="4"/>
      <c r="AS795" s="4"/>
      <c r="AW795" s="4"/>
      <c r="BA795" s="4"/>
    </row>
    <row r="796" spans="5:53" ht="15.6">
      <c r="E796" s="4"/>
      <c r="I796" s="4"/>
      <c r="M796" s="4"/>
      <c r="Q796" s="4"/>
      <c r="U796" s="4"/>
      <c r="Y796" s="4"/>
      <c r="AC796" s="4"/>
      <c r="AG796" s="4"/>
      <c r="AK796" s="4"/>
      <c r="AO796" s="4"/>
      <c r="AS796" s="4"/>
      <c r="AW796" s="4"/>
      <c r="BA796" s="4"/>
    </row>
    <row r="797" spans="5:53" ht="15.6">
      <c r="E797" s="4"/>
      <c r="I797" s="4"/>
      <c r="M797" s="4"/>
      <c r="Q797" s="4"/>
      <c r="U797" s="4"/>
      <c r="Y797" s="4"/>
      <c r="AC797" s="4"/>
      <c r="AG797" s="4"/>
      <c r="AK797" s="4"/>
      <c r="AO797" s="4"/>
      <c r="AS797" s="4"/>
      <c r="AW797" s="4"/>
      <c r="BA797" s="4"/>
    </row>
    <row r="798" spans="5:53" ht="15.6">
      <c r="E798" s="4"/>
      <c r="I798" s="4"/>
      <c r="M798" s="4"/>
      <c r="Q798" s="4"/>
      <c r="U798" s="4"/>
      <c r="Y798" s="4"/>
      <c r="AC798" s="4"/>
      <c r="AG798" s="4"/>
      <c r="AK798" s="4"/>
      <c r="AO798" s="4"/>
      <c r="AS798" s="4"/>
      <c r="AW798" s="4"/>
      <c r="BA798" s="4"/>
    </row>
    <row r="799" spans="5:53" ht="15.6">
      <c r="E799" s="4"/>
      <c r="I799" s="4"/>
      <c r="M799" s="4"/>
      <c r="Q799" s="4"/>
      <c r="U799" s="4"/>
      <c r="Y799" s="4"/>
      <c r="AC799" s="4"/>
      <c r="AG799" s="4"/>
      <c r="AK799" s="4"/>
      <c r="AO799" s="4"/>
      <c r="AS799" s="4"/>
      <c r="AW799" s="4"/>
      <c r="BA799" s="4"/>
    </row>
    <row r="800" spans="5:53" ht="15.6">
      <c r="E800" s="4"/>
      <c r="I800" s="4"/>
      <c r="M800" s="4"/>
      <c r="Q800" s="4"/>
      <c r="U800" s="4"/>
      <c r="Y800" s="4"/>
      <c r="AC800" s="4"/>
      <c r="AG800" s="4"/>
      <c r="AK800" s="4"/>
      <c r="AO800" s="4"/>
      <c r="AS800" s="4"/>
      <c r="AW800" s="4"/>
      <c r="BA800" s="4"/>
    </row>
    <row r="801" spans="5:53" ht="15.6">
      <c r="E801" s="4"/>
      <c r="I801" s="4"/>
      <c r="M801" s="4"/>
      <c r="Q801" s="4"/>
      <c r="U801" s="4"/>
      <c r="Y801" s="4"/>
      <c r="AC801" s="4"/>
      <c r="AG801" s="4"/>
      <c r="AK801" s="4"/>
      <c r="AO801" s="4"/>
      <c r="AS801" s="4"/>
      <c r="AW801" s="4"/>
      <c r="BA801" s="4"/>
    </row>
    <row r="802" spans="5:53" ht="15.6">
      <c r="E802" s="4"/>
      <c r="I802" s="4"/>
      <c r="M802" s="4"/>
      <c r="Q802" s="4"/>
      <c r="U802" s="4"/>
      <c r="Y802" s="4"/>
      <c r="AC802" s="4"/>
      <c r="AG802" s="4"/>
      <c r="AK802" s="4"/>
      <c r="AO802" s="4"/>
      <c r="AS802" s="4"/>
      <c r="AW802" s="4"/>
      <c r="BA802" s="4"/>
    </row>
    <row r="803" spans="5:53" ht="15.6">
      <c r="E803" s="4"/>
      <c r="I803" s="4"/>
      <c r="M803" s="4"/>
      <c r="Q803" s="4"/>
      <c r="U803" s="4"/>
      <c r="Y803" s="4"/>
      <c r="AC803" s="4"/>
      <c r="AG803" s="4"/>
      <c r="AK803" s="4"/>
      <c r="AO803" s="4"/>
      <c r="AS803" s="4"/>
      <c r="AW803" s="4"/>
      <c r="BA803" s="4"/>
    </row>
    <row r="804" spans="5:53" ht="15.6">
      <c r="E804" s="4"/>
      <c r="I804" s="4"/>
      <c r="M804" s="4"/>
      <c r="Q804" s="4"/>
      <c r="U804" s="4"/>
      <c r="Y804" s="4"/>
      <c r="AC804" s="4"/>
      <c r="AG804" s="4"/>
      <c r="AK804" s="4"/>
      <c r="AO804" s="4"/>
      <c r="AS804" s="4"/>
      <c r="AW804" s="4"/>
      <c r="BA804" s="4"/>
    </row>
    <row r="805" spans="5:53" ht="15.6">
      <c r="E805" s="4"/>
      <c r="I805" s="4"/>
      <c r="M805" s="4"/>
      <c r="Q805" s="4"/>
      <c r="U805" s="4"/>
      <c r="Y805" s="4"/>
      <c r="AC805" s="4"/>
      <c r="AG805" s="4"/>
      <c r="AK805" s="4"/>
      <c r="AO805" s="4"/>
      <c r="AS805" s="4"/>
      <c r="AW805" s="4"/>
      <c r="BA805" s="4"/>
    </row>
    <row r="806" spans="5:53" ht="15.6">
      <c r="E806" s="4"/>
      <c r="I806" s="4"/>
      <c r="M806" s="4"/>
      <c r="Q806" s="4"/>
      <c r="U806" s="4"/>
      <c r="Y806" s="4"/>
      <c r="AC806" s="4"/>
      <c r="AG806" s="4"/>
      <c r="AK806" s="4"/>
      <c r="AO806" s="4"/>
      <c r="AS806" s="4"/>
      <c r="AW806" s="4"/>
      <c r="BA806" s="4"/>
    </row>
    <row r="807" spans="5:53" ht="15.6">
      <c r="E807" s="4"/>
      <c r="I807" s="4"/>
      <c r="M807" s="4"/>
      <c r="Q807" s="4"/>
      <c r="U807" s="4"/>
      <c r="Y807" s="4"/>
      <c r="AC807" s="4"/>
      <c r="AG807" s="4"/>
      <c r="AK807" s="4"/>
      <c r="AO807" s="4"/>
      <c r="AS807" s="4"/>
      <c r="AW807" s="4"/>
      <c r="BA807" s="4"/>
    </row>
    <row r="808" spans="5:53" ht="15.6">
      <c r="E808" s="4"/>
      <c r="I808" s="4"/>
      <c r="M808" s="4"/>
      <c r="Q808" s="4"/>
      <c r="U808" s="4"/>
      <c r="Y808" s="4"/>
      <c r="AC808" s="4"/>
      <c r="AG808" s="4"/>
      <c r="AK808" s="4"/>
      <c r="AO808" s="4"/>
      <c r="AS808" s="4"/>
      <c r="AW808" s="4"/>
      <c r="BA808" s="4"/>
    </row>
    <row r="809" spans="5:53" ht="15.6">
      <c r="E809" s="4"/>
      <c r="I809" s="4"/>
      <c r="M809" s="4"/>
      <c r="Q809" s="4"/>
      <c r="U809" s="4"/>
      <c r="Y809" s="4"/>
      <c r="AC809" s="4"/>
      <c r="AG809" s="4"/>
      <c r="AK809" s="4"/>
      <c r="AO809" s="4"/>
      <c r="AS809" s="4"/>
      <c r="AW809" s="4"/>
      <c r="BA809" s="4"/>
    </row>
    <row r="810" spans="5:53" ht="15.6">
      <c r="E810" s="4"/>
      <c r="I810" s="4"/>
      <c r="M810" s="4"/>
      <c r="Q810" s="4"/>
      <c r="U810" s="4"/>
      <c r="Y810" s="4"/>
      <c r="AC810" s="4"/>
      <c r="AG810" s="4"/>
      <c r="AK810" s="4"/>
      <c r="AO810" s="4"/>
      <c r="AS810" s="4"/>
      <c r="AW810" s="4"/>
      <c r="BA810" s="4"/>
    </row>
    <row r="811" spans="5:53" ht="15.6">
      <c r="E811" s="4"/>
      <c r="I811" s="4"/>
      <c r="M811" s="4"/>
      <c r="Q811" s="4"/>
      <c r="U811" s="4"/>
      <c r="Y811" s="4"/>
      <c r="AC811" s="4"/>
      <c r="AG811" s="4"/>
      <c r="AK811" s="4"/>
      <c r="AO811" s="4"/>
      <c r="AS811" s="4"/>
      <c r="AW811" s="4"/>
      <c r="BA811" s="4"/>
    </row>
    <row r="812" spans="5:53" ht="15.6">
      <c r="E812" s="4"/>
      <c r="I812" s="4"/>
      <c r="M812" s="4"/>
      <c r="Q812" s="4"/>
      <c r="U812" s="4"/>
      <c r="Y812" s="4"/>
      <c r="AC812" s="4"/>
      <c r="AG812" s="4"/>
      <c r="AK812" s="4"/>
      <c r="AO812" s="4"/>
      <c r="AS812" s="4"/>
      <c r="AW812" s="4"/>
      <c r="BA812" s="4"/>
    </row>
    <row r="813" spans="5:53" ht="15.6">
      <c r="E813" s="4"/>
      <c r="I813" s="4"/>
      <c r="M813" s="4"/>
      <c r="Q813" s="4"/>
      <c r="U813" s="4"/>
      <c r="Y813" s="4"/>
      <c r="AC813" s="4"/>
      <c r="AG813" s="4"/>
      <c r="AK813" s="4"/>
      <c r="AO813" s="4"/>
      <c r="AS813" s="4"/>
      <c r="AW813" s="4"/>
      <c r="BA813" s="4"/>
    </row>
    <row r="814" spans="5:53" ht="15.6">
      <c r="E814" s="4"/>
      <c r="I814" s="4"/>
      <c r="M814" s="4"/>
      <c r="Q814" s="4"/>
      <c r="U814" s="4"/>
      <c r="Y814" s="4"/>
      <c r="AC814" s="4"/>
      <c r="AG814" s="4"/>
      <c r="AK814" s="4"/>
      <c r="AO814" s="4"/>
      <c r="AS814" s="4"/>
      <c r="AW814" s="4"/>
      <c r="BA814" s="4"/>
    </row>
    <row r="815" spans="5:53" ht="15.6">
      <c r="E815" s="4"/>
      <c r="I815" s="4"/>
      <c r="M815" s="4"/>
      <c r="Q815" s="4"/>
      <c r="U815" s="4"/>
      <c r="Y815" s="4"/>
      <c r="AC815" s="4"/>
      <c r="AG815" s="4"/>
      <c r="AK815" s="4"/>
      <c r="AO815" s="4"/>
      <c r="AS815" s="4"/>
      <c r="AW815" s="4"/>
      <c r="BA815" s="4"/>
    </row>
    <row r="816" spans="5:53" ht="15.6">
      <c r="E816" s="4"/>
      <c r="I816" s="4"/>
      <c r="M816" s="4"/>
      <c r="Q816" s="4"/>
      <c r="U816" s="4"/>
      <c r="Y816" s="4"/>
      <c r="AC816" s="4"/>
      <c r="AG816" s="4"/>
      <c r="AK816" s="4"/>
      <c r="AO816" s="4"/>
      <c r="AS816" s="4"/>
      <c r="AW816" s="4"/>
      <c r="BA816" s="4"/>
    </row>
    <row r="817" spans="5:53" ht="15.6">
      <c r="E817" s="4"/>
      <c r="I817" s="4"/>
      <c r="M817" s="4"/>
      <c r="Q817" s="4"/>
      <c r="U817" s="4"/>
      <c r="Y817" s="4"/>
      <c r="AC817" s="4"/>
      <c r="AG817" s="4"/>
      <c r="AK817" s="4"/>
      <c r="AO817" s="4"/>
      <c r="AS817" s="4"/>
      <c r="AW817" s="4"/>
      <c r="BA817" s="4"/>
    </row>
    <row r="818" spans="5:53" ht="15.6">
      <c r="E818" s="4"/>
      <c r="I818" s="4"/>
      <c r="M818" s="4"/>
      <c r="Q818" s="4"/>
      <c r="U818" s="4"/>
      <c r="Y818" s="4"/>
      <c r="AC818" s="4"/>
      <c r="AG818" s="4"/>
      <c r="AK818" s="4"/>
      <c r="AO818" s="4"/>
      <c r="AS818" s="4"/>
      <c r="AW818" s="4"/>
      <c r="BA818" s="4"/>
    </row>
    <row r="819" spans="5:53" ht="15.6">
      <c r="E819" s="4"/>
      <c r="I819" s="4"/>
      <c r="M819" s="4"/>
      <c r="Q819" s="4"/>
      <c r="U819" s="4"/>
      <c r="Y819" s="4"/>
      <c r="AC819" s="4"/>
      <c r="AG819" s="4"/>
      <c r="AK819" s="4"/>
      <c r="AO819" s="4"/>
      <c r="AS819" s="4"/>
      <c r="AW819" s="4"/>
      <c r="BA819" s="4"/>
    </row>
    <row r="820" spans="5:53" ht="15.6">
      <c r="E820" s="4"/>
      <c r="I820" s="4"/>
      <c r="M820" s="4"/>
      <c r="Q820" s="4"/>
      <c r="U820" s="4"/>
      <c r="Y820" s="4"/>
      <c r="AC820" s="4"/>
      <c r="AG820" s="4"/>
      <c r="AK820" s="4"/>
      <c r="AO820" s="4"/>
      <c r="AS820" s="4"/>
      <c r="AW820" s="4"/>
      <c r="BA820" s="4"/>
    </row>
    <row r="821" spans="5:53" ht="15.6">
      <c r="E821" s="4"/>
      <c r="I821" s="4"/>
      <c r="M821" s="4"/>
      <c r="Q821" s="4"/>
      <c r="U821" s="4"/>
      <c r="Y821" s="4"/>
      <c r="AC821" s="4"/>
      <c r="AG821" s="4"/>
      <c r="AK821" s="4"/>
      <c r="AO821" s="4"/>
      <c r="AS821" s="4"/>
      <c r="AW821" s="4"/>
      <c r="BA821" s="4"/>
    </row>
    <row r="822" spans="5:53" ht="15.6">
      <c r="E822" s="4"/>
      <c r="I822" s="4"/>
      <c r="M822" s="4"/>
      <c r="Q822" s="4"/>
      <c r="U822" s="4"/>
      <c r="Y822" s="4"/>
      <c r="AC822" s="4"/>
      <c r="AG822" s="4"/>
      <c r="AK822" s="4"/>
      <c r="AO822" s="4"/>
      <c r="AS822" s="4"/>
      <c r="AW822" s="4"/>
      <c r="BA822" s="4"/>
    </row>
    <row r="823" spans="5:53" ht="15.6">
      <c r="E823" s="4"/>
      <c r="I823" s="4"/>
      <c r="M823" s="4"/>
      <c r="Q823" s="4"/>
      <c r="U823" s="4"/>
      <c r="Y823" s="4"/>
      <c r="AC823" s="4"/>
      <c r="AG823" s="4"/>
      <c r="AK823" s="4"/>
      <c r="AO823" s="4"/>
      <c r="AS823" s="4"/>
      <c r="AW823" s="4"/>
      <c r="BA823" s="4"/>
    </row>
    <row r="824" spans="5:53" ht="15.6">
      <c r="E824" s="4"/>
      <c r="I824" s="4"/>
      <c r="M824" s="4"/>
      <c r="Q824" s="4"/>
      <c r="U824" s="4"/>
      <c r="Y824" s="4"/>
      <c r="AC824" s="4"/>
      <c r="AG824" s="4"/>
      <c r="AK824" s="4"/>
      <c r="AO824" s="4"/>
      <c r="AS824" s="4"/>
      <c r="AW824" s="4"/>
      <c r="BA824" s="4"/>
    </row>
    <row r="825" spans="5:53" ht="15.6">
      <c r="E825" s="4"/>
      <c r="I825" s="4"/>
      <c r="M825" s="4"/>
      <c r="Q825" s="4"/>
      <c r="U825" s="4"/>
      <c r="Y825" s="4"/>
      <c r="AC825" s="4"/>
      <c r="AG825" s="4"/>
      <c r="AK825" s="4"/>
      <c r="AO825" s="4"/>
      <c r="AS825" s="4"/>
      <c r="AW825" s="4"/>
      <c r="BA825" s="4"/>
    </row>
    <row r="826" spans="5:53" ht="15.6">
      <c r="E826" s="4"/>
      <c r="I826" s="4"/>
      <c r="M826" s="4"/>
      <c r="Q826" s="4"/>
      <c r="U826" s="4"/>
      <c r="Y826" s="4"/>
      <c r="AC826" s="4"/>
      <c r="AG826" s="4"/>
      <c r="AK826" s="4"/>
      <c r="AO826" s="4"/>
      <c r="AS826" s="4"/>
      <c r="AW826" s="4"/>
      <c r="BA826" s="4"/>
    </row>
    <row r="827" spans="5:53" ht="15.6">
      <c r="E827" s="4"/>
      <c r="I827" s="4"/>
      <c r="M827" s="4"/>
      <c r="Q827" s="4"/>
      <c r="U827" s="4"/>
      <c r="Y827" s="4"/>
      <c r="AC827" s="4"/>
      <c r="AG827" s="4"/>
      <c r="AK827" s="4"/>
      <c r="AO827" s="4"/>
      <c r="AS827" s="4"/>
      <c r="AW827" s="4"/>
      <c r="BA827" s="4"/>
    </row>
    <row r="828" spans="5:53" ht="15.6">
      <c r="E828" s="4"/>
      <c r="I828" s="4"/>
      <c r="M828" s="4"/>
      <c r="Q828" s="4"/>
      <c r="U828" s="4"/>
      <c r="Y828" s="4"/>
      <c r="AC828" s="4"/>
      <c r="AG828" s="4"/>
      <c r="AK828" s="4"/>
      <c r="AO828" s="4"/>
      <c r="AS828" s="4"/>
      <c r="AW828" s="4"/>
      <c r="BA828" s="4"/>
    </row>
    <row r="829" spans="5:53" ht="15.6">
      <c r="E829" s="4"/>
      <c r="I829" s="4"/>
      <c r="M829" s="4"/>
      <c r="Q829" s="4"/>
      <c r="U829" s="4"/>
      <c r="Y829" s="4"/>
      <c r="AC829" s="4"/>
      <c r="AG829" s="4"/>
      <c r="AK829" s="4"/>
      <c r="AO829" s="4"/>
      <c r="AS829" s="4"/>
      <c r="AW829" s="4"/>
      <c r="BA829" s="4"/>
    </row>
    <row r="830" spans="5:53" ht="15.6">
      <c r="E830" s="4"/>
      <c r="I830" s="4"/>
      <c r="M830" s="4"/>
      <c r="Q830" s="4"/>
      <c r="U830" s="4"/>
      <c r="Y830" s="4"/>
      <c r="AC830" s="4"/>
      <c r="AG830" s="4"/>
      <c r="AK830" s="4"/>
      <c r="AO830" s="4"/>
      <c r="AS830" s="4"/>
      <c r="AW830" s="4"/>
      <c r="BA830" s="4"/>
    </row>
    <row r="831" spans="5:53" ht="15.6">
      <c r="E831" s="4"/>
      <c r="I831" s="4"/>
      <c r="M831" s="4"/>
      <c r="Q831" s="4"/>
      <c r="U831" s="4"/>
      <c r="Y831" s="4"/>
      <c r="AC831" s="4"/>
      <c r="AG831" s="4"/>
      <c r="AK831" s="4"/>
      <c r="AO831" s="4"/>
      <c r="AS831" s="4"/>
      <c r="AW831" s="4"/>
      <c r="BA831" s="4"/>
    </row>
    <row r="832" spans="5:53" ht="15.6">
      <c r="E832" s="4"/>
      <c r="I832" s="4"/>
      <c r="M832" s="4"/>
      <c r="Q832" s="4"/>
      <c r="U832" s="4"/>
      <c r="Y832" s="4"/>
      <c r="AC832" s="4"/>
      <c r="AG832" s="4"/>
      <c r="AK832" s="4"/>
      <c r="AO832" s="4"/>
      <c r="AS832" s="4"/>
      <c r="AW832" s="4"/>
      <c r="BA832" s="4"/>
    </row>
    <row r="833" spans="5:53" ht="15.6">
      <c r="E833" s="4"/>
      <c r="I833" s="4"/>
      <c r="M833" s="4"/>
      <c r="Q833" s="4"/>
      <c r="U833" s="4"/>
      <c r="Y833" s="4"/>
      <c r="AC833" s="4"/>
      <c r="AG833" s="4"/>
      <c r="AK833" s="4"/>
      <c r="AO833" s="4"/>
      <c r="AS833" s="4"/>
      <c r="AW833" s="4"/>
      <c r="BA833" s="4"/>
    </row>
    <row r="834" spans="5:53" ht="15.6">
      <c r="E834" s="4"/>
      <c r="I834" s="4"/>
      <c r="M834" s="4"/>
      <c r="Q834" s="4"/>
      <c r="U834" s="4"/>
      <c r="Y834" s="4"/>
      <c r="AC834" s="4"/>
      <c r="AG834" s="4"/>
      <c r="AK834" s="4"/>
      <c r="AO834" s="4"/>
      <c r="AS834" s="4"/>
      <c r="AW834" s="4"/>
      <c r="BA834" s="4"/>
    </row>
    <row r="835" spans="5:53" ht="15.6">
      <c r="E835" s="4"/>
      <c r="I835" s="4"/>
      <c r="M835" s="4"/>
      <c r="Q835" s="4"/>
      <c r="U835" s="4"/>
      <c r="Y835" s="4"/>
      <c r="AC835" s="4"/>
      <c r="AG835" s="4"/>
      <c r="AK835" s="4"/>
      <c r="AO835" s="4"/>
      <c r="AS835" s="4"/>
      <c r="AW835" s="4"/>
      <c r="BA835" s="4"/>
    </row>
    <row r="836" spans="5:53" ht="15.6">
      <c r="E836" s="4"/>
      <c r="I836" s="4"/>
      <c r="M836" s="4"/>
      <c r="Q836" s="4"/>
      <c r="U836" s="4"/>
      <c r="Y836" s="4"/>
      <c r="AC836" s="4"/>
      <c r="AG836" s="4"/>
      <c r="AK836" s="4"/>
      <c r="AO836" s="4"/>
      <c r="AS836" s="4"/>
      <c r="AW836" s="4"/>
      <c r="BA836" s="4"/>
    </row>
    <row r="837" spans="5:53" ht="15.6">
      <c r="E837" s="4"/>
      <c r="I837" s="4"/>
      <c r="M837" s="4"/>
      <c r="Q837" s="4"/>
      <c r="U837" s="4"/>
      <c r="Y837" s="4"/>
      <c r="AC837" s="4"/>
      <c r="AG837" s="4"/>
      <c r="AK837" s="4"/>
      <c r="AO837" s="4"/>
      <c r="AS837" s="4"/>
      <c r="AW837" s="4"/>
      <c r="BA837" s="4"/>
    </row>
    <row r="838" spans="5:53" ht="15.6">
      <c r="E838" s="4"/>
      <c r="I838" s="4"/>
      <c r="M838" s="4"/>
      <c r="Q838" s="4"/>
      <c r="U838" s="4"/>
      <c r="Y838" s="4"/>
      <c r="AC838" s="4"/>
      <c r="AG838" s="4"/>
      <c r="AK838" s="4"/>
      <c r="AO838" s="4"/>
      <c r="AS838" s="4"/>
      <c r="AW838" s="4"/>
      <c r="BA838" s="4"/>
    </row>
    <row r="839" spans="5:53" ht="15.6">
      <c r="E839" s="4"/>
      <c r="I839" s="4"/>
      <c r="M839" s="4"/>
      <c r="Q839" s="4"/>
      <c r="U839" s="4"/>
      <c r="Y839" s="4"/>
      <c r="AC839" s="4"/>
      <c r="AG839" s="4"/>
      <c r="AK839" s="4"/>
      <c r="AO839" s="4"/>
      <c r="AS839" s="4"/>
      <c r="AW839" s="4"/>
      <c r="BA839" s="4"/>
    </row>
    <row r="840" spans="5:53" ht="15.6">
      <c r="E840" s="4"/>
      <c r="I840" s="4"/>
      <c r="M840" s="4"/>
      <c r="Q840" s="4"/>
      <c r="U840" s="4"/>
      <c r="Y840" s="4"/>
      <c r="AC840" s="4"/>
      <c r="AG840" s="4"/>
      <c r="AK840" s="4"/>
      <c r="AO840" s="4"/>
      <c r="AS840" s="4"/>
      <c r="AW840" s="4"/>
      <c r="BA840" s="4"/>
    </row>
    <row r="841" spans="5:53" ht="15.6">
      <c r="E841" s="4"/>
      <c r="I841" s="4"/>
      <c r="M841" s="4"/>
      <c r="Q841" s="4"/>
      <c r="U841" s="4"/>
      <c r="Y841" s="4"/>
      <c r="AC841" s="4"/>
      <c r="AG841" s="4"/>
      <c r="AK841" s="4"/>
      <c r="AO841" s="4"/>
      <c r="AS841" s="4"/>
      <c r="AW841" s="4"/>
      <c r="BA841" s="4"/>
    </row>
    <row r="842" spans="5:53" ht="15.6">
      <c r="E842" s="4"/>
      <c r="I842" s="4"/>
      <c r="M842" s="4"/>
      <c r="Q842" s="4"/>
      <c r="U842" s="4"/>
      <c r="Y842" s="4"/>
      <c r="AC842" s="4"/>
      <c r="AG842" s="4"/>
      <c r="AK842" s="4"/>
      <c r="AO842" s="4"/>
      <c r="AS842" s="4"/>
      <c r="AW842" s="4"/>
      <c r="BA842" s="4"/>
    </row>
    <row r="843" spans="5:53" ht="15.6">
      <c r="E843" s="4"/>
      <c r="I843" s="4"/>
      <c r="M843" s="4"/>
      <c r="Q843" s="4"/>
      <c r="U843" s="4"/>
      <c r="Y843" s="4"/>
      <c r="AC843" s="4"/>
      <c r="AG843" s="4"/>
      <c r="AK843" s="4"/>
      <c r="AO843" s="4"/>
      <c r="AS843" s="4"/>
      <c r="AW843" s="4"/>
      <c r="BA843" s="4"/>
    </row>
    <row r="844" spans="5:53" ht="15.6">
      <c r="E844" s="4"/>
      <c r="I844" s="4"/>
      <c r="M844" s="4"/>
      <c r="Q844" s="4"/>
      <c r="U844" s="4"/>
      <c r="Y844" s="4"/>
      <c r="AC844" s="4"/>
      <c r="AG844" s="4"/>
      <c r="AK844" s="4"/>
      <c r="AO844" s="4"/>
      <c r="AS844" s="4"/>
      <c r="AW844" s="4"/>
      <c r="BA844" s="4"/>
    </row>
    <row r="845" spans="5:53" ht="15.6">
      <c r="E845" s="4"/>
      <c r="I845" s="4"/>
      <c r="M845" s="4"/>
      <c r="Q845" s="4"/>
      <c r="U845" s="4"/>
      <c r="Y845" s="4"/>
      <c r="AC845" s="4"/>
      <c r="AG845" s="4"/>
      <c r="AK845" s="4"/>
      <c r="AO845" s="4"/>
      <c r="AS845" s="4"/>
      <c r="AW845" s="4"/>
      <c r="BA845" s="4"/>
    </row>
    <row r="846" spans="5:53" ht="15.6">
      <c r="E846" s="4"/>
      <c r="I846" s="4"/>
      <c r="M846" s="4"/>
      <c r="Q846" s="4"/>
      <c r="U846" s="4"/>
      <c r="Y846" s="4"/>
      <c r="AC846" s="4"/>
      <c r="AG846" s="4"/>
      <c r="AK846" s="4"/>
      <c r="AO846" s="4"/>
      <c r="AS846" s="4"/>
      <c r="AW846" s="4"/>
      <c r="BA846" s="4"/>
    </row>
    <row r="847" spans="5:53" ht="15.6">
      <c r="E847" s="4"/>
      <c r="I847" s="4"/>
      <c r="M847" s="4"/>
      <c r="Q847" s="4"/>
      <c r="U847" s="4"/>
      <c r="Y847" s="4"/>
      <c r="AC847" s="4"/>
      <c r="AG847" s="4"/>
      <c r="AK847" s="4"/>
      <c r="AO847" s="4"/>
      <c r="AS847" s="4"/>
      <c r="AW847" s="4"/>
      <c r="BA847" s="4"/>
    </row>
    <row r="848" spans="5:53" ht="15.6">
      <c r="E848" s="4"/>
      <c r="I848" s="4"/>
      <c r="M848" s="4"/>
      <c r="Q848" s="4"/>
      <c r="U848" s="4"/>
      <c r="Y848" s="4"/>
      <c r="AC848" s="4"/>
      <c r="AG848" s="4"/>
      <c r="AK848" s="4"/>
      <c r="AO848" s="4"/>
      <c r="AS848" s="4"/>
      <c r="AW848" s="4"/>
      <c r="BA848" s="4"/>
    </row>
    <row r="849" spans="5:53" ht="15.6">
      <c r="E849" s="4"/>
      <c r="I849" s="4"/>
      <c r="M849" s="4"/>
      <c r="Q849" s="4"/>
      <c r="U849" s="4"/>
      <c r="Y849" s="4"/>
      <c r="AC849" s="4"/>
      <c r="AG849" s="4"/>
      <c r="AK849" s="4"/>
      <c r="AO849" s="4"/>
      <c r="AS849" s="4"/>
      <c r="AW849" s="4"/>
      <c r="BA849" s="4"/>
    </row>
    <row r="850" spans="5:53" ht="15.6">
      <c r="E850" s="4"/>
      <c r="I850" s="4"/>
      <c r="M850" s="4"/>
      <c r="Q850" s="4"/>
      <c r="U850" s="4"/>
      <c r="Y850" s="4"/>
      <c r="AC850" s="4"/>
      <c r="AG850" s="4"/>
      <c r="AK850" s="4"/>
      <c r="AO850" s="4"/>
      <c r="AS850" s="4"/>
      <c r="AW850" s="4"/>
      <c r="BA850" s="4"/>
    </row>
    <row r="851" spans="5:53" ht="15.6">
      <c r="E851" s="4"/>
      <c r="I851" s="4"/>
      <c r="M851" s="4"/>
      <c r="Q851" s="4"/>
      <c r="U851" s="4"/>
      <c r="Y851" s="4"/>
      <c r="AC851" s="4"/>
      <c r="AG851" s="4"/>
      <c r="AK851" s="4"/>
      <c r="AO851" s="4"/>
      <c r="AS851" s="4"/>
      <c r="AW851" s="4"/>
      <c r="BA851" s="4"/>
    </row>
    <row r="852" spans="5:53" ht="15.6">
      <c r="E852" s="4"/>
      <c r="I852" s="4"/>
      <c r="M852" s="4"/>
      <c r="Q852" s="4"/>
      <c r="U852" s="4"/>
      <c r="Y852" s="4"/>
      <c r="AC852" s="4"/>
      <c r="AG852" s="4"/>
      <c r="AK852" s="4"/>
      <c r="AO852" s="4"/>
      <c r="AS852" s="4"/>
      <c r="AW852" s="4"/>
      <c r="BA852" s="4"/>
    </row>
    <row r="853" spans="5:53" ht="15.6">
      <c r="E853" s="4"/>
      <c r="I853" s="4"/>
      <c r="M853" s="4"/>
      <c r="Q853" s="4"/>
      <c r="U853" s="4"/>
      <c r="Y853" s="4"/>
      <c r="AC853" s="4"/>
      <c r="AG853" s="4"/>
      <c r="AK853" s="4"/>
      <c r="AO853" s="4"/>
      <c r="AS853" s="4"/>
      <c r="AW853" s="4"/>
      <c r="BA853" s="4"/>
    </row>
    <row r="854" spans="5:53" ht="15.6">
      <c r="E854" s="4"/>
      <c r="I854" s="4"/>
      <c r="M854" s="4"/>
      <c r="Q854" s="4"/>
      <c r="U854" s="4"/>
      <c r="Y854" s="4"/>
      <c r="AC854" s="4"/>
      <c r="AG854" s="4"/>
      <c r="AK854" s="4"/>
      <c r="AO854" s="4"/>
      <c r="AS854" s="4"/>
      <c r="AW854" s="4"/>
      <c r="BA854" s="4"/>
    </row>
    <row r="855" spans="5:53" ht="15.6">
      <c r="E855" s="4"/>
      <c r="I855" s="4"/>
      <c r="M855" s="4"/>
      <c r="Q855" s="4"/>
      <c r="U855" s="4"/>
      <c r="Y855" s="4"/>
      <c r="AC855" s="4"/>
      <c r="AG855" s="4"/>
      <c r="AK855" s="4"/>
      <c r="AO855" s="4"/>
      <c r="AS855" s="4"/>
      <c r="AW855" s="4"/>
      <c r="BA855" s="4"/>
    </row>
    <row r="856" spans="5:53" ht="15.6">
      <c r="E856" s="4"/>
      <c r="I856" s="4"/>
      <c r="M856" s="4"/>
      <c r="Q856" s="4"/>
      <c r="U856" s="4"/>
      <c r="Y856" s="4"/>
      <c r="AC856" s="4"/>
      <c r="AG856" s="4"/>
      <c r="AK856" s="4"/>
      <c r="AO856" s="4"/>
      <c r="AS856" s="4"/>
      <c r="AW856" s="4"/>
      <c r="BA856" s="4"/>
    </row>
    <row r="857" spans="5:53" ht="15.6">
      <c r="E857" s="4"/>
      <c r="I857" s="4"/>
      <c r="M857" s="4"/>
      <c r="Q857" s="4"/>
      <c r="U857" s="4"/>
      <c r="Y857" s="4"/>
      <c r="AC857" s="4"/>
      <c r="AG857" s="4"/>
      <c r="AK857" s="4"/>
      <c r="AO857" s="4"/>
      <c r="AS857" s="4"/>
      <c r="AW857" s="4"/>
      <c r="BA857" s="4"/>
    </row>
    <row r="858" spans="5:53" ht="15.6">
      <c r="E858" s="4"/>
      <c r="I858" s="4"/>
      <c r="M858" s="4"/>
      <c r="Q858" s="4"/>
      <c r="U858" s="4"/>
      <c r="Y858" s="4"/>
      <c r="AC858" s="4"/>
      <c r="AG858" s="4"/>
      <c r="AK858" s="4"/>
      <c r="AO858" s="4"/>
      <c r="AS858" s="4"/>
      <c r="AW858" s="4"/>
      <c r="BA858" s="4"/>
    </row>
    <row r="859" spans="5:53" ht="15.6">
      <c r="E859" s="4"/>
      <c r="I859" s="4"/>
      <c r="M859" s="4"/>
      <c r="Q859" s="4"/>
      <c r="U859" s="4"/>
      <c r="Y859" s="4"/>
      <c r="AC859" s="4"/>
      <c r="AG859" s="4"/>
      <c r="AK859" s="4"/>
      <c r="AO859" s="4"/>
      <c r="AS859" s="4"/>
      <c r="AW859" s="4"/>
      <c r="BA859" s="4"/>
    </row>
    <row r="860" spans="5:53" ht="15.6">
      <c r="E860" s="4"/>
      <c r="I860" s="4"/>
      <c r="M860" s="4"/>
      <c r="Q860" s="4"/>
      <c r="U860" s="4"/>
      <c r="Y860" s="4"/>
      <c r="AC860" s="4"/>
      <c r="AG860" s="4"/>
      <c r="AK860" s="4"/>
      <c r="AO860" s="4"/>
      <c r="AS860" s="4"/>
      <c r="AW860" s="4"/>
      <c r="BA860" s="4"/>
    </row>
    <row r="861" spans="5:53" ht="15.6">
      <c r="E861" s="4"/>
      <c r="I861" s="4"/>
      <c r="M861" s="4"/>
      <c r="Q861" s="4"/>
      <c r="U861" s="4"/>
      <c r="Y861" s="4"/>
      <c r="AC861" s="4"/>
      <c r="AG861" s="4"/>
      <c r="AK861" s="4"/>
      <c r="AO861" s="4"/>
      <c r="AS861" s="4"/>
      <c r="AW861" s="4"/>
      <c r="BA861" s="4"/>
    </row>
    <row r="862" spans="5:53" ht="15.6">
      <c r="E862" s="4"/>
      <c r="I862" s="4"/>
      <c r="M862" s="4"/>
      <c r="Q862" s="4"/>
      <c r="U862" s="4"/>
      <c r="Y862" s="4"/>
      <c r="AC862" s="4"/>
      <c r="AG862" s="4"/>
      <c r="AK862" s="4"/>
      <c r="AO862" s="4"/>
      <c r="AS862" s="4"/>
      <c r="AW862" s="4"/>
      <c r="BA862" s="4"/>
    </row>
    <row r="863" spans="5:53" ht="15.6">
      <c r="E863" s="4"/>
      <c r="I863" s="4"/>
      <c r="M863" s="4"/>
      <c r="Q863" s="4"/>
      <c r="U863" s="4"/>
      <c r="Y863" s="4"/>
      <c r="AC863" s="4"/>
      <c r="AG863" s="4"/>
      <c r="AK863" s="4"/>
      <c r="AO863" s="4"/>
      <c r="AS863" s="4"/>
      <c r="AW863" s="4"/>
      <c r="BA863" s="4"/>
    </row>
    <row r="864" spans="5:53" ht="15.6">
      <c r="E864" s="4"/>
      <c r="I864" s="4"/>
      <c r="M864" s="4"/>
      <c r="Q864" s="4"/>
      <c r="U864" s="4"/>
      <c r="Y864" s="4"/>
      <c r="AC864" s="4"/>
      <c r="AG864" s="4"/>
      <c r="AK864" s="4"/>
      <c r="AO864" s="4"/>
      <c r="AS864" s="4"/>
      <c r="AW864" s="4"/>
      <c r="BA864" s="4"/>
    </row>
    <row r="865" spans="5:53" ht="15.6">
      <c r="E865" s="4"/>
      <c r="I865" s="4"/>
      <c r="M865" s="4"/>
      <c r="Q865" s="4"/>
      <c r="U865" s="4"/>
      <c r="Y865" s="4"/>
      <c r="AC865" s="4"/>
      <c r="AG865" s="4"/>
      <c r="AK865" s="4"/>
      <c r="AO865" s="4"/>
      <c r="AS865" s="4"/>
      <c r="AW865" s="4"/>
      <c r="BA865" s="4"/>
    </row>
    <row r="866" spans="5:53" ht="15.6">
      <c r="E866" s="4"/>
      <c r="I866" s="4"/>
      <c r="M866" s="4"/>
      <c r="Q866" s="4"/>
      <c r="U866" s="4"/>
      <c r="Y866" s="4"/>
      <c r="AC866" s="4"/>
      <c r="AG866" s="4"/>
      <c r="AK866" s="4"/>
      <c r="AO866" s="4"/>
      <c r="AS866" s="4"/>
      <c r="AW866" s="4"/>
      <c r="BA866" s="4"/>
    </row>
    <row r="867" spans="5:53" ht="15.6">
      <c r="E867" s="4"/>
      <c r="I867" s="4"/>
      <c r="M867" s="4"/>
      <c r="Q867" s="4"/>
      <c r="U867" s="4"/>
      <c r="Y867" s="4"/>
      <c r="AC867" s="4"/>
      <c r="AG867" s="4"/>
      <c r="AK867" s="4"/>
      <c r="AO867" s="4"/>
      <c r="AS867" s="4"/>
      <c r="AW867" s="4"/>
      <c r="BA867" s="4"/>
    </row>
    <row r="868" spans="5:53" ht="15.6">
      <c r="E868" s="4"/>
      <c r="I868" s="4"/>
      <c r="M868" s="4"/>
      <c r="Q868" s="4"/>
      <c r="U868" s="4"/>
      <c r="Y868" s="4"/>
      <c r="AC868" s="4"/>
      <c r="AG868" s="4"/>
      <c r="AK868" s="4"/>
      <c r="AO868" s="4"/>
      <c r="AS868" s="4"/>
      <c r="AW868" s="4"/>
      <c r="BA868" s="4"/>
    </row>
    <row r="869" spans="5:53" ht="15.6">
      <c r="E869" s="4"/>
      <c r="I869" s="4"/>
      <c r="M869" s="4"/>
      <c r="Q869" s="4"/>
      <c r="U869" s="4"/>
      <c r="Y869" s="4"/>
      <c r="AC869" s="4"/>
      <c r="AG869" s="4"/>
      <c r="AK869" s="4"/>
      <c r="AO869" s="4"/>
      <c r="AS869" s="4"/>
      <c r="AW869" s="4"/>
      <c r="BA869" s="4"/>
    </row>
    <row r="870" spans="5:53" ht="15.6">
      <c r="E870" s="4"/>
      <c r="I870" s="4"/>
      <c r="M870" s="4"/>
      <c r="Q870" s="4"/>
      <c r="U870" s="4"/>
      <c r="Y870" s="4"/>
      <c r="AC870" s="4"/>
      <c r="AG870" s="4"/>
      <c r="AK870" s="4"/>
      <c r="AO870" s="4"/>
      <c r="AS870" s="4"/>
      <c r="AW870" s="4"/>
      <c r="BA870" s="4"/>
    </row>
    <row r="871" spans="5:53" ht="15.6">
      <c r="E871" s="4"/>
      <c r="I871" s="4"/>
      <c r="M871" s="4"/>
      <c r="Q871" s="4"/>
      <c r="U871" s="4"/>
      <c r="Y871" s="4"/>
      <c r="AC871" s="4"/>
      <c r="AG871" s="4"/>
      <c r="AK871" s="4"/>
      <c r="AO871" s="4"/>
      <c r="AS871" s="4"/>
      <c r="AW871" s="4"/>
      <c r="BA871" s="4"/>
    </row>
    <row r="872" spans="5:53" ht="15.6">
      <c r="E872" s="4"/>
      <c r="I872" s="4"/>
      <c r="M872" s="4"/>
      <c r="Q872" s="4"/>
      <c r="U872" s="4"/>
      <c r="Y872" s="4"/>
      <c r="AC872" s="4"/>
      <c r="AG872" s="4"/>
      <c r="AK872" s="4"/>
      <c r="AO872" s="4"/>
      <c r="AS872" s="4"/>
      <c r="AW872" s="4"/>
      <c r="BA872" s="4"/>
    </row>
    <row r="873" spans="5:53" ht="15.6">
      <c r="E873" s="4"/>
      <c r="I873" s="4"/>
      <c r="M873" s="4"/>
      <c r="Q873" s="4"/>
      <c r="U873" s="4"/>
      <c r="Y873" s="4"/>
      <c r="AC873" s="4"/>
      <c r="AG873" s="4"/>
      <c r="AK873" s="4"/>
      <c r="AO873" s="4"/>
      <c r="AS873" s="4"/>
      <c r="AW873" s="4"/>
      <c r="BA873" s="4"/>
    </row>
    <row r="874" spans="5:53" ht="15.6">
      <c r="E874" s="4"/>
      <c r="I874" s="4"/>
      <c r="M874" s="4"/>
      <c r="Q874" s="4"/>
      <c r="U874" s="4"/>
      <c r="Y874" s="4"/>
      <c r="AC874" s="4"/>
      <c r="AG874" s="4"/>
      <c r="AK874" s="4"/>
      <c r="AO874" s="4"/>
      <c r="AS874" s="4"/>
      <c r="AW874" s="4"/>
      <c r="BA874" s="4"/>
    </row>
    <row r="875" spans="5:53" ht="15.6">
      <c r="E875" s="4"/>
      <c r="I875" s="4"/>
      <c r="M875" s="4"/>
      <c r="Q875" s="4"/>
      <c r="U875" s="4"/>
      <c r="Y875" s="4"/>
      <c r="AC875" s="4"/>
      <c r="AG875" s="4"/>
      <c r="AK875" s="4"/>
      <c r="AO875" s="4"/>
      <c r="AS875" s="4"/>
      <c r="AW875" s="4"/>
      <c r="BA875" s="4"/>
    </row>
    <row r="876" spans="5:53" ht="15.6">
      <c r="E876" s="4"/>
      <c r="I876" s="4"/>
      <c r="M876" s="4"/>
      <c r="Q876" s="4"/>
      <c r="U876" s="4"/>
      <c r="Y876" s="4"/>
      <c r="AC876" s="4"/>
      <c r="AG876" s="4"/>
      <c r="AK876" s="4"/>
      <c r="AO876" s="4"/>
      <c r="AS876" s="4"/>
      <c r="AW876" s="4"/>
      <c r="BA876" s="4"/>
    </row>
    <row r="877" spans="5:53" ht="15.6">
      <c r="E877" s="4"/>
      <c r="I877" s="4"/>
      <c r="M877" s="4"/>
      <c r="Q877" s="4"/>
      <c r="U877" s="4"/>
      <c r="Y877" s="4"/>
      <c r="AC877" s="4"/>
      <c r="AG877" s="4"/>
      <c r="AK877" s="4"/>
      <c r="AO877" s="4"/>
      <c r="AS877" s="4"/>
      <c r="AW877" s="4"/>
      <c r="BA877" s="4"/>
    </row>
    <row r="878" spans="5:53" ht="15.6">
      <c r="E878" s="4"/>
      <c r="I878" s="4"/>
      <c r="M878" s="4"/>
      <c r="Q878" s="4"/>
      <c r="U878" s="4"/>
      <c r="Y878" s="4"/>
      <c r="AC878" s="4"/>
      <c r="AG878" s="4"/>
      <c r="AK878" s="4"/>
      <c r="AO878" s="4"/>
      <c r="AS878" s="4"/>
      <c r="AW878" s="4"/>
      <c r="BA878" s="4"/>
    </row>
    <row r="879" spans="5:53" ht="15.6">
      <c r="E879" s="4"/>
      <c r="I879" s="4"/>
      <c r="M879" s="4"/>
      <c r="Q879" s="4"/>
      <c r="U879" s="4"/>
      <c r="Y879" s="4"/>
      <c r="AC879" s="4"/>
      <c r="AG879" s="4"/>
      <c r="AK879" s="4"/>
      <c r="AO879" s="4"/>
      <c r="AS879" s="4"/>
      <c r="AW879" s="4"/>
      <c r="BA879" s="4"/>
    </row>
    <row r="880" spans="5:53" ht="15.6">
      <c r="E880" s="4"/>
      <c r="I880" s="4"/>
      <c r="M880" s="4"/>
      <c r="Q880" s="4"/>
      <c r="U880" s="4"/>
      <c r="Y880" s="4"/>
      <c r="AC880" s="4"/>
      <c r="AG880" s="4"/>
      <c r="AK880" s="4"/>
      <c r="AO880" s="4"/>
      <c r="AS880" s="4"/>
      <c r="AW880" s="4"/>
      <c r="BA880" s="4"/>
    </row>
    <row r="881" spans="5:53" ht="15.6">
      <c r="E881" s="4"/>
      <c r="I881" s="4"/>
      <c r="M881" s="4"/>
      <c r="Q881" s="4"/>
      <c r="U881" s="4"/>
      <c r="Y881" s="4"/>
      <c r="AC881" s="4"/>
      <c r="AG881" s="4"/>
      <c r="AK881" s="4"/>
      <c r="AO881" s="4"/>
      <c r="AS881" s="4"/>
      <c r="AW881" s="4"/>
      <c r="BA881" s="4"/>
    </row>
    <row r="882" spans="5:53" ht="15.6">
      <c r="E882" s="4"/>
      <c r="I882" s="4"/>
      <c r="M882" s="4"/>
      <c r="Q882" s="4"/>
      <c r="U882" s="4"/>
      <c r="Y882" s="4"/>
      <c r="AC882" s="4"/>
      <c r="AG882" s="4"/>
      <c r="AK882" s="4"/>
      <c r="AO882" s="4"/>
      <c r="AS882" s="4"/>
      <c r="AW882" s="4"/>
      <c r="BA882" s="4"/>
    </row>
    <row r="883" spans="5:53" ht="15.6">
      <c r="E883" s="4"/>
      <c r="I883" s="4"/>
      <c r="M883" s="4"/>
      <c r="Q883" s="4"/>
      <c r="U883" s="4"/>
      <c r="Y883" s="4"/>
      <c r="AC883" s="4"/>
      <c r="AG883" s="4"/>
      <c r="AK883" s="4"/>
      <c r="AO883" s="4"/>
      <c r="AS883" s="4"/>
      <c r="AW883" s="4"/>
      <c r="BA883" s="4"/>
    </row>
    <row r="884" spans="5:53" ht="15.6">
      <c r="E884" s="4"/>
      <c r="I884" s="4"/>
      <c r="M884" s="4"/>
      <c r="Q884" s="4"/>
      <c r="U884" s="4"/>
      <c r="Y884" s="4"/>
      <c r="AC884" s="4"/>
      <c r="AG884" s="4"/>
      <c r="AK884" s="4"/>
      <c r="AO884" s="4"/>
      <c r="AS884" s="4"/>
      <c r="AW884" s="4"/>
      <c r="BA884" s="4"/>
    </row>
    <row r="885" spans="5:53" ht="15.6">
      <c r="E885" s="4"/>
      <c r="I885" s="4"/>
      <c r="M885" s="4"/>
      <c r="Q885" s="4"/>
      <c r="U885" s="4"/>
      <c r="Y885" s="4"/>
      <c r="AC885" s="4"/>
      <c r="AG885" s="4"/>
      <c r="AK885" s="4"/>
      <c r="AO885" s="4"/>
      <c r="AS885" s="4"/>
      <c r="AW885" s="4"/>
      <c r="BA885" s="4"/>
    </row>
    <row r="886" spans="5:53" ht="15.6">
      <c r="E886" s="4"/>
      <c r="I886" s="4"/>
      <c r="M886" s="4"/>
      <c r="Q886" s="4"/>
      <c r="U886" s="4"/>
      <c r="Y886" s="4"/>
      <c r="AC886" s="4"/>
      <c r="AG886" s="4"/>
      <c r="AK886" s="4"/>
      <c r="AO886" s="4"/>
      <c r="AS886" s="4"/>
      <c r="AW886" s="4"/>
      <c r="BA886" s="4"/>
    </row>
    <row r="887" spans="5:53" ht="15.6">
      <c r="E887" s="4"/>
      <c r="I887" s="4"/>
      <c r="M887" s="4"/>
      <c r="Q887" s="4"/>
      <c r="U887" s="4"/>
      <c r="Y887" s="4"/>
      <c r="AC887" s="4"/>
      <c r="AG887" s="4"/>
      <c r="AK887" s="4"/>
      <c r="AO887" s="4"/>
      <c r="AS887" s="4"/>
      <c r="AW887" s="4"/>
      <c r="BA887" s="4"/>
    </row>
    <row r="888" spans="5:53" ht="15.6">
      <c r="E888" s="4"/>
      <c r="I888" s="4"/>
      <c r="M888" s="4"/>
      <c r="Q888" s="4"/>
      <c r="U888" s="4"/>
      <c r="Y888" s="4"/>
      <c r="AC888" s="4"/>
      <c r="AG888" s="4"/>
      <c r="AK888" s="4"/>
      <c r="AO888" s="4"/>
      <c r="AS888" s="4"/>
      <c r="AW888" s="4"/>
      <c r="BA888" s="4"/>
    </row>
    <row r="889" spans="5:53" ht="15.6">
      <c r="E889" s="4"/>
      <c r="I889" s="4"/>
      <c r="M889" s="4"/>
      <c r="Q889" s="4"/>
      <c r="U889" s="4"/>
      <c r="Y889" s="4"/>
      <c r="AC889" s="4"/>
      <c r="AG889" s="4"/>
      <c r="AK889" s="4"/>
      <c r="AO889" s="4"/>
      <c r="AS889" s="4"/>
      <c r="AW889" s="4"/>
      <c r="BA889" s="4"/>
    </row>
    <row r="890" spans="5:53" ht="15.6">
      <c r="E890" s="4"/>
      <c r="I890" s="4"/>
      <c r="M890" s="4"/>
      <c r="Q890" s="4"/>
      <c r="U890" s="4"/>
      <c r="Y890" s="4"/>
      <c r="AC890" s="4"/>
      <c r="AG890" s="4"/>
      <c r="AK890" s="4"/>
      <c r="AO890" s="4"/>
      <c r="AS890" s="4"/>
      <c r="AW890" s="4"/>
      <c r="BA890" s="4"/>
    </row>
    <row r="891" spans="5:53" ht="15.6">
      <c r="E891" s="4"/>
      <c r="I891" s="4"/>
      <c r="M891" s="4"/>
      <c r="Q891" s="4"/>
      <c r="U891" s="4"/>
      <c r="Y891" s="4"/>
      <c r="AC891" s="4"/>
      <c r="AG891" s="4"/>
      <c r="AK891" s="4"/>
      <c r="AO891" s="4"/>
      <c r="AS891" s="4"/>
      <c r="AW891" s="4"/>
      <c r="BA891" s="4"/>
    </row>
    <row r="892" spans="5:53" ht="15.6">
      <c r="E892" s="4"/>
      <c r="I892" s="4"/>
      <c r="M892" s="4"/>
      <c r="Q892" s="4"/>
      <c r="U892" s="4"/>
      <c r="Y892" s="4"/>
      <c r="AC892" s="4"/>
      <c r="AG892" s="4"/>
      <c r="AK892" s="4"/>
      <c r="AO892" s="4"/>
      <c r="AS892" s="4"/>
      <c r="AW892" s="4"/>
      <c r="BA892" s="4"/>
    </row>
    <row r="893" spans="5:53" ht="15.6">
      <c r="E893" s="4"/>
      <c r="I893" s="4"/>
      <c r="M893" s="4"/>
      <c r="Q893" s="4"/>
      <c r="U893" s="4"/>
      <c r="Y893" s="4"/>
      <c r="AC893" s="4"/>
      <c r="AG893" s="4"/>
      <c r="AK893" s="4"/>
      <c r="AO893" s="4"/>
      <c r="AS893" s="4"/>
      <c r="AW893" s="4"/>
      <c r="BA893" s="4"/>
    </row>
    <row r="894" spans="5:53" ht="15.6">
      <c r="E894" s="4"/>
      <c r="I894" s="4"/>
      <c r="M894" s="4"/>
      <c r="Q894" s="4"/>
      <c r="U894" s="4"/>
      <c r="Y894" s="4"/>
      <c r="AC894" s="4"/>
      <c r="AG894" s="4"/>
      <c r="AK894" s="4"/>
      <c r="AO894" s="4"/>
      <c r="AS894" s="4"/>
      <c r="AW894" s="4"/>
      <c r="BA894" s="4"/>
    </row>
    <row r="895" spans="5:53" ht="15.6">
      <c r="E895" s="4"/>
      <c r="I895" s="4"/>
      <c r="M895" s="4"/>
      <c r="Q895" s="4"/>
      <c r="U895" s="4"/>
      <c r="Y895" s="4"/>
      <c r="AC895" s="4"/>
      <c r="AG895" s="4"/>
      <c r="AK895" s="4"/>
      <c r="AO895" s="4"/>
      <c r="AS895" s="4"/>
      <c r="AW895" s="4"/>
      <c r="BA895" s="4"/>
    </row>
    <row r="896" spans="5:53" ht="15.6">
      <c r="E896" s="4"/>
      <c r="I896" s="4"/>
      <c r="M896" s="4"/>
      <c r="Q896" s="4"/>
      <c r="U896" s="4"/>
      <c r="Y896" s="4"/>
      <c r="AC896" s="4"/>
      <c r="AG896" s="4"/>
      <c r="AK896" s="4"/>
      <c r="AO896" s="4"/>
      <c r="AS896" s="4"/>
      <c r="AW896" s="4"/>
      <c r="BA896" s="4"/>
    </row>
    <row r="897" spans="5:53" ht="15.6">
      <c r="E897" s="4"/>
      <c r="I897" s="4"/>
      <c r="M897" s="4"/>
      <c r="Q897" s="4"/>
      <c r="U897" s="4"/>
      <c r="Y897" s="4"/>
      <c r="AC897" s="4"/>
      <c r="AG897" s="4"/>
      <c r="AK897" s="4"/>
      <c r="AO897" s="4"/>
      <c r="AS897" s="4"/>
      <c r="AW897" s="4"/>
      <c r="BA897" s="4"/>
    </row>
    <row r="898" spans="5:53" ht="15.6">
      <c r="E898" s="4"/>
      <c r="I898" s="4"/>
      <c r="M898" s="4"/>
      <c r="Q898" s="4"/>
      <c r="U898" s="4"/>
      <c r="Y898" s="4"/>
      <c r="AC898" s="4"/>
      <c r="AG898" s="4"/>
      <c r="AK898" s="4"/>
      <c r="AO898" s="4"/>
      <c r="AS898" s="4"/>
      <c r="AW898" s="4"/>
      <c r="BA898" s="4"/>
    </row>
    <row r="899" spans="5:53" ht="15.6">
      <c r="E899" s="4"/>
      <c r="I899" s="4"/>
      <c r="M899" s="4"/>
      <c r="Q899" s="4"/>
      <c r="U899" s="4"/>
      <c r="Y899" s="4"/>
      <c r="AC899" s="4"/>
      <c r="AG899" s="4"/>
      <c r="AK899" s="4"/>
      <c r="AO899" s="4"/>
      <c r="AS899" s="4"/>
      <c r="AW899" s="4"/>
      <c r="BA899" s="4"/>
    </row>
    <row r="900" spans="5:53" ht="15.6">
      <c r="E900" s="4"/>
      <c r="I900" s="4"/>
      <c r="M900" s="4"/>
      <c r="Q900" s="4"/>
      <c r="U900" s="4"/>
      <c r="Y900" s="4"/>
      <c r="AC900" s="4"/>
      <c r="AG900" s="4"/>
      <c r="AK900" s="4"/>
      <c r="AO900" s="4"/>
      <c r="AS900" s="4"/>
      <c r="AW900" s="4"/>
      <c r="BA900" s="4"/>
    </row>
    <row r="901" spans="5:53" ht="15.6">
      <c r="E901" s="4"/>
      <c r="I901" s="4"/>
      <c r="M901" s="4"/>
      <c r="Q901" s="4"/>
      <c r="U901" s="4"/>
      <c r="Y901" s="4"/>
      <c r="AC901" s="4"/>
      <c r="AG901" s="4"/>
      <c r="AK901" s="4"/>
      <c r="AO901" s="4"/>
      <c r="AS901" s="4"/>
      <c r="AW901" s="4"/>
      <c r="BA901" s="4"/>
    </row>
    <row r="902" spans="5:53" ht="15.6">
      <c r="E902" s="4"/>
      <c r="I902" s="4"/>
      <c r="M902" s="4"/>
      <c r="Q902" s="4"/>
      <c r="U902" s="4"/>
      <c r="Y902" s="4"/>
      <c r="AC902" s="4"/>
      <c r="AG902" s="4"/>
      <c r="AK902" s="4"/>
      <c r="AO902" s="4"/>
      <c r="AS902" s="4"/>
      <c r="AW902" s="4"/>
      <c r="BA902" s="4"/>
    </row>
    <row r="903" spans="5:53" ht="15.6">
      <c r="E903" s="4"/>
      <c r="I903" s="4"/>
      <c r="M903" s="4"/>
      <c r="Q903" s="4"/>
      <c r="U903" s="4"/>
      <c r="Y903" s="4"/>
      <c r="AC903" s="4"/>
      <c r="AG903" s="4"/>
      <c r="AK903" s="4"/>
      <c r="AO903" s="4"/>
      <c r="AS903" s="4"/>
      <c r="AW903" s="4"/>
      <c r="BA903" s="4"/>
    </row>
    <row r="904" spans="5:53" ht="15.6">
      <c r="E904" s="4"/>
      <c r="I904" s="4"/>
      <c r="M904" s="4"/>
      <c r="Q904" s="4"/>
      <c r="U904" s="4"/>
      <c r="Y904" s="4"/>
      <c r="AC904" s="4"/>
      <c r="AG904" s="4"/>
      <c r="AK904" s="4"/>
      <c r="AO904" s="4"/>
      <c r="AS904" s="4"/>
      <c r="AW904" s="4"/>
      <c r="BA904" s="4"/>
    </row>
    <row r="905" spans="5:53" ht="15.6">
      <c r="E905" s="4"/>
      <c r="I905" s="4"/>
      <c r="M905" s="4"/>
      <c r="Q905" s="4"/>
      <c r="U905" s="4"/>
      <c r="Y905" s="4"/>
      <c r="AC905" s="4"/>
      <c r="AG905" s="4"/>
      <c r="AK905" s="4"/>
      <c r="AO905" s="4"/>
      <c r="AS905" s="4"/>
      <c r="AW905" s="4"/>
      <c r="BA905" s="4"/>
    </row>
    <row r="906" spans="5:53" ht="15.6">
      <c r="E906" s="4"/>
      <c r="I906" s="4"/>
      <c r="M906" s="4"/>
      <c r="Q906" s="4"/>
      <c r="U906" s="4"/>
      <c r="Y906" s="4"/>
      <c r="AC906" s="4"/>
      <c r="AG906" s="4"/>
      <c r="AK906" s="4"/>
      <c r="AO906" s="4"/>
      <c r="AS906" s="4"/>
      <c r="AW906" s="4"/>
      <c r="BA906" s="4"/>
    </row>
    <row r="907" spans="5:53" ht="15.6">
      <c r="E907" s="4"/>
      <c r="I907" s="4"/>
      <c r="M907" s="4"/>
      <c r="Q907" s="4"/>
      <c r="U907" s="4"/>
      <c r="Y907" s="4"/>
      <c r="AC907" s="4"/>
      <c r="AG907" s="4"/>
      <c r="AK907" s="4"/>
      <c r="AO907" s="4"/>
      <c r="AS907" s="4"/>
      <c r="AW907" s="4"/>
      <c r="BA907" s="4"/>
    </row>
    <row r="908" spans="5:53" ht="15.6">
      <c r="E908" s="4"/>
      <c r="I908" s="4"/>
      <c r="M908" s="4"/>
      <c r="Q908" s="4"/>
      <c r="U908" s="4"/>
      <c r="Y908" s="4"/>
      <c r="AC908" s="4"/>
      <c r="AG908" s="4"/>
      <c r="AK908" s="4"/>
      <c r="AO908" s="4"/>
      <c r="AS908" s="4"/>
      <c r="AW908" s="4"/>
      <c r="BA908" s="4"/>
    </row>
    <row r="909" spans="5:53" ht="15.6">
      <c r="E909" s="4"/>
      <c r="I909" s="4"/>
      <c r="M909" s="4"/>
      <c r="Q909" s="4"/>
      <c r="U909" s="4"/>
      <c r="Y909" s="4"/>
      <c r="AC909" s="4"/>
      <c r="AG909" s="4"/>
      <c r="AK909" s="4"/>
      <c r="AO909" s="4"/>
      <c r="AS909" s="4"/>
      <c r="AW909" s="4"/>
      <c r="BA909" s="4"/>
    </row>
    <row r="910" spans="5:53" ht="15.6">
      <c r="E910" s="4"/>
      <c r="I910" s="4"/>
      <c r="M910" s="4"/>
      <c r="Q910" s="4"/>
      <c r="U910" s="4"/>
      <c r="Y910" s="4"/>
      <c r="AC910" s="4"/>
      <c r="AG910" s="4"/>
      <c r="AK910" s="4"/>
      <c r="AO910" s="4"/>
      <c r="AS910" s="4"/>
      <c r="AW910" s="4"/>
      <c r="BA910" s="4"/>
    </row>
    <row r="911" spans="5:53" ht="15.6">
      <c r="E911" s="4"/>
      <c r="I911" s="4"/>
      <c r="M911" s="4"/>
      <c r="Q911" s="4"/>
      <c r="U911" s="4"/>
      <c r="Y911" s="4"/>
      <c r="AC911" s="4"/>
      <c r="AG911" s="4"/>
      <c r="AK911" s="4"/>
      <c r="AO911" s="4"/>
      <c r="AS911" s="4"/>
      <c r="AW911" s="4"/>
      <c r="BA911" s="4"/>
    </row>
    <row r="912" spans="5:53" ht="15.6">
      <c r="E912" s="4"/>
      <c r="I912" s="4"/>
      <c r="M912" s="4"/>
      <c r="Q912" s="4"/>
      <c r="U912" s="4"/>
      <c r="Y912" s="4"/>
      <c r="AC912" s="4"/>
      <c r="AG912" s="4"/>
      <c r="AK912" s="4"/>
      <c r="AO912" s="4"/>
      <c r="AS912" s="4"/>
      <c r="AW912" s="4"/>
      <c r="BA912" s="4"/>
    </row>
    <row r="913" spans="5:53" ht="15.6">
      <c r="E913" s="4"/>
      <c r="I913" s="4"/>
      <c r="M913" s="4"/>
      <c r="Q913" s="4"/>
      <c r="U913" s="4"/>
      <c r="Y913" s="4"/>
      <c r="AC913" s="4"/>
      <c r="AG913" s="4"/>
      <c r="AK913" s="4"/>
      <c r="AO913" s="4"/>
      <c r="AS913" s="4"/>
      <c r="AW913" s="4"/>
      <c r="BA913" s="4"/>
    </row>
    <row r="914" spans="5:53" ht="15.6">
      <c r="E914" s="4"/>
      <c r="I914" s="4"/>
      <c r="M914" s="4"/>
      <c r="Q914" s="4"/>
      <c r="U914" s="4"/>
      <c r="Y914" s="4"/>
      <c r="AC914" s="4"/>
      <c r="AG914" s="4"/>
      <c r="AK914" s="4"/>
      <c r="AO914" s="4"/>
      <c r="AS914" s="4"/>
      <c r="AW914" s="4"/>
      <c r="BA914" s="4"/>
    </row>
    <row r="915" spans="5:53" ht="15.6">
      <c r="E915" s="4"/>
      <c r="I915" s="4"/>
      <c r="M915" s="4"/>
      <c r="Q915" s="4"/>
      <c r="U915" s="4"/>
      <c r="Y915" s="4"/>
      <c r="AC915" s="4"/>
      <c r="AG915" s="4"/>
      <c r="AK915" s="4"/>
      <c r="AO915" s="4"/>
      <c r="AS915" s="4"/>
      <c r="AW915" s="4"/>
      <c r="BA915" s="4"/>
    </row>
    <row r="916" spans="5:53" ht="15.6">
      <c r="E916" s="4"/>
      <c r="I916" s="4"/>
      <c r="M916" s="4"/>
      <c r="Q916" s="4"/>
      <c r="U916" s="4"/>
      <c r="Y916" s="4"/>
      <c r="AC916" s="4"/>
      <c r="AG916" s="4"/>
      <c r="AK916" s="4"/>
      <c r="AO916" s="4"/>
      <c r="AS916" s="4"/>
      <c r="AW916" s="4"/>
      <c r="BA916" s="4"/>
    </row>
    <row r="917" spans="5:53" ht="15.6">
      <c r="E917" s="4"/>
      <c r="I917" s="4"/>
      <c r="M917" s="4"/>
      <c r="Q917" s="4"/>
      <c r="U917" s="4"/>
      <c r="Y917" s="4"/>
      <c r="AC917" s="4"/>
      <c r="AG917" s="4"/>
      <c r="AK917" s="4"/>
      <c r="AO917" s="4"/>
      <c r="AS917" s="4"/>
      <c r="AW917" s="4"/>
      <c r="BA917" s="4"/>
    </row>
    <row r="918" spans="5:53" ht="15.6">
      <c r="E918" s="4"/>
      <c r="I918" s="4"/>
      <c r="M918" s="4"/>
      <c r="Q918" s="4"/>
      <c r="U918" s="4"/>
      <c r="Y918" s="4"/>
      <c r="AC918" s="4"/>
      <c r="AG918" s="4"/>
      <c r="AK918" s="4"/>
      <c r="AO918" s="4"/>
      <c r="AS918" s="4"/>
      <c r="AW918" s="4"/>
      <c r="BA918" s="4"/>
    </row>
    <row r="919" spans="5:53" ht="15.6">
      <c r="E919" s="4"/>
      <c r="I919" s="4"/>
      <c r="M919" s="4"/>
      <c r="Q919" s="4"/>
      <c r="U919" s="4"/>
      <c r="Y919" s="4"/>
      <c r="AC919" s="4"/>
      <c r="AG919" s="4"/>
      <c r="AK919" s="4"/>
      <c r="AO919" s="4"/>
      <c r="AS919" s="4"/>
      <c r="AW919" s="4"/>
      <c r="BA919" s="4"/>
    </row>
    <row r="920" spans="5:53" ht="15.6">
      <c r="E920" s="4"/>
      <c r="I920" s="4"/>
      <c r="M920" s="4"/>
      <c r="Q920" s="4"/>
      <c r="U920" s="4"/>
      <c r="Y920" s="4"/>
      <c r="AC920" s="4"/>
      <c r="AG920" s="4"/>
      <c r="AK920" s="4"/>
      <c r="AO920" s="4"/>
      <c r="AS920" s="4"/>
      <c r="AW920" s="4"/>
      <c r="BA920" s="4"/>
    </row>
    <row r="921" spans="5:53" ht="15.6">
      <c r="E921" s="4"/>
      <c r="I921" s="4"/>
      <c r="M921" s="4"/>
      <c r="Q921" s="4"/>
      <c r="U921" s="4"/>
      <c r="Y921" s="4"/>
      <c r="AC921" s="4"/>
      <c r="AG921" s="4"/>
      <c r="AK921" s="4"/>
      <c r="AO921" s="4"/>
      <c r="AS921" s="4"/>
      <c r="AW921" s="4"/>
      <c r="BA921" s="4"/>
    </row>
    <row r="922" spans="5:53" ht="15.6">
      <c r="E922" s="4"/>
      <c r="I922" s="4"/>
      <c r="M922" s="4"/>
      <c r="Q922" s="4"/>
      <c r="U922" s="4"/>
      <c r="Y922" s="4"/>
      <c r="AC922" s="4"/>
      <c r="AG922" s="4"/>
      <c r="AK922" s="4"/>
      <c r="AO922" s="4"/>
      <c r="AS922" s="4"/>
      <c r="AW922" s="4"/>
      <c r="BA922" s="4"/>
    </row>
    <row r="923" spans="5:53" ht="15.6">
      <c r="E923" s="4"/>
      <c r="I923" s="4"/>
      <c r="M923" s="4"/>
      <c r="Q923" s="4"/>
      <c r="U923" s="4"/>
      <c r="Y923" s="4"/>
      <c r="AC923" s="4"/>
      <c r="AG923" s="4"/>
      <c r="AK923" s="4"/>
      <c r="AO923" s="4"/>
      <c r="AS923" s="4"/>
      <c r="AW923" s="4"/>
      <c r="BA923" s="4"/>
    </row>
    <row r="924" spans="5:53" ht="15.6">
      <c r="E924" s="4"/>
      <c r="I924" s="4"/>
      <c r="M924" s="4"/>
      <c r="Q924" s="4"/>
      <c r="U924" s="4"/>
      <c r="Y924" s="4"/>
      <c r="AC924" s="4"/>
      <c r="AG924" s="4"/>
      <c r="AK924" s="4"/>
      <c r="AO924" s="4"/>
      <c r="AS924" s="4"/>
      <c r="AW924" s="4"/>
      <c r="BA924" s="4"/>
    </row>
    <row r="925" spans="5:53" ht="15.6">
      <c r="E925" s="4"/>
      <c r="I925" s="4"/>
      <c r="M925" s="4"/>
      <c r="Q925" s="4"/>
      <c r="U925" s="4"/>
      <c r="Y925" s="4"/>
      <c r="AC925" s="4"/>
      <c r="AG925" s="4"/>
      <c r="AK925" s="4"/>
      <c r="AO925" s="4"/>
      <c r="AS925" s="4"/>
      <c r="AW925" s="4"/>
      <c r="BA925" s="4"/>
    </row>
    <row r="926" spans="5:53" ht="15.6">
      <c r="E926" s="4"/>
      <c r="I926" s="4"/>
      <c r="M926" s="4"/>
      <c r="Q926" s="4"/>
      <c r="U926" s="4"/>
      <c r="Y926" s="4"/>
      <c r="AC926" s="4"/>
      <c r="AG926" s="4"/>
      <c r="AK926" s="4"/>
      <c r="AO926" s="4"/>
      <c r="AS926" s="4"/>
      <c r="AW926" s="4"/>
      <c r="BA926" s="4"/>
    </row>
    <row r="927" spans="5:53" ht="15.6">
      <c r="E927" s="4"/>
      <c r="I927" s="4"/>
      <c r="M927" s="4"/>
      <c r="Q927" s="4"/>
      <c r="U927" s="4"/>
      <c r="Y927" s="4"/>
      <c r="AC927" s="4"/>
      <c r="AG927" s="4"/>
      <c r="AK927" s="4"/>
      <c r="AO927" s="4"/>
      <c r="AS927" s="4"/>
      <c r="AW927" s="4"/>
      <c r="BA927" s="4"/>
    </row>
    <row r="928" spans="5:53" ht="15.6">
      <c r="E928" s="4"/>
      <c r="I928" s="4"/>
      <c r="M928" s="4"/>
      <c r="Q928" s="4"/>
      <c r="U928" s="4"/>
      <c r="Y928" s="4"/>
      <c r="AC928" s="4"/>
      <c r="AG928" s="4"/>
      <c r="AK928" s="4"/>
      <c r="AO928" s="4"/>
      <c r="AS928" s="4"/>
      <c r="AW928" s="4"/>
      <c r="BA928" s="4"/>
    </row>
    <row r="929" spans="5:53" ht="15.6">
      <c r="E929" s="4"/>
      <c r="I929" s="4"/>
      <c r="M929" s="4"/>
      <c r="Q929" s="4"/>
      <c r="U929" s="4"/>
      <c r="Y929" s="4"/>
      <c r="AC929" s="4"/>
      <c r="AG929" s="4"/>
      <c r="AK929" s="4"/>
      <c r="AO929" s="4"/>
      <c r="AS929" s="4"/>
      <c r="AW929" s="4"/>
      <c r="BA929" s="4"/>
    </row>
    <row r="930" spans="5:53" ht="15.6">
      <c r="E930" s="4"/>
      <c r="I930" s="4"/>
      <c r="M930" s="4"/>
      <c r="Q930" s="4"/>
      <c r="U930" s="4"/>
      <c r="Y930" s="4"/>
      <c r="AC930" s="4"/>
      <c r="AG930" s="4"/>
      <c r="AK930" s="4"/>
      <c r="AO930" s="4"/>
      <c r="AS930" s="4"/>
      <c r="AW930" s="4"/>
      <c r="BA930" s="4"/>
    </row>
    <row r="931" spans="5:53" ht="15.6">
      <c r="E931" s="4"/>
      <c r="I931" s="4"/>
      <c r="M931" s="4"/>
      <c r="Q931" s="4"/>
      <c r="U931" s="4"/>
      <c r="Y931" s="4"/>
      <c r="AC931" s="4"/>
      <c r="AG931" s="4"/>
      <c r="AK931" s="4"/>
      <c r="AO931" s="4"/>
      <c r="AS931" s="4"/>
      <c r="AW931" s="4"/>
      <c r="BA931" s="4"/>
    </row>
    <row r="932" spans="5:53" ht="15.6">
      <c r="E932" s="4"/>
      <c r="I932" s="4"/>
      <c r="M932" s="4"/>
      <c r="Q932" s="4"/>
      <c r="U932" s="4"/>
      <c r="Y932" s="4"/>
      <c r="AC932" s="4"/>
      <c r="AG932" s="4"/>
      <c r="AK932" s="4"/>
      <c r="AO932" s="4"/>
      <c r="AS932" s="4"/>
      <c r="AW932" s="4"/>
      <c r="BA932" s="4"/>
    </row>
    <row r="933" spans="5:53" ht="15.6">
      <c r="E933" s="4"/>
      <c r="I933" s="4"/>
      <c r="M933" s="4"/>
      <c r="Q933" s="4"/>
      <c r="U933" s="4"/>
      <c r="Y933" s="4"/>
      <c r="AC933" s="4"/>
      <c r="AG933" s="4"/>
      <c r="AK933" s="4"/>
      <c r="AO933" s="4"/>
      <c r="AS933" s="4"/>
      <c r="AW933" s="4"/>
      <c r="BA933" s="4"/>
    </row>
    <row r="934" spans="5:53" ht="15.6">
      <c r="E934" s="4"/>
      <c r="I934" s="4"/>
      <c r="M934" s="4"/>
      <c r="Q934" s="4"/>
      <c r="U934" s="4"/>
      <c r="Y934" s="4"/>
      <c r="AC934" s="4"/>
      <c r="AG934" s="4"/>
      <c r="AK934" s="4"/>
      <c r="AO934" s="4"/>
      <c r="AS934" s="4"/>
      <c r="AW934" s="4"/>
      <c r="BA934" s="4"/>
    </row>
    <row r="935" spans="5:53" ht="15.6">
      <c r="E935" s="4"/>
      <c r="I935" s="4"/>
      <c r="M935" s="4"/>
      <c r="Q935" s="4"/>
      <c r="U935" s="4"/>
      <c r="Y935" s="4"/>
      <c r="AC935" s="4"/>
      <c r="AG935" s="4"/>
      <c r="AK935" s="4"/>
      <c r="AO935" s="4"/>
      <c r="AS935" s="4"/>
      <c r="AW935" s="4"/>
      <c r="BA935" s="4"/>
    </row>
    <row r="936" spans="5:53" ht="15.6">
      <c r="E936" s="4"/>
      <c r="I936" s="4"/>
      <c r="M936" s="4"/>
      <c r="Q936" s="4"/>
      <c r="U936" s="4"/>
      <c r="Y936" s="4"/>
      <c r="AC936" s="4"/>
      <c r="AG936" s="4"/>
      <c r="AK936" s="4"/>
      <c r="AO936" s="4"/>
      <c r="AS936" s="4"/>
      <c r="AW936" s="4"/>
      <c r="BA936" s="4"/>
    </row>
    <row r="937" spans="5:53" ht="15.6">
      <c r="E937" s="4"/>
      <c r="I937" s="4"/>
      <c r="M937" s="4"/>
      <c r="Q937" s="4"/>
      <c r="U937" s="4"/>
      <c r="Y937" s="4"/>
      <c r="AC937" s="4"/>
      <c r="AG937" s="4"/>
      <c r="AK937" s="4"/>
      <c r="AO937" s="4"/>
      <c r="AS937" s="4"/>
      <c r="AW937" s="4"/>
      <c r="BA937" s="4"/>
    </row>
    <row r="938" spans="5:53" ht="15.6">
      <c r="E938" s="4"/>
      <c r="I938" s="4"/>
      <c r="M938" s="4"/>
      <c r="Q938" s="4"/>
      <c r="U938" s="4"/>
      <c r="Y938" s="4"/>
      <c r="AC938" s="4"/>
      <c r="AG938" s="4"/>
      <c r="AK938" s="4"/>
      <c r="AO938" s="4"/>
      <c r="AS938" s="4"/>
      <c r="AW938" s="4"/>
      <c r="BA938" s="4"/>
    </row>
    <row r="939" spans="5:53" ht="15.6">
      <c r="E939" s="4"/>
      <c r="I939" s="4"/>
      <c r="M939" s="4"/>
      <c r="Q939" s="4"/>
      <c r="U939" s="4"/>
      <c r="Y939" s="4"/>
      <c r="AC939" s="4"/>
      <c r="AG939" s="4"/>
      <c r="AK939" s="4"/>
      <c r="AO939" s="4"/>
      <c r="AS939" s="4"/>
      <c r="AW939" s="4"/>
      <c r="BA939" s="4"/>
    </row>
    <row r="940" spans="5:53" ht="15.6">
      <c r="E940" s="4"/>
      <c r="I940" s="4"/>
      <c r="M940" s="4"/>
      <c r="Q940" s="4"/>
      <c r="U940" s="4"/>
      <c r="Y940" s="4"/>
      <c r="AC940" s="4"/>
      <c r="AG940" s="4"/>
      <c r="AK940" s="4"/>
      <c r="AO940" s="4"/>
      <c r="AS940" s="4"/>
      <c r="AW940" s="4"/>
      <c r="BA940" s="4"/>
    </row>
    <row r="941" spans="5:53" ht="15.6">
      <c r="E941" s="4"/>
      <c r="I941" s="4"/>
      <c r="M941" s="4"/>
      <c r="Q941" s="4"/>
      <c r="U941" s="4"/>
      <c r="Y941" s="4"/>
      <c r="AC941" s="4"/>
      <c r="AG941" s="4"/>
      <c r="AK941" s="4"/>
      <c r="AO941" s="4"/>
      <c r="AS941" s="4"/>
      <c r="AW941" s="4"/>
      <c r="BA941" s="4"/>
    </row>
    <row r="942" spans="5:53" ht="15.6">
      <c r="E942" s="4"/>
      <c r="I942" s="4"/>
      <c r="M942" s="4"/>
      <c r="Q942" s="4"/>
      <c r="U942" s="4"/>
      <c r="Y942" s="4"/>
      <c r="AC942" s="4"/>
      <c r="AG942" s="4"/>
      <c r="AK942" s="4"/>
      <c r="AO942" s="4"/>
      <c r="AS942" s="4"/>
      <c r="AW942" s="4"/>
      <c r="BA942" s="4"/>
    </row>
    <row r="943" spans="5:53" ht="15.6">
      <c r="E943" s="4"/>
      <c r="I943" s="4"/>
      <c r="M943" s="4"/>
      <c r="Q943" s="4"/>
      <c r="U943" s="4"/>
      <c r="Y943" s="4"/>
      <c r="AC943" s="4"/>
      <c r="AG943" s="4"/>
      <c r="AK943" s="4"/>
      <c r="AO943" s="4"/>
      <c r="AS943" s="4"/>
      <c r="AW943" s="4"/>
      <c r="BA943" s="4"/>
    </row>
    <row r="944" spans="5:53" ht="15.6">
      <c r="E944" s="4"/>
      <c r="I944" s="4"/>
      <c r="M944" s="4"/>
      <c r="Q944" s="4"/>
      <c r="U944" s="4"/>
      <c r="Y944" s="4"/>
      <c r="AC944" s="4"/>
      <c r="AG944" s="4"/>
      <c r="AK944" s="4"/>
      <c r="AO944" s="4"/>
      <c r="AS944" s="4"/>
      <c r="AW944" s="4"/>
      <c r="BA944" s="4"/>
    </row>
    <row r="945" spans="5:53" ht="15.6">
      <c r="E945" s="4"/>
      <c r="I945" s="4"/>
      <c r="M945" s="4"/>
      <c r="Q945" s="4"/>
      <c r="U945" s="4"/>
      <c r="Y945" s="4"/>
      <c r="AC945" s="4"/>
      <c r="AG945" s="4"/>
      <c r="AK945" s="4"/>
      <c r="AO945" s="4"/>
      <c r="AS945" s="4"/>
      <c r="AW945" s="4"/>
      <c r="BA945" s="4"/>
    </row>
    <row r="946" spans="5:53" ht="15.6">
      <c r="E946" s="4"/>
      <c r="I946" s="4"/>
      <c r="M946" s="4"/>
      <c r="Q946" s="4"/>
      <c r="U946" s="4"/>
      <c r="Y946" s="4"/>
      <c r="AC946" s="4"/>
      <c r="AG946" s="4"/>
      <c r="AK946" s="4"/>
      <c r="AO946" s="4"/>
      <c r="AS946" s="4"/>
      <c r="AW946" s="4"/>
      <c r="BA946" s="4"/>
    </row>
    <row r="947" spans="5:53" ht="15.6">
      <c r="E947" s="4"/>
      <c r="I947" s="4"/>
      <c r="M947" s="4"/>
      <c r="Q947" s="4"/>
      <c r="U947" s="4"/>
      <c r="Y947" s="4"/>
      <c r="AC947" s="4"/>
      <c r="AG947" s="4"/>
      <c r="AK947" s="4"/>
      <c r="AO947" s="4"/>
      <c r="AS947" s="4"/>
      <c r="AW947" s="4"/>
      <c r="BA947" s="4"/>
    </row>
    <row r="948" spans="5:53" ht="15.6">
      <c r="E948" s="4"/>
      <c r="I948" s="4"/>
      <c r="M948" s="4"/>
      <c r="Q948" s="4"/>
      <c r="U948" s="4"/>
      <c r="Y948" s="4"/>
      <c r="AC948" s="4"/>
      <c r="AG948" s="4"/>
      <c r="AK948" s="4"/>
      <c r="AO948" s="4"/>
      <c r="AS948" s="4"/>
      <c r="AW948" s="4"/>
      <c r="BA948" s="4"/>
    </row>
    <row r="949" spans="5:53" ht="15.6">
      <c r="E949" s="4"/>
      <c r="I949" s="4"/>
      <c r="M949" s="4"/>
      <c r="Q949" s="4"/>
      <c r="U949" s="4"/>
      <c r="Y949" s="4"/>
      <c r="AC949" s="4"/>
      <c r="AG949" s="4"/>
      <c r="AK949" s="4"/>
      <c r="AO949" s="4"/>
      <c r="AS949" s="4"/>
      <c r="AW949" s="4"/>
      <c r="BA949" s="4"/>
    </row>
    <row r="950" spans="5:53" ht="15.6">
      <c r="E950" s="4"/>
      <c r="I950" s="4"/>
      <c r="M950" s="4"/>
      <c r="Q950" s="4"/>
      <c r="U950" s="4"/>
      <c r="Y950" s="4"/>
      <c r="AC950" s="4"/>
      <c r="AG950" s="4"/>
      <c r="AK950" s="4"/>
      <c r="AO950" s="4"/>
      <c r="AS950" s="4"/>
      <c r="AW950" s="4"/>
      <c r="BA950" s="4"/>
    </row>
    <row r="951" spans="5:53" ht="15.6">
      <c r="E951" s="4"/>
      <c r="I951" s="4"/>
      <c r="M951" s="4"/>
      <c r="Q951" s="4"/>
      <c r="U951" s="4"/>
      <c r="Y951" s="4"/>
      <c r="AC951" s="4"/>
      <c r="AG951" s="4"/>
      <c r="AK951" s="4"/>
      <c r="AO951" s="4"/>
      <c r="AS951" s="4"/>
      <c r="AW951" s="4"/>
      <c r="BA951" s="4"/>
    </row>
    <row r="952" spans="5:53" ht="15.6">
      <c r="E952" s="4"/>
      <c r="I952" s="4"/>
      <c r="M952" s="4"/>
      <c r="Q952" s="4"/>
      <c r="U952" s="4"/>
      <c r="Y952" s="4"/>
      <c r="AC952" s="4"/>
      <c r="AG952" s="4"/>
      <c r="AK952" s="4"/>
      <c r="AO952" s="4"/>
      <c r="AS952" s="4"/>
      <c r="AW952" s="4"/>
      <c r="BA952" s="4"/>
    </row>
    <row r="953" spans="5:53" ht="15.6">
      <c r="E953" s="4"/>
      <c r="I953" s="4"/>
      <c r="M953" s="4"/>
      <c r="Q953" s="4"/>
      <c r="U953" s="4"/>
      <c r="Y953" s="4"/>
      <c r="AC953" s="4"/>
      <c r="AG953" s="4"/>
      <c r="AK953" s="4"/>
      <c r="AO953" s="4"/>
      <c r="AS953" s="4"/>
      <c r="AW953" s="4"/>
      <c r="BA953" s="4"/>
    </row>
    <row r="954" spans="5:53" ht="15.6">
      <c r="E954" s="4"/>
      <c r="I954" s="4"/>
      <c r="M954" s="4"/>
      <c r="Q954" s="4"/>
      <c r="U954" s="4"/>
      <c r="Y954" s="4"/>
      <c r="AC954" s="4"/>
      <c r="AG954" s="4"/>
      <c r="AK954" s="4"/>
      <c r="AO954" s="4"/>
      <c r="AS954" s="4"/>
      <c r="AW954" s="4"/>
      <c r="BA954" s="4"/>
    </row>
    <row r="955" spans="5:53" ht="15.6">
      <c r="E955" s="4"/>
      <c r="I955" s="4"/>
      <c r="M955" s="4"/>
      <c r="Q955" s="4"/>
      <c r="U955" s="4"/>
      <c r="Y955" s="4"/>
      <c r="AC955" s="4"/>
      <c r="AG955" s="4"/>
      <c r="AK955" s="4"/>
      <c r="AO955" s="4"/>
      <c r="AS955" s="4"/>
      <c r="AW955" s="4"/>
      <c r="BA955" s="4"/>
    </row>
    <row r="956" spans="5:53" ht="15.6">
      <c r="E956" s="4"/>
      <c r="I956" s="4"/>
      <c r="M956" s="4"/>
      <c r="Q956" s="4"/>
      <c r="U956" s="4"/>
      <c r="Y956" s="4"/>
      <c r="AC956" s="4"/>
      <c r="AG956" s="4"/>
      <c r="AK956" s="4"/>
      <c r="AO956" s="4"/>
      <c r="AS956" s="4"/>
      <c r="AW956" s="4"/>
      <c r="BA956" s="4"/>
    </row>
    <row r="957" spans="5:53" ht="15.6">
      <c r="E957" s="4"/>
      <c r="I957" s="4"/>
      <c r="M957" s="4"/>
      <c r="Q957" s="4"/>
      <c r="U957" s="4"/>
      <c r="Y957" s="4"/>
      <c r="AC957" s="4"/>
      <c r="AG957" s="4"/>
      <c r="AK957" s="4"/>
      <c r="AO957" s="4"/>
      <c r="AS957" s="4"/>
      <c r="AW957" s="4"/>
      <c r="BA957" s="4"/>
    </row>
    <row r="958" spans="5:53" ht="15.6">
      <c r="E958" s="4"/>
      <c r="I958" s="4"/>
      <c r="M958" s="4"/>
      <c r="Q958" s="4"/>
      <c r="U958" s="4"/>
      <c r="Y958" s="4"/>
      <c r="AC958" s="4"/>
      <c r="AG958" s="4"/>
      <c r="AK958" s="4"/>
      <c r="AO958" s="4"/>
      <c r="AS958" s="4"/>
      <c r="AW958" s="4"/>
      <c r="BA958" s="4"/>
    </row>
    <row r="959" spans="5:53" ht="15.6">
      <c r="E959" s="4"/>
      <c r="I959" s="4"/>
      <c r="M959" s="4"/>
      <c r="Q959" s="4"/>
      <c r="U959" s="4"/>
      <c r="Y959" s="4"/>
      <c r="AC959" s="4"/>
      <c r="AG959" s="4"/>
      <c r="AK959" s="4"/>
      <c r="AO959" s="4"/>
      <c r="AS959" s="4"/>
      <c r="AW959" s="4"/>
      <c r="BA959" s="4"/>
    </row>
    <row r="960" spans="5:53" ht="15.6">
      <c r="E960" s="4"/>
      <c r="I960" s="4"/>
      <c r="M960" s="4"/>
      <c r="Q960" s="4"/>
      <c r="U960" s="4"/>
      <c r="Y960" s="4"/>
      <c r="AC960" s="4"/>
      <c r="AG960" s="4"/>
      <c r="AK960" s="4"/>
      <c r="AO960" s="4"/>
      <c r="AS960" s="4"/>
      <c r="AW960" s="4"/>
      <c r="BA960" s="4"/>
    </row>
    <row r="961" spans="5:53" ht="15.6">
      <c r="E961" s="4"/>
      <c r="I961" s="4"/>
      <c r="M961" s="4"/>
      <c r="Q961" s="4"/>
      <c r="U961" s="4"/>
      <c r="Y961" s="4"/>
      <c r="AC961" s="4"/>
      <c r="AG961" s="4"/>
      <c r="AK961" s="4"/>
      <c r="AO961" s="4"/>
      <c r="AS961" s="4"/>
      <c r="AW961" s="4"/>
      <c r="BA961" s="4"/>
    </row>
    <row r="962" spans="5:53" ht="15.6">
      <c r="E962" s="4"/>
      <c r="I962" s="4"/>
      <c r="M962" s="4"/>
      <c r="Q962" s="4"/>
      <c r="U962" s="4"/>
      <c r="Y962" s="4"/>
      <c r="AC962" s="4"/>
      <c r="AG962" s="4"/>
      <c r="AK962" s="4"/>
      <c r="AO962" s="4"/>
      <c r="AS962" s="4"/>
      <c r="AW962" s="4"/>
      <c r="BA962" s="4"/>
    </row>
    <row r="963" spans="5:53" ht="15.6">
      <c r="E963" s="4"/>
      <c r="I963" s="4"/>
      <c r="M963" s="4"/>
      <c r="Q963" s="4"/>
      <c r="U963" s="4"/>
      <c r="Y963" s="4"/>
      <c r="AC963" s="4"/>
      <c r="AG963" s="4"/>
      <c r="AK963" s="4"/>
      <c r="AO963" s="4"/>
      <c r="AS963" s="4"/>
      <c r="AW963" s="4"/>
      <c r="BA963" s="4"/>
    </row>
    <row r="964" spans="5:53" ht="15.6">
      <c r="E964" s="4"/>
      <c r="I964" s="4"/>
      <c r="M964" s="4"/>
      <c r="Q964" s="4"/>
      <c r="U964" s="4"/>
      <c r="Y964" s="4"/>
      <c r="AC964" s="4"/>
      <c r="AG964" s="4"/>
      <c r="AK964" s="4"/>
      <c r="AO964" s="4"/>
      <c r="AS964" s="4"/>
      <c r="AW964" s="4"/>
      <c r="BA964" s="4"/>
    </row>
    <row r="965" spans="5:53" ht="15.6">
      <c r="E965" s="4"/>
      <c r="I965" s="4"/>
      <c r="M965" s="4"/>
      <c r="Q965" s="4"/>
      <c r="U965" s="4"/>
      <c r="Y965" s="4"/>
      <c r="AC965" s="4"/>
      <c r="AG965" s="4"/>
      <c r="AK965" s="4"/>
      <c r="AO965" s="4"/>
      <c r="AS965" s="4"/>
      <c r="AW965" s="4"/>
      <c r="BA965" s="4"/>
    </row>
    <row r="966" spans="5:53" ht="15.6">
      <c r="E966" s="4"/>
      <c r="I966" s="4"/>
      <c r="M966" s="4"/>
      <c r="Q966" s="4"/>
      <c r="U966" s="4"/>
      <c r="Y966" s="4"/>
      <c r="AC966" s="4"/>
      <c r="AG966" s="4"/>
      <c r="AK966" s="4"/>
      <c r="AO966" s="4"/>
      <c r="AS966" s="4"/>
      <c r="AW966" s="4"/>
      <c r="BA966" s="4"/>
    </row>
    <row r="967" spans="5:53" ht="15.6">
      <c r="E967" s="4"/>
      <c r="I967" s="4"/>
      <c r="M967" s="4"/>
      <c r="Q967" s="4"/>
      <c r="U967" s="4"/>
      <c r="Y967" s="4"/>
      <c r="AC967" s="4"/>
      <c r="AG967" s="4"/>
      <c r="AK967" s="4"/>
      <c r="AO967" s="4"/>
      <c r="AS967" s="4"/>
      <c r="AW967" s="4"/>
      <c r="BA967" s="4"/>
    </row>
    <row r="968" spans="5:53" ht="15.6">
      <c r="E968" s="4"/>
      <c r="I968" s="4"/>
      <c r="M968" s="4"/>
      <c r="Q968" s="4"/>
      <c r="U968" s="4"/>
      <c r="Y968" s="4"/>
      <c r="AC968" s="4"/>
      <c r="AG968" s="4"/>
      <c r="AK968" s="4"/>
      <c r="AO968" s="4"/>
      <c r="AS968" s="4"/>
      <c r="AW968" s="4"/>
      <c r="BA968" s="4"/>
    </row>
    <row r="969" spans="5:53" ht="15.6">
      <c r="E969" s="4"/>
      <c r="I969" s="4"/>
      <c r="M969" s="4"/>
      <c r="Q969" s="4"/>
      <c r="U969" s="4"/>
      <c r="Y969" s="4"/>
      <c r="AC969" s="4"/>
      <c r="AG969" s="4"/>
      <c r="AK969" s="4"/>
      <c r="AO969" s="4"/>
      <c r="AS969" s="4"/>
      <c r="AW969" s="4"/>
      <c r="BA969" s="4"/>
    </row>
    <row r="970" spans="5:53" ht="15.6">
      <c r="E970" s="4"/>
      <c r="I970" s="4"/>
      <c r="M970" s="4"/>
      <c r="Q970" s="4"/>
      <c r="U970" s="4"/>
      <c r="Y970" s="4"/>
      <c r="AC970" s="4"/>
      <c r="AG970" s="4"/>
      <c r="AK970" s="4"/>
      <c r="AO970" s="4"/>
      <c r="AS970" s="4"/>
      <c r="AW970" s="4"/>
      <c r="BA970" s="4"/>
    </row>
    <row r="971" spans="5:53" ht="15.6">
      <c r="E971" s="4"/>
      <c r="I971" s="4"/>
      <c r="M971" s="4"/>
      <c r="Q971" s="4"/>
      <c r="U971" s="4"/>
      <c r="Y971" s="4"/>
      <c r="AC971" s="4"/>
      <c r="AG971" s="4"/>
      <c r="AK971" s="4"/>
      <c r="AO971" s="4"/>
      <c r="AS971" s="4"/>
      <c r="AW971" s="4"/>
      <c r="BA971" s="4"/>
    </row>
    <row r="972" spans="5:53" ht="15.6">
      <c r="E972" s="4"/>
      <c r="I972" s="4"/>
      <c r="M972" s="4"/>
      <c r="Q972" s="4"/>
      <c r="U972" s="4"/>
      <c r="Y972" s="4"/>
      <c r="AC972" s="4"/>
      <c r="AG972" s="4"/>
      <c r="AK972" s="4"/>
      <c r="AO972" s="4"/>
      <c r="AS972" s="4"/>
      <c r="AW972" s="4"/>
      <c r="BA972" s="4"/>
    </row>
    <row r="973" spans="5:53" ht="15.6">
      <c r="E973" s="4"/>
      <c r="I973" s="4"/>
      <c r="M973" s="4"/>
      <c r="Q973" s="4"/>
      <c r="U973" s="4"/>
      <c r="Y973" s="4"/>
      <c r="AC973" s="4"/>
      <c r="AG973" s="4"/>
      <c r="AK973" s="4"/>
      <c r="AO973" s="4"/>
      <c r="AS973" s="4"/>
      <c r="AW973" s="4"/>
      <c r="BA973" s="4"/>
    </row>
    <row r="974" spans="5:53" ht="15.6">
      <c r="E974" s="4"/>
      <c r="I974" s="4"/>
      <c r="M974" s="4"/>
      <c r="Q974" s="4"/>
      <c r="U974" s="4"/>
      <c r="Y974" s="4"/>
      <c r="AC974" s="4"/>
      <c r="AG974" s="4"/>
      <c r="AK974" s="4"/>
      <c r="AO974" s="4"/>
      <c r="AS974" s="4"/>
      <c r="AW974" s="4"/>
      <c r="BA974" s="4"/>
    </row>
    <row r="975" spans="5:53" ht="15.6">
      <c r="E975" s="4"/>
      <c r="I975" s="4"/>
      <c r="M975" s="4"/>
      <c r="Q975" s="4"/>
      <c r="U975" s="4"/>
      <c r="Y975" s="4"/>
      <c r="AC975" s="4"/>
      <c r="AG975" s="4"/>
      <c r="AK975" s="4"/>
      <c r="AO975" s="4"/>
      <c r="AS975" s="4"/>
      <c r="AW975" s="4"/>
      <c r="BA975" s="4"/>
    </row>
    <row r="976" spans="5:53" ht="15.6">
      <c r="E976" s="4"/>
      <c r="I976" s="4"/>
      <c r="M976" s="4"/>
      <c r="Q976" s="4"/>
      <c r="U976" s="4"/>
      <c r="Y976" s="4"/>
      <c r="AC976" s="4"/>
      <c r="AG976" s="4"/>
      <c r="AK976" s="4"/>
      <c r="AO976" s="4"/>
      <c r="AS976" s="4"/>
      <c r="AW976" s="4"/>
      <c r="BA976" s="4"/>
    </row>
    <row r="977" spans="5:53" ht="15.6">
      <c r="E977" s="4"/>
      <c r="I977" s="4"/>
      <c r="M977" s="4"/>
      <c r="Q977" s="4"/>
      <c r="U977" s="4"/>
      <c r="Y977" s="4"/>
      <c r="AC977" s="4"/>
      <c r="AG977" s="4"/>
      <c r="AK977" s="4"/>
      <c r="AO977" s="4"/>
      <c r="AS977" s="4"/>
      <c r="AW977" s="4"/>
      <c r="BA977" s="4"/>
    </row>
    <row r="978" spans="5:53" ht="15.6">
      <c r="E978" s="4"/>
      <c r="I978" s="4"/>
      <c r="M978" s="4"/>
      <c r="Q978" s="4"/>
      <c r="U978" s="4"/>
      <c r="Y978" s="4"/>
      <c r="AC978" s="4"/>
      <c r="AG978" s="4"/>
      <c r="AK978" s="4"/>
      <c r="AO978" s="4"/>
      <c r="AS978" s="4"/>
      <c r="AW978" s="4"/>
      <c r="BA978" s="4"/>
    </row>
    <row r="979" spans="5:53" ht="15.6">
      <c r="E979" s="4"/>
      <c r="I979" s="4"/>
      <c r="M979" s="4"/>
      <c r="Q979" s="4"/>
      <c r="U979" s="4"/>
      <c r="Y979" s="4"/>
      <c r="AC979" s="4"/>
      <c r="AG979" s="4"/>
      <c r="AK979" s="4"/>
      <c r="AO979" s="4"/>
      <c r="AS979" s="4"/>
      <c r="AW979" s="4"/>
      <c r="BA979" s="4"/>
    </row>
    <row r="980" spans="5:53" ht="15.6">
      <c r="E980" s="4"/>
      <c r="I980" s="4"/>
      <c r="M980" s="4"/>
      <c r="Q980" s="4"/>
      <c r="U980" s="4"/>
      <c r="Y980" s="4"/>
      <c r="AC980" s="4"/>
      <c r="AG980" s="4"/>
      <c r="AK980" s="4"/>
      <c r="AO980" s="4"/>
      <c r="AS980" s="4"/>
      <c r="AW980" s="4"/>
      <c r="BA980" s="4"/>
    </row>
    <row r="981" spans="5:53" ht="15.6">
      <c r="E981" s="4"/>
      <c r="I981" s="4"/>
      <c r="M981" s="4"/>
      <c r="Q981" s="4"/>
      <c r="U981" s="4"/>
      <c r="Y981" s="4"/>
      <c r="AC981" s="4"/>
      <c r="AG981" s="4"/>
      <c r="AK981" s="4"/>
      <c r="AO981" s="4"/>
      <c r="AS981" s="4"/>
      <c r="AW981" s="4"/>
      <c r="BA981" s="4"/>
    </row>
    <row r="982" spans="5:53" ht="15.6">
      <c r="E982" s="4"/>
      <c r="I982" s="4"/>
      <c r="M982" s="4"/>
      <c r="Q982" s="4"/>
      <c r="U982" s="4"/>
      <c r="Y982" s="4"/>
      <c r="AC982" s="4"/>
      <c r="AG982" s="4"/>
      <c r="AK982" s="4"/>
      <c r="AO982" s="4"/>
      <c r="AS982" s="4"/>
      <c r="AW982" s="4"/>
      <c r="BA982" s="4"/>
    </row>
    <row r="983" spans="5:53" ht="15.6">
      <c r="E983" s="4"/>
      <c r="I983" s="4"/>
      <c r="M983" s="4"/>
      <c r="Q983" s="4"/>
      <c r="U983" s="4"/>
      <c r="Y983" s="4"/>
      <c r="AC983" s="4"/>
      <c r="AG983" s="4"/>
      <c r="AK983" s="4"/>
      <c r="AO983" s="4"/>
      <c r="AS983" s="4"/>
      <c r="AW983" s="4"/>
      <c r="BA983" s="4"/>
    </row>
    <row r="984" spans="5:53" ht="15.6">
      <c r="E984" s="4"/>
      <c r="I984" s="4"/>
      <c r="M984" s="4"/>
      <c r="Q984" s="4"/>
      <c r="U984" s="4"/>
      <c r="Y984" s="4"/>
      <c r="AC984" s="4"/>
      <c r="AG984" s="4"/>
      <c r="AK984" s="4"/>
      <c r="AO984" s="4"/>
      <c r="AS984" s="4"/>
      <c r="AW984" s="4"/>
      <c r="BA984" s="4"/>
    </row>
    <row r="985" spans="5:53" ht="15.6">
      <c r="E985" s="4"/>
      <c r="I985" s="4"/>
      <c r="M985" s="4"/>
      <c r="Q985" s="4"/>
      <c r="U985" s="4"/>
      <c r="Y985" s="4"/>
      <c r="AC985" s="4"/>
      <c r="AG985" s="4"/>
      <c r="AK985" s="4"/>
      <c r="AO985" s="4"/>
      <c r="AS985" s="4"/>
      <c r="AW985" s="4"/>
      <c r="BA985" s="4"/>
    </row>
    <row r="986" spans="5:53" ht="15.6">
      <c r="E986" s="4"/>
      <c r="I986" s="4"/>
      <c r="M986" s="4"/>
      <c r="Q986" s="4"/>
      <c r="U986" s="4"/>
      <c r="Y986" s="4"/>
      <c r="AC986" s="4"/>
      <c r="AG986" s="4"/>
      <c r="AK986" s="4"/>
      <c r="AO986" s="4"/>
      <c r="AS986" s="4"/>
      <c r="AW986" s="4"/>
      <c r="BA986" s="4"/>
    </row>
    <row r="987" spans="5:53" ht="15.6">
      <c r="E987" s="4"/>
      <c r="I987" s="4"/>
      <c r="M987" s="4"/>
      <c r="Q987" s="4"/>
      <c r="U987" s="4"/>
      <c r="Y987" s="4"/>
      <c r="AC987" s="4"/>
      <c r="AG987" s="4"/>
      <c r="AK987" s="4"/>
      <c r="AO987" s="4"/>
      <c r="AS987" s="4"/>
      <c r="AW987" s="4"/>
      <c r="BA987" s="4"/>
    </row>
    <row r="988" spans="5:53" ht="15.6">
      <c r="E988" s="4"/>
      <c r="I988" s="4"/>
      <c r="M988" s="4"/>
      <c r="Q988" s="4"/>
      <c r="U988" s="4"/>
      <c r="Y988" s="4"/>
      <c r="AC988" s="4"/>
      <c r="AG988" s="4"/>
      <c r="AK988" s="4"/>
      <c r="AO988" s="4"/>
      <c r="AS988" s="4"/>
      <c r="AW988" s="4"/>
      <c r="BA988" s="4"/>
    </row>
    <row r="989" spans="5:53" ht="15.6">
      <c r="E989" s="4"/>
      <c r="I989" s="4"/>
      <c r="M989" s="4"/>
      <c r="Q989" s="4"/>
      <c r="U989" s="4"/>
      <c r="Y989" s="4"/>
      <c r="AC989" s="4"/>
      <c r="AG989" s="4"/>
      <c r="AK989" s="4"/>
      <c r="AO989" s="4"/>
      <c r="AS989" s="4"/>
      <c r="AW989" s="4"/>
      <c r="BA989" s="4"/>
    </row>
    <row r="990" spans="5:53" ht="15.6">
      <c r="E990" s="4"/>
      <c r="I990" s="4"/>
      <c r="M990" s="4"/>
      <c r="Q990" s="4"/>
      <c r="U990" s="4"/>
      <c r="Y990" s="4"/>
      <c r="AC990" s="4"/>
      <c r="AG990" s="4"/>
      <c r="AK990" s="4"/>
      <c r="AO990" s="4"/>
      <c r="AS990" s="4"/>
      <c r="AW990" s="4"/>
      <c r="BA990" s="4"/>
    </row>
    <row r="991" spans="5:53" ht="15.6">
      <c r="E991" s="4"/>
      <c r="I991" s="4"/>
      <c r="M991" s="4"/>
      <c r="Q991" s="4"/>
      <c r="U991" s="4"/>
      <c r="Y991" s="4"/>
      <c r="AC991" s="4"/>
      <c r="AG991" s="4"/>
      <c r="AK991" s="4"/>
      <c r="AO991" s="4"/>
      <c r="AS991" s="4"/>
      <c r="AW991" s="4"/>
      <c r="BA991" s="4"/>
    </row>
    <row r="992" spans="5:53" ht="15.6">
      <c r="E992" s="4"/>
      <c r="I992" s="4"/>
      <c r="M992" s="4"/>
      <c r="Q992" s="4"/>
      <c r="U992" s="4"/>
      <c r="Y992" s="4"/>
      <c r="AC992" s="4"/>
      <c r="AG992" s="4"/>
      <c r="AK992" s="4"/>
      <c r="AO992" s="4"/>
      <c r="AS992" s="4"/>
      <c r="AW992" s="4"/>
      <c r="BA992" s="4"/>
    </row>
    <row r="993" spans="5:53" ht="15.6">
      <c r="E993" s="4"/>
      <c r="I993" s="4"/>
      <c r="M993" s="4"/>
      <c r="Q993" s="4"/>
      <c r="U993" s="4"/>
      <c r="Y993" s="4"/>
      <c r="AC993" s="4"/>
      <c r="AG993" s="4"/>
      <c r="AK993" s="4"/>
      <c r="AO993" s="4"/>
      <c r="AS993" s="4"/>
      <c r="AW993" s="4"/>
      <c r="BA993" s="4"/>
    </row>
    <row r="994" spans="5:53" ht="15.6">
      <c r="E994" s="4"/>
      <c r="I994" s="4"/>
      <c r="M994" s="4"/>
      <c r="Q994" s="4"/>
      <c r="U994" s="4"/>
      <c r="Y994" s="4"/>
      <c r="AC994" s="4"/>
      <c r="AG994" s="4"/>
      <c r="AK994" s="4"/>
      <c r="AO994" s="4"/>
      <c r="AS994" s="4"/>
      <c r="AW994" s="4"/>
      <c r="BA994" s="4"/>
    </row>
    <row r="995" spans="5:53" ht="15.6">
      <c r="E995" s="4"/>
      <c r="I995" s="4"/>
      <c r="M995" s="4"/>
      <c r="Q995" s="4"/>
      <c r="U995" s="4"/>
      <c r="Y995" s="4"/>
      <c r="AC995" s="4"/>
      <c r="AG995" s="4"/>
      <c r="AK995" s="4"/>
      <c r="AO995" s="4"/>
      <c r="AS995" s="4"/>
      <c r="AW995" s="4"/>
      <c r="BA995" s="4"/>
    </row>
    <row r="996" spans="5:53" ht="15.6">
      <c r="E996" s="4"/>
      <c r="I996" s="4"/>
      <c r="M996" s="4"/>
      <c r="Q996" s="4"/>
      <c r="U996" s="4"/>
      <c r="Y996" s="4"/>
      <c r="AC996" s="4"/>
      <c r="AG996" s="4"/>
      <c r="AK996" s="4"/>
      <c r="AO996" s="4"/>
      <c r="AS996" s="4"/>
      <c r="AW996" s="4"/>
      <c r="BA996" s="4"/>
    </row>
    <row r="997" spans="5:53" ht="15.6">
      <c r="E997" s="21"/>
      <c r="I997" s="21"/>
      <c r="M997" s="21"/>
      <c r="Q997" s="21"/>
      <c r="U997" s="21"/>
      <c r="Y997" s="21"/>
      <c r="AC997" s="21"/>
      <c r="AG997" s="21"/>
      <c r="AK997" s="21"/>
      <c r="AO997" s="21"/>
      <c r="AS997" s="21"/>
      <c r="AW997" s="21"/>
      <c r="BA997" s="21"/>
    </row>
  </sheetData>
  <conditionalFormatting sqref="L9:L31 J10:K31">
    <cfRule type="containsText" dxfId="277" priority="1" operator="containsText" text="149">
      <formula>NOT(ISERROR(SEARCH(("149"),(L9))))</formula>
    </cfRule>
  </conditionalFormatting>
  <conditionalFormatting sqref="L9:L31 J10:K31">
    <cfRule type="containsText" dxfId="276" priority="2" operator="containsText" text="151">
      <formula>NOT(ISERROR(SEARCH(("151"),(L9))))</formula>
    </cfRule>
  </conditionalFormatting>
  <conditionalFormatting sqref="P9:P32 N10:O32">
    <cfRule type="containsText" dxfId="275" priority="3" operator="containsText" text="159">
      <formula>NOT(ISERROR(SEARCH(("159"),(P9))))</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A997"/>
  <sheetViews>
    <sheetView workbookViewId="0">
      <pane xSplit="1" ySplit="8" topLeftCell="AE9" activePane="bottomRight" state="frozen"/>
      <selection pane="topRight" activeCell="B1" sqref="B1"/>
      <selection pane="bottomLeft" activeCell="A9" sqref="A9"/>
      <selection pane="bottomRight" activeCell="C4" sqref="C4:BA4"/>
    </sheetView>
  </sheetViews>
  <sheetFormatPr defaultColWidth="11.1796875" defaultRowHeight="15" customHeight="1"/>
  <cols>
    <col min="1" max="53" width="11.36328125" customWidth="1"/>
  </cols>
  <sheetData>
    <row r="1" spans="1:53" ht="16.5" customHeight="1">
      <c r="A1" s="1" t="s">
        <v>0</v>
      </c>
      <c r="E1" s="2"/>
      <c r="I1" s="2"/>
      <c r="M1" s="2"/>
      <c r="Q1" s="2"/>
      <c r="U1" s="2"/>
      <c r="Y1" s="2"/>
      <c r="AC1" s="2"/>
      <c r="AG1" s="2"/>
      <c r="AH1" s="5"/>
      <c r="AI1" s="6"/>
      <c r="AK1" s="2"/>
      <c r="AO1" s="2"/>
      <c r="AS1" s="2"/>
      <c r="AW1" s="2"/>
      <c r="BA1" s="2"/>
    </row>
    <row r="2" spans="1:53" ht="16.5" customHeight="1">
      <c r="A2" s="3" t="s">
        <v>35</v>
      </c>
      <c r="E2" s="4"/>
      <c r="I2" s="4"/>
      <c r="M2" s="4"/>
      <c r="Q2" s="4"/>
      <c r="U2" s="4"/>
      <c r="Y2" s="4"/>
      <c r="AC2" s="4"/>
      <c r="AG2" s="4"/>
      <c r="AH2" s="5"/>
      <c r="AI2" s="6"/>
      <c r="AK2" s="4"/>
      <c r="AO2" s="4"/>
      <c r="AS2" s="4"/>
      <c r="AW2" s="4"/>
      <c r="BA2" s="4"/>
    </row>
    <row r="3" spans="1:53" ht="16.5" customHeight="1">
      <c r="A3" s="3"/>
      <c r="E3" s="4"/>
      <c r="I3" s="4"/>
      <c r="K3" s="5"/>
      <c r="M3" s="4"/>
      <c r="O3" s="5"/>
      <c r="P3" s="6"/>
      <c r="Q3" s="4"/>
      <c r="U3" s="4"/>
      <c r="Y3" s="4"/>
      <c r="AA3" s="5"/>
      <c r="AB3" s="6"/>
      <c r="AC3" s="4"/>
      <c r="AG3" s="4"/>
      <c r="AH3" s="5"/>
      <c r="AI3" s="6"/>
      <c r="AK3" s="4"/>
      <c r="AL3" s="5"/>
      <c r="AO3" s="4"/>
      <c r="AS3" s="4"/>
      <c r="AW3" s="4"/>
      <c r="BA3" s="4"/>
    </row>
    <row r="4" spans="1:53" ht="16.5" customHeight="1">
      <c r="A4" s="3" t="s">
        <v>36</v>
      </c>
      <c r="C4" s="288"/>
      <c r="D4" s="289"/>
      <c r="E4" s="290"/>
      <c r="F4" s="289"/>
      <c r="G4" s="288"/>
      <c r="H4" s="291"/>
      <c r="I4" s="290"/>
      <c r="J4" s="289"/>
      <c r="K4" s="288"/>
      <c r="L4" s="291"/>
      <c r="M4" s="290"/>
      <c r="N4" s="289"/>
      <c r="O4" s="288"/>
      <c r="P4" s="291"/>
      <c r="Q4" s="290"/>
      <c r="R4" s="289"/>
      <c r="S4" s="288"/>
      <c r="T4" s="289"/>
      <c r="U4" s="290"/>
      <c r="V4" s="289"/>
      <c r="W4" s="288"/>
      <c r="X4" s="289"/>
      <c r="Y4" s="290"/>
      <c r="Z4" s="289"/>
      <c r="AA4" s="288"/>
      <c r="AB4" s="291"/>
      <c r="AC4" s="290"/>
      <c r="AD4" s="289"/>
      <c r="AE4" s="288"/>
      <c r="AF4" s="289"/>
      <c r="AG4" s="290"/>
      <c r="AH4" s="293"/>
      <c r="AI4" s="288"/>
      <c r="AJ4" s="289"/>
      <c r="AK4" s="290"/>
      <c r="AL4" s="293"/>
      <c r="AM4" s="288"/>
      <c r="AN4" s="289"/>
      <c r="AO4" s="290"/>
      <c r="AP4" s="289"/>
      <c r="AQ4" s="288"/>
      <c r="AR4" s="289"/>
      <c r="AS4" s="290"/>
      <c r="AT4" s="289"/>
      <c r="AU4" s="288"/>
      <c r="AV4" s="289"/>
      <c r="AW4" s="290"/>
      <c r="AX4" s="289"/>
      <c r="AY4" s="288"/>
      <c r="AZ4" s="289"/>
      <c r="BA4" s="290"/>
    </row>
    <row r="5" spans="1:53" ht="16.5" customHeight="1">
      <c r="A5" s="3" t="s">
        <v>37</v>
      </c>
      <c r="E5" s="4"/>
      <c r="I5" s="4"/>
      <c r="K5" s="5"/>
      <c r="L5" s="6"/>
      <c r="M5" s="4"/>
      <c r="O5" s="5"/>
      <c r="Q5" s="4"/>
      <c r="U5" s="4"/>
      <c r="Y5" s="4"/>
      <c r="AA5" s="5"/>
      <c r="AB5" s="6"/>
      <c r="AC5" s="4"/>
      <c r="AG5" s="4"/>
      <c r="AH5" s="5"/>
      <c r="AI5" s="6"/>
      <c r="AK5" s="4"/>
      <c r="AL5" s="5"/>
      <c r="AM5" s="6"/>
      <c r="AO5" s="4"/>
      <c r="AS5" s="4"/>
      <c r="AW5" s="4"/>
      <c r="AY5" s="5"/>
      <c r="BA5" s="4"/>
    </row>
    <row r="6" spans="1:53" ht="16.5" customHeight="1">
      <c r="E6" s="4"/>
      <c r="I6" s="4"/>
      <c r="M6" s="4"/>
      <c r="Q6" s="4"/>
      <c r="U6" s="4"/>
      <c r="Y6" s="4"/>
      <c r="AC6" s="4"/>
      <c r="AG6" s="4"/>
      <c r="AH6" s="5"/>
      <c r="AI6" s="6"/>
      <c r="AK6" s="4"/>
      <c r="AO6" s="4"/>
      <c r="AS6" s="4"/>
      <c r="AW6" s="4"/>
      <c r="BA6" s="4"/>
    </row>
    <row r="7" spans="1:53" ht="16.5" customHeight="1">
      <c r="A7" s="7"/>
      <c r="B7" s="8"/>
      <c r="C7" s="8"/>
      <c r="D7" s="8"/>
      <c r="E7" s="9"/>
      <c r="F7" s="8"/>
      <c r="G7" s="8"/>
      <c r="H7" s="8"/>
      <c r="I7" s="9"/>
      <c r="J7" s="8"/>
      <c r="K7" s="8"/>
      <c r="L7" s="8"/>
      <c r="M7" s="9"/>
      <c r="N7" s="8"/>
      <c r="O7" s="8"/>
      <c r="P7" s="8"/>
      <c r="Q7" s="9"/>
      <c r="R7" s="8"/>
      <c r="S7" s="8"/>
      <c r="T7" s="8"/>
      <c r="U7" s="9"/>
      <c r="V7" s="8"/>
      <c r="W7" s="8"/>
      <c r="X7" s="8"/>
      <c r="Y7" s="9"/>
      <c r="Z7" s="8"/>
      <c r="AA7" s="8"/>
      <c r="AB7" s="8"/>
      <c r="AC7" s="9"/>
      <c r="AD7" s="8"/>
      <c r="AE7" s="8"/>
      <c r="AF7" s="8"/>
      <c r="AG7" s="9"/>
      <c r="AH7" s="8"/>
      <c r="AI7" s="8"/>
      <c r="AJ7" s="8"/>
      <c r="AK7" s="9"/>
      <c r="AL7" s="8"/>
      <c r="AM7" s="8"/>
      <c r="AN7" s="8"/>
      <c r="AO7" s="9"/>
      <c r="AP7" s="8"/>
      <c r="AQ7" s="8"/>
      <c r="AR7" s="8"/>
      <c r="AS7" s="9"/>
      <c r="AT7" s="8"/>
      <c r="AU7" s="8"/>
      <c r="AV7" s="8"/>
      <c r="AW7" s="9"/>
      <c r="AX7" s="8"/>
      <c r="AY7" s="8"/>
      <c r="AZ7" s="8"/>
      <c r="BA7" s="9"/>
    </row>
    <row r="8" spans="1:53" ht="16.5" customHeight="1">
      <c r="A8" s="12" t="s">
        <v>3</v>
      </c>
      <c r="B8" s="12" t="s">
        <v>4</v>
      </c>
      <c r="C8" s="12" t="s">
        <v>4</v>
      </c>
      <c r="D8" s="12" t="s">
        <v>4</v>
      </c>
      <c r="E8" s="22" t="s">
        <v>5</v>
      </c>
      <c r="F8" s="12" t="s">
        <v>6</v>
      </c>
      <c r="G8" s="12" t="s">
        <v>6</v>
      </c>
      <c r="H8" s="12" t="s">
        <v>6</v>
      </c>
      <c r="I8" s="22" t="s">
        <v>7</v>
      </c>
      <c r="J8" s="12" t="s">
        <v>8</v>
      </c>
      <c r="K8" s="12" t="s">
        <v>8</v>
      </c>
      <c r="L8" s="12" t="s">
        <v>8</v>
      </c>
      <c r="M8" s="22" t="s">
        <v>9</v>
      </c>
      <c r="N8" s="12" t="s">
        <v>10</v>
      </c>
      <c r="O8" s="12" t="s">
        <v>10</v>
      </c>
      <c r="P8" s="12" t="s">
        <v>10</v>
      </c>
      <c r="Q8" s="22" t="s">
        <v>11</v>
      </c>
      <c r="R8" s="12" t="s">
        <v>12</v>
      </c>
      <c r="S8" s="12" t="s">
        <v>12</v>
      </c>
      <c r="T8" s="12" t="s">
        <v>12</v>
      </c>
      <c r="U8" s="22" t="s">
        <v>13</v>
      </c>
      <c r="V8" s="12" t="s">
        <v>14</v>
      </c>
      <c r="W8" s="12" t="s">
        <v>14</v>
      </c>
      <c r="X8" s="12" t="s">
        <v>14</v>
      </c>
      <c r="Y8" s="22" t="s">
        <v>15</v>
      </c>
      <c r="Z8" s="12" t="s">
        <v>16</v>
      </c>
      <c r="AA8" s="12" t="s">
        <v>16</v>
      </c>
      <c r="AB8" s="12" t="s">
        <v>16</v>
      </c>
      <c r="AC8" s="22" t="s">
        <v>17</v>
      </c>
      <c r="AD8" s="12" t="s">
        <v>18</v>
      </c>
      <c r="AE8" s="12" t="s">
        <v>18</v>
      </c>
      <c r="AF8" s="12" t="s">
        <v>18</v>
      </c>
      <c r="AG8" s="22" t="s">
        <v>19</v>
      </c>
      <c r="AH8" s="12" t="s">
        <v>20</v>
      </c>
      <c r="AI8" s="12" t="s">
        <v>20</v>
      </c>
      <c r="AJ8" s="12" t="s">
        <v>20</v>
      </c>
      <c r="AK8" s="22" t="s">
        <v>21</v>
      </c>
      <c r="AL8" s="12" t="s">
        <v>22</v>
      </c>
      <c r="AM8" s="12" t="s">
        <v>22</v>
      </c>
      <c r="AN8" s="12" t="s">
        <v>22</v>
      </c>
      <c r="AO8" s="22" t="s">
        <v>23</v>
      </c>
      <c r="AP8" s="12" t="s">
        <v>24</v>
      </c>
      <c r="AQ8" s="12" t="s">
        <v>24</v>
      </c>
      <c r="AR8" s="12" t="s">
        <v>24</v>
      </c>
      <c r="AS8" s="22" t="s">
        <v>25</v>
      </c>
      <c r="AT8" s="12" t="s">
        <v>26</v>
      </c>
      <c r="AU8" s="12" t="s">
        <v>26</v>
      </c>
      <c r="AV8" s="12" t="s">
        <v>26</v>
      </c>
      <c r="AW8" s="22" t="s">
        <v>27</v>
      </c>
      <c r="AX8" s="12" t="s">
        <v>28</v>
      </c>
      <c r="AY8" s="12" t="s">
        <v>28</v>
      </c>
      <c r="AZ8" s="12" t="s">
        <v>28</v>
      </c>
      <c r="BA8" s="22" t="s">
        <v>29</v>
      </c>
    </row>
    <row r="9" spans="1:53" ht="16.5" customHeight="1">
      <c r="A9" s="12">
        <v>505</v>
      </c>
      <c r="B9" s="6">
        <v>139</v>
      </c>
      <c r="C9" s="6">
        <v>139</v>
      </c>
      <c r="D9" s="6"/>
      <c r="E9" s="16">
        <f>B9</f>
        <v>139</v>
      </c>
      <c r="F9" s="6">
        <v>0</v>
      </c>
      <c r="G9" s="6">
        <v>0</v>
      </c>
      <c r="H9" s="6"/>
      <c r="I9" s="16">
        <f t="shared" ref="I9:I10" si="0">F15</f>
        <v>302</v>
      </c>
      <c r="J9" s="6">
        <v>0</v>
      </c>
      <c r="K9" s="6">
        <v>0</v>
      </c>
      <c r="L9" s="6"/>
      <c r="M9" s="16">
        <f t="shared" ref="M9:M10" si="1">J9</f>
        <v>0</v>
      </c>
      <c r="N9" s="6">
        <v>158</v>
      </c>
      <c r="O9" s="6">
        <v>186</v>
      </c>
      <c r="P9" s="6"/>
      <c r="Q9" s="16">
        <f>N9</f>
        <v>158</v>
      </c>
      <c r="R9" s="6">
        <v>0</v>
      </c>
      <c r="S9" s="6">
        <v>0</v>
      </c>
      <c r="T9" s="6"/>
      <c r="U9" s="16">
        <f>R9</f>
        <v>0</v>
      </c>
      <c r="V9" s="6">
        <v>0</v>
      </c>
      <c r="W9" s="6">
        <v>0</v>
      </c>
      <c r="X9" s="6"/>
      <c r="Y9" s="16">
        <f>V9</f>
        <v>0</v>
      </c>
      <c r="Z9" s="6">
        <v>202</v>
      </c>
      <c r="AA9" s="6">
        <v>204</v>
      </c>
      <c r="AB9" s="6"/>
      <c r="AC9" s="16">
        <f>Z9</f>
        <v>202</v>
      </c>
      <c r="AD9" s="6">
        <v>0</v>
      </c>
      <c r="AE9" s="6">
        <v>0</v>
      </c>
      <c r="AF9" s="6"/>
      <c r="AG9" s="16">
        <f>AD16</f>
        <v>196</v>
      </c>
      <c r="AH9" s="6">
        <v>156</v>
      </c>
      <c r="AI9" s="6">
        <v>168</v>
      </c>
      <c r="AK9" s="16">
        <f>AH9</f>
        <v>156</v>
      </c>
      <c r="AL9" s="6">
        <v>0</v>
      </c>
      <c r="AM9" s="6">
        <v>0</v>
      </c>
      <c r="AO9" s="16"/>
      <c r="AP9" s="6">
        <v>302</v>
      </c>
      <c r="AQ9" s="6">
        <v>302</v>
      </c>
      <c r="AR9" s="6"/>
      <c r="AS9" s="16">
        <f>AP9</f>
        <v>302</v>
      </c>
      <c r="AT9" s="6">
        <v>232</v>
      </c>
      <c r="AU9" s="6">
        <v>232</v>
      </c>
      <c r="AV9" s="6"/>
      <c r="AW9" s="16">
        <f>AT9</f>
        <v>232</v>
      </c>
      <c r="AX9" s="6">
        <v>224</v>
      </c>
      <c r="AY9" s="6">
        <v>230</v>
      </c>
      <c r="BA9" s="16">
        <f>AX9</f>
        <v>224</v>
      </c>
    </row>
    <row r="10" spans="1:53" ht="16.5" customHeight="1">
      <c r="A10" s="12">
        <v>505</v>
      </c>
      <c r="B10" s="6">
        <v>139</v>
      </c>
      <c r="C10" s="6">
        <v>139</v>
      </c>
      <c r="D10" s="6"/>
      <c r="E10" s="16"/>
      <c r="F10" s="6">
        <v>0</v>
      </c>
      <c r="G10" s="6">
        <v>0</v>
      </c>
      <c r="H10" s="6"/>
      <c r="I10" s="16">
        <f t="shared" si="0"/>
        <v>302</v>
      </c>
      <c r="J10" s="6">
        <v>154</v>
      </c>
      <c r="K10" s="6">
        <v>154</v>
      </c>
      <c r="L10" s="6"/>
      <c r="M10" s="16">
        <f t="shared" si="1"/>
        <v>154</v>
      </c>
      <c r="N10" s="6">
        <v>0</v>
      </c>
      <c r="O10" s="6">
        <v>0</v>
      </c>
      <c r="P10" s="6"/>
      <c r="Q10" s="16">
        <f>O13</f>
        <v>142</v>
      </c>
      <c r="R10" s="6">
        <v>0</v>
      </c>
      <c r="S10" s="6">
        <v>0</v>
      </c>
      <c r="T10" s="6"/>
      <c r="U10" s="16"/>
      <c r="V10" s="6">
        <v>0</v>
      </c>
      <c r="W10" s="6">
        <v>0</v>
      </c>
      <c r="X10" s="6"/>
      <c r="Y10" s="16"/>
      <c r="Z10" s="6">
        <v>0</v>
      </c>
      <c r="AA10" s="6">
        <v>0</v>
      </c>
      <c r="AB10" s="6"/>
      <c r="AC10" s="16">
        <f>AA9</f>
        <v>204</v>
      </c>
      <c r="AD10" s="6">
        <v>0</v>
      </c>
      <c r="AE10" s="6">
        <v>0</v>
      </c>
      <c r="AF10" s="6"/>
      <c r="AG10" s="16">
        <f>AE16</f>
        <v>198</v>
      </c>
      <c r="AH10" s="6">
        <v>156</v>
      </c>
      <c r="AI10" s="6">
        <v>168</v>
      </c>
      <c r="AK10" s="16">
        <f>AI10</f>
        <v>168</v>
      </c>
      <c r="AL10" s="6">
        <v>0</v>
      </c>
      <c r="AM10" s="6">
        <v>0</v>
      </c>
      <c r="AN10" s="6"/>
      <c r="AO10" s="16"/>
      <c r="AP10" s="6">
        <v>0</v>
      </c>
      <c r="AQ10" s="6">
        <v>0</v>
      </c>
      <c r="AR10" s="6"/>
      <c r="AS10" s="16"/>
      <c r="AT10" s="6">
        <v>232</v>
      </c>
      <c r="AU10" s="6">
        <v>232</v>
      </c>
      <c r="AV10" s="6"/>
      <c r="AW10" s="16"/>
      <c r="AX10" s="6">
        <v>224</v>
      </c>
      <c r="AY10" s="6">
        <v>230</v>
      </c>
      <c r="BA10" s="16">
        <f>AY9</f>
        <v>230</v>
      </c>
    </row>
    <row r="11" spans="1:53" ht="16.5" customHeight="1">
      <c r="A11" s="12">
        <v>506</v>
      </c>
      <c r="B11" s="6">
        <v>0</v>
      </c>
      <c r="C11" s="6">
        <v>0</v>
      </c>
      <c r="D11" s="6"/>
      <c r="E11" s="16"/>
      <c r="F11" s="6">
        <v>0</v>
      </c>
      <c r="G11" s="6">
        <v>0</v>
      </c>
      <c r="H11" s="6"/>
      <c r="I11" s="16"/>
      <c r="J11" s="6">
        <v>154</v>
      </c>
      <c r="K11" s="6">
        <v>154</v>
      </c>
      <c r="L11" s="6"/>
      <c r="M11" s="16">
        <f>J13</f>
        <v>0</v>
      </c>
      <c r="N11" s="6">
        <v>0</v>
      </c>
      <c r="O11" s="6">
        <v>0</v>
      </c>
      <c r="P11" s="6"/>
      <c r="Q11" s="16">
        <f>N15</f>
        <v>154</v>
      </c>
      <c r="R11" s="6">
        <v>0</v>
      </c>
      <c r="S11" s="6">
        <v>0</v>
      </c>
      <c r="T11" s="6"/>
      <c r="U11" s="16"/>
      <c r="V11" s="6">
        <v>0</v>
      </c>
      <c r="W11" s="6">
        <v>0</v>
      </c>
      <c r="X11" s="6"/>
      <c r="Y11" s="16"/>
      <c r="Z11" s="6">
        <v>0</v>
      </c>
      <c r="AA11" s="6">
        <v>0</v>
      </c>
      <c r="AB11" s="6"/>
      <c r="AC11" s="16">
        <f>Z14</f>
        <v>0</v>
      </c>
      <c r="AD11" s="6">
        <v>0</v>
      </c>
      <c r="AE11" s="6">
        <v>0</v>
      </c>
      <c r="AF11" s="6"/>
      <c r="AG11" s="16"/>
      <c r="AH11" s="6">
        <v>0</v>
      </c>
      <c r="AI11" s="6">
        <v>0</v>
      </c>
      <c r="AK11" s="16">
        <f>AH13</f>
        <v>168</v>
      </c>
      <c r="AL11" s="6">
        <v>146</v>
      </c>
      <c r="AM11" s="6">
        <v>158</v>
      </c>
      <c r="AO11" s="16"/>
      <c r="AP11" s="6">
        <v>0</v>
      </c>
      <c r="AQ11" s="6">
        <v>0</v>
      </c>
      <c r="AR11" s="6"/>
      <c r="AS11" s="16"/>
      <c r="AT11" s="6">
        <v>0</v>
      </c>
      <c r="AU11" s="6">
        <v>0</v>
      </c>
      <c r="AV11" s="6"/>
      <c r="AW11" s="16"/>
      <c r="AX11" s="6">
        <v>0</v>
      </c>
      <c r="AY11" s="6">
        <v>0</v>
      </c>
      <c r="BA11" s="16">
        <f>AY34</f>
        <v>244</v>
      </c>
    </row>
    <row r="12" spans="1:53" ht="16.5" customHeight="1">
      <c r="A12" s="12">
        <v>506</v>
      </c>
      <c r="B12" s="6">
        <v>0</v>
      </c>
      <c r="C12" s="6">
        <v>0</v>
      </c>
      <c r="D12" s="6"/>
      <c r="E12" s="16"/>
      <c r="F12" s="6">
        <v>0</v>
      </c>
      <c r="G12" s="6">
        <v>0</v>
      </c>
      <c r="H12" s="6"/>
      <c r="I12" s="16"/>
      <c r="J12" s="6">
        <v>154</v>
      </c>
      <c r="K12" s="6">
        <v>154</v>
      </c>
      <c r="L12" s="6"/>
      <c r="M12" s="16">
        <f>J54</f>
        <v>154</v>
      </c>
      <c r="N12" s="6">
        <v>0</v>
      </c>
      <c r="O12" s="6">
        <v>0</v>
      </c>
      <c r="P12" s="6"/>
      <c r="Q12" s="16">
        <v>186</v>
      </c>
      <c r="R12" s="6">
        <v>0</v>
      </c>
      <c r="S12" s="6">
        <v>0</v>
      </c>
      <c r="T12" s="6"/>
      <c r="U12" s="16"/>
      <c r="V12" s="6">
        <v>0</v>
      </c>
      <c r="W12" s="6">
        <v>0</v>
      </c>
      <c r="X12" s="6"/>
      <c r="Y12" s="16"/>
      <c r="Z12" s="6">
        <v>0</v>
      </c>
      <c r="AA12" s="6">
        <v>0</v>
      </c>
      <c r="AB12" s="6"/>
      <c r="AC12" s="16">
        <f>AA27</f>
        <v>204</v>
      </c>
      <c r="AD12" s="6">
        <v>0</v>
      </c>
      <c r="AE12" s="6">
        <v>0</v>
      </c>
      <c r="AF12" s="6"/>
      <c r="AG12" s="16"/>
      <c r="AH12" s="6">
        <v>0</v>
      </c>
      <c r="AI12" s="6">
        <v>0</v>
      </c>
      <c r="AK12" s="16">
        <f t="shared" ref="AK12:AK13" si="2">AH22</f>
        <v>156</v>
      </c>
      <c r="AL12" s="6">
        <v>146</v>
      </c>
      <c r="AM12" s="6">
        <v>158</v>
      </c>
      <c r="AO12" s="16">
        <f>AL11</f>
        <v>146</v>
      </c>
      <c r="AP12" s="6">
        <v>0</v>
      </c>
      <c r="AQ12" s="6">
        <v>0</v>
      </c>
      <c r="AR12" s="6"/>
      <c r="AS12" s="16"/>
      <c r="AT12" s="6">
        <v>232</v>
      </c>
      <c r="AU12" s="6">
        <v>232</v>
      </c>
      <c r="AV12" s="6"/>
      <c r="AW12" s="16"/>
      <c r="AX12" s="6">
        <v>0</v>
      </c>
      <c r="AY12" s="6">
        <v>0</v>
      </c>
      <c r="BA12" s="4"/>
    </row>
    <row r="13" spans="1:53" ht="16.5" customHeight="1">
      <c r="A13" s="12">
        <v>508</v>
      </c>
      <c r="B13" s="6">
        <v>139</v>
      </c>
      <c r="C13" s="6">
        <v>139</v>
      </c>
      <c r="D13" s="6"/>
      <c r="E13" s="16"/>
      <c r="F13" s="6">
        <v>0</v>
      </c>
      <c r="G13" s="6">
        <v>0</v>
      </c>
      <c r="H13" s="6"/>
      <c r="I13" s="16"/>
      <c r="J13" s="6">
        <v>0</v>
      </c>
      <c r="K13" s="6">
        <v>0</v>
      </c>
      <c r="L13" s="6"/>
      <c r="M13" s="16"/>
      <c r="N13" s="6">
        <v>142</v>
      </c>
      <c r="O13" s="6">
        <v>142</v>
      </c>
      <c r="P13" s="6"/>
      <c r="Q13" s="16">
        <f>O33</f>
        <v>170</v>
      </c>
      <c r="R13" s="6">
        <v>0</v>
      </c>
      <c r="S13" s="6">
        <v>0</v>
      </c>
      <c r="T13" s="6"/>
      <c r="U13" s="16"/>
      <c r="V13" s="6">
        <v>0</v>
      </c>
      <c r="W13" s="6">
        <v>0</v>
      </c>
      <c r="X13" s="6"/>
      <c r="Y13" s="16"/>
      <c r="Z13" s="6">
        <v>202</v>
      </c>
      <c r="AA13" s="6">
        <v>202</v>
      </c>
      <c r="AB13" s="6"/>
      <c r="AC13" s="16">
        <f>Z28</f>
        <v>188</v>
      </c>
      <c r="AD13" s="6">
        <v>0</v>
      </c>
      <c r="AE13" s="6">
        <v>0</v>
      </c>
      <c r="AF13" s="6"/>
      <c r="AG13" s="16"/>
      <c r="AH13" s="6">
        <v>168</v>
      </c>
      <c r="AI13" s="6">
        <v>168</v>
      </c>
      <c r="AK13" s="16">
        <f t="shared" si="2"/>
        <v>159</v>
      </c>
      <c r="AL13" s="6">
        <v>0</v>
      </c>
      <c r="AM13" s="6">
        <v>0</v>
      </c>
      <c r="AO13" s="16">
        <f t="shared" ref="AO13:AO14" si="3">AM11</f>
        <v>158</v>
      </c>
      <c r="AP13" s="6">
        <v>0</v>
      </c>
      <c r="AQ13" s="6">
        <v>0</v>
      </c>
      <c r="AR13" s="6"/>
      <c r="AS13" s="16"/>
      <c r="AT13" s="6">
        <v>232</v>
      </c>
      <c r="AU13" s="6">
        <v>232</v>
      </c>
      <c r="AV13" s="6"/>
      <c r="AW13" s="16"/>
      <c r="AX13" s="6">
        <v>0</v>
      </c>
      <c r="AY13" s="6">
        <v>0</v>
      </c>
      <c r="BA13" s="16"/>
    </row>
    <row r="14" spans="1:53" ht="16.5" customHeight="1">
      <c r="A14" s="12">
        <v>508</v>
      </c>
      <c r="B14" s="6">
        <v>139</v>
      </c>
      <c r="C14" s="6">
        <v>139</v>
      </c>
      <c r="D14" s="6"/>
      <c r="E14" s="16"/>
      <c r="F14" s="6">
        <v>0</v>
      </c>
      <c r="G14" s="6">
        <v>0</v>
      </c>
      <c r="H14" s="6"/>
      <c r="I14" s="16"/>
      <c r="J14" s="6">
        <v>0</v>
      </c>
      <c r="K14" s="6">
        <v>0</v>
      </c>
      <c r="L14" s="6"/>
      <c r="M14" s="16"/>
      <c r="N14" s="6">
        <v>0</v>
      </c>
      <c r="O14" s="6">
        <v>0</v>
      </c>
      <c r="P14" s="6"/>
      <c r="Q14" s="4"/>
      <c r="R14" s="6">
        <v>0</v>
      </c>
      <c r="S14" s="6">
        <v>0</v>
      </c>
      <c r="T14" s="6"/>
      <c r="U14" s="16"/>
      <c r="V14" s="6">
        <v>0</v>
      </c>
      <c r="W14" s="6">
        <v>0</v>
      </c>
      <c r="X14" s="6"/>
      <c r="Y14" s="16"/>
      <c r="Z14" s="6">
        <v>0</v>
      </c>
      <c r="AA14" s="6">
        <v>0</v>
      </c>
      <c r="AB14" s="6"/>
      <c r="AC14" s="16">
        <f>Z46</f>
        <v>186</v>
      </c>
      <c r="AD14" s="6">
        <v>0</v>
      </c>
      <c r="AE14" s="6">
        <v>0</v>
      </c>
      <c r="AF14" s="6"/>
      <c r="AG14" s="16"/>
      <c r="AH14" s="6">
        <v>0</v>
      </c>
      <c r="AI14" s="6">
        <v>0</v>
      </c>
      <c r="AK14" s="16">
        <f>AI31</f>
        <v>162</v>
      </c>
      <c r="AL14" s="6">
        <v>132</v>
      </c>
      <c r="AM14" s="6">
        <v>158</v>
      </c>
      <c r="AO14" s="16">
        <f t="shared" si="3"/>
        <v>158</v>
      </c>
      <c r="AP14" s="6">
        <v>0</v>
      </c>
      <c r="AQ14" s="6">
        <v>0</v>
      </c>
      <c r="AR14" s="6"/>
      <c r="AS14" s="16"/>
      <c r="AT14" s="6">
        <v>232</v>
      </c>
      <c r="AU14" s="6">
        <v>232</v>
      </c>
      <c r="AV14" s="6"/>
      <c r="AW14" s="16"/>
      <c r="AX14" s="6">
        <v>224</v>
      </c>
      <c r="AY14" s="6">
        <v>230</v>
      </c>
      <c r="BA14" s="16"/>
    </row>
    <row r="15" spans="1:53" ht="16.5" customHeight="1">
      <c r="A15" s="12">
        <v>509</v>
      </c>
      <c r="B15" s="6">
        <v>139</v>
      </c>
      <c r="C15" s="6">
        <v>139</v>
      </c>
      <c r="D15" s="6"/>
      <c r="E15" s="16"/>
      <c r="F15" s="6">
        <v>302</v>
      </c>
      <c r="G15" s="6">
        <v>302</v>
      </c>
      <c r="H15" s="6"/>
      <c r="I15" s="16"/>
      <c r="J15" s="6">
        <v>0</v>
      </c>
      <c r="K15" s="6">
        <v>0</v>
      </c>
      <c r="L15" s="6"/>
      <c r="M15" s="16"/>
      <c r="N15" s="6">
        <v>154</v>
      </c>
      <c r="O15" s="6">
        <v>154</v>
      </c>
      <c r="P15" s="6"/>
      <c r="Q15" s="4"/>
      <c r="R15" s="6">
        <v>0</v>
      </c>
      <c r="S15" s="6">
        <v>0</v>
      </c>
      <c r="T15" s="6"/>
      <c r="U15" s="16"/>
      <c r="V15" s="6">
        <v>0</v>
      </c>
      <c r="W15" s="6">
        <v>0</v>
      </c>
      <c r="X15" s="6"/>
      <c r="Y15" s="16"/>
      <c r="Z15" s="6">
        <v>200</v>
      </c>
      <c r="AA15" s="6">
        <v>200</v>
      </c>
      <c r="AB15" s="6"/>
      <c r="AC15" s="16"/>
      <c r="AD15" s="6">
        <v>0</v>
      </c>
      <c r="AE15" s="6">
        <v>0</v>
      </c>
      <c r="AF15" s="6"/>
      <c r="AG15" s="16"/>
      <c r="AH15" s="6">
        <v>0</v>
      </c>
      <c r="AI15" s="6">
        <v>0</v>
      </c>
      <c r="AK15" s="16">
        <f>AI34</f>
        <v>162</v>
      </c>
      <c r="AL15" s="6">
        <v>0</v>
      </c>
      <c r="AM15" s="6">
        <v>0</v>
      </c>
      <c r="AO15" s="16">
        <f>AL14</f>
        <v>132</v>
      </c>
      <c r="AP15" s="6">
        <v>0</v>
      </c>
      <c r="AQ15" s="6">
        <v>0</v>
      </c>
      <c r="AR15" s="6"/>
      <c r="AS15" s="16"/>
      <c r="AT15" s="6">
        <v>232</v>
      </c>
      <c r="AU15" s="6">
        <v>232</v>
      </c>
      <c r="AV15" s="6"/>
      <c r="AW15" s="16"/>
      <c r="AX15" s="6">
        <v>0</v>
      </c>
      <c r="AY15" s="6">
        <v>0</v>
      </c>
      <c r="BA15" s="16"/>
    </row>
    <row r="16" spans="1:53" ht="16.5" customHeight="1">
      <c r="A16" s="12">
        <v>509</v>
      </c>
      <c r="B16" s="6">
        <v>139</v>
      </c>
      <c r="C16" s="6">
        <v>139</v>
      </c>
      <c r="D16" s="6"/>
      <c r="E16" s="16"/>
      <c r="F16" s="6">
        <v>302</v>
      </c>
      <c r="G16" s="6">
        <v>302</v>
      </c>
      <c r="H16" s="6"/>
      <c r="I16" s="16"/>
      <c r="J16" s="24">
        <v>0</v>
      </c>
      <c r="K16" s="6">
        <v>0</v>
      </c>
      <c r="L16" s="6"/>
      <c r="M16" s="16"/>
      <c r="N16" s="6">
        <v>142</v>
      </c>
      <c r="O16" s="6">
        <v>154</v>
      </c>
      <c r="P16" s="6"/>
      <c r="Q16" s="4"/>
      <c r="R16" s="6">
        <v>0</v>
      </c>
      <c r="S16" s="6">
        <v>0</v>
      </c>
      <c r="T16" s="6"/>
      <c r="U16" s="16"/>
      <c r="V16" s="6">
        <v>0</v>
      </c>
      <c r="W16" s="6">
        <v>0</v>
      </c>
      <c r="X16" s="6"/>
      <c r="Y16" s="16"/>
      <c r="Z16" s="6">
        <v>0</v>
      </c>
      <c r="AA16" s="6">
        <v>0</v>
      </c>
      <c r="AB16" s="6"/>
      <c r="AC16" s="16"/>
      <c r="AD16" s="6">
        <v>196</v>
      </c>
      <c r="AE16" s="6">
        <v>198</v>
      </c>
      <c r="AF16" s="6"/>
      <c r="AG16" s="16"/>
      <c r="AH16" s="6">
        <v>168</v>
      </c>
      <c r="AI16" s="6">
        <v>168</v>
      </c>
      <c r="AK16" s="16">
        <f>AH41</f>
        <v>159</v>
      </c>
      <c r="AL16" s="6">
        <v>0</v>
      </c>
      <c r="AM16" s="6">
        <v>0</v>
      </c>
      <c r="AO16" s="16">
        <f>AM24</f>
        <v>158</v>
      </c>
      <c r="AP16" s="6">
        <v>0</v>
      </c>
      <c r="AQ16" s="6">
        <v>0</v>
      </c>
      <c r="AR16" s="6"/>
      <c r="AS16" s="16"/>
      <c r="AT16" s="6">
        <v>232</v>
      </c>
      <c r="AU16" s="6">
        <v>232</v>
      </c>
      <c r="AV16" s="6"/>
      <c r="AW16" s="16"/>
      <c r="AX16" s="6">
        <v>0</v>
      </c>
      <c r="AY16" s="6">
        <v>0</v>
      </c>
      <c r="BA16" s="16"/>
    </row>
    <row r="17" spans="1:53" ht="16.5" customHeight="1">
      <c r="A17" s="12">
        <v>510</v>
      </c>
      <c r="B17" s="6">
        <v>139</v>
      </c>
      <c r="C17" s="6">
        <v>139</v>
      </c>
      <c r="D17" s="6"/>
      <c r="E17" s="16"/>
      <c r="F17" s="6">
        <v>302</v>
      </c>
      <c r="G17" s="6">
        <v>302</v>
      </c>
      <c r="H17" s="6"/>
      <c r="I17" s="16"/>
      <c r="J17" s="24">
        <v>0</v>
      </c>
      <c r="K17" s="6">
        <v>0</v>
      </c>
      <c r="L17" s="6"/>
      <c r="M17" s="16"/>
      <c r="N17" s="6">
        <v>154</v>
      </c>
      <c r="O17" s="6">
        <v>154</v>
      </c>
      <c r="P17" s="6"/>
      <c r="Q17" s="16"/>
      <c r="R17" s="6">
        <v>0</v>
      </c>
      <c r="S17" s="6">
        <v>0</v>
      </c>
      <c r="T17" s="6"/>
      <c r="U17" s="16"/>
      <c r="V17" s="6">
        <v>0</v>
      </c>
      <c r="W17" s="6">
        <v>0</v>
      </c>
      <c r="X17" s="6"/>
      <c r="Y17" s="16"/>
      <c r="Z17" s="6">
        <v>0</v>
      </c>
      <c r="AA17" s="6">
        <v>0</v>
      </c>
      <c r="AB17" s="6"/>
      <c r="AC17" s="16"/>
      <c r="AD17" s="6">
        <v>0</v>
      </c>
      <c r="AE17" s="6">
        <v>0</v>
      </c>
      <c r="AF17" s="6"/>
      <c r="AG17" s="16"/>
      <c r="AH17" s="6">
        <v>156</v>
      </c>
      <c r="AI17" s="6">
        <v>168</v>
      </c>
      <c r="AK17" s="16">
        <f>AI41</f>
        <v>159</v>
      </c>
      <c r="AL17" s="6">
        <v>0</v>
      </c>
      <c r="AM17" s="6">
        <v>0</v>
      </c>
      <c r="AO17" s="16">
        <f>AL40</f>
        <v>140</v>
      </c>
      <c r="AP17" s="6">
        <v>0</v>
      </c>
      <c r="AQ17" s="6">
        <v>0</v>
      </c>
      <c r="AR17" s="6"/>
      <c r="AS17" s="16"/>
      <c r="AT17" s="6">
        <v>232</v>
      </c>
      <c r="AU17" s="6">
        <v>232</v>
      </c>
      <c r="AV17" s="6"/>
      <c r="AW17" s="16"/>
      <c r="AX17" s="6">
        <v>224</v>
      </c>
      <c r="AY17" s="6">
        <v>230</v>
      </c>
      <c r="BA17" s="16"/>
    </row>
    <row r="18" spans="1:53" ht="16.5" customHeight="1">
      <c r="A18" s="12">
        <v>510</v>
      </c>
      <c r="B18" s="6">
        <v>139</v>
      </c>
      <c r="C18" s="6">
        <v>139</v>
      </c>
      <c r="D18" s="6"/>
      <c r="E18" s="16"/>
      <c r="F18" s="6">
        <v>302</v>
      </c>
      <c r="G18" s="6">
        <v>302</v>
      </c>
      <c r="H18" s="6"/>
      <c r="I18" s="16"/>
      <c r="J18" s="6">
        <v>0</v>
      </c>
      <c r="K18" s="6">
        <v>0</v>
      </c>
      <c r="L18" s="6"/>
      <c r="M18" s="16"/>
      <c r="N18" s="6">
        <v>154</v>
      </c>
      <c r="O18" s="6">
        <v>154</v>
      </c>
      <c r="P18" s="6"/>
      <c r="Q18" s="16"/>
      <c r="R18" s="6">
        <v>0</v>
      </c>
      <c r="S18" s="6">
        <v>0</v>
      </c>
      <c r="T18" s="6"/>
      <c r="U18" s="16"/>
      <c r="V18" s="6">
        <v>0</v>
      </c>
      <c r="W18" s="6">
        <v>0</v>
      </c>
      <c r="X18" s="6"/>
      <c r="Y18" s="16"/>
      <c r="Z18" s="6">
        <v>0</v>
      </c>
      <c r="AA18" s="6">
        <v>0</v>
      </c>
      <c r="AB18" s="6"/>
      <c r="AC18" s="16"/>
      <c r="AD18" s="6">
        <v>0</v>
      </c>
      <c r="AE18" s="6">
        <v>0</v>
      </c>
      <c r="AF18" s="6"/>
      <c r="AG18" s="16"/>
      <c r="AH18" s="6">
        <v>0</v>
      </c>
      <c r="AI18" s="6">
        <v>0</v>
      </c>
      <c r="AK18" s="16">
        <f>AH42</f>
        <v>156</v>
      </c>
      <c r="AL18" s="6">
        <v>0</v>
      </c>
      <c r="AM18" s="6">
        <v>0</v>
      </c>
      <c r="AO18" s="16">
        <f>AM40</f>
        <v>150</v>
      </c>
      <c r="AP18" s="6">
        <v>302</v>
      </c>
      <c r="AQ18" s="6">
        <v>302</v>
      </c>
      <c r="AR18" s="6"/>
      <c r="AS18" s="16"/>
      <c r="AT18" s="6">
        <v>232</v>
      </c>
      <c r="AU18" s="6">
        <v>232</v>
      </c>
      <c r="AV18" s="6"/>
      <c r="AW18" s="16"/>
      <c r="AX18" s="6">
        <v>224</v>
      </c>
      <c r="AY18" s="6">
        <v>230</v>
      </c>
      <c r="BA18" s="16"/>
    </row>
    <row r="19" spans="1:53" ht="16.5" customHeight="1">
      <c r="A19" s="12">
        <v>511</v>
      </c>
      <c r="B19" s="6">
        <v>139</v>
      </c>
      <c r="C19" s="6">
        <v>139</v>
      </c>
      <c r="D19" s="6"/>
      <c r="E19" s="16"/>
      <c r="F19" s="6">
        <v>302</v>
      </c>
      <c r="G19" s="6">
        <v>302</v>
      </c>
      <c r="H19" s="6"/>
      <c r="I19" s="16"/>
      <c r="J19" s="24">
        <v>0</v>
      </c>
      <c r="K19" s="6">
        <v>0</v>
      </c>
      <c r="L19" s="6"/>
      <c r="M19" s="16"/>
      <c r="N19" s="6">
        <v>154</v>
      </c>
      <c r="O19" s="6">
        <v>154</v>
      </c>
      <c r="P19" s="6"/>
      <c r="Q19" s="16"/>
      <c r="R19" s="6">
        <v>0</v>
      </c>
      <c r="S19" s="6">
        <v>0</v>
      </c>
      <c r="T19" s="6"/>
      <c r="U19" s="16"/>
      <c r="V19" s="6">
        <v>0</v>
      </c>
      <c r="W19" s="6">
        <v>0</v>
      </c>
      <c r="X19" s="6"/>
      <c r="Y19" s="16"/>
      <c r="Z19" s="6">
        <v>202</v>
      </c>
      <c r="AA19" s="6">
        <v>204</v>
      </c>
      <c r="AB19" s="6"/>
      <c r="AC19" s="16"/>
      <c r="AD19" s="6">
        <v>0</v>
      </c>
      <c r="AE19" s="6">
        <v>0</v>
      </c>
      <c r="AF19" s="6"/>
      <c r="AG19" s="16"/>
      <c r="AH19" s="6">
        <v>156</v>
      </c>
      <c r="AI19" s="6">
        <v>168</v>
      </c>
      <c r="AK19" s="16">
        <f>AI44</f>
        <v>168</v>
      </c>
      <c r="AL19" s="6">
        <v>0</v>
      </c>
      <c r="AM19" s="6">
        <v>0</v>
      </c>
      <c r="AO19" s="16">
        <f>AM49</f>
        <v>158</v>
      </c>
      <c r="AP19" s="6">
        <v>0</v>
      </c>
      <c r="AQ19" s="6">
        <v>0</v>
      </c>
      <c r="AR19" s="6"/>
      <c r="AS19" s="16"/>
      <c r="AT19" s="6">
        <v>232</v>
      </c>
      <c r="AU19" s="6">
        <v>232</v>
      </c>
      <c r="AV19" s="6"/>
      <c r="AW19" s="16"/>
      <c r="AX19" s="6">
        <v>224</v>
      </c>
      <c r="AY19" s="6">
        <v>230</v>
      </c>
      <c r="BA19" s="16"/>
    </row>
    <row r="20" spans="1:53" ht="16.5" customHeight="1">
      <c r="A20" s="12">
        <v>511</v>
      </c>
      <c r="B20" s="6">
        <v>139</v>
      </c>
      <c r="C20" s="6">
        <v>139</v>
      </c>
      <c r="D20" s="6"/>
      <c r="E20" s="16"/>
      <c r="F20" s="6">
        <v>302</v>
      </c>
      <c r="G20" s="6">
        <v>302</v>
      </c>
      <c r="H20" s="6"/>
      <c r="I20" s="16"/>
      <c r="J20" s="24">
        <v>0</v>
      </c>
      <c r="K20" s="6">
        <v>0</v>
      </c>
      <c r="L20" s="6"/>
      <c r="M20" s="16"/>
      <c r="N20" s="6">
        <v>142</v>
      </c>
      <c r="O20" s="6">
        <v>154</v>
      </c>
      <c r="P20" s="6"/>
      <c r="Q20" s="16"/>
      <c r="R20" s="6">
        <v>0</v>
      </c>
      <c r="S20" s="6">
        <v>0</v>
      </c>
      <c r="T20" s="6"/>
      <c r="U20" s="16"/>
      <c r="V20" s="6">
        <v>0</v>
      </c>
      <c r="W20" s="6">
        <v>0</v>
      </c>
      <c r="X20" s="6"/>
      <c r="Y20" s="16"/>
      <c r="Z20" s="6">
        <v>202</v>
      </c>
      <c r="AA20" s="6">
        <v>202</v>
      </c>
      <c r="AB20" s="6"/>
      <c r="AC20" s="16"/>
      <c r="AD20" s="6">
        <v>0</v>
      </c>
      <c r="AE20" s="6">
        <v>0</v>
      </c>
      <c r="AF20" s="6"/>
      <c r="AG20" s="16"/>
      <c r="AH20" s="6">
        <v>0</v>
      </c>
      <c r="AI20" s="6">
        <v>0</v>
      </c>
      <c r="AK20" s="16">
        <f>AI48</f>
        <v>162</v>
      </c>
      <c r="AL20" s="6">
        <v>0</v>
      </c>
      <c r="AM20" s="6">
        <v>0</v>
      </c>
      <c r="AO20" s="16">
        <f>AL56</f>
        <v>138</v>
      </c>
      <c r="AP20" s="6">
        <v>0</v>
      </c>
      <c r="AQ20" s="6">
        <v>0</v>
      </c>
      <c r="AR20" s="6"/>
      <c r="AS20" s="16"/>
      <c r="AT20" s="6">
        <v>0</v>
      </c>
      <c r="AU20" s="6">
        <v>0</v>
      </c>
      <c r="AV20" s="6"/>
      <c r="AW20" s="16"/>
      <c r="AX20" s="6">
        <v>0</v>
      </c>
      <c r="AY20" s="6">
        <v>0</v>
      </c>
      <c r="BA20" s="16"/>
    </row>
    <row r="21" spans="1:53" ht="16.5" customHeight="1">
      <c r="A21" s="12">
        <v>512</v>
      </c>
      <c r="B21" s="6">
        <v>139</v>
      </c>
      <c r="C21" s="6">
        <v>139</v>
      </c>
      <c r="D21" s="6"/>
      <c r="E21" s="16"/>
      <c r="F21" s="6">
        <v>302</v>
      </c>
      <c r="G21" s="6">
        <v>302</v>
      </c>
      <c r="H21" s="6"/>
      <c r="I21" s="16"/>
      <c r="J21" s="24">
        <v>0</v>
      </c>
      <c r="K21" s="6">
        <v>0</v>
      </c>
      <c r="L21" s="6"/>
      <c r="M21" s="16"/>
      <c r="N21" s="6">
        <v>154</v>
      </c>
      <c r="O21" s="6">
        <v>154</v>
      </c>
      <c r="P21" s="6"/>
      <c r="Q21" s="16"/>
      <c r="R21" s="6">
        <v>0</v>
      </c>
      <c r="S21" s="6">
        <v>0</v>
      </c>
      <c r="T21" s="6"/>
      <c r="U21" s="16"/>
      <c r="V21" s="6">
        <v>0</v>
      </c>
      <c r="W21" s="6">
        <v>0</v>
      </c>
      <c r="X21" s="6"/>
      <c r="Y21" s="16"/>
      <c r="Z21" s="6">
        <v>202</v>
      </c>
      <c r="AA21" s="6">
        <v>204</v>
      </c>
      <c r="AB21" s="6"/>
      <c r="AC21" s="16"/>
      <c r="AD21" s="6">
        <v>0</v>
      </c>
      <c r="AE21" s="6">
        <v>0</v>
      </c>
      <c r="AF21" s="6"/>
      <c r="AG21" s="16"/>
      <c r="AH21" s="6">
        <v>0</v>
      </c>
      <c r="AI21" s="6">
        <v>0</v>
      </c>
      <c r="AK21" s="16">
        <f>AI47</f>
        <v>167</v>
      </c>
      <c r="AL21" s="6">
        <v>0</v>
      </c>
      <c r="AM21" s="6">
        <v>0</v>
      </c>
      <c r="AO21" s="16">
        <f>AM54</f>
        <v>146</v>
      </c>
      <c r="AP21" s="6">
        <v>302</v>
      </c>
      <c r="AQ21" s="6">
        <v>302</v>
      </c>
      <c r="AR21" s="6"/>
      <c r="AS21" s="16"/>
      <c r="AT21" s="6">
        <v>232</v>
      </c>
      <c r="AU21" s="6">
        <v>232</v>
      </c>
      <c r="AV21" s="6"/>
      <c r="AW21" s="16"/>
      <c r="AX21" s="6">
        <v>224</v>
      </c>
      <c r="AY21" s="6">
        <v>230</v>
      </c>
      <c r="BA21" s="16"/>
    </row>
    <row r="22" spans="1:53" ht="16.5" customHeight="1">
      <c r="A22" s="12">
        <v>512</v>
      </c>
      <c r="B22" s="6">
        <v>139</v>
      </c>
      <c r="C22" s="6">
        <v>139</v>
      </c>
      <c r="D22" s="6"/>
      <c r="E22" s="16"/>
      <c r="F22" s="6">
        <v>302</v>
      </c>
      <c r="G22" s="6">
        <v>302</v>
      </c>
      <c r="H22" s="6"/>
      <c r="I22" s="16"/>
      <c r="J22" s="24">
        <v>0</v>
      </c>
      <c r="K22" s="6">
        <v>0</v>
      </c>
      <c r="L22" s="6"/>
      <c r="M22" s="16"/>
      <c r="N22" s="6">
        <v>154</v>
      </c>
      <c r="O22" s="6">
        <v>154</v>
      </c>
      <c r="P22" s="6"/>
      <c r="Q22" s="16"/>
      <c r="R22" s="6">
        <v>0</v>
      </c>
      <c r="S22" s="6">
        <v>0</v>
      </c>
      <c r="T22" s="6"/>
      <c r="U22" s="16"/>
      <c r="V22" s="6">
        <v>0</v>
      </c>
      <c r="W22" s="6">
        <v>0</v>
      </c>
      <c r="X22" s="6"/>
      <c r="Y22" s="16"/>
      <c r="Z22" s="6">
        <v>0</v>
      </c>
      <c r="AA22" s="6">
        <v>0</v>
      </c>
      <c r="AB22" s="6"/>
      <c r="AC22" s="16"/>
      <c r="AD22" s="6">
        <v>0</v>
      </c>
      <c r="AE22" s="6">
        <v>0</v>
      </c>
      <c r="AF22" s="6"/>
      <c r="AG22" s="16"/>
      <c r="AH22" s="6">
        <v>156</v>
      </c>
      <c r="AI22" s="6">
        <v>168</v>
      </c>
      <c r="AK22" s="16">
        <f>AI49</f>
        <v>162</v>
      </c>
      <c r="AL22" s="6">
        <v>132</v>
      </c>
      <c r="AM22" s="6">
        <v>158</v>
      </c>
      <c r="AO22" s="16">
        <f>AM56</f>
        <v>148</v>
      </c>
      <c r="AP22" s="6">
        <v>0</v>
      </c>
      <c r="AQ22" s="6">
        <v>0</v>
      </c>
      <c r="AR22" s="6"/>
      <c r="AS22" s="16"/>
      <c r="AT22" s="6">
        <v>232</v>
      </c>
      <c r="AU22" s="6">
        <v>232</v>
      </c>
      <c r="AV22" s="6"/>
      <c r="AW22" s="16"/>
      <c r="AX22" s="6">
        <v>224</v>
      </c>
      <c r="AY22" s="6">
        <v>230</v>
      </c>
      <c r="BA22" s="16"/>
    </row>
    <row r="23" spans="1:53" ht="16.5" customHeight="1">
      <c r="A23" s="12">
        <v>513</v>
      </c>
      <c r="B23" s="6">
        <v>139</v>
      </c>
      <c r="C23" s="6">
        <v>139</v>
      </c>
      <c r="D23" s="6"/>
      <c r="E23" s="16"/>
      <c r="F23" s="6">
        <v>302</v>
      </c>
      <c r="G23" s="6">
        <v>302</v>
      </c>
      <c r="H23" s="6"/>
      <c r="I23" s="16"/>
      <c r="J23" s="24">
        <v>0</v>
      </c>
      <c r="K23" s="6">
        <v>0</v>
      </c>
      <c r="L23" s="6"/>
      <c r="M23" s="16"/>
      <c r="N23" s="6">
        <v>154</v>
      </c>
      <c r="O23" s="6">
        <v>154</v>
      </c>
      <c r="P23" s="6"/>
      <c r="Q23" s="16"/>
      <c r="R23" s="6">
        <v>0</v>
      </c>
      <c r="S23" s="6">
        <v>0</v>
      </c>
      <c r="T23" s="6"/>
      <c r="U23" s="16"/>
      <c r="V23" s="6">
        <v>0</v>
      </c>
      <c r="W23" s="6">
        <v>0</v>
      </c>
      <c r="X23" s="6"/>
      <c r="Y23" s="16"/>
      <c r="Z23" s="6">
        <v>0</v>
      </c>
      <c r="AA23" s="6">
        <v>0</v>
      </c>
      <c r="AB23" s="6"/>
      <c r="AC23" s="16"/>
      <c r="AD23" s="6">
        <v>0</v>
      </c>
      <c r="AE23" s="6">
        <v>0</v>
      </c>
      <c r="AF23" s="6"/>
      <c r="AG23" s="16"/>
      <c r="AH23" s="6">
        <v>159</v>
      </c>
      <c r="AI23" s="6">
        <v>162</v>
      </c>
      <c r="AK23" s="16">
        <f>AH56</f>
        <v>147</v>
      </c>
      <c r="AL23" s="6">
        <v>0</v>
      </c>
      <c r="AM23" s="6">
        <v>0</v>
      </c>
      <c r="AO23" s="16"/>
      <c r="AP23" s="6">
        <v>302</v>
      </c>
      <c r="AQ23" s="6">
        <v>302</v>
      </c>
      <c r="AR23" s="6"/>
      <c r="AS23" s="16"/>
      <c r="AT23" s="6">
        <v>232</v>
      </c>
      <c r="AU23" s="6">
        <v>232</v>
      </c>
      <c r="AV23" s="6"/>
      <c r="AW23" s="16"/>
      <c r="AX23" s="6">
        <v>224</v>
      </c>
      <c r="AY23" s="6">
        <v>230</v>
      </c>
      <c r="BA23" s="16"/>
    </row>
    <row r="24" spans="1:53" ht="16.5" customHeight="1">
      <c r="A24" s="12">
        <v>513</v>
      </c>
      <c r="B24" s="6">
        <v>139</v>
      </c>
      <c r="C24" s="6">
        <v>139</v>
      </c>
      <c r="D24" s="6"/>
      <c r="E24" s="16"/>
      <c r="F24" s="6">
        <v>0</v>
      </c>
      <c r="G24" s="6">
        <v>0</v>
      </c>
      <c r="H24" s="6"/>
      <c r="I24" s="16"/>
      <c r="J24" s="24">
        <v>0</v>
      </c>
      <c r="K24" s="6">
        <v>0</v>
      </c>
      <c r="L24" s="6"/>
      <c r="M24" s="16"/>
      <c r="N24" s="6">
        <v>142</v>
      </c>
      <c r="O24" s="6">
        <v>154</v>
      </c>
      <c r="P24" s="6"/>
      <c r="Q24" s="16"/>
      <c r="R24" s="6">
        <v>0</v>
      </c>
      <c r="S24" s="6">
        <v>0</v>
      </c>
      <c r="T24" s="6"/>
      <c r="U24" s="16"/>
      <c r="V24" s="6">
        <v>0</v>
      </c>
      <c r="W24" s="6">
        <v>0</v>
      </c>
      <c r="X24" s="6"/>
      <c r="Y24" s="16"/>
      <c r="Z24" s="6">
        <v>0</v>
      </c>
      <c r="AA24" s="6">
        <v>0</v>
      </c>
      <c r="AB24" s="6"/>
      <c r="AC24" s="16"/>
      <c r="AD24" s="6">
        <v>0</v>
      </c>
      <c r="AE24" s="6">
        <v>0</v>
      </c>
      <c r="AF24" s="6"/>
      <c r="AG24" s="16"/>
      <c r="AH24" s="6">
        <v>168</v>
      </c>
      <c r="AI24" s="6">
        <v>168</v>
      </c>
      <c r="AK24" s="16"/>
      <c r="AL24" s="6">
        <v>132</v>
      </c>
      <c r="AM24" s="6">
        <v>158</v>
      </c>
      <c r="AO24" s="16"/>
      <c r="AP24" s="6">
        <v>302</v>
      </c>
      <c r="AQ24" s="6">
        <v>302</v>
      </c>
      <c r="AR24" s="6"/>
      <c r="AS24" s="16"/>
      <c r="AT24" s="6">
        <v>232</v>
      </c>
      <c r="AU24" s="6">
        <v>232</v>
      </c>
      <c r="AV24" s="6"/>
      <c r="AW24" s="16"/>
      <c r="AX24" s="6">
        <v>224</v>
      </c>
      <c r="AY24" s="6">
        <v>230</v>
      </c>
      <c r="BA24" s="16"/>
    </row>
    <row r="25" spans="1:53" ht="16.5" customHeight="1">
      <c r="A25" s="12">
        <v>516</v>
      </c>
      <c r="B25" s="6">
        <v>139</v>
      </c>
      <c r="C25" s="6">
        <v>139</v>
      </c>
      <c r="D25" s="6"/>
      <c r="E25" s="16"/>
      <c r="F25" s="6">
        <v>302</v>
      </c>
      <c r="G25" s="6">
        <v>302</v>
      </c>
      <c r="H25" s="6"/>
      <c r="I25" s="16"/>
      <c r="J25" s="24">
        <v>0</v>
      </c>
      <c r="K25" s="6">
        <v>0</v>
      </c>
      <c r="L25" s="6"/>
      <c r="M25" s="16"/>
      <c r="N25" s="6">
        <v>154</v>
      </c>
      <c r="O25" s="6">
        <v>154</v>
      </c>
      <c r="P25" s="6"/>
      <c r="Q25" s="16"/>
      <c r="R25" s="6">
        <v>0</v>
      </c>
      <c r="S25" s="6">
        <v>0</v>
      </c>
      <c r="T25" s="6"/>
      <c r="U25" s="16"/>
      <c r="V25" s="6">
        <v>0</v>
      </c>
      <c r="W25" s="6">
        <v>0</v>
      </c>
      <c r="X25" s="6"/>
      <c r="Y25" s="16"/>
      <c r="Z25" s="6">
        <v>0</v>
      </c>
      <c r="AA25" s="6">
        <v>0</v>
      </c>
      <c r="AB25" s="6"/>
      <c r="AC25" s="16"/>
      <c r="AD25" s="6">
        <v>0</v>
      </c>
      <c r="AE25" s="6">
        <v>0</v>
      </c>
      <c r="AF25" s="6"/>
      <c r="AG25" s="16"/>
      <c r="AH25" s="6">
        <v>156</v>
      </c>
      <c r="AI25" s="6">
        <v>168</v>
      </c>
      <c r="AK25" s="16"/>
      <c r="AL25" s="6">
        <v>0</v>
      </c>
      <c r="AM25" s="6">
        <v>0</v>
      </c>
      <c r="AO25" s="16"/>
      <c r="AP25" s="6">
        <v>0</v>
      </c>
      <c r="AQ25" s="6">
        <v>0</v>
      </c>
      <c r="AR25" s="6"/>
      <c r="AS25" s="16"/>
      <c r="AT25" s="6">
        <v>232</v>
      </c>
      <c r="AU25" s="6">
        <v>232</v>
      </c>
      <c r="AV25" s="6"/>
      <c r="AW25" s="16"/>
      <c r="AX25" s="6">
        <v>224</v>
      </c>
      <c r="AY25" s="6">
        <v>230</v>
      </c>
      <c r="BA25" s="16"/>
    </row>
    <row r="26" spans="1:53" ht="16.5" customHeight="1">
      <c r="A26" s="12">
        <v>516</v>
      </c>
      <c r="B26" s="6">
        <v>0</v>
      </c>
      <c r="C26" s="6">
        <v>0</v>
      </c>
      <c r="D26" s="6"/>
      <c r="E26" s="16"/>
      <c r="F26" s="6">
        <v>302</v>
      </c>
      <c r="G26" s="6">
        <v>302</v>
      </c>
      <c r="H26" s="6"/>
      <c r="I26" s="16"/>
      <c r="J26" s="6">
        <v>154</v>
      </c>
      <c r="K26" s="6">
        <v>154</v>
      </c>
      <c r="L26" s="6"/>
      <c r="M26" s="16"/>
      <c r="N26" s="6">
        <v>0</v>
      </c>
      <c r="O26" s="6">
        <v>0</v>
      </c>
      <c r="P26" s="6"/>
      <c r="Q26" s="16"/>
      <c r="R26" s="6">
        <v>0</v>
      </c>
      <c r="S26" s="6">
        <v>0</v>
      </c>
      <c r="T26" s="6"/>
      <c r="U26" s="16"/>
      <c r="V26" s="6">
        <v>0</v>
      </c>
      <c r="W26" s="6">
        <v>0</v>
      </c>
      <c r="X26" s="6"/>
      <c r="Y26" s="16"/>
      <c r="Z26" s="6">
        <v>0</v>
      </c>
      <c r="AA26" s="6">
        <v>0</v>
      </c>
      <c r="AB26" s="6"/>
      <c r="AC26" s="16"/>
      <c r="AD26" s="6">
        <v>0</v>
      </c>
      <c r="AE26" s="6">
        <v>0</v>
      </c>
      <c r="AF26" s="6"/>
      <c r="AG26" s="16"/>
      <c r="AH26" s="6">
        <v>156</v>
      </c>
      <c r="AI26" s="6">
        <v>168</v>
      </c>
      <c r="AK26" s="16"/>
      <c r="AL26" s="6">
        <v>0</v>
      </c>
      <c r="AM26" s="6">
        <v>0</v>
      </c>
      <c r="AO26" s="16"/>
      <c r="AP26" s="6">
        <v>302</v>
      </c>
      <c r="AQ26" s="6">
        <v>302</v>
      </c>
      <c r="AR26" s="6"/>
      <c r="AS26" s="16"/>
      <c r="AT26" s="6">
        <v>232</v>
      </c>
      <c r="AU26" s="6">
        <v>232</v>
      </c>
      <c r="AV26" s="6"/>
      <c r="AW26" s="16"/>
      <c r="AX26" s="6">
        <v>224</v>
      </c>
      <c r="AY26" s="6">
        <v>230</v>
      </c>
      <c r="BA26" s="16"/>
    </row>
    <row r="27" spans="1:53" ht="16.5" customHeight="1">
      <c r="A27" s="12">
        <v>517</v>
      </c>
      <c r="B27" s="6">
        <v>139</v>
      </c>
      <c r="C27" s="6">
        <v>139</v>
      </c>
      <c r="D27" s="6"/>
      <c r="E27" s="16"/>
      <c r="F27" s="6">
        <v>302</v>
      </c>
      <c r="G27" s="6">
        <v>302</v>
      </c>
      <c r="H27" s="6"/>
      <c r="I27" s="16"/>
      <c r="J27" s="24">
        <v>0</v>
      </c>
      <c r="K27" s="6">
        <v>0</v>
      </c>
      <c r="L27" s="6"/>
      <c r="M27" s="16"/>
      <c r="N27" s="6">
        <v>154</v>
      </c>
      <c r="O27" s="6">
        <v>154</v>
      </c>
      <c r="P27" s="6"/>
      <c r="Q27" s="16"/>
      <c r="R27" s="6">
        <v>0</v>
      </c>
      <c r="S27" s="6">
        <v>0</v>
      </c>
      <c r="T27" s="6"/>
      <c r="U27" s="16"/>
      <c r="V27" s="6">
        <v>0</v>
      </c>
      <c r="W27" s="6">
        <v>0</v>
      </c>
      <c r="X27" s="6"/>
      <c r="Y27" s="16"/>
      <c r="Z27" s="6">
        <v>200</v>
      </c>
      <c r="AA27" s="6">
        <v>204</v>
      </c>
      <c r="AB27" s="6"/>
      <c r="AC27" s="16"/>
      <c r="AD27" s="6">
        <v>0</v>
      </c>
      <c r="AE27" s="6">
        <v>0</v>
      </c>
      <c r="AF27" s="6"/>
      <c r="AG27" s="16"/>
      <c r="AH27" s="6">
        <v>156</v>
      </c>
      <c r="AI27" s="6">
        <v>168</v>
      </c>
      <c r="AK27" s="16"/>
      <c r="AL27" s="6">
        <v>0</v>
      </c>
      <c r="AM27" s="6">
        <v>0</v>
      </c>
      <c r="AO27" s="16"/>
      <c r="AP27" s="6">
        <v>0</v>
      </c>
      <c r="AQ27" s="6">
        <v>0</v>
      </c>
      <c r="AR27" s="6"/>
      <c r="AS27" s="16"/>
      <c r="AT27" s="6">
        <v>232</v>
      </c>
      <c r="AU27" s="6">
        <v>232</v>
      </c>
      <c r="AV27" s="6"/>
      <c r="AW27" s="16"/>
      <c r="AX27" s="6">
        <v>224</v>
      </c>
      <c r="AY27" s="6">
        <v>230</v>
      </c>
      <c r="BA27" s="16"/>
    </row>
    <row r="28" spans="1:53" ht="16.5" customHeight="1">
      <c r="A28" s="12">
        <v>517</v>
      </c>
      <c r="B28" s="6">
        <v>139</v>
      </c>
      <c r="C28" s="6">
        <v>139</v>
      </c>
      <c r="D28" s="6"/>
      <c r="E28" s="16"/>
      <c r="F28" s="6">
        <v>302</v>
      </c>
      <c r="G28" s="6">
        <v>302</v>
      </c>
      <c r="H28" s="6"/>
      <c r="I28" s="16"/>
      <c r="J28" s="24">
        <v>0</v>
      </c>
      <c r="K28" s="6">
        <v>0</v>
      </c>
      <c r="L28" s="6"/>
      <c r="M28" s="16"/>
      <c r="N28" s="6">
        <v>142</v>
      </c>
      <c r="O28" s="6">
        <v>154</v>
      </c>
      <c r="P28" s="6"/>
      <c r="Q28" s="16"/>
      <c r="R28" s="6">
        <v>0</v>
      </c>
      <c r="S28" s="6">
        <v>0</v>
      </c>
      <c r="T28" s="6"/>
      <c r="U28" s="16"/>
      <c r="V28" s="6">
        <v>0</v>
      </c>
      <c r="W28" s="6">
        <v>0</v>
      </c>
      <c r="X28" s="6"/>
      <c r="Y28" s="16"/>
      <c r="Z28" s="6">
        <v>188</v>
      </c>
      <c r="AA28" s="6">
        <v>188</v>
      </c>
      <c r="AB28" s="6"/>
      <c r="AC28" s="16"/>
      <c r="AD28" s="6">
        <v>0</v>
      </c>
      <c r="AE28" s="6">
        <v>0</v>
      </c>
      <c r="AF28" s="6"/>
      <c r="AG28" s="16"/>
      <c r="AH28" s="6">
        <v>156</v>
      </c>
      <c r="AI28" s="6">
        <v>168</v>
      </c>
      <c r="AK28" s="16"/>
      <c r="AL28" s="6">
        <v>0</v>
      </c>
      <c r="AM28" s="6">
        <v>0</v>
      </c>
      <c r="AO28" s="16"/>
      <c r="AP28" s="6">
        <v>0</v>
      </c>
      <c r="AQ28" s="6">
        <v>0</v>
      </c>
      <c r="AR28" s="6"/>
      <c r="AS28" s="16"/>
      <c r="AT28" s="6">
        <v>232</v>
      </c>
      <c r="AU28" s="6">
        <v>232</v>
      </c>
      <c r="AV28" s="6"/>
      <c r="AW28" s="16"/>
      <c r="AX28" s="6">
        <v>224</v>
      </c>
      <c r="AY28" s="6">
        <v>230</v>
      </c>
      <c r="BA28" s="16"/>
    </row>
    <row r="29" spans="1:53" ht="16.5" customHeight="1">
      <c r="A29" s="12">
        <v>518</v>
      </c>
      <c r="B29" s="6">
        <v>139</v>
      </c>
      <c r="C29" s="6">
        <v>139</v>
      </c>
      <c r="D29" s="6"/>
      <c r="E29" s="16"/>
      <c r="F29" s="6">
        <v>302</v>
      </c>
      <c r="G29" s="6">
        <v>302</v>
      </c>
      <c r="H29" s="6"/>
      <c r="I29" s="16"/>
      <c r="J29" s="24">
        <v>0</v>
      </c>
      <c r="K29" s="6">
        <v>0</v>
      </c>
      <c r="L29" s="6"/>
      <c r="M29" s="16"/>
      <c r="N29" s="6">
        <v>154</v>
      </c>
      <c r="O29" s="6">
        <v>154</v>
      </c>
      <c r="P29" s="6"/>
      <c r="Q29" s="16"/>
      <c r="R29" s="6">
        <v>0</v>
      </c>
      <c r="S29" s="6">
        <v>0</v>
      </c>
      <c r="T29" s="6"/>
      <c r="U29" s="16"/>
      <c r="V29" s="6">
        <v>0</v>
      </c>
      <c r="W29" s="6">
        <v>0</v>
      </c>
      <c r="X29" s="6"/>
      <c r="Y29" s="16"/>
      <c r="Z29" s="6">
        <v>0</v>
      </c>
      <c r="AA29" s="6">
        <v>0</v>
      </c>
      <c r="AB29" s="6"/>
      <c r="AC29" s="16"/>
      <c r="AD29" s="6">
        <v>0</v>
      </c>
      <c r="AE29" s="6">
        <v>0</v>
      </c>
      <c r="AF29" s="6"/>
      <c r="AG29" s="16"/>
      <c r="AH29" s="6">
        <v>0</v>
      </c>
      <c r="AI29" s="6">
        <v>0</v>
      </c>
      <c r="AK29" s="16"/>
      <c r="AL29" s="6">
        <v>0</v>
      </c>
      <c r="AM29" s="6">
        <v>0</v>
      </c>
      <c r="AO29" s="16"/>
      <c r="AP29" s="6">
        <v>0</v>
      </c>
      <c r="AQ29" s="6">
        <v>0</v>
      </c>
      <c r="AR29" s="6"/>
      <c r="AS29" s="16"/>
      <c r="AT29" s="6">
        <v>232</v>
      </c>
      <c r="AU29" s="6">
        <v>232</v>
      </c>
      <c r="AV29" s="6"/>
      <c r="AW29" s="16"/>
      <c r="AX29" s="6">
        <v>224</v>
      </c>
      <c r="AY29" s="6">
        <v>230</v>
      </c>
      <c r="BA29" s="16"/>
    </row>
    <row r="30" spans="1:53" ht="16.5" customHeight="1">
      <c r="A30" s="12">
        <v>518</v>
      </c>
      <c r="B30" s="6">
        <v>139</v>
      </c>
      <c r="C30" s="6">
        <v>139</v>
      </c>
      <c r="D30" s="6"/>
      <c r="E30" s="16"/>
      <c r="F30" s="6">
        <v>302</v>
      </c>
      <c r="G30" s="6">
        <v>302</v>
      </c>
      <c r="H30" s="6"/>
      <c r="I30" s="16"/>
      <c r="J30" s="6">
        <v>0</v>
      </c>
      <c r="K30" s="6">
        <v>0</v>
      </c>
      <c r="L30" s="6"/>
      <c r="M30" s="16"/>
      <c r="N30" s="6">
        <v>142</v>
      </c>
      <c r="O30" s="6">
        <v>154</v>
      </c>
      <c r="P30" s="6"/>
      <c r="Q30" s="16"/>
      <c r="R30" s="6">
        <v>0</v>
      </c>
      <c r="S30" s="6">
        <v>0</v>
      </c>
      <c r="T30" s="6"/>
      <c r="U30" s="16"/>
      <c r="V30" s="6">
        <v>0</v>
      </c>
      <c r="W30" s="6">
        <v>0</v>
      </c>
      <c r="X30" s="6"/>
      <c r="Y30" s="16"/>
      <c r="Z30" s="6">
        <v>188</v>
      </c>
      <c r="AA30" s="6">
        <v>202</v>
      </c>
      <c r="AB30" s="6"/>
      <c r="AC30" s="16"/>
      <c r="AD30" s="6">
        <v>0</v>
      </c>
      <c r="AE30" s="6">
        <v>0</v>
      </c>
      <c r="AF30" s="6"/>
      <c r="AG30" s="16"/>
      <c r="AH30" s="6">
        <v>0</v>
      </c>
      <c r="AI30" s="6">
        <v>0</v>
      </c>
      <c r="AK30" s="16"/>
      <c r="AL30" s="6">
        <v>0</v>
      </c>
      <c r="AM30" s="6">
        <v>0</v>
      </c>
      <c r="AO30" s="16"/>
      <c r="AP30" s="6">
        <v>0</v>
      </c>
      <c r="AQ30" s="6">
        <v>0</v>
      </c>
      <c r="AR30" s="6"/>
      <c r="AS30" s="16"/>
      <c r="AT30" s="6">
        <v>232</v>
      </c>
      <c r="AU30" s="6">
        <v>232</v>
      </c>
      <c r="AV30" s="6"/>
      <c r="AW30" s="16"/>
      <c r="AX30" s="6">
        <v>224</v>
      </c>
      <c r="AY30" s="6">
        <v>230</v>
      </c>
      <c r="BA30" s="16"/>
    </row>
    <row r="31" spans="1:53" ht="16.5" customHeight="1">
      <c r="A31" s="12">
        <v>519</v>
      </c>
      <c r="B31" s="6">
        <v>139</v>
      </c>
      <c r="C31" s="6">
        <v>139</v>
      </c>
      <c r="D31" s="6"/>
      <c r="E31" s="16"/>
      <c r="F31" s="6">
        <v>302</v>
      </c>
      <c r="G31" s="6">
        <v>302</v>
      </c>
      <c r="H31" s="6"/>
      <c r="I31" s="16"/>
      <c r="J31" s="6">
        <v>152</v>
      </c>
      <c r="K31" s="6">
        <v>152</v>
      </c>
      <c r="L31" s="6"/>
      <c r="M31" s="16"/>
      <c r="N31" s="6">
        <v>154</v>
      </c>
      <c r="O31" s="6">
        <v>154</v>
      </c>
      <c r="P31" s="6"/>
      <c r="Q31" s="16"/>
      <c r="R31" s="6">
        <v>0</v>
      </c>
      <c r="S31" s="6">
        <v>0</v>
      </c>
      <c r="T31" s="6"/>
      <c r="U31" s="16"/>
      <c r="V31" s="6">
        <v>0</v>
      </c>
      <c r="W31" s="6">
        <v>0</v>
      </c>
      <c r="X31" s="6"/>
      <c r="Y31" s="16"/>
      <c r="Z31" s="6">
        <v>0</v>
      </c>
      <c r="AA31" s="6">
        <v>0</v>
      </c>
      <c r="AB31" s="6"/>
      <c r="AC31" s="16"/>
      <c r="AD31" s="6">
        <v>0</v>
      </c>
      <c r="AE31" s="6">
        <v>0</v>
      </c>
      <c r="AF31" s="6"/>
      <c r="AG31" s="16"/>
      <c r="AH31" s="6">
        <v>159</v>
      </c>
      <c r="AI31" s="6">
        <v>162</v>
      </c>
      <c r="AJ31" s="6">
        <v>168</v>
      </c>
      <c r="AK31" s="16"/>
      <c r="AL31" s="6">
        <v>0</v>
      </c>
      <c r="AM31" s="6">
        <v>0</v>
      </c>
      <c r="AO31" s="16"/>
      <c r="AP31" s="6">
        <v>0</v>
      </c>
      <c r="AQ31" s="6">
        <v>0</v>
      </c>
      <c r="AR31" s="6"/>
      <c r="AS31" s="16"/>
      <c r="AT31" s="6">
        <v>232</v>
      </c>
      <c r="AU31" s="6">
        <v>232</v>
      </c>
      <c r="AV31" s="6"/>
      <c r="AW31" s="16"/>
      <c r="AX31" s="6">
        <v>224</v>
      </c>
      <c r="AY31" s="6">
        <v>230</v>
      </c>
      <c r="BA31" s="16"/>
    </row>
    <row r="32" spans="1:53" ht="16.5" customHeight="1">
      <c r="A32" s="12">
        <v>519</v>
      </c>
      <c r="B32" s="6">
        <v>139</v>
      </c>
      <c r="C32" s="6">
        <v>139</v>
      </c>
      <c r="D32" s="6"/>
      <c r="E32" s="16"/>
      <c r="F32" s="6">
        <v>302</v>
      </c>
      <c r="G32" s="6">
        <v>302</v>
      </c>
      <c r="H32" s="6"/>
      <c r="I32" s="16"/>
      <c r="J32" s="24">
        <v>0</v>
      </c>
      <c r="K32" s="6">
        <v>0</v>
      </c>
      <c r="L32" s="6"/>
      <c r="M32" s="16"/>
      <c r="N32" s="6">
        <v>154</v>
      </c>
      <c r="O32" s="6">
        <v>154</v>
      </c>
      <c r="P32" s="6"/>
      <c r="Q32" s="16"/>
      <c r="R32" s="6">
        <v>0</v>
      </c>
      <c r="S32" s="6">
        <v>0</v>
      </c>
      <c r="T32" s="6"/>
      <c r="U32" s="16"/>
      <c r="V32" s="6">
        <v>0</v>
      </c>
      <c r="W32" s="6">
        <v>0</v>
      </c>
      <c r="X32" s="6"/>
      <c r="Y32" s="16"/>
      <c r="Z32" s="6">
        <v>0</v>
      </c>
      <c r="AA32" s="6">
        <v>0</v>
      </c>
      <c r="AB32" s="6"/>
      <c r="AC32" s="16"/>
      <c r="AD32" s="6">
        <v>196</v>
      </c>
      <c r="AE32" s="6">
        <v>198</v>
      </c>
      <c r="AF32" s="6"/>
      <c r="AG32" s="16"/>
      <c r="AH32" s="6">
        <v>168</v>
      </c>
      <c r="AI32" s="6">
        <v>168</v>
      </c>
      <c r="AK32" s="16"/>
      <c r="AL32" s="6">
        <v>0</v>
      </c>
      <c r="AM32" s="6">
        <v>0</v>
      </c>
      <c r="AO32" s="16"/>
      <c r="AP32" s="6">
        <v>0</v>
      </c>
      <c r="AQ32" s="6">
        <v>0</v>
      </c>
      <c r="AR32" s="6"/>
      <c r="AS32" s="16"/>
      <c r="AT32" s="6">
        <v>232</v>
      </c>
      <c r="AU32" s="6">
        <v>232</v>
      </c>
      <c r="AV32" s="6"/>
      <c r="AW32" s="16"/>
      <c r="AX32" s="6">
        <v>224</v>
      </c>
      <c r="AY32" s="6">
        <v>230</v>
      </c>
      <c r="BA32" s="16"/>
    </row>
    <row r="33" spans="1:53" ht="16.5" customHeight="1">
      <c r="A33" s="12">
        <v>520</v>
      </c>
      <c r="B33" s="6">
        <v>139</v>
      </c>
      <c r="C33" s="6">
        <v>139</v>
      </c>
      <c r="D33" s="6"/>
      <c r="E33" s="16"/>
      <c r="F33" s="6">
        <v>302</v>
      </c>
      <c r="G33" s="6">
        <v>302</v>
      </c>
      <c r="H33" s="6"/>
      <c r="I33" s="16"/>
      <c r="J33" s="24">
        <v>0</v>
      </c>
      <c r="K33" s="6">
        <v>0</v>
      </c>
      <c r="L33" s="6"/>
      <c r="M33" s="16"/>
      <c r="N33" s="6">
        <v>154</v>
      </c>
      <c r="O33" s="6">
        <v>170</v>
      </c>
      <c r="P33" s="6"/>
      <c r="Q33" s="16"/>
      <c r="R33" s="6">
        <v>0</v>
      </c>
      <c r="S33" s="6">
        <v>0</v>
      </c>
      <c r="T33" s="6"/>
      <c r="U33" s="16"/>
      <c r="V33" s="6">
        <v>0</v>
      </c>
      <c r="W33" s="6">
        <v>0</v>
      </c>
      <c r="X33" s="6"/>
      <c r="Y33" s="16"/>
      <c r="Z33" s="6">
        <v>202</v>
      </c>
      <c r="AA33" s="6">
        <v>202</v>
      </c>
      <c r="AB33" s="6"/>
      <c r="AC33" s="16"/>
      <c r="AD33" s="6">
        <v>0</v>
      </c>
      <c r="AE33" s="6">
        <v>0</v>
      </c>
      <c r="AF33" s="6"/>
      <c r="AG33" s="16"/>
      <c r="AH33" s="6">
        <v>159</v>
      </c>
      <c r="AI33" s="6">
        <v>162</v>
      </c>
      <c r="AK33" s="16"/>
      <c r="AL33" s="6">
        <v>0</v>
      </c>
      <c r="AM33" s="6">
        <v>0</v>
      </c>
      <c r="AO33" s="16"/>
      <c r="AP33" s="6">
        <v>0</v>
      </c>
      <c r="AQ33" s="6">
        <v>0</v>
      </c>
      <c r="AR33" s="6"/>
      <c r="AS33" s="16"/>
      <c r="AT33" s="6">
        <v>232</v>
      </c>
      <c r="AU33" s="6">
        <v>232</v>
      </c>
      <c r="AV33" s="6"/>
      <c r="AW33" s="16"/>
      <c r="AX33" s="6">
        <v>224</v>
      </c>
      <c r="AY33" s="6">
        <v>244</v>
      </c>
      <c r="BA33" s="16"/>
    </row>
    <row r="34" spans="1:53" ht="16.5" customHeight="1">
      <c r="A34" s="12">
        <v>520</v>
      </c>
      <c r="B34" s="6">
        <v>139</v>
      </c>
      <c r="C34" s="6">
        <v>139</v>
      </c>
      <c r="D34" s="6"/>
      <c r="E34" s="16"/>
      <c r="F34" s="6">
        <v>302</v>
      </c>
      <c r="G34" s="6">
        <v>302</v>
      </c>
      <c r="H34" s="6"/>
      <c r="I34" s="16"/>
      <c r="J34" s="6">
        <v>0</v>
      </c>
      <c r="K34" s="6">
        <v>0</v>
      </c>
      <c r="L34" s="6"/>
      <c r="M34" s="16"/>
      <c r="N34" s="6">
        <v>154</v>
      </c>
      <c r="O34" s="6">
        <v>170</v>
      </c>
      <c r="P34" s="6"/>
      <c r="Q34" s="16"/>
      <c r="R34" s="6">
        <v>0</v>
      </c>
      <c r="S34" s="6">
        <v>0</v>
      </c>
      <c r="T34" s="6"/>
      <c r="U34" s="16"/>
      <c r="V34" s="6">
        <v>0</v>
      </c>
      <c r="W34" s="6">
        <v>0</v>
      </c>
      <c r="X34" s="6"/>
      <c r="Y34" s="16"/>
      <c r="Z34" s="6">
        <v>0</v>
      </c>
      <c r="AA34" s="6">
        <v>0</v>
      </c>
      <c r="AB34" s="6"/>
      <c r="AC34" s="16"/>
      <c r="AD34" s="6">
        <v>196</v>
      </c>
      <c r="AE34" s="6">
        <v>196</v>
      </c>
      <c r="AF34" s="6"/>
      <c r="AG34" s="16"/>
      <c r="AH34" s="6">
        <v>150</v>
      </c>
      <c r="AI34" s="6">
        <v>162</v>
      </c>
      <c r="AK34" s="16"/>
      <c r="AL34" s="6">
        <v>0</v>
      </c>
      <c r="AM34" s="6">
        <v>0</v>
      </c>
      <c r="AO34" s="16"/>
      <c r="AP34" s="6">
        <v>0</v>
      </c>
      <c r="AQ34" s="6">
        <v>0</v>
      </c>
      <c r="AR34" s="6"/>
      <c r="AS34" s="16"/>
      <c r="AT34" s="6">
        <v>232</v>
      </c>
      <c r="AU34" s="6">
        <v>232</v>
      </c>
      <c r="AV34" s="6"/>
      <c r="AW34" s="16"/>
      <c r="AX34" s="6">
        <v>224</v>
      </c>
      <c r="AY34" s="6">
        <v>244</v>
      </c>
      <c r="BA34" s="16"/>
    </row>
    <row r="35" spans="1:53" ht="16.5" customHeight="1">
      <c r="A35" s="12">
        <v>522</v>
      </c>
      <c r="B35" s="6">
        <v>0</v>
      </c>
      <c r="C35" s="6">
        <v>0</v>
      </c>
      <c r="D35" s="6"/>
      <c r="E35" s="16"/>
      <c r="F35" s="6">
        <v>0</v>
      </c>
      <c r="G35" s="6">
        <v>0</v>
      </c>
      <c r="H35" s="6"/>
      <c r="I35" s="16"/>
      <c r="J35" s="6">
        <v>154</v>
      </c>
      <c r="K35" s="6">
        <v>154</v>
      </c>
      <c r="L35" s="6"/>
      <c r="M35" s="16"/>
      <c r="N35" s="6">
        <v>0</v>
      </c>
      <c r="O35" s="6">
        <v>0</v>
      </c>
      <c r="P35" s="6"/>
      <c r="Q35" s="16"/>
      <c r="R35" s="6">
        <v>0</v>
      </c>
      <c r="S35" s="6">
        <v>0</v>
      </c>
      <c r="T35" s="6"/>
      <c r="U35" s="16"/>
      <c r="V35" s="6">
        <v>0</v>
      </c>
      <c r="W35" s="6">
        <v>0</v>
      </c>
      <c r="X35" s="6"/>
      <c r="Y35" s="16"/>
      <c r="Z35" s="6">
        <v>0</v>
      </c>
      <c r="AA35" s="6">
        <v>0</v>
      </c>
      <c r="AB35" s="6"/>
      <c r="AC35" s="16"/>
      <c r="AD35" s="6">
        <v>0</v>
      </c>
      <c r="AE35" s="6">
        <v>0</v>
      </c>
      <c r="AF35" s="6"/>
      <c r="AG35" s="16"/>
      <c r="AH35" s="6">
        <v>0</v>
      </c>
      <c r="AI35" s="6">
        <v>0</v>
      </c>
      <c r="AK35" s="16"/>
      <c r="AL35" s="6">
        <v>0</v>
      </c>
      <c r="AM35" s="6">
        <v>0</v>
      </c>
      <c r="AO35" s="16"/>
      <c r="AP35" s="6">
        <v>0</v>
      </c>
      <c r="AQ35" s="6">
        <v>0</v>
      </c>
      <c r="AR35" s="6"/>
      <c r="AS35" s="16"/>
      <c r="AT35" s="6">
        <v>0</v>
      </c>
      <c r="AU35" s="6">
        <v>0</v>
      </c>
      <c r="AV35" s="6"/>
      <c r="AW35" s="16"/>
      <c r="AX35" s="6">
        <v>0</v>
      </c>
      <c r="AY35" s="6">
        <v>0</v>
      </c>
      <c r="BA35" s="16"/>
    </row>
    <row r="36" spans="1:53" ht="16.5" customHeight="1">
      <c r="A36" s="12">
        <v>522</v>
      </c>
      <c r="B36" s="6">
        <v>0</v>
      </c>
      <c r="C36" s="6">
        <v>0</v>
      </c>
      <c r="D36" s="6"/>
      <c r="E36" s="16"/>
      <c r="F36" s="6">
        <v>0</v>
      </c>
      <c r="G36" s="6">
        <v>0</v>
      </c>
      <c r="H36" s="6"/>
      <c r="I36" s="16"/>
      <c r="J36" s="6">
        <v>154</v>
      </c>
      <c r="K36" s="6">
        <v>154</v>
      </c>
      <c r="L36" s="6"/>
      <c r="M36" s="16"/>
      <c r="N36" s="6">
        <v>0</v>
      </c>
      <c r="O36" s="6">
        <v>0</v>
      </c>
      <c r="P36" s="6"/>
      <c r="Q36" s="16"/>
      <c r="R36" s="6">
        <v>0</v>
      </c>
      <c r="S36" s="6">
        <v>0</v>
      </c>
      <c r="T36" s="6"/>
      <c r="U36" s="16"/>
      <c r="V36" s="6">
        <v>0</v>
      </c>
      <c r="W36" s="6">
        <v>0</v>
      </c>
      <c r="X36" s="6"/>
      <c r="Y36" s="16"/>
      <c r="Z36" s="6">
        <v>0</v>
      </c>
      <c r="AA36" s="6">
        <v>0</v>
      </c>
      <c r="AB36" s="6"/>
      <c r="AC36" s="16"/>
      <c r="AD36" s="6">
        <v>0</v>
      </c>
      <c r="AE36" s="6">
        <v>0</v>
      </c>
      <c r="AF36" s="6"/>
      <c r="AG36" s="16"/>
      <c r="AH36" s="6">
        <v>0</v>
      </c>
      <c r="AI36" s="6">
        <v>0</v>
      </c>
      <c r="AK36" s="16"/>
      <c r="AL36" s="6">
        <v>0</v>
      </c>
      <c r="AM36" s="6">
        <v>0</v>
      </c>
      <c r="AO36" s="16"/>
      <c r="AP36" s="6">
        <v>0</v>
      </c>
      <c r="AQ36" s="6">
        <v>0</v>
      </c>
      <c r="AR36" s="6"/>
      <c r="AS36" s="16"/>
      <c r="AT36" s="6">
        <v>0</v>
      </c>
      <c r="AU36" s="6">
        <v>0</v>
      </c>
      <c r="AV36" s="6"/>
      <c r="AW36" s="16"/>
      <c r="AX36" s="6">
        <v>0</v>
      </c>
      <c r="AY36" s="6">
        <v>0</v>
      </c>
      <c r="BA36" s="16"/>
    </row>
    <row r="37" spans="1:53" ht="16.5" customHeight="1">
      <c r="A37" s="12">
        <v>523</v>
      </c>
      <c r="B37" s="6">
        <v>139</v>
      </c>
      <c r="C37" s="6">
        <v>139</v>
      </c>
      <c r="D37" s="6"/>
      <c r="E37" s="16"/>
      <c r="F37" s="6">
        <v>302</v>
      </c>
      <c r="G37" s="6">
        <v>302</v>
      </c>
      <c r="H37" s="6"/>
      <c r="I37" s="16"/>
      <c r="J37" s="24">
        <v>0</v>
      </c>
      <c r="K37" s="6">
        <v>0</v>
      </c>
      <c r="L37" s="6"/>
      <c r="M37" s="16"/>
      <c r="N37" s="6">
        <v>154</v>
      </c>
      <c r="O37" s="6">
        <v>154</v>
      </c>
      <c r="P37" s="6"/>
      <c r="Q37" s="16"/>
      <c r="R37" s="6">
        <v>0</v>
      </c>
      <c r="S37" s="6">
        <v>0</v>
      </c>
      <c r="T37" s="6"/>
      <c r="U37" s="16"/>
      <c r="V37" s="6">
        <v>0</v>
      </c>
      <c r="W37" s="6">
        <v>0</v>
      </c>
      <c r="X37" s="6"/>
      <c r="Y37" s="16"/>
      <c r="Z37" s="6">
        <v>202</v>
      </c>
      <c r="AA37" s="6">
        <v>204</v>
      </c>
      <c r="AB37" s="6"/>
      <c r="AC37" s="16"/>
      <c r="AD37" s="6">
        <v>0</v>
      </c>
      <c r="AE37" s="6">
        <v>0</v>
      </c>
      <c r="AF37" s="6"/>
      <c r="AG37" s="16"/>
      <c r="AH37" s="6">
        <v>159</v>
      </c>
      <c r="AI37" s="6">
        <v>162</v>
      </c>
      <c r="AK37" s="16"/>
      <c r="AL37" s="6">
        <v>132</v>
      </c>
      <c r="AM37" s="6">
        <v>158</v>
      </c>
      <c r="AO37" s="16"/>
      <c r="AP37" s="6">
        <v>302</v>
      </c>
      <c r="AQ37" s="6">
        <v>302</v>
      </c>
      <c r="AR37" s="6"/>
      <c r="AS37" s="16"/>
      <c r="AT37" s="6">
        <v>232</v>
      </c>
      <c r="AU37" s="6">
        <v>232</v>
      </c>
      <c r="AV37" s="6"/>
      <c r="AW37" s="16"/>
      <c r="AX37" s="6">
        <v>224</v>
      </c>
      <c r="AY37" s="6">
        <v>230</v>
      </c>
      <c r="BA37" s="16"/>
    </row>
    <row r="38" spans="1:53" ht="16.5" customHeight="1">
      <c r="A38" s="12">
        <v>523</v>
      </c>
      <c r="B38" s="6">
        <v>139</v>
      </c>
      <c r="C38" s="6">
        <v>139</v>
      </c>
      <c r="D38" s="6"/>
      <c r="E38" s="16"/>
      <c r="F38" s="6">
        <v>302</v>
      </c>
      <c r="G38" s="6">
        <v>302</v>
      </c>
      <c r="H38" s="6"/>
      <c r="I38" s="16"/>
      <c r="J38" s="24">
        <v>0</v>
      </c>
      <c r="K38" s="6">
        <v>0</v>
      </c>
      <c r="L38" s="6"/>
      <c r="M38" s="16"/>
      <c r="N38" s="6">
        <v>0</v>
      </c>
      <c r="O38" s="6">
        <v>0</v>
      </c>
      <c r="P38" s="6"/>
      <c r="Q38" s="16"/>
      <c r="R38" s="6">
        <v>0</v>
      </c>
      <c r="S38" s="6">
        <v>0</v>
      </c>
      <c r="T38" s="6"/>
      <c r="U38" s="16"/>
      <c r="V38" s="6">
        <v>0</v>
      </c>
      <c r="W38" s="6">
        <v>0</v>
      </c>
      <c r="X38" s="6"/>
      <c r="Y38" s="16"/>
      <c r="Z38" s="6">
        <v>0</v>
      </c>
      <c r="AA38" s="6">
        <v>0</v>
      </c>
      <c r="AB38" s="6"/>
      <c r="AC38" s="16"/>
      <c r="AD38" s="6">
        <v>0</v>
      </c>
      <c r="AE38" s="6">
        <v>0</v>
      </c>
      <c r="AF38" s="6"/>
      <c r="AG38" s="16"/>
      <c r="AH38" s="6">
        <v>168</v>
      </c>
      <c r="AI38" s="6">
        <v>168</v>
      </c>
      <c r="AK38" s="16"/>
      <c r="AL38" s="6">
        <v>132</v>
      </c>
      <c r="AM38" s="6">
        <v>158</v>
      </c>
      <c r="AO38" s="16"/>
      <c r="AP38" s="6">
        <v>302</v>
      </c>
      <c r="AQ38" s="6">
        <v>302</v>
      </c>
      <c r="AR38" s="6"/>
      <c r="AS38" s="16"/>
      <c r="AT38" s="6">
        <v>0</v>
      </c>
      <c r="AU38" s="6">
        <v>0</v>
      </c>
      <c r="AV38" s="6"/>
      <c r="AW38" s="16"/>
      <c r="AX38" s="6">
        <v>0</v>
      </c>
      <c r="AY38" s="6">
        <v>0</v>
      </c>
      <c r="BA38" s="16"/>
    </row>
    <row r="39" spans="1:53" ht="16.5" customHeight="1">
      <c r="A39" s="12">
        <v>545</v>
      </c>
      <c r="B39" s="6">
        <v>139</v>
      </c>
      <c r="C39" s="6">
        <v>139</v>
      </c>
      <c r="D39" s="6"/>
      <c r="E39" s="16"/>
      <c r="F39" s="6">
        <v>302</v>
      </c>
      <c r="G39" s="6">
        <v>302</v>
      </c>
      <c r="H39" s="6"/>
      <c r="I39" s="16"/>
      <c r="J39" s="24">
        <v>0</v>
      </c>
      <c r="K39" s="6">
        <v>0</v>
      </c>
      <c r="L39" s="6"/>
      <c r="M39" s="16"/>
      <c r="N39" s="6">
        <v>154</v>
      </c>
      <c r="O39" s="6">
        <v>154</v>
      </c>
      <c r="P39" s="6"/>
      <c r="Q39" s="16"/>
      <c r="R39" s="6">
        <v>0</v>
      </c>
      <c r="S39" s="6">
        <v>0</v>
      </c>
      <c r="T39" s="6"/>
      <c r="U39" s="16"/>
      <c r="V39" s="6">
        <v>0</v>
      </c>
      <c r="W39" s="6">
        <v>0</v>
      </c>
      <c r="X39" s="6"/>
      <c r="Y39" s="16"/>
      <c r="Z39" s="6">
        <v>202</v>
      </c>
      <c r="AA39" s="6">
        <v>204</v>
      </c>
      <c r="AB39" s="6"/>
      <c r="AC39" s="16"/>
      <c r="AD39" s="6">
        <v>0</v>
      </c>
      <c r="AE39" s="6">
        <v>0</v>
      </c>
      <c r="AF39" s="6"/>
      <c r="AG39" s="16"/>
      <c r="AH39" s="6">
        <v>156</v>
      </c>
      <c r="AI39" s="6">
        <v>168</v>
      </c>
      <c r="AK39" s="16"/>
      <c r="AL39" s="6">
        <v>0</v>
      </c>
      <c r="AM39" s="6">
        <v>0</v>
      </c>
      <c r="AO39" s="16"/>
      <c r="AP39" s="6">
        <v>0</v>
      </c>
      <c r="AQ39" s="6">
        <v>0</v>
      </c>
      <c r="AR39" s="6"/>
      <c r="AS39" s="16"/>
      <c r="AT39" s="6">
        <v>232</v>
      </c>
      <c r="AU39" s="6">
        <v>232</v>
      </c>
      <c r="AV39" s="6"/>
      <c r="AW39" s="16"/>
      <c r="AX39" s="6">
        <v>224</v>
      </c>
      <c r="AY39" s="6">
        <v>230</v>
      </c>
      <c r="BA39" s="16"/>
    </row>
    <row r="40" spans="1:53" ht="16.5" customHeight="1">
      <c r="A40" s="12">
        <v>545</v>
      </c>
      <c r="B40" s="6">
        <v>139</v>
      </c>
      <c r="C40" s="6">
        <v>139</v>
      </c>
      <c r="D40" s="6"/>
      <c r="E40" s="16"/>
      <c r="F40" s="6">
        <v>302</v>
      </c>
      <c r="G40" s="6">
        <v>302</v>
      </c>
      <c r="H40" s="6"/>
      <c r="I40" s="16"/>
      <c r="J40" s="24">
        <v>0</v>
      </c>
      <c r="K40" s="6">
        <v>0</v>
      </c>
      <c r="L40" s="6"/>
      <c r="M40" s="16"/>
      <c r="N40" s="6">
        <v>142</v>
      </c>
      <c r="O40" s="6">
        <v>154</v>
      </c>
      <c r="P40" s="6"/>
      <c r="Q40" s="16"/>
      <c r="R40" s="6">
        <v>0</v>
      </c>
      <c r="S40" s="6">
        <v>0</v>
      </c>
      <c r="T40" s="6"/>
      <c r="U40" s="16"/>
      <c r="V40" s="6">
        <v>0</v>
      </c>
      <c r="W40" s="6">
        <v>0</v>
      </c>
      <c r="X40" s="6"/>
      <c r="Y40" s="16"/>
      <c r="Z40" s="6">
        <v>200</v>
      </c>
      <c r="AA40" s="6">
        <v>200</v>
      </c>
      <c r="AB40" s="6"/>
      <c r="AC40" s="16"/>
      <c r="AD40" s="6">
        <v>0</v>
      </c>
      <c r="AE40" s="6">
        <v>0</v>
      </c>
      <c r="AF40" s="6"/>
      <c r="AG40" s="16"/>
      <c r="AH40" s="6">
        <v>162</v>
      </c>
      <c r="AI40" s="6">
        <v>162</v>
      </c>
      <c r="AK40" s="16"/>
      <c r="AL40" s="6">
        <v>140</v>
      </c>
      <c r="AM40" s="6">
        <v>150</v>
      </c>
      <c r="AO40" s="16"/>
      <c r="AP40" s="6">
        <v>0</v>
      </c>
      <c r="AQ40" s="6">
        <v>0</v>
      </c>
      <c r="AR40" s="6"/>
      <c r="AS40" s="16"/>
      <c r="AT40" s="6">
        <v>232</v>
      </c>
      <c r="AU40" s="6">
        <v>232</v>
      </c>
      <c r="AV40" s="6"/>
      <c r="AW40" s="16"/>
      <c r="AX40" s="6">
        <v>224</v>
      </c>
      <c r="AY40" s="6">
        <v>230</v>
      </c>
      <c r="BA40" s="16"/>
    </row>
    <row r="41" spans="1:53" ht="16.5" customHeight="1">
      <c r="A41" s="12">
        <v>546</v>
      </c>
      <c r="B41" s="6">
        <v>139</v>
      </c>
      <c r="C41" s="6">
        <v>139</v>
      </c>
      <c r="D41" s="6"/>
      <c r="E41" s="16"/>
      <c r="F41" s="6">
        <v>0</v>
      </c>
      <c r="G41" s="6">
        <v>0</v>
      </c>
      <c r="H41" s="6"/>
      <c r="I41" s="16"/>
      <c r="J41" s="6">
        <v>154</v>
      </c>
      <c r="K41" s="6">
        <v>154</v>
      </c>
      <c r="L41" s="6"/>
      <c r="M41" s="16"/>
      <c r="N41" s="6">
        <v>142</v>
      </c>
      <c r="O41" s="6">
        <v>154</v>
      </c>
      <c r="P41" s="6"/>
      <c r="Q41" s="16"/>
      <c r="R41" s="6">
        <v>0</v>
      </c>
      <c r="S41" s="6">
        <v>0</v>
      </c>
      <c r="T41" s="6"/>
      <c r="U41" s="16"/>
      <c r="V41" s="6">
        <v>0</v>
      </c>
      <c r="W41" s="6">
        <v>0</v>
      </c>
      <c r="X41" s="6"/>
      <c r="Y41" s="16"/>
      <c r="Z41" s="6">
        <v>202</v>
      </c>
      <c r="AA41" s="6">
        <v>204</v>
      </c>
      <c r="AB41" s="6"/>
      <c r="AC41" s="16"/>
      <c r="AD41" s="6">
        <v>0</v>
      </c>
      <c r="AE41" s="6">
        <v>0</v>
      </c>
      <c r="AF41" s="6"/>
      <c r="AG41" s="16"/>
      <c r="AH41" s="6">
        <v>159</v>
      </c>
      <c r="AI41" s="6">
        <v>159</v>
      </c>
      <c r="AK41" s="16"/>
      <c r="AL41" s="6">
        <v>0</v>
      </c>
      <c r="AM41" s="6">
        <v>0</v>
      </c>
      <c r="AO41" s="16"/>
      <c r="AP41" s="6">
        <v>0</v>
      </c>
      <c r="AQ41" s="6">
        <v>0</v>
      </c>
      <c r="AR41" s="6"/>
      <c r="AS41" s="16"/>
      <c r="AT41" s="6">
        <v>232</v>
      </c>
      <c r="AU41" s="6">
        <v>232</v>
      </c>
      <c r="AV41" s="6"/>
      <c r="AW41" s="16"/>
      <c r="AX41" s="6">
        <v>224</v>
      </c>
      <c r="AY41" s="6">
        <v>230</v>
      </c>
      <c r="BA41" s="16"/>
    </row>
    <row r="42" spans="1:53" ht="16.5" customHeight="1">
      <c r="A42" s="12">
        <v>546</v>
      </c>
      <c r="B42" s="6">
        <v>139</v>
      </c>
      <c r="C42" s="6">
        <v>139</v>
      </c>
      <c r="D42" s="6"/>
      <c r="E42" s="16"/>
      <c r="F42" s="6">
        <v>0</v>
      </c>
      <c r="G42" s="6">
        <v>0</v>
      </c>
      <c r="H42" s="6"/>
      <c r="I42" s="16"/>
      <c r="J42" s="6">
        <v>0</v>
      </c>
      <c r="K42" s="6">
        <v>0</v>
      </c>
      <c r="L42" s="6"/>
      <c r="M42" s="16"/>
      <c r="N42" s="6">
        <v>142</v>
      </c>
      <c r="O42" s="6">
        <v>154</v>
      </c>
      <c r="P42" s="6"/>
      <c r="Q42" s="16"/>
      <c r="R42" s="6">
        <v>0</v>
      </c>
      <c r="S42" s="6">
        <v>0</v>
      </c>
      <c r="T42" s="6"/>
      <c r="U42" s="16"/>
      <c r="V42" s="6">
        <v>0</v>
      </c>
      <c r="W42" s="6">
        <v>0</v>
      </c>
      <c r="X42" s="6"/>
      <c r="Y42" s="16"/>
      <c r="Z42" s="6">
        <v>200</v>
      </c>
      <c r="AA42" s="6">
        <v>200</v>
      </c>
      <c r="AB42" s="6"/>
      <c r="AC42" s="16"/>
      <c r="AD42" s="6">
        <v>0</v>
      </c>
      <c r="AE42" s="6">
        <v>0</v>
      </c>
      <c r="AF42" s="6"/>
      <c r="AG42" s="16"/>
      <c r="AH42" s="6">
        <v>156</v>
      </c>
      <c r="AI42" s="6">
        <v>168</v>
      </c>
      <c r="AK42" s="16"/>
      <c r="AL42" s="6">
        <v>0</v>
      </c>
      <c r="AM42" s="6">
        <v>0</v>
      </c>
      <c r="AO42" s="16"/>
      <c r="AP42" s="6">
        <v>0</v>
      </c>
      <c r="AQ42" s="6">
        <v>0</v>
      </c>
      <c r="AR42" s="6"/>
      <c r="AS42" s="16"/>
      <c r="AT42" s="6">
        <v>232</v>
      </c>
      <c r="AU42" s="6">
        <v>232</v>
      </c>
      <c r="AV42" s="6"/>
      <c r="AW42" s="16"/>
      <c r="AX42" s="6">
        <v>224</v>
      </c>
      <c r="AY42" s="6">
        <v>230</v>
      </c>
      <c r="BA42" s="16"/>
    </row>
    <row r="43" spans="1:53" ht="16.5" customHeight="1">
      <c r="A43" s="12">
        <v>547</v>
      </c>
      <c r="B43" s="6">
        <v>139</v>
      </c>
      <c r="C43" s="6">
        <v>139</v>
      </c>
      <c r="D43" s="6"/>
      <c r="E43" s="16"/>
      <c r="F43" s="6">
        <v>302</v>
      </c>
      <c r="G43" s="6">
        <v>302</v>
      </c>
      <c r="H43" s="6"/>
      <c r="I43" s="16"/>
      <c r="J43" s="24">
        <v>0</v>
      </c>
      <c r="K43" s="6">
        <v>0</v>
      </c>
      <c r="L43" s="6"/>
      <c r="M43" s="16"/>
      <c r="N43" s="6">
        <v>142</v>
      </c>
      <c r="O43" s="6">
        <v>154</v>
      </c>
      <c r="P43" s="6"/>
      <c r="Q43" s="16"/>
      <c r="R43" s="6">
        <v>0</v>
      </c>
      <c r="S43" s="6">
        <v>0</v>
      </c>
      <c r="T43" s="6"/>
      <c r="U43" s="16"/>
      <c r="V43" s="6">
        <v>0</v>
      </c>
      <c r="W43" s="6">
        <v>0</v>
      </c>
      <c r="X43" s="6"/>
      <c r="Y43" s="16"/>
      <c r="Z43" s="6">
        <v>0</v>
      </c>
      <c r="AA43" s="6">
        <v>0</v>
      </c>
      <c r="AB43" s="6"/>
      <c r="AC43" s="16"/>
      <c r="AD43" s="6">
        <v>0</v>
      </c>
      <c r="AE43" s="6">
        <v>0</v>
      </c>
      <c r="AF43" s="6"/>
      <c r="AG43" s="16"/>
      <c r="AH43" s="6">
        <v>0</v>
      </c>
      <c r="AI43" s="6">
        <v>0</v>
      </c>
      <c r="AK43" s="16"/>
      <c r="AL43" s="6">
        <v>0</v>
      </c>
      <c r="AM43" s="6">
        <v>0</v>
      </c>
      <c r="AO43" s="16"/>
      <c r="AP43" s="6">
        <v>302</v>
      </c>
      <c r="AQ43" s="6">
        <v>302</v>
      </c>
      <c r="AR43" s="6"/>
      <c r="AS43" s="16"/>
      <c r="AT43" s="6">
        <v>232</v>
      </c>
      <c r="AU43" s="6">
        <v>232</v>
      </c>
      <c r="AV43" s="6"/>
      <c r="AW43" s="16"/>
      <c r="AX43" s="6">
        <v>224</v>
      </c>
      <c r="AY43" s="6">
        <v>230</v>
      </c>
      <c r="BA43" s="16"/>
    </row>
    <row r="44" spans="1:53" ht="16.5" customHeight="1">
      <c r="A44" s="12">
        <v>547</v>
      </c>
      <c r="B44" s="6">
        <v>139</v>
      </c>
      <c r="C44" s="6">
        <v>139</v>
      </c>
      <c r="D44" s="6"/>
      <c r="E44" s="16"/>
      <c r="F44" s="6">
        <v>302</v>
      </c>
      <c r="G44" s="6">
        <v>302</v>
      </c>
      <c r="H44" s="6"/>
      <c r="I44" s="16"/>
      <c r="J44" s="24">
        <v>0</v>
      </c>
      <c r="K44" s="6">
        <v>0</v>
      </c>
      <c r="L44" s="6"/>
      <c r="M44" s="16"/>
      <c r="N44" s="6">
        <v>154</v>
      </c>
      <c r="O44" s="6">
        <v>154</v>
      </c>
      <c r="P44" s="6"/>
      <c r="Q44" s="16"/>
      <c r="R44" s="6">
        <v>0</v>
      </c>
      <c r="S44" s="6">
        <v>0</v>
      </c>
      <c r="T44" s="6"/>
      <c r="U44" s="16"/>
      <c r="V44" s="6">
        <v>0</v>
      </c>
      <c r="W44" s="6">
        <v>0</v>
      </c>
      <c r="X44" s="6"/>
      <c r="Y44" s="16"/>
      <c r="Z44" s="6">
        <v>200</v>
      </c>
      <c r="AA44" s="6">
        <v>200</v>
      </c>
      <c r="AB44" s="6"/>
      <c r="AC44" s="16"/>
      <c r="AD44" s="6">
        <v>0</v>
      </c>
      <c r="AE44" s="6">
        <v>0</v>
      </c>
      <c r="AF44" s="6"/>
      <c r="AG44" s="16"/>
      <c r="AH44" s="6">
        <v>168</v>
      </c>
      <c r="AI44" s="6">
        <v>168</v>
      </c>
      <c r="AK44" s="16"/>
      <c r="AL44" s="6">
        <v>0</v>
      </c>
      <c r="AM44" s="6">
        <v>0</v>
      </c>
      <c r="AO44" s="16"/>
      <c r="AP44" s="6">
        <v>0</v>
      </c>
      <c r="AQ44" s="6">
        <v>0</v>
      </c>
      <c r="AR44" s="6"/>
      <c r="AS44" s="16"/>
      <c r="AT44" s="6">
        <v>232</v>
      </c>
      <c r="AU44" s="6">
        <v>232</v>
      </c>
      <c r="AV44" s="6"/>
      <c r="AW44" s="16"/>
      <c r="AX44" s="6">
        <v>224</v>
      </c>
      <c r="AY44" s="6">
        <v>230</v>
      </c>
      <c r="BA44" s="16"/>
    </row>
    <row r="45" spans="1:53" ht="16.5" customHeight="1">
      <c r="A45" s="12">
        <v>548</v>
      </c>
      <c r="B45" s="6">
        <v>139</v>
      </c>
      <c r="C45" s="6">
        <v>139</v>
      </c>
      <c r="D45" s="6"/>
      <c r="E45" s="16"/>
      <c r="F45" s="6">
        <v>302</v>
      </c>
      <c r="G45" s="6">
        <v>302</v>
      </c>
      <c r="H45" s="6"/>
      <c r="I45" s="16"/>
      <c r="J45" s="24">
        <v>0</v>
      </c>
      <c r="K45" s="6">
        <v>0</v>
      </c>
      <c r="L45" s="6"/>
      <c r="M45" s="16"/>
      <c r="N45" s="6">
        <v>154</v>
      </c>
      <c r="O45" s="6">
        <v>154</v>
      </c>
      <c r="P45" s="6"/>
      <c r="Q45" s="16"/>
      <c r="R45" s="6">
        <v>0</v>
      </c>
      <c r="S45" s="6">
        <v>0</v>
      </c>
      <c r="T45" s="6"/>
      <c r="U45" s="16"/>
      <c r="V45" s="6">
        <v>0</v>
      </c>
      <c r="W45" s="6">
        <v>0</v>
      </c>
      <c r="X45" s="6"/>
      <c r="Y45" s="16"/>
      <c r="Z45" s="6">
        <v>0</v>
      </c>
      <c r="AA45" s="6">
        <v>0</v>
      </c>
      <c r="AB45" s="6"/>
      <c r="AC45" s="16"/>
      <c r="AD45" s="6">
        <v>0</v>
      </c>
      <c r="AE45" s="6">
        <v>0</v>
      </c>
      <c r="AF45" s="6"/>
      <c r="AG45" s="16"/>
      <c r="AH45" s="6">
        <v>156</v>
      </c>
      <c r="AI45" s="6">
        <v>168</v>
      </c>
      <c r="AK45" s="16"/>
      <c r="AL45" s="6">
        <v>0</v>
      </c>
      <c r="AM45" s="6">
        <v>0</v>
      </c>
      <c r="AO45" s="16"/>
      <c r="AP45" s="6">
        <v>302</v>
      </c>
      <c r="AQ45" s="6">
        <v>302</v>
      </c>
      <c r="AR45" s="6"/>
      <c r="AS45" s="16"/>
      <c r="AT45" s="6">
        <v>232</v>
      </c>
      <c r="AU45" s="6">
        <v>232</v>
      </c>
      <c r="AV45" s="6"/>
      <c r="AW45" s="16"/>
      <c r="AX45" s="6">
        <v>224</v>
      </c>
      <c r="AY45" s="6">
        <v>230</v>
      </c>
      <c r="BA45" s="16"/>
    </row>
    <row r="46" spans="1:53" ht="16.5" customHeight="1">
      <c r="A46" s="12">
        <v>548</v>
      </c>
      <c r="B46" s="6">
        <v>139</v>
      </c>
      <c r="C46" s="6">
        <v>139</v>
      </c>
      <c r="D46" s="6"/>
      <c r="E46" s="16"/>
      <c r="F46" s="6">
        <v>0</v>
      </c>
      <c r="G46" s="6">
        <v>0</v>
      </c>
      <c r="H46" s="6"/>
      <c r="I46" s="16"/>
      <c r="J46" s="6">
        <v>154</v>
      </c>
      <c r="K46" s="6">
        <v>154</v>
      </c>
      <c r="L46" s="6"/>
      <c r="M46" s="16"/>
      <c r="N46" s="6">
        <v>142</v>
      </c>
      <c r="O46" s="6">
        <v>154</v>
      </c>
      <c r="P46" s="6"/>
      <c r="Q46" s="16"/>
      <c r="R46" s="6">
        <v>0</v>
      </c>
      <c r="S46" s="6">
        <v>0</v>
      </c>
      <c r="T46" s="6"/>
      <c r="U46" s="16"/>
      <c r="V46" s="6">
        <v>0</v>
      </c>
      <c r="W46" s="6">
        <v>0</v>
      </c>
      <c r="X46" s="6"/>
      <c r="Y46" s="16"/>
      <c r="Z46" s="6">
        <v>186</v>
      </c>
      <c r="AA46" s="6">
        <v>200</v>
      </c>
      <c r="AB46" s="6"/>
      <c r="AC46" s="16"/>
      <c r="AD46" s="6">
        <v>0</v>
      </c>
      <c r="AE46" s="6">
        <v>0</v>
      </c>
      <c r="AF46" s="6"/>
      <c r="AG46" s="16"/>
      <c r="AH46" s="6">
        <v>155</v>
      </c>
      <c r="AI46" s="6">
        <v>168</v>
      </c>
      <c r="AK46" s="16"/>
      <c r="AL46" s="6">
        <v>0</v>
      </c>
      <c r="AM46" s="6">
        <v>0</v>
      </c>
      <c r="AO46" s="16"/>
      <c r="AP46" s="6">
        <v>0</v>
      </c>
      <c r="AQ46" s="6">
        <v>0</v>
      </c>
      <c r="AR46" s="6"/>
      <c r="AS46" s="16"/>
      <c r="AT46" s="6">
        <v>232</v>
      </c>
      <c r="AU46" s="6">
        <v>232</v>
      </c>
      <c r="AV46" s="6"/>
      <c r="AW46" s="16"/>
      <c r="AX46" s="6">
        <v>224</v>
      </c>
      <c r="AY46" s="6">
        <v>230</v>
      </c>
      <c r="BA46" s="16"/>
    </row>
    <row r="47" spans="1:53" ht="16.5" customHeight="1">
      <c r="A47" s="12">
        <v>549</v>
      </c>
      <c r="B47" s="6">
        <v>139</v>
      </c>
      <c r="C47" s="6">
        <v>139</v>
      </c>
      <c r="D47" s="6"/>
      <c r="E47" s="16"/>
      <c r="F47" s="6">
        <v>302</v>
      </c>
      <c r="G47" s="6">
        <v>302</v>
      </c>
      <c r="H47" s="6"/>
      <c r="I47" s="16"/>
      <c r="J47" s="24">
        <v>0</v>
      </c>
      <c r="K47" s="6">
        <v>0</v>
      </c>
      <c r="L47" s="6"/>
      <c r="M47" s="16"/>
      <c r="N47" s="6">
        <v>154</v>
      </c>
      <c r="O47" s="6">
        <v>154</v>
      </c>
      <c r="P47" s="6"/>
      <c r="Q47" s="16"/>
      <c r="R47" s="6">
        <v>0</v>
      </c>
      <c r="S47" s="6">
        <v>0</v>
      </c>
      <c r="T47" s="6"/>
      <c r="U47" s="16"/>
      <c r="V47" s="6">
        <v>0</v>
      </c>
      <c r="W47" s="6">
        <v>0</v>
      </c>
      <c r="X47" s="6"/>
      <c r="Y47" s="16"/>
      <c r="Z47" s="6">
        <v>0</v>
      </c>
      <c r="AA47" s="6">
        <v>0</v>
      </c>
      <c r="AB47" s="6"/>
      <c r="AC47" s="16"/>
      <c r="AD47" s="6">
        <v>0</v>
      </c>
      <c r="AE47" s="6">
        <v>0</v>
      </c>
      <c r="AF47" s="6"/>
      <c r="AG47" s="16"/>
      <c r="AH47" s="6">
        <v>156</v>
      </c>
      <c r="AI47" s="6">
        <v>167</v>
      </c>
      <c r="AK47" s="16"/>
      <c r="AL47" s="6">
        <v>0</v>
      </c>
      <c r="AM47" s="6">
        <v>0</v>
      </c>
      <c r="AO47" s="16"/>
      <c r="AP47" s="6">
        <v>0</v>
      </c>
      <c r="AQ47" s="6">
        <v>0</v>
      </c>
      <c r="AR47" s="6"/>
      <c r="AS47" s="16"/>
      <c r="AT47" s="6">
        <v>232</v>
      </c>
      <c r="AU47" s="6">
        <v>232</v>
      </c>
      <c r="AV47" s="6"/>
      <c r="AW47" s="16"/>
      <c r="AX47" s="6">
        <v>224</v>
      </c>
      <c r="AY47" s="6">
        <v>230</v>
      </c>
      <c r="BA47" s="16"/>
    </row>
    <row r="48" spans="1:53" ht="16.5" customHeight="1">
      <c r="A48" s="12">
        <v>549</v>
      </c>
      <c r="B48" s="6">
        <v>139</v>
      </c>
      <c r="C48" s="6">
        <v>139</v>
      </c>
      <c r="D48" s="6"/>
      <c r="E48" s="16"/>
      <c r="F48" s="6">
        <v>302</v>
      </c>
      <c r="G48" s="6">
        <v>302</v>
      </c>
      <c r="H48" s="6"/>
      <c r="I48" s="16"/>
      <c r="J48" s="24">
        <v>0</v>
      </c>
      <c r="K48" s="6">
        <v>0</v>
      </c>
      <c r="L48" s="6"/>
      <c r="M48" s="16"/>
      <c r="N48" s="6">
        <v>154</v>
      </c>
      <c r="O48" s="6">
        <v>154</v>
      </c>
      <c r="P48" s="6"/>
      <c r="Q48" s="16"/>
      <c r="R48" s="6">
        <v>0</v>
      </c>
      <c r="S48" s="6">
        <v>0</v>
      </c>
      <c r="T48" s="6"/>
      <c r="U48" s="16"/>
      <c r="V48" s="6">
        <v>0</v>
      </c>
      <c r="W48" s="6">
        <v>0</v>
      </c>
      <c r="X48" s="6"/>
      <c r="Y48" s="16"/>
      <c r="Z48" s="6">
        <v>186</v>
      </c>
      <c r="AA48" s="6">
        <v>200</v>
      </c>
      <c r="AB48" s="6"/>
      <c r="AC48" s="16"/>
      <c r="AD48" s="6">
        <v>0</v>
      </c>
      <c r="AE48" s="6">
        <v>0</v>
      </c>
      <c r="AF48" s="6"/>
      <c r="AG48" s="16"/>
      <c r="AH48" s="6">
        <v>150</v>
      </c>
      <c r="AI48" s="6">
        <v>162</v>
      </c>
      <c r="AK48" s="16"/>
      <c r="AL48" s="6">
        <v>0</v>
      </c>
      <c r="AM48" s="6">
        <v>0</v>
      </c>
      <c r="AO48" s="16"/>
      <c r="AP48" s="6">
        <v>0</v>
      </c>
      <c r="AQ48" s="6">
        <v>0</v>
      </c>
      <c r="AR48" s="6"/>
      <c r="AS48" s="16"/>
      <c r="AT48" s="6">
        <v>232</v>
      </c>
      <c r="AU48" s="6">
        <v>232</v>
      </c>
      <c r="AV48" s="6"/>
      <c r="AW48" s="16"/>
      <c r="AX48" s="6">
        <v>224</v>
      </c>
      <c r="AY48" s="6">
        <v>230</v>
      </c>
      <c r="BA48" s="16"/>
    </row>
    <row r="49" spans="1:53" ht="16.5" customHeight="1">
      <c r="A49" s="12">
        <v>550</v>
      </c>
      <c r="B49" s="6">
        <v>139</v>
      </c>
      <c r="C49" s="6">
        <v>139</v>
      </c>
      <c r="D49" s="6"/>
      <c r="E49" s="16"/>
      <c r="F49" s="6">
        <v>0</v>
      </c>
      <c r="G49" s="6">
        <v>0</v>
      </c>
      <c r="H49" s="6"/>
      <c r="I49" s="16"/>
      <c r="J49" s="6">
        <v>0</v>
      </c>
      <c r="K49" s="6">
        <v>0</v>
      </c>
      <c r="L49" s="6"/>
      <c r="M49" s="16"/>
      <c r="N49" s="6">
        <v>154</v>
      </c>
      <c r="O49" s="6">
        <v>170</v>
      </c>
      <c r="P49" s="6"/>
      <c r="Q49" s="16"/>
      <c r="R49" s="6">
        <v>0</v>
      </c>
      <c r="S49" s="6">
        <v>0</v>
      </c>
      <c r="T49" s="6"/>
      <c r="U49" s="16"/>
      <c r="V49" s="6">
        <v>0</v>
      </c>
      <c r="W49" s="6">
        <v>0</v>
      </c>
      <c r="X49" s="6"/>
      <c r="Y49" s="16"/>
      <c r="Z49" s="6">
        <v>0</v>
      </c>
      <c r="AA49" s="6">
        <v>0</v>
      </c>
      <c r="AB49" s="6"/>
      <c r="AC49" s="16"/>
      <c r="AD49" s="6">
        <v>0</v>
      </c>
      <c r="AE49" s="6">
        <v>0</v>
      </c>
      <c r="AF49" s="6"/>
      <c r="AG49" s="16"/>
      <c r="AH49" s="6">
        <v>150</v>
      </c>
      <c r="AI49" s="6">
        <v>162</v>
      </c>
      <c r="AK49" s="16"/>
      <c r="AL49" s="6">
        <v>146</v>
      </c>
      <c r="AM49" s="6">
        <v>158</v>
      </c>
      <c r="AO49" s="16"/>
      <c r="AP49" s="6">
        <v>0</v>
      </c>
      <c r="AQ49" s="6">
        <v>0</v>
      </c>
      <c r="AR49" s="6"/>
      <c r="AS49" s="16"/>
      <c r="AT49" s="6">
        <v>232</v>
      </c>
      <c r="AU49" s="6">
        <v>232</v>
      </c>
      <c r="AV49" s="6"/>
      <c r="AW49" s="16"/>
      <c r="AX49" s="6">
        <v>224</v>
      </c>
      <c r="AY49" s="6">
        <v>244</v>
      </c>
      <c r="BA49" s="16"/>
    </row>
    <row r="50" spans="1:53" ht="16.5" customHeight="1">
      <c r="A50" s="12">
        <v>550</v>
      </c>
      <c r="B50" s="6">
        <v>139</v>
      </c>
      <c r="C50" s="6">
        <v>139</v>
      </c>
      <c r="D50" s="6"/>
      <c r="E50" s="16"/>
      <c r="F50" s="6">
        <v>0</v>
      </c>
      <c r="G50" s="6">
        <v>0</v>
      </c>
      <c r="H50" s="6"/>
      <c r="I50" s="16"/>
      <c r="J50" s="24">
        <v>0</v>
      </c>
      <c r="K50" s="6">
        <v>0</v>
      </c>
      <c r="L50" s="6"/>
      <c r="M50" s="16"/>
      <c r="N50" s="6">
        <v>170</v>
      </c>
      <c r="O50" s="6">
        <v>170</v>
      </c>
      <c r="P50" s="6"/>
      <c r="Q50" s="16"/>
      <c r="R50" s="6">
        <v>0</v>
      </c>
      <c r="S50" s="6">
        <v>0</v>
      </c>
      <c r="T50" s="6"/>
      <c r="U50" s="16"/>
      <c r="V50" s="6">
        <v>0</v>
      </c>
      <c r="W50" s="6">
        <v>0</v>
      </c>
      <c r="X50" s="6"/>
      <c r="Y50" s="16"/>
      <c r="Z50" s="6">
        <v>0</v>
      </c>
      <c r="AA50" s="6">
        <v>0</v>
      </c>
      <c r="AB50" s="6"/>
      <c r="AC50" s="16"/>
      <c r="AD50" s="6">
        <v>0</v>
      </c>
      <c r="AE50" s="6">
        <v>0</v>
      </c>
      <c r="AF50" s="6"/>
      <c r="AG50" s="16"/>
      <c r="AH50" s="6">
        <v>150</v>
      </c>
      <c r="AI50" s="6">
        <v>162</v>
      </c>
      <c r="AK50" s="16"/>
      <c r="AL50" s="6">
        <v>146</v>
      </c>
      <c r="AM50" s="6">
        <v>158</v>
      </c>
      <c r="AO50" s="16"/>
      <c r="AP50" s="6">
        <v>0</v>
      </c>
      <c r="AQ50" s="6">
        <v>0</v>
      </c>
      <c r="AR50" s="6"/>
      <c r="AS50" s="16"/>
      <c r="AT50" s="6">
        <v>232</v>
      </c>
      <c r="AU50" s="6">
        <v>232</v>
      </c>
      <c r="AV50" s="6"/>
      <c r="AW50" s="16"/>
      <c r="AX50" s="6">
        <v>224</v>
      </c>
      <c r="AY50" s="6">
        <v>244</v>
      </c>
      <c r="BA50" s="16"/>
    </row>
    <row r="51" spans="1:53" ht="16.5" customHeight="1">
      <c r="A51" s="12">
        <v>551</v>
      </c>
      <c r="B51" s="6">
        <v>139</v>
      </c>
      <c r="C51" s="6">
        <v>139</v>
      </c>
      <c r="D51" s="6"/>
      <c r="E51" s="16"/>
      <c r="F51" s="6">
        <v>302</v>
      </c>
      <c r="G51" s="6">
        <v>302</v>
      </c>
      <c r="H51" s="6"/>
      <c r="I51" s="16"/>
      <c r="J51" s="24">
        <v>0</v>
      </c>
      <c r="K51" s="6">
        <v>0</v>
      </c>
      <c r="L51" s="6"/>
      <c r="M51" s="16"/>
      <c r="N51" s="6">
        <v>154</v>
      </c>
      <c r="O51" s="6">
        <v>154</v>
      </c>
      <c r="P51" s="6"/>
      <c r="Q51" s="16"/>
      <c r="R51" s="6">
        <v>0</v>
      </c>
      <c r="S51" s="6">
        <v>0</v>
      </c>
      <c r="T51" s="6"/>
      <c r="U51" s="16"/>
      <c r="V51" s="6">
        <v>0</v>
      </c>
      <c r="W51" s="6">
        <v>0</v>
      </c>
      <c r="X51" s="6"/>
      <c r="Y51" s="16"/>
      <c r="Z51" s="6">
        <v>0</v>
      </c>
      <c r="AA51" s="6">
        <v>0</v>
      </c>
      <c r="AB51" s="6"/>
      <c r="AC51" s="16"/>
      <c r="AD51" s="6">
        <v>0</v>
      </c>
      <c r="AE51" s="6">
        <v>0</v>
      </c>
      <c r="AF51" s="6"/>
      <c r="AG51" s="16"/>
      <c r="AH51" s="6">
        <v>156</v>
      </c>
      <c r="AI51" s="6">
        <v>168</v>
      </c>
      <c r="AK51" s="16"/>
      <c r="AL51" s="6">
        <v>0</v>
      </c>
      <c r="AM51" s="6">
        <v>0</v>
      </c>
      <c r="AO51" s="16"/>
      <c r="AP51" s="6">
        <v>0</v>
      </c>
      <c r="AQ51" s="6">
        <v>0</v>
      </c>
      <c r="AR51" s="6"/>
      <c r="AS51" s="16"/>
      <c r="AT51" s="6">
        <v>232</v>
      </c>
      <c r="AU51" s="6">
        <v>232</v>
      </c>
      <c r="AV51" s="6"/>
      <c r="AW51" s="16"/>
      <c r="AX51" s="6">
        <v>224</v>
      </c>
      <c r="AY51" s="6">
        <v>230</v>
      </c>
      <c r="BA51" s="16"/>
    </row>
    <row r="52" spans="1:53" ht="16.5" customHeight="1">
      <c r="A52" s="12">
        <v>551</v>
      </c>
      <c r="B52" s="6">
        <v>139</v>
      </c>
      <c r="C52" s="6">
        <v>139</v>
      </c>
      <c r="D52" s="6"/>
      <c r="E52" s="16"/>
      <c r="F52" s="6">
        <v>302</v>
      </c>
      <c r="G52" s="6">
        <v>302</v>
      </c>
      <c r="H52" s="6"/>
      <c r="I52" s="16"/>
      <c r="J52" s="6">
        <v>154</v>
      </c>
      <c r="K52" s="6">
        <v>154</v>
      </c>
      <c r="L52" s="6"/>
      <c r="M52" s="16"/>
      <c r="N52" s="6">
        <v>154</v>
      </c>
      <c r="O52" s="6">
        <v>154</v>
      </c>
      <c r="P52" s="6"/>
      <c r="Q52" s="16"/>
      <c r="R52" s="6">
        <v>0</v>
      </c>
      <c r="S52" s="6">
        <v>0</v>
      </c>
      <c r="T52" s="6"/>
      <c r="U52" s="16"/>
      <c r="V52" s="6">
        <v>0</v>
      </c>
      <c r="W52" s="6">
        <v>0</v>
      </c>
      <c r="X52" s="6"/>
      <c r="Y52" s="16"/>
      <c r="Z52" s="6">
        <v>0</v>
      </c>
      <c r="AA52" s="6">
        <v>0</v>
      </c>
      <c r="AB52" s="6"/>
      <c r="AC52" s="16"/>
      <c r="AD52" s="6">
        <v>0</v>
      </c>
      <c r="AE52" s="6">
        <v>0</v>
      </c>
      <c r="AF52" s="6"/>
      <c r="AG52" s="16"/>
      <c r="AH52" s="6">
        <v>0</v>
      </c>
      <c r="AI52" s="6">
        <v>0</v>
      </c>
      <c r="AK52" s="16"/>
      <c r="AL52" s="6">
        <v>132</v>
      </c>
      <c r="AM52" s="6">
        <v>132</v>
      </c>
      <c r="AO52" s="16"/>
      <c r="AP52" s="6">
        <v>0</v>
      </c>
      <c r="AQ52" s="6">
        <v>0</v>
      </c>
      <c r="AR52" s="6"/>
      <c r="AS52" s="16"/>
      <c r="AT52" s="6">
        <v>0</v>
      </c>
      <c r="AU52" s="6">
        <v>0</v>
      </c>
      <c r="AV52" s="6"/>
      <c r="AW52" s="16"/>
      <c r="AX52" s="6">
        <v>0</v>
      </c>
      <c r="AY52" s="6">
        <v>0</v>
      </c>
      <c r="BA52" s="16"/>
    </row>
    <row r="53" spans="1:53" ht="16.5" customHeight="1">
      <c r="A53" s="12">
        <v>552</v>
      </c>
      <c r="B53" s="6">
        <v>139</v>
      </c>
      <c r="C53" s="6">
        <v>139</v>
      </c>
      <c r="D53" s="6"/>
      <c r="E53" s="16"/>
      <c r="F53" s="6">
        <v>302</v>
      </c>
      <c r="G53" s="6">
        <v>302</v>
      </c>
      <c r="H53" s="6"/>
      <c r="I53" s="16"/>
      <c r="J53" s="6">
        <v>152</v>
      </c>
      <c r="K53" s="6">
        <v>152</v>
      </c>
      <c r="L53" s="6"/>
      <c r="M53" s="16"/>
      <c r="N53" s="6">
        <v>154</v>
      </c>
      <c r="O53" s="6">
        <v>170</v>
      </c>
      <c r="P53" s="6"/>
      <c r="Q53" s="16"/>
      <c r="R53" s="6">
        <v>0</v>
      </c>
      <c r="S53" s="6">
        <v>0</v>
      </c>
      <c r="T53" s="6"/>
      <c r="U53" s="16"/>
      <c r="V53" s="6">
        <v>0</v>
      </c>
      <c r="W53" s="6">
        <v>0</v>
      </c>
      <c r="X53" s="6"/>
      <c r="Y53" s="16"/>
      <c r="Z53" s="6">
        <v>202</v>
      </c>
      <c r="AA53" s="6">
        <v>202</v>
      </c>
      <c r="AB53" s="6"/>
      <c r="AC53" s="16"/>
      <c r="AD53" s="6">
        <v>196</v>
      </c>
      <c r="AE53" s="6">
        <v>196</v>
      </c>
      <c r="AF53" s="6"/>
      <c r="AG53" s="16"/>
      <c r="AH53" s="6">
        <v>159</v>
      </c>
      <c r="AI53" s="6">
        <v>162</v>
      </c>
      <c r="AK53" s="16"/>
      <c r="AL53" s="6">
        <v>0</v>
      </c>
      <c r="AM53" s="6">
        <v>0</v>
      </c>
      <c r="AO53" s="16"/>
      <c r="AP53" s="6">
        <v>0</v>
      </c>
      <c r="AQ53" s="6">
        <v>0</v>
      </c>
      <c r="AR53" s="6"/>
      <c r="AS53" s="16"/>
      <c r="AT53" s="6">
        <v>232</v>
      </c>
      <c r="AU53" s="6">
        <v>232</v>
      </c>
      <c r="AV53" s="6"/>
      <c r="AW53" s="16"/>
      <c r="AX53" s="6">
        <v>224</v>
      </c>
      <c r="AY53" s="6">
        <v>244</v>
      </c>
      <c r="BA53" s="16"/>
    </row>
    <row r="54" spans="1:53" ht="16.5" customHeight="1">
      <c r="A54" s="12">
        <v>552</v>
      </c>
      <c r="B54" s="6">
        <v>0</v>
      </c>
      <c r="C54" s="6">
        <v>0</v>
      </c>
      <c r="D54" s="6"/>
      <c r="E54" s="16"/>
      <c r="F54" s="6">
        <v>0</v>
      </c>
      <c r="G54" s="6">
        <v>0</v>
      </c>
      <c r="H54" s="6"/>
      <c r="I54" s="16"/>
      <c r="J54" s="6">
        <v>154</v>
      </c>
      <c r="K54" s="6">
        <v>154</v>
      </c>
      <c r="L54" s="6"/>
      <c r="M54" s="16"/>
      <c r="N54" s="6">
        <v>0</v>
      </c>
      <c r="O54" s="6">
        <v>0</v>
      </c>
      <c r="P54" s="6"/>
      <c r="Q54" s="16"/>
      <c r="R54" s="6">
        <v>0</v>
      </c>
      <c r="S54" s="6">
        <v>0</v>
      </c>
      <c r="T54" s="6"/>
      <c r="U54" s="16"/>
      <c r="V54" s="6">
        <v>0</v>
      </c>
      <c r="W54" s="6">
        <v>0</v>
      </c>
      <c r="X54" s="6"/>
      <c r="Y54" s="16"/>
      <c r="Z54" s="6">
        <v>200</v>
      </c>
      <c r="AA54" s="6">
        <v>200</v>
      </c>
      <c r="AB54" s="6"/>
      <c r="AC54" s="16"/>
      <c r="AD54" s="6">
        <v>0</v>
      </c>
      <c r="AE54" s="6">
        <v>0</v>
      </c>
      <c r="AF54" s="6"/>
      <c r="AG54" s="16"/>
      <c r="AH54" s="6">
        <v>162</v>
      </c>
      <c r="AI54" s="6">
        <v>162</v>
      </c>
      <c r="AK54" s="16"/>
      <c r="AL54" s="6">
        <v>146</v>
      </c>
      <c r="AM54" s="6">
        <v>146</v>
      </c>
      <c r="AO54" s="16"/>
      <c r="AP54" s="6">
        <v>0</v>
      </c>
      <c r="AQ54" s="6">
        <v>0</v>
      </c>
      <c r="AR54" s="6"/>
      <c r="AS54" s="16"/>
      <c r="AT54" s="6">
        <v>232</v>
      </c>
      <c r="AU54" s="6">
        <v>232</v>
      </c>
      <c r="AV54" s="6"/>
      <c r="AW54" s="16"/>
      <c r="AX54" s="6">
        <v>224</v>
      </c>
      <c r="AY54" s="6">
        <v>244</v>
      </c>
      <c r="BA54" s="16"/>
    </row>
    <row r="55" spans="1:53" ht="16.5" customHeight="1">
      <c r="A55" s="12">
        <v>553</v>
      </c>
      <c r="B55" s="6">
        <v>139</v>
      </c>
      <c r="C55" s="6">
        <v>139</v>
      </c>
      <c r="D55" s="6"/>
      <c r="E55" s="16"/>
      <c r="F55" s="6">
        <v>302</v>
      </c>
      <c r="G55" s="6">
        <v>302</v>
      </c>
      <c r="H55" s="6"/>
      <c r="I55" s="16"/>
      <c r="J55" s="24">
        <v>0</v>
      </c>
      <c r="K55" s="6">
        <v>0</v>
      </c>
      <c r="L55" s="6"/>
      <c r="M55" s="16"/>
      <c r="N55" s="6">
        <v>154</v>
      </c>
      <c r="O55" s="6">
        <v>154</v>
      </c>
      <c r="P55" s="6"/>
      <c r="Q55" s="16"/>
      <c r="R55" s="6">
        <v>0</v>
      </c>
      <c r="S55" s="6">
        <v>0</v>
      </c>
      <c r="T55" s="6"/>
      <c r="U55" s="16"/>
      <c r="V55" s="6">
        <v>0</v>
      </c>
      <c r="W55" s="6">
        <v>0</v>
      </c>
      <c r="X55" s="6"/>
      <c r="Y55" s="16"/>
      <c r="Z55" s="6">
        <v>0</v>
      </c>
      <c r="AA55" s="6">
        <v>0</v>
      </c>
      <c r="AB55" s="6"/>
      <c r="AC55" s="16"/>
      <c r="AD55" s="6">
        <v>0</v>
      </c>
      <c r="AE55" s="6">
        <v>0</v>
      </c>
      <c r="AF55" s="6"/>
      <c r="AG55" s="16"/>
      <c r="AH55" s="6">
        <v>156</v>
      </c>
      <c r="AI55" s="6">
        <v>168</v>
      </c>
      <c r="AK55" s="16"/>
      <c r="AL55" s="6">
        <v>0</v>
      </c>
      <c r="AM55" s="6">
        <v>0</v>
      </c>
      <c r="AO55" s="16"/>
      <c r="AP55" s="6">
        <v>0</v>
      </c>
      <c r="AQ55" s="6">
        <v>0</v>
      </c>
      <c r="AR55" s="6"/>
      <c r="AS55" s="16"/>
      <c r="AT55" s="6">
        <v>232</v>
      </c>
      <c r="AU55" s="6">
        <v>232</v>
      </c>
      <c r="AV55" s="6"/>
      <c r="AW55" s="16"/>
      <c r="AX55" s="6">
        <v>0</v>
      </c>
      <c r="AY55" s="6">
        <v>0</v>
      </c>
      <c r="BA55" s="16"/>
    </row>
    <row r="56" spans="1:53" ht="16.5" customHeight="1">
      <c r="A56" s="12">
        <v>553</v>
      </c>
      <c r="B56" s="6">
        <v>139</v>
      </c>
      <c r="C56" s="6">
        <v>139</v>
      </c>
      <c r="D56" s="6"/>
      <c r="E56" s="16"/>
      <c r="F56" s="6">
        <v>302</v>
      </c>
      <c r="G56" s="6">
        <v>302</v>
      </c>
      <c r="H56" s="6"/>
      <c r="I56" s="16"/>
      <c r="J56" s="24">
        <v>0</v>
      </c>
      <c r="K56" s="6">
        <v>0</v>
      </c>
      <c r="L56" s="6"/>
      <c r="M56" s="16"/>
      <c r="N56" s="6">
        <v>154</v>
      </c>
      <c r="O56" s="6">
        <v>154</v>
      </c>
      <c r="P56" s="6"/>
      <c r="Q56" s="16"/>
      <c r="R56" s="6">
        <v>0</v>
      </c>
      <c r="S56" s="6">
        <v>0</v>
      </c>
      <c r="T56" s="6"/>
      <c r="U56" s="16"/>
      <c r="V56" s="6">
        <v>0</v>
      </c>
      <c r="W56" s="6">
        <v>0</v>
      </c>
      <c r="X56" s="6"/>
      <c r="Y56" s="16"/>
      <c r="Z56" s="6">
        <v>200</v>
      </c>
      <c r="AA56" s="6">
        <v>200</v>
      </c>
      <c r="AB56" s="6"/>
      <c r="AC56" s="16"/>
      <c r="AD56" s="6">
        <v>0</v>
      </c>
      <c r="AE56" s="6">
        <v>0</v>
      </c>
      <c r="AF56" s="6"/>
      <c r="AG56" s="16"/>
      <c r="AH56" s="6">
        <v>147</v>
      </c>
      <c r="AI56" s="6">
        <v>159</v>
      </c>
      <c r="AK56" s="16"/>
      <c r="AL56" s="6">
        <v>138</v>
      </c>
      <c r="AM56" s="6">
        <v>148</v>
      </c>
      <c r="AO56" s="16"/>
      <c r="AP56" s="6">
        <v>0</v>
      </c>
      <c r="AQ56" s="6">
        <v>0</v>
      </c>
      <c r="AR56" s="6"/>
      <c r="AS56" s="16"/>
      <c r="AT56" s="6">
        <v>232</v>
      </c>
      <c r="AU56" s="6">
        <v>232</v>
      </c>
      <c r="AV56" s="6"/>
      <c r="AW56" s="16"/>
      <c r="AX56" s="6">
        <v>224</v>
      </c>
      <c r="AY56" s="6">
        <v>230</v>
      </c>
      <c r="BA56" s="16"/>
    </row>
    <row r="57" spans="1:53" ht="16.5" customHeight="1">
      <c r="E57" s="4"/>
      <c r="I57" s="4"/>
      <c r="M57" s="4"/>
      <c r="Q57" s="4"/>
      <c r="U57" s="4"/>
      <c r="Y57" s="4"/>
      <c r="AC57" s="4"/>
      <c r="AG57" s="4"/>
      <c r="AK57" s="4"/>
      <c r="AO57" s="4"/>
      <c r="AS57" s="4"/>
      <c r="AW57" s="4"/>
      <c r="BA57" s="4"/>
    </row>
    <row r="58" spans="1:53" ht="15.6">
      <c r="E58" s="4"/>
      <c r="I58" s="4"/>
      <c r="M58" s="4"/>
      <c r="Q58" s="4"/>
      <c r="U58" s="4"/>
      <c r="Y58" s="4"/>
      <c r="AC58" s="4"/>
      <c r="AG58" s="4"/>
      <c r="AK58" s="4"/>
      <c r="AO58" s="4"/>
      <c r="AS58" s="4"/>
      <c r="AW58" s="4"/>
      <c r="BA58" s="4"/>
    </row>
    <row r="59" spans="1:53" ht="15.6">
      <c r="E59" s="4"/>
      <c r="I59" s="4"/>
      <c r="M59" s="4"/>
      <c r="Q59" s="4"/>
      <c r="U59" s="4"/>
      <c r="Y59" s="4"/>
      <c r="AC59" s="4"/>
      <c r="AG59" s="4"/>
      <c r="AK59" s="4"/>
      <c r="AO59" s="4"/>
      <c r="AS59" s="4"/>
      <c r="AW59" s="4"/>
      <c r="BA59" s="4"/>
    </row>
    <row r="60" spans="1:53" ht="15.6">
      <c r="E60" s="4"/>
      <c r="I60" s="4"/>
      <c r="M60" s="4"/>
      <c r="Q60" s="4"/>
      <c r="U60" s="4"/>
      <c r="Y60" s="4"/>
      <c r="AC60" s="4"/>
      <c r="AG60" s="4"/>
      <c r="AK60" s="4"/>
      <c r="AO60" s="4"/>
      <c r="AS60" s="4"/>
      <c r="AW60" s="4"/>
      <c r="BA60" s="4"/>
    </row>
    <row r="61" spans="1:53" ht="15.6">
      <c r="E61" s="4"/>
      <c r="I61" s="4"/>
      <c r="M61" s="4"/>
      <c r="Q61" s="4"/>
      <c r="U61" s="4"/>
      <c r="Y61" s="4"/>
      <c r="AC61" s="4"/>
      <c r="AG61" s="4"/>
      <c r="AK61" s="4"/>
      <c r="AO61" s="4"/>
      <c r="AS61" s="4"/>
      <c r="AW61" s="4"/>
      <c r="BA61" s="4"/>
    </row>
    <row r="62" spans="1:53" ht="15.6">
      <c r="E62" s="4"/>
      <c r="I62" s="4"/>
      <c r="M62" s="4"/>
      <c r="Q62" s="4"/>
      <c r="U62" s="4"/>
      <c r="Y62" s="4"/>
      <c r="AC62" s="4"/>
      <c r="AG62" s="4"/>
      <c r="AK62" s="4"/>
      <c r="AO62" s="4"/>
      <c r="AS62" s="4"/>
      <c r="AW62" s="4"/>
      <c r="BA62" s="4"/>
    </row>
    <row r="63" spans="1:53" ht="15.6">
      <c r="E63" s="4"/>
      <c r="I63" s="4"/>
      <c r="M63" s="4"/>
      <c r="Q63" s="4"/>
      <c r="U63" s="4"/>
      <c r="Y63" s="4"/>
      <c r="AC63" s="4"/>
      <c r="AG63" s="4"/>
      <c r="AK63" s="4"/>
      <c r="AO63" s="4"/>
      <c r="AS63" s="4"/>
      <c r="AW63" s="4"/>
      <c r="BA63" s="4"/>
    </row>
    <row r="64" spans="1:53" ht="15.6">
      <c r="E64" s="4"/>
      <c r="I64" s="4"/>
      <c r="M64" s="4"/>
      <c r="Q64" s="4"/>
      <c r="U64" s="4"/>
      <c r="Y64" s="4"/>
      <c r="AC64" s="4"/>
      <c r="AG64" s="4"/>
      <c r="AK64" s="4"/>
      <c r="AO64" s="4"/>
      <c r="AS64" s="4"/>
      <c r="AW64" s="4"/>
      <c r="BA64" s="4"/>
    </row>
    <row r="65" spans="5:53" ht="15.6">
      <c r="E65" s="4"/>
      <c r="I65" s="4"/>
      <c r="M65" s="4"/>
      <c r="Q65" s="4"/>
      <c r="U65" s="4"/>
      <c r="Y65" s="4"/>
      <c r="AC65" s="4"/>
      <c r="AG65" s="4"/>
      <c r="AK65" s="4"/>
      <c r="AO65" s="4"/>
      <c r="AS65" s="4"/>
      <c r="AW65" s="4"/>
      <c r="BA65" s="4"/>
    </row>
    <row r="66" spans="5:53" ht="15.6">
      <c r="E66" s="4"/>
      <c r="I66" s="4"/>
      <c r="M66" s="4"/>
      <c r="Q66" s="4"/>
      <c r="U66" s="4"/>
      <c r="Y66" s="4"/>
      <c r="AC66" s="4"/>
      <c r="AG66" s="4"/>
      <c r="AK66" s="4"/>
      <c r="AO66" s="4"/>
      <c r="AS66" s="4"/>
      <c r="AW66" s="4"/>
      <c r="BA66" s="4"/>
    </row>
    <row r="67" spans="5:53" ht="15.6">
      <c r="E67" s="4"/>
      <c r="I67" s="4"/>
      <c r="M67" s="4"/>
      <c r="Q67" s="4"/>
      <c r="U67" s="4"/>
      <c r="Y67" s="4"/>
      <c r="AC67" s="4"/>
      <c r="AG67" s="4"/>
      <c r="AK67" s="4"/>
      <c r="AO67" s="4"/>
      <c r="AS67" s="4"/>
      <c r="AW67" s="4"/>
      <c r="BA67" s="4"/>
    </row>
    <row r="68" spans="5:53" ht="15.6">
      <c r="E68" s="4"/>
      <c r="I68" s="4"/>
      <c r="M68" s="4"/>
      <c r="Q68" s="4"/>
      <c r="U68" s="4"/>
      <c r="Y68" s="4"/>
      <c r="AC68" s="4"/>
      <c r="AG68" s="4"/>
      <c r="AK68" s="4"/>
      <c r="AO68" s="4"/>
      <c r="AS68" s="4"/>
      <c r="AW68" s="4"/>
      <c r="BA68" s="4"/>
    </row>
    <row r="69" spans="5:53" ht="15.6">
      <c r="E69" s="4"/>
      <c r="I69" s="4"/>
      <c r="M69" s="4"/>
      <c r="Q69" s="4"/>
      <c r="U69" s="4"/>
      <c r="Y69" s="4"/>
      <c r="AC69" s="4"/>
      <c r="AG69" s="4"/>
      <c r="AK69" s="4"/>
      <c r="AO69" s="4"/>
      <c r="AS69" s="4"/>
      <c r="AW69" s="4"/>
      <c r="BA69" s="4"/>
    </row>
    <row r="70" spans="5:53" ht="15.6">
      <c r="E70" s="4"/>
      <c r="I70" s="4"/>
      <c r="M70" s="4"/>
      <c r="Q70" s="4"/>
      <c r="U70" s="4"/>
      <c r="Y70" s="4"/>
      <c r="AC70" s="4"/>
      <c r="AG70" s="4"/>
      <c r="AK70" s="4"/>
      <c r="AO70" s="4"/>
      <c r="AS70" s="4"/>
      <c r="AW70" s="4"/>
      <c r="BA70" s="4"/>
    </row>
    <row r="71" spans="5:53" ht="15.6">
      <c r="E71" s="4"/>
      <c r="I71" s="4"/>
      <c r="M71" s="4"/>
      <c r="Q71" s="4"/>
      <c r="U71" s="4"/>
      <c r="Y71" s="4"/>
      <c r="AC71" s="4"/>
      <c r="AG71" s="4"/>
      <c r="AK71" s="4"/>
      <c r="AO71" s="4"/>
      <c r="AS71" s="4"/>
      <c r="AW71" s="4"/>
      <c r="BA71" s="4"/>
    </row>
    <row r="72" spans="5:53" ht="15.6">
      <c r="E72" s="4"/>
      <c r="I72" s="4"/>
      <c r="M72" s="4"/>
      <c r="Q72" s="4"/>
      <c r="U72" s="4"/>
      <c r="Y72" s="4"/>
      <c r="AC72" s="4"/>
      <c r="AG72" s="4"/>
      <c r="AK72" s="4"/>
      <c r="AO72" s="4"/>
      <c r="AS72" s="4"/>
      <c r="AW72" s="4"/>
      <c r="BA72" s="4"/>
    </row>
    <row r="73" spans="5:53" ht="15.6">
      <c r="E73" s="4"/>
      <c r="I73" s="4"/>
      <c r="M73" s="4"/>
      <c r="Q73" s="4"/>
      <c r="U73" s="4"/>
      <c r="Y73" s="4"/>
      <c r="AC73" s="4"/>
      <c r="AG73" s="4"/>
      <c r="AK73" s="4"/>
      <c r="AO73" s="4"/>
      <c r="AS73" s="4"/>
      <c r="AW73" s="4"/>
      <c r="BA73" s="4"/>
    </row>
    <row r="74" spans="5:53" ht="15.6">
      <c r="E74" s="4"/>
      <c r="I74" s="4"/>
      <c r="M74" s="4"/>
      <c r="Q74" s="4"/>
      <c r="U74" s="4"/>
      <c r="Y74" s="4"/>
      <c r="AC74" s="4"/>
      <c r="AG74" s="4"/>
      <c r="AK74" s="4"/>
      <c r="AO74" s="4"/>
      <c r="AS74" s="4"/>
      <c r="AW74" s="4"/>
      <c r="BA74" s="4"/>
    </row>
    <row r="75" spans="5:53" ht="15.6">
      <c r="E75" s="4"/>
      <c r="I75" s="4"/>
      <c r="M75" s="4"/>
      <c r="Q75" s="4"/>
      <c r="U75" s="4"/>
      <c r="Y75" s="4"/>
      <c r="AC75" s="4"/>
      <c r="AG75" s="4"/>
      <c r="AK75" s="4"/>
      <c r="AO75" s="4"/>
      <c r="AS75" s="4"/>
      <c r="AW75" s="4"/>
      <c r="BA75" s="4"/>
    </row>
    <row r="76" spans="5:53" ht="15.6">
      <c r="E76" s="4"/>
      <c r="I76" s="4"/>
      <c r="M76" s="4"/>
      <c r="Q76" s="4"/>
      <c r="U76" s="4"/>
      <c r="Y76" s="4"/>
      <c r="AC76" s="4"/>
      <c r="AG76" s="4"/>
      <c r="AK76" s="4"/>
      <c r="AO76" s="4"/>
      <c r="AS76" s="4"/>
      <c r="AW76" s="4"/>
      <c r="BA76" s="4"/>
    </row>
    <row r="77" spans="5:53" ht="15.6">
      <c r="E77" s="4"/>
      <c r="I77" s="4"/>
      <c r="M77" s="4"/>
      <c r="Q77" s="4"/>
      <c r="U77" s="4"/>
      <c r="Y77" s="4"/>
      <c r="AC77" s="4"/>
      <c r="AG77" s="4"/>
      <c r="AK77" s="4"/>
      <c r="AO77" s="4"/>
      <c r="AS77" s="4"/>
      <c r="AW77" s="4"/>
      <c r="BA77" s="4"/>
    </row>
    <row r="78" spans="5:53" ht="15.6">
      <c r="E78" s="4"/>
      <c r="I78" s="4"/>
      <c r="M78" s="4"/>
      <c r="Q78" s="4"/>
      <c r="U78" s="4"/>
      <c r="Y78" s="4"/>
      <c r="AC78" s="4"/>
      <c r="AG78" s="4"/>
      <c r="AK78" s="4"/>
      <c r="AO78" s="4"/>
      <c r="AS78" s="4"/>
      <c r="AW78" s="4"/>
      <c r="BA78" s="4"/>
    </row>
    <row r="79" spans="5:53" ht="15.6">
      <c r="E79" s="4"/>
      <c r="I79" s="4"/>
      <c r="M79" s="4"/>
      <c r="Q79" s="4"/>
      <c r="U79" s="4"/>
      <c r="Y79" s="4"/>
      <c r="AC79" s="4"/>
      <c r="AG79" s="4"/>
      <c r="AK79" s="4"/>
      <c r="AO79" s="4"/>
      <c r="AS79" s="4"/>
      <c r="AW79" s="4"/>
      <c r="BA79" s="4"/>
    </row>
    <row r="80" spans="5:53" ht="15.6">
      <c r="E80" s="4"/>
      <c r="I80" s="4"/>
      <c r="M80" s="4"/>
      <c r="Q80" s="4"/>
      <c r="U80" s="4"/>
      <c r="Y80" s="4"/>
      <c r="AC80" s="4"/>
      <c r="AG80" s="4"/>
      <c r="AK80" s="4"/>
      <c r="AO80" s="4"/>
      <c r="AS80" s="4"/>
      <c r="AW80" s="4"/>
      <c r="BA80" s="4"/>
    </row>
    <row r="81" spans="5:53" ht="15.6">
      <c r="E81" s="4"/>
      <c r="I81" s="4"/>
      <c r="M81" s="4"/>
      <c r="Q81" s="4"/>
      <c r="U81" s="4"/>
      <c r="Y81" s="4"/>
      <c r="AC81" s="4"/>
      <c r="AG81" s="4"/>
      <c r="AK81" s="4"/>
      <c r="AO81" s="4"/>
      <c r="AS81" s="4"/>
      <c r="AW81" s="4"/>
      <c r="BA81" s="4"/>
    </row>
    <row r="82" spans="5:53" ht="15.6">
      <c r="E82" s="4"/>
      <c r="I82" s="4"/>
      <c r="M82" s="4"/>
      <c r="Q82" s="4"/>
      <c r="U82" s="4"/>
      <c r="Y82" s="4"/>
      <c r="AC82" s="4"/>
      <c r="AG82" s="4"/>
      <c r="AK82" s="4"/>
      <c r="AO82" s="4"/>
      <c r="AS82" s="4"/>
      <c r="AW82" s="4"/>
      <c r="BA82" s="4"/>
    </row>
    <row r="83" spans="5:53" ht="15.6">
      <c r="E83" s="4"/>
      <c r="I83" s="4"/>
      <c r="M83" s="4"/>
      <c r="Q83" s="4"/>
      <c r="U83" s="4"/>
      <c r="Y83" s="4"/>
      <c r="AC83" s="4"/>
      <c r="AG83" s="4"/>
      <c r="AK83" s="4"/>
      <c r="AO83" s="4"/>
      <c r="AS83" s="4"/>
      <c r="AW83" s="4"/>
      <c r="BA83" s="4"/>
    </row>
    <row r="84" spans="5:53" ht="15.6">
      <c r="E84" s="4"/>
      <c r="I84" s="4"/>
      <c r="M84" s="4"/>
      <c r="Q84" s="4"/>
      <c r="U84" s="4"/>
      <c r="Y84" s="4"/>
      <c r="AC84" s="4"/>
      <c r="AG84" s="4"/>
      <c r="AK84" s="4"/>
      <c r="AO84" s="4"/>
      <c r="AS84" s="4"/>
      <c r="AW84" s="4"/>
      <c r="BA84" s="4"/>
    </row>
    <row r="85" spans="5:53" ht="15.6">
      <c r="E85" s="4"/>
      <c r="I85" s="4"/>
      <c r="M85" s="4"/>
      <c r="Q85" s="4"/>
      <c r="U85" s="4"/>
      <c r="Y85" s="4"/>
      <c r="AC85" s="4"/>
      <c r="AG85" s="4"/>
      <c r="AK85" s="4"/>
      <c r="AO85" s="4"/>
      <c r="AS85" s="4"/>
      <c r="AW85" s="4"/>
      <c r="BA85" s="4"/>
    </row>
    <row r="86" spans="5:53" ht="15.6">
      <c r="E86" s="4"/>
      <c r="I86" s="4"/>
      <c r="M86" s="4"/>
      <c r="Q86" s="4"/>
      <c r="U86" s="4"/>
      <c r="Y86" s="4"/>
      <c r="AC86" s="4"/>
      <c r="AG86" s="4"/>
      <c r="AK86" s="4"/>
      <c r="AO86" s="4"/>
      <c r="AS86" s="4"/>
      <c r="AW86" s="4"/>
      <c r="BA86" s="4"/>
    </row>
    <row r="87" spans="5:53" ht="15.6">
      <c r="E87" s="4"/>
      <c r="I87" s="4"/>
      <c r="M87" s="4"/>
      <c r="Q87" s="4"/>
      <c r="U87" s="4"/>
      <c r="Y87" s="4"/>
      <c r="AC87" s="4"/>
      <c r="AG87" s="4"/>
      <c r="AK87" s="4"/>
      <c r="AO87" s="4"/>
      <c r="AS87" s="4"/>
      <c r="AW87" s="4"/>
      <c r="BA87" s="4"/>
    </row>
    <row r="88" spans="5:53" ht="15.6">
      <c r="E88" s="4"/>
      <c r="I88" s="4"/>
      <c r="M88" s="4"/>
      <c r="Q88" s="4"/>
      <c r="U88" s="4"/>
      <c r="Y88" s="4"/>
      <c r="AC88" s="4"/>
      <c r="AG88" s="4"/>
      <c r="AK88" s="4"/>
      <c r="AO88" s="4"/>
      <c r="AS88" s="4"/>
      <c r="AW88" s="4"/>
      <c r="BA88" s="4"/>
    </row>
    <row r="89" spans="5:53" ht="15.6">
      <c r="E89" s="4"/>
      <c r="I89" s="4"/>
      <c r="M89" s="4"/>
      <c r="Q89" s="4"/>
      <c r="U89" s="4"/>
      <c r="Y89" s="4"/>
      <c r="AC89" s="4"/>
      <c r="AG89" s="4"/>
      <c r="AK89" s="4"/>
      <c r="AO89" s="4"/>
      <c r="AS89" s="4"/>
      <c r="AW89" s="4"/>
      <c r="BA89" s="4"/>
    </row>
    <row r="90" spans="5:53" ht="15.6">
      <c r="E90" s="4"/>
      <c r="I90" s="4"/>
      <c r="M90" s="4"/>
      <c r="Q90" s="4"/>
      <c r="U90" s="4"/>
      <c r="Y90" s="4"/>
      <c r="AC90" s="4"/>
      <c r="AG90" s="4"/>
      <c r="AK90" s="4"/>
      <c r="AO90" s="4"/>
      <c r="AS90" s="4"/>
      <c r="AW90" s="4"/>
      <c r="BA90" s="4"/>
    </row>
    <row r="91" spans="5:53" ht="15.6">
      <c r="E91" s="4"/>
      <c r="I91" s="4"/>
      <c r="M91" s="4"/>
      <c r="Q91" s="4"/>
      <c r="U91" s="4"/>
      <c r="Y91" s="4"/>
      <c r="AC91" s="4"/>
      <c r="AG91" s="4"/>
      <c r="AK91" s="4"/>
      <c r="AO91" s="4"/>
      <c r="AS91" s="4"/>
      <c r="AW91" s="4"/>
      <c r="BA91" s="4"/>
    </row>
    <row r="92" spans="5:53" ht="15.6">
      <c r="E92" s="4"/>
      <c r="I92" s="4"/>
      <c r="M92" s="4"/>
      <c r="Q92" s="4"/>
      <c r="U92" s="4"/>
      <c r="Y92" s="4"/>
      <c r="AC92" s="4"/>
      <c r="AG92" s="4"/>
      <c r="AK92" s="4"/>
      <c r="AO92" s="4"/>
      <c r="AS92" s="4"/>
      <c r="AW92" s="4"/>
      <c r="BA92" s="4"/>
    </row>
    <row r="93" spans="5:53" ht="15.6">
      <c r="E93" s="4"/>
      <c r="I93" s="4"/>
      <c r="M93" s="4"/>
      <c r="Q93" s="4"/>
      <c r="U93" s="4"/>
      <c r="Y93" s="4"/>
      <c r="AC93" s="4"/>
      <c r="AG93" s="4"/>
      <c r="AK93" s="4"/>
      <c r="AO93" s="4"/>
      <c r="AS93" s="4"/>
      <c r="AW93" s="4"/>
      <c r="BA93" s="4"/>
    </row>
    <row r="94" spans="5:53" ht="15.6">
      <c r="E94" s="4"/>
      <c r="I94" s="4"/>
      <c r="M94" s="4"/>
      <c r="Q94" s="4"/>
      <c r="U94" s="4"/>
      <c r="Y94" s="4"/>
      <c r="AC94" s="4"/>
      <c r="AG94" s="4"/>
      <c r="AK94" s="4"/>
      <c r="AO94" s="4"/>
      <c r="AS94" s="4"/>
      <c r="AW94" s="4"/>
      <c r="BA94" s="4"/>
    </row>
    <row r="95" spans="5:53" ht="15.6">
      <c r="E95" s="4"/>
      <c r="I95" s="4"/>
      <c r="M95" s="4"/>
      <c r="Q95" s="4"/>
      <c r="U95" s="4"/>
      <c r="Y95" s="4"/>
      <c r="AC95" s="4"/>
      <c r="AG95" s="4"/>
      <c r="AK95" s="4"/>
      <c r="AO95" s="4"/>
      <c r="AS95" s="4"/>
      <c r="AW95" s="4"/>
      <c r="BA95" s="4"/>
    </row>
    <row r="96" spans="5:53" ht="15.6">
      <c r="E96" s="4"/>
      <c r="I96" s="4"/>
      <c r="M96" s="4"/>
      <c r="Q96" s="4"/>
      <c r="U96" s="4"/>
      <c r="Y96" s="4"/>
      <c r="AC96" s="4"/>
      <c r="AG96" s="4"/>
      <c r="AK96" s="4"/>
      <c r="AO96" s="4"/>
      <c r="AS96" s="4"/>
      <c r="AW96" s="4"/>
      <c r="BA96" s="4"/>
    </row>
    <row r="97" spans="5:53" ht="15.6">
      <c r="E97" s="4"/>
      <c r="I97" s="4"/>
      <c r="M97" s="4"/>
      <c r="Q97" s="4"/>
      <c r="U97" s="4"/>
      <c r="Y97" s="4"/>
      <c r="AC97" s="4"/>
      <c r="AG97" s="4"/>
      <c r="AK97" s="4"/>
      <c r="AO97" s="4"/>
      <c r="AS97" s="4"/>
      <c r="AW97" s="4"/>
      <c r="BA97" s="4"/>
    </row>
    <row r="98" spans="5:53" ht="15.6">
      <c r="E98" s="4"/>
      <c r="I98" s="4"/>
      <c r="M98" s="4"/>
      <c r="Q98" s="4"/>
      <c r="U98" s="4"/>
      <c r="Y98" s="4"/>
      <c r="AC98" s="4"/>
      <c r="AG98" s="4"/>
      <c r="AK98" s="4"/>
      <c r="AO98" s="4"/>
      <c r="AS98" s="4"/>
      <c r="AW98" s="4"/>
      <c r="BA98" s="4"/>
    </row>
    <row r="99" spans="5:53" ht="15.6">
      <c r="E99" s="4"/>
      <c r="I99" s="4"/>
      <c r="M99" s="4"/>
      <c r="Q99" s="4"/>
      <c r="U99" s="4"/>
      <c r="Y99" s="4"/>
      <c r="AC99" s="4"/>
      <c r="AG99" s="4"/>
      <c r="AK99" s="4"/>
      <c r="AO99" s="4"/>
      <c r="AS99" s="4"/>
      <c r="AW99" s="4"/>
      <c r="BA99" s="4"/>
    </row>
    <row r="100" spans="5:53" ht="15.6">
      <c r="E100" s="4"/>
      <c r="I100" s="4"/>
      <c r="M100" s="4"/>
      <c r="Q100" s="4"/>
      <c r="U100" s="4"/>
      <c r="Y100" s="4"/>
      <c r="AC100" s="4"/>
      <c r="AG100" s="4"/>
      <c r="AK100" s="4"/>
      <c r="AO100" s="4"/>
      <c r="AS100" s="4"/>
      <c r="AW100" s="4"/>
      <c r="BA100" s="4"/>
    </row>
    <row r="101" spans="5:53" ht="15.6">
      <c r="E101" s="4"/>
      <c r="I101" s="4"/>
      <c r="M101" s="4"/>
      <c r="Q101" s="4"/>
      <c r="U101" s="4"/>
      <c r="Y101" s="4"/>
      <c r="AC101" s="4"/>
      <c r="AG101" s="4"/>
      <c r="AK101" s="4"/>
      <c r="AO101" s="4"/>
      <c r="AS101" s="4"/>
      <c r="AW101" s="4"/>
      <c r="BA101" s="4"/>
    </row>
    <row r="102" spans="5:53" ht="15.6">
      <c r="E102" s="4"/>
      <c r="I102" s="4"/>
      <c r="M102" s="4"/>
      <c r="Q102" s="4"/>
      <c r="U102" s="4"/>
      <c r="Y102" s="4"/>
      <c r="AC102" s="4"/>
      <c r="AG102" s="4"/>
      <c r="AK102" s="4"/>
      <c r="AO102" s="4"/>
      <c r="AS102" s="4"/>
      <c r="AW102" s="4"/>
      <c r="BA102" s="4"/>
    </row>
    <row r="103" spans="5:53" ht="15.6">
      <c r="E103" s="4"/>
      <c r="I103" s="4"/>
      <c r="M103" s="4"/>
      <c r="Q103" s="4"/>
      <c r="U103" s="4"/>
      <c r="Y103" s="4"/>
      <c r="AC103" s="4"/>
      <c r="AG103" s="4"/>
      <c r="AK103" s="4"/>
      <c r="AO103" s="4"/>
      <c r="AS103" s="4"/>
      <c r="AW103" s="4"/>
      <c r="BA103" s="4"/>
    </row>
    <row r="104" spans="5:53" ht="15.6">
      <c r="E104" s="4"/>
      <c r="I104" s="4"/>
      <c r="M104" s="4"/>
      <c r="Q104" s="4"/>
      <c r="U104" s="4"/>
      <c r="Y104" s="4"/>
      <c r="AC104" s="4"/>
      <c r="AG104" s="4"/>
      <c r="AK104" s="4"/>
      <c r="AO104" s="4"/>
      <c r="AS104" s="4"/>
      <c r="AW104" s="4"/>
      <c r="BA104" s="4"/>
    </row>
    <row r="105" spans="5:53" ht="15.6">
      <c r="E105" s="4"/>
      <c r="I105" s="4"/>
      <c r="M105" s="4"/>
      <c r="Q105" s="4"/>
      <c r="U105" s="4"/>
      <c r="Y105" s="4"/>
      <c r="AC105" s="4"/>
      <c r="AG105" s="4"/>
      <c r="AK105" s="4"/>
      <c r="AO105" s="4"/>
      <c r="AS105" s="4"/>
      <c r="AW105" s="4"/>
      <c r="BA105" s="4"/>
    </row>
    <row r="106" spans="5:53" ht="15.6">
      <c r="E106" s="4"/>
      <c r="I106" s="4"/>
      <c r="M106" s="4"/>
      <c r="Q106" s="4"/>
      <c r="U106" s="4"/>
      <c r="Y106" s="4"/>
      <c r="AC106" s="4"/>
      <c r="AG106" s="4"/>
      <c r="AK106" s="4"/>
      <c r="AO106" s="4"/>
      <c r="AS106" s="4"/>
      <c r="AW106" s="4"/>
      <c r="BA106" s="4"/>
    </row>
    <row r="107" spans="5:53" ht="15.6">
      <c r="E107" s="4"/>
      <c r="I107" s="4"/>
      <c r="M107" s="4"/>
      <c r="Q107" s="4"/>
      <c r="U107" s="4"/>
      <c r="Y107" s="4"/>
      <c r="AC107" s="4"/>
      <c r="AG107" s="4"/>
      <c r="AK107" s="4"/>
      <c r="AO107" s="4"/>
      <c r="AS107" s="4"/>
      <c r="AW107" s="4"/>
      <c r="BA107" s="4"/>
    </row>
    <row r="108" spans="5:53" ht="15.6">
      <c r="E108" s="4"/>
      <c r="I108" s="4"/>
      <c r="M108" s="4"/>
      <c r="Q108" s="4"/>
      <c r="U108" s="4"/>
      <c r="Y108" s="4"/>
      <c r="AC108" s="4"/>
      <c r="AG108" s="4"/>
      <c r="AK108" s="4"/>
      <c r="AO108" s="4"/>
      <c r="AS108" s="4"/>
      <c r="AW108" s="4"/>
      <c r="BA108" s="4"/>
    </row>
    <row r="109" spans="5:53" ht="15.6">
      <c r="E109" s="4"/>
      <c r="I109" s="4"/>
      <c r="M109" s="4"/>
      <c r="Q109" s="4"/>
      <c r="U109" s="4"/>
      <c r="Y109" s="4"/>
      <c r="AC109" s="4"/>
      <c r="AG109" s="4"/>
      <c r="AK109" s="4"/>
      <c r="AO109" s="4"/>
      <c r="AS109" s="4"/>
      <c r="AW109" s="4"/>
      <c r="BA109" s="4"/>
    </row>
    <row r="110" spans="5:53" ht="15.6">
      <c r="E110" s="4"/>
      <c r="I110" s="4"/>
      <c r="M110" s="4"/>
      <c r="Q110" s="4"/>
      <c r="U110" s="4"/>
      <c r="Y110" s="4"/>
      <c r="AC110" s="4"/>
      <c r="AG110" s="4"/>
      <c r="AK110" s="4"/>
      <c r="AO110" s="4"/>
      <c r="AS110" s="4"/>
      <c r="AW110" s="4"/>
      <c r="BA110" s="4"/>
    </row>
    <row r="111" spans="5:53" ht="15.6">
      <c r="E111" s="4"/>
      <c r="I111" s="4"/>
      <c r="M111" s="4"/>
      <c r="Q111" s="4"/>
      <c r="U111" s="4"/>
      <c r="Y111" s="4"/>
      <c r="AC111" s="4"/>
      <c r="AG111" s="4"/>
      <c r="AK111" s="4"/>
      <c r="AO111" s="4"/>
      <c r="AS111" s="4"/>
      <c r="AW111" s="4"/>
      <c r="BA111" s="4"/>
    </row>
    <row r="112" spans="5:53" ht="15.6">
      <c r="E112" s="4"/>
      <c r="I112" s="4"/>
      <c r="M112" s="4"/>
      <c r="Q112" s="4"/>
      <c r="U112" s="4"/>
      <c r="Y112" s="4"/>
      <c r="AC112" s="4"/>
      <c r="AG112" s="4"/>
      <c r="AK112" s="4"/>
      <c r="AO112" s="4"/>
      <c r="AS112" s="4"/>
      <c r="AW112" s="4"/>
      <c r="BA112" s="4"/>
    </row>
    <row r="113" spans="5:53" ht="15.6">
      <c r="E113" s="4"/>
      <c r="I113" s="4"/>
      <c r="M113" s="4"/>
      <c r="Q113" s="4"/>
      <c r="U113" s="4"/>
      <c r="Y113" s="4"/>
      <c r="AC113" s="4"/>
      <c r="AG113" s="4"/>
      <c r="AK113" s="4"/>
      <c r="AO113" s="4"/>
      <c r="AS113" s="4"/>
      <c r="AW113" s="4"/>
      <c r="BA113" s="4"/>
    </row>
    <row r="114" spans="5:53" ht="15.6">
      <c r="E114" s="4"/>
      <c r="I114" s="4"/>
      <c r="M114" s="4"/>
      <c r="Q114" s="4"/>
      <c r="U114" s="4"/>
      <c r="Y114" s="4"/>
      <c r="AC114" s="4"/>
      <c r="AG114" s="4"/>
      <c r="AK114" s="4"/>
      <c r="AO114" s="4"/>
      <c r="AS114" s="4"/>
      <c r="AW114" s="4"/>
      <c r="BA114" s="4"/>
    </row>
    <row r="115" spans="5:53" ht="15.6">
      <c r="E115" s="4"/>
      <c r="I115" s="4"/>
      <c r="M115" s="4"/>
      <c r="Q115" s="4"/>
      <c r="U115" s="4"/>
      <c r="Y115" s="4"/>
      <c r="AC115" s="4"/>
      <c r="AG115" s="4"/>
      <c r="AK115" s="4"/>
      <c r="AO115" s="4"/>
      <c r="AS115" s="4"/>
      <c r="AW115" s="4"/>
      <c r="BA115" s="4"/>
    </row>
    <row r="116" spans="5:53" ht="15.6">
      <c r="E116" s="4"/>
      <c r="I116" s="4"/>
      <c r="M116" s="4"/>
      <c r="Q116" s="4"/>
      <c r="U116" s="4"/>
      <c r="Y116" s="4"/>
      <c r="AC116" s="4"/>
      <c r="AG116" s="4"/>
      <c r="AK116" s="4"/>
      <c r="AO116" s="4"/>
      <c r="AS116" s="4"/>
      <c r="AW116" s="4"/>
      <c r="BA116" s="4"/>
    </row>
    <row r="117" spans="5:53" ht="15.6">
      <c r="E117" s="4"/>
      <c r="I117" s="4"/>
      <c r="M117" s="4"/>
      <c r="Q117" s="4"/>
      <c r="U117" s="4"/>
      <c r="Y117" s="4"/>
      <c r="AC117" s="4"/>
      <c r="AG117" s="4"/>
      <c r="AK117" s="4"/>
      <c r="AO117" s="4"/>
      <c r="AS117" s="4"/>
      <c r="AW117" s="4"/>
      <c r="BA117" s="4"/>
    </row>
    <row r="118" spans="5:53" ht="15.6">
      <c r="E118" s="4"/>
      <c r="I118" s="4"/>
      <c r="M118" s="4"/>
      <c r="Q118" s="4"/>
      <c r="U118" s="4"/>
      <c r="Y118" s="4"/>
      <c r="AC118" s="4"/>
      <c r="AG118" s="4"/>
      <c r="AK118" s="4"/>
      <c r="AO118" s="4"/>
      <c r="AS118" s="4"/>
      <c r="AW118" s="4"/>
      <c r="BA118" s="4"/>
    </row>
    <row r="119" spans="5:53" ht="15.6">
      <c r="E119" s="4"/>
      <c r="I119" s="4"/>
      <c r="M119" s="4"/>
      <c r="Q119" s="4"/>
      <c r="U119" s="4"/>
      <c r="Y119" s="4"/>
      <c r="AC119" s="4"/>
      <c r="AG119" s="4"/>
      <c r="AK119" s="4"/>
      <c r="AO119" s="4"/>
      <c r="AS119" s="4"/>
      <c r="AW119" s="4"/>
      <c r="BA119" s="4"/>
    </row>
    <row r="120" spans="5:53" ht="15.6">
      <c r="E120" s="4"/>
      <c r="I120" s="4"/>
      <c r="M120" s="4"/>
      <c r="Q120" s="4"/>
      <c r="U120" s="4"/>
      <c r="Y120" s="4"/>
      <c r="AC120" s="4"/>
      <c r="AG120" s="4"/>
      <c r="AK120" s="4"/>
      <c r="AO120" s="4"/>
      <c r="AS120" s="4"/>
      <c r="AW120" s="4"/>
      <c r="BA120" s="4"/>
    </row>
    <row r="121" spans="5:53" ht="15.6">
      <c r="E121" s="4"/>
      <c r="I121" s="4"/>
      <c r="M121" s="4"/>
      <c r="Q121" s="4"/>
      <c r="U121" s="4"/>
      <c r="Y121" s="4"/>
      <c r="AC121" s="4"/>
      <c r="AG121" s="4"/>
      <c r="AK121" s="4"/>
      <c r="AO121" s="4"/>
      <c r="AS121" s="4"/>
      <c r="AW121" s="4"/>
      <c r="BA121" s="4"/>
    </row>
    <row r="122" spans="5:53" ht="15.6">
      <c r="E122" s="4"/>
      <c r="I122" s="4"/>
      <c r="M122" s="4"/>
      <c r="Q122" s="4"/>
      <c r="U122" s="4"/>
      <c r="Y122" s="4"/>
      <c r="AC122" s="4"/>
      <c r="AG122" s="4"/>
      <c r="AK122" s="4"/>
      <c r="AO122" s="4"/>
      <c r="AS122" s="4"/>
      <c r="AW122" s="4"/>
      <c r="BA122" s="4"/>
    </row>
    <row r="123" spans="5:53" ht="15.6">
      <c r="E123" s="4"/>
      <c r="I123" s="4"/>
      <c r="M123" s="4"/>
      <c r="Q123" s="4"/>
      <c r="U123" s="4"/>
      <c r="Y123" s="4"/>
      <c r="AC123" s="4"/>
      <c r="AG123" s="4"/>
      <c r="AK123" s="4"/>
      <c r="AO123" s="4"/>
      <c r="AS123" s="4"/>
      <c r="AW123" s="4"/>
      <c r="BA123" s="4"/>
    </row>
    <row r="124" spans="5:53" ht="15.6">
      <c r="E124" s="4"/>
      <c r="I124" s="4"/>
      <c r="M124" s="4"/>
      <c r="Q124" s="4"/>
      <c r="U124" s="4"/>
      <c r="Y124" s="4"/>
      <c r="AC124" s="4"/>
      <c r="AG124" s="4"/>
      <c r="AK124" s="4"/>
      <c r="AO124" s="4"/>
      <c r="AS124" s="4"/>
      <c r="AW124" s="4"/>
      <c r="BA124" s="4"/>
    </row>
    <row r="125" spans="5:53" ht="15.6">
      <c r="E125" s="4"/>
      <c r="I125" s="4"/>
      <c r="M125" s="4"/>
      <c r="Q125" s="4"/>
      <c r="U125" s="4"/>
      <c r="Y125" s="4"/>
      <c r="AC125" s="4"/>
      <c r="AG125" s="4"/>
      <c r="AK125" s="4"/>
      <c r="AO125" s="4"/>
      <c r="AS125" s="4"/>
      <c r="AW125" s="4"/>
      <c r="BA125" s="4"/>
    </row>
    <row r="126" spans="5:53" ht="15.6">
      <c r="E126" s="4"/>
      <c r="I126" s="4"/>
      <c r="M126" s="4"/>
      <c r="Q126" s="4"/>
      <c r="U126" s="4"/>
      <c r="Y126" s="4"/>
      <c r="AC126" s="4"/>
      <c r="AG126" s="4"/>
      <c r="AK126" s="4"/>
      <c r="AO126" s="4"/>
      <c r="AS126" s="4"/>
      <c r="AW126" s="4"/>
      <c r="BA126" s="4"/>
    </row>
    <row r="127" spans="5:53" ht="15.6">
      <c r="E127" s="4"/>
      <c r="I127" s="4"/>
      <c r="M127" s="4"/>
      <c r="Q127" s="4"/>
      <c r="U127" s="4"/>
      <c r="Y127" s="4"/>
      <c r="AC127" s="4"/>
      <c r="AG127" s="4"/>
      <c r="AK127" s="4"/>
      <c r="AO127" s="4"/>
      <c r="AS127" s="4"/>
      <c r="AW127" s="4"/>
      <c r="BA127" s="4"/>
    </row>
    <row r="128" spans="5:53" ht="15.6">
      <c r="E128" s="4"/>
      <c r="I128" s="4"/>
      <c r="M128" s="4"/>
      <c r="Q128" s="4"/>
      <c r="U128" s="4"/>
      <c r="Y128" s="4"/>
      <c r="AC128" s="4"/>
      <c r="AG128" s="4"/>
      <c r="AK128" s="4"/>
      <c r="AO128" s="4"/>
      <c r="AS128" s="4"/>
      <c r="AW128" s="4"/>
      <c r="BA128" s="4"/>
    </row>
    <row r="129" spans="5:53" ht="15.6">
      <c r="E129" s="4"/>
      <c r="I129" s="4"/>
      <c r="M129" s="4"/>
      <c r="Q129" s="4"/>
      <c r="U129" s="4"/>
      <c r="Y129" s="4"/>
      <c r="AC129" s="4"/>
      <c r="AG129" s="4"/>
      <c r="AK129" s="4"/>
      <c r="AO129" s="4"/>
      <c r="AS129" s="4"/>
      <c r="AW129" s="4"/>
      <c r="BA129" s="4"/>
    </row>
    <row r="130" spans="5:53" ht="15.6">
      <c r="E130" s="4"/>
      <c r="I130" s="4"/>
      <c r="M130" s="4"/>
      <c r="Q130" s="4"/>
      <c r="U130" s="4"/>
      <c r="Y130" s="4"/>
      <c r="AC130" s="4"/>
      <c r="AG130" s="4"/>
      <c r="AK130" s="4"/>
      <c r="AO130" s="4"/>
      <c r="AS130" s="4"/>
      <c r="AW130" s="4"/>
      <c r="BA130" s="4"/>
    </row>
    <row r="131" spans="5:53" ht="15.6">
      <c r="E131" s="4"/>
      <c r="I131" s="4"/>
      <c r="M131" s="4"/>
      <c r="Q131" s="4"/>
      <c r="U131" s="4"/>
      <c r="Y131" s="4"/>
      <c r="AC131" s="4"/>
      <c r="AG131" s="4"/>
      <c r="AK131" s="4"/>
      <c r="AO131" s="4"/>
      <c r="AS131" s="4"/>
      <c r="AW131" s="4"/>
      <c r="BA131" s="4"/>
    </row>
    <row r="132" spans="5:53" ht="15.6">
      <c r="E132" s="4"/>
      <c r="I132" s="4"/>
      <c r="M132" s="4"/>
      <c r="Q132" s="4"/>
      <c r="U132" s="4"/>
      <c r="Y132" s="4"/>
      <c r="AC132" s="4"/>
      <c r="AG132" s="4"/>
      <c r="AK132" s="4"/>
      <c r="AO132" s="4"/>
      <c r="AS132" s="4"/>
      <c r="AW132" s="4"/>
      <c r="BA132" s="4"/>
    </row>
    <row r="133" spans="5:53" ht="15.6">
      <c r="E133" s="4"/>
      <c r="I133" s="4"/>
      <c r="M133" s="4"/>
      <c r="Q133" s="4"/>
      <c r="U133" s="4"/>
      <c r="Y133" s="4"/>
      <c r="AC133" s="4"/>
      <c r="AG133" s="4"/>
      <c r="AK133" s="4"/>
      <c r="AO133" s="4"/>
      <c r="AS133" s="4"/>
      <c r="AW133" s="4"/>
      <c r="BA133" s="4"/>
    </row>
    <row r="134" spans="5:53" ht="15.6">
      <c r="E134" s="4"/>
      <c r="I134" s="4"/>
      <c r="M134" s="4"/>
      <c r="Q134" s="4"/>
      <c r="U134" s="4"/>
      <c r="Y134" s="4"/>
      <c r="AC134" s="4"/>
      <c r="AG134" s="4"/>
      <c r="AK134" s="4"/>
      <c r="AO134" s="4"/>
      <c r="AS134" s="4"/>
      <c r="AW134" s="4"/>
      <c r="BA134" s="4"/>
    </row>
    <row r="135" spans="5:53" ht="15.6">
      <c r="E135" s="4"/>
      <c r="I135" s="4"/>
      <c r="M135" s="4"/>
      <c r="Q135" s="4"/>
      <c r="U135" s="4"/>
      <c r="Y135" s="4"/>
      <c r="AC135" s="4"/>
      <c r="AG135" s="4"/>
      <c r="AK135" s="4"/>
      <c r="AO135" s="4"/>
      <c r="AS135" s="4"/>
      <c r="AW135" s="4"/>
      <c r="BA135" s="4"/>
    </row>
    <row r="136" spans="5:53" ht="15.6">
      <c r="E136" s="4"/>
      <c r="I136" s="4"/>
      <c r="M136" s="4"/>
      <c r="Q136" s="4"/>
      <c r="U136" s="4"/>
      <c r="Y136" s="4"/>
      <c r="AC136" s="4"/>
      <c r="AG136" s="4"/>
      <c r="AK136" s="4"/>
      <c r="AO136" s="4"/>
      <c r="AS136" s="4"/>
      <c r="AW136" s="4"/>
      <c r="BA136" s="4"/>
    </row>
    <row r="137" spans="5:53" ht="15.6">
      <c r="E137" s="4"/>
      <c r="I137" s="4"/>
      <c r="M137" s="4"/>
      <c r="Q137" s="4"/>
      <c r="U137" s="4"/>
      <c r="Y137" s="4"/>
      <c r="AC137" s="4"/>
      <c r="AG137" s="4"/>
      <c r="AK137" s="4"/>
      <c r="AO137" s="4"/>
      <c r="AS137" s="4"/>
      <c r="AW137" s="4"/>
      <c r="BA137" s="4"/>
    </row>
    <row r="138" spans="5:53" ht="15.6">
      <c r="E138" s="4"/>
      <c r="I138" s="4"/>
      <c r="M138" s="4"/>
      <c r="Q138" s="4"/>
      <c r="U138" s="4"/>
      <c r="Y138" s="4"/>
      <c r="AC138" s="4"/>
      <c r="AG138" s="4"/>
      <c r="AK138" s="4"/>
      <c r="AO138" s="4"/>
      <c r="AS138" s="4"/>
      <c r="AW138" s="4"/>
      <c r="BA138" s="4"/>
    </row>
    <row r="139" spans="5:53" ht="15.6">
      <c r="E139" s="4"/>
      <c r="I139" s="4"/>
      <c r="M139" s="4"/>
      <c r="Q139" s="4"/>
      <c r="U139" s="4"/>
      <c r="Y139" s="4"/>
      <c r="AC139" s="4"/>
      <c r="AG139" s="4"/>
      <c r="AK139" s="4"/>
      <c r="AO139" s="4"/>
      <c r="AS139" s="4"/>
      <c r="AW139" s="4"/>
      <c r="BA139" s="4"/>
    </row>
    <row r="140" spans="5:53" ht="15.6">
      <c r="E140" s="4"/>
      <c r="I140" s="4"/>
      <c r="M140" s="4"/>
      <c r="Q140" s="4"/>
      <c r="U140" s="4"/>
      <c r="Y140" s="4"/>
      <c r="AC140" s="4"/>
      <c r="AG140" s="4"/>
      <c r="AK140" s="4"/>
      <c r="AO140" s="4"/>
      <c r="AS140" s="4"/>
      <c r="AW140" s="4"/>
      <c r="BA140" s="4"/>
    </row>
    <row r="141" spans="5:53" ht="15.6">
      <c r="E141" s="4"/>
      <c r="I141" s="4"/>
      <c r="M141" s="4"/>
      <c r="Q141" s="4"/>
      <c r="U141" s="4"/>
      <c r="Y141" s="4"/>
      <c r="AC141" s="4"/>
      <c r="AG141" s="4"/>
      <c r="AK141" s="4"/>
      <c r="AO141" s="4"/>
      <c r="AS141" s="4"/>
      <c r="AW141" s="4"/>
      <c r="BA141" s="4"/>
    </row>
    <row r="142" spans="5:53" ht="15.6">
      <c r="E142" s="4"/>
      <c r="I142" s="4"/>
      <c r="M142" s="4"/>
      <c r="Q142" s="4"/>
      <c r="U142" s="4"/>
      <c r="Y142" s="4"/>
      <c r="AC142" s="4"/>
      <c r="AG142" s="4"/>
      <c r="AK142" s="4"/>
      <c r="AO142" s="4"/>
      <c r="AS142" s="4"/>
      <c r="AW142" s="4"/>
      <c r="BA142" s="4"/>
    </row>
    <row r="143" spans="5:53" ht="15.6">
      <c r="E143" s="4"/>
      <c r="I143" s="4"/>
      <c r="M143" s="4"/>
      <c r="Q143" s="4"/>
      <c r="U143" s="4"/>
      <c r="Y143" s="4"/>
      <c r="AC143" s="4"/>
      <c r="AG143" s="4"/>
      <c r="AK143" s="4"/>
      <c r="AO143" s="4"/>
      <c r="AS143" s="4"/>
      <c r="AW143" s="4"/>
      <c r="BA143" s="4"/>
    </row>
    <row r="144" spans="5:53" ht="15.6">
      <c r="E144" s="4"/>
      <c r="I144" s="4"/>
      <c r="M144" s="4"/>
      <c r="Q144" s="4"/>
      <c r="U144" s="4"/>
      <c r="Y144" s="4"/>
      <c r="AC144" s="4"/>
      <c r="AG144" s="4"/>
      <c r="AK144" s="4"/>
      <c r="AO144" s="4"/>
      <c r="AS144" s="4"/>
      <c r="AW144" s="4"/>
      <c r="BA144" s="4"/>
    </row>
    <row r="145" spans="5:53" ht="15.6">
      <c r="E145" s="4"/>
      <c r="I145" s="4"/>
      <c r="M145" s="4"/>
      <c r="Q145" s="4"/>
      <c r="U145" s="4"/>
      <c r="Y145" s="4"/>
      <c r="AC145" s="4"/>
      <c r="AG145" s="4"/>
      <c r="AK145" s="4"/>
      <c r="AO145" s="4"/>
      <c r="AS145" s="4"/>
      <c r="AW145" s="4"/>
      <c r="BA145" s="4"/>
    </row>
    <row r="146" spans="5:53" ht="15.6">
      <c r="E146" s="4"/>
      <c r="I146" s="4"/>
      <c r="M146" s="4"/>
      <c r="Q146" s="4"/>
      <c r="U146" s="4"/>
      <c r="Y146" s="4"/>
      <c r="AC146" s="4"/>
      <c r="AG146" s="4"/>
      <c r="AK146" s="4"/>
      <c r="AO146" s="4"/>
      <c r="AS146" s="4"/>
      <c r="AW146" s="4"/>
      <c r="BA146" s="4"/>
    </row>
    <row r="147" spans="5:53" ht="15.6">
      <c r="E147" s="4"/>
      <c r="I147" s="4"/>
      <c r="M147" s="4"/>
      <c r="Q147" s="4"/>
      <c r="U147" s="4"/>
      <c r="Y147" s="4"/>
      <c r="AC147" s="4"/>
      <c r="AG147" s="4"/>
      <c r="AK147" s="4"/>
      <c r="AO147" s="4"/>
      <c r="AS147" s="4"/>
      <c r="AW147" s="4"/>
      <c r="BA147" s="4"/>
    </row>
    <row r="148" spans="5:53" ht="15.6">
      <c r="E148" s="4"/>
      <c r="I148" s="4"/>
      <c r="M148" s="4"/>
      <c r="Q148" s="4"/>
      <c r="U148" s="4"/>
      <c r="Y148" s="4"/>
      <c r="AC148" s="4"/>
      <c r="AG148" s="4"/>
      <c r="AK148" s="4"/>
      <c r="AO148" s="4"/>
      <c r="AS148" s="4"/>
      <c r="AW148" s="4"/>
      <c r="BA148" s="4"/>
    </row>
    <row r="149" spans="5:53" ht="15.6">
      <c r="E149" s="4"/>
      <c r="I149" s="4"/>
      <c r="M149" s="4"/>
      <c r="Q149" s="4"/>
      <c r="U149" s="4"/>
      <c r="Y149" s="4"/>
      <c r="AC149" s="4"/>
      <c r="AG149" s="4"/>
      <c r="AK149" s="4"/>
      <c r="AO149" s="4"/>
      <c r="AS149" s="4"/>
      <c r="AW149" s="4"/>
      <c r="BA149" s="4"/>
    </row>
    <row r="150" spans="5:53" ht="15.6">
      <c r="E150" s="4"/>
      <c r="I150" s="4"/>
      <c r="M150" s="4"/>
      <c r="Q150" s="4"/>
      <c r="U150" s="4"/>
      <c r="Y150" s="4"/>
      <c r="AC150" s="4"/>
      <c r="AG150" s="4"/>
      <c r="AK150" s="4"/>
      <c r="AO150" s="4"/>
      <c r="AS150" s="4"/>
      <c r="AW150" s="4"/>
      <c r="BA150" s="4"/>
    </row>
    <row r="151" spans="5:53" ht="15.6">
      <c r="E151" s="4"/>
      <c r="I151" s="4"/>
      <c r="M151" s="4"/>
      <c r="Q151" s="4"/>
      <c r="U151" s="4"/>
      <c r="Y151" s="4"/>
      <c r="AC151" s="4"/>
      <c r="AG151" s="4"/>
      <c r="AK151" s="4"/>
      <c r="AO151" s="4"/>
      <c r="AS151" s="4"/>
      <c r="AW151" s="4"/>
      <c r="BA151" s="4"/>
    </row>
    <row r="152" spans="5:53" ht="15.6">
      <c r="E152" s="4"/>
      <c r="I152" s="4"/>
      <c r="M152" s="4"/>
      <c r="Q152" s="4"/>
      <c r="U152" s="4"/>
      <c r="Y152" s="4"/>
      <c r="AC152" s="4"/>
      <c r="AG152" s="4"/>
      <c r="AK152" s="4"/>
      <c r="AO152" s="4"/>
      <c r="AS152" s="4"/>
      <c r="AW152" s="4"/>
      <c r="BA152" s="4"/>
    </row>
    <row r="153" spans="5:53" ht="15.6">
      <c r="E153" s="4"/>
      <c r="I153" s="4"/>
      <c r="M153" s="4"/>
      <c r="Q153" s="4"/>
      <c r="U153" s="4"/>
      <c r="Y153" s="4"/>
      <c r="AC153" s="4"/>
      <c r="AG153" s="4"/>
      <c r="AK153" s="4"/>
      <c r="AO153" s="4"/>
      <c r="AS153" s="4"/>
      <c r="AW153" s="4"/>
      <c r="BA153" s="4"/>
    </row>
    <row r="154" spans="5:53" ht="15.6">
      <c r="E154" s="4"/>
      <c r="I154" s="4"/>
      <c r="M154" s="4"/>
      <c r="Q154" s="4"/>
      <c r="U154" s="4"/>
      <c r="Y154" s="4"/>
      <c r="AC154" s="4"/>
      <c r="AG154" s="4"/>
      <c r="AK154" s="4"/>
      <c r="AO154" s="4"/>
      <c r="AS154" s="4"/>
      <c r="AW154" s="4"/>
      <c r="BA154" s="4"/>
    </row>
    <row r="155" spans="5:53" ht="15.6">
      <c r="E155" s="4"/>
      <c r="I155" s="4"/>
      <c r="M155" s="4"/>
      <c r="Q155" s="4"/>
      <c r="U155" s="4"/>
      <c r="Y155" s="4"/>
      <c r="AC155" s="4"/>
      <c r="AG155" s="4"/>
      <c r="AK155" s="4"/>
      <c r="AO155" s="4"/>
      <c r="AS155" s="4"/>
      <c r="AW155" s="4"/>
      <c r="BA155" s="4"/>
    </row>
    <row r="156" spans="5:53" ht="15.6">
      <c r="E156" s="4"/>
      <c r="I156" s="4"/>
      <c r="M156" s="4"/>
      <c r="Q156" s="4"/>
      <c r="U156" s="4"/>
      <c r="Y156" s="4"/>
      <c r="AC156" s="4"/>
      <c r="AG156" s="4"/>
      <c r="AK156" s="4"/>
      <c r="AO156" s="4"/>
      <c r="AS156" s="4"/>
      <c r="AW156" s="4"/>
      <c r="BA156" s="4"/>
    </row>
    <row r="157" spans="5:53" ht="15.6">
      <c r="E157" s="4"/>
      <c r="I157" s="4"/>
      <c r="M157" s="4"/>
      <c r="Q157" s="4"/>
      <c r="U157" s="4"/>
      <c r="Y157" s="4"/>
      <c r="AC157" s="4"/>
      <c r="AG157" s="4"/>
      <c r="AK157" s="4"/>
      <c r="AO157" s="4"/>
      <c r="AS157" s="4"/>
      <c r="AW157" s="4"/>
      <c r="BA157" s="4"/>
    </row>
    <row r="158" spans="5:53" ht="15.6">
      <c r="E158" s="4"/>
      <c r="I158" s="4"/>
      <c r="M158" s="4"/>
      <c r="Q158" s="4"/>
      <c r="U158" s="4"/>
      <c r="Y158" s="4"/>
      <c r="AC158" s="4"/>
      <c r="AG158" s="4"/>
      <c r="AK158" s="4"/>
      <c r="AO158" s="4"/>
      <c r="AS158" s="4"/>
      <c r="AW158" s="4"/>
      <c r="BA158" s="4"/>
    </row>
    <row r="159" spans="5:53" ht="15.6">
      <c r="E159" s="4"/>
      <c r="I159" s="4"/>
      <c r="M159" s="4"/>
      <c r="Q159" s="4"/>
      <c r="U159" s="4"/>
      <c r="Y159" s="4"/>
      <c r="AC159" s="4"/>
      <c r="AG159" s="4"/>
      <c r="AK159" s="4"/>
      <c r="AO159" s="4"/>
      <c r="AS159" s="4"/>
      <c r="AW159" s="4"/>
      <c r="BA159" s="4"/>
    </row>
    <row r="160" spans="5:53" ht="15.6">
      <c r="E160" s="4"/>
      <c r="I160" s="4"/>
      <c r="M160" s="4"/>
      <c r="Q160" s="4"/>
      <c r="U160" s="4"/>
      <c r="Y160" s="4"/>
      <c r="AC160" s="4"/>
      <c r="AG160" s="4"/>
      <c r="AK160" s="4"/>
      <c r="AO160" s="4"/>
      <c r="AS160" s="4"/>
      <c r="AW160" s="4"/>
      <c r="BA160" s="4"/>
    </row>
    <row r="161" spans="5:53" ht="15.6">
      <c r="E161" s="4"/>
      <c r="I161" s="4"/>
      <c r="M161" s="4"/>
      <c r="Q161" s="4"/>
      <c r="U161" s="4"/>
      <c r="Y161" s="4"/>
      <c r="AC161" s="4"/>
      <c r="AG161" s="4"/>
      <c r="AK161" s="4"/>
      <c r="AO161" s="4"/>
      <c r="AS161" s="4"/>
      <c r="AW161" s="4"/>
      <c r="BA161" s="4"/>
    </row>
    <row r="162" spans="5:53" ht="15.6">
      <c r="E162" s="4"/>
      <c r="I162" s="4"/>
      <c r="M162" s="4"/>
      <c r="Q162" s="4"/>
      <c r="U162" s="4"/>
      <c r="Y162" s="4"/>
      <c r="AC162" s="4"/>
      <c r="AG162" s="4"/>
      <c r="AK162" s="4"/>
      <c r="AO162" s="4"/>
      <c r="AS162" s="4"/>
      <c r="AW162" s="4"/>
      <c r="BA162" s="4"/>
    </row>
    <row r="163" spans="5:53" ht="15.6">
      <c r="E163" s="4"/>
      <c r="I163" s="4"/>
      <c r="M163" s="4"/>
      <c r="Q163" s="4"/>
      <c r="U163" s="4"/>
      <c r="Y163" s="4"/>
      <c r="AC163" s="4"/>
      <c r="AG163" s="4"/>
      <c r="AK163" s="4"/>
      <c r="AO163" s="4"/>
      <c r="AS163" s="4"/>
      <c r="AW163" s="4"/>
      <c r="BA163" s="4"/>
    </row>
    <row r="164" spans="5:53" ht="15.6">
      <c r="E164" s="4"/>
      <c r="I164" s="4"/>
      <c r="M164" s="4"/>
      <c r="Q164" s="4"/>
      <c r="U164" s="4"/>
      <c r="Y164" s="4"/>
      <c r="AC164" s="4"/>
      <c r="AG164" s="4"/>
      <c r="AK164" s="4"/>
      <c r="AO164" s="4"/>
      <c r="AS164" s="4"/>
      <c r="AW164" s="4"/>
      <c r="BA164" s="4"/>
    </row>
    <row r="165" spans="5:53" ht="15.6">
      <c r="E165" s="4"/>
      <c r="I165" s="4"/>
      <c r="M165" s="4"/>
      <c r="Q165" s="4"/>
      <c r="U165" s="4"/>
      <c r="Y165" s="4"/>
      <c r="AC165" s="4"/>
      <c r="AG165" s="4"/>
      <c r="AK165" s="4"/>
      <c r="AO165" s="4"/>
      <c r="AS165" s="4"/>
      <c r="AW165" s="4"/>
      <c r="BA165" s="4"/>
    </row>
    <row r="166" spans="5:53" ht="15.6">
      <c r="E166" s="4"/>
      <c r="I166" s="4"/>
      <c r="M166" s="4"/>
      <c r="Q166" s="4"/>
      <c r="U166" s="4"/>
      <c r="Y166" s="4"/>
      <c r="AC166" s="4"/>
      <c r="AG166" s="4"/>
      <c r="AK166" s="4"/>
      <c r="AO166" s="4"/>
      <c r="AS166" s="4"/>
      <c r="AW166" s="4"/>
      <c r="BA166" s="4"/>
    </row>
    <row r="167" spans="5:53" ht="15.6">
      <c r="E167" s="4"/>
      <c r="I167" s="4"/>
      <c r="M167" s="4"/>
      <c r="Q167" s="4"/>
      <c r="U167" s="4"/>
      <c r="Y167" s="4"/>
      <c r="AC167" s="4"/>
      <c r="AG167" s="4"/>
      <c r="AK167" s="4"/>
      <c r="AO167" s="4"/>
      <c r="AS167" s="4"/>
      <c r="AW167" s="4"/>
      <c r="BA167" s="4"/>
    </row>
    <row r="168" spans="5:53" ht="15.6">
      <c r="E168" s="4"/>
      <c r="I168" s="4"/>
      <c r="M168" s="4"/>
      <c r="Q168" s="4"/>
      <c r="U168" s="4"/>
      <c r="Y168" s="4"/>
      <c r="AC168" s="4"/>
      <c r="AG168" s="4"/>
      <c r="AK168" s="4"/>
      <c r="AO168" s="4"/>
      <c r="AS168" s="4"/>
      <c r="AW168" s="4"/>
      <c r="BA168" s="4"/>
    </row>
    <row r="169" spans="5:53" ht="15.6">
      <c r="E169" s="4"/>
      <c r="I169" s="4"/>
      <c r="M169" s="4"/>
      <c r="Q169" s="4"/>
      <c r="U169" s="4"/>
      <c r="Y169" s="4"/>
      <c r="AC169" s="4"/>
      <c r="AG169" s="4"/>
      <c r="AK169" s="4"/>
      <c r="AO169" s="4"/>
      <c r="AS169" s="4"/>
      <c r="AW169" s="4"/>
      <c r="BA169" s="4"/>
    </row>
    <row r="170" spans="5:53" ht="15.6">
      <c r="E170" s="4"/>
      <c r="I170" s="4"/>
      <c r="M170" s="4"/>
      <c r="Q170" s="4"/>
      <c r="U170" s="4"/>
      <c r="Y170" s="4"/>
      <c r="AC170" s="4"/>
      <c r="AG170" s="4"/>
      <c r="AK170" s="4"/>
      <c r="AO170" s="4"/>
      <c r="AS170" s="4"/>
      <c r="AW170" s="4"/>
      <c r="BA170" s="4"/>
    </row>
    <row r="171" spans="5:53" ht="15.6">
      <c r="E171" s="4"/>
      <c r="I171" s="4"/>
      <c r="M171" s="4"/>
      <c r="Q171" s="4"/>
      <c r="U171" s="4"/>
      <c r="Y171" s="4"/>
      <c r="AC171" s="4"/>
      <c r="AG171" s="4"/>
      <c r="AK171" s="4"/>
      <c r="AO171" s="4"/>
      <c r="AS171" s="4"/>
      <c r="AW171" s="4"/>
      <c r="BA171" s="4"/>
    </row>
    <row r="172" spans="5:53" ht="15.6">
      <c r="E172" s="4"/>
      <c r="I172" s="4"/>
      <c r="M172" s="4"/>
      <c r="Q172" s="4"/>
      <c r="U172" s="4"/>
      <c r="Y172" s="4"/>
      <c r="AC172" s="4"/>
      <c r="AG172" s="4"/>
      <c r="AK172" s="4"/>
      <c r="AO172" s="4"/>
      <c r="AS172" s="4"/>
      <c r="AW172" s="4"/>
      <c r="BA172" s="4"/>
    </row>
    <row r="173" spans="5:53" ht="15.6">
      <c r="E173" s="4"/>
      <c r="I173" s="4"/>
      <c r="M173" s="4"/>
      <c r="Q173" s="4"/>
      <c r="U173" s="4"/>
      <c r="Y173" s="4"/>
      <c r="AC173" s="4"/>
      <c r="AG173" s="4"/>
      <c r="AK173" s="4"/>
      <c r="AO173" s="4"/>
      <c r="AS173" s="4"/>
      <c r="AW173" s="4"/>
      <c r="BA173" s="4"/>
    </row>
    <row r="174" spans="5:53" ht="15.6">
      <c r="E174" s="4"/>
      <c r="I174" s="4"/>
      <c r="M174" s="4"/>
      <c r="Q174" s="4"/>
      <c r="U174" s="4"/>
      <c r="Y174" s="4"/>
      <c r="AC174" s="4"/>
      <c r="AG174" s="4"/>
      <c r="AK174" s="4"/>
      <c r="AO174" s="4"/>
      <c r="AS174" s="4"/>
      <c r="AW174" s="4"/>
      <c r="BA174" s="4"/>
    </row>
    <row r="175" spans="5:53" ht="15.6">
      <c r="E175" s="4"/>
      <c r="I175" s="4"/>
      <c r="M175" s="4"/>
      <c r="Q175" s="4"/>
      <c r="U175" s="4"/>
      <c r="Y175" s="4"/>
      <c r="AC175" s="4"/>
      <c r="AG175" s="4"/>
      <c r="AK175" s="4"/>
      <c r="AO175" s="4"/>
      <c r="AS175" s="4"/>
      <c r="AW175" s="4"/>
      <c r="BA175" s="4"/>
    </row>
    <row r="176" spans="5:53" ht="15.6">
      <c r="E176" s="4"/>
      <c r="I176" s="4"/>
      <c r="M176" s="4"/>
      <c r="Q176" s="4"/>
      <c r="U176" s="4"/>
      <c r="Y176" s="4"/>
      <c r="AC176" s="4"/>
      <c r="AG176" s="4"/>
      <c r="AK176" s="4"/>
      <c r="AO176" s="4"/>
      <c r="AS176" s="4"/>
      <c r="AW176" s="4"/>
      <c r="BA176" s="4"/>
    </row>
    <row r="177" spans="5:53" ht="15.6">
      <c r="E177" s="4"/>
      <c r="I177" s="4"/>
      <c r="M177" s="4"/>
      <c r="Q177" s="4"/>
      <c r="U177" s="4"/>
      <c r="Y177" s="4"/>
      <c r="AC177" s="4"/>
      <c r="AG177" s="4"/>
      <c r="AK177" s="4"/>
      <c r="AO177" s="4"/>
      <c r="AS177" s="4"/>
      <c r="AW177" s="4"/>
      <c r="BA177" s="4"/>
    </row>
    <row r="178" spans="5:53" ht="15.6">
      <c r="E178" s="4"/>
      <c r="I178" s="4"/>
      <c r="M178" s="4"/>
      <c r="Q178" s="4"/>
      <c r="U178" s="4"/>
      <c r="Y178" s="4"/>
      <c r="AC178" s="4"/>
      <c r="AG178" s="4"/>
      <c r="AK178" s="4"/>
      <c r="AO178" s="4"/>
      <c r="AS178" s="4"/>
      <c r="AW178" s="4"/>
      <c r="BA178" s="4"/>
    </row>
    <row r="179" spans="5:53" ht="15.6">
      <c r="E179" s="4"/>
      <c r="I179" s="4"/>
      <c r="M179" s="4"/>
      <c r="Q179" s="4"/>
      <c r="U179" s="4"/>
      <c r="Y179" s="4"/>
      <c r="AC179" s="4"/>
      <c r="AG179" s="4"/>
      <c r="AK179" s="4"/>
      <c r="AO179" s="4"/>
      <c r="AS179" s="4"/>
      <c r="AW179" s="4"/>
      <c r="BA179" s="4"/>
    </row>
    <row r="180" spans="5:53" ht="15.6">
      <c r="E180" s="4"/>
      <c r="I180" s="4"/>
      <c r="M180" s="4"/>
      <c r="Q180" s="4"/>
      <c r="U180" s="4"/>
      <c r="Y180" s="4"/>
      <c r="AC180" s="4"/>
      <c r="AG180" s="4"/>
      <c r="AK180" s="4"/>
      <c r="AO180" s="4"/>
      <c r="AS180" s="4"/>
      <c r="AW180" s="4"/>
      <c r="BA180" s="4"/>
    </row>
    <row r="181" spans="5:53" ht="15.6">
      <c r="E181" s="4"/>
      <c r="I181" s="4"/>
      <c r="M181" s="4"/>
      <c r="Q181" s="4"/>
      <c r="U181" s="4"/>
      <c r="Y181" s="4"/>
      <c r="AC181" s="4"/>
      <c r="AG181" s="4"/>
      <c r="AK181" s="4"/>
      <c r="AO181" s="4"/>
      <c r="AS181" s="4"/>
      <c r="AW181" s="4"/>
      <c r="BA181" s="4"/>
    </row>
    <row r="182" spans="5:53" ht="15.6">
      <c r="E182" s="4"/>
      <c r="I182" s="4"/>
      <c r="M182" s="4"/>
      <c r="Q182" s="4"/>
      <c r="U182" s="4"/>
      <c r="Y182" s="4"/>
      <c r="AC182" s="4"/>
      <c r="AG182" s="4"/>
      <c r="AK182" s="4"/>
      <c r="AO182" s="4"/>
      <c r="AS182" s="4"/>
      <c r="AW182" s="4"/>
      <c r="BA182" s="4"/>
    </row>
    <row r="183" spans="5:53" ht="15.6">
      <c r="E183" s="4"/>
      <c r="I183" s="4"/>
      <c r="M183" s="4"/>
      <c r="Q183" s="4"/>
      <c r="U183" s="4"/>
      <c r="Y183" s="4"/>
      <c r="AC183" s="4"/>
      <c r="AG183" s="4"/>
      <c r="AK183" s="4"/>
      <c r="AO183" s="4"/>
      <c r="AS183" s="4"/>
      <c r="AW183" s="4"/>
      <c r="BA183" s="4"/>
    </row>
    <row r="184" spans="5:53" ht="15.6">
      <c r="E184" s="4"/>
      <c r="I184" s="4"/>
      <c r="M184" s="4"/>
      <c r="Q184" s="4"/>
      <c r="U184" s="4"/>
      <c r="Y184" s="4"/>
      <c r="AC184" s="4"/>
      <c r="AG184" s="4"/>
      <c r="AK184" s="4"/>
      <c r="AO184" s="4"/>
      <c r="AS184" s="4"/>
      <c r="AW184" s="4"/>
      <c r="BA184" s="4"/>
    </row>
    <row r="185" spans="5:53" ht="15.6">
      <c r="E185" s="4"/>
      <c r="I185" s="4"/>
      <c r="M185" s="4"/>
      <c r="Q185" s="4"/>
      <c r="U185" s="4"/>
      <c r="Y185" s="4"/>
      <c r="AC185" s="4"/>
      <c r="AG185" s="4"/>
      <c r="AK185" s="4"/>
      <c r="AO185" s="4"/>
      <c r="AS185" s="4"/>
      <c r="AW185" s="4"/>
      <c r="BA185" s="4"/>
    </row>
    <row r="186" spans="5:53" ht="15.6">
      <c r="E186" s="4"/>
      <c r="I186" s="4"/>
      <c r="M186" s="4"/>
      <c r="Q186" s="4"/>
      <c r="U186" s="4"/>
      <c r="Y186" s="4"/>
      <c r="AC186" s="4"/>
      <c r="AG186" s="4"/>
      <c r="AK186" s="4"/>
      <c r="AO186" s="4"/>
      <c r="AS186" s="4"/>
      <c r="AW186" s="4"/>
      <c r="BA186" s="4"/>
    </row>
    <row r="187" spans="5:53" ht="15.6">
      <c r="E187" s="4"/>
      <c r="I187" s="4"/>
      <c r="M187" s="4"/>
      <c r="Q187" s="4"/>
      <c r="U187" s="4"/>
      <c r="Y187" s="4"/>
      <c r="AC187" s="4"/>
      <c r="AG187" s="4"/>
      <c r="AK187" s="4"/>
      <c r="AO187" s="4"/>
      <c r="AS187" s="4"/>
      <c r="AW187" s="4"/>
      <c r="BA187" s="4"/>
    </row>
    <row r="188" spans="5:53" ht="15.6">
      <c r="E188" s="4"/>
      <c r="I188" s="4"/>
      <c r="M188" s="4"/>
      <c r="Q188" s="4"/>
      <c r="U188" s="4"/>
      <c r="Y188" s="4"/>
      <c r="AC188" s="4"/>
      <c r="AG188" s="4"/>
      <c r="AK188" s="4"/>
      <c r="AO188" s="4"/>
      <c r="AS188" s="4"/>
      <c r="AW188" s="4"/>
      <c r="BA188" s="4"/>
    </row>
    <row r="189" spans="5:53" ht="15.6">
      <c r="E189" s="4"/>
      <c r="I189" s="4"/>
      <c r="M189" s="4"/>
      <c r="Q189" s="4"/>
      <c r="U189" s="4"/>
      <c r="Y189" s="4"/>
      <c r="AC189" s="4"/>
      <c r="AG189" s="4"/>
      <c r="AK189" s="4"/>
      <c r="AO189" s="4"/>
      <c r="AS189" s="4"/>
      <c r="AW189" s="4"/>
      <c r="BA189" s="4"/>
    </row>
    <row r="190" spans="5:53" ht="15.6">
      <c r="E190" s="4"/>
      <c r="I190" s="4"/>
      <c r="M190" s="4"/>
      <c r="Q190" s="4"/>
      <c r="U190" s="4"/>
      <c r="Y190" s="4"/>
      <c r="AC190" s="4"/>
      <c r="AG190" s="4"/>
      <c r="AK190" s="4"/>
      <c r="AO190" s="4"/>
      <c r="AS190" s="4"/>
      <c r="AW190" s="4"/>
      <c r="BA190" s="4"/>
    </row>
    <row r="191" spans="5:53" ht="15.6">
      <c r="E191" s="4"/>
      <c r="I191" s="4"/>
      <c r="M191" s="4"/>
      <c r="Q191" s="4"/>
      <c r="U191" s="4"/>
      <c r="Y191" s="4"/>
      <c r="AC191" s="4"/>
      <c r="AG191" s="4"/>
      <c r="AK191" s="4"/>
      <c r="AO191" s="4"/>
      <c r="AS191" s="4"/>
      <c r="AW191" s="4"/>
      <c r="BA191" s="4"/>
    </row>
    <row r="192" spans="5:53" ht="15.6">
      <c r="E192" s="4"/>
      <c r="I192" s="4"/>
      <c r="M192" s="4"/>
      <c r="Q192" s="4"/>
      <c r="U192" s="4"/>
      <c r="Y192" s="4"/>
      <c r="AC192" s="4"/>
      <c r="AG192" s="4"/>
      <c r="AK192" s="4"/>
      <c r="AO192" s="4"/>
      <c r="AS192" s="4"/>
      <c r="AW192" s="4"/>
      <c r="BA192" s="4"/>
    </row>
    <row r="193" spans="5:53" ht="15.6">
      <c r="E193" s="4"/>
      <c r="I193" s="4"/>
      <c r="M193" s="4"/>
      <c r="Q193" s="4"/>
      <c r="U193" s="4"/>
      <c r="Y193" s="4"/>
      <c r="AC193" s="4"/>
      <c r="AG193" s="4"/>
      <c r="AK193" s="4"/>
      <c r="AO193" s="4"/>
      <c r="AS193" s="4"/>
      <c r="AW193" s="4"/>
      <c r="BA193" s="4"/>
    </row>
    <row r="194" spans="5:53" ht="15.6">
      <c r="E194" s="4"/>
      <c r="I194" s="4"/>
      <c r="M194" s="4"/>
      <c r="Q194" s="4"/>
      <c r="U194" s="4"/>
      <c r="Y194" s="4"/>
      <c r="AC194" s="4"/>
      <c r="AG194" s="4"/>
      <c r="AK194" s="4"/>
      <c r="AO194" s="4"/>
      <c r="AS194" s="4"/>
      <c r="AW194" s="4"/>
      <c r="BA194" s="4"/>
    </row>
    <row r="195" spans="5:53" ht="15.6">
      <c r="E195" s="4"/>
      <c r="I195" s="4"/>
      <c r="M195" s="4"/>
      <c r="Q195" s="4"/>
      <c r="U195" s="4"/>
      <c r="Y195" s="4"/>
      <c r="AC195" s="4"/>
      <c r="AG195" s="4"/>
      <c r="AK195" s="4"/>
      <c r="AO195" s="4"/>
      <c r="AS195" s="4"/>
      <c r="AW195" s="4"/>
      <c r="BA195" s="4"/>
    </row>
    <row r="196" spans="5:53" ht="15.6">
      <c r="E196" s="4"/>
      <c r="I196" s="4"/>
      <c r="M196" s="4"/>
      <c r="Q196" s="4"/>
      <c r="U196" s="4"/>
      <c r="Y196" s="4"/>
      <c r="AC196" s="4"/>
      <c r="AG196" s="4"/>
      <c r="AK196" s="4"/>
      <c r="AO196" s="4"/>
      <c r="AS196" s="4"/>
      <c r="AW196" s="4"/>
      <c r="BA196" s="4"/>
    </row>
    <row r="197" spans="5:53" ht="15.6">
      <c r="E197" s="4"/>
      <c r="I197" s="4"/>
      <c r="M197" s="4"/>
      <c r="Q197" s="4"/>
      <c r="U197" s="4"/>
      <c r="Y197" s="4"/>
      <c r="AC197" s="4"/>
      <c r="AG197" s="4"/>
      <c r="AK197" s="4"/>
      <c r="AO197" s="4"/>
      <c r="AS197" s="4"/>
      <c r="AW197" s="4"/>
      <c r="BA197" s="4"/>
    </row>
    <row r="198" spans="5:53" ht="15.6">
      <c r="E198" s="4"/>
      <c r="I198" s="4"/>
      <c r="M198" s="4"/>
      <c r="Q198" s="4"/>
      <c r="U198" s="4"/>
      <c r="Y198" s="4"/>
      <c r="AC198" s="4"/>
      <c r="AG198" s="4"/>
      <c r="AK198" s="4"/>
      <c r="AO198" s="4"/>
      <c r="AS198" s="4"/>
      <c r="AW198" s="4"/>
      <c r="BA198" s="4"/>
    </row>
    <row r="199" spans="5:53" ht="15.6">
      <c r="E199" s="4"/>
      <c r="I199" s="4"/>
      <c r="M199" s="4"/>
      <c r="Q199" s="4"/>
      <c r="U199" s="4"/>
      <c r="Y199" s="4"/>
      <c r="AC199" s="4"/>
      <c r="AG199" s="4"/>
      <c r="AK199" s="4"/>
      <c r="AO199" s="4"/>
      <c r="AS199" s="4"/>
      <c r="AW199" s="4"/>
      <c r="BA199" s="4"/>
    </row>
    <row r="200" spans="5:53" ht="15.6">
      <c r="E200" s="4"/>
      <c r="I200" s="4"/>
      <c r="M200" s="4"/>
      <c r="Q200" s="4"/>
      <c r="U200" s="4"/>
      <c r="Y200" s="4"/>
      <c r="AC200" s="4"/>
      <c r="AG200" s="4"/>
      <c r="AK200" s="4"/>
      <c r="AO200" s="4"/>
      <c r="AS200" s="4"/>
      <c r="AW200" s="4"/>
      <c r="BA200" s="4"/>
    </row>
    <row r="201" spans="5:53" ht="15.6">
      <c r="E201" s="4"/>
      <c r="I201" s="4"/>
      <c r="M201" s="4"/>
      <c r="Q201" s="4"/>
      <c r="U201" s="4"/>
      <c r="Y201" s="4"/>
      <c r="AC201" s="4"/>
      <c r="AG201" s="4"/>
      <c r="AK201" s="4"/>
      <c r="AO201" s="4"/>
      <c r="AS201" s="4"/>
      <c r="AW201" s="4"/>
      <c r="BA201" s="4"/>
    </row>
    <row r="202" spans="5:53" ht="15.6">
      <c r="E202" s="4"/>
      <c r="I202" s="4"/>
      <c r="M202" s="4"/>
      <c r="Q202" s="4"/>
      <c r="U202" s="4"/>
      <c r="Y202" s="4"/>
      <c r="AC202" s="4"/>
      <c r="AG202" s="4"/>
      <c r="AK202" s="4"/>
      <c r="AO202" s="4"/>
      <c r="AS202" s="4"/>
      <c r="AW202" s="4"/>
      <c r="BA202" s="4"/>
    </row>
    <row r="203" spans="5:53" ht="15.6">
      <c r="E203" s="4"/>
      <c r="I203" s="4"/>
      <c r="M203" s="4"/>
      <c r="Q203" s="4"/>
      <c r="U203" s="4"/>
      <c r="Y203" s="4"/>
      <c r="AC203" s="4"/>
      <c r="AG203" s="4"/>
      <c r="AK203" s="4"/>
      <c r="AO203" s="4"/>
      <c r="AS203" s="4"/>
      <c r="AW203" s="4"/>
      <c r="BA203" s="4"/>
    </row>
    <row r="204" spans="5:53" ht="15.6">
      <c r="E204" s="4"/>
      <c r="I204" s="4"/>
      <c r="M204" s="4"/>
      <c r="Q204" s="4"/>
      <c r="U204" s="4"/>
      <c r="Y204" s="4"/>
      <c r="AC204" s="4"/>
      <c r="AG204" s="4"/>
      <c r="AK204" s="4"/>
      <c r="AO204" s="4"/>
      <c r="AS204" s="4"/>
      <c r="AW204" s="4"/>
      <c r="BA204" s="4"/>
    </row>
    <row r="205" spans="5:53" ht="15.6">
      <c r="E205" s="4"/>
      <c r="I205" s="4"/>
      <c r="M205" s="4"/>
      <c r="Q205" s="4"/>
      <c r="U205" s="4"/>
      <c r="Y205" s="4"/>
      <c r="AC205" s="4"/>
      <c r="AG205" s="4"/>
      <c r="AK205" s="4"/>
      <c r="AO205" s="4"/>
      <c r="AS205" s="4"/>
      <c r="AW205" s="4"/>
      <c r="BA205" s="4"/>
    </row>
    <row r="206" spans="5:53" ht="15.6">
      <c r="E206" s="4"/>
      <c r="I206" s="4"/>
      <c r="M206" s="4"/>
      <c r="Q206" s="4"/>
      <c r="U206" s="4"/>
      <c r="Y206" s="4"/>
      <c r="AC206" s="4"/>
      <c r="AG206" s="4"/>
      <c r="AK206" s="4"/>
      <c r="AO206" s="4"/>
      <c r="AS206" s="4"/>
      <c r="AW206" s="4"/>
      <c r="BA206" s="4"/>
    </row>
    <row r="207" spans="5:53" ht="15.6">
      <c r="E207" s="4"/>
      <c r="I207" s="4"/>
      <c r="M207" s="4"/>
      <c r="Q207" s="4"/>
      <c r="U207" s="4"/>
      <c r="Y207" s="4"/>
      <c r="AC207" s="4"/>
      <c r="AG207" s="4"/>
      <c r="AK207" s="4"/>
      <c r="AO207" s="4"/>
      <c r="AS207" s="4"/>
      <c r="AW207" s="4"/>
      <c r="BA207" s="4"/>
    </row>
    <row r="208" spans="5:53" ht="15.6">
      <c r="E208" s="4"/>
      <c r="I208" s="4"/>
      <c r="M208" s="4"/>
      <c r="Q208" s="4"/>
      <c r="U208" s="4"/>
      <c r="Y208" s="4"/>
      <c r="AC208" s="4"/>
      <c r="AG208" s="4"/>
      <c r="AK208" s="4"/>
      <c r="AO208" s="4"/>
      <c r="AS208" s="4"/>
      <c r="AW208" s="4"/>
      <c r="BA208" s="4"/>
    </row>
    <row r="209" spans="5:53" ht="15.6">
      <c r="E209" s="4"/>
      <c r="I209" s="4"/>
      <c r="M209" s="4"/>
      <c r="Q209" s="4"/>
      <c r="U209" s="4"/>
      <c r="Y209" s="4"/>
      <c r="AC209" s="4"/>
      <c r="AG209" s="4"/>
      <c r="AK209" s="4"/>
      <c r="AO209" s="4"/>
      <c r="AS209" s="4"/>
      <c r="AW209" s="4"/>
      <c r="BA209" s="4"/>
    </row>
    <row r="210" spans="5:53" ht="15.6">
      <c r="E210" s="4"/>
      <c r="I210" s="4"/>
      <c r="M210" s="4"/>
      <c r="Q210" s="4"/>
      <c r="U210" s="4"/>
      <c r="Y210" s="4"/>
      <c r="AC210" s="4"/>
      <c r="AG210" s="4"/>
      <c r="AK210" s="4"/>
      <c r="AO210" s="4"/>
      <c r="AS210" s="4"/>
      <c r="AW210" s="4"/>
      <c r="BA210" s="4"/>
    </row>
    <row r="211" spans="5:53" ht="15.6">
      <c r="E211" s="4"/>
      <c r="I211" s="4"/>
      <c r="M211" s="4"/>
      <c r="Q211" s="4"/>
      <c r="U211" s="4"/>
      <c r="Y211" s="4"/>
      <c r="AC211" s="4"/>
      <c r="AG211" s="4"/>
      <c r="AK211" s="4"/>
      <c r="AO211" s="4"/>
      <c r="AS211" s="4"/>
      <c r="AW211" s="4"/>
      <c r="BA211" s="4"/>
    </row>
    <row r="212" spans="5:53" ht="15.6">
      <c r="E212" s="4"/>
      <c r="I212" s="4"/>
      <c r="M212" s="4"/>
      <c r="Q212" s="4"/>
      <c r="U212" s="4"/>
      <c r="Y212" s="4"/>
      <c r="AC212" s="4"/>
      <c r="AG212" s="4"/>
      <c r="AK212" s="4"/>
      <c r="AO212" s="4"/>
      <c r="AS212" s="4"/>
      <c r="AW212" s="4"/>
      <c r="BA212" s="4"/>
    </row>
    <row r="213" spans="5:53" ht="15.6">
      <c r="E213" s="4"/>
      <c r="I213" s="4"/>
      <c r="M213" s="4"/>
      <c r="Q213" s="4"/>
      <c r="U213" s="4"/>
      <c r="Y213" s="4"/>
      <c r="AC213" s="4"/>
      <c r="AG213" s="4"/>
      <c r="AK213" s="4"/>
      <c r="AO213" s="4"/>
      <c r="AS213" s="4"/>
      <c r="AW213" s="4"/>
      <c r="BA213" s="4"/>
    </row>
    <row r="214" spans="5:53" ht="15.6">
      <c r="E214" s="4"/>
      <c r="I214" s="4"/>
      <c r="M214" s="4"/>
      <c r="Q214" s="4"/>
      <c r="U214" s="4"/>
      <c r="Y214" s="4"/>
      <c r="AC214" s="4"/>
      <c r="AG214" s="4"/>
      <c r="AK214" s="4"/>
      <c r="AO214" s="4"/>
      <c r="AS214" s="4"/>
      <c r="AW214" s="4"/>
      <c r="BA214" s="4"/>
    </row>
    <row r="215" spans="5:53" ht="15.6">
      <c r="E215" s="4"/>
      <c r="I215" s="4"/>
      <c r="M215" s="4"/>
      <c r="Q215" s="4"/>
      <c r="U215" s="4"/>
      <c r="Y215" s="4"/>
      <c r="AC215" s="4"/>
      <c r="AG215" s="4"/>
      <c r="AK215" s="4"/>
      <c r="AO215" s="4"/>
      <c r="AS215" s="4"/>
      <c r="AW215" s="4"/>
      <c r="BA215" s="4"/>
    </row>
    <row r="216" spans="5:53" ht="15.6">
      <c r="E216" s="4"/>
      <c r="I216" s="4"/>
      <c r="M216" s="4"/>
      <c r="Q216" s="4"/>
      <c r="U216" s="4"/>
      <c r="Y216" s="4"/>
      <c r="AC216" s="4"/>
      <c r="AG216" s="4"/>
      <c r="AK216" s="4"/>
      <c r="AO216" s="4"/>
      <c r="AS216" s="4"/>
      <c r="AW216" s="4"/>
      <c r="BA216" s="4"/>
    </row>
    <row r="217" spans="5:53" ht="15.6">
      <c r="E217" s="4"/>
      <c r="I217" s="4"/>
      <c r="M217" s="4"/>
      <c r="Q217" s="4"/>
      <c r="U217" s="4"/>
      <c r="Y217" s="4"/>
      <c r="AC217" s="4"/>
      <c r="AG217" s="4"/>
      <c r="AK217" s="4"/>
      <c r="AO217" s="4"/>
      <c r="AS217" s="4"/>
      <c r="AW217" s="4"/>
      <c r="BA217" s="4"/>
    </row>
    <row r="218" spans="5:53" ht="15.6">
      <c r="E218" s="4"/>
      <c r="I218" s="4"/>
      <c r="M218" s="4"/>
      <c r="Q218" s="4"/>
      <c r="U218" s="4"/>
      <c r="Y218" s="4"/>
      <c r="AC218" s="4"/>
      <c r="AG218" s="4"/>
      <c r="AK218" s="4"/>
      <c r="AO218" s="4"/>
      <c r="AS218" s="4"/>
      <c r="AW218" s="4"/>
      <c r="BA218" s="4"/>
    </row>
    <row r="219" spans="5:53" ht="15.6">
      <c r="E219" s="4"/>
      <c r="I219" s="4"/>
      <c r="M219" s="4"/>
      <c r="Q219" s="4"/>
      <c r="U219" s="4"/>
      <c r="Y219" s="4"/>
      <c r="AC219" s="4"/>
      <c r="AG219" s="4"/>
      <c r="AK219" s="4"/>
      <c r="AO219" s="4"/>
      <c r="AS219" s="4"/>
      <c r="AW219" s="4"/>
      <c r="BA219" s="4"/>
    </row>
    <row r="220" spans="5:53" ht="15.6">
      <c r="E220" s="4"/>
      <c r="I220" s="4"/>
      <c r="M220" s="4"/>
      <c r="Q220" s="4"/>
      <c r="U220" s="4"/>
      <c r="Y220" s="4"/>
      <c r="AC220" s="4"/>
      <c r="AG220" s="4"/>
      <c r="AK220" s="4"/>
      <c r="AO220" s="4"/>
      <c r="AS220" s="4"/>
      <c r="AW220" s="4"/>
      <c r="BA220" s="4"/>
    </row>
    <row r="221" spans="5:53" ht="15.6">
      <c r="E221" s="4"/>
      <c r="I221" s="4"/>
      <c r="M221" s="4"/>
      <c r="Q221" s="4"/>
      <c r="U221" s="4"/>
      <c r="Y221" s="4"/>
      <c r="AC221" s="4"/>
      <c r="AG221" s="4"/>
      <c r="AK221" s="4"/>
      <c r="AO221" s="4"/>
      <c r="AS221" s="4"/>
      <c r="AW221" s="4"/>
      <c r="BA221" s="4"/>
    </row>
    <row r="222" spans="5:53" ht="15.6">
      <c r="E222" s="4"/>
      <c r="I222" s="4"/>
      <c r="M222" s="4"/>
      <c r="Q222" s="4"/>
      <c r="U222" s="4"/>
      <c r="Y222" s="4"/>
      <c r="AC222" s="4"/>
      <c r="AG222" s="4"/>
      <c r="AK222" s="4"/>
      <c r="AO222" s="4"/>
      <c r="AS222" s="4"/>
      <c r="AW222" s="4"/>
      <c r="BA222" s="4"/>
    </row>
    <row r="223" spans="5:53" ht="15.6">
      <c r="E223" s="4"/>
      <c r="I223" s="4"/>
      <c r="M223" s="4"/>
      <c r="Q223" s="4"/>
      <c r="U223" s="4"/>
      <c r="Y223" s="4"/>
      <c r="AC223" s="4"/>
      <c r="AG223" s="4"/>
      <c r="AK223" s="4"/>
      <c r="AO223" s="4"/>
      <c r="AS223" s="4"/>
      <c r="AW223" s="4"/>
      <c r="BA223" s="4"/>
    </row>
    <row r="224" spans="5:53" ht="15.6">
      <c r="E224" s="4"/>
      <c r="I224" s="4"/>
      <c r="M224" s="4"/>
      <c r="Q224" s="4"/>
      <c r="U224" s="4"/>
      <c r="Y224" s="4"/>
      <c r="AC224" s="4"/>
      <c r="AG224" s="4"/>
      <c r="AK224" s="4"/>
      <c r="AO224" s="4"/>
      <c r="AS224" s="4"/>
      <c r="AW224" s="4"/>
      <c r="BA224" s="4"/>
    </row>
    <row r="225" spans="5:53" ht="15.6">
      <c r="E225" s="4"/>
      <c r="I225" s="4"/>
      <c r="M225" s="4"/>
      <c r="Q225" s="4"/>
      <c r="U225" s="4"/>
      <c r="Y225" s="4"/>
      <c r="AC225" s="4"/>
      <c r="AG225" s="4"/>
      <c r="AK225" s="4"/>
      <c r="AO225" s="4"/>
      <c r="AS225" s="4"/>
      <c r="AW225" s="4"/>
      <c r="BA225" s="4"/>
    </row>
    <row r="226" spans="5:53" ht="15.6">
      <c r="E226" s="4"/>
      <c r="I226" s="4"/>
      <c r="M226" s="4"/>
      <c r="Q226" s="4"/>
      <c r="U226" s="4"/>
      <c r="Y226" s="4"/>
      <c r="AC226" s="4"/>
      <c r="AG226" s="4"/>
      <c r="AK226" s="4"/>
      <c r="AO226" s="4"/>
      <c r="AS226" s="4"/>
      <c r="AW226" s="4"/>
      <c r="BA226" s="4"/>
    </row>
    <row r="227" spans="5:53" ht="15.6">
      <c r="E227" s="4"/>
      <c r="I227" s="4"/>
      <c r="M227" s="4"/>
      <c r="Q227" s="4"/>
      <c r="U227" s="4"/>
      <c r="Y227" s="4"/>
      <c r="AC227" s="4"/>
      <c r="AG227" s="4"/>
      <c r="AK227" s="4"/>
      <c r="AO227" s="4"/>
      <c r="AS227" s="4"/>
      <c r="AW227" s="4"/>
      <c r="BA227" s="4"/>
    </row>
    <row r="228" spans="5:53" ht="15.6">
      <c r="E228" s="4"/>
      <c r="I228" s="4"/>
      <c r="M228" s="4"/>
      <c r="Q228" s="4"/>
      <c r="U228" s="4"/>
      <c r="Y228" s="4"/>
      <c r="AC228" s="4"/>
      <c r="AG228" s="4"/>
      <c r="AK228" s="4"/>
      <c r="AO228" s="4"/>
      <c r="AS228" s="4"/>
      <c r="AW228" s="4"/>
      <c r="BA228" s="4"/>
    </row>
    <row r="229" spans="5:53" ht="15.6">
      <c r="E229" s="4"/>
      <c r="I229" s="4"/>
      <c r="M229" s="4"/>
      <c r="Q229" s="4"/>
      <c r="U229" s="4"/>
      <c r="Y229" s="4"/>
      <c r="AC229" s="4"/>
      <c r="AG229" s="4"/>
      <c r="AK229" s="4"/>
      <c r="AO229" s="4"/>
      <c r="AS229" s="4"/>
      <c r="AW229" s="4"/>
      <c r="BA229" s="4"/>
    </row>
    <row r="230" spans="5:53" ht="15.6">
      <c r="E230" s="4"/>
      <c r="I230" s="4"/>
      <c r="M230" s="4"/>
      <c r="Q230" s="4"/>
      <c r="U230" s="4"/>
      <c r="Y230" s="4"/>
      <c r="AC230" s="4"/>
      <c r="AG230" s="4"/>
      <c r="AK230" s="4"/>
      <c r="AO230" s="4"/>
      <c r="AS230" s="4"/>
      <c r="AW230" s="4"/>
      <c r="BA230" s="4"/>
    </row>
    <row r="231" spans="5:53" ht="15.6">
      <c r="E231" s="4"/>
      <c r="I231" s="4"/>
      <c r="M231" s="4"/>
      <c r="Q231" s="4"/>
      <c r="U231" s="4"/>
      <c r="Y231" s="4"/>
      <c r="AC231" s="4"/>
      <c r="AG231" s="4"/>
      <c r="AK231" s="4"/>
      <c r="AO231" s="4"/>
      <c r="AS231" s="4"/>
      <c r="AW231" s="4"/>
      <c r="BA231" s="4"/>
    </row>
    <row r="232" spans="5:53" ht="15.6">
      <c r="E232" s="4"/>
      <c r="I232" s="4"/>
      <c r="M232" s="4"/>
      <c r="Q232" s="4"/>
      <c r="U232" s="4"/>
      <c r="Y232" s="4"/>
      <c r="AC232" s="4"/>
      <c r="AG232" s="4"/>
      <c r="AK232" s="4"/>
      <c r="AO232" s="4"/>
      <c r="AS232" s="4"/>
      <c r="AW232" s="4"/>
      <c r="BA232" s="4"/>
    </row>
    <row r="233" spans="5:53" ht="15.6">
      <c r="E233" s="4"/>
      <c r="I233" s="4"/>
      <c r="M233" s="4"/>
      <c r="Q233" s="4"/>
      <c r="U233" s="4"/>
      <c r="Y233" s="4"/>
      <c r="AC233" s="4"/>
      <c r="AG233" s="4"/>
      <c r="AK233" s="4"/>
      <c r="AO233" s="4"/>
      <c r="AS233" s="4"/>
      <c r="AW233" s="4"/>
      <c r="BA233" s="4"/>
    </row>
    <row r="234" spans="5:53" ht="15.6">
      <c r="E234" s="4"/>
      <c r="I234" s="4"/>
      <c r="M234" s="4"/>
      <c r="Q234" s="4"/>
      <c r="U234" s="4"/>
      <c r="Y234" s="4"/>
      <c r="AC234" s="4"/>
      <c r="AG234" s="4"/>
      <c r="AK234" s="4"/>
      <c r="AO234" s="4"/>
      <c r="AS234" s="4"/>
      <c r="AW234" s="4"/>
      <c r="BA234" s="4"/>
    </row>
    <row r="235" spans="5:53" ht="15.6">
      <c r="E235" s="4"/>
      <c r="I235" s="4"/>
      <c r="M235" s="4"/>
      <c r="Q235" s="4"/>
      <c r="U235" s="4"/>
      <c r="Y235" s="4"/>
      <c r="AC235" s="4"/>
      <c r="AG235" s="4"/>
      <c r="AK235" s="4"/>
      <c r="AO235" s="4"/>
      <c r="AS235" s="4"/>
      <c r="AW235" s="4"/>
      <c r="BA235" s="4"/>
    </row>
    <row r="236" spans="5:53" ht="15.6">
      <c r="E236" s="4"/>
      <c r="I236" s="4"/>
      <c r="M236" s="4"/>
      <c r="Q236" s="4"/>
      <c r="U236" s="4"/>
      <c r="Y236" s="4"/>
      <c r="AC236" s="4"/>
      <c r="AG236" s="4"/>
      <c r="AK236" s="4"/>
      <c r="AO236" s="4"/>
      <c r="AS236" s="4"/>
      <c r="AW236" s="4"/>
      <c r="BA236" s="4"/>
    </row>
    <row r="237" spans="5:53" ht="15.6">
      <c r="E237" s="4"/>
      <c r="I237" s="4"/>
      <c r="M237" s="4"/>
      <c r="Q237" s="4"/>
      <c r="U237" s="4"/>
      <c r="Y237" s="4"/>
      <c r="AC237" s="4"/>
      <c r="AG237" s="4"/>
      <c r="AK237" s="4"/>
      <c r="AO237" s="4"/>
      <c r="AS237" s="4"/>
      <c r="AW237" s="4"/>
      <c r="BA237" s="4"/>
    </row>
    <row r="238" spans="5:53" ht="15.6">
      <c r="E238" s="4"/>
      <c r="I238" s="4"/>
      <c r="M238" s="4"/>
      <c r="Q238" s="4"/>
      <c r="U238" s="4"/>
      <c r="Y238" s="4"/>
      <c r="AC238" s="4"/>
      <c r="AG238" s="4"/>
      <c r="AK238" s="4"/>
      <c r="AO238" s="4"/>
      <c r="AS238" s="4"/>
      <c r="AW238" s="4"/>
      <c r="BA238" s="4"/>
    </row>
    <row r="239" spans="5:53" ht="15.6">
      <c r="E239" s="4"/>
      <c r="I239" s="4"/>
      <c r="M239" s="4"/>
      <c r="Q239" s="4"/>
      <c r="U239" s="4"/>
      <c r="Y239" s="4"/>
      <c r="AC239" s="4"/>
      <c r="AG239" s="4"/>
      <c r="AK239" s="4"/>
      <c r="AO239" s="4"/>
      <c r="AS239" s="4"/>
      <c r="AW239" s="4"/>
      <c r="BA239" s="4"/>
    </row>
    <row r="240" spans="5:53" ht="15.6">
      <c r="E240" s="4"/>
      <c r="I240" s="4"/>
      <c r="M240" s="4"/>
      <c r="Q240" s="4"/>
      <c r="U240" s="4"/>
      <c r="Y240" s="4"/>
      <c r="AC240" s="4"/>
      <c r="AG240" s="4"/>
      <c r="AK240" s="4"/>
      <c r="AO240" s="4"/>
      <c r="AS240" s="4"/>
      <c r="AW240" s="4"/>
      <c r="BA240" s="4"/>
    </row>
    <row r="241" spans="5:53" ht="15.6">
      <c r="E241" s="4"/>
      <c r="I241" s="4"/>
      <c r="M241" s="4"/>
      <c r="Q241" s="4"/>
      <c r="U241" s="4"/>
      <c r="Y241" s="4"/>
      <c r="AC241" s="4"/>
      <c r="AG241" s="4"/>
      <c r="AK241" s="4"/>
      <c r="AO241" s="4"/>
      <c r="AS241" s="4"/>
      <c r="AW241" s="4"/>
      <c r="BA241" s="4"/>
    </row>
    <row r="242" spans="5:53" ht="15.6">
      <c r="E242" s="4"/>
      <c r="I242" s="4"/>
      <c r="M242" s="4"/>
      <c r="Q242" s="4"/>
      <c r="U242" s="4"/>
      <c r="Y242" s="4"/>
      <c r="AC242" s="4"/>
      <c r="AG242" s="4"/>
      <c r="AK242" s="4"/>
      <c r="AO242" s="4"/>
      <c r="AS242" s="4"/>
      <c r="AW242" s="4"/>
      <c r="BA242" s="4"/>
    </row>
    <row r="243" spans="5:53" ht="15.6">
      <c r="E243" s="4"/>
      <c r="I243" s="4"/>
      <c r="M243" s="4"/>
      <c r="Q243" s="4"/>
      <c r="U243" s="4"/>
      <c r="Y243" s="4"/>
      <c r="AC243" s="4"/>
      <c r="AG243" s="4"/>
      <c r="AK243" s="4"/>
      <c r="AO243" s="4"/>
      <c r="AS243" s="4"/>
      <c r="AW243" s="4"/>
      <c r="BA243" s="4"/>
    </row>
    <row r="244" spans="5:53" ht="15.6">
      <c r="E244" s="4"/>
      <c r="I244" s="4"/>
      <c r="M244" s="4"/>
      <c r="Q244" s="4"/>
      <c r="U244" s="4"/>
      <c r="Y244" s="4"/>
      <c r="AC244" s="4"/>
      <c r="AG244" s="4"/>
      <c r="AK244" s="4"/>
      <c r="AO244" s="4"/>
      <c r="AS244" s="4"/>
      <c r="AW244" s="4"/>
      <c r="BA244" s="4"/>
    </row>
    <row r="245" spans="5:53" ht="15.6">
      <c r="E245" s="4"/>
      <c r="I245" s="4"/>
      <c r="M245" s="4"/>
      <c r="Q245" s="4"/>
      <c r="U245" s="4"/>
      <c r="Y245" s="4"/>
      <c r="AC245" s="4"/>
      <c r="AG245" s="4"/>
      <c r="AK245" s="4"/>
      <c r="AO245" s="4"/>
      <c r="AS245" s="4"/>
      <c r="AW245" s="4"/>
      <c r="BA245" s="4"/>
    </row>
    <row r="246" spans="5:53" ht="15.6">
      <c r="E246" s="4"/>
      <c r="I246" s="4"/>
      <c r="M246" s="4"/>
      <c r="Q246" s="4"/>
      <c r="U246" s="4"/>
      <c r="Y246" s="4"/>
      <c r="AC246" s="4"/>
      <c r="AG246" s="4"/>
      <c r="AK246" s="4"/>
      <c r="AO246" s="4"/>
      <c r="AS246" s="4"/>
      <c r="AW246" s="4"/>
      <c r="BA246" s="4"/>
    </row>
    <row r="247" spans="5:53" ht="15.6">
      <c r="E247" s="4"/>
      <c r="I247" s="4"/>
      <c r="M247" s="4"/>
      <c r="Q247" s="4"/>
      <c r="U247" s="4"/>
      <c r="Y247" s="4"/>
      <c r="AC247" s="4"/>
      <c r="AG247" s="4"/>
      <c r="AK247" s="4"/>
      <c r="AO247" s="4"/>
      <c r="AS247" s="4"/>
      <c r="AW247" s="4"/>
      <c r="BA247" s="4"/>
    </row>
    <row r="248" spans="5:53" ht="15.6">
      <c r="E248" s="4"/>
      <c r="I248" s="4"/>
      <c r="M248" s="4"/>
      <c r="Q248" s="4"/>
      <c r="U248" s="4"/>
      <c r="Y248" s="4"/>
      <c r="AC248" s="4"/>
      <c r="AG248" s="4"/>
      <c r="AK248" s="4"/>
      <c r="AO248" s="4"/>
      <c r="AS248" s="4"/>
      <c r="AW248" s="4"/>
      <c r="BA248" s="4"/>
    </row>
    <row r="249" spans="5:53" ht="15.6">
      <c r="E249" s="4"/>
      <c r="I249" s="4"/>
      <c r="M249" s="4"/>
      <c r="Q249" s="4"/>
      <c r="U249" s="4"/>
      <c r="Y249" s="4"/>
      <c r="AC249" s="4"/>
      <c r="AG249" s="4"/>
      <c r="AK249" s="4"/>
      <c r="AO249" s="4"/>
      <c r="AS249" s="4"/>
      <c r="AW249" s="4"/>
      <c r="BA249" s="4"/>
    </row>
    <row r="250" spans="5:53" ht="15.6">
      <c r="E250" s="4"/>
      <c r="I250" s="4"/>
      <c r="M250" s="4"/>
      <c r="Q250" s="4"/>
      <c r="U250" s="4"/>
      <c r="Y250" s="4"/>
      <c r="AC250" s="4"/>
      <c r="AG250" s="4"/>
      <c r="AK250" s="4"/>
      <c r="AO250" s="4"/>
      <c r="AS250" s="4"/>
      <c r="AW250" s="4"/>
      <c r="BA250" s="4"/>
    </row>
    <row r="251" spans="5:53" ht="15.6">
      <c r="E251" s="4"/>
      <c r="I251" s="4"/>
      <c r="M251" s="4"/>
      <c r="Q251" s="4"/>
      <c r="U251" s="4"/>
      <c r="Y251" s="4"/>
      <c r="AC251" s="4"/>
      <c r="AG251" s="4"/>
      <c r="AK251" s="4"/>
      <c r="AO251" s="4"/>
      <c r="AS251" s="4"/>
      <c r="AW251" s="4"/>
      <c r="BA251" s="4"/>
    </row>
    <row r="252" spans="5:53" ht="15.6">
      <c r="E252" s="4"/>
      <c r="I252" s="4"/>
      <c r="M252" s="4"/>
      <c r="Q252" s="4"/>
      <c r="U252" s="4"/>
      <c r="Y252" s="4"/>
      <c r="AC252" s="4"/>
      <c r="AG252" s="4"/>
      <c r="AK252" s="4"/>
      <c r="AO252" s="4"/>
      <c r="AS252" s="4"/>
      <c r="AW252" s="4"/>
      <c r="BA252" s="4"/>
    </row>
    <row r="253" spans="5:53" ht="15.6">
      <c r="E253" s="4"/>
      <c r="I253" s="4"/>
      <c r="M253" s="4"/>
      <c r="Q253" s="4"/>
      <c r="U253" s="4"/>
      <c r="Y253" s="4"/>
      <c r="AC253" s="4"/>
      <c r="AG253" s="4"/>
      <c r="AK253" s="4"/>
      <c r="AO253" s="4"/>
      <c r="AS253" s="4"/>
      <c r="AW253" s="4"/>
      <c r="BA253" s="4"/>
    </row>
    <row r="254" spans="5:53" ht="15.6">
      <c r="E254" s="4"/>
      <c r="I254" s="4"/>
      <c r="M254" s="4"/>
      <c r="Q254" s="4"/>
      <c r="U254" s="4"/>
      <c r="Y254" s="4"/>
      <c r="AC254" s="4"/>
      <c r="AG254" s="4"/>
      <c r="AK254" s="4"/>
      <c r="AO254" s="4"/>
      <c r="AS254" s="4"/>
      <c r="AW254" s="4"/>
      <c r="BA254" s="4"/>
    </row>
    <row r="255" spans="5:53" ht="15.6">
      <c r="E255" s="4"/>
      <c r="I255" s="4"/>
      <c r="M255" s="4"/>
      <c r="Q255" s="4"/>
      <c r="U255" s="4"/>
      <c r="Y255" s="4"/>
      <c r="AC255" s="4"/>
      <c r="AG255" s="4"/>
      <c r="AK255" s="4"/>
      <c r="AO255" s="4"/>
      <c r="AS255" s="4"/>
      <c r="AW255" s="4"/>
      <c r="BA255" s="4"/>
    </row>
    <row r="256" spans="5:53" ht="15.6">
      <c r="E256" s="4"/>
      <c r="I256" s="4"/>
      <c r="M256" s="4"/>
      <c r="Q256" s="4"/>
      <c r="U256" s="4"/>
      <c r="Y256" s="4"/>
      <c r="AC256" s="4"/>
      <c r="AG256" s="4"/>
      <c r="AK256" s="4"/>
      <c r="AO256" s="4"/>
      <c r="AS256" s="4"/>
      <c r="AW256" s="4"/>
      <c r="BA256" s="4"/>
    </row>
    <row r="257" spans="5:53" ht="15.6">
      <c r="E257" s="4"/>
      <c r="I257" s="4"/>
      <c r="M257" s="4"/>
      <c r="Q257" s="4"/>
      <c r="U257" s="4"/>
      <c r="Y257" s="4"/>
      <c r="AC257" s="4"/>
      <c r="AG257" s="4"/>
      <c r="AK257" s="4"/>
      <c r="AO257" s="4"/>
      <c r="AS257" s="4"/>
      <c r="AW257" s="4"/>
      <c r="BA257" s="4"/>
    </row>
    <row r="258" spans="5:53" ht="15.6">
      <c r="E258" s="4"/>
      <c r="I258" s="4"/>
      <c r="M258" s="4"/>
      <c r="Q258" s="4"/>
      <c r="U258" s="4"/>
      <c r="Y258" s="4"/>
      <c r="AC258" s="4"/>
      <c r="AG258" s="4"/>
      <c r="AK258" s="4"/>
      <c r="AO258" s="4"/>
      <c r="AS258" s="4"/>
      <c r="AW258" s="4"/>
      <c r="BA258" s="4"/>
    </row>
    <row r="259" spans="5:53" ht="15.6">
      <c r="E259" s="4"/>
      <c r="I259" s="4"/>
      <c r="M259" s="4"/>
      <c r="Q259" s="4"/>
      <c r="U259" s="4"/>
      <c r="Y259" s="4"/>
      <c r="AC259" s="4"/>
      <c r="AG259" s="4"/>
      <c r="AK259" s="4"/>
      <c r="AO259" s="4"/>
      <c r="AS259" s="4"/>
      <c r="AW259" s="4"/>
      <c r="BA259" s="4"/>
    </row>
    <row r="260" spans="5:53" ht="15.6">
      <c r="E260" s="4"/>
      <c r="I260" s="4"/>
      <c r="M260" s="4"/>
      <c r="Q260" s="4"/>
      <c r="U260" s="4"/>
      <c r="Y260" s="4"/>
      <c r="AC260" s="4"/>
      <c r="AG260" s="4"/>
      <c r="AK260" s="4"/>
      <c r="AO260" s="4"/>
      <c r="AS260" s="4"/>
      <c r="AW260" s="4"/>
      <c r="BA260" s="4"/>
    </row>
    <row r="261" spans="5:53" ht="15.6">
      <c r="E261" s="4"/>
      <c r="I261" s="4"/>
      <c r="M261" s="4"/>
      <c r="Q261" s="4"/>
      <c r="U261" s="4"/>
      <c r="Y261" s="4"/>
      <c r="AC261" s="4"/>
      <c r="AG261" s="4"/>
      <c r="AK261" s="4"/>
      <c r="AO261" s="4"/>
      <c r="AS261" s="4"/>
      <c r="AW261" s="4"/>
      <c r="BA261" s="4"/>
    </row>
    <row r="262" spans="5:53" ht="15.6">
      <c r="E262" s="4"/>
      <c r="I262" s="4"/>
      <c r="M262" s="4"/>
      <c r="Q262" s="4"/>
      <c r="U262" s="4"/>
      <c r="Y262" s="4"/>
      <c r="AC262" s="4"/>
      <c r="AG262" s="4"/>
      <c r="AK262" s="4"/>
      <c r="AO262" s="4"/>
      <c r="AS262" s="4"/>
      <c r="AW262" s="4"/>
      <c r="BA262" s="4"/>
    </row>
    <row r="263" spans="5:53" ht="15.6">
      <c r="E263" s="4"/>
      <c r="I263" s="4"/>
      <c r="M263" s="4"/>
      <c r="Q263" s="4"/>
      <c r="U263" s="4"/>
      <c r="Y263" s="4"/>
      <c r="AC263" s="4"/>
      <c r="AG263" s="4"/>
      <c r="AK263" s="4"/>
      <c r="AO263" s="4"/>
      <c r="AS263" s="4"/>
      <c r="AW263" s="4"/>
      <c r="BA263" s="4"/>
    </row>
    <row r="264" spans="5:53" ht="15.6">
      <c r="E264" s="4"/>
      <c r="I264" s="4"/>
      <c r="M264" s="4"/>
      <c r="Q264" s="4"/>
      <c r="U264" s="4"/>
      <c r="Y264" s="4"/>
      <c r="AC264" s="4"/>
      <c r="AG264" s="4"/>
      <c r="AK264" s="4"/>
      <c r="AO264" s="4"/>
      <c r="AS264" s="4"/>
      <c r="AW264" s="4"/>
      <c r="BA264" s="4"/>
    </row>
    <row r="265" spans="5:53" ht="15.6">
      <c r="E265" s="4"/>
      <c r="I265" s="4"/>
      <c r="M265" s="4"/>
      <c r="Q265" s="4"/>
      <c r="U265" s="4"/>
      <c r="Y265" s="4"/>
      <c r="AC265" s="4"/>
      <c r="AG265" s="4"/>
      <c r="AK265" s="4"/>
      <c r="AO265" s="4"/>
      <c r="AS265" s="4"/>
      <c r="AW265" s="4"/>
      <c r="BA265" s="4"/>
    </row>
    <row r="266" spans="5:53" ht="15.6">
      <c r="E266" s="4"/>
      <c r="I266" s="4"/>
      <c r="M266" s="4"/>
      <c r="Q266" s="4"/>
      <c r="U266" s="4"/>
      <c r="Y266" s="4"/>
      <c r="AC266" s="4"/>
      <c r="AG266" s="4"/>
      <c r="AK266" s="4"/>
      <c r="AO266" s="4"/>
      <c r="AS266" s="4"/>
      <c r="AW266" s="4"/>
      <c r="BA266" s="4"/>
    </row>
    <row r="267" spans="5:53" ht="15.6">
      <c r="E267" s="4"/>
      <c r="I267" s="4"/>
      <c r="M267" s="4"/>
      <c r="Q267" s="4"/>
      <c r="U267" s="4"/>
      <c r="Y267" s="4"/>
      <c r="AC267" s="4"/>
      <c r="AG267" s="4"/>
      <c r="AK267" s="4"/>
      <c r="AO267" s="4"/>
      <c r="AS267" s="4"/>
      <c r="AW267" s="4"/>
      <c r="BA267" s="4"/>
    </row>
    <row r="268" spans="5:53" ht="15.6">
      <c r="E268" s="4"/>
      <c r="I268" s="4"/>
      <c r="M268" s="4"/>
      <c r="Q268" s="4"/>
      <c r="U268" s="4"/>
      <c r="Y268" s="4"/>
      <c r="AC268" s="4"/>
      <c r="AG268" s="4"/>
      <c r="AK268" s="4"/>
      <c r="AO268" s="4"/>
      <c r="AS268" s="4"/>
      <c r="AW268" s="4"/>
      <c r="BA268" s="4"/>
    </row>
    <row r="269" spans="5:53" ht="15.6">
      <c r="E269" s="4"/>
      <c r="I269" s="4"/>
      <c r="M269" s="4"/>
      <c r="Q269" s="4"/>
      <c r="U269" s="4"/>
      <c r="Y269" s="4"/>
      <c r="AC269" s="4"/>
      <c r="AG269" s="4"/>
      <c r="AK269" s="4"/>
      <c r="AO269" s="4"/>
      <c r="AS269" s="4"/>
      <c r="AW269" s="4"/>
      <c r="BA269" s="4"/>
    </row>
    <row r="270" spans="5:53" ht="15.6">
      <c r="E270" s="4"/>
      <c r="I270" s="4"/>
      <c r="M270" s="4"/>
      <c r="Q270" s="4"/>
      <c r="U270" s="4"/>
      <c r="Y270" s="4"/>
      <c r="AC270" s="4"/>
      <c r="AG270" s="4"/>
      <c r="AK270" s="4"/>
      <c r="AO270" s="4"/>
      <c r="AS270" s="4"/>
      <c r="AW270" s="4"/>
      <c r="BA270" s="4"/>
    </row>
    <row r="271" spans="5:53" ht="15.6">
      <c r="E271" s="4"/>
      <c r="I271" s="4"/>
      <c r="M271" s="4"/>
      <c r="Q271" s="4"/>
      <c r="U271" s="4"/>
      <c r="Y271" s="4"/>
      <c r="AC271" s="4"/>
      <c r="AG271" s="4"/>
      <c r="AK271" s="4"/>
      <c r="AO271" s="4"/>
      <c r="AS271" s="4"/>
      <c r="AW271" s="4"/>
      <c r="BA271" s="4"/>
    </row>
    <row r="272" spans="5:53" ht="15.6">
      <c r="E272" s="4"/>
      <c r="I272" s="4"/>
      <c r="M272" s="4"/>
      <c r="Q272" s="4"/>
      <c r="U272" s="4"/>
      <c r="Y272" s="4"/>
      <c r="AC272" s="4"/>
      <c r="AG272" s="4"/>
      <c r="AK272" s="4"/>
      <c r="AO272" s="4"/>
      <c r="AS272" s="4"/>
      <c r="AW272" s="4"/>
      <c r="BA272" s="4"/>
    </row>
    <row r="273" spans="5:53" ht="15.6">
      <c r="E273" s="4"/>
      <c r="I273" s="4"/>
      <c r="M273" s="4"/>
      <c r="Q273" s="4"/>
      <c r="U273" s="4"/>
      <c r="Y273" s="4"/>
      <c r="AC273" s="4"/>
      <c r="AG273" s="4"/>
      <c r="AK273" s="4"/>
      <c r="AO273" s="4"/>
      <c r="AS273" s="4"/>
      <c r="AW273" s="4"/>
      <c r="BA273" s="4"/>
    </row>
    <row r="274" spans="5:53" ht="15.6">
      <c r="E274" s="4"/>
      <c r="I274" s="4"/>
      <c r="M274" s="4"/>
      <c r="Q274" s="4"/>
      <c r="U274" s="4"/>
      <c r="Y274" s="4"/>
      <c r="AC274" s="4"/>
      <c r="AG274" s="4"/>
      <c r="AK274" s="4"/>
      <c r="AO274" s="4"/>
      <c r="AS274" s="4"/>
      <c r="AW274" s="4"/>
      <c r="BA274" s="4"/>
    </row>
    <row r="275" spans="5:53" ht="15.6">
      <c r="E275" s="4"/>
      <c r="I275" s="4"/>
      <c r="M275" s="4"/>
      <c r="Q275" s="4"/>
      <c r="U275" s="4"/>
      <c r="Y275" s="4"/>
      <c r="AC275" s="4"/>
      <c r="AG275" s="4"/>
      <c r="AK275" s="4"/>
      <c r="AO275" s="4"/>
      <c r="AS275" s="4"/>
      <c r="AW275" s="4"/>
      <c r="BA275" s="4"/>
    </row>
    <row r="276" spans="5:53" ht="15.6">
      <c r="E276" s="4"/>
      <c r="I276" s="4"/>
      <c r="M276" s="4"/>
      <c r="Q276" s="4"/>
      <c r="U276" s="4"/>
      <c r="Y276" s="4"/>
      <c r="AC276" s="4"/>
      <c r="AG276" s="4"/>
      <c r="AK276" s="4"/>
      <c r="AO276" s="4"/>
      <c r="AS276" s="4"/>
      <c r="AW276" s="4"/>
      <c r="BA276" s="4"/>
    </row>
    <row r="277" spans="5:53" ht="15.6">
      <c r="E277" s="4"/>
      <c r="I277" s="4"/>
      <c r="M277" s="4"/>
      <c r="Q277" s="4"/>
      <c r="U277" s="4"/>
      <c r="Y277" s="4"/>
      <c r="AC277" s="4"/>
      <c r="AG277" s="4"/>
      <c r="AK277" s="4"/>
      <c r="AO277" s="4"/>
      <c r="AS277" s="4"/>
      <c r="AW277" s="4"/>
      <c r="BA277" s="4"/>
    </row>
    <row r="278" spans="5:53" ht="15.6">
      <c r="E278" s="4"/>
      <c r="I278" s="4"/>
      <c r="M278" s="4"/>
      <c r="Q278" s="4"/>
      <c r="U278" s="4"/>
      <c r="Y278" s="4"/>
      <c r="AC278" s="4"/>
      <c r="AG278" s="4"/>
      <c r="AK278" s="4"/>
      <c r="AO278" s="4"/>
      <c r="AS278" s="4"/>
      <c r="AW278" s="4"/>
      <c r="BA278" s="4"/>
    </row>
    <row r="279" spans="5:53" ht="15.6">
      <c r="E279" s="4"/>
      <c r="I279" s="4"/>
      <c r="M279" s="4"/>
      <c r="Q279" s="4"/>
      <c r="U279" s="4"/>
      <c r="Y279" s="4"/>
      <c r="AC279" s="4"/>
      <c r="AG279" s="4"/>
      <c r="AK279" s="4"/>
      <c r="AO279" s="4"/>
      <c r="AS279" s="4"/>
      <c r="AW279" s="4"/>
      <c r="BA279" s="4"/>
    </row>
    <row r="280" spans="5:53" ht="15.6">
      <c r="E280" s="4"/>
      <c r="I280" s="4"/>
      <c r="M280" s="4"/>
      <c r="Q280" s="4"/>
      <c r="U280" s="4"/>
      <c r="Y280" s="4"/>
      <c r="AC280" s="4"/>
      <c r="AG280" s="4"/>
      <c r="AK280" s="4"/>
      <c r="AO280" s="4"/>
      <c r="AS280" s="4"/>
      <c r="AW280" s="4"/>
      <c r="BA280" s="4"/>
    </row>
    <row r="281" spans="5:53" ht="15.6">
      <c r="E281" s="4"/>
      <c r="I281" s="4"/>
      <c r="M281" s="4"/>
      <c r="Q281" s="4"/>
      <c r="U281" s="4"/>
      <c r="Y281" s="4"/>
      <c r="AC281" s="4"/>
      <c r="AG281" s="4"/>
      <c r="AK281" s="4"/>
      <c r="AO281" s="4"/>
      <c r="AS281" s="4"/>
      <c r="AW281" s="4"/>
      <c r="BA281" s="4"/>
    </row>
    <row r="282" spans="5:53" ht="15.6">
      <c r="E282" s="4"/>
      <c r="I282" s="4"/>
      <c r="M282" s="4"/>
      <c r="Q282" s="4"/>
      <c r="U282" s="4"/>
      <c r="Y282" s="4"/>
      <c r="AC282" s="4"/>
      <c r="AG282" s="4"/>
      <c r="AK282" s="4"/>
      <c r="AO282" s="4"/>
      <c r="AS282" s="4"/>
      <c r="AW282" s="4"/>
      <c r="BA282" s="4"/>
    </row>
    <row r="283" spans="5:53" ht="15.6">
      <c r="E283" s="4"/>
      <c r="I283" s="4"/>
      <c r="M283" s="4"/>
      <c r="Q283" s="4"/>
      <c r="U283" s="4"/>
      <c r="Y283" s="4"/>
      <c r="AC283" s="4"/>
      <c r="AG283" s="4"/>
      <c r="AK283" s="4"/>
      <c r="AO283" s="4"/>
      <c r="AS283" s="4"/>
      <c r="AW283" s="4"/>
      <c r="BA283" s="4"/>
    </row>
    <row r="284" spans="5:53" ht="15.6">
      <c r="E284" s="4"/>
      <c r="I284" s="4"/>
      <c r="M284" s="4"/>
      <c r="Q284" s="4"/>
      <c r="U284" s="4"/>
      <c r="Y284" s="4"/>
      <c r="AC284" s="4"/>
      <c r="AG284" s="4"/>
      <c r="AK284" s="4"/>
      <c r="AO284" s="4"/>
      <c r="AS284" s="4"/>
      <c r="AW284" s="4"/>
      <c r="BA284" s="4"/>
    </row>
    <row r="285" spans="5:53" ht="15.6">
      <c r="E285" s="4"/>
      <c r="I285" s="4"/>
      <c r="M285" s="4"/>
      <c r="Q285" s="4"/>
      <c r="U285" s="4"/>
      <c r="Y285" s="4"/>
      <c r="AC285" s="4"/>
      <c r="AG285" s="4"/>
      <c r="AK285" s="4"/>
      <c r="AO285" s="4"/>
      <c r="AS285" s="4"/>
      <c r="AW285" s="4"/>
      <c r="BA285" s="4"/>
    </row>
    <row r="286" spans="5:53" ht="15.6">
      <c r="E286" s="4"/>
      <c r="I286" s="4"/>
      <c r="M286" s="4"/>
      <c r="Q286" s="4"/>
      <c r="U286" s="4"/>
      <c r="Y286" s="4"/>
      <c r="AC286" s="4"/>
      <c r="AG286" s="4"/>
      <c r="AK286" s="4"/>
      <c r="AO286" s="4"/>
      <c r="AS286" s="4"/>
      <c r="AW286" s="4"/>
      <c r="BA286" s="4"/>
    </row>
    <row r="287" spans="5:53" ht="15.6">
      <c r="E287" s="4"/>
      <c r="I287" s="4"/>
      <c r="M287" s="4"/>
      <c r="Q287" s="4"/>
      <c r="U287" s="4"/>
      <c r="Y287" s="4"/>
      <c r="AC287" s="4"/>
      <c r="AG287" s="4"/>
      <c r="AK287" s="4"/>
      <c r="AO287" s="4"/>
      <c r="AS287" s="4"/>
      <c r="AW287" s="4"/>
      <c r="BA287" s="4"/>
    </row>
    <row r="288" spans="5:53" ht="15.6">
      <c r="E288" s="4"/>
      <c r="I288" s="4"/>
      <c r="M288" s="4"/>
      <c r="Q288" s="4"/>
      <c r="U288" s="4"/>
      <c r="Y288" s="4"/>
      <c r="AC288" s="4"/>
      <c r="AG288" s="4"/>
      <c r="AK288" s="4"/>
      <c r="AO288" s="4"/>
      <c r="AS288" s="4"/>
      <c r="AW288" s="4"/>
      <c r="BA288" s="4"/>
    </row>
    <row r="289" spans="5:53" ht="15.6">
      <c r="E289" s="4"/>
      <c r="I289" s="4"/>
      <c r="M289" s="4"/>
      <c r="Q289" s="4"/>
      <c r="U289" s="4"/>
      <c r="Y289" s="4"/>
      <c r="AC289" s="4"/>
      <c r="AG289" s="4"/>
      <c r="AK289" s="4"/>
      <c r="AO289" s="4"/>
      <c r="AS289" s="4"/>
      <c r="AW289" s="4"/>
      <c r="BA289" s="4"/>
    </row>
    <row r="290" spans="5:53" ht="15.6">
      <c r="E290" s="4"/>
      <c r="I290" s="4"/>
      <c r="M290" s="4"/>
      <c r="Q290" s="4"/>
      <c r="U290" s="4"/>
      <c r="Y290" s="4"/>
      <c r="AC290" s="4"/>
      <c r="AG290" s="4"/>
      <c r="AK290" s="4"/>
      <c r="AO290" s="4"/>
      <c r="AS290" s="4"/>
      <c r="AW290" s="4"/>
      <c r="BA290" s="4"/>
    </row>
    <row r="291" spans="5:53" ht="15.6">
      <c r="E291" s="4"/>
      <c r="I291" s="4"/>
      <c r="M291" s="4"/>
      <c r="Q291" s="4"/>
      <c r="U291" s="4"/>
      <c r="Y291" s="4"/>
      <c r="AC291" s="4"/>
      <c r="AG291" s="4"/>
      <c r="AK291" s="4"/>
      <c r="AO291" s="4"/>
      <c r="AS291" s="4"/>
      <c r="AW291" s="4"/>
      <c r="BA291" s="4"/>
    </row>
    <row r="292" spans="5:53" ht="15.6">
      <c r="E292" s="4"/>
      <c r="I292" s="4"/>
      <c r="M292" s="4"/>
      <c r="Q292" s="4"/>
      <c r="U292" s="4"/>
      <c r="Y292" s="4"/>
      <c r="AC292" s="4"/>
      <c r="AG292" s="4"/>
      <c r="AK292" s="4"/>
      <c r="AO292" s="4"/>
      <c r="AS292" s="4"/>
      <c r="AW292" s="4"/>
      <c r="BA292" s="4"/>
    </row>
    <row r="293" spans="5:53" ht="15.6">
      <c r="E293" s="4"/>
      <c r="I293" s="4"/>
      <c r="M293" s="4"/>
      <c r="Q293" s="4"/>
      <c r="U293" s="4"/>
      <c r="Y293" s="4"/>
      <c r="AC293" s="4"/>
      <c r="AG293" s="4"/>
      <c r="AK293" s="4"/>
      <c r="AO293" s="4"/>
      <c r="AS293" s="4"/>
      <c r="AW293" s="4"/>
      <c r="BA293" s="4"/>
    </row>
    <row r="294" spans="5:53" ht="15.6">
      <c r="E294" s="4"/>
      <c r="I294" s="4"/>
      <c r="M294" s="4"/>
      <c r="Q294" s="4"/>
      <c r="U294" s="4"/>
      <c r="Y294" s="4"/>
      <c r="AC294" s="4"/>
      <c r="AG294" s="4"/>
      <c r="AK294" s="4"/>
      <c r="AO294" s="4"/>
      <c r="AS294" s="4"/>
      <c r="AW294" s="4"/>
      <c r="BA294" s="4"/>
    </row>
    <row r="295" spans="5:53" ht="15.6">
      <c r="E295" s="4"/>
      <c r="I295" s="4"/>
      <c r="M295" s="4"/>
      <c r="Q295" s="4"/>
      <c r="U295" s="4"/>
      <c r="Y295" s="4"/>
      <c r="AC295" s="4"/>
      <c r="AG295" s="4"/>
      <c r="AK295" s="4"/>
      <c r="AO295" s="4"/>
      <c r="AS295" s="4"/>
      <c r="AW295" s="4"/>
      <c r="BA295" s="4"/>
    </row>
    <row r="296" spans="5:53" ht="15.6">
      <c r="E296" s="4"/>
      <c r="I296" s="4"/>
      <c r="M296" s="4"/>
      <c r="Q296" s="4"/>
      <c r="U296" s="4"/>
      <c r="Y296" s="4"/>
      <c r="AC296" s="4"/>
      <c r="AG296" s="4"/>
      <c r="AK296" s="4"/>
      <c r="AO296" s="4"/>
      <c r="AS296" s="4"/>
      <c r="AW296" s="4"/>
      <c r="BA296" s="4"/>
    </row>
    <row r="297" spans="5:53" ht="15.6">
      <c r="E297" s="4"/>
      <c r="I297" s="4"/>
      <c r="M297" s="4"/>
      <c r="Q297" s="4"/>
      <c r="U297" s="4"/>
      <c r="Y297" s="4"/>
      <c r="AC297" s="4"/>
      <c r="AG297" s="4"/>
      <c r="AK297" s="4"/>
      <c r="AO297" s="4"/>
      <c r="AS297" s="4"/>
      <c r="AW297" s="4"/>
      <c r="BA297" s="4"/>
    </row>
    <row r="298" spans="5:53" ht="15.6">
      <c r="E298" s="4"/>
      <c r="I298" s="4"/>
      <c r="M298" s="4"/>
      <c r="Q298" s="4"/>
      <c r="U298" s="4"/>
      <c r="Y298" s="4"/>
      <c r="AC298" s="4"/>
      <c r="AG298" s="4"/>
      <c r="AK298" s="4"/>
      <c r="AO298" s="4"/>
      <c r="AS298" s="4"/>
      <c r="AW298" s="4"/>
      <c r="BA298" s="4"/>
    </row>
    <row r="299" spans="5:53" ht="15.6">
      <c r="E299" s="4"/>
      <c r="I299" s="4"/>
      <c r="M299" s="4"/>
      <c r="Q299" s="4"/>
      <c r="U299" s="4"/>
      <c r="Y299" s="4"/>
      <c r="AC299" s="4"/>
      <c r="AG299" s="4"/>
      <c r="AK299" s="4"/>
      <c r="AO299" s="4"/>
      <c r="AS299" s="4"/>
      <c r="AW299" s="4"/>
      <c r="BA299" s="4"/>
    </row>
    <row r="300" spans="5:53" ht="15.6">
      <c r="E300" s="4"/>
      <c r="I300" s="4"/>
      <c r="M300" s="4"/>
      <c r="Q300" s="4"/>
      <c r="U300" s="4"/>
      <c r="Y300" s="4"/>
      <c r="AC300" s="4"/>
      <c r="AG300" s="4"/>
      <c r="AK300" s="4"/>
      <c r="AO300" s="4"/>
      <c r="AS300" s="4"/>
      <c r="AW300" s="4"/>
      <c r="BA300" s="4"/>
    </row>
    <row r="301" spans="5:53" ht="15.6">
      <c r="E301" s="4"/>
      <c r="I301" s="4"/>
      <c r="M301" s="4"/>
      <c r="Q301" s="4"/>
      <c r="U301" s="4"/>
      <c r="Y301" s="4"/>
      <c r="AC301" s="4"/>
      <c r="AG301" s="4"/>
      <c r="AK301" s="4"/>
      <c r="AO301" s="4"/>
      <c r="AS301" s="4"/>
      <c r="AW301" s="4"/>
      <c r="BA301" s="4"/>
    </row>
    <row r="302" spans="5:53" ht="15.6">
      <c r="E302" s="4"/>
      <c r="I302" s="4"/>
      <c r="M302" s="4"/>
      <c r="Q302" s="4"/>
      <c r="U302" s="4"/>
      <c r="Y302" s="4"/>
      <c r="AC302" s="4"/>
      <c r="AG302" s="4"/>
      <c r="AK302" s="4"/>
      <c r="AO302" s="4"/>
      <c r="AS302" s="4"/>
      <c r="AW302" s="4"/>
      <c r="BA302" s="4"/>
    </row>
    <row r="303" spans="5:53" ht="15.6">
      <c r="E303" s="4"/>
      <c r="I303" s="4"/>
      <c r="M303" s="4"/>
      <c r="Q303" s="4"/>
      <c r="U303" s="4"/>
      <c r="Y303" s="4"/>
      <c r="AC303" s="4"/>
      <c r="AG303" s="4"/>
      <c r="AK303" s="4"/>
      <c r="AO303" s="4"/>
      <c r="AS303" s="4"/>
      <c r="AW303" s="4"/>
      <c r="BA303" s="4"/>
    </row>
    <row r="304" spans="5:53" ht="15.6">
      <c r="E304" s="4"/>
      <c r="I304" s="4"/>
      <c r="M304" s="4"/>
      <c r="Q304" s="4"/>
      <c r="U304" s="4"/>
      <c r="Y304" s="4"/>
      <c r="AC304" s="4"/>
      <c r="AG304" s="4"/>
      <c r="AK304" s="4"/>
      <c r="AO304" s="4"/>
      <c r="AS304" s="4"/>
      <c r="AW304" s="4"/>
      <c r="BA304" s="4"/>
    </row>
    <row r="305" spans="5:53" ht="15.6">
      <c r="E305" s="4"/>
      <c r="I305" s="4"/>
      <c r="M305" s="4"/>
      <c r="Q305" s="4"/>
      <c r="U305" s="4"/>
      <c r="Y305" s="4"/>
      <c r="AC305" s="4"/>
      <c r="AG305" s="4"/>
      <c r="AK305" s="4"/>
      <c r="AO305" s="4"/>
      <c r="AS305" s="4"/>
      <c r="AW305" s="4"/>
      <c r="BA305" s="4"/>
    </row>
    <row r="306" spans="5:53" ht="15.6">
      <c r="E306" s="4"/>
      <c r="I306" s="4"/>
      <c r="M306" s="4"/>
      <c r="Q306" s="4"/>
      <c r="U306" s="4"/>
      <c r="Y306" s="4"/>
      <c r="AC306" s="4"/>
      <c r="AG306" s="4"/>
      <c r="AK306" s="4"/>
      <c r="AO306" s="4"/>
      <c r="AS306" s="4"/>
      <c r="AW306" s="4"/>
      <c r="BA306" s="4"/>
    </row>
    <row r="307" spans="5:53" ht="15.6">
      <c r="E307" s="4"/>
      <c r="I307" s="4"/>
      <c r="M307" s="4"/>
      <c r="Q307" s="4"/>
      <c r="U307" s="4"/>
      <c r="Y307" s="4"/>
      <c r="AC307" s="4"/>
      <c r="AG307" s="4"/>
      <c r="AK307" s="4"/>
      <c r="AO307" s="4"/>
      <c r="AS307" s="4"/>
      <c r="AW307" s="4"/>
      <c r="BA307" s="4"/>
    </row>
    <row r="308" spans="5:53" ht="15.6">
      <c r="E308" s="4"/>
      <c r="I308" s="4"/>
      <c r="M308" s="4"/>
      <c r="Q308" s="4"/>
      <c r="U308" s="4"/>
      <c r="Y308" s="4"/>
      <c r="AC308" s="4"/>
      <c r="AG308" s="4"/>
      <c r="AK308" s="4"/>
      <c r="AO308" s="4"/>
      <c r="AS308" s="4"/>
      <c r="AW308" s="4"/>
      <c r="BA308" s="4"/>
    </row>
    <row r="309" spans="5:53" ht="15.6">
      <c r="E309" s="4"/>
      <c r="I309" s="4"/>
      <c r="M309" s="4"/>
      <c r="Q309" s="4"/>
      <c r="U309" s="4"/>
      <c r="Y309" s="4"/>
      <c r="AC309" s="4"/>
      <c r="AG309" s="4"/>
      <c r="AK309" s="4"/>
      <c r="AO309" s="4"/>
      <c r="AS309" s="4"/>
      <c r="AW309" s="4"/>
      <c r="BA309" s="4"/>
    </row>
    <row r="310" spans="5:53" ht="15.6">
      <c r="E310" s="4"/>
      <c r="I310" s="4"/>
      <c r="M310" s="4"/>
      <c r="Q310" s="4"/>
      <c r="U310" s="4"/>
      <c r="Y310" s="4"/>
      <c r="AC310" s="4"/>
      <c r="AG310" s="4"/>
      <c r="AK310" s="4"/>
      <c r="AO310" s="4"/>
      <c r="AS310" s="4"/>
      <c r="AW310" s="4"/>
      <c r="BA310" s="4"/>
    </row>
    <row r="311" spans="5:53" ht="15.6">
      <c r="E311" s="4"/>
      <c r="I311" s="4"/>
      <c r="M311" s="4"/>
      <c r="Q311" s="4"/>
      <c r="U311" s="4"/>
      <c r="Y311" s="4"/>
      <c r="AC311" s="4"/>
      <c r="AG311" s="4"/>
      <c r="AK311" s="4"/>
      <c r="AO311" s="4"/>
      <c r="AS311" s="4"/>
      <c r="AW311" s="4"/>
      <c r="BA311" s="4"/>
    </row>
    <row r="312" spans="5:53" ht="15.6">
      <c r="E312" s="4"/>
      <c r="I312" s="4"/>
      <c r="M312" s="4"/>
      <c r="Q312" s="4"/>
      <c r="U312" s="4"/>
      <c r="Y312" s="4"/>
      <c r="AC312" s="4"/>
      <c r="AG312" s="4"/>
      <c r="AK312" s="4"/>
      <c r="AO312" s="4"/>
      <c r="AS312" s="4"/>
      <c r="AW312" s="4"/>
      <c r="BA312" s="4"/>
    </row>
    <row r="313" spans="5:53" ht="15.6">
      <c r="E313" s="4"/>
      <c r="I313" s="4"/>
      <c r="M313" s="4"/>
      <c r="Q313" s="4"/>
      <c r="U313" s="4"/>
      <c r="Y313" s="4"/>
      <c r="AC313" s="4"/>
      <c r="AG313" s="4"/>
      <c r="AK313" s="4"/>
      <c r="AO313" s="4"/>
      <c r="AS313" s="4"/>
      <c r="AW313" s="4"/>
      <c r="BA313" s="4"/>
    </row>
    <row r="314" spans="5:53" ht="15.6">
      <c r="E314" s="4"/>
      <c r="I314" s="4"/>
      <c r="M314" s="4"/>
      <c r="Q314" s="4"/>
      <c r="U314" s="4"/>
      <c r="Y314" s="4"/>
      <c r="AC314" s="4"/>
      <c r="AG314" s="4"/>
      <c r="AK314" s="4"/>
      <c r="AO314" s="4"/>
      <c r="AS314" s="4"/>
      <c r="AW314" s="4"/>
      <c r="BA314" s="4"/>
    </row>
    <row r="315" spans="5:53" ht="15.6">
      <c r="E315" s="4"/>
      <c r="I315" s="4"/>
      <c r="M315" s="4"/>
      <c r="Q315" s="4"/>
      <c r="U315" s="4"/>
      <c r="Y315" s="4"/>
      <c r="AC315" s="4"/>
      <c r="AG315" s="4"/>
      <c r="AK315" s="4"/>
      <c r="AO315" s="4"/>
      <c r="AS315" s="4"/>
      <c r="AW315" s="4"/>
      <c r="BA315" s="4"/>
    </row>
    <row r="316" spans="5:53" ht="15.6">
      <c r="E316" s="4"/>
      <c r="I316" s="4"/>
      <c r="M316" s="4"/>
      <c r="Q316" s="4"/>
      <c r="U316" s="4"/>
      <c r="Y316" s="4"/>
      <c r="AC316" s="4"/>
      <c r="AG316" s="4"/>
      <c r="AK316" s="4"/>
      <c r="AO316" s="4"/>
      <c r="AS316" s="4"/>
      <c r="AW316" s="4"/>
      <c r="BA316" s="4"/>
    </row>
    <row r="317" spans="5:53" ht="15.6">
      <c r="E317" s="4"/>
      <c r="I317" s="4"/>
      <c r="M317" s="4"/>
      <c r="Q317" s="4"/>
      <c r="U317" s="4"/>
      <c r="Y317" s="4"/>
      <c r="AC317" s="4"/>
      <c r="AG317" s="4"/>
      <c r="AK317" s="4"/>
      <c r="AO317" s="4"/>
      <c r="AS317" s="4"/>
      <c r="AW317" s="4"/>
      <c r="BA317" s="4"/>
    </row>
    <row r="318" spans="5:53" ht="15.6">
      <c r="E318" s="4"/>
      <c r="I318" s="4"/>
      <c r="M318" s="4"/>
      <c r="Q318" s="4"/>
      <c r="U318" s="4"/>
      <c r="Y318" s="4"/>
      <c r="AC318" s="4"/>
      <c r="AG318" s="4"/>
      <c r="AK318" s="4"/>
      <c r="AO318" s="4"/>
      <c r="AS318" s="4"/>
      <c r="AW318" s="4"/>
      <c r="BA318" s="4"/>
    </row>
    <row r="319" spans="5:53" ht="15.6">
      <c r="E319" s="4"/>
      <c r="I319" s="4"/>
      <c r="M319" s="4"/>
      <c r="Q319" s="4"/>
      <c r="U319" s="4"/>
      <c r="Y319" s="4"/>
      <c r="AC319" s="4"/>
      <c r="AG319" s="4"/>
      <c r="AK319" s="4"/>
      <c r="AO319" s="4"/>
      <c r="AS319" s="4"/>
      <c r="AW319" s="4"/>
      <c r="BA319" s="4"/>
    </row>
    <row r="320" spans="5:53" ht="15.6">
      <c r="E320" s="4"/>
      <c r="I320" s="4"/>
      <c r="M320" s="4"/>
      <c r="Q320" s="4"/>
      <c r="U320" s="4"/>
      <c r="Y320" s="4"/>
      <c r="AC320" s="4"/>
      <c r="AG320" s="4"/>
      <c r="AK320" s="4"/>
      <c r="AO320" s="4"/>
      <c r="AS320" s="4"/>
      <c r="AW320" s="4"/>
      <c r="BA320" s="4"/>
    </row>
    <row r="321" spans="5:53" ht="15.6">
      <c r="E321" s="4"/>
      <c r="I321" s="4"/>
      <c r="M321" s="4"/>
      <c r="Q321" s="4"/>
      <c r="U321" s="4"/>
      <c r="Y321" s="4"/>
      <c r="AC321" s="4"/>
      <c r="AG321" s="4"/>
      <c r="AK321" s="4"/>
      <c r="AO321" s="4"/>
      <c r="AS321" s="4"/>
      <c r="AW321" s="4"/>
      <c r="BA321" s="4"/>
    </row>
    <row r="322" spans="5:53" ht="15.6">
      <c r="E322" s="4"/>
      <c r="I322" s="4"/>
      <c r="M322" s="4"/>
      <c r="Q322" s="4"/>
      <c r="U322" s="4"/>
      <c r="Y322" s="4"/>
      <c r="AC322" s="4"/>
      <c r="AG322" s="4"/>
      <c r="AK322" s="4"/>
      <c r="AO322" s="4"/>
      <c r="AS322" s="4"/>
      <c r="AW322" s="4"/>
      <c r="BA322" s="4"/>
    </row>
    <row r="323" spans="5:53" ht="15.6">
      <c r="E323" s="4"/>
      <c r="I323" s="4"/>
      <c r="M323" s="4"/>
      <c r="Q323" s="4"/>
      <c r="U323" s="4"/>
      <c r="Y323" s="4"/>
      <c r="AC323" s="4"/>
      <c r="AG323" s="4"/>
      <c r="AK323" s="4"/>
      <c r="AO323" s="4"/>
      <c r="AS323" s="4"/>
      <c r="AW323" s="4"/>
      <c r="BA323" s="4"/>
    </row>
    <row r="324" spans="5:53" ht="15.6">
      <c r="E324" s="4"/>
      <c r="I324" s="4"/>
      <c r="M324" s="4"/>
      <c r="Q324" s="4"/>
      <c r="U324" s="4"/>
      <c r="Y324" s="4"/>
      <c r="AC324" s="4"/>
      <c r="AG324" s="4"/>
      <c r="AK324" s="4"/>
      <c r="AO324" s="4"/>
      <c r="AS324" s="4"/>
      <c r="AW324" s="4"/>
      <c r="BA324" s="4"/>
    </row>
    <row r="325" spans="5:53" ht="15.6">
      <c r="E325" s="4"/>
      <c r="I325" s="4"/>
      <c r="M325" s="4"/>
      <c r="Q325" s="4"/>
      <c r="U325" s="4"/>
      <c r="Y325" s="4"/>
      <c r="AC325" s="4"/>
      <c r="AG325" s="4"/>
      <c r="AK325" s="4"/>
      <c r="AO325" s="4"/>
      <c r="AS325" s="4"/>
      <c r="AW325" s="4"/>
      <c r="BA325" s="4"/>
    </row>
    <row r="326" spans="5:53" ht="15.6">
      <c r="E326" s="4"/>
      <c r="I326" s="4"/>
      <c r="M326" s="4"/>
      <c r="Q326" s="4"/>
      <c r="U326" s="4"/>
      <c r="Y326" s="4"/>
      <c r="AC326" s="4"/>
      <c r="AG326" s="4"/>
      <c r="AK326" s="4"/>
      <c r="AO326" s="4"/>
      <c r="AS326" s="4"/>
      <c r="AW326" s="4"/>
      <c r="BA326" s="4"/>
    </row>
    <row r="327" spans="5:53" ht="15.6">
      <c r="E327" s="4"/>
      <c r="I327" s="4"/>
      <c r="M327" s="4"/>
      <c r="Q327" s="4"/>
      <c r="U327" s="4"/>
      <c r="Y327" s="4"/>
      <c r="AC327" s="4"/>
      <c r="AG327" s="4"/>
      <c r="AK327" s="4"/>
      <c r="AO327" s="4"/>
      <c r="AS327" s="4"/>
      <c r="AW327" s="4"/>
      <c r="BA327" s="4"/>
    </row>
    <row r="328" spans="5:53" ht="15.6">
      <c r="E328" s="4"/>
      <c r="I328" s="4"/>
      <c r="M328" s="4"/>
      <c r="Q328" s="4"/>
      <c r="U328" s="4"/>
      <c r="Y328" s="4"/>
      <c r="AC328" s="4"/>
      <c r="AG328" s="4"/>
      <c r="AK328" s="4"/>
      <c r="AO328" s="4"/>
      <c r="AS328" s="4"/>
      <c r="AW328" s="4"/>
      <c r="BA328" s="4"/>
    </row>
    <row r="329" spans="5:53" ht="15.6">
      <c r="E329" s="4"/>
      <c r="I329" s="4"/>
      <c r="M329" s="4"/>
      <c r="Q329" s="4"/>
      <c r="U329" s="4"/>
      <c r="Y329" s="4"/>
      <c r="AC329" s="4"/>
      <c r="AG329" s="4"/>
      <c r="AK329" s="4"/>
      <c r="AO329" s="4"/>
      <c r="AS329" s="4"/>
      <c r="AW329" s="4"/>
      <c r="BA329" s="4"/>
    </row>
    <row r="330" spans="5:53" ht="15.6">
      <c r="E330" s="4"/>
      <c r="I330" s="4"/>
      <c r="M330" s="4"/>
      <c r="Q330" s="4"/>
      <c r="U330" s="4"/>
      <c r="Y330" s="4"/>
      <c r="AC330" s="4"/>
      <c r="AG330" s="4"/>
      <c r="AK330" s="4"/>
      <c r="AO330" s="4"/>
      <c r="AS330" s="4"/>
      <c r="AW330" s="4"/>
      <c r="BA330" s="4"/>
    </row>
    <row r="331" spans="5:53" ht="15.6">
      <c r="E331" s="4"/>
      <c r="I331" s="4"/>
      <c r="M331" s="4"/>
      <c r="Q331" s="4"/>
      <c r="U331" s="4"/>
      <c r="Y331" s="4"/>
      <c r="AC331" s="4"/>
      <c r="AG331" s="4"/>
      <c r="AK331" s="4"/>
      <c r="AO331" s="4"/>
      <c r="AS331" s="4"/>
      <c r="AW331" s="4"/>
      <c r="BA331" s="4"/>
    </row>
    <row r="332" spans="5:53" ht="15.6">
      <c r="E332" s="4"/>
      <c r="I332" s="4"/>
      <c r="M332" s="4"/>
      <c r="Q332" s="4"/>
      <c r="U332" s="4"/>
      <c r="Y332" s="4"/>
      <c r="AC332" s="4"/>
      <c r="AG332" s="4"/>
      <c r="AK332" s="4"/>
      <c r="AO332" s="4"/>
      <c r="AS332" s="4"/>
      <c r="AW332" s="4"/>
      <c r="BA332" s="4"/>
    </row>
    <row r="333" spans="5:53" ht="15.6">
      <c r="E333" s="4"/>
      <c r="I333" s="4"/>
      <c r="M333" s="4"/>
      <c r="Q333" s="4"/>
      <c r="U333" s="4"/>
      <c r="Y333" s="4"/>
      <c r="AC333" s="4"/>
      <c r="AG333" s="4"/>
      <c r="AK333" s="4"/>
      <c r="AO333" s="4"/>
      <c r="AS333" s="4"/>
      <c r="AW333" s="4"/>
      <c r="BA333" s="4"/>
    </row>
    <row r="334" spans="5:53" ht="15.6">
      <c r="E334" s="4"/>
      <c r="I334" s="4"/>
      <c r="M334" s="4"/>
      <c r="Q334" s="4"/>
      <c r="U334" s="4"/>
      <c r="Y334" s="4"/>
      <c r="AC334" s="4"/>
      <c r="AG334" s="4"/>
      <c r="AK334" s="4"/>
      <c r="AO334" s="4"/>
      <c r="AS334" s="4"/>
      <c r="AW334" s="4"/>
      <c r="BA334" s="4"/>
    </row>
    <row r="335" spans="5:53" ht="15.6">
      <c r="E335" s="4"/>
      <c r="I335" s="4"/>
      <c r="M335" s="4"/>
      <c r="Q335" s="4"/>
      <c r="U335" s="4"/>
      <c r="Y335" s="4"/>
      <c r="AC335" s="4"/>
      <c r="AG335" s="4"/>
      <c r="AK335" s="4"/>
      <c r="AO335" s="4"/>
      <c r="AS335" s="4"/>
      <c r="AW335" s="4"/>
      <c r="BA335" s="4"/>
    </row>
    <row r="336" spans="5:53" ht="15.6">
      <c r="E336" s="4"/>
      <c r="I336" s="4"/>
      <c r="M336" s="4"/>
      <c r="Q336" s="4"/>
      <c r="U336" s="4"/>
      <c r="Y336" s="4"/>
      <c r="AC336" s="4"/>
      <c r="AG336" s="4"/>
      <c r="AK336" s="4"/>
      <c r="AO336" s="4"/>
      <c r="AS336" s="4"/>
      <c r="AW336" s="4"/>
      <c r="BA336" s="4"/>
    </row>
    <row r="337" spans="5:53" ht="15.6">
      <c r="E337" s="4"/>
      <c r="I337" s="4"/>
      <c r="M337" s="4"/>
      <c r="Q337" s="4"/>
      <c r="U337" s="4"/>
      <c r="Y337" s="4"/>
      <c r="AC337" s="4"/>
      <c r="AG337" s="4"/>
      <c r="AK337" s="4"/>
      <c r="AO337" s="4"/>
      <c r="AS337" s="4"/>
      <c r="AW337" s="4"/>
      <c r="BA337" s="4"/>
    </row>
    <row r="338" spans="5:53" ht="15.6">
      <c r="E338" s="4"/>
      <c r="I338" s="4"/>
      <c r="M338" s="4"/>
      <c r="Q338" s="4"/>
      <c r="U338" s="4"/>
      <c r="Y338" s="4"/>
      <c r="AC338" s="4"/>
      <c r="AG338" s="4"/>
      <c r="AK338" s="4"/>
      <c r="AO338" s="4"/>
      <c r="AS338" s="4"/>
      <c r="AW338" s="4"/>
      <c r="BA338" s="4"/>
    </row>
    <row r="339" spans="5:53" ht="15.6">
      <c r="E339" s="4"/>
      <c r="I339" s="4"/>
      <c r="M339" s="4"/>
      <c r="Q339" s="4"/>
      <c r="U339" s="4"/>
      <c r="Y339" s="4"/>
      <c r="AC339" s="4"/>
      <c r="AG339" s="4"/>
      <c r="AK339" s="4"/>
      <c r="AO339" s="4"/>
      <c r="AS339" s="4"/>
      <c r="AW339" s="4"/>
      <c r="BA339" s="4"/>
    </row>
    <row r="340" spans="5:53" ht="15.6">
      <c r="E340" s="4"/>
      <c r="I340" s="4"/>
      <c r="M340" s="4"/>
      <c r="Q340" s="4"/>
      <c r="U340" s="4"/>
      <c r="Y340" s="4"/>
      <c r="AC340" s="4"/>
      <c r="AG340" s="4"/>
      <c r="AK340" s="4"/>
      <c r="AO340" s="4"/>
      <c r="AS340" s="4"/>
      <c r="AW340" s="4"/>
      <c r="BA340" s="4"/>
    </row>
    <row r="341" spans="5:53" ht="15.6">
      <c r="E341" s="4"/>
      <c r="I341" s="4"/>
      <c r="M341" s="4"/>
      <c r="Q341" s="4"/>
      <c r="U341" s="4"/>
      <c r="Y341" s="4"/>
      <c r="AC341" s="4"/>
      <c r="AG341" s="4"/>
      <c r="AK341" s="4"/>
      <c r="AO341" s="4"/>
      <c r="AS341" s="4"/>
      <c r="AW341" s="4"/>
      <c r="BA341" s="4"/>
    </row>
    <row r="342" spans="5:53" ht="15.6">
      <c r="E342" s="4"/>
      <c r="I342" s="4"/>
      <c r="M342" s="4"/>
      <c r="Q342" s="4"/>
      <c r="U342" s="4"/>
      <c r="Y342" s="4"/>
      <c r="AC342" s="4"/>
      <c r="AG342" s="4"/>
      <c r="AK342" s="4"/>
      <c r="AO342" s="4"/>
      <c r="AS342" s="4"/>
      <c r="AW342" s="4"/>
      <c r="BA342" s="4"/>
    </row>
    <row r="343" spans="5:53" ht="15.6">
      <c r="E343" s="4"/>
      <c r="I343" s="4"/>
      <c r="M343" s="4"/>
      <c r="Q343" s="4"/>
      <c r="U343" s="4"/>
      <c r="Y343" s="4"/>
      <c r="AC343" s="4"/>
      <c r="AG343" s="4"/>
      <c r="AK343" s="4"/>
      <c r="AO343" s="4"/>
      <c r="AS343" s="4"/>
      <c r="AW343" s="4"/>
      <c r="BA343" s="4"/>
    </row>
    <row r="344" spans="5:53" ht="15.6">
      <c r="E344" s="4"/>
      <c r="I344" s="4"/>
      <c r="M344" s="4"/>
      <c r="Q344" s="4"/>
      <c r="U344" s="4"/>
      <c r="Y344" s="4"/>
      <c r="AC344" s="4"/>
      <c r="AG344" s="4"/>
      <c r="AK344" s="4"/>
      <c r="AO344" s="4"/>
      <c r="AS344" s="4"/>
      <c r="AW344" s="4"/>
      <c r="BA344" s="4"/>
    </row>
    <row r="345" spans="5:53" ht="15.6">
      <c r="E345" s="4"/>
      <c r="I345" s="4"/>
      <c r="M345" s="4"/>
      <c r="Q345" s="4"/>
      <c r="U345" s="4"/>
      <c r="Y345" s="4"/>
      <c r="AC345" s="4"/>
      <c r="AG345" s="4"/>
      <c r="AK345" s="4"/>
      <c r="AO345" s="4"/>
      <c r="AS345" s="4"/>
      <c r="AW345" s="4"/>
      <c r="BA345" s="4"/>
    </row>
    <row r="346" spans="5:53" ht="15.6">
      <c r="E346" s="4"/>
      <c r="I346" s="4"/>
      <c r="M346" s="4"/>
      <c r="Q346" s="4"/>
      <c r="U346" s="4"/>
      <c r="Y346" s="4"/>
      <c r="AC346" s="4"/>
      <c r="AG346" s="4"/>
      <c r="AK346" s="4"/>
      <c r="AO346" s="4"/>
      <c r="AS346" s="4"/>
      <c r="AW346" s="4"/>
      <c r="BA346" s="4"/>
    </row>
    <row r="347" spans="5:53" ht="15.6">
      <c r="E347" s="4"/>
      <c r="I347" s="4"/>
      <c r="M347" s="4"/>
      <c r="Q347" s="4"/>
      <c r="U347" s="4"/>
      <c r="Y347" s="4"/>
      <c r="AC347" s="4"/>
      <c r="AG347" s="4"/>
      <c r="AK347" s="4"/>
      <c r="AO347" s="4"/>
      <c r="AS347" s="4"/>
      <c r="AW347" s="4"/>
      <c r="BA347" s="4"/>
    </row>
    <row r="348" spans="5:53" ht="15.6">
      <c r="E348" s="4"/>
      <c r="I348" s="4"/>
      <c r="M348" s="4"/>
      <c r="Q348" s="4"/>
      <c r="U348" s="4"/>
      <c r="Y348" s="4"/>
      <c r="AC348" s="4"/>
      <c r="AG348" s="4"/>
      <c r="AK348" s="4"/>
      <c r="AO348" s="4"/>
      <c r="AS348" s="4"/>
      <c r="AW348" s="4"/>
      <c r="BA348" s="4"/>
    </row>
    <row r="349" spans="5:53" ht="15.6">
      <c r="E349" s="4"/>
      <c r="I349" s="4"/>
      <c r="M349" s="4"/>
      <c r="Q349" s="4"/>
      <c r="U349" s="4"/>
      <c r="Y349" s="4"/>
      <c r="AC349" s="4"/>
      <c r="AG349" s="4"/>
      <c r="AK349" s="4"/>
      <c r="AO349" s="4"/>
      <c r="AS349" s="4"/>
      <c r="AW349" s="4"/>
      <c r="BA349" s="4"/>
    </row>
    <row r="350" spans="5:53" ht="15.6">
      <c r="E350" s="4"/>
      <c r="I350" s="4"/>
      <c r="M350" s="4"/>
      <c r="Q350" s="4"/>
      <c r="U350" s="4"/>
      <c r="Y350" s="4"/>
      <c r="AC350" s="4"/>
      <c r="AG350" s="4"/>
      <c r="AK350" s="4"/>
      <c r="AO350" s="4"/>
      <c r="AS350" s="4"/>
      <c r="AW350" s="4"/>
      <c r="BA350" s="4"/>
    </row>
    <row r="351" spans="5:53" ht="15.6">
      <c r="E351" s="4"/>
      <c r="I351" s="4"/>
      <c r="M351" s="4"/>
      <c r="Q351" s="4"/>
      <c r="U351" s="4"/>
      <c r="Y351" s="4"/>
      <c r="AC351" s="4"/>
      <c r="AG351" s="4"/>
      <c r="AK351" s="4"/>
      <c r="AO351" s="4"/>
      <c r="AS351" s="4"/>
      <c r="AW351" s="4"/>
      <c r="BA351" s="4"/>
    </row>
    <row r="352" spans="5:53" ht="15.6">
      <c r="E352" s="4"/>
      <c r="I352" s="4"/>
      <c r="M352" s="4"/>
      <c r="Q352" s="4"/>
      <c r="U352" s="4"/>
      <c r="Y352" s="4"/>
      <c r="AC352" s="4"/>
      <c r="AG352" s="4"/>
      <c r="AK352" s="4"/>
      <c r="AO352" s="4"/>
      <c r="AS352" s="4"/>
      <c r="AW352" s="4"/>
      <c r="BA352" s="4"/>
    </row>
    <row r="353" spans="5:53" ht="15.6">
      <c r="E353" s="4"/>
      <c r="I353" s="4"/>
      <c r="M353" s="4"/>
      <c r="Q353" s="4"/>
      <c r="U353" s="4"/>
      <c r="Y353" s="4"/>
      <c r="AC353" s="4"/>
      <c r="AG353" s="4"/>
      <c r="AK353" s="4"/>
      <c r="AO353" s="4"/>
      <c r="AS353" s="4"/>
      <c r="AW353" s="4"/>
      <c r="BA353" s="4"/>
    </row>
    <row r="354" spans="5:53" ht="15.6">
      <c r="E354" s="4"/>
      <c r="I354" s="4"/>
      <c r="M354" s="4"/>
      <c r="Q354" s="4"/>
      <c r="U354" s="4"/>
      <c r="Y354" s="4"/>
      <c r="AC354" s="4"/>
      <c r="AG354" s="4"/>
      <c r="AK354" s="4"/>
      <c r="AO354" s="4"/>
      <c r="AS354" s="4"/>
      <c r="AW354" s="4"/>
      <c r="BA354" s="4"/>
    </row>
    <row r="355" spans="5:53" ht="15.6">
      <c r="E355" s="4"/>
      <c r="I355" s="4"/>
      <c r="M355" s="4"/>
      <c r="Q355" s="4"/>
      <c r="U355" s="4"/>
      <c r="Y355" s="4"/>
      <c r="AC355" s="4"/>
      <c r="AG355" s="4"/>
      <c r="AK355" s="4"/>
      <c r="AO355" s="4"/>
      <c r="AS355" s="4"/>
      <c r="AW355" s="4"/>
      <c r="BA355" s="4"/>
    </row>
    <row r="356" spans="5:53" ht="15.6">
      <c r="E356" s="4"/>
      <c r="I356" s="4"/>
      <c r="M356" s="4"/>
      <c r="Q356" s="4"/>
      <c r="U356" s="4"/>
      <c r="Y356" s="4"/>
      <c r="AC356" s="4"/>
      <c r="AG356" s="4"/>
      <c r="AK356" s="4"/>
      <c r="AO356" s="4"/>
      <c r="AS356" s="4"/>
      <c r="AW356" s="4"/>
      <c r="BA356" s="4"/>
    </row>
    <row r="357" spans="5:53" ht="15.6">
      <c r="E357" s="4"/>
      <c r="I357" s="4"/>
      <c r="M357" s="4"/>
      <c r="Q357" s="4"/>
      <c r="U357" s="4"/>
      <c r="Y357" s="4"/>
      <c r="AC357" s="4"/>
      <c r="AG357" s="4"/>
      <c r="AK357" s="4"/>
      <c r="AO357" s="4"/>
      <c r="AS357" s="4"/>
      <c r="AW357" s="4"/>
      <c r="BA357" s="4"/>
    </row>
    <row r="358" spans="5:53" ht="15.6">
      <c r="E358" s="4"/>
      <c r="I358" s="4"/>
      <c r="M358" s="4"/>
      <c r="Q358" s="4"/>
      <c r="U358" s="4"/>
      <c r="Y358" s="4"/>
      <c r="AC358" s="4"/>
      <c r="AG358" s="4"/>
      <c r="AK358" s="4"/>
      <c r="AO358" s="4"/>
      <c r="AS358" s="4"/>
      <c r="AW358" s="4"/>
      <c r="BA358" s="4"/>
    </row>
    <row r="359" spans="5:53" ht="15.6">
      <c r="E359" s="4"/>
      <c r="I359" s="4"/>
      <c r="M359" s="4"/>
      <c r="Q359" s="4"/>
      <c r="U359" s="4"/>
      <c r="Y359" s="4"/>
      <c r="AC359" s="4"/>
      <c r="AG359" s="4"/>
      <c r="AK359" s="4"/>
      <c r="AO359" s="4"/>
      <c r="AS359" s="4"/>
      <c r="AW359" s="4"/>
      <c r="BA359" s="4"/>
    </row>
    <row r="360" spans="5:53" ht="15.6">
      <c r="E360" s="4"/>
      <c r="I360" s="4"/>
      <c r="M360" s="4"/>
      <c r="Q360" s="4"/>
      <c r="U360" s="4"/>
      <c r="Y360" s="4"/>
      <c r="AC360" s="4"/>
      <c r="AG360" s="4"/>
      <c r="AK360" s="4"/>
      <c r="AO360" s="4"/>
      <c r="AS360" s="4"/>
      <c r="AW360" s="4"/>
      <c r="BA360" s="4"/>
    </row>
    <row r="361" spans="5:53" ht="15.6">
      <c r="E361" s="4"/>
      <c r="I361" s="4"/>
      <c r="M361" s="4"/>
      <c r="Q361" s="4"/>
      <c r="U361" s="4"/>
      <c r="Y361" s="4"/>
      <c r="AC361" s="4"/>
      <c r="AG361" s="4"/>
      <c r="AK361" s="4"/>
      <c r="AO361" s="4"/>
      <c r="AS361" s="4"/>
      <c r="AW361" s="4"/>
      <c r="BA361" s="4"/>
    </row>
    <row r="362" spans="5:53" ht="15.6">
      <c r="E362" s="4"/>
      <c r="I362" s="4"/>
      <c r="M362" s="4"/>
      <c r="Q362" s="4"/>
      <c r="U362" s="4"/>
      <c r="Y362" s="4"/>
      <c r="AC362" s="4"/>
      <c r="AG362" s="4"/>
      <c r="AK362" s="4"/>
      <c r="AO362" s="4"/>
      <c r="AS362" s="4"/>
      <c r="AW362" s="4"/>
      <c r="BA362" s="4"/>
    </row>
    <row r="363" spans="5:53" ht="15.6">
      <c r="E363" s="4"/>
      <c r="I363" s="4"/>
      <c r="M363" s="4"/>
      <c r="Q363" s="4"/>
      <c r="U363" s="4"/>
      <c r="Y363" s="4"/>
      <c r="AC363" s="4"/>
      <c r="AG363" s="4"/>
      <c r="AK363" s="4"/>
      <c r="AO363" s="4"/>
      <c r="AS363" s="4"/>
      <c r="AW363" s="4"/>
      <c r="BA363" s="4"/>
    </row>
    <row r="364" spans="5:53" ht="15.6">
      <c r="E364" s="4"/>
      <c r="I364" s="4"/>
      <c r="M364" s="4"/>
      <c r="Q364" s="4"/>
      <c r="U364" s="4"/>
      <c r="Y364" s="4"/>
      <c r="AC364" s="4"/>
      <c r="AG364" s="4"/>
      <c r="AK364" s="4"/>
      <c r="AO364" s="4"/>
      <c r="AS364" s="4"/>
      <c r="AW364" s="4"/>
      <c r="BA364" s="4"/>
    </row>
    <row r="365" spans="5:53" ht="15.6">
      <c r="E365" s="4"/>
      <c r="I365" s="4"/>
      <c r="M365" s="4"/>
      <c r="Q365" s="4"/>
      <c r="U365" s="4"/>
      <c r="Y365" s="4"/>
      <c r="AC365" s="4"/>
      <c r="AG365" s="4"/>
      <c r="AK365" s="4"/>
      <c r="AO365" s="4"/>
      <c r="AS365" s="4"/>
      <c r="AW365" s="4"/>
      <c r="BA365" s="4"/>
    </row>
    <row r="366" spans="5:53" ht="15.6">
      <c r="E366" s="4"/>
      <c r="I366" s="4"/>
      <c r="M366" s="4"/>
      <c r="Q366" s="4"/>
      <c r="U366" s="4"/>
      <c r="Y366" s="4"/>
      <c r="AC366" s="4"/>
      <c r="AG366" s="4"/>
      <c r="AK366" s="4"/>
      <c r="AO366" s="4"/>
      <c r="AS366" s="4"/>
      <c r="AW366" s="4"/>
      <c r="BA366" s="4"/>
    </row>
    <row r="367" spans="5:53" ht="15.6">
      <c r="E367" s="4"/>
      <c r="I367" s="4"/>
      <c r="M367" s="4"/>
      <c r="Q367" s="4"/>
      <c r="U367" s="4"/>
      <c r="Y367" s="4"/>
      <c r="AC367" s="4"/>
      <c r="AG367" s="4"/>
      <c r="AK367" s="4"/>
      <c r="AO367" s="4"/>
      <c r="AS367" s="4"/>
      <c r="AW367" s="4"/>
      <c r="BA367" s="4"/>
    </row>
    <row r="368" spans="5:53" ht="15.6">
      <c r="E368" s="4"/>
      <c r="I368" s="4"/>
      <c r="M368" s="4"/>
      <c r="Q368" s="4"/>
      <c r="U368" s="4"/>
      <c r="Y368" s="4"/>
      <c r="AC368" s="4"/>
      <c r="AG368" s="4"/>
      <c r="AK368" s="4"/>
      <c r="AO368" s="4"/>
      <c r="AS368" s="4"/>
      <c r="AW368" s="4"/>
      <c r="BA368" s="4"/>
    </row>
    <row r="369" spans="5:53" ht="15.6">
      <c r="E369" s="4"/>
      <c r="I369" s="4"/>
      <c r="M369" s="4"/>
      <c r="Q369" s="4"/>
      <c r="U369" s="4"/>
      <c r="Y369" s="4"/>
      <c r="AC369" s="4"/>
      <c r="AG369" s="4"/>
      <c r="AK369" s="4"/>
      <c r="AO369" s="4"/>
      <c r="AS369" s="4"/>
      <c r="AW369" s="4"/>
      <c r="BA369" s="4"/>
    </row>
    <row r="370" spans="5:53" ht="15.6">
      <c r="E370" s="4"/>
      <c r="I370" s="4"/>
      <c r="M370" s="4"/>
      <c r="Q370" s="4"/>
      <c r="U370" s="4"/>
      <c r="Y370" s="4"/>
      <c r="AC370" s="4"/>
      <c r="AG370" s="4"/>
      <c r="AK370" s="4"/>
      <c r="AO370" s="4"/>
      <c r="AS370" s="4"/>
      <c r="AW370" s="4"/>
      <c r="BA370" s="4"/>
    </row>
    <row r="371" spans="5:53" ht="15.6">
      <c r="E371" s="4"/>
      <c r="I371" s="4"/>
      <c r="M371" s="4"/>
      <c r="Q371" s="4"/>
      <c r="U371" s="4"/>
      <c r="Y371" s="4"/>
      <c r="AC371" s="4"/>
      <c r="AG371" s="4"/>
      <c r="AK371" s="4"/>
      <c r="AO371" s="4"/>
      <c r="AS371" s="4"/>
      <c r="AW371" s="4"/>
      <c r="BA371" s="4"/>
    </row>
    <row r="372" spans="5:53" ht="15.6">
      <c r="E372" s="4"/>
      <c r="I372" s="4"/>
      <c r="M372" s="4"/>
      <c r="Q372" s="4"/>
      <c r="U372" s="4"/>
      <c r="Y372" s="4"/>
      <c r="AC372" s="4"/>
      <c r="AG372" s="4"/>
      <c r="AK372" s="4"/>
      <c r="AO372" s="4"/>
      <c r="AS372" s="4"/>
      <c r="AW372" s="4"/>
      <c r="BA372" s="4"/>
    </row>
    <row r="373" spans="5:53" ht="15.6">
      <c r="E373" s="4"/>
      <c r="I373" s="4"/>
      <c r="M373" s="4"/>
      <c r="Q373" s="4"/>
      <c r="U373" s="4"/>
      <c r="Y373" s="4"/>
      <c r="AC373" s="4"/>
      <c r="AG373" s="4"/>
      <c r="AK373" s="4"/>
      <c r="AO373" s="4"/>
      <c r="AS373" s="4"/>
      <c r="AW373" s="4"/>
      <c r="BA373" s="4"/>
    </row>
    <row r="374" spans="5:53" ht="15.6">
      <c r="E374" s="4"/>
      <c r="I374" s="4"/>
      <c r="M374" s="4"/>
      <c r="Q374" s="4"/>
      <c r="U374" s="4"/>
      <c r="Y374" s="4"/>
      <c r="AC374" s="4"/>
      <c r="AG374" s="4"/>
      <c r="AK374" s="4"/>
      <c r="AO374" s="4"/>
      <c r="AS374" s="4"/>
      <c r="AW374" s="4"/>
      <c r="BA374" s="4"/>
    </row>
    <row r="375" spans="5:53" ht="15.6">
      <c r="E375" s="4"/>
      <c r="I375" s="4"/>
      <c r="M375" s="4"/>
      <c r="Q375" s="4"/>
      <c r="U375" s="4"/>
      <c r="Y375" s="4"/>
      <c r="AC375" s="4"/>
      <c r="AG375" s="4"/>
      <c r="AK375" s="4"/>
      <c r="AO375" s="4"/>
      <c r="AS375" s="4"/>
      <c r="AW375" s="4"/>
      <c r="BA375" s="4"/>
    </row>
    <row r="376" spans="5:53" ht="15.6">
      <c r="E376" s="4"/>
      <c r="I376" s="4"/>
      <c r="M376" s="4"/>
      <c r="Q376" s="4"/>
      <c r="U376" s="4"/>
      <c r="Y376" s="4"/>
      <c r="AC376" s="4"/>
      <c r="AG376" s="4"/>
      <c r="AK376" s="4"/>
      <c r="AO376" s="4"/>
      <c r="AS376" s="4"/>
      <c r="AW376" s="4"/>
      <c r="BA376" s="4"/>
    </row>
    <row r="377" spans="5:53" ht="15.6">
      <c r="E377" s="4"/>
      <c r="I377" s="4"/>
      <c r="M377" s="4"/>
      <c r="Q377" s="4"/>
      <c r="U377" s="4"/>
      <c r="Y377" s="4"/>
      <c r="AC377" s="4"/>
      <c r="AG377" s="4"/>
      <c r="AK377" s="4"/>
      <c r="AO377" s="4"/>
      <c r="AS377" s="4"/>
      <c r="AW377" s="4"/>
      <c r="BA377" s="4"/>
    </row>
    <row r="378" spans="5:53" ht="15.6">
      <c r="E378" s="4"/>
      <c r="I378" s="4"/>
      <c r="M378" s="4"/>
      <c r="Q378" s="4"/>
      <c r="U378" s="4"/>
      <c r="Y378" s="4"/>
      <c r="AC378" s="4"/>
      <c r="AG378" s="4"/>
      <c r="AK378" s="4"/>
      <c r="AO378" s="4"/>
      <c r="AS378" s="4"/>
      <c r="AW378" s="4"/>
      <c r="BA378" s="4"/>
    </row>
    <row r="379" spans="5:53" ht="15.6">
      <c r="E379" s="4"/>
      <c r="I379" s="4"/>
      <c r="M379" s="4"/>
      <c r="Q379" s="4"/>
      <c r="U379" s="4"/>
      <c r="Y379" s="4"/>
      <c r="AC379" s="4"/>
      <c r="AG379" s="4"/>
      <c r="AK379" s="4"/>
      <c r="AO379" s="4"/>
      <c r="AS379" s="4"/>
      <c r="AW379" s="4"/>
      <c r="BA379" s="4"/>
    </row>
    <row r="380" spans="5:53" ht="15.6">
      <c r="E380" s="4"/>
      <c r="I380" s="4"/>
      <c r="M380" s="4"/>
      <c r="Q380" s="4"/>
      <c r="U380" s="4"/>
      <c r="Y380" s="4"/>
      <c r="AC380" s="4"/>
      <c r="AG380" s="4"/>
      <c r="AK380" s="4"/>
      <c r="AO380" s="4"/>
      <c r="AS380" s="4"/>
      <c r="AW380" s="4"/>
      <c r="BA380" s="4"/>
    </row>
    <row r="381" spans="5:53" ht="15.6">
      <c r="E381" s="4"/>
      <c r="I381" s="4"/>
      <c r="M381" s="4"/>
      <c r="Q381" s="4"/>
      <c r="U381" s="4"/>
      <c r="Y381" s="4"/>
      <c r="AC381" s="4"/>
      <c r="AG381" s="4"/>
      <c r="AK381" s="4"/>
      <c r="AO381" s="4"/>
      <c r="AS381" s="4"/>
      <c r="AW381" s="4"/>
      <c r="BA381" s="4"/>
    </row>
    <row r="382" spans="5:53" ht="15.6">
      <c r="E382" s="4"/>
      <c r="I382" s="4"/>
      <c r="M382" s="4"/>
      <c r="Q382" s="4"/>
      <c r="U382" s="4"/>
      <c r="Y382" s="4"/>
      <c r="AC382" s="4"/>
      <c r="AG382" s="4"/>
      <c r="AK382" s="4"/>
      <c r="AO382" s="4"/>
      <c r="AS382" s="4"/>
      <c r="AW382" s="4"/>
      <c r="BA382" s="4"/>
    </row>
    <row r="383" spans="5:53" ht="15.6">
      <c r="E383" s="4"/>
      <c r="I383" s="4"/>
      <c r="M383" s="4"/>
      <c r="Q383" s="4"/>
      <c r="U383" s="4"/>
      <c r="Y383" s="4"/>
      <c r="AC383" s="4"/>
      <c r="AG383" s="4"/>
      <c r="AK383" s="4"/>
      <c r="AO383" s="4"/>
      <c r="AS383" s="4"/>
      <c r="AW383" s="4"/>
      <c r="BA383" s="4"/>
    </row>
    <row r="384" spans="5:53" ht="15.6">
      <c r="E384" s="4"/>
      <c r="I384" s="4"/>
      <c r="M384" s="4"/>
      <c r="Q384" s="4"/>
      <c r="U384" s="4"/>
      <c r="Y384" s="4"/>
      <c r="AC384" s="4"/>
      <c r="AG384" s="4"/>
      <c r="AK384" s="4"/>
      <c r="AO384" s="4"/>
      <c r="AS384" s="4"/>
      <c r="AW384" s="4"/>
      <c r="BA384" s="4"/>
    </row>
    <row r="385" spans="5:53" ht="15.6">
      <c r="E385" s="4"/>
      <c r="I385" s="4"/>
      <c r="M385" s="4"/>
      <c r="Q385" s="4"/>
      <c r="U385" s="4"/>
      <c r="Y385" s="4"/>
      <c r="AC385" s="4"/>
      <c r="AG385" s="4"/>
      <c r="AK385" s="4"/>
      <c r="AO385" s="4"/>
      <c r="AS385" s="4"/>
      <c r="AW385" s="4"/>
      <c r="BA385" s="4"/>
    </row>
    <row r="386" spans="5:53" ht="15.6">
      <c r="E386" s="4"/>
      <c r="I386" s="4"/>
      <c r="M386" s="4"/>
      <c r="Q386" s="4"/>
      <c r="U386" s="4"/>
      <c r="Y386" s="4"/>
      <c r="AC386" s="4"/>
      <c r="AG386" s="4"/>
      <c r="AK386" s="4"/>
      <c r="AO386" s="4"/>
      <c r="AS386" s="4"/>
      <c r="AW386" s="4"/>
      <c r="BA386" s="4"/>
    </row>
    <row r="387" spans="5:53" ht="15.6">
      <c r="E387" s="4"/>
      <c r="I387" s="4"/>
      <c r="M387" s="4"/>
      <c r="Q387" s="4"/>
      <c r="U387" s="4"/>
      <c r="Y387" s="4"/>
      <c r="AC387" s="4"/>
      <c r="AG387" s="4"/>
      <c r="AK387" s="4"/>
      <c r="AO387" s="4"/>
      <c r="AS387" s="4"/>
      <c r="AW387" s="4"/>
      <c r="BA387" s="4"/>
    </row>
    <row r="388" spans="5:53" ht="15.6">
      <c r="E388" s="4"/>
      <c r="I388" s="4"/>
      <c r="M388" s="4"/>
      <c r="Q388" s="4"/>
      <c r="U388" s="4"/>
      <c r="Y388" s="4"/>
      <c r="AC388" s="4"/>
      <c r="AG388" s="4"/>
      <c r="AK388" s="4"/>
      <c r="AO388" s="4"/>
      <c r="AS388" s="4"/>
      <c r="AW388" s="4"/>
      <c r="BA388" s="4"/>
    </row>
    <row r="389" spans="5:53" ht="15.6">
      <c r="E389" s="4"/>
      <c r="I389" s="4"/>
      <c r="M389" s="4"/>
      <c r="Q389" s="4"/>
      <c r="U389" s="4"/>
      <c r="Y389" s="4"/>
      <c r="AC389" s="4"/>
      <c r="AG389" s="4"/>
      <c r="AK389" s="4"/>
      <c r="AO389" s="4"/>
      <c r="AS389" s="4"/>
      <c r="AW389" s="4"/>
      <c r="BA389" s="4"/>
    </row>
    <row r="390" spans="5:53" ht="15.6">
      <c r="E390" s="4"/>
      <c r="I390" s="4"/>
      <c r="M390" s="4"/>
      <c r="Q390" s="4"/>
      <c r="U390" s="4"/>
      <c r="Y390" s="4"/>
      <c r="AC390" s="4"/>
      <c r="AG390" s="4"/>
      <c r="AK390" s="4"/>
      <c r="AO390" s="4"/>
      <c r="AS390" s="4"/>
      <c r="AW390" s="4"/>
      <c r="BA390" s="4"/>
    </row>
    <row r="391" spans="5:53" ht="15.6">
      <c r="E391" s="4"/>
      <c r="I391" s="4"/>
      <c r="M391" s="4"/>
      <c r="Q391" s="4"/>
      <c r="U391" s="4"/>
      <c r="Y391" s="4"/>
      <c r="AC391" s="4"/>
      <c r="AG391" s="4"/>
      <c r="AK391" s="4"/>
      <c r="AO391" s="4"/>
      <c r="AS391" s="4"/>
      <c r="AW391" s="4"/>
      <c r="BA391" s="4"/>
    </row>
    <row r="392" spans="5:53" ht="15.6">
      <c r="E392" s="4"/>
      <c r="I392" s="4"/>
      <c r="M392" s="4"/>
      <c r="Q392" s="4"/>
      <c r="U392" s="4"/>
      <c r="Y392" s="4"/>
      <c r="AC392" s="4"/>
      <c r="AG392" s="4"/>
      <c r="AK392" s="4"/>
      <c r="AO392" s="4"/>
      <c r="AS392" s="4"/>
      <c r="AW392" s="4"/>
      <c r="BA392" s="4"/>
    </row>
    <row r="393" spans="5:53" ht="15.6">
      <c r="E393" s="4"/>
      <c r="I393" s="4"/>
      <c r="M393" s="4"/>
      <c r="Q393" s="4"/>
      <c r="U393" s="4"/>
      <c r="Y393" s="4"/>
      <c r="AC393" s="4"/>
      <c r="AG393" s="4"/>
      <c r="AK393" s="4"/>
      <c r="AO393" s="4"/>
      <c r="AS393" s="4"/>
      <c r="AW393" s="4"/>
      <c r="BA393" s="4"/>
    </row>
    <row r="394" spans="5:53" ht="15.6">
      <c r="E394" s="4"/>
      <c r="I394" s="4"/>
      <c r="M394" s="4"/>
      <c r="Q394" s="4"/>
      <c r="U394" s="4"/>
      <c r="Y394" s="4"/>
      <c r="AC394" s="4"/>
      <c r="AG394" s="4"/>
      <c r="AK394" s="4"/>
      <c r="AO394" s="4"/>
      <c r="AS394" s="4"/>
      <c r="AW394" s="4"/>
      <c r="BA394" s="4"/>
    </row>
    <row r="395" spans="5:53" ht="15.6">
      <c r="E395" s="4"/>
      <c r="I395" s="4"/>
      <c r="M395" s="4"/>
      <c r="Q395" s="4"/>
      <c r="U395" s="4"/>
      <c r="Y395" s="4"/>
      <c r="AC395" s="4"/>
      <c r="AG395" s="4"/>
      <c r="AK395" s="4"/>
      <c r="AO395" s="4"/>
      <c r="AS395" s="4"/>
      <c r="AW395" s="4"/>
      <c r="BA395" s="4"/>
    </row>
    <row r="396" spans="5:53" ht="15.6">
      <c r="E396" s="4"/>
      <c r="I396" s="4"/>
      <c r="M396" s="4"/>
      <c r="Q396" s="4"/>
      <c r="U396" s="4"/>
      <c r="Y396" s="4"/>
      <c r="AC396" s="4"/>
      <c r="AG396" s="4"/>
      <c r="AK396" s="4"/>
      <c r="AO396" s="4"/>
      <c r="AS396" s="4"/>
      <c r="AW396" s="4"/>
      <c r="BA396" s="4"/>
    </row>
    <row r="397" spans="5:53" ht="15.6">
      <c r="E397" s="4"/>
      <c r="I397" s="4"/>
      <c r="M397" s="4"/>
      <c r="Q397" s="4"/>
      <c r="U397" s="4"/>
      <c r="Y397" s="4"/>
      <c r="AC397" s="4"/>
      <c r="AG397" s="4"/>
      <c r="AK397" s="4"/>
      <c r="AO397" s="4"/>
      <c r="AS397" s="4"/>
      <c r="AW397" s="4"/>
      <c r="BA397" s="4"/>
    </row>
    <row r="398" spans="5:53" ht="15.6">
      <c r="E398" s="4"/>
      <c r="I398" s="4"/>
      <c r="M398" s="4"/>
      <c r="Q398" s="4"/>
      <c r="U398" s="4"/>
      <c r="Y398" s="4"/>
      <c r="AC398" s="4"/>
      <c r="AG398" s="4"/>
      <c r="AK398" s="4"/>
      <c r="AO398" s="4"/>
      <c r="AS398" s="4"/>
      <c r="AW398" s="4"/>
      <c r="BA398" s="4"/>
    </row>
    <row r="399" spans="5:53" ht="15.6">
      <c r="E399" s="4"/>
      <c r="I399" s="4"/>
      <c r="M399" s="4"/>
      <c r="Q399" s="4"/>
      <c r="U399" s="4"/>
      <c r="Y399" s="4"/>
      <c r="AC399" s="4"/>
      <c r="AG399" s="4"/>
      <c r="AK399" s="4"/>
      <c r="AO399" s="4"/>
      <c r="AS399" s="4"/>
      <c r="AW399" s="4"/>
      <c r="BA399" s="4"/>
    </row>
    <row r="400" spans="5:53" ht="15.6">
      <c r="E400" s="4"/>
      <c r="I400" s="4"/>
      <c r="M400" s="4"/>
      <c r="Q400" s="4"/>
      <c r="U400" s="4"/>
      <c r="Y400" s="4"/>
      <c r="AC400" s="4"/>
      <c r="AG400" s="4"/>
      <c r="AK400" s="4"/>
      <c r="AO400" s="4"/>
      <c r="AS400" s="4"/>
      <c r="AW400" s="4"/>
      <c r="BA400" s="4"/>
    </row>
    <row r="401" spans="5:53" ht="15.6">
      <c r="E401" s="4"/>
      <c r="I401" s="4"/>
      <c r="M401" s="4"/>
      <c r="Q401" s="4"/>
      <c r="U401" s="4"/>
      <c r="Y401" s="4"/>
      <c r="AC401" s="4"/>
      <c r="AG401" s="4"/>
      <c r="AK401" s="4"/>
      <c r="AO401" s="4"/>
      <c r="AS401" s="4"/>
      <c r="AW401" s="4"/>
      <c r="BA401" s="4"/>
    </row>
    <row r="402" spans="5:53" ht="15.6">
      <c r="E402" s="4"/>
      <c r="I402" s="4"/>
      <c r="M402" s="4"/>
      <c r="Q402" s="4"/>
      <c r="U402" s="4"/>
      <c r="Y402" s="4"/>
      <c r="AC402" s="4"/>
      <c r="AG402" s="4"/>
      <c r="AK402" s="4"/>
      <c r="AO402" s="4"/>
      <c r="AS402" s="4"/>
      <c r="AW402" s="4"/>
      <c r="BA402" s="4"/>
    </row>
    <row r="403" spans="5:53" ht="15.6">
      <c r="E403" s="4"/>
      <c r="I403" s="4"/>
      <c r="M403" s="4"/>
      <c r="Q403" s="4"/>
      <c r="U403" s="4"/>
      <c r="Y403" s="4"/>
      <c r="AC403" s="4"/>
      <c r="AG403" s="4"/>
      <c r="AK403" s="4"/>
      <c r="AO403" s="4"/>
      <c r="AS403" s="4"/>
      <c r="AW403" s="4"/>
      <c r="BA403" s="4"/>
    </row>
    <row r="404" spans="5:53" ht="15.6">
      <c r="E404" s="4"/>
      <c r="I404" s="4"/>
      <c r="M404" s="4"/>
      <c r="Q404" s="4"/>
      <c r="U404" s="4"/>
      <c r="Y404" s="4"/>
      <c r="AC404" s="4"/>
      <c r="AG404" s="4"/>
      <c r="AK404" s="4"/>
      <c r="AO404" s="4"/>
      <c r="AS404" s="4"/>
      <c r="AW404" s="4"/>
      <c r="BA404" s="4"/>
    </row>
    <row r="405" spans="5:53" ht="15.6">
      <c r="E405" s="4"/>
      <c r="I405" s="4"/>
      <c r="M405" s="4"/>
      <c r="Q405" s="4"/>
      <c r="U405" s="4"/>
      <c r="Y405" s="4"/>
      <c r="AC405" s="4"/>
      <c r="AG405" s="4"/>
      <c r="AK405" s="4"/>
      <c r="AO405" s="4"/>
      <c r="AS405" s="4"/>
      <c r="AW405" s="4"/>
      <c r="BA405" s="4"/>
    </row>
    <row r="406" spans="5:53" ht="15.6">
      <c r="E406" s="4"/>
      <c r="I406" s="4"/>
      <c r="M406" s="4"/>
      <c r="Q406" s="4"/>
      <c r="U406" s="4"/>
      <c r="Y406" s="4"/>
      <c r="AC406" s="4"/>
      <c r="AG406" s="4"/>
      <c r="AK406" s="4"/>
      <c r="AO406" s="4"/>
      <c r="AS406" s="4"/>
      <c r="AW406" s="4"/>
      <c r="BA406" s="4"/>
    </row>
    <row r="407" spans="5:53" ht="15.6">
      <c r="E407" s="4"/>
      <c r="I407" s="4"/>
      <c r="M407" s="4"/>
      <c r="Q407" s="4"/>
      <c r="U407" s="4"/>
      <c r="Y407" s="4"/>
      <c r="AC407" s="4"/>
      <c r="AG407" s="4"/>
      <c r="AK407" s="4"/>
      <c r="AO407" s="4"/>
      <c r="AS407" s="4"/>
      <c r="AW407" s="4"/>
      <c r="BA407" s="4"/>
    </row>
    <row r="408" spans="5:53" ht="15.6">
      <c r="E408" s="4"/>
      <c r="I408" s="4"/>
      <c r="M408" s="4"/>
      <c r="Q408" s="4"/>
      <c r="U408" s="4"/>
      <c r="Y408" s="4"/>
      <c r="AC408" s="4"/>
      <c r="AG408" s="4"/>
      <c r="AK408" s="4"/>
      <c r="AO408" s="4"/>
      <c r="AS408" s="4"/>
      <c r="AW408" s="4"/>
      <c r="BA408" s="4"/>
    </row>
    <row r="409" spans="5:53" ht="15.6">
      <c r="E409" s="4"/>
      <c r="I409" s="4"/>
      <c r="M409" s="4"/>
      <c r="Q409" s="4"/>
      <c r="U409" s="4"/>
      <c r="Y409" s="4"/>
      <c r="AC409" s="4"/>
      <c r="AG409" s="4"/>
      <c r="AK409" s="4"/>
      <c r="AO409" s="4"/>
      <c r="AS409" s="4"/>
      <c r="AW409" s="4"/>
      <c r="BA409" s="4"/>
    </row>
    <row r="410" spans="5:53" ht="15.6">
      <c r="E410" s="4"/>
      <c r="I410" s="4"/>
      <c r="M410" s="4"/>
      <c r="Q410" s="4"/>
      <c r="U410" s="4"/>
      <c r="Y410" s="4"/>
      <c r="AC410" s="4"/>
      <c r="AG410" s="4"/>
      <c r="AK410" s="4"/>
      <c r="AO410" s="4"/>
      <c r="AS410" s="4"/>
      <c r="AW410" s="4"/>
      <c r="BA410" s="4"/>
    </row>
    <row r="411" spans="5:53" ht="15.6">
      <c r="E411" s="4"/>
      <c r="I411" s="4"/>
      <c r="M411" s="4"/>
      <c r="Q411" s="4"/>
      <c r="U411" s="4"/>
      <c r="Y411" s="4"/>
      <c r="AC411" s="4"/>
      <c r="AG411" s="4"/>
      <c r="AK411" s="4"/>
      <c r="AO411" s="4"/>
      <c r="AS411" s="4"/>
      <c r="AW411" s="4"/>
      <c r="BA411" s="4"/>
    </row>
    <row r="412" spans="5:53" ht="15.6">
      <c r="E412" s="4"/>
      <c r="I412" s="4"/>
      <c r="M412" s="4"/>
      <c r="Q412" s="4"/>
      <c r="U412" s="4"/>
      <c r="Y412" s="4"/>
      <c r="AC412" s="4"/>
      <c r="AG412" s="4"/>
      <c r="AK412" s="4"/>
      <c r="AO412" s="4"/>
      <c r="AS412" s="4"/>
      <c r="AW412" s="4"/>
      <c r="BA412" s="4"/>
    </row>
    <row r="413" spans="5:53" ht="15.6">
      <c r="E413" s="4"/>
      <c r="I413" s="4"/>
      <c r="M413" s="4"/>
      <c r="Q413" s="4"/>
      <c r="U413" s="4"/>
      <c r="Y413" s="4"/>
      <c r="AC413" s="4"/>
      <c r="AG413" s="4"/>
      <c r="AK413" s="4"/>
      <c r="AO413" s="4"/>
      <c r="AS413" s="4"/>
      <c r="AW413" s="4"/>
      <c r="BA413" s="4"/>
    </row>
    <row r="414" spans="5:53" ht="15.6">
      <c r="E414" s="4"/>
      <c r="I414" s="4"/>
      <c r="M414" s="4"/>
      <c r="Q414" s="4"/>
      <c r="U414" s="4"/>
      <c r="Y414" s="4"/>
      <c r="AC414" s="4"/>
      <c r="AG414" s="4"/>
      <c r="AK414" s="4"/>
      <c r="AO414" s="4"/>
      <c r="AS414" s="4"/>
      <c r="AW414" s="4"/>
      <c r="BA414" s="4"/>
    </row>
    <row r="415" spans="5:53" ht="15.6">
      <c r="E415" s="4"/>
      <c r="I415" s="4"/>
      <c r="M415" s="4"/>
      <c r="Q415" s="4"/>
      <c r="U415" s="4"/>
      <c r="Y415" s="4"/>
      <c r="AC415" s="4"/>
      <c r="AG415" s="4"/>
      <c r="AK415" s="4"/>
      <c r="AO415" s="4"/>
      <c r="AS415" s="4"/>
      <c r="AW415" s="4"/>
      <c r="BA415" s="4"/>
    </row>
    <row r="416" spans="5:53" ht="15.6">
      <c r="E416" s="4"/>
      <c r="I416" s="4"/>
      <c r="M416" s="4"/>
      <c r="Q416" s="4"/>
      <c r="U416" s="4"/>
      <c r="Y416" s="4"/>
      <c r="AC416" s="4"/>
      <c r="AG416" s="4"/>
      <c r="AK416" s="4"/>
      <c r="AO416" s="4"/>
      <c r="AS416" s="4"/>
      <c r="AW416" s="4"/>
      <c r="BA416" s="4"/>
    </row>
    <row r="417" spans="5:53" ht="15.6">
      <c r="E417" s="4"/>
      <c r="I417" s="4"/>
      <c r="M417" s="4"/>
      <c r="Q417" s="4"/>
      <c r="U417" s="4"/>
      <c r="Y417" s="4"/>
      <c r="AC417" s="4"/>
      <c r="AG417" s="4"/>
      <c r="AK417" s="4"/>
      <c r="AO417" s="4"/>
      <c r="AS417" s="4"/>
      <c r="AW417" s="4"/>
      <c r="BA417" s="4"/>
    </row>
    <row r="418" spans="5:53" ht="15.6">
      <c r="E418" s="4"/>
      <c r="I418" s="4"/>
      <c r="M418" s="4"/>
      <c r="Q418" s="4"/>
      <c r="U418" s="4"/>
      <c r="Y418" s="4"/>
      <c r="AC418" s="4"/>
      <c r="AG418" s="4"/>
      <c r="AK418" s="4"/>
      <c r="AO418" s="4"/>
      <c r="AS418" s="4"/>
      <c r="AW418" s="4"/>
      <c r="BA418" s="4"/>
    </row>
    <row r="419" spans="5:53" ht="15.6">
      <c r="E419" s="4"/>
      <c r="I419" s="4"/>
      <c r="M419" s="4"/>
      <c r="Q419" s="4"/>
      <c r="U419" s="4"/>
      <c r="Y419" s="4"/>
      <c r="AC419" s="4"/>
      <c r="AG419" s="4"/>
      <c r="AK419" s="4"/>
      <c r="AO419" s="4"/>
      <c r="AS419" s="4"/>
      <c r="AW419" s="4"/>
      <c r="BA419" s="4"/>
    </row>
    <row r="420" spans="5:53" ht="15.6">
      <c r="E420" s="4"/>
      <c r="I420" s="4"/>
      <c r="M420" s="4"/>
      <c r="Q420" s="4"/>
      <c r="U420" s="4"/>
      <c r="Y420" s="4"/>
      <c r="AC420" s="4"/>
      <c r="AG420" s="4"/>
      <c r="AK420" s="4"/>
      <c r="AO420" s="4"/>
      <c r="AS420" s="4"/>
      <c r="AW420" s="4"/>
      <c r="BA420" s="4"/>
    </row>
    <row r="421" spans="5:53" ht="15.6">
      <c r="E421" s="4"/>
      <c r="I421" s="4"/>
      <c r="M421" s="4"/>
      <c r="Q421" s="4"/>
      <c r="U421" s="4"/>
      <c r="Y421" s="4"/>
      <c r="AC421" s="4"/>
      <c r="AG421" s="4"/>
      <c r="AK421" s="4"/>
      <c r="AO421" s="4"/>
      <c r="AS421" s="4"/>
      <c r="AW421" s="4"/>
      <c r="BA421" s="4"/>
    </row>
    <row r="422" spans="5:53" ht="15.6">
      <c r="E422" s="4"/>
      <c r="I422" s="4"/>
      <c r="M422" s="4"/>
      <c r="Q422" s="4"/>
      <c r="U422" s="4"/>
      <c r="Y422" s="4"/>
      <c r="AC422" s="4"/>
      <c r="AG422" s="4"/>
      <c r="AK422" s="4"/>
      <c r="AO422" s="4"/>
      <c r="AS422" s="4"/>
      <c r="AW422" s="4"/>
      <c r="BA422" s="4"/>
    </row>
    <row r="423" spans="5:53" ht="15.6">
      <c r="E423" s="4"/>
      <c r="I423" s="4"/>
      <c r="M423" s="4"/>
      <c r="Q423" s="4"/>
      <c r="U423" s="4"/>
      <c r="Y423" s="4"/>
      <c r="AC423" s="4"/>
      <c r="AG423" s="4"/>
      <c r="AK423" s="4"/>
      <c r="AO423" s="4"/>
      <c r="AS423" s="4"/>
      <c r="AW423" s="4"/>
      <c r="BA423" s="4"/>
    </row>
    <row r="424" spans="5:53" ht="15.6">
      <c r="E424" s="4"/>
      <c r="I424" s="4"/>
      <c r="M424" s="4"/>
      <c r="Q424" s="4"/>
      <c r="U424" s="4"/>
      <c r="Y424" s="4"/>
      <c r="AC424" s="4"/>
      <c r="AG424" s="4"/>
      <c r="AK424" s="4"/>
      <c r="AO424" s="4"/>
      <c r="AS424" s="4"/>
      <c r="AW424" s="4"/>
      <c r="BA424" s="4"/>
    </row>
    <row r="425" spans="5:53" ht="15.6">
      <c r="E425" s="4"/>
      <c r="I425" s="4"/>
      <c r="M425" s="4"/>
      <c r="Q425" s="4"/>
      <c r="U425" s="4"/>
      <c r="Y425" s="4"/>
      <c r="AC425" s="4"/>
      <c r="AG425" s="4"/>
      <c r="AK425" s="4"/>
      <c r="AO425" s="4"/>
      <c r="AS425" s="4"/>
      <c r="AW425" s="4"/>
      <c r="BA425" s="4"/>
    </row>
    <row r="426" spans="5:53" ht="15.6">
      <c r="E426" s="4"/>
      <c r="I426" s="4"/>
      <c r="M426" s="4"/>
      <c r="Q426" s="4"/>
      <c r="U426" s="4"/>
      <c r="Y426" s="4"/>
      <c r="AC426" s="4"/>
      <c r="AG426" s="4"/>
      <c r="AK426" s="4"/>
      <c r="AO426" s="4"/>
      <c r="AS426" s="4"/>
      <c r="AW426" s="4"/>
      <c r="BA426" s="4"/>
    </row>
    <row r="427" spans="5:53" ht="15.6">
      <c r="E427" s="4"/>
      <c r="I427" s="4"/>
      <c r="M427" s="4"/>
      <c r="Q427" s="4"/>
      <c r="U427" s="4"/>
      <c r="Y427" s="4"/>
      <c r="AC427" s="4"/>
      <c r="AG427" s="4"/>
      <c r="AK427" s="4"/>
      <c r="AO427" s="4"/>
      <c r="AS427" s="4"/>
      <c r="AW427" s="4"/>
      <c r="BA427" s="4"/>
    </row>
    <row r="428" spans="5:53" ht="15.6">
      <c r="E428" s="4"/>
      <c r="I428" s="4"/>
      <c r="M428" s="4"/>
      <c r="Q428" s="4"/>
      <c r="U428" s="4"/>
      <c r="Y428" s="4"/>
      <c r="AC428" s="4"/>
      <c r="AG428" s="4"/>
      <c r="AK428" s="4"/>
      <c r="AO428" s="4"/>
      <c r="AS428" s="4"/>
      <c r="AW428" s="4"/>
      <c r="BA428" s="4"/>
    </row>
    <row r="429" spans="5:53" ht="15.6">
      <c r="E429" s="4"/>
      <c r="I429" s="4"/>
      <c r="M429" s="4"/>
      <c r="Q429" s="4"/>
      <c r="U429" s="4"/>
      <c r="Y429" s="4"/>
      <c r="AC429" s="4"/>
      <c r="AG429" s="4"/>
      <c r="AK429" s="4"/>
      <c r="AO429" s="4"/>
      <c r="AS429" s="4"/>
      <c r="AW429" s="4"/>
      <c r="BA429" s="4"/>
    </row>
    <row r="430" spans="5:53" ht="15.6">
      <c r="E430" s="4"/>
      <c r="I430" s="4"/>
      <c r="M430" s="4"/>
      <c r="Q430" s="4"/>
      <c r="U430" s="4"/>
      <c r="Y430" s="4"/>
      <c r="AC430" s="4"/>
      <c r="AG430" s="4"/>
      <c r="AK430" s="4"/>
      <c r="AO430" s="4"/>
      <c r="AS430" s="4"/>
      <c r="AW430" s="4"/>
      <c r="BA430" s="4"/>
    </row>
    <row r="431" spans="5:53" ht="15.6">
      <c r="E431" s="4"/>
      <c r="I431" s="4"/>
      <c r="M431" s="4"/>
      <c r="Q431" s="4"/>
      <c r="U431" s="4"/>
      <c r="Y431" s="4"/>
      <c r="AC431" s="4"/>
      <c r="AG431" s="4"/>
      <c r="AK431" s="4"/>
      <c r="AO431" s="4"/>
      <c r="AS431" s="4"/>
      <c r="AW431" s="4"/>
      <c r="BA431" s="4"/>
    </row>
    <row r="432" spans="5:53" ht="15.6">
      <c r="E432" s="4"/>
      <c r="I432" s="4"/>
      <c r="M432" s="4"/>
      <c r="Q432" s="4"/>
      <c r="U432" s="4"/>
      <c r="Y432" s="4"/>
      <c r="AC432" s="4"/>
      <c r="AG432" s="4"/>
      <c r="AK432" s="4"/>
      <c r="AO432" s="4"/>
      <c r="AS432" s="4"/>
      <c r="AW432" s="4"/>
      <c r="BA432" s="4"/>
    </row>
    <row r="433" spans="5:53" ht="15.6">
      <c r="E433" s="4"/>
      <c r="I433" s="4"/>
      <c r="M433" s="4"/>
      <c r="Q433" s="4"/>
      <c r="U433" s="4"/>
      <c r="Y433" s="4"/>
      <c r="AC433" s="4"/>
      <c r="AG433" s="4"/>
      <c r="AK433" s="4"/>
      <c r="AO433" s="4"/>
      <c r="AS433" s="4"/>
      <c r="AW433" s="4"/>
      <c r="BA433" s="4"/>
    </row>
    <row r="434" spans="5:53" ht="15.6">
      <c r="E434" s="4"/>
      <c r="I434" s="4"/>
      <c r="M434" s="4"/>
      <c r="Q434" s="4"/>
      <c r="U434" s="4"/>
      <c r="Y434" s="4"/>
      <c r="AC434" s="4"/>
      <c r="AG434" s="4"/>
      <c r="AK434" s="4"/>
      <c r="AO434" s="4"/>
      <c r="AS434" s="4"/>
      <c r="AW434" s="4"/>
      <c r="BA434" s="4"/>
    </row>
    <row r="435" spans="5:53" ht="15.6">
      <c r="E435" s="4"/>
      <c r="I435" s="4"/>
      <c r="M435" s="4"/>
      <c r="Q435" s="4"/>
      <c r="U435" s="4"/>
      <c r="Y435" s="4"/>
      <c r="AC435" s="4"/>
      <c r="AG435" s="4"/>
      <c r="AK435" s="4"/>
      <c r="AO435" s="4"/>
      <c r="AS435" s="4"/>
      <c r="AW435" s="4"/>
      <c r="BA435" s="4"/>
    </row>
    <row r="436" spans="5:53" ht="15.6">
      <c r="E436" s="4"/>
      <c r="I436" s="4"/>
      <c r="M436" s="4"/>
      <c r="Q436" s="4"/>
      <c r="U436" s="4"/>
      <c r="Y436" s="4"/>
      <c r="AC436" s="4"/>
      <c r="AG436" s="4"/>
      <c r="AK436" s="4"/>
      <c r="AO436" s="4"/>
      <c r="AS436" s="4"/>
      <c r="AW436" s="4"/>
      <c r="BA436" s="4"/>
    </row>
    <row r="437" spans="5:53" ht="15.6">
      <c r="E437" s="4"/>
      <c r="I437" s="4"/>
      <c r="M437" s="4"/>
      <c r="Q437" s="4"/>
      <c r="U437" s="4"/>
      <c r="Y437" s="4"/>
      <c r="AC437" s="4"/>
      <c r="AG437" s="4"/>
      <c r="AK437" s="4"/>
      <c r="AO437" s="4"/>
      <c r="AS437" s="4"/>
      <c r="AW437" s="4"/>
      <c r="BA437" s="4"/>
    </row>
    <row r="438" spans="5:53" ht="15.6">
      <c r="E438" s="4"/>
      <c r="I438" s="4"/>
      <c r="M438" s="4"/>
      <c r="Q438" s="4"/>
      <c r="U438" s="4"/>
      <c r="Y438" s="4"/>
      <c r="AC438" s="4"/>
      <c r="AG438" s="4"/>
      <c r="AK438" s="4"/>
      <c r="AO438" s="4"/>
      <c r="AS438" s="4"/>
      <c r="AW438" s="4"/>
      <c r="BA438" s="4"/>
    </row>
    <row r="439" spans="5:53" ht="15.6">
      <c r="E439" s="4"/>
      <c r="I439" s="4"/>
      <c r="M439" s="4"/>
      <c r="Q439" s="4"/>
      <c r="U439" s="4"/>
      <c r="Y439" s="4"/>
      <c r="AC439" s="4"/>
      <c r="AG439" s="4"/>
      <c r="AK439" s="4"/>
      <c r="AO439" s="4"/>
      <c r="AS439" s="4"/>
      <c r="AW439" s="4"/>
      <c r="BA439" s="4"/>
    </row>
    <row r="440" spans="5:53" ht="15.6">
      <c r="E440" s="4"/>
      <c r="I440" s="4"/>
      <c r="M440" s="4"/>
      <c r="Q440" s="4"/>
      <c r="U440" s="4"/>
      <c r="Y440" s="4"/>
      <c r="AC440" s="4"/>
      <c r="AG440" s="4"/>
      <c r="AK440" s="4"/>
      <c r="AO440" s="4"/>
      <c r="AS440" s="4"/>
      <c r="AW440" s="4"/>
      <c r="BA440" s="4"/>
    </row>
    <row r="441" spans="5:53" ht="15.6">
      <c r="E441" s="4"/>
      <c r="I441" s="4"/>
      <c r="M441" s="4"/>
      <c r="Q441" s="4"/>
      <c r="U441" s="4"/>
      <c r="Y441" s="4"/>
      <c r="AC441" s="4"/>
      <c r="AG441" s="4"/>
      <c r="AK441" s="4"/>
      <c r="AO441" s="4"/>
      <c r="AS441" s="4"/>
      <c r="AW441" s="4"/>
      <c r="BA441" s="4"/>
    </row>
    <row r="442" spans="5:53" ht="15.6">
      <c r="E442" s="4"/>
      <c r="I442" s="4"/>
      <c r="M442" s="4"/>
      <c r="Q442" s="4"/>
      <c r="U442" s="4"/>
      <c r="Y442" s="4"/>
      <c r="AC442" s="4"/>
      <c r="AG442" s="4"/>
      <c r="AK442" s="4"/>
      <c r="AO442" s="4"/>
      <c r="AS442" s="4"/>
      <c r="AW442" s="4"/>
      <c r="BA442" s="4"/>
    </row>
    <row r="443" spans="5:53" ht="15.6">
      <c r="E443" s="4"/>
      <c r="I443" s="4"/>
      <c r="M443" s="4"/>
      <c r="Q443" s="4"/>
      <c r="U443" s="4"/>
      <c r="Y443" s="4"/>
      <c r="AC443" s="4"/>
      <c r="AG443" s="4"/>
      <c r="AK443" s="4"/>
      <c r="AO443" s="4"/>
      <c r="AS443" s="4"/>
      <c r="AW443" s="4"/>
      <c r="BA443" s="4"/>
    </row>
    <row r="444" spans="5:53" ht="15.6">
      <c r="E444" s="4"/>
      <c r="I444" s="4"/>
      <c r="M444" s="4"/>
      <c r="Q444" s="4"/>
      <c r="U444" s="4"/>
      <c r="Y444" s="4"/>
      <c r="AC444" s="4"/>
      <c r="AG444" s="4"/>
      <c r="AK444" s="4"/>
      <c r="AO444" s="4"/>
      <c r="AS444" s="4"/>
      <c r="AW444" s="4"/>
      <c r="BA444" s="4"/>
    </row>
    <row r="445" spans="5:53" ht="15.6">
      <c r="E445" s="4"/>
      <c r="I445" s="4"/>
      <c r="M445" s="4"/>
      <c r="Q445" s="4"/>
      <c r="U445" s="4"/>
      <c r="Y445" s="4"/>
      <c r="AC445" s="4"/>
      <c r="AG445" s="4"/>
      <c r="AK445" s="4"/>
      <c r="AO445" s="4"/>
      <c r="AS445" s="4"/>
      <c r="AW445" s="4"/>
      <c r="BA445" s="4"/>
    </row>
    <row r="446" spans="5:53" ht="15.6">
      <c r="E446" s="4"/>
      <c r="I446" s="4"/>
      <c r="M446" s="4"/>
      <c r="Q446" s="4"/>
      <c r="U446" s="4"/>
      <c r="Y446" s="4"/>
      <c r="AC446" s="4"/>
      <c r="AG446" s="4"/>
      <c r="AK446" s="4"/>
      <c r="AO446" s="4"/>
      <c r="AS446" s="4"/>
      <c r="AW446" s="4"/>
      <c r="BA446" s="4"/>
    </row>
    <row r="447" spans="5:53" ht="15.6">
      <c r="E447" s="4"/>
      <c r="I447" s="4"/>
      <c r="M447" s="4"/>
      <c r="Q447" s="4"/>
      <c r="U447" s="4"/>
      <c r="Y447" s="4"/>
      <c r="AC447" s="4"/>
      <c r="AG447" s="4"/>
      <c r="AK447" s="4"/>
      <c r="AO447" s="4"/>
      <c r="AS447" s="4"/>
      <c r="AW447" s="4"/>
      <c r="BA447" s="4"/>
    </row>
    <row r="448" spans="5:53" ht="15.6">
      <c r="E448" s="4"/>
      <c r="I448" s="4"/>
      <c r="M448" s="4"/>
      <c r="Q448" s="4"/>
      <c r="U448" s="4"/>
      <c r="Y448" s="4"/>
      <c r="AC448" s="4"/>
      <c r="AG448" s="4"/>
      <c r="AK448" s="4"/>
      <c r="AO448" s="4"/>
      <c r="AS448" s="4"/>
      <c r="AW448" s="4"/>
      <c r="BA448" s="4"/>
    </row>
    <row r="449" spans="5:53" ht="15.6">
      <c r="E449" s="4"/>
      <c r="I449" s="4"/>
      <c r="M449" s="4"/>
      <c r="Q449" s="4"/>
      <c r="U449" s="4"/>
      <c r="Y449" s="4"/>
      <c r="AC449" s="4"/>
      <c r="AG449" s="4"/>
      <c r="AK449" s="4"/>
      <c r="AO449" s="4"/>
      <c r="AS449" s="4"/>
      <c r="AW449" s="4"/>
      <c r="BA449" s="4"/>
    </row>
    <row r="450" spans="5:53" ht="15.6">
      <c r="E450" s="4"/>
      <c r="I450" s="4"/>
      <c r="M450" s="4"/>
      <c r="Q450" s="4"/>
      <c r="U450" s="4"/>
      <c r="Y450" s="4"/>
      <c r="AC450" s="4"/>
      <c r="AG450" s="4"/>
      <c r="AK450" s="4"/>
      <c r="AO450" s="4"/>
      <c r="AS450" s="4"/>
      <c r="AW450" s="4"/>
      <c r="BA450" s="4"/>
    </row>
    <row r="451" spans="5:53" ht="15.6">
      <c r="E451" s="4"/>
      <c r="I451" s="4"/>
      <c r="M451" s="4"/>
      <c r="Q451" s="4"/>
      <c r="U451" s="4"/>
      <c r="Y451" s="4"/>
      <c r="AC451" s="4"/>
      <c r="AG451" s="4"/>
      <c r="AK451" s="4"/>
      <c r="AO451" s="4"/>
      <c r="AS451" s="4"/>
      <c r="AW451" s="4"/>
      <c r="BA451" s="4"/>
    </row>
    <row r="452" spans="5:53" ht="15.6">
      <c r="E452" s="4"/>
      <c r="I452" s="4"/>
      <c r="M452" s="4"/>
      <c r="Q452" s="4"/>
      <c r="U452" s="4"/>
      <c r="Y452" s="4"/>
      <c r="AC452" s="4"/>
      <c r="AG452" s="4"/>
      <c r="AK452" s="4"/>
      <c r="AO452" s="4"/>
      <c r="AS452" s="4"/>
      <c r="AW452" s="4"/>
      <c r="BA452" s="4"/>
    </row>
    <row r="453" spans="5:53" ht="15.6">
      <c r="E453" s="4"/>
      <c r="I453" s="4"/>
      <c r="M453" s="4"/>
      <c r="Q453" s="4"/>
      <c r="U453" s="4"/>
      <c r="Y453" s="4"/>
      <c r="AC453" s="4"/>
      <c r="AG453" s="4"/>
      <c r="AK453" s="4"/>
      <c r="AO453" s="4"/>
      <c r="AS453" s="4"/>
      <c r="AW453" s="4"/>
      <c r="BA453" s="4"/>
    </row>
    <row r="454" spans="5:53" ht="15.6">
      <c r="E454" s="4"/>
      <c r="I454" s="4"/>
      <c r="M454" s="4"/>
      <c r="Q454" s="4"/>
      <c r="U454" s="4"/>
      <c r="Y454" s="4"/>
      <c r="AC454" s="4"/>
      <c r="AG454" s="4"/>
      <c r="AK454" s="4"/>
      <c r="AO454" s="4"/>
      <c r="AS454" s="4"/>
      <c r="AW454" s="4"/>
      <c r="BA454" s="4"/>
    </row>
    <row r="455" spans="5:53" ht="15.6">
      <c r="E455" s="4"/>
      <c r="I455" s="4"/>
      <c r="M455" s="4"/>
      <c r="Q455" s="4"/>
      <c r="U455" s="4"/>
      <c r="Y455" s="4"/>
      <c r="AC455" s="4"/>
      <c r="AG455" s="4"/>
      <c r="AK455" s="4"/>
      <c r="AO455" s="4"/>
      <c r="AS455" s="4"/>
      <c r="AW455" s="4"/>
      <c r="BA455" s="4"/>
    </row>
    <row r="456" spans="5:53" ht="15.6">
      <c r="E456" s="4"/>
      <c r="I456" s="4"/>
      <c r="M456" s="4"/>
      <c r="Q456" s="4"/>
      <c r="U456" s="4"/>
      <c r="Y456" s="4"/>
      <c r="AC456" s="4"/>
      <c r="AG456" s="4"/>
      <c r="AK456" s="4"/>
      <c r="AO456" s="4"/>
      <c r="AS456" s="4"/>
      <c r="AW456" s="4"/>
      <c r="BA456" s="4"/>
    </row>
    <row r="457" spans="5:53" ht="15.6">
      <c r="E457" s="4"/>
      <c r="I457" s="4"/>
      <c r="M457" s="4"/>
      <c r="Q457" s="4"/>
      <c r="U457" s="4"/>
      <c r="Y457" s="4"/>
      <c r="AC457" s="4"/>
      <c r="AG457" s="4"/>
      <c r="AK457" s="4"/>
      <c r="AO457" s="4"/>
      <c r="AS457" s="4"/>
      <c r="AW457" s="4"/>
      <c r="BA457" s="4"/>
    </row>
    <row r="458" spans="5:53" ht="15.6">
      <c r="E458" s="4"/>
      <c r="I458" s="4"/>
      <c r="M458" s="4"/>
      <c r="Q458" s="4"/>
      <c r="U458" s="4"/>
      <c r="Y458" s="4"/>
      <c r="AC458" s="4"/>
      <c r="AG458" s="4"/>
      <c r="AK458" s="4"/>
      <c r="AO458" s="4"/>
      <c r="AS458" s="4"/>
      <c r="AW458" s="4"/>
      <c r="BA458" s="4"/>
    </row>
    <row r="459" spans="5:53" ht="15.6">
      <c r="E459" s="4"/>
      <c r="I459" s="4"/>
      <c r="M459" s="4"/>
      <c r="Q459" s="4"/>
      <c r="U459" s="4"/>
      <c r="Y459" s="4"/>
      <c r="AC459" s="4"/>
      <c r="AG459" s="4"/>
      <c r="AK459" s="4"/>
      <c r="AO459" s="4"/>
      <c r="AS459" s="4"/>
      <c r="AW459" s="4"/>
      <c r="BA459" s="4"/>
    </row>
    <row r="460" spans="5:53" ht="15.6">
      <c r="E460" s="4"/>
      <c r="I460" s="4"/>
      <c r="M460" s="4"/>
      <c r="Q460" s="4"/>
      <c r="U460" s="4"/>
      <c r="Y460" s="4"/>
      <c r="AC460" s="4"/>
      <c r="AG460" s="4"/>
      <c r="AK460" s="4"/>
      <c r="AO460" s="4"/>
      <c r="AS460" s="4"/>
      <c r="AW460" s="4"/>
      <c r="BA460" s="4"/>
    </row>
    <row r="461" spans="5:53" ht="15.6">
      <c r="E461" s="4"/>
      <c r="I461" s="4"/>
      <c r="M461" s="4"/>
      <c r="Q461" s="4"/>
      <c r="U461" s="4"/>
      <c r="Y461" s="4"/>
      <c r="AC461" s="4"/>
      <c r="AG461" s="4"/>
      <c r="AK461" s="4"/>
      <c r="AO461" s="4"/>
      <c r="AS461" s="4"/>
      <c r="AW461" s="4"/>
      <c r="BA461" s="4"/>
    </row>
    <row r="462" spans="5:53" ht="15.6">
      <c r="E462" s="4"/>
      <c r="I462" s="4"/>
      <c r="M462" s="4"/>
      <c r="Q462" s="4"/>
      <c r="U462" s="4"/>
      <c r="Y462" s="4"/>
      <c r="AC462" s="4"/>
      <c r="AG462" s="4"/>
      <c r="AK462" s="4"/>
      <c r="AO462" s="4"/>
      <c r="AS462" s="4"/>
      <c r="AW462" s="4"/>
      <c r="BA462" s="4"/>
    </row>
    <row r="463" spans="5:53" ht="15.6">
      <c r="E463" s="4"/>
      <c r="I463" s="4"/>
      <c r="M463" s="4"/>
      <c r="Q463" s="4"/>
      <c r="U463" s="4"/>
      <c r="Y463" s="4"/>
      <c r="AC463" s="4"/>
      <c r="AG463" s="4"/>
      <c r="AK463" s="4"/>
      <c r="AO463" s="4"/>
      <c r="AS463" s="4"/>
      <c r="AW463" s="4"/>
      <c r="BA463" s="4"/>
    </row>
    <row r="464" spans="5:53" ht="15.6">
      <c r="E464" s="4"/>
      <c r="I464" s="4"/>
      <c r="M464" s="4"/>
      <c r="Q464" s="4"/>
      <c r="U464" s="4"/>
      <c r="Y464" s="4"/>
      <c r="AC464" s="4"/>
      <c r="AG464" s="4"/>
      <c r="AK464" s="4"/>
      <c r="AO464" s="4"/>
      <c r="AS464" s="4"/>
      <c r="AW464" s="4"/>
      <c r="BA464" s="4"/>
    </row>
    <row r="465" spans="5:53" ht="15.6">
      <c r="E465" s="4"/>
      <c r="I465" s="4"/>
      <c r="M465" s="4"/>
      <c r="Q465" s="4"/>
      <c r="U465" s="4"/>
      <c r="Y465" s="4"/>
      <c r="AC465" s="4"/>
      <c r="AG465" s="4"/>
      <c r="AK465" s="4"/>
      <c r="AO465" s="4"/>
      <c r="AS465" s="4"/>
      <c r="AW465" s="4"/>
      <c r="BA465" s="4"/>
    </row>
    <row r="466" spans="5:53" ht="15.6">
      <c r="E466" s="4"/>
      <c r="I466" s="4"/>
      <c r="M466" s="4"/>
      <c r="Q466" s="4"/>
      <c r="U466" s="4"/>
      <c r="Y466" s="4"/>
      <c r="AC466" s="4"/>
      <c r="AG466" s="4"/>
      <c r="AK466" s="4"/>
      <c r="AO466" s="4"/>
      <c r="AS466" s="4"/>
      <c r="AW466" s="4"/>
      <c r="BA466" s="4"/>
    </row>
    <row r="467" spans="5:53" ht="15.6">
      <c r="E467" s="4"/>
      <c r="I467" s="4"/>
      <c r="M467" s="4"/>
      <c r="Q467" s="4"/>
      <c r="U467" s="4"/>
      <c r="Y467" s="4"/>
      <c r="AC467" s="4"/>
      <c r="AG467" s="4"/>
      <c r="AK467" s="4"/>
      <c r="AO467" s="4"/>
      <c r="AS467" s="4"/>
      <c r="AW467" s="4"/>
      <c r="BA467" s="4"/>
    </row>
    <row r="468" spans="5:53" ht="15.6">
      <c r="E468" s="4"/>
      <c r="I468" s="4"/>
      <c r="M468" s="4"/>
      <c r="Q468" s="4"/>
      <c r="U468" s="4"/>
      <c r="Y468" s="4"/>
      <c r="AC468" s="4"/>
      <c r="AG468" s="4"/>
      <c r="AK468" s="4"/>
      <c r="AO468" s="4"/>
      <c r="AS468" s="4"/>
      <c r="AW468" s="4"/>
      <c r="BA468" s="4"/>
    </row>
    <row r="469" spans="5:53" ht="15.6">
      <c r="E469" s="4"/>
      <c r="I469" s="4"/>
      <c r="M469" s="4"/>
      <c r="Q469" s="4"/>
      <c r="U469" s="4"/>
      <c r="Y469" s="4"/>
      <c r="AC469" s="4"/>
      <c r="AG469" s="4"/>
      <c r="AK469" s="4"/>
      <c r="AO469" s="4"/>
      <c r="AS469" s="4"/>
      <c r="AW469" s="4"/>
      <c r="BA469" s="4"/>
    </row>
    <row r="470" spans="5:53" ht="15.6">
      <c r="E470" s="4"/>
      <c r="I470" s="4"/>
      <c r="M470" s="4"/>
      <c r="Q470" s="4"/>
      <c r="U470" s="4"/>
      <c r="Y470" s="4"/>
      <c r="AC470" s="4"/>
      <c r="AG470" s="4"/>
      <c r="AK470" s="4"/>
      <c r="AO470" s="4"/>
      <c r="AS470" s="4"/>
      <c r="AW470" s="4"/>
      <c r="BA470" s="4"/>
    </row>
    <row r="471" spans="5:53" ht="15.6">
      <c r="E471" s="4"/>
      <c r="I471" s="4"/>
      <c r="M471" s="4"/>
      <c r="Q471" s="4"/>
      <c r="U471" s="4"/>
      <c r="Y471" s="4"/>
      <c r="AC471" s="4"/>
      <c r="AG471" s="4"/>
      <c r="AK471" s="4"/>
      <c r="AO471" s="4"/>
      <c r="AS471" s="4"/>
      <c r="AW471" s="4"/>
      <c r="BA471" s="4"/>
    </row>
    <row r="472" spans="5:53" ht="15.6">
      <c r="E472" s="4"/>
      <c r="I472" s="4"/>
      <c r="M472" s="4"/>
      <c r="Q472" s="4"/>
      <c r="U472" s="4"/>
      <c r="Y472" s="4"/>
      <c r="AC472" s="4"/>
      <c r="AG472" s="4"/>
      <c r="AK472" s="4"/>
      <c r="AO472" s="4"/>
      <c r="AS472" s="4"/>
      <c r="AW472" s="4"/>
      <c r="BA472" s="4"/>
    </row>
    <row r="473" spans="5:53" ht="15.6">
      <c r="E473" s="4"/>
      <c r="I473" s="4"/>
      <c r="M473" s="4"/>
      <c r="Q473" s="4"/>
      <c r="U473" s="4"/>
      <c r="Y473" s="4"/>
      <c r="AC473" s="4"/>
      <c r="AG473" s="4"/>
      <c r="AK473" s="4"/>
      <c r="AO473" s="4"/>
      <c r="AS473" s="4"/>
      <c r="AW473" s="4"/>
      <c r="BA473" s="4"/>
    </row>
    <row r="474" spans="5:53" ht="15.6">
      <c r="E474" s="4"/>
      <c r="I474" s="4"/>
      <c r="M474" s="4"/>
      <c r="Q474" s="4"/>
      <c r="U474" s="4"/>
      <c r="Y474" s="4"/>
      <c r="AC474" s="4"/>
      <c r="AG474" s="4"/>
      <c r="AK474" s="4"/>
      <c r="AO474" s="4"/>
      <c r="AS474" s="4"/>
      <c r="AW474" s="4"/>
      <c r="BA474" s="4"/>
    </row>
    <row r="475" spans="5:53" ht="15.6">
      <c r="E475" s="4"/>
      <c r="I475" s="4"/>
      <c r="M475" s="4"/>
      <c r="Q475" s="4"/>
      <c r="U475" s="4"/>
      <c r="Y475" s="4"/>
      <c r="AC475" s="4"/>
      <c r="AG475" s="4"/>
      <c r="AK475" s="4"/>
      <c r="AO475" s="4"/>
      <c r="AS475" s="4"/>
      <c r="AW475" s="4"/>
      <c r="BA475" s="4"/>
    </row>
    <row r="476" spans="5:53" ht="15.6">
      <c r="E476" s="4"/>
      <c r="I476" s="4"/>
      <c r="M476" s="4"/>
      <c r="Q476" s="4"/>
      <c r="U476" s="4"/>
      <c r="Y476" s="4"/>
      <c r="AC476" s="4"/>
      <c r="AG476" s="4"/>
      <c r="AK476" s="4"/>
      <c r="AO476" s="4"/>
      <c r="AS476" s="4"/>
      <c r="AW476" s="4"/>
      <c r="BA476" s="4"/>
    </row>
    <row r="477" spans="5:53" ht="15.6">
      <c r="E477" s="4"/>
      <c r="I477" s="4"/>
      <c r="M477" s="4"/>
      <c r="Q477" s="4"/>
      <c r="U477" s="4"/>
      <c r="Y477" s="4"/>
      <c r="AC477" s="4"/>
      <c r="AG477" s="4"/>
      <c r="AK477" s="4"/>
      <c r="AO477" s="4"/>
      <c r="AS477" s="4"/>
      <c r="AW477" s="4"/>
      <c r="BA477" s="4"/>
    </row>
    <row r="478" spans="5:53" ht="15.6">
      <c r="E478" s="4"/>
      <c r="I478" s="4"/>
      <c r="M478" s="4"/>
      <c r="Q478" s="4"/>
      <c r="U478" s="4"/>
      <c r="Y478" s="4"/>
      <c r="AC478" s="4"/>
      <c r="AG478" s="4"/>
      <c r="AK478" s="4"/>
      <c r="AO478" s="4"/>
      <c r="AS478" s="4"/>
      <c r="AW478" s="4"/>
      <c r="BA478" s="4"/>
    </row>
    <row r="479" spans="5:53" ht="15.6">
      <c r="E479" s="4"/>
      <c r="I479" s="4"/>
      <c r="M479" s="4"/>
      <c r="Q479" s="4"/>
      <c r="U479" s="4"/>
      <c r="Y479" s="4"/>
      <c r="AC479" s="4"/>
      <c r="AG479" s="4"/>
      <c r="AK479" s="4"/>
      <c r="AO479" s="4"/>
      <c r="AS479" s="4"/>
      <c r="AW479" s="4"/>
      <c r="BA479" s="4"/>
    </row>
    <row r="480" spans="5:53" ht="15.6">
      <c r="E480" s="4"/>
      <c r="I480" s="4"/>
      <c r="M480" s="4"/>
      <c r="Q480" s="4"/>
      <c r="U480" s="4"/>
      <c r="Y480" s="4"/>
      <c r="AC480" s="4"/>
      <c r="AG480" s="4"/>
      <c r="AK480" s="4"/>
      <c r="AO480" s="4"/>
      <c r="AS480" s="4"/>
      <c r="AW480" s="4"/>
      <c r="BA480" s="4"/>
    </row>
    <row r="481" spans="5:53" ht="15.6">
      <c r="E481" s="4"/>
      <c r="I481" s="4"/>
      <c r="M481" s="4"/>
      <c r="Q481" s="4"/>
      <c r="U481" s="4"/>
      <c r="Y481" s="4"/>
      <c r="AC481" s="4"/>
      <c r="AG481" s="4"/>
      <c r="AK481" s="4"/>
      <c r="AO481" s="4"/>
      <c r="AS481" s="4"/>
      <c r="AW481" s="4"/>
      <c r="BA481" s="4"/>
    </row>
    <row r="482" spans="5:53" ht="15.6">
      <c r="E482" s="4"/>
      <c r="I482" s="4"/>
      <c r="M482" s="4"/>
      <c r="Q482" s="4"/>
      <c r="U482" s="4"/>
      <c r="Y482" s="4"/>
      <c r="AC482" s="4"/>
      <c r="AG482" s="4"/>
      <c r="AK482" s="4"/>
      <c r="AO482" s="4"/>
      <c r="AS482" s="4"/>
      <c r="AW482" s="4"/>
      <c r="BA482" s="4"/>
    </row>
    <row r="483" spans="5:53" ht="15.6">
      <c r="E483" s="4"/>
      <c r="I483" s="4"/>
      <c r="M483" s="4"/>
      <c r="Q483" s="4"/>
      <c r="U483" s="4"/>
      <c r="Y483" s="4"/>
      <c r="AC483" s="4"/>
      <c r="AG483" s="4"/>
      <c r="AK483" s="4"/>
      <c r="AO483" s="4"/>
      <c r="AS483" s="4"/>
      <c r="AW483" s="4"/>
      <c r="BA483" s="4"/>
    </row>
    <row r="484" spans="5:53" ht="15.6">
      <c r="E484" s="4"/>
      <c r="I484" s="4"/>
      <c r="M484" s="4"/>
      <c r="Q484" s="4"/>
      <c r="U484" s="4"/>
      <c r="Y484" s="4"/>
      <c r="AC484" s="4"/>
      <c r="AG484" s="4"/>
      <c r="AK484" s="4"/>
      <c r="AO484" s="4"/>
      <c r="AS484" s="4"/>
      <c r="AW484" s="4"/>
      <c r="BA484" s="4"/>
    </row>
    <row r="485" spans="5:53" ht="15.6">
      <c r="E485" s="4"/>
      <c r="I485" s="4"/>
      <c r="M485" s="4"/>
      <c r="Q485" s="4"/>
      <c r="U485" s="4"/>
      <c r="Y485" s="4"/>
      <c r="AC485" s="4"/>
      <c r="AG485" s="4"/>
      <c r="AK485" s="4"/>
      <c r="AO485" s="4"/>
      <c r="AS485" s="4"/>
      <c r="AW485" s="4"/>
      <c r="BA485" s="4"/>
    </row>
    <row r="486" spans="5:53" ht="15.6">
      <c r="E486" s="4"/>
      <c r="I486" s="4"/>
      <c r="M486" s="4"/>
      <c r="Q486" s="4"/>
      <c r="U486" s="4"/>
      <c r="Y486" s="4"/>
      <c r="AC486" s="4"/>
      <c r="AG486" s="4"/>
      <c r="AK486" s="4"/>
      <c r="AO486" s="4"/>
      <c r="AS486" s="4"/>
      <c r="AW486" s="4"/>
      <c r="BA486" s="4"/>
    </row>
    <row r="487" spans="5:53" ht="15.6">
      <c r="E487" s="4"/>
      <c r="I487" s="4"/>
      <c r="M487" s="4"/>
      <c r="Q487" s="4"/>
      <c r="U487" s="4"/>
      <c r="Y487" s="4"/>
      <c r="AC487" s="4"/>
      <c r="AG487" s="4"/>
      <c r="AK487" s="4"/>
      <c r="AO487" s="4"/>
      <c r="AS487" s="4"/>
      <c r="AW487" s="4"/>
      <c r="BA487" s="4"/>
    </row>
    <row r="488" spans="5:53" ht="15.6">
      <c r="E488" s="4"/>
      <c r="I488" s="4"/>
      <c r="M488" s="4"/>
      <c r="Q488" s="4"/>
      <c r="U488" s="4"/>
      <c r="Y488" s="4"/>
      <c r="AC488" s="4"/>
      <c r="AG488" s="4"/>
      <c r="AK488" s="4"/>
      <c r="AO488" s="4"/>
      <c r="AS488" s="4"/>
      <c r="AW488" s="4"/>
      <c r="BA488" s="4"/>
    </row>
    <row r="489" spans="5:53" ht="15.6">
      <c r="E489" s="4"/>
      <c r="I489" s="4"/>
      <c r="M489" s="4"/>
      <c r="Q489" s="4"/>
      <c r="U489" s="4"/>
      <c r="Y489" s="4"/>
      <c r="AC489" s="4"/>
      <c r="AG489" s="4"/>
      <c r="AK489" s="4"/>
      <c r="AO489" s="4"/>
      <c r="AS489" s="4"/>
      <c r="AW489" s="4"/>
      <c r="BA489" s="4"/>
    </row>
    <row r="490" spans="5:53" ht="15.6">
      <c r="E490" s="4"/>
      <c r="I490" s="4"/>
      <c r="M490" s="4"/>
      <c r="Q490" s="4"/>
      <c r="U490" s="4"/>
      <c r="Y490" s="4"/>
      <c r="AC490" s="4"/>
      <c r="AG490" s="4"/>
      <c r="AK490" s="4"/>
      <c r="AO490" s="4"/>
      <c r="AS490" s="4"/>
      <c r="AW490" s="4"/>
      <c r="BA490" s="4"/>
    </row>
    <row r="491" spans="5:53" ht="15.6">
      <c r="E491" s="4"/>
      <c r="I491" s="4"/>
      <c r="M491" s="4"/>
      <c r="Q491" s="4"/>
      <c r="U491" s="4"/>
      <c r="Y491" s="4"/>
      <c r="AC491" s="4"/>
      <c r="AG491" s="4"/>
      <c r="AK491" s="4"/>
      <c r="AO491" s="4"/>
      <c r="AS491" s="4"/>
      <c r="AW491" s="4"/>
      <c r="BA491" s="4"/>
    </row>
    <row r="492" spans="5:53" ht="15.6">
      <c r="E492" s="4"/>
      <c r="I492" s="4"/>
      <c r="M492" s="4"/>
      <c r="Q492" s="4"/>
      <c r="U492" s="4"/>
      <c r="Y492" s="4"/>
      <c r="AC492" s="4"/>
      <c r="AG492" s="4"/>
      <c r="AK492" s="4"/>
      <c r="AO492" s="4"/>
      <c r="AS492" s="4"/>
      <c r="AW492" s="4"/>
      <c r="BA492" s="4"/>
    </row>
    <row r="493" spans="5:53" ht="15.6">
      <c r="E493" s="4"/>
      <c r="I493" s="4"/>
      <c r="M493" s="4"/>
      <c r="Q493" s="4"/>
      <c r="U493" s="4"/>
      <c r="Y493" s="4"/>
      <c r="AC493" s="4"/>
      <c r="AG493" s="4"/>
      <c r="AK493" s="4"/>
      <c r="AO493" s="4"/>
      <c r="AS493" s="4"/>
      <c r="AW493" s="4"/>
      <c r="BA493" s="4"/>
    </row>
    <row r="494" spans="5:53" ht="15.6">
      <c r="E494" s="4"/>
      <c r="I494" s="4"/>
      <c r="M494" s="4"/>
      <c r="Q494" s="4"/>
      <c r="U494" s="4"/>
      <c r="Y494" s="4"/>
      <c r="AC494" s="4"/>
      <c r="AG494" s="4"/>
      <c r="AK494" s="4"/>
      <c r="AO494" s="4"/>
      <c r="AS494" s="4"/>
      <c r="AW494" s="4"/>
      <c r="BA494" s="4"/>
    </row>
    <row r="495" spans="5:53" ht="15.6">
      <c r="E495" s="4"/>
      <c r="I495" s="4"/>
      <c r="M495" s="4"/>
      <c r="Q495" s="4"/>
      <c r="U495" s="4"/>
      <c r="Y495" s="4"/>
      <c r="AC495" s="4"/>
      <c r="AG495" s="4"/>
      <c r="AK495" s="4"/>
      <c r="AO495" s="4"/>
      <c r="AS495" s="4"/>
      <c r="AW495" s="4"/>
      <c r="BA495" s="4"/>
    </row>
    <row r="496" spans="5:53" ht="15.6">
      <c r="E496" s="4"/>
      <c r="I496" s="4"/>
      <c r="M496" s="4"/>
      <c r="Q496" s="4"/>
      <c r="U496" s="4"/>
      <c r="Y496" s="4"/>
      <c r="AC496" s="4"/>
      <c r="AG496" s="4"/>
      <c r="AK496" s="4"/>
      <c r="AO496" s="4"/>
      <c r="AS496" s="4"/>
      <c r="AW496" s="4"/>
      <c r="BA496" s="4"/>
    </row>
    <row r="497" spans="5:53" ht="15.6">
      <c r="E497" s="4"/>
      <c r="I497" s="4"/>
      <c r="M497" s="4"/>
      <c r="Q497" s="4"/>
      <c r="U497" s="4"/>
      <c r="Y497" s="4"/>
      <c r="AC497" s="4"/>
      <c r="AG497" s="4"/>
      <c r="AK497" s="4"/>
      <c r="AO497" s="4"/>
      <c r="AS497" s="4"/>
      <c r="AW497" s="4"/>
      <c r="BA497" s="4"/>
    </row>
    <row r="498" spans="5:53" ht="15.6">
      <c r="E498" s="4"/>
      <c r="I498" s="4"/>
      <c r="M498" s="4"/>
      <c r="Q498" s="4"/>
      <c r="U498" s="4"/>
      <c r="Y498" s="4"/>
      <c r="AC498" s="4"/>
      <c r="AG498" s="4"/>
      <c r="AK498" s="4"/>
      <c r="AO498" s="4"/>
      <c r="AS498" s="4"/>
      <c r="AW498" s="4"/>
      <c r="BA498" s="4"/>
    </row>
    <row r="499" spans="5:53" ht="15.6">
      <c r="E499" s="4"/>
      <c r="I499" s="4"/>
      <c r="M499" s="4"/>
      <c r="Q499" s="4"/>
      <c r="U499" s="4"/>
      <c r="Y499" s="4"/>
      <c r="AC499" s="4"/>
      <c r="AG499" s="4"/>
      <c r="AK499" s="4"/>
      <c r="AO499" s="4"/>
      <c r="AS499" s="4"/>
      <c r="AW499" s="4"/>
      <c r="BA499" s="4"/>
    </row>
    <row r="500" spans="5:53" ht="15.6">
      <c r="E500" s="4"/>
      <c r="I500" s="4"/>
      <c r="M500" s="4"/>
      <c r="Q500" s="4"/>
      <c r="U500" s="4"/>
      <c r="Y500" s="4"/>
      <c r="AC500" s="4"/>
      <c r="AG500" s="4"/>
      <c r="AK500" s="4"/>
      <c r="AO500" s="4"/>
      <c r="AS500" s="4"/>
      <c r="AW500" s="4"/>
      <c r="BA500" s="4"/>
    </row>
    <row r="501" spans="5:53" ht="15.6">
      <c r="E501" s="4"/>
      <c r="I501" s="4"/>
      <c r="M501" s="4"/>
      <c r="Q501" s="4"/>
      <c r="U501" s="4"/>
      <c r="Y501" s="4"/>
      <c r="AC501" s="4"/>
      <c r="AG501" s="4"/>
      <c r="AK501" s="4"/>
      <c r="AO501" s="4"/>
      <c r="AS501" s="4"/>
      <c r="AW501" s="4"/>
      <c r="BA501" s="4"/>
    </row>
    <row r="502" spans="5:53" ht="15.6">
      <c r="E502" s="4"/>
      <c r="I502" s="4"/>
      <c r="M502" s="4"/>
      <c r="Q502" s="4"/>
      <c r="U502" s="4"/>
      <c r="Y502" s="4"/>
      <c r="AC502" s="4"/>
      <c r="AG502" s="4"/>
      <c r="AK502" s="4"/>
      <c r="AO502" s="4"/>
      <c r="AS502" s="4"/>
      <c r="AW502" s="4"/>
      <c r="BA502" s="4"/>
    </row>
    <row r="503" spans="5:53" ht="15.6">
      <c r="E503" s="4"/>
      <c r="I503" s="4"/>
      <c r="M503" s="4"/>
      <c r="Q503" s="4"/>
      <c r="U503" s="4"/>
      <c r="Y503" s="4"/>
      <c r="AC503" s="4"/>
      <c r="AG503" s="4"/>
      <c r="AK503" s="4"/>
      <c r="AO503" s="4"/>
      <c r="AS503" s="4"/>
      <c r="AW503" s="4"/>
      <c r="BA503" s="4"/>
    </row>
    <row r="504" spans="5:53" ht="15.6">
      <c r="E504" s="4"/>
      <c r="I504" s="4"/>
      <c r="M504" s="4"/>
      <c r="Q504" s="4"/>
      <c r="U504" s="4"/>
      <c r="Y504" s="4"/>
      <c r="AC504" s="4"/>
      <c r="AG504" s="4"/>
      <c r="AK504" s="4"/>
      <c r="AO504" s="4"/>
      <c r="AS504" s="4"/>
      <c r="AW504" s="4"/>
      <c r="BA504" s="4"/>
    </row>
    <row r="505" spans="5:53" ht="15.6">
      <c r="E505" s="4"/>
      <c r="I505" s="4"/>
      <c r="M505" s="4"/>
      <c r="Q505" s="4"/>
      <c r="U505" s="4"/>
      <c r="Y505" s="4"/>
      <c r="AC505" s="4"/>
      <c r="AG505" s="4"/>
      <c r="AK505" s="4"/>
      <c r="AO505" s="4"/>
      <c r="AS505" s="4"/>
      <c r="AW505" s="4"/>
      <c r="BA505" s="4"/>
    </row>
    <row r="506" spans="5:53" ht="15.6">
      <c r="E506" s="4"/>
      <c r="I506" s="4"/>
      <c r="M506" s="4"/>
      <c r="Q506" s="4"/>
      <c r="U506" s="4"/>
      <c r="Y506" s="4"/>
      <c r="AC506" s="4"/>
      <c r="AG506" s="4"/>
      <c r="AK506" s="4"/>
      <c r="AO506" s="4"/>
      <c r="AS506" s="4"/>
      <c r="AW506" s="4"/>
      <c r="BA506" s="4"/>
    </row>
    <row r="507" spans="5:53" ht="15.6">
      <c r="E507" s="4"/>
      <c r="I507" s="4"/>
      <c r="M507" s="4"/>
      <c r="Q507" s="4"/>
      <c r="U507" s="4"/>
      <c r="Y507" s="4"/>
      <c r="AC507" s="4"/>
      <c r="AG507" s="4"/>
      <c r="AK507" s="4"/>
      <c r="AO507" s="4"/>
      <c r="AS507" s="4"/>
      <c r="AW507" s="4"/>
      <c r="BA507" s="4"/>
    </row>
    <row r="508" spans="5:53" ht="15.6">
      <c r="E508" s="4"/>
      <c r="I508" s="4"/>
      <c r="M508" s="4"/>
      <c r="Q508" s="4"/>
      <c r="U508" s="4"/>
      <c r="Y508" s="4"/>
      <c r="AC508" s="4"/>
      <c r="AG508" s="4"/>
      <c r="AK508" s="4"/>
      <c r="AO508" s="4"/>
      <c r="AS508" s="4"/>
      <c r="AW508" s="4"/>
      <c r="BA508" s="4"/>
    </row>
    <row r="509" spans="5:53" ht="15.6">
      <c r="E509" s="4"/>
      <c r="I509" s="4"/>
      <c r="M509" s="4"/>
      <c r="Q509" s="4"/>
      <c r="U509" s="4"/>
      <c r="Y509" s="4"/>
      <c r="AC509" s="4"/>
      <c r="AG509" s="4"/>
      <c r="AK509" s="4"/>
      <c r="AO509" s="4"/>
      <c r="AS509" s="4"/>
      <c r="AW509" s="4"/>
      <c r="BA509" s="4"/>
    </row>
    <row r="510" spans="5:53" ht="15.6">
      <c r="E510" s="4"/>
      <c r="I510" s="4"/>
      <c r="M510" s="4"/>
      <c r="Q510" s="4"/>
      <c r="U510" s="4"/>
      <c r="Y510" s="4"/>
      <c r="AC510" s="4"/>
      <c r="AG510" s="4"/>
      <c r="AK510" s="4"/>
      <c r="AO510" s="4"/>
      <c r="AS510" s="4"/>
      <c r="AW510" s="4"/>
      <c r="BA510" s="4"/>
    </row>
    <row r="511" spans="5:53" ht="15.6">
      <c r="E511" s="4"/>
      <c r="I511" s="4"/>
      <c r="M511" s="4"/>
      <c r="Q511" s="4"/>
      <c r="U511" s="4"/>
      <c r="Y511" s="4"/>
      <c r="AC511" s="4"/>
      <c r="AG511" s="4"/>
      <c r="AK511" s="4"/>
      <c r="AO511" s="4"/>
      <c r="AS511" s="4"/>
      <c r="AW511" s="4"/>
      <c r="BA511" s="4"/>
    </row>
    <row r="512" spans="5:53" ht="15.6">
      <c r="E512" s="4"/>
      <c r="I512" s="4"/>
      <c r="M512" s="4"/>
      <c r="Q512" s="4"/>
      <c r="U512" s="4"/>
      <c r="Y512" s="4"/>
      <c r="AC512" s="4"/>
      <c r="AG512" s="4"/>
      <c r="AK512" s="4"/>
      <c r="AO512" s="4"/>
      <c r="AS512" s="4"/>
      <c r="AW512" s="4"/>
      <c r="BA512" s="4"/>
    </row>
    <row r="513" spans="5:53" ht="15.6">
      <c r="E513" s="4"/>
      <c r="I513" s="4"/>
      <c r="M513" s="4"/>
      <c r="Q513" s="4"/>
      <c r="U513" s="4"/>
      <c r="Y513" s="4"/>
      <c r="AC513" s="4"/>
      <c r="AG513" s="4"/>
      <c r="AK513" s="4"/>
      <c r="AO513" s="4"/>
      <c r="AS513" s="4"/>
      <c r="AW513" s="4"/>
      <c r="BA513" s="4"/>
    </row>
    <row r="514" spans="5:53" ht="15.6">
      <c r="E514" s="4"/>
      <c r="I514" s="4"/>
      <c r="M514" s="4"/>
      <c r="Q514" s="4"/>
      <c r="U514" s="4"/>
      <c r="Y514" s="4"/>
      <c r="AC514" s="4"/>
      <c r="AG514" s="4"/>
      <c r="AK514" s="4"/>
      <c r="AO514" s="4"/>
      <c r="AS514" s="4"/>
      <c r="AW514" s="4"/>
      <c r="BA514" s="4"/>
    </row>
    <row r="515" spans="5:53" ht="15.6">
      <c r="E515" s="4"/>
      <c r="I515" s="4"/>
      <c r="M515" s="4"/>
      <c r="Q515" s="4"/>
      <c r="U515" s="4"/>
      <c r="Y515" s="4"/>
      <c r="AC515" s="4"/>
      <c r="AG515" s="4"/>
      <c r="AK515" s="4"/>
      <c r="AO515" s="4"/>
      <c r="AS515" s="4"/>
      <c r="AW515" s="4"/>
      <c r="BA515" s="4"/>
    </row>
    <row r="516" spans="5:53" ht="15.6">
      <c r="E516" s="4"/>
      <c r="I516" s="4"/>
      <c r="M516" s="4"/>
      <c r="Q516" s="4"/>
      <c r="U516" s="4"/>
      <c r="Y516" s="4"/>
      <c r="AC516" s="4"/>
      <c r="AG516" s="4"/>
      <c r="AK516" s="4"/>
      <c r="AO516" s="4"/>
      <c r="AS516" s="4"/>
      <c r="AW516" s="4"/>
      <c r="BA516" s="4"/>
    </row>
    <row r="517" spans="5:53" ht="15.6">
      <c r="E517" s="4"/>
      <c r="I517" s="4"/>
      <c r="M517" s="4"/>
      <c r="Q517" s="4"/>
      <c r="U517" s="4"/>
      <c r="Y517" s="4"/>
      <c r="AC517" s="4"/>
      <c r="AG517" s="4"/>
      <c r="AK517" s="4"/>
      <c r="AO517" s="4"/>
      <c r="AS517" s="4"/>
      <c r="AW517" s="4"/>
      <c r="BA517" s="4"/>
    </row>
    <row r="518" spans="5:53" ht="15.6">
      <c r="E518" s="4"/>
      <c r="I518" s="4"/>
      <c r="M518" s="4"/>
      <c r="Q518" s="4"/>
      <c r="U518" s="4"/>
      <c r="Y518" s="4"/>
      <c r="AC518" s="4"/>
      <c r="AG518" s="4"/>
      <c r="AK518" s="4"/>
      <c r="AO518" s="4"/>
      <c r="AS518" s="4"/>
      <c r="AW518" s="4"/>
      <c r="BA518" s="4"/>
    </row>
    <row r="519" spans="5:53" ht="15.6">
      <c r="E519" s="4"/>
      <c r="I519" s="4"/>
      <c r="M519" s="4"/>
      <c r="Q519" s="4"/>
      <c r="U519" s="4"/>
      <c r="Y519" s="4"/>
      <c r="AC519" s="4"/>
      <c r="AG519" s="4"/>
      <c r="AK519" s="4"/>
      <c r="AO519" s="4"/>
      <c r="AS519" s="4"/>
      <c r="AW519" s="4"/>
      <c r="BA519" s="4"/>
    </row>
    <row r="520" spans="5:53" ht="15.6">
      <c r="E520" s="4"/>
      <c r="I520" s="4"/>
      <c r="M520" s="4"/>
      <c r="Q520" s="4"/>
      <c r="U520" s="4"/>
      <c r="Y520" s="4"/>
      <c r="AC520" s="4"/>
      <c r="AG520" s="4"/>
      <c r="AK520" s="4"/>
      <c r="AO520" s="4"/>
      <c r="AS520" s="4"/>
      <c r="AW520" s="4"/>
      <c r="BA520" s="4"/>
    </row>
    <row r="521" spans="5:53" ht="15.6">
      <c r="E521" s="4"/>
      <c r="I521" s="4"/>
      <c r="M521" s="4"/>
      <c r="Q521" s="4"/>
      <c r="U521" s="4"/>
      <c r="Y521" s="4"/>
      <c r="AC521" s="4"/>
      <c r="AG521" s="4"/>
      <c r="AK521" s="4"/>
      <c r="AO521" s="4"/>
      <c r="AS521" s="4"/>
      <c r="AW521" s="4"/>
      <c r="BA521" s="4"/>
    </row>
    <row r="522" spans="5:53" ht="15.6">
      <c r="E522" s="4"/>
      <c r="I522" s="4"/>
      <c r="M522" s="4"/>
      <c r="Q522" s="4"/>
      <c r="U522" s="4"/>
      <c r="Y522" s="4"/>
      <c r="AC522" s="4"/>
      <c r="AG522" s="4"/>
      <c r="AK522" s="4"/>
      <c r="AO522" s="4"/>
      <c r="AS522" s="4"/>
      <c r="AW522" s="4"/>
      <c r="BA522" s="4"/>
    </row>
    <row r="523" spans="5:53" ht="15.6">
      <c r="E523" s="4"/>
      <c r="I523" s="4"/>
      <c r="M523" s="4"/>
      <c r="Q523" s="4"/>
      <c r="U523" s="4"/>
      <c r="Y523" s="4"/>
      <c r="AC523" s="4"/>
      <c r="AG523" s="4"/>
      <c r="AK523" s="4"/>
      <c r="AO523" s="4"/>
      <c r="AS523" s="4"/>
      <c r="AW523" s="4"/>
      <c r="BA523" s="4"/>
    </row>
    <row r="524" spans="5:53" ht="15.6">
      <c r="E524" s="4"/>
      <c r="I524" s="4"/>
      <c r="M524" s="4"/>
      <c r="Q524" s="4"/>
      <c r="U524" s="4"/>
      <c r="Y524" s="4"/>
      <c r="AC524" s="4"/>
      <c r="AG524" s="4"/>
      <c r="AK524" s="4"/>
      <c r="AO524" s="4"/>
      <c r="AS524" s="4"/>
      <c r="AW524" s="4"/>
      <c r="BA524" s="4"/>
    </row>
    <row r="525" spans="5:53" ht="15.6">
      <c r="E525" s="4"/>
      <c r="I525" s="4"/>
      <c r="M525" s="4"/>
      <c r="Q525" s="4"/>
      <c r="U525" s="4"/>
      <c r="Y525" s="4"/>
      <c r="AC525" s="4"/>
      <c r="AG525" s="4"/>
      <c r="AK525" s="4"/>
      <c r="AO525" s="4"/>
      <c r="AS525" s="4"/>
      <c r="AW525" s="4"/>
      <c r="BA525" s="4"/>
    </row>
    <row r="526" spans="5:53" ht="15.6">
      <c r="E526" s="4"/>
      <c r="I526" s="4"/>
      <c r="M526" s="4"/>
      <c r="Q526" s="4"/>
      <c r="U526" s="4"/>
      <c r="Y526" s="4"/>
      <c r="AC526" s="4"/>
      <c r="AG526" s="4"/>
      <c r="AK526" s="4"/>
      <c r="AO526" s="4"/>
      <c r="AS526" s="4"/>
      <c r="AW526" s="4"/>
      <c r="BA526" s="4"/>
    </row>
    <row r="527" spans="5:53" ht="15.6">
      <c r="E527" s="4"/>
      <c r="I527" s="4"/>
      <c r="M527" s="4"/>
      <c r="Q527" s="4"/>
      <c r="U527" s="4"/>
      <c r="Y527" s="4"/>
      <c r="AC527" s="4"/>
      <c r="AG527" s="4"/>
      <c r="AK527" s="4"/>
      <c r="AO527" s="4"/>
      <c r="AS527" s="4"/>
      <c r="AW527" s="4"/>
      <c r="BA527" s="4"/>
    </row>
    <row r="528" spans="5:53" ht="15.6">
      <c r="E528" s="4"/>
      <c r="I528" s="4"/>
      <c r="M528" s="4"/>
      <c r="Q528" s="4"/>
      <c r="U528" s="4"/>
      <c r="Y528" s="4"/>
      <c r="AC528" s="4"/>
      <c r="AG528" s="4"/>
      <c r="AK528" s="4"/>
      <c r="AO528" s="4"/>
      <c r="AS528" s="4"/>
      <c r="AW528" s="4"/>
      <c r="BA528" s="4"/>
    </row>
    <row r="529" spans="5:53" ht="15.6">
      <c r="E529" s="4"/>
      <c r="I529" s="4"/>
      <c r="M529" s="4"/>
      <c r="Q529" s="4"/>
      <c r="U529" s="4"/>
      <c r="Y529" s="4"/>
      <c r="AC529" s="4"/>
      <c r="AG529" s="4"/>
      <c r="AK529" s="4"/>
      <c r="AO529" s="4"/>
      <c r="AS529" s="4"/>
      <c r="AW529" s="4"/>
      <c r="BA529" s="4"/>
    </row>
    <row r="530" spans="5:53" ht="15.6">
      <c r="E530" s="4"/>
      <c r="I530" s="4"/>
      <c r="M530" s="4"/>
      <c r="Q530" s="4"/>
      <c r="U530" s="4"/>
      <c r="Y530" s="4"/>
      <c r="AC530" s="4"/>
      <c r="AG530" s="4"/>
      <c r="AK530" s="4"/>
      <c r="AO530" s="4"/>
      <c r="AS530" s="4"/>
      <c r="AW530" s="4"/>
      <c r="BA530" s="4"/>
    </row>
    <row r="531" spans="5:53" ht="15.6">
      <c r="E531" s="4"/>
      <c r="I531" s="4"/>
      <c r="M531" s="4"/>
      <c r="Q531" s="4"/>
      <c r="U531" s="4"/>
      <c r="Y531" s="4"/>
      <c r="AC531" s="4"/>
      <c r="AG531" s="4"/>
      <c r="AK531" s="4"/>
      <c r="AO531" s="4"/>
      <c r="AS531" s="4"/>
      <c r="AW531" s="4"/>
      <c r="BA531" s="4"/>
    </row>
    <row r="532" spans="5:53" ht="15.6">
      <c r="E532" s="4"/>
      <c r="I532" s="4"/>
      <c r="M532" s="4"/>
      <c r="Q532" s="4"/>
      <c r="U532" s="4"/>
      <c r="Y532" s="4"/>
      <c r="AC532" s="4"/>
      <c r="AG532" s="4"/>
      <c r="AK532" s="4"/>
      <c r="AO532" s="4"/>
      <c r="AS532" s="4"/>
      <c r="AW532" s="4"/>
      <c r="BA532" s="4"/>
    </row>
    <row r="533" spans="5:53" ht="15.6">
      <c r="E533" s="4"/>
      <c r="I533" s="4"/>
      <c r="M533" s="4"/>
      <c r="Q533" s="4"/>
      <c r="U533" s="4"/>
      <c r="Y533" s="4"/>
      <c r="AC533" s="4"/>
      <c r="AG533" s="4"/>
      <c r="AK533" s="4"/>
      <c r="AO533" s="4"/>
      <c r="AS533" s="4"/>
      <c r="AW533" s="4"/>
      <c r="BA533" s="4"/>
    </row>
    <row r="534" spans="5:53" ht="15.6">
      <c r="E534" s="4"/>
      <c r="I534" s="4"/>
      <c r="M534" s="4"/>
      <c r="Q534" s="4"/>
      <c r="U534" s="4"/>
      <c r="Y534" s="4"/>
      <c r="AC534" s="4"/>
      <c r="AG534" s="4"/>
      <c r="AK534" s="4"/>
      <c r="AO534" s="4"/>
      <c r="AS534" s="4"/>
      <c r="AW534" s="4"/>
      <c r="BA534" s="4"/>
    </row>
    <row r="535" spans="5:53" ht="15.6">
      <c r="E535" s="4"/>
      <c r="I535" s="4"/>
      <c r="M535" s="4"/>
      <c r="Q535" s="4"/>
      <c r="U535" s="4"/>
      <c r="Y535" s="4"/>
      <c r="AC535" s="4"/>
      <c r="AG535" s="4"/>
      <c r="AK535" s="4"/>
      <c r="AO535" s="4"/>
      <c r="AS535" s="4"/>
      <c r="AW535" s="4"/>
      <c r="BA535" s="4"/>
    </row>
    <row r="536" spans="5:53" ht="15.6">
      <c r="E536" s="4"/>
      <c r="I536" s="4"/>
      <c r="M536" s="4"/>
      <c r="Q536" s="4"/>
      <c r="U536" s="4"/>
      <c r="Y536" s="4"/>
      <c r="AC536" s="4"/>
      <c r="AG536" s="4"/>
      <c r="AK536" s="4"/>
      <c r="AO536" s="4"/>
      <c r="AS536" s="4"/>
      <c r="AW536" s="4"/>
      <c r="BA536" s="4"/>
    </row>
    <row r="537" spans="5:53" ht="15.6">
      <c r="E537" s="4"/>
      <c r="I537" s="4"/>
      <c r="M537" s="4"/>
      <c r="Q537" s="4"/>
      <c r="U537" s="4"/>
      <c r="Y537" s="4"/>
      <c r="AC537" s="4"/>
      <c r="AG537" s="4"/>
      <c r="AK537" s="4"/>
      <c r="AO537" s="4"/>
      <c r="AS537" s="4"/>
      <c r="AW537" s="4"/>
      <c r="BA537" s="4"/>
    </row>
    <row r="538" spans="5:53" ht="15.6">
      <c r="E538" s="4"/>
      <c r="I538" s="4"/>
      <c r="M538" s="4"/>
      <c r="Q538" s="4"/>
      <c r="U538" s="4"/>
      <c r="Y538" s="4"/>
      <c r="AC538" s="4"/>
      <c r="AG538" s="4"/>
      <c r="AK538" s="4"/>
      <c r="AO538" s="4"/>
      <c r="AS538" s="4"/>
      <c r="AW538" s="4"/>
      <c r="BA538" s="4"/>
    </row>
    <row r="539" spans="5:53" ht="15.6">
      <c r="E539" s="4"/>
      <c r="I539" s="4"/>
      <c r="M539" s="4"/>
      <c r="Q539" s="4"/>
      <c r="U539" s="4"/>
      <c r="Y539" s="4"/>
      <c r="AC539" s="4"/>
      <c r="AG539" s="4"/>
      <c r="AK539" s="4"/>
      <c r="AO539" s="4"/>
      <c r="AS539" s="4"/>
      <c r="AW539" s="4"/>
      <c r="BA539" s="4"/>
    </row>
    <row r="540" spans="5:53" ht="15.6">
      <c r="E540" s="4"/>
      <c r="I540" s="4"/>
      <c r="M540" s="4"/>
      <c r="Q540" s="4"/>
      <c r="U540" s="4"/>
      <c r="Y540" s="4"/>
      <c r="AC540" s="4"/>
      <c r="AG540" s="4"/>
      <c r="AK540" s="4"/>
      <c r="AO540" s="4"/>
      <c r="AS540" s="4"/>
      <c r="AW540" s="4"/>
      <c r="BA540" s="4"/>
    </row>
    <row r="541" spans="5:53" ht="15.6">
      <c r="E541" s="4"/>
      <c r="I541" s="4"/>
      <c r="M541" s="4"/>
      <c r="Q541" s="4"/>
      <c r="U541" s="4"/>
      <c r="Y541" s="4"/>
      <c r="AC541" s="4"/>
      <c r="AG541" s="4"/>
      <c r="AK541" s="4"/>
      <c r="AO541" s="4"/>
      <c r="AS541" s="4"/>
      <c r="AW541" s="4"/>
      <c r="BA541" s="4"/>
    </row>
    <row r="542" spans="5:53" ht="15.6">
      <c r="E542" s="4"/>
      <c r="I542" s="4"/>
      <c r="M542" s="4"/>
      <c r="Q542" s="4"/>
      <c r="U542" s="4"/>
      <c r="Y542" s="4"/>
      <c r="AC542" s="4"/>
      <c r="AG542" s="4"/>
      <c r="AK542" s="4"/>
      <c r="AO542" s="4"/>
      <c r="AS542" s="4"/>
      <c r="AW542" s="4"/>
      <c r="BA542" s="4"/>
    </row>
    <row r="543" spans="5:53" ht="15.6">
      <c r="E543" s="4"/>
      <c r="I543" s="4"/>
      <c r="M543" s="4"/>
      <c r="Q543" s="4"/>
      <c r="U543" s="4"/>
      <c r="Y543" s="4"/>
      <c r="AC543" s="4"/>
      <c r="AG543" s="4"/>
      <c r="AK543" s="4"/>
      <c r="AO543" s="4"/>
      <c r="AS543" s="4"/>
      <c r="AW543" s="4"/>
      <c r="BA543" s="4"/>
    </row>
    <row r="544" spans="5:53" ht="15.6">
      <c r="E544" s="4"/>
      <c r="I544" s="4"/>
      <c r="M544" s="4"/>
      <c r="Q544" s="4"/>
      <c r="U544" s="4"/>
      <c r="Y544" s="4"/>
      <c r="AC544" s="4"/>
      <c r="AG544" s="4"/>
      <c r="AK544" s="4"/>
      <c r="AO544" s="4"/>
      <c r="AS544" s="4"/>
      <c r="AW544" s="4"/>
      <c r="BA544" s="4"/>
    </row>
    <row r="545" spans="5:53" ht="15.6">
      <c r="E545" s="4"/>
      <c r="I545" s="4"/>
      <c r="M545" s="4"/>
      <c r="Q545" s="4"/>
      <c r="U545" s="4"/>
      <c r="Y545" s="4"/>
      <c r="AC545" s="4"/>
      <c r="AG545" s="4"/>
      <c r="AK545" s="4"/>
      <c r="AO545" s="4"/>
      <c r="AS545" s="4"/>
      <c r="AW545" s="4"/>
      <c r="BA545" s="4"/>
    </row>
    <row r="546" spans="5:53" ht="15.6">
      <c r="E546" s="4"/>
      <c r="I546" s="4"/>
      <c r="M546" s="4"/>
      <c r="Q546" s="4"/>
      <c r="U546" s="4"/>
      <c r="Y546" s="4"/>
      <c r="AC546" s="4"/>
      <c r="AG546" s="4"/>
      <c r="AK546" s="4"/>
      <c r="AO546" s="4"/>
      <c r="AS546" s="4"/>
      <c r="AW546" s="4"/>
      <c r="BA546" s="4"/>
    </row>
    <row r="547" spans="5:53" ht="15.6">
      <c r="E547" s="4"/>
      <c r="I547" s="4"/>
      <c r="M547" s="4"/>
      <c r="Q547" s="4"/>
      <c r="U547" s="4"/>
      <c r="Y547" s="4"/>
      <c r="AC547" s="4"/>
      <c r="AG547" s="4"/>
      <c r="AK547" s="4"/>
      <c r="AO547" s="4"/>
      <c r="AS547" s="4"/>
      <c r="AW547" s="4"/>
      <c r="BA547" s="4"/>
    </row>
    <row r="548" spans="5:53" ht="15.6">
      <c r="E548" s="4"/>
      <c r="I548" s="4"/>
      <c r="M548" s="4"/>
      <c r="Q548" s="4"/>
      <c r="U548" s="4"/>
      <c r="Y548" s="4"/>
      <c r="AC548" s="4"/>
      <c r="AG548" s="4"/>
      <c r="AK548" s="4"/>
      <c r="AO548" s="4"/>
      <c r="AS548" s="4"/>
      <c r="AW548" s="4"/>
      <c r="BA548" s="4"/>
    </row>
    <row r="549" spans="5:53" ht="15.6">
      <c r="E549" s="4"/>
      <c r="I549" s="4"/>
      <c r="M549" s="4"/>
      <c r="Q549" s="4"/>
      <c r="U549" s="4"/>
      <c r="Y549" s="4"/>
      <c r="AC549" s="4"/>
      <c r="AG549" s="4"/>
      <c r="AK549" s="4"/>
      <c r="AO549" s="4"/>
      <c r="AS549" s="4"/>
      <c r="AW549" s="4"/>
      <c r="BA549" s="4"/>
    </row>
    <row r="550" spans="5:53" ht="15.6">
      <c r="E550" s="4"/>
      <c r="I550" s="4"/>
      <c r="M550" s="4"/>
      <c r="Q550" s="4"/>
      <c r="U550" s="4"/>
      <c r="Y550" s="4"/>
      <c r="AC550" s="4"/>
      <c r="AG550" s="4"/>
      <c r="AK550" s="4"/>
      <c r="AO550" s="4"/>
      <c r="AS550" s="4"/>
      <c r="AW550" s="4"/>
      <c r="BA550" s="4"/>
    </row>
    <row r="551" spans="5:53" ht="15.6">
      <c r="E551" s="4"/>
      <c r="I551" s="4"/>
      <c r="M551" s="4"/>
      <c r="Q551" s="4"/>
      <c r="U551" s="4"/>
      <c r="Y551" s="4"/>
      <c r="AC551" s="4"/>
      <c r="AG551" s="4"/>
      <c r="AK551" s="4"/>
      <c r="AO551" s="4"/>
      <c r="AS551" s="4"/>
      <c r="AW551" s="4"/>
      <c r="BA551" s="4"/>
    </row>
    <row r="552" spans="5:53" ht="15.6">
      <c r="E552" s="4"/>
      <c r="I552" s="4"/>
      <c r="M552" s="4"/>
      <c r="Q552" s="4"/>
      <c r="U552" s="4"/>
      <c r="Y552" s="4"/>
      <c r="AC552" s="4"/>
      <c r="AG552" s="4"/>
      <c r="AK552" s="4"/>
      <c r="AO552" s="4"/>
      <c r="AS552" s="4"/>
      <c r="AW552" s="4"/>
      <c r="BA552" s="4"/>
    </row>
    <row r="553" spans="5:53" ht="15.6">
      <c r="E553" s="4"/>
      <c r="I553" s="4"/>
      <c r="M553" s="4"/>
      <c r="Q553" s="4"/>
      <c r="U553" s="4"/>
      <c r="Y553" s="4"/>
      <c r="AC553" s="4"/>
      <c r="AG553" s="4"/>
      <c r="AK553" s="4"/>
      <c r="AO553" s="4"/>
      <c r="AS553" s="4"/>
      <c r="AW553" s="4"/>
      <c r="BA553" s="4"/>
    </row>
    <row r="554" spans="5:53" ht="15.6">
      <c r="E554" s="4"/>
      <c r="I554" s="4"/>
      <c r="M554" s="4"/>
      <c r="Q554" s="4"/>
      <c r="U554" s="4"/>
      <c r="Y554" s="4"/>
      <c r="AC554" s="4"/>
      <c r="AG554" s="4"/>
      <c r="AK554" s="4"/>
      <c r="AO554" s="4"/>
      <c r="AS554" s="4"/>
      <c r="AW554" s="4"/>
      <c r="BA554" s="4"/>
    </row>
    <row r="555" spans="5:53" ht="15.6">
      <c r="E555" s="4"/>
      <c r="I555" s="4"/>
      <c r="M555" s="4"/>
      <c r="Q555" s="4"/>
      <c r="U555" s="4"/>
      <c r="Y555" s="4"/>
      <c r="AC555" s="4"/>
      <c r="AG555" s="4"/>
      <c r="AK555" s="4"/>
      <c r="AO555" s="4"/>
      <c r="AS555" s="4"/>
      <c r="AW555" s="4"/>
      <c r="BA555" s="4"/>
    </row>
    <row r="556" spans="5:53" ht="15.6">
      <c r="E556" s="4"/>
      <c r="I556" s="4"/>
      <c r="M556" s="4"/>
      <c r="Q556" s="4"/>
      <c r="U556" s="4"/>
      <c r="Y556" s="4"/>
      <c r="AC556" s="4"/>
      <c r="AG556" s="4"/>
      <c r="AK556" s="4"/>
      <c r="AO556" s="4"/>
      <c r="AS556" s="4"/>
      <c r="AW556" s="4"/>
      <c r="BA556" s="4"/>
    </row>
    <row r="557" spans="5:53" ht="15.6">
      <c r="E557" s="4"/>
      <c r="I557" s="4"/>
      <c r="M557" s="4"/>
      <c r="Q557" s="4"/>
      <c r="U557" s="4"/>
      <c r="Y557" s="4"/>
      <c r="AC557" s="4"/>
      <c r="AG557" s="4"/>
      <c r="AK557" s="4"/>
      <c r="AO557" s="4"/>
      <c r="AS557" s="4"/>
      <c r="AW557" s="4"/>
      <c r="BA557" s="4"/>
    </row>
    <row r="558" spans="5:53" ht="15.6">
      <c r="E558" s="4"/>
      <c r="I558" s="4"/>
      <c r="M558" s="4"/>
      <c r="Q558" s="4"/>
      <c r="U558" s="4"/>
      <c r="Y558" s="4"/>
      <c r="AC558" s="4"/>
      <c r="AG558" s="4"/>
      <c r="AK558" s="4"/>
      <c r="AO558" s="4"/>
      <c r="AS558" s="4"/>
      <c r="AW558" s="4"/>
      <c r="BA558" s="4"/>
    </row>
    <row r="559" spans="5:53" ht="15.6">
      <c r="E559" s="4"/>
      <c r="I559" s="4"/>
      <c r="M559" s="4"/>
      <c r="Q559" s="4"/>
      <c r="U559" s="4"/>
      <c r="Y559" s="4"/>
      <c r="AC559" s="4"/>
      <c r="AG559" s="4"/>
      <c r="AK559" s="4"/>
      <c r="AO559" s="4"/>
      <c r="AS559" s="4"/>
      <c r="AW559" s="4"/>
      <c r="BA559" s="4"/>
    </row>
    <row r="560" spans="5:53" ht="15.6">
      <c r="E560" s="4"/>
      <c r="I560" s="4"/>
      <c r="M560" s="4"/>
      <c r="Q560" s="4"/>
      <c r="U560" s="4"/>
      <c r="Y560" s="4"/>
      <c r="AC560" s="4"/>
      <c r="AG560" s="4"/>
      <c r="AK560" s="4"/>
      <c r="AO560" s="4"/>
      <c r="AS560" s="4"/>
      <c r="AW560" s="4"/>
      <c r="BA560" s="4"/>
    </row>
    <row r="561" spans="5:53" ht="15.6">
      <c r="E561" s="4"/>
      <c r="I561" s="4"/>
      <c r="M561" s="4"/>
      <c r="Q561" s="4"/>
      <c r="U561" s="4"/>
      <c r="Y561" s="4"/>
      <c r="AC561" s="4"/>
      <c r="AG561" s="4"/>
      <c r="AK561" s="4"/>
      <c r="AO561" s="4"/>
      <c r="AS561" s="4"/>
      <c r="AW561" s="4"/>
      <c r="BA561" s="4"/>
    </row>
    <row r="562" spans="5:53" ht="15.6">
      <c r="E562" s="4"/>
      <c r="I562" s="4"/>
      <c r="M562" s="4"/>
      <c r="Q562" s="4"/>
      <c r="U562" s="4"/>
      <c r="Y562" s="4"/>
      <c r="AC562" s="4"/>
      <c r="AG562" s="4"/>
      <c r="AK562" s="4"/>
      <c r="AO562" s="4"/>
      <c r="AS562" s="4"/>
      <c r="AW562" s="4"/>
      <c r="BA562" s="4"/>
    </row>
    <row r="563" spans="5:53" ht="15.6">
      <c r="E563" s="4"/>
      <c r="I563" s="4"/>
      <c r="M563" s="4"/>
      <c r="Q563" s="4"/>
      <c r="U563" s="4"/>
      <c r="Y563" s="4"/>
      <c r="AC563" s="4"/>
      <c r="AG563" s="4"/>
      <c r="AK563" s="4"/>
      <c r="AO563" s="4"/>
      <c r="AS563" s="4"/>
      <c r="AW563" s="4"/>
      <c r="BA563" s="4"/>
    </row>
    <row r="564" spans="5:53" ht="15.6">
      <c r="E564" s="4"/>
      <c r="I564" s="4"/>
      <c r="M564" s="4"/>
      <c r="Q564" s="4"/>
      <c r="U564" s="4"/>
      <c r="Y564" s="4"/>
      <c r="AC564" s="4"/>
      <c r="AG564" s="4"/>
      <c r="AK564" s="4"/>
      <c r="AO564" s="4"/>
      <c r="AS564" s="4"/>
      <c r="AW564" s="4"/>
      <c r="BA564" s="4"/>
    </row>
    <row r="565" spans="5:53" ht="15.6">
      <c r="E565" s="4"/>
      <c r="I565" s="4"/>
      <c r="M565" s="4"/>
      <c r="Q565" s="4"/>
      <c r="U565" s="4"/>
      <c r="Y565" s="4"/>
      <c r="AC565" s="4"/>
      <c r="AG565" s="4"/>
      <c r="AK565" s="4"/>
      <c r="AO565" s="4"/>
      <c r="AS565" s="4"/>
      <c r="AW565" s="4"/>
      <c r="BA565" s="4"/>
    </row>
    <row r="566" spans="5:53" ht="15.6">
      <c r="E566" s="4"/>
      <c r="I566" s="4"/>
      <c r="M566" s="4"/>
      <c r="Q566" s="4"/>
      <c r="U566" s="4"/>
      <c r="Y566" s="4"/>
      <c r="AC566" s="4"/>
      <c r="AG566" s="4"/>
      <c r="AK566" s="4"/>
      <c r="AO566" s="4"/>
      <c r="AS566" s="4"/>
      <c r="AW566" s="4"/>
      <c r="BA566" s="4"/>
    </row>
    <row r="567" spans="5:53" ht="15.6">
      <c r="E567" s="4"/>
      <c r="I567" s="4"/>
      <c r="M567" s="4"/>
      <c r="Q567" s="4"/>
      <c r="U567" s="4"/>
      <c r="Y567" s="4"/>
      <c r="AC567" s="4"/>
      <c r="AG567" s="4"/>
      <c r="AK567" s="4"/>
      <c r="AO567" s="4"/>
      <c r="AS567" s="4"/>
      <c r="AW567" s="4"/>
      <c r="BA567" s="4"/>
    </row>
    <row r="568" spans="5:53" ht="15.6">
      <c r="E568" s="4"/>
      <c r="I568" s="4"/>
      <c r="M568" s="4"/>
      <c r="Q568" s="4"/>
      <c r="U568" s="4"/>
      <c r="Y568" s="4"/>
      <c r="AC568" s="4"/>
      <c r="AG568" s="4"/>
      <c r="AK568" s="4"/>
      <c r="AO568" s="4"/>
      <c r="AS568" s="4"/>
      <c r="AW568" s="4"/>
      <c r="BA568" s="4"/>
    </row>
    <row r="569" spans="5:53" ht="15.6">
      <c r="E569" s="4"/>
      <c r="I569" s="4"/>
      <c r="M569" s="4"/>
      <c r="Q569" s="4"/>
      <c r="U569" s="4"/>
      <c r="Y569" s="4"/>
      <c r="AC569" s="4"/>
      <c r="AG569" s="4"/>
      <c r="AK569" s="4"/>
      <c r="AO569" s="4"/>
      <c r="AS569" s="4"/>
      <c r="AW569" s="4"/>
      <c r="BA569" s="4"/>
    </row>
    <row r="570" spans="5:53" ht="15.6">
      <c r="E570" s="4"/>
      <c r="I570" s="4"/>
      <c r="M570" s="4"/>
      <c r="Q570" s="4"/>
      <c r="U570" s="4"/>
      <c r="Y570" s="4"/>
      <c r="AC570" s="4"/>
      <c r="AG570" s="4"/>
      <c r="AK570" s="4"/>
      <c r="AO570" s="4"/>
      <c r="AS570" s="4"/>
      <c r="AW570" s="4"/>
      <c r="BA570" s="4"/>
    </row>
    <row r="571" spans="5:53" ht="15.6">
      <c r="E571" s="4"/>
      <c r="I571" s="4"/>
      <c r="M571" s="4"/>
      <c r="Q571" s="4"/>
      <c r="U571" s="4"/>
      <c r="Y571" s="4"/>
      <c r="AC571" s="4"/>
      <c r="AG571" s="4"/>
      <c r="AK571" s="4"/>
      <c r="AO571" s="4"/>
      <c r="AS571" s="4"/>
      <c r="AW571" s="4"/>
      <c r="BA571" s="4"/>
    </row>
    <row r="572" spans="5:53" ht="15.6">
      <c r="E572" s="4"/>
      <c r="I572" s="4"/>
      <c r="M572" s="4"/>
      <c r="Q572" s="4"/>
      <c r="U572" s="4"/>
      <c r="Y572" s="4"/>
      <c r="AC572" s="4"/>
      <c r="AG572" s="4"/>
      <c r="AK572" s="4"/>
      <c r="AO572" s="4"/>
      <c r="AS572" s="4"/>
      <c r="AW572" s="4"/>
      <c r="BA572" s="4"/>
    </row>
    <row r="573" spans="5:53" ht="15.6">
      <c r="E573" s="4"/>
      <c r="I573" s="4"/>
      <c r="M573" s="4"/>
      <c r="Q573" s="4"/>
      <c r="U573" s="4"/>
      <c r="Y573" s="4"/>
      <c r="AC573" s="4"/>
      <c r="AG573" s="4"/>
      <c r="AK573" s="4"/>
      <c r="AO573" s="4"/>
      <c r="AS573" s="4"/>
      <c r="AW573" s="4"/>
      <c r="BA573" s="4"/>
    </row>
    <row r="574" spans="5:53" ht="15.6">
      <c r="E574" s="4"/>
      <c r="I574" s="4"/>
      <c r="M574" s="4"/>
      <c r="Q574" s="4"/>
      <c r="U574" s="4"/>
      <c r="Y574" s="4"/>
      <c r="AC574" s="4"/>
      <c r="AG574" s="4"/>
      <c r="AK574" s="4"/>
      <c r="AO574" s="4"/>
      <c r="AS574" s="4"/>
      <c r="AW574" s="4"/>
      <c r="BA574" s="4"/>
    </row>
    <row r="575" spans="5:53" ht="15.6">
      <c r="E575" s="4"/>
      <c r="I575" s="4"/>
      <c r="M575" s="4"/>
      <c r="Q575" s="4"/>
      <c r="U575" s="4"/>
      <c r="Y575" s="4"/>
      <c r="AC575" s="4"/>
      <c r="AG575" s="4"/>
      <c r="AK575" s="4"/>
      <c r="AO575" s="4"/>
      <c r="AS575" s="4"/>
      <c r="AW575" s="4"/>
      <c r="BA575" s="4"/>
    </row>
    <row r="576" spans="5:53" ht="15.6">
      <c r="E576" s="4"/>
      <c r="I576" s="4"/>
      <c r="M576" s="4"/>
      <c r="Q576" s="4"/>
      <c r="U576" s="4"/>
      <c r="Y576" s="4"/>
      <c r="AC576" s="4"/>
      <c r="AG576" s="4"/>
      <c r="AK576" s="4"/>
      <c r="AO576" s="4"/>
      <c r="AS576" s="4"/>
      <c r="AW576" s="4"/>
      <c r="BA576" s="4"/>
    </row>
    <row r="577" spans="5:53" ht="15.6">
      <c r="E577" s="4"/>
      <c r="I577" s="4"/>
      <c r="M577" s="4"/>
      <c r="Q577" s="4"/>
      <c r="U577" s="4"/>
      <c r="Y577" s="4"/>
      <c r="AC577" s="4"/>
      <c r="AG577" s="4"/>
      <c r="AK577" s="4"/>
      <c r="AO577" s="4"/>
      <c r="AS577" s="4"/>
      <c r="AW577" s="4"/>
      <c r="BA577" s="4"/>
    </row>
    <row r="578" spans="5:53" ht="15.6">
      <c r="E578" s="4"/>
      <c r="I578" s="4"/>
      <c r="M578" s="4"/>
      <c r="Q578" s="4"/>
      <c r="U578" s="4"/>
      <c r="Y578" s="4"/>
      <c r="AC578" s="4"/>
      <c r="AG578" s="4"/>
      <c r="AK578" s="4"/>
      <c r="AO578" s="4"/>
      <c r="AS578" s="4"/>
      <c r="AW578" s="4"/>
      <c r="BA578" s="4"/>
    </row>
    <row r="579" spans="5:53" ht="15.6">
      <c r="E579" s="4"/>
      <c r="I579" s="4"/>
      <c r="M579" s="4"/>
      <c r="Q579" s="4"/>
      <c r="U579" s="4"/>
      <c r="Y579" s="4"/>
      <c r="AC579" s="4"/>
      <c r="AG579" s="4"/>
      <c r="AK579" s="4"/>
      <c r="AO579" s="4"/>
      <c r="AS579" s="4"/>
      <c r="AW579" s="4"/>
      <c r="BA579" s="4"/>
    </row>
    <row r="580" spans="5:53" ht="15.6">
      <c r="E580" s="4"/>
      <c r="I580" s="4"/>
      <c r="M580" s="4"/>
      <c r="Q580" s="4"/>
      <c r="U580" s="4"/>
      <c r="Y580" s="4"/>
      <c r="AC580" s="4"/>
      <c r="AG580" s="4"/>
      <c r="AK580" s="4"/>
      <c r="AO580" s="4"/>
      <c r="AS580" s="4"/>
      <c r="AW580" s="4"/>
      <c r="BA580" s="4"/>
    </row>
    <row r="581" spans="5:53" ht="15.6">
      <c r="E581" s="4"/>
      <c r="I581" s="4"/>
      <c r="M581" s="4"/>
      <c r="Q581" s="4"/>
      <c r="U581" s="4"/>
      <c r="Y581" s="4"/>
      <c r="AC581" s="4"/>
      <c r="AG581" s="4"/>
      <c r="AK581" s="4"/>
      <c r="AO581" s="4"/>
      <c r="AS581" s="4"/>
      <c r="AW581" s="4"/>
      <c r="BA581" s="4"/>
    </row>
    <row r="582" spans="5:53" ht="15.6">
      <c r="E582" s="4"/>
      <c r="I582" s="4"/>
      <c r="M582" s="4"/>
      <c r="Q582" s="4"/>
      <c r="U582" s="4"/>
      <c r="Y582" s="4"/>
      <c r="AC582" s="4"/>
      <c r="AG582" s="4"/>
      <c r="AK582" s="4"/>
      <c r="AO582" s="4"/>
      <c r="AS582" s="4"/>
      <c r="AW582" s="4"/>
      <c r="BA582" s="4"/>
    </row>
    <row r="583" spans="5:53" ht="15.6">
      <c r="E583" s="4"/>
      <c r="I583" s="4"/>
      <c r="M583" s="4"/>
      <c r="Q583" s="4"/>
      <c r="U583" s="4"/>
      <c r="Y583" s="4"/>
      <c r="AC583" s="4"/>
      <c r="AG583" s="4"/>
      <c r="AK583" s="4"/>
      <c r="AO583" s="4"/>
      <c r="AS583" s="4"/>
      <c r="AW583" s="4"/>
      <c r="BA583" s="4"/>
    </row>
    <row r="584" spans="5:53" ht="15.6">
      <c r="E584" s="4"/>
      <c r="I584" s="4"/>
      <c r="M584" s="4"/>
      <c r="Q584" s="4"/>
      <c r="U584" s="4"/>
      <c r="Y584" s="4"/>
      <c r="AC584" s="4"/>
      <c r="AG584" s="4"/>
      <c r="AK584" s="4"/>
      <c r="AO584" s="4"/>
      <c r="AS584" s="4"/>
      <c r="AW584" s="4"/>
      <c r="BA584" s="4"/>
    </row>
    <row r="585" spans="5:53" ht="15.6">
      <c r="E585" s="4"/>
      <c r="I585" s="4"/>
      <c r="M585" s="4"/>
      <c r="Q585" s="4"/>
      <c r="U585" s="4"/>
      <c r="Y585" s="4"/>
      <c r="AC585" s="4"/>
      <c r="AG585" s="4"/>
      <c r="AK585" s="4"/>
      <c r="AO585" s="4"/>
      <c r="AS585" s="4"/>
      <c r="AW585" s="4"/>
      <c r="BA585" s="4"/>
    </row>
    <row r="586" spans="5:53" ht="15.6">
      <c r="E586" s="4"/>
      <c r="I586" s="4"/>
      <c r="M586" s="4"/>
      <c r="Q586" s="4"/>
      <c r="U586" s="4"/>
      <c r="Y586" s="4"/>
      <c r="AC586" s="4"/>
      <c r="AG586" s="4"/>
      <c r="AK586" s="4"/>
      <c r="AO586" s="4"/>
      <c r="AS586" s="4"/>
      <c r="AW586" s="4"/>
      <c r="BA586" s="4"/>
    </row>
    <row r="587" spans="5:53" ht="15.6">
      <c r="E587" s="4"/>
      <c r="I587" s="4"/>
      <c r="M587" s="4"/>
      <c r="Q587" s="4"/>
      <c r="U587" s="4"/>
      <c r="Y587" s="4"/>
      <c r="AC587" s="4"/>
      <c r="AG587" s="4"/>
      <c r="AK587" s="4"/>
      <c r="AO587" s="4"/>
      <c r="AS587" s="4"/>
      <c r="AW587" s="4"/>
      <c r="BA587" s="4"/>
    </row>
    <row r="588" spans="5:53" ht="15.6">
      <c r="E588" s="4"/>
      <c r="I588" s="4"/>
      <c r="M588" s="4"/>
      <c r="Q588" s="4"/>
      <c r="U588" s="4"/>
      <c r="Y588" s="4"/>
      <c r="AC588" s="4"/>
      <c r="AG588" s="4"/>
      <c r="AK588" s="4"/>
      <c r="AO588" s="4"/>
      <c r="AS588" s="4"/>
      <c r="AW588" s="4"/>
      <c r="BA588" s="4"/>
    </row>
    <row r="589" spans="5:53" ht="15.6">
      <c r="E589" s="4"/>
      <c r="I589" s="4"/>
      <c r="M589" s="4"/>
      <c r="Q589" s="4"/>
      <c r="U589" s="4"/>
      <c r="Y589" s="4"/>
      <c r="AC589" s="4"/>
      <c r="AG589" s="4"/>
      <c r="AK589" s="4"/>
      <c r="AO589" s="4"/>
      <c r="AS589" s="4"/>
      <c r="AW589" s="4"/>
      <c r="BA589" s="4"/>
    </row>
    <row r="590" spans="5:53" ht="15.6">
      <c r="E590" s="4"/>
      <c r="I590" s="4"/>
      <c r="M590" s="4"/>
      <c r="Q590" s="4"/>
      <c r="U590" s="4"/>
      <c r="Y590" s="4"/>
      <c r="AC590" s="4"/>
      <c r="AG590" s="4"/>
      <c r="AK590" s="4"/>
      <c r="AO590" s="4"/>
      <c r="AS590" s="4"/>
      <c r="AW590" s="4"/>
      <c r="BA590" s="4"/>
    </row>
    <row r="591" spans="5:53" ht="15.6">
      <c r="E591" s="4"/>
      <c r="I591" s="4"/>
      <c r="M591" s="4"/>
      <c r="Q591" s="4"/>
      <c r="U591" s="4"/>
      <c r="Y591" s="4"/>
      <c r="AC591" s="4"/>
      <c r="AG591" s="4"/>
      <c r="AK591" s="4"/>
      <c r="AO591" s="4"/>
      <c r="AS591" s="4"/>
      <c r="AW591" s="4"/>
      <c r="BA591" s="4"/>
    </row>
    <row r="592" spans="5:53" ht="15.6">
      <c r="E592" s="4"/>
      <c r="I592" s="4"/>
      <c r="M592" s="4"/>
      <c r="Q592" s="4"/>
      <c r="U592" s="4"/>
      <c r="Y592" s="4"/>
      <c r="AC592" s="4"/>
      <c r="AG592" s="4"/>
      <c r="AK592" s="4"/>
      <c r="AO592" s="4"/>
      <c r="AS592" s="4"/>
      <c r="AW592" s="4"/>
      <c r="BA592" s="4"/>
    </row>
    <row r="593" spans="5:53" ht="15.6">
      <c r="E593" s="4"/>
      <c r="I593" s="4"/>
      <c r="M593" s="4"/>
      <c r="Q593" s="4"/>
      <c r="U593" s="4"/>
      <c r="Y593" s="4"/>
      <c r="AC593" s="4"/>
      <c r="AG593" s="4"/>
      <c r="AK593" s="4"/>
      <c r="AO593" s="4"/>
      <c r="AS593" s="4"/>
      <c r="AW593" s="4"/>
      <c r="BA593" s="4"/>
    </row>
    <row r="594" spans="5:53" ht="15.6">
      <c r="E594" s="4"/>
      <c r="I594" s="4"/>
      <c r="M594" s="4"/>
      <c r="Q594" s="4"/>
      <c r="U594" s="4"/>
      <c r="Y594" s="4"/>
      <c r="AC594" s="4"/>
      <c r="AG594" s="4"/>
      <c r="AK594" s="4"/>
      <c r="AO594" s="4"/>
      <c r="AS594" s="4"/>
      <c r="AW594" s="4"/>
      <c r="BA594" s="4"/>
    </row>
    <row r="595" spans="5:53" ht="15.6">
      <c r="E595" s="4"/>
      <c r="I595" s="4"/>
      <c r="M595" s="4"/>
      <c r="Q595" s="4"/>
      <c r="U595" s="4"/>
      <c r="Y595" s="4"/>
      <c r="AC595" s="4"/>
      <c r="AG595" s="4"/>
      <c r="AK595" s="4"/>
      <c r="AO595" s="4"/>
      <c r="AS595" s="4"/>
      <c r="AW595" s="4"/>
      <c r="BA595" s="4"/>
    </row>
    <row r="596" spans="5:53" ht="15.6">
      <c r="E596" s="4"/>
      <c r="I596" s="4"/>
      <c r="M596" s="4"/>
      <c r="Q596" s="4"/>
      <c r="U596" s="4"/>
      <c r="Y596" s="4"/>
      <c r="AC596" s="4"/>
      <c r="AG596" s="4"/>
      <c r="AK596" s="4"/>
      <c r="AO596" s="4"/>
      <c r="AS596" s="4"/>
      <c r="AW596" s="4"/>
      <c r="BA596" s="4"/>
    </row>
    <row r="597" spans="5:53" ht="15.6">
      <c r="E597" s="4"/>
      <c r="I597" s="4"/>
      <c r="M597" s="4"/>
      <c r="Q597" s="4"/>
      <c r="U597" s="4"/>
      <c r="Y597" s="4"/>
      <c r="AC597" s="4"/>
      <c r="AG597" s="4"/>
      <c r="AK597" s="4"/>
      <c r="AO597" s="4"/>
      <c r="AS597" s="4"/>
      <c r="AW597" s="4"/>
      <c r="BA597" s="4"/>
    </row>
    <row r="598" spans="5:53" ht="15.6">
      <c r="E598" s="4"/>
      <c r="I598" s="4"/>
      <c r="M598" s="4"/>
      <c r="Q598" s="4"/>
      <c r="U598" s="4"/>
      <c r="Y598" s="4"/>
      <c r="AC598" s="4"/>
      <c r="AG598" s="4"/>
      <c r="AK598" s="4"/>
      <c r="AO598" s="4"/>
      <c r="AS598" s="4"/>
      <c r="AW598" s="4"/>
      <c r="BA598" s="4"/>
    </row>
    <row r="599" spans="5:53" ht="15.6">
      <c r="E599" s="4"/>
      <c r="I599" s="4"/>
      <c r="M599" s="4"/>
      <c r="Q599" s="4"/>
      <c r="U599" s="4"/>
      <c r="Y599" s="4"/>
      <c r="AC599" s="4"/>
      <c r="AG599" s="4"/>
      <c r="AK599" s="4"/>
      <c r="AO599" s="4"/>
      <c r="AS599" s="4"/>
      <c r="AW599" s="4"/>
      <c r="BA599" s="4"/>
    </row>
    <row r="600" spans="5:53" ht="15.6">
      <c r="E600" s="4"/>
      <c r="I600" s="4"/>
      <c r="M600" s="4"/>
      <c r="Q600" s="4"/>
      <c r="U600" s="4"/>
      <c r="Y600" s="4"/>
      <c r="AC600" s="4"/>
      <c r="AG600" s="4"/>
      <c r="AK600" s="4"/>
      <c r="AO600" s="4"/>
      <c r="AS600" s="4"/>
      <c r="AW600" s="4"/>
      <c r="BA600" s="4"/>
    </row>
    <row r="601" spans="5:53" ht="15.6">
      <c r="E601" s="4"/>
      <c r="I601" s="4"/>
      <c r="M601" s="4"/>
      <c r="Q601" s="4"/>
      <c r="U601" s="4"/>
      <c r="Y601" s="4"/>
      <c r="AC601" s="4"/>
      <c r="AG601" s="4"/>
      <c r="AK601" s="4"/>
      <c r="AO601" s="4"/>
      <c r="AS601" s="4"/>
      <c r="AW601" s="4"/>
      <c r="BA601" s="4"/>
    </row>
    <row r="602" spans="5:53" ht="15.6">
      <c r="E602" s="4"/>
      <c r="I602" s="4"/>
      <c r="M602" s="4"/>
      <c r="Q602" s="4"/>
      <c r="U602" s="4"/>
      <c r="Y602" s="4"/>
      <c r="AC602" s="4"/>
      <c r="AG602" s="4"/>
      <c r="AK602" s="4"/>
      <c r="AO602" s="4"/>
      <c r="AS602" s="4"/>
      <c r="AW602" s="4"/>
      <c r="BA602" s="4"/>
    </row>
    <row r="603" spans="5:53" ht="15.6">
      <c r="E603" s="4"/>
      <c r="I603" s="4"/>
      <c r="M603" s="4"/>
      <c r="Q603" s="4"/>
      <c r="U603" s="4"/>
      <c r="Y603" s="4"/>
      <c r="AC603" s="4"/>
      <c r="AG603" s="4"/>
      <c r="AK603" s="4"/>
      <c r="AO603" s="4"/>
      <c r="AS603" s="4"/>
      <c r="AW603" s="4"/>
      <c r="BA603" s="4"/>
    </row>
    <row r="604" spans="5:53" ht="15.6">
      <c r="E604" s="4"/>
      <c r="I604" s="4"/>
      <c r="M604" s="4"/>
      <c r="Q604" s="4"/>
      <c r="U604" s="4"/>
      <c r="Y604" s="4"/>
      <c r="AC604" s="4"/>
      <c r="AG604" s="4"/>
      <c r="AK604" s="4"/>
      <c r="AO604" s="4"/>
      <c r="AS604" s="4"/>
      <c r="AW604" s="4"/>
      <c r="BA604" s="4"/>
    </row>
    <row r="605" spans="5:53" ht="15.6">
      <c r="E605" s="4"/>
      <c r="I605" s="4"/>
      <c r="M605" s="4"/>
      <c r="Q605" s="4"/>
      <c r="U605" s="4"/>
      <c r="Y605" s="4"/>
      <c r="AC605" s="4"/>
      <c r="AG605" s="4"/>
      <c r="AK605" s="4"/>
      <c r="AO605" s="4"/>
      <c r="AS605" s="4"/>
      <c r="AW605" s="4"/>
      <c r="BA605" s="4"/>
    </row>
    <row r="606" spans="5:53" ht="15.6">
      <c r="E606" s="4"/>
      <c r="I606" s="4"/>
      <c r="M606" s="4"/>
      <c r="Q606" s="4"/>
      <c r="U606" s="4"/>
      <c r="Y606" s="4"/>
      <c r="AC606" s="4"/>
      <c r="AG606" s="4"/>
      <c r="AK606" s="4"/>
      <c r="AO606" s="4"/>
      <c r="AS606" s="4"/>
      <c r="AW606" s="4"/>
      <c r="BA606" s="4"/>
    </row>
    <row r="607" spans="5:53" ht="15.6">
      <c r="E607" s="4"/>
      <c r="I607" s="4"/>
      <c r="M607" s="4"/>
      <c r="Q607" s="4"/>
      <c r="U607" s="4"/>
      <c r="Y607" s="4"/>
      <c r="AC607" s="4"/>
      <c r="AG607" s="4"/>
      <c r="AK607" s="4"/>
      <c r="AO607" s="4"/>
      <c r="AS607" s="4"/>
      <c r="AW607" s="4"/>
      <c r="BA607" s="4"/>
    </row>
    <row r="608" spans="5:53" ht="15.6">
      <c r="E608" s="4"/>
      <c r="I608" s="4"/>
      <c r="M608" s="4"/>
      <c r="Q608" s="4"/>
      <c r="U608" s="4"/>
      <c r="Y608" s="4"/>
      <c r="AC608" s="4"/>
      <c r="AG608" s="4"/>
      <c r="AK608" s="4"/>
      <c r="AO608" s="4"/>
      <c r="AS608" s="4"/>
      <c r="AW608" s="4"/>
      <c r="BA608" s="4"/>
    </row>
    <row r="609" spans="5:53" ht="15.6">
      <c r="E609" s="4"/>
      <c r="I609" s="4"/>
      <c r="M609" s="4"/>
      <c r="Q609" s="4"/>
      <c r="U609" s="4"/>
      <c r="Y609" s="4"/>
      <c r="AC609" s="4"/>
      <c r="AG609" s="4"/>
      <c r="AK609" s="4"/>
      <c r="AO609" s="4"/>
      <c r="AS609" s="4"/>
      <c r="AW609" s="4"/>
      <c r="BA609" s="4"/>
    </row>
    <row r="610" spans="5:53" ht="15.6">
      <c r="E610" s="4"/>
      <c r="I610" s="4"/>
      <c r="M610" s="4"/>
      <c r="Q610" s="4"/>
      <c r="U610" s="4"/>
      <c r="Y610" s="4"/>
      <c r="AC610" s="4"/>
      <c r="AG610" s="4"/>
      <c r="AK610" s="4"/>
      <c r="AO610" s="4"/>
      <c r="AS610" s="4"/>
      <c r="AW610" s="4"/>
      <c r="BA610" s="4"/>
    </row>
    <row r="611" spans="5:53" ht="15.6">
      <c r="E611" s="4"/>
      <c r="I611" s="4"/>
      <c r="M611" s="4"/>
      <c r="Q611" s="4"/>
      <c r="U611" s="4"/>
      <c r="Y611" s="4"/>
      <c r="AC611" s="4"/>
      <c r="AG611" s="4"/>
      <c r="AK611" s="4"/>
      <c r="AO611" s="4"/>
      <c r="AS611" s="4"/>
      <c r="AW611" s="4"/>
      <c r="BA611" s="4"/>
    </row>
    <row r="612" spans="5:53" ht="15.6">
      <c r="E612" s="4"/>
      <c r="I612" s="4"/>
      <c r="M612" s="4"/>
      <c r="Q612" s="4"/>
      <c r="U612" s="4"/>
      <c r="Y612" s="4"/>
      <c r="AC612" s="4"/>
      <c r="AG612" s="4"/>
      <c r="AK612" s="4"/>
      <c r="AO612" s="4"/>
      <c r="AS612" s="4"/>
      <c r="AW612" s="4"/>
      <c r="BA612" s="4"/>
    </row>
    <row r="613" spans="5:53" ht="15.6">
      <c r="E613" s="4"/>
      <c r="I613" s="4"/>
      <c r="M613" s="4"/>
      <c r="Q613" s="4"/>
      <c r="U613" s="4"/>
      <c r="Y613" s="4"/>
      <c r="AC613" s="4"/>
      <c r="AG613" s="4"/>
      <c r="AK613" s="4"/>
      <c r="AO613" s="4"/>
      <c r="AS613" s="4"/>
      <c r="AW613" s="4"/>
      <c r="BA613" s="4"/>
    </row>
    <row r="614" spans="5:53" ht="15.6">
      <c r="E614" s="4"/>
      <c r="I614" s="4"/>
      <c r="M614" s="4"/>
      <c r="Q614" s="4"/>
      <c r="U614" s="4"/>
      <c r="Y614" s="4"/>
      <c r="AC614" s="4"/>
      <c r="AG614" s="4"/>
      <c r="AK614" s="4"/>
      <c r="AO614" s="4"/>
      <c r="AS614" s="4"/>
      <c r="AW614" s="4"/>
      <c r="BA614" s="4"/>
    </row>
    <row r="615" spans="5:53" ht="15.6">
      <c r="E615" s="4"/>
      <c r="I615" s="4"/>
      <c r="M615" s="4"/>
      <c r="Q615" s="4"/>
      <c r="U615" s="4"/>
      <c r="Y615" s="4"/>
      <c r="AC615" s="4"/>
      <c r="AG615" s="4"/>
      <c r="AK615" s="4"/>
      <c r="AO615" s="4"/>
      <c r="AS615" s="4"/>
      <c r="AW615" s="4"/>
      <c r="BA615" s="4"/>
    </row>
    <row r="616" spans="5:53" ht="15.6">
      <c r="E616" s="4"/>
      <c r="I616" s="4"/>
      <c r="M616" s="4"/>
      <c r="Q616" s="4"/>
      <c r="U616" s="4"/>
      <c r="Y616" s="4"/>
      <c r="AC616" s="4"/>
      <c r="AG616" s="4"/>
      <c r="AK616" s="4"/>
      <c r="AO616" s="4"/>
      <c r="AS616" s="4"/>
      <c r="AW616" s="4"/>
      <c r="BA616" s="4"/>
    </row>
    <row r="617" spans="5:53" ht="15.6">
      <c r="E617" s="4"/>
      <c r="I617" s="4"/>
      <c r="M617" s="4"/>
      <c r="Q617" s="4"/>
      <c r="U617" s="4"/>
      <c r="Y617" s="4"/>
      <c r="AC617" s="4"/>
      <c r="AG617" s="4"/>
      <c r="AK617" s="4"/>
      <c r="AO617" s="4"/>
      <c r="AS617" s="4"/>
      <c r="AW617" s="4"/>
      <c r="BA617" s="4"/>
    </row>
    <row r="618" spans="5:53" ht="15.6">
      <c r="E618" s="4"/>
      <c r="I618" s="4"/>
      <c r="M618" s="4"/>
      <c r="Q618" s="4"/>
      <c r="U618" s="4"/>
      <c r="Y618" s="4"/>
      <c r="AC618" s="4"/>
      <c r="AG618" s="4"/>
      <c r="AK618" s="4"/>
      <c r="AO618" s="4"/>
      <c r="AS618" s="4"/>
      <c r="AW618" s="4"/>
      <c r="BA618" s="4"/>
    </row>
    <row r="619" spans="5:53" ht="15.6">
      <c r="E619" s="4"/>
      <c r="I619" s="4"/>
      <c r="M619" s="4"/>
      <c r="Q619" s="4"/>
      <c r="U619" s="4"/>
      <c r="Y619" s="4"/>
      <c r="AC619" s="4"/>
      <c r="AG619" s="4"/>
      <c r="AK619" s="4"/>
      <c r="AO619" s="4"/>
      <c r="AS619" s="4"/>
      <c r="AW619" s="4"/>
      <c r="BA619" s="4"/>
    </row>
    <row r="620" spans="5:53" ht="15.6">
      <c r="E620" s="4"/>
      <c r="I620" s="4"/>
      <c r="M620" s="4"/>
      <c r="Q620" s="4"/>
      <c r="U620" s="4"/>
      <c r="Y620" s="4"/>
      <c r="AC620" s="4"/>
      <c r="AG620" s="4"/>
      <c r="AK620" s="4"/>
      <c r="AO620" s="4"/>
      <c r="AS620" s="4"/>
      <c r="AW620" s="4"/>
      <c r="BA620" s="4"/>
    </row>
    <row r="621" spans="5:53" ht="15.6">
      <c r="E621" s="4"/>
      <c r="I621" s="4"/>
      <c r="M621" s="4"/>
      <c r="Q621" s="4"/>
      <c r="U621" s="4"/>
      <c r="Y621" s="4"/>
      <c r="AC621" s="4"/>
      <c r="AG621" s="4"/>
      <c r="AK621" s="4"/>
      <c r="AO621" s="4"/>
      <c r="AS621" s="4"/>
      <c r="AW621" s="4"/>
      <c r="BA621" s="4"/>
    </row>
    <row r="622" spans="5:53" ht="15.6">
      <c r="E622" s="4"/>
      <c r="I622" s="4"/>
      <c r="M622" s="4"/>
      <c r="Q622" s="4"/>
      <c r="U622" s="4"/>
      <c r="Y622" s="4"/>
      <c r="AC622" s="4"/>
      <c r="AG622" s="4"/>
      <c r="AK622" s="4"/>
      <c r="AO622" s="4"/>
      <c r="AS622" s="4"/>
      <c r="AW622" s="4"/>
      <c r="BA622" s="4"/>
    </row>
    <row r="623" spans="5:53" ht="15.6">
      <c r="E623" s="4"/>
      <c r="I623" s="4"/>
      <c r="M623" s="4"/>
      <c r="Q623" s="4"/>
      <c r="U623" s="4"/>
      <c r="Y623" s="4"/>
      <c r="AC623" s="4"/>
      <c r="AG623" s="4"/>
      <c r="AK623" s="4"/>
      <c r="AO623" s="4"/>
      <c r="AS623" s="4"/>
      <c r="AW623" s="4"/>
      <c r="BA623" s="4"/>
    </row>
    <row r="624" spans="5:53" ht="15.6">
      <c r="E624" s="4"/>
      <c r="I624" s="4"/>
      <c r="M624" s="4"/>
      <c r="Q624" s="4"/>
      <c r="U624" s="4"/>
      <c r="Y624" s="4"/>
      <c r="AC624" s="4"/>
      <c r="AG624" s="4"/>
      <c r="AK624" s="4"/>
      <c r="AO624" s="4"/>
      <c r="AS624" s="4"/>
      <c r="AW624" s="4"/>
      <c r="BA624" s="4"/>
    </row>
    <row r="625" spans="5:53" ht="15.6">
      <c r="E625" s="4"/>
      <c r="I625" s="4"/>
      <c r="M625" s="4"/>
      <c r="Q625" s="4"/>
      <c r="U625" s="4"/>
      <c r="Y625" s="4"/>
      <c r="AC625" s="4"/>
      <c r="AG625" s="4"/>
      <c r="AK625" s="4"/>
      <c r="AO625" s="4"/>
      <c r="AS625" s="4"/>
      <c r="AW625" s="4"/>
      <c r="BA625" s="4"/>
    </row>
    <row r="626" spans="5:53" ht="15.6">
      <c r="E626" s="4"/>
      <c r="I626" s="4"/>
      <c r="M626" s="4"/>
      <c r="Q626" s="4"/>
      <c r="U626" s="4"/>
      <c r="Y626" s="4"/>
      <c r="AC626" s="4"/>
      <c r="AG626" s="4"/>
      <c r="AK626" s="4"/>
      <c r="AO626" s="4"/>
      <c r="AS626" s="4"/>
      <c r="AW626" s="4"/>
      <c r="BA626" s="4"/>
    </row>
    <row r="627" spans="5:53" ht="15.6">
      <c r="E627" s="4"/>
      <c r="I627" s="4"/>
      <c r="M627" s="4"/>
      <c r="Q627" s="4"/>
      <c r="U627" s="4"/>
      <c r="Y627" s="4"/>
      <c r="AC627" s="4"/>
      <c r="AG627" s="4"/>
      <c r="AK627" s="4"/>
      <c r="AO627" s="4"/>
      <c r="AS627" s="4"/>
      <c r="AW627" s="4"/>
      <c r="BA627" s="4"/>
    </row>
    <row r="628" spans="5:53" ht="15.6">
      <c r="E628" s="4"/>
      <c r="I628" s="4"/>
      <c r="M628" s="4"/>
      <c r="Q628" s="4"/>
      <c r="U628" s="4"/>
      <c r="Y628" s="4"/>
      <c r="AC628" s="4"/>
      <c r="AG628" s="4"/>
      <c r="AK628" s="4"/>
      <c r="AO628" s="4"/>
      <c r="AS628" s="4"/>
      <c r="AW628" s="4"/>
      <c r="BA628" s="4"/>
    </row>
    <row r="629" spans="5:53" ht="15.6">
      <c r="E629" s="4"/>
      <c r="I629" s="4"/>
      <c r="M629" s="4"/>
      <c r="Q629" s="4"/>
      <c r="U629" s="4"/>
      <c r="Y629" s="4"/>
      <c r="AC629" s="4"/>
      <c r="AG629" s="4"/>
      <c r="AK629" s="4"/>
      <c r="AO629" s="4"/>
      <c r="AS629" s="4"/>
      <c r="AW629" s="4"/>
      <c r="BA629" s="4"/>
    </row>
    <row r="630" spans="5:53" ht="15.6">
      <c r="E630" s="4"/>
      <c r="I630" s="4"/>
      <c r="M630" s="4"/>
      <c r="Q630" s="4"/>
      <c r="U630" s="4"/>
      <c r="Y630" s="4"/>
      <c r="AC630" s="4"/>
      <c r="AG630" s="4"/>
      <c r="AK630" s="4"/>
      <c r="AO630" s="4"/>
      <c r="AS630" s="4"/>
      <c r="AW630" s="4"/>
      <c r="BA630" s="4"/>
    </row>
    <row r="631" spans="5:53" ht="15.6">
      <c r="E631" s="4"/>
      <c r="I631" s="4"/>
      <c r="M631" s="4"/>
      <c r="Q631" s="4"/>
      <c r="U631" s="4"/>
      <c r="Y631" s="4"/>
      <c r="AC631" s="4"/>
      <c r="AG631" s="4"/>
      <c r="AK631" s="4"/>
      <c r="AO631" s="4"/>
      <c r="AS631" s="4"/>
      <c r="AW631" s="4"/>
      <c r="BA631" s="4"/>
    </row>
    <row r="632" spans="5:53" ht="15.6">
      <c r="E632" s="4"/>
      <c r="I632" s="4"/>
      <c r="M632" s="4"/>
      <c r="Q632" s="4"/>
      <c r="U632" s="4"/>
      <c r="Y632" s="4"/>
      <c r="AC632" s="4"/>
      <c r="AG632" s="4"/>
      <c r="AK632" s="4"/>
      <c r="AO632" s="4"/>
      <c r="AS632" s="4"/>
      <c r="AW632" s="4"/>
      <c r="BA632" s="4"/>
    </row>
    <row r="633" spans="5:53" ht="15.6">
      <c r="E633" s="4"/>
      <c r="I633" s="4"/>
      <c r="M633" s="4"/>
      <c r="Q633" s="4"/>
      <c r="U633" s="4"/>
      <c r="Y633" s="4"/>
      <c r="AC633" s="4"/>
      <c r="AG633" s="4"/>
      <c r="AK633" s="4"/>
      <c r="AO633" s="4"/>
      <c r="AS633" s="4"/>
      <c r="AW633" s="4"/>
      <c r="BA633" s="4"/>
    </row>
    <row r="634" spans="5:53" ht="15.6">
      <c r="E634" s="4"/>
      <c r="I634" s="4"/>
      <c r="M634" s="4"/>
      <c r="Q634" s="4"/>
      <c r="U634" s="4"/>
      <c r="Y634" s="4"/>
      <c r="AC634" s="4"/>
      <c r="AG634" s="4"/>
      <c r="AK634" s="4"/>
      <c r="AO634" s="4"/>
      <c r="AS634" s="4"/>
      <c r="AW634" s="4"/>
      <c r="BA634" s="4"/>
    </row>
    <row r="635" spans="5:53" ht="15.6">
      <c r="E635" s="4"/>
      <c r="I635" s="4"/>
      <c r="M635" s="4"/>
      <c r="Q635" s="4"/>
      <c r="U635" s="4"/>
      <c r="Y635" s="4"/>
      <c r="AC635" s="4"/>
      <c r="AG635" s="4"/>
      <c r="AK635" s="4"/>
      <c r="AO635" s="4"/>
      <c r="AS635" s="4"/>
      <c r="AW635" s="4"/>
      <c r="BA635" s="4"/>
    </row>
    <row r="636" spans="5:53" ht="15.6">
      <c r="E636" s="4"/>
      <c r="I636" s="4"/>
      <c r="M636" s="4"/>
      <c r="Q636" s="4"/>
      <c r="U636" s="4"/>
      <c r="Y636" s="4"/>
      <c r="AC636" s="4"/>
      <c r="AG636" s="4"/>
      <c r="AK636" s="4"/>
      <c r="AO636" s="4"/>
      <c r="AS636" s="4"/>
      <c r="AW636" s="4"/>
      <c r="BA636" s="4"/>
    </row>
    <row r="637" spans="5:53" ht="15.6">
      <c r="E637" s="4"/>
      <c r="I637" s="4"/>
      <c r="M637" s="4"/>
      <c r="Q637" s="4"/>
      <c r="U637" s="4"/>
      <c r="Y637" s="4"/>
      <c r="AC637" s="4"/>
      <c r="AG637" s="4"/>
      <c r="AK637" s="4"/>
      <c r="AO637" s="4"/>
      <c r="AS637" s="4"/>
      <c r="AW637" s="4"/>
      <c r="BA637" s="4"/>
    </row>
    <row r="638" spans="5:53" ht="15.6">
      <c r="E638" s="4"/>
      <c r="I638" s="4"/>
      <c r="M638" s="4"/>
      <c r="Q638" s="4"/>
      <c r="U638" s="4"/>
      <c r="Y638" s="4"/>
      <c r="AC638" s="4"/>
      <c r="AG638" s="4"/>
      <c r="AK638" s="4"/>
      <c r="AO638" s="4"/>
      <c r="AS638" s="4"/>
      <c r="AW638" s="4"/>
      <c r="BA638" s="4"/>
    </row>
    <row r="639" spans="5:53" ht="15.6">
      <c r="E639" s="4"/>
      <c r="I639" s="4"/>
      <c r="M639" s="4"/>
      <c r="Q639" s="4"/>
      <c r="U639" s="4"/>
      <c r="Y639" s="4"/>
      <c r="AC639" s="4"/>
      <c r="AG639" s="4"/>
      <c r="AK639" s="4"/>
      <c r="AO639" s="4"/>
      <c r="AS639" s="4"/>
      <c r="AW639" s="4"/>
      <c r="BA639" s="4"/>
    </row>
    <row r="640" spans="5:53" ht="15.6">
      <c r="E640" s="4"/>
      <c r="I640" s="4"/>
      <c r="M640" s="4"/>
      <c r="Q640" s="4"/>
      <c r="U640" s="4"/>
      <c r="Y640" s="4"/>
      <c r="AC640" s="4"/>
      <c r="AG640" s="4"/>
      <c r="AK640" s="4"/>
      <c r="AO640" s="4"/>
      <c r="AS640" s="4"/>
      <c r="AW640" s="4"/>
      <c r="BA640" s="4"/>
    </row>
    <row r="641" spans="5:53" ht="15.6">
      <c r="E641" s="4"/>
      <c r="I641" s="4"/>
      <c r="M641" s="4"/>
      <c r="Q641" s="4"/>
      <c r="U641" s="4"/>
      <c r="Y641" s="4"/>
      <c r="AC641" s="4"/>
      <c r="AG641" s="4"/>
      <c r="AK641" s="4"/>
      <c r="AO641" s="4"/>
      <c r="AS641" s="4"/>
      <c r="AW641" s="4"/>
      <c r="BA641" s="4"/>
    </row>
    <row r="642" spans="5:53" ht="15.6">
      <c r="E642" s="4"/>
      <c r="I642" s="4"/>
      <c r="M642" s="4"/>
      <c r="Q642" s="4"/>
      <c r="U642" s="4"/>
      <c r="Y642" s="4"/>
      <c r="AC642" s="4"/>
      <c r="AG642" s="4"/>
      <c r="AK642" s="4"/>
      <c r="AO642" s="4"/>
      <c r="AS642" s="4"/>
      <c r="AW642" s="4"/>
      <c r="BA642" s="4"/>
    </row>
    <row r="643" spans="5:53" ht="15.6">
      <c r="E643" s="4"/>
      <c r="I643" s="4"/>
      <c r="M643" s="4"/>
      <c r="Q643" s="4"/>
      <c r="U643" s="4"/>
      <c r="Y643" s="4"/>
      <c r="AC643" s="4"/>
      <c r="AG643" s="4"/>
      <c r="AK643" s="4"/>
      <c r="AO643" s="4"/>
      <c r="AS643" s="4"/>
      <c r="AW643" s="4"/>
      <c r="BA643" s="4"/>
    </row>
    <row r="644" spans="5:53" ht="15.6">
      <c r="E644" s="4"/>
      <c r="I644" s="4"/>
      <c r="M644" s="4"/>
      <c r="Q644" s="4"/>
      <c r="U644" s="4"/>
      <c r="Y644" s="4"/>
      <c r="AC644" s="4"/>
      <c r="AG644" s="4"/>
      <c r="AK644" s="4"/>
      <c r="AO644" s="4"/>
      <c r="AS644" s="4"/>
      <c r="AW644" s="4"/>
      <c r="BA644" s="4"/>
    </row>
    <row r="645" spans="5:53" ht="15.6">
      <c r="E645" s="4"/>
      <c r="I645" s="4"/>
      <c r="M645" s="4"/>
      <c r="Q645" s="4"/>
      <c r="U645" s="4"/>
      <c r="Y645" s="4"/>
      <c r="AC645" s="4"/>
      <c r="AG645" s="4"/>
      <c r="AK645" s="4"/>
      <c r="AO645" s="4"/>
      <c r="AS645" s="4"/>
      <c r="AW645" s="4"/>
      <c r="BA645" s="4"/>
    </row>
    <row r="646" spans="5:53" ht="15.6">
      <c r="E646" s="4"/>
      <c r="I646" s="4"/>
      <c r="M646" s="4"/>
      <c r="Q646" s="4"/>
      <c r="U646" s="4"/>
      <c r="Y646" s="4"/>
      <c r="AC646" s="4"/>
      <c r="AG646" s="4"/>
      <c r="AK646" s="4"/>
      <c r="AO646" s="4"/>
      <c r="AS646" s="4"/>
      <c r="AW646" s="4"/>
      <c r="BA646" s="4"/>
    </row>
    <row r="647" spans="5:53" ht="15.6">
      <c r="E647" s="4"/>
      <c r="I647" s="4"/>
      <c r="M647" s="4"/>
      <c r="Q647" s="4"/>
      <c r="U647" s="4"/>
      <c r="Y647" s="4"/>
      <c r="AC647" s="4"/>
      <c r="AG647" s="4"/>
      <c r="AK647" s="4"/>
      <c r="AO647" s="4"/>
      <c r="AS647" s="4"/>
      <c r="AW647" s="4"/>
      <c r="BA647" s="4"/>
    </row>
    <row r="648" spans="5:53" ht="15.6">
      <c r="E648" s="4"/>
      <c r="I648" s="4"/>
      <c r="M648" s="4"/>
      <c r="Q648" s="4"/>
      <c r="U648" s="4"/>
      <c r="Y648" s="4"/>
      <c r="AC648" s="4"/>
      <c r="AG648" s="4"/>
      <c r="AK648" s="4"/>
      <c r="AO648" s="4"/>
      <c r="AS648" s="4"/>
      <c r="AW648" s="4"/>
      <c r="BA648" s="4"/>
    </row>
    <row r="649" spans="5:53" ht="15.6">
      <c r="E649" s="4"/>
      <c r="I649" s="4"/>
      <c r="M649" s="4"/>
      <c r="Q649" s="4"/>
      <c r="U649" s="4"/>
      <c r="Y649" s="4"/>
      <c r="AC649" s="4"/>
      <c r="AG649" s="4"/>
      <c r="AK649" s="4"/>
      <c r="AO649" s="4"/>
      <c r="AS649" s="4"/>
      <c r="AW649" s="4"/>
      <c r="BA649" s="4"/>
    </row>
    <row r="650" spans="5:53" ht="15.6">
      <c r="E650" s="4"/>
      <c r="I650" s="4"/>
      <c r="M650" s="4"/>
      <c r="Q650" s="4"/>
      <c r="U650" s="4"/>
      <c r="Y650" s="4"/>
      <c r="AC650" s="4"/>
      <c r="AG650" s="4"/>
      <c r="AK650" s="4"/>
      <c r="AO650" s="4"/>
      <c r="AS650" s="4"/>
      <c r="AW650" s="4"/>
      <c r="BA650" s="4"/>
    </row>
    <row r="651" spans="5:53" ht="15.6">
      <c r="E651" s="4"/>
      <c r="I651" s="4"/>
      <c r="M651" s="4"/>
      <c r="Q651" s="4"/>
      <c r="U651" s="4"/>
      <c r="Y651" s="4"/>
      <c r="AC651" s="4"/>
      <c r="AG651" s="4"/>
      <c r="AK651" s="4"/>
      <c r="AO651" s="4"/>
      <c r="AS651" s="4"/>
      <c r="AW651" s="4"/>
      <c r="BA651" s="4"/>
    </row>
    <row r="652" spans="5:53" ht="15.6">
      <c r="E652" s="4"/>
      <c r="I652" s="4"/>
      <c r="M652" s="4"/>
      <c r="Q652" s="4"/>
      <c r="U652" s="4"/>
      <c r="Y652" s="4"/>
      <c r="AC652" s="4"/>
      <c r="AG652" s="4"/>
      <c r="AK652" s="4"/>
      <c r="AO652" s="4"/>
      <c r="AS652" s="4"/>
      <c r="AW652" s="4"/>
      <c r="BA652" s="4"/>
    </row>
    <row r="653" spans="5:53" ht="15.6">
      <c r="E653" s="4"/>
      <c r="I653" s="4"/>
      <c r="M653" s="4"/>
      <c r="Q653" s="4"/>
      <c r="U653" s="4"/>
      <c r="Y653" s="4"/>
      <c r="AC653" s="4"/>
      <c r="AG653" s="4"/>
      <c r="AK653" s="4"/>
      <c r="AO653" s="4"/>
      <c r="AS653" s="4"/>
      <c r="AW653" s="4"/>
      <c r="BA653" s="4"/>
    </row>
    <row r="654" spans="5:53" ht="15.6">
      <c r="E654" s="4"/>
      <c r="I654" s="4"/>
      <c r="M654" s="4"/>
      <c r="Q654" s="4"/>
      <c r="U654" s="4"/>
      <c r="Y654" s="4"/>
      <c r="AC654" s="4"/>
      <c r="AG654" s="4"/>
      <c r="AK654" s="4"/>
      <c r="AO654" s="4"/>
      <c r="AS654" s="4"/>
      <c r="AW654" s="4"/>
      <c r="BA654" s="4"/>
    </row>
    <row r="655" spans="5:53" ht="15.6">
      <c r="E655" s="4"/>
      <c r="I655" s="4"/>
      <c r="M655" s="4"/>
      <c r="Q655" s="4"/>
      <c r="U655" s="4"/>
      <c r="Y655" s="4"/>
      <c r="AC655" s="4"/>
      <c r="AG655" s="4"/>
      <c r="AK655" s="4"/>
      <c r="AO655" s="4"/>
      <c r="AS655" s="4"/>
      <c r="AW655" s="4"/>
      <c r="BA655" s="4"/>
    </row>
    <row r="656" spans="5:53" ht="15.6">
      <c r="E656" s="4"/>
      <c r="I656" s="4"/>
      <c r="M656" s="4"/>
      <c r="Q656" s="4"/>
      <c r="U656" s="4"/>
      <c r="Y656" s="4"/>
      <c r="AC656" s="4"/>
      <c r="AG656" s="4"/>
      <c r="AK656" s="4"/>
      <c r="AO656" s="4"/>
      <c r="AS656" s="4"/>
      <c r="AW656" s="4"/>
      <c r="BA656" s="4"/>
    </row>
    <row r="657" spans="5:53" ht="15.6">
      <c r="E657" s="4"/>
      <c r="I657" s="4"/>
      <c r="M657" s="4"/>
      <c r="Q657" s="4"/>
      <c r="U657" s="4"/>
      <c r="Y657" s="4"/>
      <c r="AC657" s="4"/>
      <c r="AG657" s="4"/>
      <c r="AK657" s="4"/>
      <c r="AO657" s="4"/>
      <c r="AS657" s="4"/>
      <c r="AW657" s="4"/>
      <c r="BA657" s="4"/>
    </row>
    <row r="658" spans="5:53" ht="15.6">
      <c r="E658" s="4"/>
      <c r="I658" s="4"/>
      <c r="M658" s="4"/>
      <c r="Q658" s="4"/>
      <c r="U658" s="4"/>
      <c r="Y658" s="4"/>
      <c r="AC658" s="4"/>
      <c r="AG658" s="4"/>
      <c r="AK658" s="4"/>
      <c r="AO658" s="4"/>
      <c r="AS658" s="4"/>
      <c r="AW658" s="4"/>
      <c r="BA658" s="4"/>
    </row>
    <row r="659" spans="5:53" ht="15.6">
      <c r="E659" s="4"/>
      <c r="I659" s="4"/>
      <c r="M659" s="4"/>
      <c r="Q659" s="4"/>
      <c r="U659" s="4"/>
      <c r="Y659" s="4"/>
      <c r="AC659" s="4"/>
      <c r="AG659" s="4"/>
      <c r="AK659" s="4"/>
      <c r="AO659" s="4"/>
      <c r="AS659" s="4"/>
      <c r="AW659" s="4"/>
      <c r="BA659" s="4"/>
    </row>
    <row r="660" spans="5:53" ht="15.6">
      <c r="E660" s="4"/>
      <c r="I660" s="4"/>
      <c r="M660" s="4"/>
      <c r="Q660" s="4"/>
      <c r="U660" s="4"/>
      <c r="Y660" s="4"/>
      <c r="AC660" s="4"/>
      <c r="AG660" s="4"/>
      <c r="AK660" s="4"/>
      <c r="AO660" s="4"/>
      <c r="AS660" s="4"/>
      <c r="AW660" s="4"/>
      <c r="BA660" s="4"/>
    </row>
    <row r="661" spans="5:53" ht="15.6">
      <c r="E661" s="4"/>
      <c r="I661" s="4"/>
      <c r="M661" s="4"/>
      <c r="Q661" s="4"/>
      <c r="U661" s="4"/>
      <c r="Y661" s="4"/>
      <c r="AC661" s="4"/>
      <c r="AG661" s="4"/>
      <c r="AK661" s="4"/>
      <c r="AO661" s="4"/>
      <c r="AS661" s="4"/>
      <c r="AW661" s="4"/>
      <c r="BA661" s="4"/>
    </row>
    <row r="662" spans="5:53" ht="15.6">
      <c r="E662" s="4"/>
      <c r="I662" s="4"/>
      <c r="M662" s="4"/>
      <c r="Q662" s="4"/>
      <c r="U662" s="4"/>
      <c r="Y662" s="4"/>
      <c r="AC662" s="4"/>
      <c r="AG662" s="4"/>
      <c r="AK662" s="4"/>
      <c r="AO662" s="4"/>
      <c r="AS662" s="4"/>
      <c r="AW662" s="4"/>
      <c r="BA662" s="4"/>
    </row>
    <row r="663" spans="5:53" ht="15.6">
      <c r="E663" s="4"/>
      <c r="I663" s="4"/>
      <c r="M663" s="4"/>
      <c r="Q663" s="4"/>
      <c r="U663" s="4"/>
      <c r="Y663" s="4"/>
      <c r="AC663" s="4"/>
      <c r="AG663" s="4"/>
      <c r="AK663" s="4"/>
      <c r="AO663" s="4"/>
      <c r="AS663" s="4"/>
      <c r="AW663" s="4"/>
      <c r="BA663" s="4"/>
    </row>
    <row r="664" spans="5:53" ht="15.6">
      <c r="E664" s="4"/>
      <c r="I664" s="4"/>
      <c r="M664" s="4"/>
      <c r="Q664" s="4"/>
      <c r="U664" s="4"/>
      <c r="Y664" s="4"/>
      <c r="AC664" s="4"/>
      <c r="AG664" s="4"/>
      <c r="AK664" s="4"/>
      <c r="AO664" s="4"/>
      <c r="AS664" s="4"/>
      <c r="AW664" s="4"/>
      <c r="BA664" s="4"/>
    </row>
    <row r="665" spans="5:53" ht="15.6">
      <c r="E665" s="4"/>
      <c r="I665" s="4"/>
      <c r="M665" s="4"/>
      <c r="Q665" s="4"/>
      <c r="U665" s="4"/>
      <c r="Y665" s="4"/>
      <c r="AC665" s="4"/>
      <c r="AG665" s="4"/>
      <c r="AK665" s="4"/>
      <c r="AO665" s="4"/>
      <c r="AS665" s="4"/>
      <c r="AW665" s="4"/>
      <c r="BA665" s="4"/>
    </row>
    <row r="666" spans="5:53" ht="15.6">
      <c r="E666" s="4"/>
      <c r="I666" s="4"/>
      <c r="M666" s="4"/>
      <c r="Q666" s="4"/>
      <c r="U666" s="4"/>
      <c r="Y666" s="4"/>
      <c r="AC666" s="4"/>
      <c r="AG666" s="4"/>
      <c r="AK666" s="4"/>
      <c r="AO666" s="4"/>
      <c r="AS666" s="4"/>
      <c r="AW666" s="4"/>
      <c r="BA666" s="4"/>
    </row>
    <row r="667" spans="5:53" ht="15.6">
      <c r="E667" s="4"/>
      <c r="I667" s="4"/>
      <c r="M667" s="4"/>
      <c r="Q667" s="4"/>
      <c r="U667" s="4"/>
      <c r="Y667" s="4"/>
      <c r="AC667" s="4"/>
      <c r="AG667" s="4"/>
      <c r="AK667" s="4"/>
      <c r="AO667" s="4"/>
      <c r="AS667" s="4"/>
      <c r="AW667" s="4"/>
      <c r="BA667" s="4"/>
    </row>
    <row r="668" spans="5:53" ht="15.6">
      <c r="E668" s="4"/>
      <c r="I668" s="4"/>
      <c r="M668" s="4"/>
      <c r="Q668" s="4"/>
      <c r="U668" s="4"/>
      <c r="Y668" s="4"/>
      <c r="AC668" s="4"/>
      <c r="AG668" s="4"/>
      <c r="AK668" s="4"/>
      <c r="AO668" s="4"/>
      <c r="AS668" s="4"/>
      <c r="AW668" s="4"/>
      <c r="BA668" s="4"/>
    </row>
    <row r="669" spans="5:53" ht="15.6">
      <c r="E669" s="4"/>
      <c r="I669" s="4"/>
      <c r="M669" s="4"/>
      <c r="Q669" s="4"/>
      <c r="U669" s="4"/>
      <c r="Y669" s="4"/>
      <c r="AC669" s="4"/>
      <c r="AG669" s="4"/>
      <c r="AK669" s="4"/>
      <c r="AO669" s="4"/>
      <c r="AS669" s="4"/>
      <c r="AW669" s="4"/>
      <c r="BA669" s="4"/>
    </row>
    <row r="670" spans="5:53" ht="15.6">
      <c r="E670" s="4"/>
      <c r="I670" s="4"/>
      <c r="M670" s="4"/>
      <c r="Q670" s="4"/>
      <c r="U670" s="4"/>
      <c r="Y670" s="4"/>
      <c r="AC670" s="4"/>
      <c r="AG670" s="4"/>
      <c r="AK670" s="4"/>
      <c r="AO670" s="4"/>
      <c r="AS670" s="4"/>
      <c r="AW670" s="4"/>
      <c r="BA670" s="4"/>
    </row>
    <row r="671" spans="5:53" ht="15.6">
      <c r="E671" s="4"/>
      <c r="I671" s="4"/>
      <c r="M671" s="4"/>
      <c r="Q671" s="4"/>
      <c r="U671" s="4"/>
      <c r="Y671" s="4"/>
      <c r="AC671" s="4"/>
      <c r="AG671" s="4"/>
      <c r="AK671" s="4"/>
      <c r="AO671" s="4"/>
      <c r="AS671" s="4"/>
      <c r="AW671" s="4"/>
      <c r="BA671" s="4"/>
    </row>
    <row r="672" spans="5:53" ht="15.6">
      <c r="E672" s="4"/>
      <c r="I672" s="4"/>
      <c r="M672" s="4"/>
      <c r="Q672" s="4"/>
      <c r="U672" s="4"/>
      <c r="Y672" s="4"/>
      <c r="AC672" s="4"/>
      <c r="AG672" s="4"/>
      <c r="AK672" s="4"/>
      <c r="AO672" s="4"/>
      <c r="AS672" s="4"/>
      <c r="AW672" s="4"/>
      <c r="BA672" s="4"/>
    </row>
    <row r="673" spans="5:53" ht="15.6">
      <c r="E673" s="4"/>
      <c r="I673" s="4"/>
      <c r="M673" s="4"/>
      <c r="Q673" s="4"/>
      <c r="U673" s="4"/>
      <c r="Y673" s="4"/>
      <c r="AC673" s="4"/>
      <c r="AG673" s="4"/>
      <c r="AK673" s="4"/>
      <c r="AO673" s="4"/>
      <c r="AS673" s="4"/>
      <c r="AW673" s="4"/>
      <c r="BA673" s="4"/>
    </row>
    <row r="674" spans="5:53" ht="15.6">
      <c r="E674" s="4"/>
      <c r="I674" s="4"/>
      <c r="M674" s="4"/>
      <c r="Q674" s="4"/>
      <c r="U674" s="4"/>
      <c r="Y674" s="4"/>
      <c r="AC674" s="4"/>
      <c r="AG674" s="4"/>
      <c r="AK674" s="4"/>
      <c r="AO674" s="4"/>
      <c r="AS674" s="4"/>
      <c r="AW674" s="4"/>
      <c r="BA674" s="4"/>
    </row>
    <row r="675" spans="5:53" ht="15.6">
      <c r="E675" s="4"/>
      <c r="I675" s="4"/>
      <c r="M675" s="4"/>
      <c r="Q675" s="4"/>
      <c r="U675" s="4"/>
      <c r="Y675" s="4"/>
      <c r="AC675" s="4"/>
      <c r="AG675" s="4"/>
      <c r="AK675" s="4"/>
      <c r="AO675" s="4"/>
      <c r="AS675" s="4"/>
      <c r="AW675" s="4"/>
      <c r="BA675" s="4"/>
    </row>
    <row r="676" spans="5:53" ht="15.6">
      <c r="E676" s="4"/>
      <c r="I676" s="4"/>
      <c r="M676" s="4"/>
      <c r="Q676" s="4"/>
      <c r="U676" s="4"/>
      <c r="Y676" s="4"/>
      <c r="AC676" s="4"/>
      <c r="AG676" s="4"/>
      <c r="AK676" s="4"/>
      <c r="AO676" s="4"/>
      <c r="AS676" s="4"/>
      <c r="AW676" s="4"/>
      <c r="BA676" s="4"/>
    </row>
    <row r="677" spans="5:53" ht="15.6">
      <c r="E677" s="4"/>
      <c r="I677" s="4"/>
      <c r="M677" s="4"/>
      <c r="Q677" s="4"/>
      <c r="U677" s="4"/>
      <c r="Y677" s="4"/>
      <c r="AC677" s="4"/>
      <c r="AG677" s="4"/>
      <c r="AK677" s="4"/>
      <c r="AO677" s="4"/>
      <c r="AS677" s="4"/>
      <c r="AW677" s="4"/>
      <c r="BA677" s="4"/>
    </row>
    <row r="678" spans="5:53" ht="15.6">
      <c r="E678" s="4"/>
      <c r="I678" s="4"/>
      <c r="M678" s="4"/>
      <c r="Q678" s="4"/>
      <c r="U678" s="4"/>
      <c r="Y678" s="4"/>
      <c r="AC678" s="4"/>
      <c r="AG678" s="4"/>
      <c r="AK678" s="4"/>
      <c r="AO678" s="4"/>
      <c r="AS678" s="4"/>
      <c r="AW678" s="4"/>
      <c r="BA678" s="4"/>
    </row>
    <row r="679" spans="5:53" ht="15.6">
      <c r="E679" s="4"/>
      <c r="I679" s="4"/>
      <c r="M679" s="4"/>
      <c r="Q679" s="4"/>
      <c r="U679" s="4"/>
      <c r="Y679" s="4"/>
      <c r="AC679" s="4"/>
      <c r="AG679" s="4"/>
      <c r="AK679" s="4"/>
      <c r="AO679" s="4"/>
      <c r="AS679" s="4"/>
      <c r="AW679" s="4"/>
      <c r="BA679" s="4"/>
    </row>
    <row r="680" spans="5:53" ht="15.6">
      <c r="E680" s="4"/>
      <c r="I680" s="4"/>
      <c r="M680" s="4"/>
      <c r="Q680" s="4"/>
      <c r="U680" s="4"/>
      <c r="Y680" s="4"/>
      <c r="AC680" s="4"/>
      <c r="AG680" s="4"/>
      <c r="AK680" s="4"/>
      <c r="AO680" s="4"/>
      <c r="AS680" s="4"/>
      <c r="AW680" s="4"/>
      <c r="BA680" s="4"/>
    </row>
    <row r="681" spans="5:53" ht="15.6">
      <c r="E681" s="4"/>
      <c r="I681" s="4"/>
      <c r="M681" s="4"/>
      <c r="Q681" s="4"/>
      <c r="U681" s="4"/>
      <c r="Y681" s="4"/>
      <c r="AC681" s="4"/>
      <c r="AG681" s="4"/>
      <c r="AK681" s="4"/>
      <c r="AO681" s="4"/>
      <c r="AS681" s="4"/>
      <c r="AW681" s="4"/>
      <c r="BA681" s="4"/>
    </row>
    <row r="682" spans="5:53" ht="15.6">
      <c r="E682" s="4"/>
      <c r="I682" s="4"/>
      <c r="M682" s="4"/>
      <c r="Q682" s="4"/>
      <c r="U682" s="4"/>
      <c r="Y682" s="4"/>
      <c r="AC682" s="4"/>
      <c r="AG682" s="4"/>
      <c r="AK682" s="4"/>
      <c r="AO682" s="4"/>
      <c r="AS682" s="4"/>
      <c r="AW682" s="4"/>
      <c r="BA682" s="4"/>
    </row>
    <row r="683" spans="5:53" ht="15.6">
      <c r="E683" s="4"/>
      <c r="I683" s="4"/>
      <c r="M683" s="4"/>
      <c r="Q683" s="4"/>
      <c r="U683" s="4"/>
      <c r="Y683" s="4"/>
      <c r="AC683" s="4"/>
      <c r="AG683" s="4"/>
      <c r="AK683" s="4"/>
      <c r="AO683" s="4"/>
      <c r="AS683" s="4"/>
      <c r="AW683" s="4"/>
      <c r="BA683" s="4"/>
    </row>
    <row r="684" spans="5:53" ht="15.6">
      <c r="E684" s="4"/>
      <c r="I684" s="4"/>
      <c r="M684" s="4"/>
      <c r="Q684" s="4"/>
      <c r="U684" s="4"/>
      <c r="Y684" s="4"/>
      <c r="AC684" s="4"/>
      <c r="AG684" s="4"/>
      <c r="AK684" s="4"/>
      <c r="AO684" s="4"/>
      <c r="AS684" s="4"/>
      <c r="AW684" s="4"/>
      <c r="BA684" s="4"/>
    </row>
    <row r="685" spans="5:53" ht="15.6">
      <c r="E685" s="4"/>
      <c r="I685" s="4"/>
      <c r="M685" s="4"/>
      <c r="Q685" s="4"/>
      <c r="U685" s="4"/>
      <c r="Y685" s="4"/>
      <c r="AC685" s="4"/>
      <c r="AG685" s="4"/>
      <c r="AK685" s="4"/>
      <c r="AO685" s="4"/>
      <c r="AS685" s="4"/>
      <c r="AW685" s="4"/>
      <c r="BA685" s="4"/>
    </row>
    <row r="686" spans="5:53" ht="15.6">
      <c r="E686" s="4"/>
      <c r="I686" s="4"/>
      <c r="M686" s="4"/>
      <c r="Q686" s="4"/>
      <c r="U686" s="4"/>
      <c r="Y686" s="4"/>
      <c r="AC686" s="4"/>
      <c r="AG686" s="4"/>
      <c r="AK686" s="4"/>
      <c r="AO686" s="4"/>
      <c r="AS686" s="4"/>
      <c r="AW686" s="4"/>
      <c r="BA686" s="4"/>
    </row>
    <row r="687" spans="5:53" ht="15.6">
      <c r="E687" s="4"/>
      <c r="I687" s="4"/>
      <c r="M687" s="4"/>
      <c r="Q687" s="4"/>
      <c r="U687" s="4"/>
      <c r="Y687" s="4"/>
      <c r="AC687" s="4"/>
      <c r="AG687" s="4"/>
      <c r="AK687" s="4"/>
      <c r="AO687" s="4"/>
      <c r="AS687" s="4"/>
      <c r="AW687" s="4"/>
      <c r="BA687" s="4"/>
    </row>
    <row r="688" spans="5:53" ht="15.6">
      <c r="E688" s="4"/>
      <c r="I688" s="4"/>
      <c r="M688" s="4"/>
      <c r="Q688" s="4"/>
      <c r="U688" s="4"/>
      <c r="Y688" s="4"/>
      <c r="AC688" s="4"/>
      <c r="AG688" s="4"/>
      <c r="AK688" s="4"/>
      <c r="AO688" s="4"/>
      <c r="AS688" s="4"/>
      <c r="AW688" s="4"/>
      <c r="BA688" s="4"/>
    </row>
    <row r="689" spans="5:53" ht="15.6">
      <c r="E689" s="4"/>
      <c r="I689" s="4"/>
      <c r="M689" s="4"/>
      <c r="Q689" s="4"/>
      <c r="U689" s="4"/>
      <c r="Y689" s="4"/>
      <c r="AC689" s="4"/>
      <c r="AG689" s="4"/>
      <c r="AK689" s="4"/>
      <c r="AO689" s="4"/>
      <c r="AS689" s="4"/>
      <c r="AW689" s="4"/>
      <c r="BA689" s="4"/>
    </row>
    <row r="690" spans="5:53" ht="15.6">
      <c r="E690" s="4"/>
      <c r="I690" s="4"/>
      <c r="M690" s="4"/>
      <c r="Q690" s="4"/>
      <c r="U690" s="4"/>
      <c r="Y690" s="4"/>
      <c r="AC690" s="4"/>
      <c r="AG690" s="4"/>
      <c r="AK690" s="4"/>
      <c r="AO690" s="4"/>
      <c r="AS690" s="4"/>
      <c r="AW690" s="4"/>
      <c r="BA690" s="4"/>
    </row>
    <row r="691" spans="5:53" ht="15.6">
      <c r="E691" s="4"/>
      <c r="I691" s="4"/>
      <c r="M691" s="4"/>
      <c r="Q691" s="4"/>
      <c r="U691" s="4"/>
      <c r="Y691" s="4"/>
      <c r="AC691" s="4"/>
      <c r="AG691" s="4"/>
      <c r="AK691" s="4"/>
      <c r="AO691" s="4"/>
      <c r="AS691" s="4"/>
      <c r="AW691" s="4"/>
      <c r="BA691" s="4"/>
    </row>
    <row r="692" spans="5:53" ht="15.6">
      <c r="E692" s="4"/>
      <c r="I692" s="4"/>
      <c r="M692" s="4"/>
      <c r="Q692" s="4"/>
      <c r="U692" s="4"/>
      <c r="Y692" s="4"/>
      <c r="AC692" s="4"/>
      <c r="AG692" s="4"/>
      <c r="AK692" s="4"/>
      <c r="AO692" s="4"/>
      <c r="AS692" s="4"/>
      <c r="AW692" s="4"/>
      <c r="BA692" s="4"/>
    </row>
    <row r="693" spans="5:53" ht="15.6">
      <c r="E693" s="4"/>
      <c r="I693" s="4"/>
      <c r="M693" s="4"/>
      <c r="Q693" s="4"/>
      <c r="U693" s="4"/>
      <c r="Y693" s="4"/>
      <c r="AC693" s="4"/>
      <c r="AG693" s="4"/>
      <c r="AK693" s="4"/>
      <c r="AO693" s="4"/>
      <c r="AS693" s="4"/>
      <c r="AW693" s="4"/>
      <c r="BA693" s="4"/>
    </row>
    <row r="694" spans="5:53" ht="15.6">
      <c r="E694" s="4"/>
      <c r="I694" s="4"/>
      <c r="M694" s="4"/>
      <c r="Q694" s="4"/>
      <c r="U694" s="4"/>
      <c r="Y694" s="4"/>
      <c r="AC694" s="4"/>
      <c r="AG694" s="4"/>
      <c r="AK694" s="4"/>
      <c r="AO694" s="4"/>
      <c r="AS694" s="4"/>
      <c r="AW694" s="4"/>
      <c r="BA694" s="4"/>
    </row>
    <row r="695" spans="5:53" ht="15.6">
      <c r="E695" s="4"/>
      <c r="I695" s="4"/>
      <c r="M695" s="4"/>
      <c r="Q695" s="4"/>
      <c r="U695" s="4"/>
      <c r="Y695" s="4"/>
      <c r="AC695" s="4"/>
      <c r="AG695" s="4"/>
      <c r="AK695" s="4"/>
      <c r="AO695" s="4"/>
      <c r="AS695" s="4"/>
      <c r="AW695" s="4"/>
      <c r="BA695" s="4"/>
    </row>
    <row r="696" spans="5:53" ht="15.6">
      <c r="E696" s="4"/>
      <c r="I696" s="4"/>
      <c r="M696" s="4"/>
      <c r="Q696" s="4"/>
      <c r="U696" s="4"/>
      <c r="Y696" s="4"/>
      <c r="AC696" s="4"/>
      <c r="AG696" s="4"/>
      <c r="AK696" s="4"/>
      <c r="AO696" s="4"/>
      <c r="AS696" s="4"/>
      <c r="AW696" s="4"/>
      <c r="BA696" s="4"/>
    </row>
    <row r="697" spans="5:53" ht="15.6">
      <c r="E697" s="4"/>
      <c r="I697" s="4"/>
      <c r="M697" s="4"/>
      <c r="Q697" s="4"/>
      <c r="U697" s="4"/>
      <c r="Y697" s="4"/>
      <c r="AC697" s="4"/>
      <c r="AG697" s="4"/>
      <c r="AK697" s="4"/>
      <c r="AO697" s="4"/>
      <c r="AS697" s="4"/>
      <c r="AW697" s="4"/>
      <c r="BA697" s="4"/>
    </row>
    <row r="698" spans="5:53" ht="15.6">
      <c r="E698" s="4"/>
      <c r="I698" s="4"/>
      <c r="M698" s="4"/>
      <c r="Q698" s="4"/>
      <c r="U698" s="4"/>
      <c r="Y698" s="4"/>
      <c r="AC698" s="4"/>
      <c r="AG698" s="4"/>
      <c r="AK698" s="4"/>
      <c r="AO698" s="4"/>
      <c r="AS698" s="4"/>
      <c r="AW698" s="4"/>
      <c r="BA698" s="4"/>
    </row>
    <row r="699" spans="5:53" ht="15.6">
      <c r="E699" s="4"/>
      <c r="I699" s="4"/>
      <c r="M699" s="4"/>
      <c r="Q699" s="4"/>
      <c r="U699" s="4"/>
      <c r="Y699" s="4"/>
      <c r="AC699" s="4"/>
      <c r="AG699" s="4"/>
      <c r="AK699" s="4"/>
      <c r="AO699" s="4"/>
      <c r="AS699" s="4"/>
      <c r="AW699" s="4"/>
      <c r="BA699" s="4"/>
    </row>
    <row r="700" spans="5:53" ht="15.6">
      <c r="E700" s="4"/>
      <c r="I700" s="4"/>
      <c r="M700" s="4"/>
      <c r="Q700" s="4"/>
      <c r="U700" s="4"/>
      <c r="Y700" s="4"/>
      <c r="AC700" s="4"/>
      <c r="AG700" s="4"/>
      <c r="AK700" s="4"/>
      <c r="AO700" s="4"/>
      <c r="AS700" s="4"/>
      <c r="AW700" s="4"/>
      <c r="BA700" s="4"/>
    </row>
    <row r="701" spans="5:53" ht="15.6">
      <c r="E701" s="4"/>
      <c r="I701" s="4"/>
      <c r="M701" s="4"/>
      <c r="Q701" s="4"/>
      <c r="U701" s="4"/>
      <c r="Y701" s="4"/>
      <c r="AC701" s="4"/>
      <c r="AG701" s="4"/>
      <c r="AK701" s="4"/>
      <c r="AO701" s="4"/>
      <c r="AS701" s="4"/>
      <c r="AW701" s="4"/>
      <c r="BA701" s="4"/>
    </row>
    <row r="702" spans="5:53" ht="15.6">
      <c r="E702" s="4"/>
      <c r="I702" s="4"/>
      <c r="M702" s="4"/>
      <c r="Q702" s="4"/>
      <c r="U702" s="4"/>
      <c r="Y702" s="4"/>
      <c r="AC702" s="4"/>
      <c r="AG702" s="4"/>
      <c r="AK702" s="4"/>
      <c r="AO702" s="4"/>
      <c r="AS702" s="4"/>
      <c r="AW702" s="4"/>
      <c r="BA702" s="4"/>
    </row>
    <row r="703" spans="5:53" ht="15.6">
      <c r="E703" s="4"/>
      <c r="I703" s="4"/>
      <c r="M703" s="4"/>
      <c r="Q703" s="4"/>
      <c r="U703" s="4"/>
      <c r="Y703" s="4"/>
      <c r="AC703" s="4"/>
      <c r="AG703" s="4"/>
      <c r="AK703" s="4"/>
      <c r="AO703" s="4"/>
      <c r="AS703" s="4"/>
      <c r="AW703" s="4"/>
      <c r="BA703" s="4"/>
    </row>
    <row r="704" spans="5:53" ht="15.6">
      <c r="E704" s="4"/>
      <c r="I704" s="4"/>
      <c r="M704" s="4"/>
      <c r="Q704" s="4"/>
      <c r="U704" s="4"/>
      <c r="Y704" s="4"/>
      <c r="AC704" s="4"/>
      <c r="AG704" s="4"/>
      <c r="AK704" s="4"/>
      <c r="AO704" s="4"/>
      <c r="AS704" s="4"/>
      <c r="AW704" s="4"/>
      <c r="BA704" s="4"/>
    </row>
    <row r="705" spans="5:53" ht="15.6">
      <c r="E705" s="4"/>
      <c r="I705" s="4"/>
      <c r="M705" s="4"/>
      <c r="Q705" s="4"/>
      <c r="U705" s="4"/>
      <c r="Y705" s="4"/>
      <c r="AC705" s="4"/>
      <c r="AG705" s="4"/>
      <c r="AK705" s="4"/>
      <c r="AO705" s="4"/>
      <c r="AS705" s="4"/>
      <c r="AW705" s="4"/>
      <c r="BA705" s="4"/>
    </row>
    <row r="706" spans="5:53" ht="15.6">
      <c r="E706" s="4"/>
      <c r="I706" s="4"/>
      <c r="M706" s="4"/>
      <c r="Q706" s="4"/>
      <c r="U706" s="4"/>
      <c r="Y706" s="4"/>
      <c r="AC706" s="4"/>
      <c r="AG706" s="4"/>
      <c r="AK706" s="4"/>
      <c r="AO706" s="4"/>
      <c r="AS706" s="4"/>
      <c r="AW706" s="4"/>
      <c r="BA706" s="4"/>
    </row>
    <row r="707" spans="5:53" ht="15.6">
      <c r="E707" s="4"/>
      <c r="I707" s="4"/>
      <c r="M707" s="4"/>
      <c r="Q707" s="4"/>
      <c r="U707" s="4"/>
      <c r="Y707" s="4"/>
      <c r="AC707" s="4"/>
      <c r="AG707" s="4"/>
      <c r="AK707" s="4"/>
      <c r="AO707" s="4"/>
      <c r="AS707" s="4"/>
      <c r="AW707" s="4"/>
      <c r="BA707" s="4"/>
    </row>
    <row r="708" spans="5:53" ht="15.6">
      <c r="E708" s="4"/>
      <c r="I708" s="4"/>
      <c r="M708" s="4"/>
      <c r="Q708" s="4"/>
      <c r="U708" s="4"/>
      <c r="Y708" s="4"/>
      <c r="AC708" s="4"/>
      <c r="AG708" s="4"/>
      <c r="AK708" s="4"/>
      <c r="AO708" s="4"/>
      <c r="AS708" s="4"/>
      <c r="AW708" s="4"/>
      <c r="BA708" s="4"/>
    </row>
    <row r="709" spans="5:53" ht="15.6">
      <c r="E709" s="4"/>
      <c r="I709" s="4"/>
      <c r="M709" s="4"/>
      <c r="Q709" s="4"/>
      <c r="U709" s="4"/>
      <c r="Y709" s="4"/>
      <c r="AC709" s="4"/>
      <c r="AG709" s="4"/>
      <c r="AK709" s="4"/>
      <c r="AO709" s="4"/>
      <c r="AS709" s="4"/>
      <c r="AW709" s="4"/>
      <c r="BA709" s="4"/>
    </row>
    <row r="710" spans="5:53" ht="15.6">
      <c r="E710" s="4"/>
      <c r="I710" s="4"/>
      <c r="M710" s="4"/>
      <c r="Q710" s="4"/>
      <c r="U710" s="4"/>
      <c r="Y710" s="4"/>
      <c r="AC710" s="4"/>
      <c r="AG710" s="4"/>
      <c r="AK710" s="4"/>
      <c r="AO710" s="4"/>
      <c r="AS710" s="4"/>
      <c r="AW710" s="4"/>
      <c r="BA710" s="4"/>
    </row>
    <row r="711" spans="5:53" ht="15.6">
      <c r="E711" s="4"/>
      <c r="I711" s="4"/>
      <c r="M711" s="4"/>
      <c r="Q711" s="4"/>
      <c r="U711" s="4"/>
      <c r="Y711" s="4"/>
      <c r="AC711" s="4"/>
      <c r="AG711" s="4"/>
      <c r="AK711" s="4"/>
      <c r="AO711" s="4"/>
      <c r="AS711" s="4"/>
      <c r="AW711" s="4"/>
      <c r="BA711" s="4"/>
    </row>
    <row r="712" spans="5:53" ht="15.6">
      <c r="E712" s="4"/>
      <c r="I712" s="4"/>
      <c r="M712" s="4"/>
      <c r="Q712" s="4"/>
      <c r="U712" s="4"/>
      <c r="Y712" s="4"/>
      <c r="AC712" s="4"/>
      <c r="AG712" s="4"/>
      <c r="AK712" s="4"/>
      <c r="AO712" s="4"/>
      <c r="AS712" s="4"/>
      <c r="AW712" s="4"/>
      <c r="BA712" s="4"/>
    </row>
    <row r="713" spans="5:53" ht="15.6">
      <c r="E713" s="4"/>
      <c r="I713" s="4"/>
      <c r="M713" s="4"/>
      <c r="Q713" s="4"/>
      <c r="U713" s="4"/>
      <c r="Y713" s="4"/>
      <c r="AC713" s="4"/>
      <c r="AG713" s="4"/>
      <c r="AK713" s="4"/>
      <c r="AO713" s="4"/>
      <c r="AS713" s="4"/>
      <c r="AW713" s="4"/>
      <c r="BA713" s="4"/>
    </row>
    <row r="714" spans="5:53" ht="15.6">
      <c r="E714" s="4"/>
      <c r="I714" s="4"/>
      <c r="M714" s="4"/>
      <c r="Q714" s="4"/>
      <c r="U714" s="4"/>
      <c r="Y714" s="4"/>
      <c r="AC714" s="4"/>
      <c r="AG714" s="4"/>
      <c r="AK714" s="4"/>
      <c r="AO714" s="4"/>
      <c r="AS714" s="4"/>
      <c r="AW714" s="4"/>
      <c r="BA714" s="4"/>
    </row>
    <row r="715" spans="5:53" ht="15.6">
      <c r="E715" s="4"/>
      <c r="I715" s="4"/>
      <c r="M715" s="4"/>
      <c r="Q715" s="4"/>
      <c r="U715" s="4"/>
      <c r="Y715" s="4"/>
      <c r="AC715" s="4"/>
      <c r="AG715" s="4"/>
      <c r="AK715" s="4"/>
      <c r="AO715" s="4"/>
      <c r="AS715" s="4"/>
      <c r="AW715" s="4"/>
      <c r="BA715" s="4"/>
    </row>
    <row r="716" spans="5:53" ht="15.6">
      <c r="E716" s="4"/>
      <c r="I716" s="4"/>
      <c r="M716" s="4"/>
      <c r="Q716" s="4"/>
      <c r="U716" s="4"/>
      <c r="Y716" s="4"/>
      <c r="AC716" s="4"/>
      <c r="AG716" s="4"/>
      <c r="AK716" s="4"/>
      <c r="AO716" s="4"/>
      <c r="AS716" s="4"/>
      <c r="AW716" s="4"/>
      <c r="BA716" s="4"/>
    </row>
    <row r="717" spans="5:53" ht="15.6">
      <c r="E717" s="4"/>
      <c r="I717" s="4"/>
      <c r="M717" s="4"/>
      <c r="Q717" s="4"/>
      <c r="U717" s="4"/>
      <c r="Y717" s="4"/>
      <c r="AC717" s="4"/>
      <c r="AG717" s="4"/>
      <c r="AK717" s="4"/>
      <c r="AO717" s="4"/>
      <c r="AS717" s="4"/>
      <c r="AW717" s="4"/>
      <c r="BA717" s="4"/>
    </row>
    <row r="718" spans="5:53" ht="15.6">
      <c r="E718" s="4"/>
      <c r="I718" s="4"/>
      <c r="M718" s="4"/>
      <c r="Q718" s="4"/>
      <c r="U718" s="4"/>
      <c r="Y718" s="4"/>
      <c r="AC718" s="4"/>
      <c r="AG718" s="4"/>
      <c r="AK718" s="4"/>
      <c r="AO718" s="4"/>
      <c r="AS718" s="4"/>
      <c r="AW718" s="4"/>
      <c r="BA718" s="4"/>
    </row>
    <row r="719" spans="5:53" ht="15.6">
      <c r="E719" s="4"/>
      <c r="I719" s="4"/>
      <c r="M719" s="4"/>
      <c r="Q719" s="4"/>
      <c r="U719" s="4"/>
      <c r="Y719" s="4"/>
      <c r="AC719" s="4"/>
      <c r="AG719" s="4"/>
      <c r="AK719" s="4"/>
      <c r="AO719" s="4"/>
      <c r="AS719" s="4"/>
      <c r="AW719" s="4"/>
      <c r="BA719" s="4"/>
    </row>
    <row r="720" spans="5:53" ht="15.6">
      <c r="E720" s="4"/>
      <c r="I720" s="4"/>
      <c r="M720" s="4"/>
      <c r="Q720" s="4"/>
      <c r="U720" s="4"/>
      <c r="Y720" s="4"/>
      <c r="AC720" s="4"/>
      <c r="AG720" s="4"/>
      <c r="AK720" s="4"/>
      <c r="AO720" s="4"/>
      <c r="AS720" s="4"/>
      <c r="AW720" s="4"/>
      <c r="BA720" s="4"/>
    </row>
    <row r="721" spans="5:53" ht="15.6">
      <c r="E721" s="4"/>
      <c r="I721" s="4"/>
      <c r="M721" s="4"/>
      <c r="Q721" s="4"/>
      <c r="U721" s="4"/>
      <c r="Y721" s="4"/>
      <c r="AC721" s="4"/>
      <c r="AG721" s="4"/>
      <c r="AK721" s="4"/>
      <c r="AO721" s="4"/>
      <c r="AS721" s="4"/>
      <c r="AW721" s="4"/>
      <c r="BA721" s="4"/>
    </row>
    <row r="722" spans="5:53" ht="15.6">
      <c r="E722" s="4"/>
      <c r="I722" s="4"/>
      <c r="M722" s="4"/>
      <c r="Q722" s="4"/>
      <c r="U722" s="4"/>
      <c r="Y722" s="4"/>
      <c r="AC722" s="4"/>
      <c r="AG722" s="4"/>
      <c r="AK722" s="4"/>
      <c r="AO722" s="4"/>
      <c r="AS722" s="4"/>
      <c r="AW722" s="4"/>
      <c r="BA722" s="4"/>
    </row>
    <row r="723" spans="5:53" ht="15.6">
      <c r="E723" s="4"/>
      <c r="I723" s="4"/>
      <c r="M723" s="4"/>
      <c r="Q723" s="4"/>
      <c r="U723" s="4"/>
      <c r="Y723" s="4"/>
      <c r="AC723" s="4"/>
      <c r="AG723" s="4"/>
      <c r="AK723" s="4"/>
      <c r="AO723" s="4"/>
      <c r="AS723" s="4"/>
      <c r="AW723" s="4"/>
      <c r="BA723" s="4"/>
    </row>
    <row r="724" spans="5:53" ht="15.6">
      <c r="E724" s="4"/>
      <c r="I724" s="4"/>
      <c r="M724" s="4"/>
      <c r="Q724" s="4"/>
      <c r="U724" s="4"/>
      <c r="Y724" s="4"/>
      <c r="AC724" s="4"/>
      <c r="AG724" s="4"/>
      <c r="AK724" s="4"/>
      <c r="AO724" s="4"/>
      <c r="AS724" s="4"/>
      <c r="AW724" s="4"/>
      <c r="BA724" s="4"/>
    </row>
    <row r="725" spans="5:53" ht="15.6">
      <c r="E725" s="4"/>
      <c r="I725" s="4"/>
      <c r="M725" s="4"/>
      <c r="Q725" s="4"/>
      <c r="U725" s="4"/>
      <c r="Y725" s="4"/>
      <c r="AC725" s="4"/>
      <c r="AG725" s="4"/>
      <c r="AK725" s="4"/>
      <c r="AO725" s="4"/>
      <c r="AS725" s="4"/>
      <c r="AW725" s="4"/>
      <c r="BA725" s="4"/>
    </row>
    <row r="726" spans="5:53" ht="15.6">
      <c r="E726" s="4"/>
      <c r="I726" s="4"/>
      <c r="M726" s="4"/>
      <c r="Q726" s="4"/>
      <c r="U726" s="4"/>
      <c r="Y726" s="4"/>
      <c r="AC726" s="4"/>
      <c r="AG726" s="4"/>
      <c r="AK726" s="4"/>
      <c r="AO726" s="4"/>
      <c r="AS726" s="4"/>
      <c r="AW726" s="4"/>
      <c r="BA726" s="4"/>
    </row>
    <row r="727" spans="5:53" ht="15.6">
      <c r="E727" s="4"/>
      <c r="I727" s="4"/>
      <c r="M727" s="4"/>
      <c r="Q727" s="4"/>
      <c r="U727" s="4"/>
      <c r="Y727" s="4"/>
      <c r="AC727" s="4"/>
      <c r="AG727" s="4"/>
      <c r="AK727" s="4"/>
      <c r="AO727" s="4"/>
      <c r="AS727" s="4"/>
      <c r="AW727" s="4"/>
      <c r="BA727" s="4"/>
    </row>
    <row r="728" spans="5:53" ht="15.6">
      <c r="E728" s="4"/>
      <c r="I728" s="4"/>
      <c r="M728" s="4"/>
      <c r="Q728" s="4"/>
      <c r="U728" s="4"/>
      <c r="Y728" s="4"/>
      <c r="AC728" s="4"/>
      <c r="AG728" s="4"/>
      <c r="AK728" s="4"/>
      <c r="AO728" s="4"/>
      <c r="AS728" s="4"/>
      <c r="AW728" s="4"/>
      <c r="BA728" s="4"/>
    </row>
    <row r="729" spans="5:53" ht="15.6">
      <c r="E729" s="4"/>
      <c r="I729" s="4"/>
      <c r="M729" s="4"/>
      <c r="Q729" s="4"/>
      <c r="U729" s="4"/>
      <c r="Y729" s="4"/>
      <c r="AC729" s="4"/>
      <c r="AG729" s="4"/>
      <c r="AK729" s="4"/>
      <c r="AO729" s="4"/>
      <c r="AS729" s="4"/>
      <c r="AW729" s="4"/>
      <c r="BA729" s="4"/>
    </row>
    <row r="730" spans="5:53" ht="15.6">
      <c r="E730" s="4"/>
      <c r="I730" s="4"/>
      <c r="M730" s="4"/>
      <c r="Q730" s="4"/>
      <c r="U730" s="4"/>
      <c r="Y730" s="4"/>
      <c r="AC730" s="4"/>
      <c r="AG730" s="4"/>
      <c r="AK730" s="4"/>
      <c r="AO730" s="4"/>
      <c r="AS730" s="4"/>
      <c r="AW730" s="4"/>
      <c r="BA730" s="4"/>
    </row>
    <row r="731" spans="5:53" ht="15.6">
      <c r="E731" s="4"/>
      <c r="I731" s="4"/>
      <c r="M731" s="4"/>
      <c r="Q731" s="4"/>
      <c r="U731" s="4"/>
      <c r="Y731" s="4"/>
      <c r="AC731" s="4"/>
      <c r="AG731" s="4"/>
      <c r="AK731" s="4"/>
      <c r="AO731" s="4"/>
      <c r="AS731" s="4"/>
      <c r="AW731" s="4"/>
      <c r="BA731" s="4"/>
    </row>
    <row r="732" spans="5:53" ht="15.6">
      <c r="E732" s="4"/>
      <c r="I732" s="4"/>
      <c r="M732" s="4"/>
      <c r="Q732" s="4"/>
      <c r="U732" s="4"/>
      <c r="Y732" s="4"/>
      <c r="AC732" s="4"/>
      <c r="AG732" s="4"/>
      <c r="AK732" s="4"/>
      <c r="AO732" s="4"/>
      <c r="AS732" s="4"/>
      <c r="AW732" s="4"/>
      <c r="BA732" s="4"/>
    </row>
    <row r="733" spans="5:53" ht="15.6">
      <c r="E733" s="4"/>
      <c r="I733" s="4"/>
      <c r="M733" s="4"/>
      <c r="Q733" s="4"/>
      <c r="U733" s="4"/>
      <c r="Y733" s="4"/>
      <c r="AC733" s="4"/>
      <c r="AG733" s="4"/>
      <c r="AK733" s="4"/>
      <c r="AO733" s="4"/>
      <c r="AS733" s="4"/>
      <c r="AW733" s="4"/>
      <c r="BA733" s="4"/>
    </row>
    <row r="734" spans="5:53" ht="15.6">
      <c r="E734" s="4"/>
      <c r="I734" s="4"/>
      <c r="M734" s="4"/>
      <c r="Q734" s="4"/>
      <c r="U734" s="4"/>
      <c r="Y734" s="4"/>
      <c r="AC734" s="4"/>
      <c r="AG734" s="4"/>
      <c r="AK734" s="4"/>
      <c r="AO734" s="4"/>
      <c r="AS734" s="4"/>
      <c r="AW734" s="4"/>
      <c r="BA734" s="4"/>
    </row>
    <row r="735" spans="5:53" ht="15.6">
      <c r="E735" s="4"/>
      <c r="I735" s="4"/>
      <c r="M735" s="4"/>
      <c r="Q735" s="4"/>
      <c r="U735" s="4"/>
      <c r="Y735" s="4"/>
      <c r="AC735" s="4"/>
      <c r="AG735" s="4"/>
      <c r="AK735" s="4"/>
      <c r="AO735" s="4"/>
      <c r="AS735" s="4"/>
      <c r="AW735" s="4"/>
      <c r="BA735" s="4"/>
    </row>
    <row r="736" spans="5:53" ht="15.6">
      <c r="E736" s="4"/>
      <c r="I736" s="4"/>
      <c r="M736" s="4"/>
      <c r="Q736" s="4"/>
      <c r="U736" s="4"/>
      <c r="Y736" s="4"/>
      <c r="AC736" s="4"/>
      <c r="AG736" s="4"/>
      <c r="AK736" s="4"/>
      <c r="AO736" s="4"/>
      <c r="AS736" s="4"/>
      <c r="AW736" s="4"/>
      <c r="BA736" s="4"/>
    </row>
    <row r="737" spans="5:53" ht="15.6">
      <c r="E737" s="4"/>
      <c r="I737" s="4"/>
      <c r="M737" s="4"/>
      <c r="Q737" s="4"/>
      <c r="U737" s="4"/>
      <c r="Y737" s="4"/>
      <c r="AC737" s="4"/>
      <c r="AG737" s="4"/>
      <c r="AK737" s="4"/>
      <c r="AO737" s="4"/>
      <c r="AS737" s="4"/>
      <c r="AW737" s="4"/>
      <c r="BA737" s="4"/>
    </row>
    <row r="738" spans="5:53" ht="15.6">
      <c r="E738" s="4"/>
      <c r="I738" s="4"/>
      <c r="M738" s="4"/>
      <c r="Q738" s="4"/>
      <c r="U738" s="4"/>
      <c r="Y738" s="4"/>
      <c r="AC738" s="4"/>
      <c r="AG738" s="4"/>
      <c r="AK738" s="4"/>
      <c r="AO738" s="4"/>
      <c r="AS738" s="4"/>
      <c r="AW738" s="4"/>
      <c r="BA738" s="4"/>
    </row>
    <row r="739" spans="5:53" ht="15.6">
      <c r="E739" s="4"/>
      <c r="I739" s="4"/>
      <c r="M739" s="4"/>
      <c r="Q739" s="4"/>
      <c r="U739" s="4"/>
      <c r="Y739" s="4"/>
      <c r="AC739" s="4"/>
      <c r="AG739" s="4"/>
      <c r="AK739" s="4"/>
      <c r="AO739" s="4"/>
      <c r="AS739" s="4"/>
      <c r="AW739" s="4"/>
      <c r="BA739" s="4"/>
    </row>
    <row r="740" spans="5:53" ht="15.6">
      <c r="E740" s="4"/>
      <c r="I740" s="4"/>
      <c r="M740" s="4"/>
      <c r="Q740" s="4"/>
      <c r="U740" s="4"/>
      <c r="Y740" s="4"/>
      <c r="AC740" s="4"/>
      <c r="AG740" s="4"/>
      <c r="AK740" s="4"/>
      <c r="AO740" s="4"/>
      <c r="AS740" s="4"/>
      <c r="AW740" s="4"/>
      <c r="BA740" s="4"/>
    </row>
    <row r="741" spans="5:53" ht="15.6">
      <c r="E741" s="4"/>
      <c r="I741" s="4"/>
      <c r="M741" s="4"/>
      <c r="Q741" s="4"/>
      <c r="U741" s="4"/>
      <c r="Y741" s="4"/>
      <c r="AC741" s="4"/>
      <c r="AG741" s="4"/>
      <c r="AK741" s="4"/>
      <c r="AO741" s="4"/>
      <c r="AS741" s="4"/>
      <c r="AW741" s="4"/>
      <c r="BA741" s="4"/>
    </row>
    <row r="742" spans="5:53" ht="15.6">
      <c r="E742" s="4"/>
      <c r="I742" s="4"/>
      <c r="M742" s="4"/>
      <c r="Q742" s="4"/>
      <c r="U742" s="4"/>
      <c r="Y742" s="4"/>
      <c r="AC742" s="4"/>
      <c r="AG742" s="4"/>
      <c r="AK742" s="4"/>
      <c r="AO742" s="4"/>
      <c r="AS742" s="4"/>
      <c r="AW742" s="4"/>
      <c r="BA742" s="4"/>
    </row>
    <row r="743" spans="5:53" ht="15.6">
      <c r="E743" s="4"/>
      <c r="I743" s="4"/>
      <c r="M743" s="4"/>
      <c r="Q743" s="4"/>
      <c r="U743" s="4"/>
      <c r="Y743" s="4"/>
      <c r="AC743" s="4"/>
      <c r="AG743" s="4"/>
      <c r="AK743" s="4"/>
      <c r="AO743" s="4"/>
      <c r="AS743" s="4"/>
      <c r="AW743" s="4"/>
      <c r="BA743" s="4"/>
    </row>
    <row r="744" spans="5:53" ht="15.6">
      <c r="E744" s="4"/>
      <c r="I744" s="4"/>
      <c r="M744" s="4"/>
      <c r="Q744" s="4"/>
      <c r="U744" s="4"/>
      <c r="Y744" s="4"/>
      <c r="AC744" s="4"/>
      <c r="AG744" s="4"/>
      <c r="AK744" s="4"/>
      <c r="AO744" s="4"/>
      <c r="AS744" s="4"/>
      <c r="AW744" s="4"/>
      <c r="BA744" s="4"/>
    </row>
    <row r="745" spans="5:53" ht="15.6">
      <c r="E745" s="4"/>
      <c r="I745" s="4"/>
      <c r="M745" s="4"/>
      <c r="Q745" s="4"/>
      <c r="U745" s="4"/>
      <c r="Y745" s="4"/>
      <c r="AC745" s="4"/>
      <c r="AG745" s="4"/>
      <c r="AK745" s="4"/>
      <c r="AO745" s="4"/>
      <c r="AS745" s="4"/>
      <c r="AW745" s="4"/>
      <c r="BA745" s="4"/>
    </row>
    <row r="746" spans="5:53" ht="15.6">
      <c r="E746" s="4"/>
      <c r="I746" s="4"/>
      <c r="M746" s="4"/>
      <c r="Q746" s="4"/>
      <c r="U746" s="4"/>
      <c r="Y746" s="4"/>
      <c r="AC746" s="4"/>
      <c r="AG746" s="4"/>
      <c r="AK746" s="4"/>
      <c r="AO746" s="4"/>
      <c r="AS746" s="4"/>
      <c r="AW746" s="4"/>
      <c r="BA746" s="4"/>
    </row>
    <row r="747" spans="5:53" ht="15.6">
      <c r="E747" s="4"/>
      <c r="I747" s="4"/>
      <c r="M747" s="4"/>
      <c r="Q747" s="4"/>
      <c r="U747" s="4"/>
      <c r="Y747" s="4"/>
      <c r="AC747" s="4"/>
      <c r="AG747" s="4"/>
      <c r="AK747" s="4"/>
      <c r="AO747" s="4"/>
      <c r="AS747" s="4"/>
      <c r="AW747" s="4"/>
      <c r="BA747" s="4"/>
    </row>
    <row r="748" spans="5:53" ht="15.6">
      <c r="E748" s="4"/>
      <c r="I748" s="4"/>
      <c r="M748" s="4"/>
      <c r="Q748" s="4"/>
      <c r="U748" s="4"/>
      <c r="Y748" s="4"/>
      <c r="AC748" s="4"/>
      <c r="AG748" s="4"/>
      <c r="AK748" s="4"/>
      <c r="AO748" s="4"/>
      <c r="AS748" s="4"/>
      <c r="AW748" s="4"/>
      <c r="BA748" s="4"/>
    </row>
    <row r="749" spans="5:53" ht="15.6">
      <c r="E749" s="4"/>
      <c r="I749" s="4"/>
      <c r="M749" s="4"/>
      <c r="Q749" s="4"/>
      <c r="U749" s="4"/>
      <c r="Y749" s="4"/>
      <c r="AC749" s="4"/>
      <c r="AG749" s="4"/>
      <c r="AK749" s="4"/>
      <c r="AO749" s="4"/>
      <c r="AS749" s="4"/>
      <c r="AW749" s="4"/>
      <c r="BA749" s="4"/>
    </row>
    <row r="750" spans="5:53" ht="15.6">
      <c r="E750" s="4"/>
      <c r="I750" s="4"/>
      <c r="M750" s="4"/>
      <c r="Q750" s="4"/>
      <c r="U750" s="4"/>
      <c r="Y750" s="4"/>
      <c r="AC750" s="4"/>
      <c r="AG750" s="4"/>
      <c r="AK750" s="4"/>
      <c r="AO750" s="4"/>
      <c r="AS750" s="4"/>
      <c r="AW750" s="4"/>
      <c r="BA750" s="4"/>
    </row>
    <row r="751" spans="5:53" ht="15.6">
      <c r="E751" s="4"/>
      <c r="I751" s="4"/>
      <c r="M751" s="4"/>
      <c r="Q751" s="4"/>
      <c r="U751" s="4"/>
      <c r="Y751" s="4"/>
      <c r="AC751" s="4"/>
      <c r="AG751" s="4"/>
      <c r="AK751" s="4"/>
      <c r="AO751" s="4"/>
      <c r="AS751" s="4"/>
      <c r="AW751" s="4"/>
      <c r="BA751" s="4"/>
    </row>
    <row r="752" spans="5:53" ht="15.6">
      <c r="E752" s="4"/>
      <c r="I752" s="4"/>
      <c r="M752" s="4"/>
      <c r="Q752" s="4"/>
      <c r="U752" s="4"/>
      <c r="Y752" s="4"/>
      <c r="AC752" s="4"/>
      <c r="AG752" s="4"/>
      <c r="AK752" s="4"/>
      <c r="AO752" s="4"/>
      <c r="AS752" s="4"/>
      <c r="AW752" s="4"/>
      <c r="BA752" s="4"/>
    </row>
    <row r="753" spans="5:53" ht="15.6">
      <c r="E753" s="4"/>
      <c r="I753" s="4"/>
      <c r="M753" s="4"/>
      <c r="Q753" s="4"/>
      <c r="U753" s="4"/>
      <c r="Y753" s="4"/>
      <c r="AC753" s="4"/>
      <c r="AG753" s="4"/>
      <c r="AK753" s="4"/>
      <c r="AO753" s="4"/>
      <c r="AS753" s="4"/>
      <c r="AW753" s="4"/>
      <c r="BA753" s="4"/>
    </row>
    <row r="754" spans="5:53" ht="15.6">
      <c r="E754" s="4"/>
      <c r="I754" s="4"/>
      <c r="M754" s="4"/>
      <c r="Q754" s="4"/>
      <c r="U754" s="4"/>
      <c r="Y754" s="4"/>
      <c r="AC754" s="4"/>
      <c r="AG754" s="4"/>
      <c r="AK754" s="4"/>
      <c r="AO754" s="4"/>
      <c r="AS754" s="4"/>
      <c r="AW754" s="4"/>
      <c r="BA754" s="4"/>
    </row>
    <row r="755" spans="5:53" ht="15.6">
      <c r="E755" s="4"/>
      <c r="I755" s="4"/>
      <c r="M755" s="4"/>
      <c r="Q755" s="4"/>
      <c r="U755" s="4"/>
      <c r="Y755" s="4"/>
      <c r="AC755" s="4"/>
      <c r="AG755" s="4"/>
      <c r="AK755" s="4"/>
      <c r="AO755" s="4"/>
      <c r="AS755" s="4"/>
      <c r="AW755" s="4"/>
      <c r="BA755" s="4"/>
    </row>
    <row r="756" spans="5:53" ht="15.6">
      <c r="E756" s="4"/>
      <c r="I756" s="4"/>
      <c r="M756" s="4"/>
      <c r="Q756" s="4"/>
      <c r="U756" s="4"/>
      <c r="Y756" s="4"/>
      <c r="AC756" s="4"/>
      <c r="AG756" s="4"/>
      <c r="AK756" s="4"/>
      <c r="AO756" s="4"/>
      <c r="AS756" s="4"/>
      <c r="AW756" s="4"/>
      <c r="BA756" s="4"/>
    </row>
    <row r="757" spans="5:53" ht="15.6">
      <c r="E757" s="4"/>
      <c r="I757" s="4"/>
      <c r="M757" s="4"/>
      <c r="Q757" s="4"/>
      <c r="U757" s="4"/>
      <c r="Y757" s="4"/>
      <c r="AC757" s="4"/>
      <c r="AG757" s="4"/>
      <c r="AK757" s="4"/>
      <c r="AO757" s="4"/>
      <c r="AS757" s="4"/>
      <c r="AW757" s="4"/>
      <c r="BA757" s="4"/>
    </row>
    <row r="758" spans="5:53" ht="15.6">
      <c r="E758" s="4"/>
      <c r="I758" s="4"/>
      <c r="M758" s="4"/>
      <c r="Q758" s="4"/>
      <c r="U758" s="4"/>
      <c r="Y758" s="4"/>
      <c r="AC758" s="4"/>
      <c r="AG758" s="4"/>
      <c r="AK758" s="4"/>
      <c r="AO758" s="4"/>
      <c r="AS758" s="4"/>
      <c r="AW758" s="4"/>
      <c r="BA758" s="4"/>
    </row>
    <row r="759" spans="5:53" ht="15.6">
      <c r="E759" s="4"/>
      <c r="I759" s="4"/>
      <c r="M759" s="4"/>
      <c r="Q759" s="4"/>
      <c r="U759" s="4"/>
      <c r="Y759" s="4"/>
      <c r="AC759" s="4"/>
      <c r="AG759" s="4"/>
      <c r="AK759" s="4"/>
      <c r="AO759" s="4"/>
      <c r="AS759" s="4"/>
      <c r="AW759" s="4"/>
      <c r="BA759" s="4"/>
    </row>
    <row r="760" spans="5:53" ht="15.6">
      <c r="E760" s="4"/>
      <c r="I760" s="4"/>
      <c r="M760" s="4"/>
      <c r="Q760" s="4"/>
      <c r="U760" s="4"/>
      <c r="Y760" s="4"/>
      <c r="AC760" s="4"/>
      <c r="AG760" s="4"/>
      <c r="AK760" s="4"/>
      <c r="AO760" s="4"/>
      <c r="AS760" s="4"/>
      <c r="AW760" s="4"/>
      <c r="BA760" s="4"/>
    </row>
    <row r="761" spans="5:53" ht="15.6">
      <c r="E761" s="4"/>
      <c r="I761" s="4"/>
      <c r="M761" s="4"/>
      <c r="Q761" s="4"/>
      <c r="U761" s="4"/>
      <c r="Y761" s="4"/>
      <c r="AC761" s="4"/>
      <c r="AG761" s="4"/>
      <c r="AK761" s="4"/>
      <c r="AO761" s="4"/>
      <c r="AS761" s="4"/>
      <c r="AW761" s="4"/>
      <c r="BA761" s="4"/>
    </row>
    <row r="762" spans="5:53" ht="15.6">
      <c r="E762" s="4"/>
      <c r="I762" s="4"/>
      <c r="M762" s="4"/>
      <c r="Q762" s="4"/>
      <c r="U762" s="4"/>
      <c r="Y762" s="4"/>
      <c r="AC762" s="4"/>
      <c r="AG762" s="4"/>
      <c r="AK762" s="4"/>
      <c r="AO762" s="4"/>
      <c r="AS762" s="4"/>
      <c r="AW762" s="4"/>
      <c r="BA762" s="4"/>
    </row>
    <row r="763" spans="5:53" ht="15.6">
      <c r="E763" s="4"/>
      <c r="I763" s="4"/>
      <c r="M763" s="4"/>
      <c r="Q763" s="4"/>
      <c r="U763" s="4"/>
      <c r="Y763" s="4"/>
      <c r="AC763" s="4"/>
      <c r="AG763" s="4"/>
      <c r="AK763" s="4"/>
      <c r="AO763" s="4"/>
      <c r="AS763" s="4"/>
      <c r="AW763" s="4"/>
      <c r="BA763" s="4"/>
    </row>
    <row r="764" spans="5:53" ht="15.6">
      <c r="E764" s="4"/>
      <c r="I764" s="4"/>
      <c r="M764" s="4"/>
      <c r="Q764" s="4"/>
      <c r="U764" s="4"/>
      <c r="Y764" s="4"/>
      <c r="AC764" s="4"/>
      <c r="AG764" s="4"/>
      <c r="AK764" s="4"/>
      <c r="AO764" s="4"/>
      <c r="AS764" s="4"/>
      <c r="AW764" s="4"/>
      <c r="BA764" s="4"/>
    </row>
    <row r="765" spans="5:53" ht="15.6">
      <c r="E765" s="4"/>
      <c r="I765" s="4"/>
      <c r="M765" s="4"/>
      <c r="Q765" s="4"/>
      <c r="U765" s="4"/>
      <c r="Y765" s="4"/>
      <c r="AC765" s="4"/>
      <c r="AG765" s="4"/>
      <c r="AK765" s="4"/>
      <c r="AO765" s="4"/>
      <c r="AS765" s="4"/>
      <c r="AW765" s="4"/>
      <c r="BA765" s="4"/>
    </row>
    <row r="766" spans="5:53" ht="15.6">
      <c r="E766" s="4"/>
      <c r="I766" s="4"/>
      <c r="M766" s="4"/>
      <c r="Q766" s="4"/>
      <c r="U766" s="4"/>
      <c r="Y766" s="4"/>
      <c r="AC766" s="4"/>
      <c r="AG766" s="4"/>
      <c r="AK766" s="4"/>
      <c r="AO766" s="4"/>
      <c r="AS766" s="4"/>
      <c r="AW766" s="4"/>
      <c r="BA766" s="4"/>
    </row>
    <row r="767" spans="5:53" ht="15.6">
      <c r="E767" s="4"/>
      <c r="I767" s="4"/>
      <c r="M767" s="4"/>
      <c r="Q767" s="4"/>
      <c r="U767" s="4"/>
      <c r="Y767" s="4"/>
      <c r="AC767" s="4"/>
      <c r="AG767" s="4"/>
      <c r="AK767" s="4"/>
      <c r="AO767" s="4"/>
      <c r="AS767" s="4"/>
      <c r="AW767" s="4"/>
      <c r="BA767" s="4"/>
    </row>
    <row r="768" spans="5:53" ht="15.6">
      <c r="E768" s="4"/>
      <c r="I768" s="4"/>
      <c r="M768" s="4"/>
      <c r="Q768" s="4"/>
      <c r="U768" s="4"/>
      <c r="Y768" s="4"/>
      <c r="AC768" s="4"/>
      <c r="AG768" s="4"/>
      <c r="AK768" s="4"/>
      <c r="AO768" s="4"/>
      <c r="AS768" s="4"/>
      <c r="AW768" s="4"/>
      <c r="BA768" s="4"/>
    </row>
    <row r="769" spans="5:53" ht="15.6">
      <c r="E769" s="4"/>
      <c r="I769" s="4"/>
      <c r="M769" s="4"/>
      <c r="Q769" s="4"/>
      <c r="U769" s="4"/>
      <c r="Y769" s="4"/>
      <c r="AC769" s="4"/>
      <c r="AG769" s="4"/>
      <c r="AK769" s="4"/>
      <c r="AO769" s="4"/>
      <c r="AS769" s="4"/>
      <c r="AW769" s="4"/>
      <c r="BA769" s="4"/>
    </row>
    <row r="770" spans="5:53" ht="15.6">
      <c r="E770" s="4"/>
      <c r="I770" s="4"/>
      <c r="M770" s="4"/>
      <c r="Q770" s="4"/>
      <c r="U770" s="4"/>
      <c r="Y770" s="4"/>
      <c r="AC770" s="4"/>
      <c r="AG770" s="4"/>
      <c r="AK770" s="4"/>
      <c r="AO770" s="4"/>
      <c r="AS770" s="4"/>
      <c r="AW770" s="4"/>
      <c r="BA770" s="4"/>
    </row>
    <row r="771" spans="5:53" ht="15.6">
      <c r="E771" s="4"/>
      <c r="I771" s="4"/>
      <c r="M771" s="4"/>
      <c r="Q771" s="4"/>
      <c r="U771" s="4"/>
      <c r="Y771" s="4"/>
      <c r="AC771" s="4"/>
      <c r="AG771" s="4"/>
      <c r="AK771" s="4"/>
      <c r="AO771" s="4"/>
      <c r="AS771" s="4"/>
      <c r="AW771" s="4"/>
      <c r="BA771" s="4"/>
    </row>
    <row r="772" spans="5:53" ht="15.6">
      <c r="E772" s="4"/>
      <c r="I772" s="4"/>
      <c r="M772" s="4"/>
      <c r="Q772" s="4"/>
      <c r="U772" s="4"/>
      <c r="Y772" s="4"/>
      <c r="AC772" s="4"/>
      <c r="AG772" s="4"/>
      <c r="AK772" s="4"/>
      <c r="AO772" s="4"/>
      <c r="AS772" s="4"/>
      <c r="AW772" s="4"/>
      <c r="BA772" s="4"/>
    </row>
    <row r="773" spans="5:53" ht="15.6">
      <c r="E773" s="4"/>
      <c r="I773" s="4"/>
      <c r="M773" s="4"/>
      <c r="Q773" s="4"/>
      <c r="U773" s="4"/>
      <c r="Y773" s="4"/>
      <c r="AC773" s="4"/>
      <c r="AG773" s="4"/>
      <c r="AK773" s="4"/>
      <c r="AO773" s="4"/>
      <c r="AS773" s="4"/>
      <c r="AW773" s="4"/>
      <c r="BA773" s="4"/>
    </row>
    <row r="774" spans="5:53" ht="15.6">
      <c r="E774" s="4"/>
      <c r="I774" s="4"/>
      <c r="M774" s="4"/>
      <c r="Q774" s="4"/>
      <c r="U774" s="4"/>
      <c r="Y774" s="4"/>
      <c r="AC774" s="4"/>
      <c r="AG774" s="4"/>
      <c r="AK774" s="4"/>
      <c r="AO774" s="4"/>
      <c r="AS774" s="4"/>
      <c r="AW774" s="4"/>
      <c r="BA774" s="4"/>
    </row>
    <row r="775" spans="5:53" ht="15.6">
      <c r="E775" s="4"/>
      <c r="I775" s="4"/>
      <c r="M775" s="4"/>
      <c r="Q775" s="4"/>
      <c r="U775" s="4"/>
      <c r="Y775" s="4"/>
      <c r="AC775" s="4"/>
      <c r="AG775" s="4"/>
      <c r="AK775" s="4"/>
      <c r="AO775" s="4"/>
      <c r="AS775" s="4"/>
      <c r="AW775" s="4"/>
      <c r="BA775" s="4"/>
    </row>
    <row r="776" spans="5:53" ht="15.6">
      <c r="E776" s="4"/>
      <c r="I776" s="4"/>
      <c r="M776" s="4"/>
      <c r="Q776" s="4"/>
      <c r="U776" s="4"/>
      <c r="Y776" s="4"/>
      <c r="AC776" s="4"/>
      <c r="AG776" s="4"/>
      <c r="AK776" s="4"/>
      <c r="AO776" s="4"/>
      <c r="AS776" s="4"/>
      <c r="AW776" s="4"/>
      <c r="BA776" s="4"/>
    </row>
    <row r="777" spans="5:53" ht="15.6">
      <c r="E777" s="4"/>
      <c r="I777" s="4"/>
      <c r="M777" s="4"/>
      <c r="Q777" s="4"/>
      <c r="U777" s="4"/>
      <c r="Y777" s="4"/>
      <c r="AC777" s="4"/>
      <c r="AG777" s="4"/>
      <c r="AK777" s="4"/>
      <c r="AO777" s="4"/>
      <c r="AS777" s="4"/>
      <c r="AW777" s="4"/>
      <c r="BA777" s="4"/>
    </row>
    <row r="778" spans="5:53" ht="15.6">
      <c r="E778" s="4"/>
      <c r="I778" s="4"/>
      <c r="M778" s="4"/>
      <c r="Q778" s="4"/>
      <c r="U778" s="4"/>
      <c r="Y778" s="4"/>
      <c r="AC778" s="4"/>
      <c r="AG778" s="4"/>
      <c r="AK778" s="4"/>
      <c r="AO778" s="4"/>
      <c r="AS778" s="4"/>
      <c r="AW778" s="4"/>
      <c r="BA778" s="4"/>
    </row>
    <row r="779" spans="5:53" ht="15.6">
      <c r="E779" s="4"/>
      <c r="I779" s="4"/>
      <c r="M779" s="4"/>
      <c r="Q779" s="4"/>
      <c r="U779" s="4"/>
      <c r="Y779" s="4"/>
      <c r="AC779" s="4"/>
      <c r="AG779" s="4"/>
      <c r="AK779" s="4"/>
      <c r="AO779" s="4"/>
      <c r="AS779" s="4"/>
      <c r="AW779" s="4"/>
      <c r="BA779" s="4"/>
    </row>
    <row r="780" spans="5:53" ht="15.6">
      <c r="E780" s="4"/>
      <c r="I780" s="4"/>
      <c r="M780" s="4"/>
      <c r="Q780" s="4"/>
      <c r="U780" s="4"/>
      <c r="Y780" s="4"/>
      <c r="AC780" s="4"/>
      <c r="AG780" s="4"/>
      <c r="AK780" s="4"/>
      <c r="AO780" s="4"/>
      <c r="AS780" s="4"/>
      <c r="AW780" s="4"/>
      <c r="BA780" s="4"/>
    </row>
    <row r="781" spans="5:53" ht="15.6">
      <c r="E781" s="4"/>
      <c r="I781" s="4"/>
      <c r="M781" s="4"/>
      <c r="Q781" s="4"/>
      <c r="U781" s="4"/>
      <c r="Y781" s="4"/>
      <c r="AC781" s="4"/>
      <c r="AG781" s="4"/>
      <c r="AK781" s="4"/>
      <c r="AO781" s="4"/>
      <c r="AS781" s="4"/>
      <c r="AW781" s="4"/>
      <c r="BA781" s="4"/>
    </row>
    <row r="782" spans="5:53" ht="15.6">
      <c r="E782" s="4"/>
      <c r="I782" s="4"/>
      <c r="M782" s="4"/>
      <c r="Q782" s="4"/>
      <c r="U782" s="4"/>
      <c r="Y782" s="4"/>
      <c r="AC782" s="4"/>
      <c r="AG782" s="4"/>
      <c r="AK782" s="4"/>
      <c r="AO782" s="4"/>
      <c r="AS782" s="4"/>
      <c r="AW782" s="4"/>
      <c r="BA782" s="4"/>
    </row>
    <row r="783" spans="5:53" ht="15.6">
      <c r="E783" s="4"/>
      <c r="I783" s="4"/>
      <c r="M783" s="4"/>
      <c r="Q783" s="4"/>
      <c r="U783" s="4"/>
      <c r="Y783" s="4"/>
      <c r="AC783" s="4"/>
      <c r="AG783" s="4"/>
      <c r="AK783" s="4"/>
      <c r="AO783" s="4"/>
      <c r="AS783" s="4"/>
      <c r="AW783" s="4"/>
      <c r="BA783" s="4"/>
    </row>
    <row r="784" spans="5:53" ht="15.6">
      <c r="E784" s="4"/>
      <c r="I784" s="4"/>
      <c r="M784" s="4"/>
      <c r="Q784" s="4"/>
      <c r="U784" s="4"/>
      <c r="Y784" s="4"/>
      <c r="AC784" s="4"/>
      <c r="AG784" s="4"/>
      <c r="AK784" s="4"/>
      <c r="AO784" s="4"/>
      <c r="AS784" s="4"/>
      <c r="AW784" s="4"/>
      <c r="BA784" s="4"/>
    </row>
    <row r="785" spans="5:53" ht="15.6">
      <c r="E785" s="4"/>
      <c r="I785" s="4"/>
      <c r="M785" s="4"/>
      <c r="Q785" s="4"/>
      <c r="U785" s="4"/>
      <c r="Y785" s="4"/>
      <c r="AC785" s="4"/>
      <c r="AG785" s="4"/>
      <c r="AK785" s="4"/>
      <c r="AO785" s="4"/>
      <c r="AS785" s="4"/>
      <c r="AW785" s="4"/>
      <c r="BA785" s="4"/>
    </row>
    <row r="786" spans="5:53" ht="15.6">
      <c r="E786" s="4"/>
      <c r="I786" s="4"/>
      <c r="M786" s="4"/>
      <c r="Q786" s="4"/>
      <c r="U786" s="4"/>
      <c r="Y786" s="4"/>
      <c r="AC786" s="4"/>
      <c r="AG786" s="4"/>
      <c r="AK786" s="4"/>
      <c r="AO786" s="4"/>
      <c r="AS786" s="4"/>
      <c r="AW786" s="4"/>
      <c r="BA786" s="4"/>
    </row>
    <row r="787" spans="5:53" ht="15.6">
      <c r="E787" s="4"/>
      <c r="I787" s="4"/>
      <c r="M787" s="4"/>
      <c r="Q787" s="4"/>
      <c r="U787" s="4"/>
      <c r="Y787" s="4"/>
      <c r="AC787" s="4"/>
      <c r="AG787" s="4"/>
      <c r="AK787" s="4"/>
      <c r="AO787" s="4"/>
      <c r="AS787" s="4"/>
      <c r="AW787" s="4"/>
      <c r="BA787" s="4"/>
    </row>
    <row r="788" spans="5:53" ht="15.6">
      <c r="E788" s="4"/>
      <c r="I788" s="4"/>
      <c r="M788" s="4"/>
      <c r="Q788" s="4"/>
      <c r="U788" s="4"/>
      <c r="Y788" s="4"/>
      <c r="AC788" s="4"/>
      <c r="AG788" s="4"/>
      <c r="AK788" s="4"/>
      <c r="AO788" s="4"/>
      <c r="AS788" s="4"/>
      <c r="AW788" s="4"/>
      <c r="BA788" s="4"/>
    </row>
    <row r="789" spans="5:53" ht="15.6">
      <c r="E789" s="4"/>
      <c r="I789" s="4"/>
      <c r="M789" s="4"/>
      <c r="Q789" s="4"/>
      <c r="U789" s="4"/>
      <c r="Y789" s="4"/>
      <c r="AC789" s="4"/>
      <c r="AG789" s="4"/>
      <c r="AK789" s="4"/>
      <c r="AO789" s="4"/>
      <c r="AS789" s="4"/>
      <c r="AW789" s="4"/>
      <c r="BA789" s="4"/>
    </row>
    <row r="790" spans="5:53" ht="15.6">
      <c r="E790" s="4"/>
      <c r="I790" s="4"/>
      <c r="M790" s="4"/>
      <c r="Q790" s="4"/>
      <c r="U790" s="4"/>
      <c r="Y790" s="4"/>
      <c r="AC790" s="4"/>
      <c r="AG790" s="4"/>
      <c r="AK790" s="4"/>
      <c r="AO790" s="4"/>
      <c r="AS790" s="4"/>
      <c r="AW790" s="4"/>
      <c r="BA790" s="4"/>
    </row>
    <row r="791" spans="5:53" ht="15.6">
      <c r="E791" s="4"/>
      <c r="I791" s="4"/>
      <c r="M791" s="4"/>
      <c r="Q791" s="4"/>
      <c r="U791" s="4"/>
      <c r="Y791" s="4"/>
      <c r="AC791" s="4"/>
      <c r="AG791" s="4"/>
      <c r="AK791" s="4"/>
      <c r="AO791" s="4"/>
      <c r="AS791" s="4"/>
      <c r="AW791" s="4"/>
      <c r="BA791" s="4"/>
    </row>
    <row r="792" spans="5:53" ht="15.6">
      <c r="E792" s="4"/>
      <c r="I792" s="4"/>
      <c r="M792" s="4"/>
      <c r="Q792" s="4"/>
      <c r="U792" s="4"/>
      <c r="Y792" s="4"/>
      <c r="AC792" s="4"/>
      <c r="AG792" s="4"/>
      <c r="AK792" s="4"/>
      <c r="AO792" s="4"/>
      <c r="AS792" s="4"/>
      <c r="AW792" s="4"/>
      <c r="BA792" s="4"/>
    </row>
    <row r="793" spans="5:53" ht="15.6">
      <c r="E793" s="4"/>
      <c r="I793" s="4"/>
      <c r="M793" s="4"/>
      <c r="Q793" s="4"/>
      <c r="U793" s="4"/>
      <c r="Y793" s="4"/>
      <c r="AC793" s="4"/>
      <c r="AG793" s="4"/>
      <c r="AK793" s="4"/>
      <c r="AO793" s="4"/>
      <c r="AS793" s="4"/>
      <c r="AW793" s="4"/>
      <c r="BA793" s="4"/>
    </row>
    <row r="794" spans="5:53" ht="15.6">
      <c r="E794" s="4"/>
      <c r="I794" s="4"/>
      <c r="M794" s="4"/>
      <c r="Q794" s="4"/>
      <c r="U794" s="4"/>
      <c r="Y794" s="4"/>
      <c r="AC794" s="4"/>
      <c r="AG794" s="4"/>
      <c r="AK794" s="4"/>
      <c r="AO794" s="4"/>
      <c r="AS794" s="4"/>
      <c r="AW794" s="4"/>
      <c r="BA794" s="4"/>
    </row>
    <row r="795" spans="5:53" ht="15.6">
      <c r="E795" s="4"/>
      <c r="I795" s="4"/>
      <c r="M795" s="4"/>
      <c r="Q795" s="4"/>
      <c r="U795" s="4"/>
      <c r="Y795" s="4"/>
      <c r="AC795" s="4"/>
      <c r="AG795" s="4"/>
      <c r="AK795" s="4"/>
      <c r="AO795" s="4"/>
      <c r="AS795" s="4"/>
      <c r="AW795" s="4"/>
      <c r="BA795" s="4"/>
    </row>
    <row r="796" spans="5:53" ht="15.6">
      <c r="E796" s="4"/>
      <c r="I796" s="4"/>
      <c r="M796" s="4"/>
      <c r="Q796" s="4"/>
      <c r="U796" s="4"/>
      <c r="Y796" s="4"/>
      <c r="AC796" s="4"/>
      <c r="AG796" s="4"/>
      <c r="AK796" s="4"/>
      <c r="AO796" s="4"/>
      <c r="AS796" s="4"/>
      <c r="AW796" s="4"/>
      <c r="BA796" s="4"/>
    </row>
    <row r="797" spans="5:53" ht="15.6">
      <c r="E797" s="4"/>
      <c r="I797" s="4"/>
      <c r="M797" s="4"/>
      <c r="Q797" s="4"/>
      <c r="U797" s="4"/>
      <c r="Y797" s="4"/>
      <c r="AC797" s="4"/>
      <c r="AG797" s="4"/>
      <c r="AK797" s="4"/>
      <c r="AO797" s="4"/>
      <c r="AS797" s="4"/>
      <c r="AW797" s="4"/>
      <c r="BA797" s="4"/>
    </row>
    <row r="798" spans="5:53" ht="15.6">
      <c r="E798" s="4"/>
      <c r="I798" s="4"/>
      <c r="M798" s="4"/>
      <c r="Q798" s="4"/>
      <c r="U798" s="4"/>
      <c r="Y798" s="4"/>
      <c r="AC798" s="4"/>
      <c r="AG798" s="4"/>
      <c r="AK798" s="4"/>
      <c r="AO798" s="4"/>
      <c r="AS798" s="4"/>
      <c r="AW798" s="4"/>
      <c r="BA798" s="4"/>
    </row>
    <row r="799" spans="5:53" ht="15.6">
      <c r="E799" s="4"/>
      <c r="I799" s="4"/>
      <c r="M799" s="4"/>
      <c r="Q799" s="4"/>
      <c r="U799" s="4"/>
      <c r="Y799" s="4"/>
      <c r="AC799" s="4"/>
      <c r="AG799" s="4"/>
      <c r="AK799" s="4"/>
      <c r="AO799" s="4"/>
      <c r="AS799" s="4"/>
      <c r="AW799" s="4"/>
      <c r="BA799" s="4"/>
    </row>
    <row r="800" spans="5:53" ht="15.6">
      <c r="E800" s="4"/>
      <c r="I800" s="4"/>
      <c r="M800" s="4"/>
      <c r="Q800" s="4"/>
      <c r="U800" s="4"/>
      <c r="Y800" s="4"/>
      <c r="AC800" s="4"/>
      <c r="AG800" s="4"/>
      <c r="AK800" s="4"/>
      <c r="AO800" s="4"/>
      <c r="AS800" s="4"/>
      <c r="AW800" s="4"/>
      <c r="BA800" s="4"/>
    </row>
    <row r="801" spans="5:53" ht="15.6">
      <c r="E801" s="4"/>
      <c r="I801" s="4"/>
      <c r="M801" s="4"/>
      <c r="Q801" s="4"/>
      <c r="U801" s="4"/>
      <c r="Y801" s="4"/>
      <c r="AC801" s="4"/>
      <c r="AG801" s="4"/>
      <c r="AK801" s="4"/>
      <c r="AO801" s="4"/>
      <c r="AS801" s="4"/>
      <c r="AW801" s="4"/>
      <c r="BA801" s="4"/>
    </row>
    <row r="802" spans="5:53" ht="15.6">
      <c r="E802" s="4"/>
      <c r="I802" s="4"/>
      <c r="M802" s="4"/>
      <c r="Q802" s="4"/>
      <c r="U802" s="4"/>
      <c r="Y802" s="4"/>
      <c r="AC802" s="4"/>
      <c r="AG802" s="4"/>
      <c r="AK802" s="4"/>
      <c r="AO802" s="4"/>
      <c r="AS802" s="4"/>
      <c r="AW802" s="4"/>
      <c r="BA802" s="4"/>
    </row>
    <row r="803" spans="5:53" ht="15.6">
      <c r="E803" s="4"/>
      <c r="I803" s="4"/>
      <c r="M803" s="4"/>
      <c r="Q803" s="4"/>
      <c r="U803" s="4"/>
      <c r="Y803" s="4"/>
      <c r="AC803" s="4"/>
      <c r="AG803" s="4"/>
      <c r="AK803" s="4"/>
      <c r="AO803" s="4"/>
      <c r="AS803" s="4"/>
      <c r="AW803" s="4"/>
      <c r="BA803" s="4"/>
    </row>
    <row r="804" spans="5:53" ht="15.6">
      <c r="E804" s="4"/>
      <c r="I804" s="4"/>
      <c r="M804" s="4"/>
      <c r="Q804" s="4"/>
      <c r="U804" s="4"/>
      <c r="Y804" s="4"/>
      <c r="AC804" s="4"/>
      <c r="AG804" s="4"/>
      <c r="AK804" s="4"/>
      <c r="AO804" s="4"/>
      <c r="AS804" s="4"/>
      <c r="AW804" s="4"/>
      <c r="BA804" s="4"/>
    </row>
    <row r="805" spans="5:53" ht="15.6">
      <c r="E805" s="4"/>
      <c r="I805" s="4"/>
      <c r="M805" s="4"/>
      <c r="Q805" s="4"/>
      <c r="U805" s="4"/>
      <c r="Y805" s="4"/>
      <c r="AC805" s="4"/>
      <c r="AG805" s="4"/>
      <c r="AK805" s="4"/>
      <c r="AO805" s="4"/>
      <c r="AS805" s="4"/>
      <c r="AW805" s="4"/>
      <c r="BA805" s="4"/>
    </row>
    <row r="806" spans="5:53" ht="15.6">
      <c r="E806" s="4"/>
      <c r="I806" s="4"/>
      <c r="M806" s="4"/>
      <c r="Q806" s="4"/>
      <c r="U806" s="4"/>
      <c r="Y806" s="4"/>
      <c r="AC806" s="4"/>
      <c r="AG806" s="4"/>
      <c r="AK806" s="4"/>
      <c r="AO806" s="4"/>
      <c r="AS806" s="4"/>
      <c r="AW806" s="4"/>
      <c r="BA806" s="4"/>
    </row>
    <row r="807" spans="5:53" ht="15.6">
      <c r="E807" s="4"/>
      <c r="I807" s="4"/>
      <c r="M807" s="4"/>
      <c r="Q807" s="4"/>
      <c r="U807" s="4"/>
      <c r="Y807" s="4"/>
      <c r="AC807" s="4"/>
      <c r="AG807" s="4"/>
      <c r="AK807" s="4"/>
      <c r="AO807" s="4"/>
      <c r="AS807" s="4"/>
      <c r="AW807" s="4"/>
      <c r="BA807" s="4"/>
    </row>
    <row r="808" spans="5:53" ht="15.6">
      <c r="E808" s="4"/>
      <c r="I808" s="4"/>
      <c r="M808" s="4"/>
      <c r="Q808" s="4"/>
      <c r="U808" s="4"/>
      <c r="Y808" s="4"/>
      <c r="AC808" s="4"/>
      <c r="AG808" s="4"/>
      <c r="AK808" s="4"/>
      <c r="AO808" s="4"/>
      <c r="AS808" s="4"/>
      <c r="AW808" s="4"/>
      <c r="BA808" s="4"/>
    </row>
    <row r="809" spans="5:53" ht="15.6">
      <c r="E809" s="4"/>
      <c r="I809" s="4"/>
      <c r="M809" s="4"/>
      <c r="Q809" s="4"/>
      <c r="U809" s="4"/>
      <c r="Y809" s="4"/>
      <c r="AC809" s="4"/>
      <c r="AG809" s="4"/>
      <c r="AK809" s="4"/>
      <c r="AO809" s="4"/>
      <c r="AS809" s="4"/>
      <c r="AW809" s="4"/>
      <c r="BA809" s="4"/>
    </row>
    <row r="810" spans="5:53" ht="15.6">
      <c r="E810" s="4"/>
      <c r="I810" s="4"/>
      <c r="M810" s="4"/>
      <c r="Q810" s="4"/>
      <c r="U810" s="4"/>
      <c r="Y810" s="4"/>
      <c r="AC810" s="4"/>
      <c r="AG810" s="4"/>
      <c r="AK810" s="4"/>
      <c r="AO810" s="4"/>
      <c r="AS810" s="4"/>
      <c r="AW810" s="4"/>
      <c r="BA810" s="4"/>
    </row>
    <row r="811" spans="5:53" ht="15.6">
      <c r="E811" s="4"/>
      <c r="I811" s="4"/>
      <c r="M811" s="4"/>
      <c r="Q811" s="4"/>
      <c r="U811" s="4"/>
      <c r="Y811" s="4"/>
      <c r="AC811" s="4"/>
      <c r="AG811" s="4"/>
      <c r="AK811" s="4"/>
      <c r="AO811" s="4"/>
      <c r="AS811" s="4"/>
      <c r="AW811" s="4"/>
      <c r="BA811" s="4"/>
    </row>
    <row r="812" spans="5:53" ht="15.6">
      <c r="E812" s="4"/>
      <c r="I812" s="4"/>
      <c r="M812" s="4"/>
      <c r="Q812" s="4"/>
      <c r="U812" s="4"/>
      <c r="Y812" s="4"/>
      <c r="AC812" s="4"/>
      <c r="AG812" s="4"/>
      <c r="AK812" s="4"/>
      <c r="AO812" s="4"/>
      <c r="AS812" s="4"/>
      <c r="AW812" s="4"/>
      <c r="BA812" s="4"/>
    </row>
    <row r="813" spans="5:53" ht="15.6">
      <c r="E813" s="4"/>
      <c r="I813" s="4"/>
      <c r="M813" s="4"/>
      <c r="Q813" s="4"/>
      <c r="U813" s="4"/>
      <c r="Y813" s="4"/>
      <c r="AC813" s="4"/>
      <c r="AG813" s="4"/>
      <c r="AK813" s="4"/>
      <c r="AO813" s="4"/>
      <c r="AS813" s="4"/>
      <c r="AW813" s="4"/>
      <c r="BA813" s="4"/>
    </row>
    <row r="814" spans="5:53" ht="15.6">
      <c r="E814" s="4"/>
      <c r="I814" s="4"/>
      <c r="M814" s="4"/>
      <c r="Q814" s="4"/>
      <c r="U814" s="4"/>
      <c r="Y814" s="4"/>
      <c r="AC814" s="4"/>
      <c r="AG814" s="4"/>
      <c r="AK814" s="4"/>
      <c r="AO814" s="4"/>
      <c r="AS814" s="4"/>
      <c r="AW814" s="4"/>
      <c r="BA814" s="4"/>
    </row>
    <row r="815" spans="5:53" ht="15.6">
      <c r="E815" s="4"/>
      <c r="I815" s="4"/>
      <c r="M815" s="4"/>
      <c r="Q815" s="4"/>
      <c r="U815" s="4"/>
      <c r="Y815" s="4"/>
      <c r="AC815" s="4"/>
      <c r="AG815" s="4"/>
      <c r="AK815" s="4"/>
      <c r="AO815" s="4"/>
      <c r="AS815" s="4"/>
      <c r="AW815" s="4"/>
      <c r="BA815" s="4"/>
    </row>
    <row r="816" spans="5:53" ht="15.6">
      <c r="E816" s="4"/>
      <c r="I816" s="4"/>
      <c r="M816" s="4"/>
      <c r="Q816" s="4"/>
      <c r="U816" s="4"/>
      <c r="Y816" s="4"/>
      <c r="AC816" s="4"/>
      <c r="AG816" s="4"/>
      <c r="AK816" s="4"/>
      <c r="AO816" s="4"/>
      <c r="AS816" s="4"/>
      <c r="AW816" s="4"/>
      <c r="BA816" s="4"/>
    </row>
    <row r="817" spans="5:53" ht="15.6">
      <c r="E817" s="4"/>
      <c r="I817" s="4"/>
      <c r="M817" s="4"/>
      <c r="Q817" s="4"/>
      <c r="U817" s="4"/>
      <c r="Y817" s="4"/>
      <c r="AC817" s="4"/>
      <c r="AG817" s="4"/>
      <c r="AK817" s="4"/>
      <c r="AO817" s="4"/>
      <c r="AS817" s="4"/>
      <c r="AW817" s="4"/>
      <c r="BA817" s="4"/>
    </row>
    <row r="818" spans="5:53" ht="15.6">
      <c r="E818" s="4"/>
      <c r="I818" s="4"/>
      <c r="M818" s="4"/>
      <c r="Q818" s="4"/>
      <c r="U818" s="4"/>
      <c r="Y818" s="4"/>
      <c r="AC818" s="4"/>
      <c r="AG818" s="4"/>
      <c r="AK818" s="4"/>
      <c r="AO818" s="4"/>
      <c r="AS818" s="4"/>
      <c r="AW818" s="4"/>
      <c r="BA818" s="4"/>
    </row>
    <row r="819" spans="5:53" ht="15.6">
      <c r="E819" s="4"/>
      <c r="I819" s="4"/>
      <c r="M819" s="4"/>
      <c r="Q819" s="4"/>
      <c r="U819" s="4"/>
      <c r="Y819" s="4"/>
      <c r="AC819" s="4"/>
      <c r="AG819" s="4"/>
      <c r="AK819" s="4"/>
      <c r="AO819" s="4"/>
      <c r="AS819" s="4"/>
      <c r="AW819" s="4"/>
      <c r="BA819" s="4"/>
    </row>
    <row r="820" spans="5:53" ht="15.6">
      <c r="E820" s="4"/>
      <c r="I820" s="4"/>
      <c r="M820" s="4"/>
      <c r="Q820" s="4"/>
      <c r="U820" s="4"/>
      <c r="Y820" s="4"/>
      <c r="AC820" s="4"/>
      <c r="AG820" s="4"/>
      <c r="AK820" s="4"/>
      <c r="AO820" s="4"/>
      <c r="AS820" s="4"/>
      <c r="AW820" s="4"/>
      <c r="BA820" s="4"/>
    </row>
    <row r="821" spans="5:53" ht="15.6">
      <c r="E821" s="4"/>
      <c r="I821" s="4"/>
      <c r="M821" s="4"/>
      <c r="Q821" s="4"/>
      <c r="U821" s="4"/>
      <c r="Y821" s="4"/>
      <c r="AC821" s="4"/>
      <c r="AG821" s="4"/>
      <c r="AK821" s="4"/>
      <c r="AO821" s="4"/>
      <c r="AS821" s="4"/>
      <c r="AW821" s="4"/>
      <c r="BA821" s="4"/>
    </row>
    <row r="822" spans="5:53" ht="15.6">
      <c r="E822" s="4"/>
      <c r="I822" s="4"/>
      <c r="M822" s="4"/>
      <c r="Q822" s="4"/>
      <c r="U822" s="4"/>
      <c r="Y822" s="4"/>
      <c r="AC822" s="4"/>
      <c r="AG822" s="4"/>
      <c r="AK822" s="4"/>
      <c r="AO822" s="4"/>
      <c r="AS822" s="4"/>
      <c r="AW822" s="4"/>
      <c r="BA822" s="4"/>
    </row>
    <row r="823" spans="5:53" ht="15.6">
      <c r="E823" s="4"/>
      <c r="I823" s="4"/>
      <c r="M823" s="4"/>
      <c r="Q823" s="4"/>
      <c r="U823" s="4"/>
      <c r="Y823" s="4"/>
      <c r="AC823" s="4"/>
      <c r="AG823" s="4"/>
      <c r="AK823" s="4"/>
      <c r="AO823" s="4"/>
      <c r="AS823" s="4"/>
      <c r="AW823" s="4"/>
      <c r="BA823" s="4"/>
    </row>
    <row r="824" spans="5:53" ht="15.6">
      <c r="E824" s="4"/>
      <c r="I824" s="4"/>
      <c r="M824" s="4"/>
      <c r="Q824" s="4"/>
      <c r="U824" s="4"/>
      <c r="Y824" s="4"/>
      <c r="AC824" s="4"/>
      <c r="AG824" s="4"/>
      <c r="AK824" s="4"/>
      <c r="AO824" s="4"/>
      <c r="AS824" s="4"/>
      <c r="AW824" s="4"/>
      <c r="BA824" s="4"/>
    </row>
    <row r="825" spans="5:53" ht="15.6">
      <c r="E825" s="4"/>
      <c r="I825" s="4"/>
      <c r="M825" s="4"/>
      <c r="Q825" s="4"/>
      <c r="U825" s="4"/>
      <c r="Y825" s="4"/>
      <c r="AC825" s="4"/>
      <c r="AG825" s="4"/>
      <c r="AK825" s="4"/>
      <c r="AO825" s="4"/>
      <c r="AS825" s="4"/>
      <c r="AW825" s="4"/>
      <c r="BA825" s="4"/>
    </row>
    <row r="826" spans="5:53" ht="15.6">
      <c r="E826" s="4"/>
      <c r="I826" s="4"/>
      <c r="M826" s="4"/>
      <c r="Q826" s="4"/>
      <c r="U826" s="4"/>
      <c r="Y826" s="4"/>
      <c r="AC826" s="4"/>
      <c r="AG826" s="4"/>
      <c r="AK826" s="4"/>
      <c r="AO826" s="4"/>
      <c r="AS826" s="4"/>
      <c r="AW826" s="4"/>
      <c r="BA826" s="4"/>
    </row>
    <row r="827" spans="5:53" ht="15.6">
      <c r="E827" s="4"/>
      <c r="I827" s="4"/>
      <c r="M827" s="4"/>
      <c r="Q827" s="4"/>
      <c r="U827" s="4"/>
      <c r="Y827" s="4"/>
      <c r="AC827" s="4"/>
      <c r="AG827" s="4"/>
      <c r="AK827" s="4"/>
      <c r="AO827" s="4"/>
      <c r="AS827" s="4"/>
      <c r="AW827" s="4"/>
      <c r="BA827" s="4"/>
    </row>
    <row r="828" spans="5:53" ht="15.6">
      <c r="E828" s="4"/>
      <c r="I828" s="4"/>
      <c r="M828" s="4"/>
      <c r="Q828" s="4"/>
      <c r="U828" s="4"/>
      <c r="Y828" s="4"/>
      <c r="AC828" s="4"/>
      <c r="AG828" s="4"/>
      <c r="AK828" s="4"/>
      <c r="AO828" s="4"/>
      <c r="AS828" s="4"/>
      <c r="AW828" s="4"/>
      <c r="BA828" s="4"/>
    </row>
    <row r="829" spans="5:53" ht="15.6">
      <c r="E829" s="4"/>
      <c r="I829" s="4"/>
      <c r="M829" s="4"/>
      <c r="Q829" s="4"/>
      <c r="U829" s="4"/>
      <c r="Y829" s="4"/>
      <c r="AC829" s="4"/>
      <c r="AG829" s="4"/>
      <c r="AK829" s="4"/>
      <c r="AO829" s="4"/>
      <c r="AS829" s="4"/>
      <c r="AW829" s="4"/>
      <c r="BA829" s="4"/>
    </row>
    <row r="830" spans="5:53" ht="15.6">
      <c r="E830" s="4"/>
      <c r="I830" s="4"/>
      <c r="M830" s="4"/>
      <c r="Q830" s="4"/>
      <c r="U830" s="4"/>
      <c r="Y830" s="4"/>
      <c r="AC830" s="4"/>
      <c r="AG830" s="4"/>
      <c r="AK830" s="4"/>
      <c r="AO830" s="4"/>
      <c r="AS830" s="4"/>
      <c r="AW830" s="4"/>
      <c r="BA830" s="4"/>
    </row>
    <row r="831" spans="5:53" ht="15.6">
      <c r="E831" s="4"/>
      <c r="I831" s="4"/>
      <c r="M831" s="4"/>
      <c r="Q831" s="4"/>
      <c r="U831" s="4"/>
      <c r="Y831" s="4"/>
      <c r="AC831" s="4"/>
      <c r="AG831" s="4"/>
      <c r="AK831" s="4"/>
      <c r="AO831" s="4"/>
      <c r="AS831" s="4"/>
      <c r="AW831" s="4"/>
      <c r="BA831" s="4"/>
    </row>
    <row r="832" spans="5:53" ht="15.6">
      <c r="E832" s="4"/>
      <c r="I832" s="4"/>
      <c r="M832" s="4"/>
      <c r="Q832" s="4"/>
      <c r="U832" s="4"/>
      <c r="Y832" s="4"/>
      <c r="AC832" s="4"/>
      <c r="AG832" s="4"/>
      <c r="AK832" s="4"/>
      <c r="AO832" s="4"/>
      <c r="AS832" s="4"/>
      <c r="AW832" s="4"/>
      <c r="BA832" s="4"/>
    </row>
    <row r="833" spans="5:53" ht="15.6">
      <c r="E833" s="4"/>
      <c r="I833" s="4"/>
      <c r="M833" s="4"/>
      <c r="Q833" s="4"/>
      <c r="U833" s="4"/>
      <c r="Y833" s="4"/>
      <c r="AC833" s="4"/>
      <c r="AG833" s="4"/>
      <c r="AK833" s="4"/>
      <c r="AO833" s="4"/>
      <c r="AS833" s="4"/>
      <c r="AW833" s="4"/>
      <c r="BA833" s="4"/>
    </row>
    <row r="834" spans="5:53" ht="15.6">
      <c r="E834" s="4"/>
      <c r="I834" s="4"/>
      <c r="M834" s="4"/>
      <c r="Q834" s="4"/>
      <c r="U834" s="4"/>
      <c r="Y834" s="4"/>
      <c r="AC834" s="4"/>
      <c r="AG834" s="4"/>
      <c r="AK834" s="4"/>
      <c r="AO834" s="4"/>
      <c r="AS834" s="4"/>
      <c r="AW834" s="4"/>
      <c r="BA834" s="4"/>
    </row>
    <row r="835" spans="5:53" ht="15.6">
      <c r="E835" s="4"/>
      <c r="I835" s="4"/>
      <c r="M835" s="4"/>
      <c r="Q835" s="4"/>
      <c r="U835" s="4"/>
      <c r="Y835" s="4"/>
      <c r="AC835" s="4"/>
      <c r="AG835" s="4"/>
      <c r="AK835" s="4"/>
      <c r="AO835" s="4"/>
      <c r="AS835" s="4"/>
      <c r="AW835" s="4"/>
      <c r="BA835" s="4"/>
    </row>
    <row r="836" spans="5:53" ht="15.6">
      <c r="E836" s="4"/>
      <c r="I836" s="4"/>
      <c r="M836" s="4"/>
      <c r="Q836" s="4"/>
      <c r="U836" s="4"/>
      <c r="Y836" s="4"/>
      <c r="AC836" s="4"/>
      <c r="AG836" s="4"/>
      <c r="AK836" s="4"/>
      <c r="AO836" s="4"/>
      <c r="AS836" s="4"/>
      <c r="AW836" s="4"/>
      <c r="BA836" s="4"/>
    </row>
    <row r="837" spans="5:53" ht="15.6">
      <c r="E837" s="4"/>
      <c r="I837" s="4"/>
      <c r="M837" s="4"/>
      <c r="Q837" s="4"/>
      <c r="U837" s="4"/>
      <c r="Y837" s="4"/>
      <c r="AC837" s="4"/>
      <c r="AG837" s="4"/>
      <c r="AK837" s="4"/>
      <c r="AO837" s="4"/>
      <c r="AS837" s="4"/>
      <c r="AW837" s="4"/>
      <c r="BA837" s="4"/>
    </row>
    <row r="838" spans="5:53" ht="15.6">
      <c r="E838" s="4"/>
      <c r="I838" s="4"/>
      <c r="M838" s="4"/>
      <c r="Q838" s="4"/>
      <c r="U838" s="4"/>
      <c r="Y838" s="4"/>
      <c r="AC838" s="4"/>
      <c r="AG838" s="4"/>
      <c r="AK838" s="4"/>
      <c r="AO838" s="4"/>
      <c r="AS838" s="4"/>
      <c r="AW838" s="4"/>
      <c r="BA838" s="4"/>
    </row>
    <row r="839" spans="5:53" ht="15.6">
      <c r="E839" s="4"/>
      <c r="I839" s="4"/>
      <c r="M839" s="4"/>
      <c r="Q839" s="4"/>
      <c r="U839" s="4"/>
      <c r="Y839" s="4"/>
      <c r="AC839" s="4"/>
      <c r="AG839" s="4"/>
      <c r="AK839" s="4"/>
      <c r="AO839" s="4"/>
      <c r="AS839" s="4"/>
      <c r="AW839" s="4"/>
      <c r="BA839" s="4"/>
    </row>
    <row r="840" spans="5:53" ht="15.6">
      <c r="E840" s="4"/>
      <c r="I840" s="4"/>
      <c r="M840" s="4"/>
      <c r="Q840" s="4"/>
      <c r="U840" s="4"/>
      <c r="Y840" s="4"/>
      <c r="AC840" s="4"/>
      <c r="AG840" s="4"/>
      <c r="AK840" s="4"/>
      <c r="AO840" s="4"/>
      <c r="AS840" s="4"/>
      <c r="AW840" s="4"/>
      <c r="BA840" s="4"/>
    </row>
    <row r="841" spans="5:53" ht="15.6">
      <c r="E841" s="4"/>
      <c r="I841" s="4"/>
      <c r="M841" s="4"/>
      <c r="Q841" s="4"/>
      <c r="U841" s="4"/>
      <c r="Y841" s="4"/>
      <c r="AC841" s="4"/>
      <c r="AG841" s="4"/>
      <c r="AK841" s="4"/>
      <c r="AO841" s="4"/>
      <c r="AS841" s="4"/>
      <c r="AW841" s="4"/>
      <c r="BA841" s="4"/>
    </row>
    <row r="842" spans="5:53" ht="15.6">
      <c r="E842" s="4"/>
      <c r="I842" s="4"/>
      <c r="M842" s="4"/>
      <c r="Q842" s="4"/>
      <c r="U842" s="4"/>
      <c r="Y842" s="4"/>
      <c r="AC842" s="4"/>
      <c r="AG842" s="4"/>
      <c r="AK842" s="4"/>
      <c r="AO842" s="4"/>
      <c r="AS842" s="4"/>
      <c r="AW842" s="4"/>
      <c r="BA842" s="4"/>
    </row>
    <row r="843" spans="5:53" ht="15.6">
      <c r="E843" s="4"/>
      <c r="I843" s="4"/>
      <c r="M843" s="4"/>
      <c r="Q843" s="4"/>
      <c r="U843" s="4"/>
      <c r="Y843" s="4"/>
      <c r="AC843" s="4"/>
      <c r="AG843" s="4"/>
      <c r="AK843" s="4"/>
      <c r="AO843" s="4"/>
      <c r="AS843" s="4"/>
      <c r="AW843" s="4"/>
      <c r="BA843" s="4"/>
    </row>
    <row r="844" spans="5:53" ht="15.6">
      <c r="E844" s="4"/>
      <c r="I844" s="4"/>
      <c r="M844" s="4"/>
      <c r="Q844" s="4"/>
      <c r="U844" s="4"/>
      <c r="Y844" s="4"/>
      <c r="AC844" s="4"/>
      <c r="AG844" s="4"/>
      <c r="AK844" s="4"/>
      <c r="AO844" s="4"/>
      <c r="AS844" s="4"/>
      <c r="AW844" s="4"/>
      <c r="BA844" s="4"/>
    </row>
    <row r="845" spans="5:53" ht="15.6">
      <c r="E845" s="4"/>
      <c r="I845" s="4"/>
      <c r="M845" s="4"/>
      <c r="Q845" s="4"/>
      <c r="U845" s="4"/>
      <c r="Y845" s="4"/>
      <c r="AC845" s="4"/>
      <c r="AG845" s="4"/>
      <c r="AK845" s="4"/>
      <c r="AO845" s="4"/>
      <c r="AS845" s="4"/>
      <c r="AW845" s="4"/>
      <c r="BA845" s="4"/>
    </row>
    <row r="846" spans="5:53" ht="15.6">
      <c r="E846" s="4"/>
      <c r="I846" s="4"/>
      <c r="M846" s="4"/>
      <c r="Q846" s="4"/>
      <c r="U846" s="4"/>
      <c r="Y846" s="4"/>
      <c r="AC846" s="4"/>
      <c r="AG846" s="4"/>
      <c r="AK846" s="4"/>
      <c r="AO846" s="4"/>
      <c r="AS846" s="4"/>
      <c r="AW846" s="4"/>
      <c r="BA846" s="4"/>
    </row>
    <row r="847" spans="5:53" ht="15.6">
      <c r="E847" s="4"/>
      <c r="I847" s="4"/>
      <c r="M847" s="4"/>
      <c r="Q847" s="4"/>
      <c r="U847" s="4"/>
      <c r="Y847" s="4"/>
      <c r="AC847" s="4"/>
      <c r="AG847" s="4"/>
      <c r="AK847" s="4"/>
      <c r="AO847" s="4"/>
      <c r="AS847" s="4"/>
      <c r="AW847" s="4"/>
      <c r="BA847" s="4"/>
    </row>
    <row r="848" spans="5:53" ht="15.6">
      <c r="E848" s="4"/>
      <c r="I848" s="4"/>
      <c r="M848" s="4"/>
      <c r="Q848" s="4"/>
      <c r="U848" s="4"/>
      <c r="Y848" s="4"/>
      <c r="AC848" s="4"/>
      <c r="AG848" s="4"/>
      <c r="AK848" s="4"/>
      <c r="AO848" s="4"/>
      <c r="AS848" s="4"/>
      <c r="AW848" s="4"/>
      <c r="BA848" s="4"/>
    </row>
    <row r="849" spans="5:53" ht="15.6">
      <c r="E849" s="4"/>
      <c r="I849" s="4"/>
      <c r="M849" s="4"/>
      <c r="Q849" s="4"/>
      <c r="U849" s="4"/>
      <c r="Y849" s="4"/>
      <c r="AC849" s="4"/>
      <c r="AG849" s="4"/>
      <c r="AK849" s="4"/>
      <c r="AO849" s="4"/>
      <c r="AS849" s="4"/>
      <c r="AW849" s="4"/>
      <c r="BA849" s="4"/>
    </row>
    <row r="850" spans="5:53" ht="15.6">
      <c r="E850" s="4"/>
      <c r="I850" s="4"/>
      <c r="M850" s="4"/>
      <c r="Q850" s="4"/>
      <c r="U850" s="4"/>
      <c r="Y850" s="4"/>
      <c r="AC850" s="4"/>
      <c r="AG850" s="4"/>
      <c r="AK850" s="4"/>
      <c r="AO850" s="4"/>
      <c r="AS850" s="4"/>
      <c r="AW850" s="4"/>
      <c r="BA850" s="4"/>
    </row>
    <row r="851" spans="5:53" ht="15.6">
      <c r="E851" s="4"/>
      <c r="I851" s="4"/>
      <c r="M851" s="4"/>
      <c r="Q851" s="4"/>
      <c r="U851" s="4"/>
      <c r="Y851" s="4"/>
      <c r="AC851" s="4"/>
      <c r="AG851" s="4"/>
      <c r="AK851" s="4"/>
      <c r="AO851" s="4"/>
      <c r="AS851" s="4"/>
      <c r="AW851" s="4"/>
      <c r="BA851" s="4"/>
    </row>
    <row r="852" spans="5:53" ht="15.6">
      <c r="E852" s="4"/>
      <c r="I852" s="4"/>
      <c r="M852" s="4"/>
      <c r="Q852" s="4"/>
      <c r="U852" s="4"/>
      <c r="Y852" s="4"/>
      <c r="AC852" s="4"/>
      <c r="AG852" s="4"/>
      <c r="AK852" s="4"/>
      <c r="AO852" s="4"/>
      <c r="AS852" s="4"/>
      <c r="AW852" s="4"/>
      <c r="BA852" s="4"/>
    </row>
    <row r="853" spans="5:53" ht="15.6">
      <c r="E853" s="4"/>
      <c r="I853" s="4"/>
      <c r="M853" s="4"/>
      <c r="Q853" s="4"/>
      <c r="U853" s="4"/>
      <c r="Y853" s="4"/>
      <c r="AC853" s="4"/>
      <c r="AG853" s="4"/>
      <c r="AK853" s="4"/>
      <c r="AO853" s="4"/>
      <c r="AS853" s="4"/>
      <c r="AW853" s="4"/>
      <c r="BA853" s="4"/>
    </row>
    <row r="854" spans="5:53" ht="15.6">
      <c r="E854" s="4"/>
      <c r="I854" s="4"/>
      <c r="M854" s="4"/>
      <c r="Q854" s="4"/>
      <c r="U854" s="4"/>
      <c r="Y854" s="4"/>
      <c r="AC854" s="4"/>
      <c r="AG854" s="4"/>
      <c r="AK854" s="4"/>
      <c r="AO854" s="4"/>
      <c r="AS854" s="4"/>
      <c r="AW854" s="4"/>
      <c r="BA854" s="4"/>
    </row>
    <row r="855" spans="5:53" ht="15.6">
      <c r="E855" s="4"/>
      <c r="I855" s="4"/>
      <c r="M855" s="4"/>
      <c r="Q855" s="4"/>
      <c r="U855" s="4"/>
      <c r="Y855" s="4"/>
      <c r="AC855" s="4"/>
      <c r="AG855" s="4"/>
      <c r="AK855" s="4"/>
      <c r="AO855" s="4"/>
      <c r="AS855" s="4"/>
      <c r="AW855" s="4"/>
      <c r="BA855" s="4"/>
    </row>
    <row r="856" spans="5:53" ht="15.6">
      <c r="E856" s="4"/>
      <c r="I856" s="4"/>
      <c r="M856" s="4"/>
      <c r="Q856" s="4"/>
      <c r="U856" s="4"/>
      <c r="Y856" s="4"/>
      <c r="AC856" s="4"/>
      <c r="AG856" s="4"/>
      <c r="AK856" s="4"/>
      <c r="AO856" s="4"/>
      <c r="AS856" s="4"/>
      <c r="AW856" s="4"/>
      <c r="BA856" s="4"/>
    </row>
    <row r="857" spans="5:53" ht="15.6">
      <c r="E857" s="4"/>
      <c r="I857" s="4"/>
      <c r="M857" s="4"/>
      <c r="Q857" s="4"/>
      <c r="U857" s="4"/>
      <c r="Y857" s="4"/>
      <c r="AC857" s="4"/>
      <c r="AG857" s="4"/>
      <c r="AK857" s="4"/>
      <c r="AO857" s="4"/>
      <c r="AS857" s="4"/>
      <c r="AW857" s="4"/>
      <c r="BA857" s="4"/>
    </row>
    <row r="858" spans="5:53" ht="15.6">
      <c r="E858" s="4"/>
      <c r="I858" s="4"/>
      <c r="M858" s="4"/>
      <c r="Q858" s="4"/>
      <c r="U858" s="4"/>
      <c r="Y858" s="4"/>
      <c r="AC858" s="4"/>
      <c r="AG858" s="4"/>
      <c r="AK858" s="4"/>
      <c r="AO858" s="4"/>
      <c r="AS858" s="4"/>
      <c r="AW858" s="4"/>
      <c r="BA858" s="4"/>
    </row>
    <row r="859" spans="5:53" ht="15.6">
      <c r="E859" s="4"/>
      <c r="I859" s="4"/>
      <c r="M859" s="4"/>
      <c r="Q859" s="4"/>
      <c r="U859" s="4"/>
      <c r="Y859" s="4"/>
      <c r="AC859" s="4"/>
      <c r="AG859" s="4"/>
      <c r="AK859" s="4"/>
      <c r="AO859" s="4"/>
      <c r="AS859" s="4"/>
      <c r="AW859" s="4"/>
      <c r="BA859" s="4"/>
    </row>
    <row r="860" spans="5:53" ht="15.6">
      <c r="E860" s="4"/>
      <c r="I860" s="4"/>
      <c r="M860" s="4"/>
      <c r="Q860" s="4"/>
      <c r="U860" s="4"/>
      <c r="Y860" s="4"/>
      <c r="AC860" s="4"/>
      <c r="AG860" s="4"/>
      <c r="AK860" s="4"/>
      <c r="AO860" s="4"/>
      <c r="AS860" s="4"/>
      <c r="AW860" s="4"/>
      <c r="BA860" s="4"/>
    </row>
    <row r="861" spans="5:53" ht="15.6">
      <c r="E861" s="4"/>
      <c r="I861" s="4"/>
      <c r="M861" s="4"/>
      <c r="Q861" s="4"/>
      <c r="U861" s="4"/>
      <c r="Y861" s="4"/>
      <c r="AC861" s="4"/>
      <c r="AG861" s="4"/>
      <c r="AK861" s="4"/>
      <c r="AO861" s="4"/>
      <c r="AS861" s="4"/>
      <c r="AW861" s="4"/>
      <c r="BA861" s="4"/>
    </row>
    <row r="862" spans="5:53" ht="15.6">
      <c r="E862" s="4"/>
      <c r="I862" s="4"/>
      <c r="M862" s="4"/>
      <c r="Q862" s="4"/>
      <c r="U862" s="4"/>
      <c r="Y862" s="4"/>
      <c r="AC862" s="4"/>
      <c r="AG862" s="4"/>
      <c r="AK862" s="4"/>
      <c r="AO862" s="4"/>
      <c r="AS862" s="4"/>
      <c r="AW862" s="4"/>
      <c r="BA862" s="4"/>
    </row>
    <row r="863" spans="5:53" ht="15.6">
      <c r="E863" s="4"/>
      <c r="I863" s="4"/>
      <c r="M863" s="4"/>
      <c r="Q863" s="4"/>
      <c r="U863" s="4"/>
      <c r="Y863" s="4"/>
      <c r="AC863" s="4"/>
      <c r="AG863" s="4"/>
      <c r="AK863" s="4"/>
      <c r="AO863" s="4"/>
      <c r="AS863" s="4"/>
      <c r="AW863" s="4"/>
      <c r="BA863" s="4"/>
    </row>
    <row r="864" spans="5:53" ht="15.6">
      <c r="E864" s="4"/>
      <c r="I864" s="4"/>
      <c r="M864" s="4"/>
      <c r="Q864" s="4"/>
      <c r="U864" s="4"/>
      <c r="Y864" s="4"/>
      <c r="AC864" s="4"/>
      <c r="AG864" s="4"/>
      <c r="AK864" s="4"/>
      <c r="AO864" s="4"/>
      <c r="AS864" s="4"/>
      <c r="AW864" s="4"/>
      <c r="BA864" s="4"/>
    </row>
    <row r="865" spans="5:53" ht="15.6">
      <c r="E865" s="4"/>
      <c r="I865" s="4"/>
      <c r="M865" s="4"/>
      <c r="Q865" s="4"/>
      <c r="U865" s="4"/>
      <c r="Y865" s="4"/>
      <c r="AC865" s="4"/>
      <c r="AG865" s="4"/>
      <c r="AK865" s="4"/>
      <c r="AO865" s="4"/>
      <c r="AS865" s="4"/>
      <c r="AW865" s="4"/>
      <c r="BA865" s="4"/>
    </row>
    <row r="866" spans="5:53" ht="15.6">
      <c r="E866" s="4"/>
      <c r="I866" s="4"/>
      <c r="M866" s="4"/>
      <c r="Q866" s="4"/>
      <c r="U866" s="4"/>
      <c r="Y866" s="4"/>
      <c r="AC866" s="4"/>
      <c r="AG866" s="4"/>
      <c r="AK866" s="4"/>
      <c r="AO866" s="4"/>
      <c r="AS866" s="4"/>
      <c r="AW866" s="4"/>
      <c r="BA866" s="4"/>
    </row>
    <row r="867" spans="5:53" ht="15.6">
      <c r="E867" s="4"/>
      <c r="I867" s="4"/>
      <c r="M867" s="4"/>
      <c r="Q867" s="4"/>
      <c r="U867" s="4"/>
      <c r="Y867" s="4"/>
      <c r="AC867" s="4"/>
      <c r="AG867" s="4"/>
      <c r="AK867" s="4"/>
      <c r="AO867" s="4"/>
      <c r="AS867" s="4"/>
      <c r="AW867" s="4"/>
      <c r="BA867" s="4"/>
    </row>
    <row r="868" spans="5:53" ht="15.6">
      <c r="E868" s="4"/>
      <c r="I868" s="4"/>
      <c r="M868" s="4"/>
      <c r="Q868" s="4"/>
      <c r="U868" s="4"/>
      <c r="Y868" s="4"/>
      <c r="AC868" s="4"/>
      <c r="AG868" s="4"/>
      <c r="AK868" s="4"/>
      <c r="AO868" s="4"/>
      <c r="AS868" s="4"/>
      <c r="AW868" s="4"/>
      <c r="BA868" s="4"/>
    </row>
    <row r="869" spans="5:53" ht="15.6">
      <c r="E869" s="4"/>
      <c r="I869" s="4"/>
      <c r="M869" s="4"/>
      <c r="Q869" s="4"/>
      <c r="U869" s="4"/>
      <c r="Y869" s="4"/>
      <c r="AC869" s="4"/>
      <c r="AG869" s="4"/>
      <c r="AK869" s="4"/>
      <c r="AO869" s="4"/>
      <c r="AS869" s="4"/>
      <c r="AW869" s="4"/>
      <c r="BA869" s="4"/>
    </row>
    <row r="870" spans="5:53" ht="15.6">
      <c r="E870" s="4"/>
      <c r="I870" s="4"/>
      <c r="M870" s="4"/>
      <c r="Q870" s="4"/>
      <c r="U870" s="4"/>
      <c r="Y870" s="4"/>
      <c r="AC870" s="4"/>
      <c r="AG870" s="4"/>
      <c r="AK870" s="4"/>
      <c r="AO870" s="4"/>
      <c r="AS870" s="4"/>
      <c r="AW870" s="4"/>
      <c r="BA870" s="4"/>
    </row>
    <row r="871" spans="5:53" ht="15.6">
      <c r="E871" s="4"/>
      <c r="I871" s="4"/>
      <c r="M871" s="4"/>
      <c r="Q871" s="4"/>
      <c r="U871" s="4"/>
      <c r="Y871" s="4"/>
      <c r="AC871" s="4"/>
      <c r="AG871" s="4"/>
      <c r="AK871" s="4"/>
      <c r="AO871" s="4"/>
      <c r="AS871" s="4"/>
      <c r="AW871" s="4"/>
      <c r="BA871" s="4"/>
    </row>
    <row r="872" spans="5:53" ht="15.6">
      <c r="E872" s="4"/>
      <c r="I872" s="4"/>
      <c r="M872" s="4"/>
      <c r="Q872" s="4"/>
      <c r="U872" s="4"/>
      <c r="Y872" s="4"/>
      <c r="AC872" s="4"/>
      <c r="AG872" s="4"/>
      <c r="AK872" s="4"/>
      <c r="AO872" s="4"/>
      <c r="AS872" s="4"/>
      <c r="AW872" s="4"/>
      <c r="BA872" s="4"/>
    </row>
    <row r="873" spans="5:53" ht="15.6">
      <c r="E873" s="4"/>
      <c r="I873" s="4"/>
      <c r="M873" s="4"/>
      <c r="Q873" s="4"/>
      <c r="U873" s="4"/>
      <c r="Y873" s="4"/>
      <c r="AC873" s="4"/>
      <c r="AG873" s="4"/>
      <c r="AK873" s="4"/>
      <c r="AO873" s="4"/>
      <c r="AS873" s="4"/>
      <c r="AW873" s="4"/>
      <c r="BA873" s="4"/>
    </row>
    <row r="874" spans="5:53" ht="15.6">
      <c r="E874" s="4"/>
      <c r="I874" s="4"/>
      <c r="M874" s="4"/>
      <c r="Q874" s="4"/>
      <c r="U874" s="4"/>
      <c r="Y874" s="4"/>
      <c r="AC874" s="4"/>
      <c r="AG874" s="4"/>
      <c r="AK874" s="4"/>
      <c r="AO874" s="4"/>
      <c r="AS874" s="4"/>
      <c r="AW874" s="4"/>
      <c r="BA874" s="4"/>
    </row>
    <row r="875" spans="5:53" ht="15.6">
      <c r="E875" s="4"/>
      <c r="I875" s="4"/>
      <c r="M875" s="4"/>
      <c r="Q875" s="4"/>
      <c r="U875" s="4"/>
      <c r="Y875" s="4"/>
      <c r="AC875" s="4"/>
      <c r="AG875" s="4"/>
      <c r="AK875" s="4"/>
      <c r="AO875" s="4"/>
      <c r="AS875" s="4"/>
      <c r="AW875" s="4"/>
      <c r="BA875" s="4"/>
    </row>
    <row r="876" spans="5:53" ht="15.6">
      <c r="E876" s="4"/>
      <c r="I876" s="4"/>
      <c r="M876" s="4"/>
      <c r="Q876" s="4"/>
      <c r="U876" s="4"/>
      <c r="Y876" s="4"/>
      <c r="AC876" s="4"/>
      <c r="AG876" s="4"/>
      <c r="AK876" s="4"/>
      <c r="AO876" s="4"/>
      <c r="AS876" s="4"/>
      <c r="AW876" s="4"/>
      <c r="BA876" s="4"/>
    </row>
    <row r="877" spans="5:53" ht="15.6">
      <c r="E877" s="4"/>
      <c r="I877" s="4"/>
      <c r="M877" s="4"/>
      <c r="Q877" s="4"/>
      <c r="U877" s="4"/>
      <c r="Y877" s="4"/>
      <c r="AC877" s="4"/>
      <c r="AG877" s="4"/>
      <c r="AK877" s="4"/>
      <c r="AO877" s="4"/>
      <c r="AS877" s="4"/>
      <c r="AW877" s="4"/>
      <c r="BA877" s="4"/>
    </row>
    <row r="878" spans="5:53" ht="15.6">
      <c r="E878" s="4"/>
      <c r="I878" s="4"/>
      <c r="M878" s="4"/>
      <c r="Q878" s="4"/>
      <c r="U878" s="4"/>
      <c r="Y878" s="4"/>
      <c r="AC878" s="4"/>
      <c r="AG878" s="4"/>
      <c r="AK878" s="4"/>
      <c r="AO878" s="4"/>
      <c r="AS878" s="4"/>
      <c r="AW878" s="4"/>
      <c r="BA878" s="4"/>
    </row>
    <row r="879" spans="5:53" ht="15.6">
      <c r="E879" s="4"/>
      <c r="I879" s="4"/>
      <c r="M879" s="4"/>
      <c r="Q879" s="4"/>
      <c r="U879" s="4"/>
      <c r="Y879" s="4"/>
      <c r="AC879" s="4"/>
      <c r="AG879" s="4"/>
      <c r="AK879" s="4"/>
      <c r="AO879" s="4"/>
      <c r="AS879" s="4"/>
      <c r="AW879" s="4"/>
      <c r="BA879" s="4"/>
    </row>
    <row r="880" spans="5:53" ht="15.6">
      <c r="E880" s="4"/>
      <c r="I880" s="4"/>
      <c r="M880" s="4"/>
      <c r="Q880" s="4"/>
      <c r="U880" s="4"/>
      <c r="Y880" s="4"/>
      <c r="AC880" s="4"/>
      <c r="AG880" s="4"/>
      <c r="AK880" s="4"/>
      <c r="AO880" s="4"/>
      <c r="AS880" s="4"/>
      <c r="AW880" s="4"/>
      <c r="BA880" s="4"/>
    </row>
    <row r="881" spans="5:53" ht="15.6">
      <c r="E881" s="4"/>
      <c r="I881" s="4"/>
      <c r="M881" s="4"/>
      <c r="Q881" s="4"/>
      <c r="U881" s="4"/>
      <c r="Y881" s="4"/>
      <c r="AC881" s="4"/>
      <c r="AG881" s="4"/>
      <c r="AK881" s="4"/>
      <c r="AO881" s="4"/>
      <c r="AS881" s="4"/>
      <c r="AW881" s="4"/>
      <c r="BA881" s="4"/>
    </row>
    <row r="882" spans="5:53" ht="15.6">
      <c r="E882" s="4"/>
      <c r="I882" s="4"/>
      <c r="M882" s="4"/>
      <c r="Q882" s="4"/>
      <c r="U882" s="4"/>
      <c r="Y882" s="4"/>
      <c r="AC882" s="4"/>
      <c r="AG882" s="4"/>
      <c r="AK882" s="4"/>
      <c r="AO882" s="4"/>
      <c r="AS882" s="4"/>
      <c r="AW882" s="4"/>
      <c r="BA882" s="4"/>
    </row>
    <row r="883" spans="5:53" ht="15.6">
      <c r="E883" s="4"/>
      <c r="I883" s="4"/>
      <c r="M883" s="4"/>
      <c r="Q883" s="4"/>
      <c r="U883" s="4"/>
      <c r="Y883" s="4"/>
      <c r="AC883" s="4"/>
      <c r="AG883" s="4"/>
      <c r="AK883" s="4"/>
      <c r="AO883" s="4"/>
      <c r="AS883" s="4"/>
      <c r="AW883" s="4"/>
      <c r="BA883" s="4"/>
    </row>
    <row r="884" spans="5:53" ht="15.6">
      <c r="E884" s="4"/>
      <c r="I884" s="4"/>
      <c r="M884" s="4"/>
      <c r="Q884" s="4"/>
      <c r="U884" s="4"/>
      <c r="Y884" s="4"/>
      <c r="AC884" s="4"/>
      <c r="AG884" s="4"/>
      <c r="AK884" s="4"/>
      <c r="AO884" s="4"/>
      <c r="AS884" s="4"/>
      <c r="AW884" s="4"/>
      <c r="BA884" s="4"/>
    </row>
    <row r="885" spans="5:53" ht="15.6">
      <c r="E885" s="4"/>
      <c r="I885" s="4"/>
      <c r="M885" s="4"/>
      <c r="Q885" s="4"/>
      <c r="U885" s="4"/>
      <c r="Y885" s="4"/>
      <c r="AC885" s="4"/>
      <c r="AG885" s="4"/>
      <c r="AK885" s="4"/>
      <c r="AO885" s="4"/>
      <c r="AS885" s="4"/>
      <c r="AW885" s="4"/>
      <c r="BA885" s="4"/>
    </row>
    <row r="886" spans="5:53" ht="15.6">
      <c r="E886" s="4"/>
      <c r="I886" s="4"/>
      <c r="M886" s="4"/>
      <c r="Q886" s="4"/>
      <c r="U886" s="4"/>
      <c r="Y886" s="4"/>
      <c r="AC886" s="4"/>
      <c r="AG886" s="4"/>
      <c r="AK886" s="4"/>
      <c r="AO886" s="4"/>
      <c r="AS886" s="4"/>
      <c r="AW886" s="4"/>
      <c r="BA886" s="4"/>
    </row>
    <row r="887" spans="5:53" ht="15.6">
      <c r="E887" s="4"/>
      <c r="I887" s="4"/>
      <c r="M887" s="4"/>
      <c r="Q887" s="4"/>
      <c r="U887" s="4"/>
      <c r="Y887" s="4"/>
      <c r="AC887" s="4"/>
      <c r="AG887" s="4"/>
      <c r="AK887" s="4"/>
      <c r="AO887" s="4"/>
      <c r="AS887" s="4"/>
      <c r="AW887" s="4"/>
      <c r="BA887" s="4"/>
    </row>
    <row r="888" spans="5:53" ht="15.6">
      <c r="E888" s="4"/>
      <c r="I888" s="4"/>
      <c r="M888" s="4"/>
      <c r="Q888" s="4"/>
      <c r="U888" s="4"/>
      <c r="Y888" s="4"/>
      <c r="AC888" s="4"/>
      <c r="AG888" s="4"/>
      <c r="AK888" s="4"/>
      <c r="AO888" s="4"/>
      <c r="AS888" s="4"/>
      <c r="AW888" s="4"/>
      <c r="BA888" s="4"/>
    </row>
    <row r="889" spans="5:53" ht="15.6">
      <c r="E889" s="4"/>
      <c r="I889" s="4"/>
      <c r="M889" s="4"/>
      <c r="Q889" s="4"/>
      <c r="U889" s="4"/>
      <c r="Y889" s="4"/>
      <c r="AC889" s="4"/>
      <c r="AG889" s="4"/>
      <c r="AK889" s="4"/>
      <c r="AO889" s="4"/>
      <c r="AS889" s="4"/>
      <c r="AW889" s="4"/>
      <c r="BA889" s="4"/>
    </row>
    <row r="890" spans="5:53" ht="15.6">
      <c r="E890" s="4"/>
      <c r="I890" s="4"/>
      <c r="M890" s="4"/>
      <c r="Q890" s="4"/>
      <c r="U890" s="4"/>
      <c r="Y890" s="4"/>
      <c r="AC890" s="4"/>
      <c r="AG890" s="4"/>
      <c r="AK890" s="4"/>
      <c r="AO890" s="4"/>
      <c r="AS890" s="4"/>
      <c r="AW890" s="4"/>
      <c r="BA890" s="4"/>
    </row>
    <row r="891" spans="5:53" ht="15.6">
      <c r="E891" s="4"/>
      <c r="I891" s="4"/>
      <c r="M891" s="4"/>
      <c r="Q891" s="4"/>
      <c r="U891" s="4"/>
      <c r="Y891" s="4"/>
      <c r="AC891" s="4"/>
      <c r="AG891" s="4"/>
      <c r="AK891" s="4"/>
      <c r="AO891" s="4"/>
      <c r="AS891" s="4"/>
      <c r="AW891" s="4"/>
      <c r="BA891" s="4"/>
    </row>
    <row r="892" spans="5:53" ht="15.6">
      <c r="E892" s="4"/>
      <c r="I892" s="4"/>
      <c r="M892" s="4"/>
      <c r="Q892" s="4"/>
      <c r="U892" s="4"/>
      <c r="Y892" s="4"/>
      <c r="AC892" s="4"/>
      <c r="AG892" s="4"/>
      <c r="AK892" s="4"/>
      <c r="AO892" s="4"/>
      <c r="AS892" s="4"/>
      <c r="AW892" s="4"/>
      <c r="BA892" s="4"/>
    </row>
    <row r="893" spans="5:53" ht="15.6">
      <c r="E893" s="4"/>
      <c r="I893" s="4"/>
      <c r="M893" s="4"/>
      <c r="Q893" s="4"/>
      <c r="U893" s="4"/>
      <c r="Y893" s="4"/>
      <c r="AC893" s="4"/>
      <c r="AG893" s="4"/>
      <c r="AK893" s="4"/>
      <c r="AO893" s="4"/>
      <c r="AS893" s="4"/>
      <c r="AW893" s="4"/>
      <c r="BA893" s="4"/>
    </row>
    <row r="894" spans="5:53" ht="15.6">
      <c r="E894" s="4"/>
      <c r="I894" s="4"/>
      <c r="M894" s="4"/>
      <c r="Q894" s="4"/>
      <c r="U894" s="4"/>
      <c r="Y894" s="4"/>
      <c r="AC894" s="4"/>
      <c r="AG894" s="4"/>
      <c r="AK894" s="4"/>
      <c r="AO894" s="4"/>
      <c r="AS894" s="4"/>
      <c r="AW894" s="4"/>
      <c r="BA894" s="4"/>
    </row>
    <row r="895" spans="5:53" ht="15.6">
      <c r="E895" s="4"/>
      <c r="I895" s="4"/>
      <c r="M895" s="4"/>
      <c r="Q895" s="4"/>
      <c r="U895" s="4"/>
      <c r="Y895" s="4"/>
      <c r="AC895" s="4"/>
      <c r="AG895" s="4"/>
      <c r="AK895" s="4"/>
      <c r="AO895" s="4"/>
      <c r="AS895" s="4"/>
      <c r="AW895" s="4"/>
      <c r="BA895" s="4"/>
    </row>
    <row r="896" spans="5:53" ht="15.6">
      <c r="E896" s="4"/>
      <c r="I896" s="4"/>
      <c r="M896" s="4"/>
      <c r="Q896" s="4"/>
      <c r="U896" s="4"/>
      <c r="Y896" s="4"/>
      <c r="AC896" s="4"/>
      <c r="AG896" s="4"/>
      <c r="AK896" s="4"/>
      <c r="AO896" s="4"/>
      <c r="AS896" s="4"/>
      <c r="AW896" s="4"/>
      <c r="BA896" s="4"/>
    </row>
    <row r="897" spans="5:53" ht="15.6">
      <c r="E897" s="4"/>
      <c r="I897" s="4"/>
      <c r="M897" s="4"/>
      <c r="Q897" s="4"/>
      <c r="U897" s="4"/>
      <c r="Y897" s="4"/>
      <c r="AC897" s="4"/>
      <c r="AG897" s="4"/>
      <c r="AK897" s="4"/>
      <c r="AO897" s="4"/>
      <c r="AS897" s="4"/>
      <c r="AW897" s="4"/>
      <c r="BA897" s="4"/>
    </row>
    <row r="898" spans="5:53" ht="15.6">
      <c r="E898" s="4"/>
      <c r="I898" s="4"/>
      <c r="M898" s="4"/>
      <c r="Q898" s="4"/>
      <c r="U898" s="4"/>
      <c r="Y898" s="4"/>
      <c r="AC898" s="4"/>
      <c r="AG898" s="4"/>
      <c r="AK898" s="4"/>
      <c r="AO898" s="4"/>
      <c r="AS898" s="4"/>
      <c r="AW898" s="4"/>
      <c r="BA898" s="4"/>
    </row>
    <row r="899" spans="5:53" ht="15.6">
      <c r="E899" s="4"/>
      <c r="I899" s="4"/>
      <c r="M899" s="4"/>
      <c r="Q899" s="4"/>
      <c r="U899" s="4"/>
      <c r="Y899" s="4"/>
      <c r="AC899" s="4"/>
      <c r="AG899" s="4"/>
      <c r="AK899" s="4"/>
      <c r="AO899" s="4"/>
      <c r="AS899" s="4"/>
      <c r="AW899" s="4"/>
      <c r="BA899" s="4"/>
    </row>
    <row r="900" spans="5:53" ht="15.6">
      <c r="E900" s="4"/>
      <c r="I900" s="4"/>
      <c r="M900" s="4"/>
      <c r="Q900" s="4"/>
      <c r="U900" s="4"/>
      <c r="Y900" s="4"/>
      <c r="AC900" s="4"/>
      <c r="AG900" s="4"/>
      <c r="AK900" s="4"/>
      <c r="AO900" s="4"/>
      <c r="AS900" s="4"/>
      <c r="AW900" s="4"/>
      <c r="BA900" s="4"/>
    </row>
    <row r="901" spans="5:53" ht="15.6">
      <c r="E901" s="4"/>
      <c r="I901" s="4"/>
      <c r="M901" s="4"/>
      <c r="Q901" s="4"/>
      <c r="U901" s="4"/>
      <c r="Y901" s="4"/>
      <c r="AC901" s="4"/>
      <c r="AG901" s="4"/>
      <c r="AK901" s="4"/>
      <c r="AO901" s="4"/>
      <c r="AS901" s="4"/>
      <c r="AW901" s="4"/>
      <c r="BA901" s="4"/>
    </row>
    <row r="902" spans="5:53" ht="15.6">
      <c r="E902" s="4"/>
      <c r="I902" s="4"/>
      <c r="M902" s="4"/>
      <c r="Q902" s="4"/>
      <c r="U902" s="4"/>
      <c r="Y902" s="4"/>
      <c r="AC902" s="4"/>
      <c r="AG902" s="4"/>
      <c r="AK902" s="4"/>
      <c r="AO902" s="4"/>
      <c r="AS902" s="4"/>
      <c r="AW902" s="4"/>
      <c r="BA902" s="4"/>
    </row>
    <row r="903" spans="5:53" ht="15.6">
      <c r="E903" s="4"/>
      <c r="I903" s="4"/>
      <c r="M903" s="4"/>
      <c r="Q903" s="4"/>
      <c r="U903" s="4"/>
      <c r="Y903" s="4"/>
      <c r="AC903" s="4"/>
      <c r="AG903" s="4"/>
      <c r="AK903" s="4"/>
      <c r="AO903" s="4"/>
      <c r="AS903" s="4"/>
      <c r="AW903" s="4"/>
      <c r="BA903" s="4"/>
    </row>
    <row r="904" spans="5:53" ht="15.6">
      <c r="E904" s="4"/>
      <c r="I904" s="4"/>
      <c r="M904" s="4"/>
      <c r="Q904" s="4"/>
      <c r="U904" s="4"/>
      <c r="Y904" s="4"/>
      <c r="AC904" s="4"/>
      <c r="AG904" s="4"/>
      <c r="AK904" s="4"/>
      <c r="AO904" s="4"/>
      <c r="AS904" s="4"/>
      <c r="AW904" s="4"/>
      <c r="BA904" s="4"/>
    </row>
    <row r="905" spans="5:53" ht="15.6">
      <c r="E905" s="4"/>
      <c r="I905" s="4"/>
      <c r="M905" s="4"/>
      <c r="Q905" s="4"/>
      <c r="U905" s="4"/>
      <c r="Y905" s="4"/>
      <c r="AC905" s="4"/>
      <c r="AG905" s="4"/>
      <c r="AK905" s="4"/>
      <c r="AO905" s="4"/>
      <c r="AS905" s="4"/>
      <c r="AW905" s="4"/>
      <c r="BA905" s="4"/>
    </row>
    <row r="906" spans="5:53" ht="15.6">
      <c r="E906" s="4"/>
      <c r="I906" s="4"/>
      <c r="M906" s="4"/>
      <c r="Q906" s="4"/>
      <c r="U906" s="4"/>
      <c r="Y906" s="4"/>
      <c r="AC906" s="4"/>
      <c r="AG906" s="4"/>
      <c r="AK906" s="4"/>
      <c r="AO906" s="4"/>
      <c r="AS906" s="4"/>
      <c r="AW906" s="4"/>
      <c r="BA906" s="4"/>
    </row>
    <row r="907" spans="5:53" ht="15.6">
      <c r="E907" s="4"/>
      <c r="I907" s="4"/>
      <c r="M907" s="4"/>
      <c r="Q907" s="4"/>
      <c r="U907" s="4"/>
      <c r="Y907" s="4"/>
      <c r="AC907" s="4"/>
      <c r="AG907" s="4"/>
      <c r="AK907" s="4"/>
      <c r="AO907" s="4"/>
      <c r="AS907" s="4"/>
      <c r="AW907" s="4"/>
      <c r="BA907" s="4"/>
    </row>
    <row r="908" spans="5:53" ht="15.6">
      <c r="E908" s="4"/>
      <c r="I908" s="4"/>
      <c r="M908" s="4"/>
      <c r="Q908" s="4"/>
      <c r="U908" s="4"/>
      <c r="Y908" s="4"/>
      <c r="AC908" s="4"/>
      <c r="AG908" s="4"/>
      <c r="AK908" s="4"/>
      <c r="AO908" s="4"/>
      <c r="AS908" s="4"/>
      <c r="AW908" s="4"/>
      <c r="BA908" s="4"/>
    </row>
    <row r="909" spans="5:53" ht="15.6">
      <c r="E909" s="4"/>
      <c r="I909" s="4"/>
      <c r="M909" s="4"/>
      <c r="Q909" s="4"/>
      <c r="U909" s="4"/>
      <c r="Y909" s="4"/>
      <c r="AC909" s="4"/>
      <c r="AG909" s="4"/>
      <c r="AK909" s="4"/>
      <c r="AO909" s="4"/>
      <c r="AS909" s="4"/>
      <c r="AW909" s="4"/>
      <c r="BA909" s="4"/>
    </row>
    <row r="910" spans="5:53" ht="15.6">
      <c r="E910" s="4"/>
      <c r="I910" s="4"/>
      <c r="M910" s="4"/>
      <c r="Q910" s="4"/>
      <c r="U910" s="4"/>
      <c r="Y910" s="4"/>
      <c r="AC910" s="4"/>
      <c r="AG910" s="4"/>
      <c r="AK910" s="4"/>
      <c r="AO910" s="4"/>
      <c r="AS910" s="4"/>
      <c r="AW910" s="4"/>
      <c r="BA910" s="4"/>
    </row>
    <row r="911" spans="5:53" ht="15.6">
      <c r="E911" s="4"/>
      <c r="I911" s="4"/>
      <c r="M911" s="4"/>
      <c r="Q911" s="4"/>
      <c r="U911" s="4"/>
      <c r="Y911" s="4"/>
      <c r="AC911" s="4"/>
      <c r="AG911" s="4"/>
      <c r="AK911" s="4"/>
      <c r="AO911" s="4"/>
      <c r="AS911" s="4"/>
      <c r="AW911" s="4"/>
      <c r="BA911" s="4"/>
    </row>
    <row r="912" spans="5:53" ht="15.6">
      <c r="E912" s="4"/>
      <c r="I912" s="4"/>
      <c r="M912" s="4"/>
      <c r="Q912" s="4"/>
      <c r="U912" s="4"/>
      <c r="Y912" s="4"/>
      <c r="AC912" s="4"/>
      <c r="AG912" s="4"/>
      <c r="AK912" s="4"/>
      <c r="AO912" s="4"/>
      <c r="AS912" s="4"/>
      <c r="AW912" s="4"/>
      <c r="BA912" s="4"/>
    </row>
    <row r="913" spans="5:53" ht="15.6">
      <c r="E913" s="4"/>
      <c r="I913" s="4"/>
      <c r="M913" s="4"/>
      <c r="Q913" s="4"/>
      <c r="U913" s="4"/>
      <c r="Y913" s="4"/>
      <c r="AC913" s="4"/>
      <c r="AG913" s="4"/>
      <c r="AK913" s="4"/>
      <c r="AO913" s="4"/>
      <c r="AS913" s="4"/>
      <c r="AW913" s="4"/>
      <c r="BA913" s="4"/>
    </row>
    <row r="914" spans="5:53" ht="15.6">
      <c r="E914" s="4"/>
      <c r="I914" s="4"/>
      <c r="M914" s="4"/>
      <c r="Q914" s="4"/>
      <c r="U914" s="4"/>
      <c r="Y914" s="4"/>
      <c r="AC914" s="4"/>
      <c r="AG914" s="4"/>
      <c r="AK914" s="4"/>
      <c r="AO914" s="4"/>
      <c r="AS914" s="4"/>
      <c r="AW914" s="4"/>
      <c r="BA914" s="4"/>
    </row>
    <row r="915" spans="5:53" ht="15.6">
      <c r="E915" s="4"/>
      <c r="I915" s="4"/>
      <c r="M915" s="4"/>
      <c r="Q915" s="4"/>
      <c r="U915" s="4"/>
      <c r="Y915" s="4"/>
      <c r="AC915" s="4"/>
      <c r="AG915" s="4"/>
      <c r="AK915" s="4"/>
      <c r="AO915" s="4"/>
      <c r="AS915" s="4"/>
      <c r="AW915" s="4"/>
      <c r="BA915" s="4"/>
    </row>
    <row r="916" spans="5:53" ht="15.6">
      <c r="E916" s="4"/>
      <c r="I916" s="4"/>
      <c r="M916" s="4"/>
      <c r="Q916" s="4"/>
      <c r="U916" s="4"/>
      <c r="Y916" s="4"/>
      <c r="AC916" s="4"/>
      <c r="AG916" s="4"/>
      <c r="AK916" s="4"/>
      <c r="AO916" s="4"/>
      <c r="AS916" s="4"/>
      <c r="AW916" s="4"/>
      <c r="BA916" s="4"/>
    </row>
    <row r="917" spans="5:53" ht="15.6">
      <c r="E917" s="4"/>
      <c r="I917" s="4"/>
      <c r="M917" s="4"/>
      <c r="Q917" s="4"/>
      <c r="U917" s="4"/>
      <c r="Y917" s="4"/>
      <c r="AC917" s="4"/>
      <c r="AG917" s="4"/>
      <c r="AK917" s="4"/>
      <c r="AO917" s="4"/>
      <c r="AS917" s="4"/>
      <c r="AW917" s="4"/>
      <c r="BA917" s="4"/>
    </row>
    <row r="918" spans="5:53" ht="15.6">
      <c r="E918" s="4"/>
      <c r="I918" s="4"/>
      <c r="M918" s="4"/>
      <c r="Q918" s="4"/>
      <c r="U918" s="4"/>
      <c r="Y918" s="4"/>
      <c r="AC918" s="4"/>
      <c r="AG918" s="4"/>
      <c r="AK918" s="4"/>
      <c r="AO918" s="4"/>
      <c r="AS918" s="4"/>
      <c r="AW918" s="4"/>
      <c r="BA918" s="4"/>
    </row>
    <row r="919" spans="5:53" ht="15.6">
      <c r="E919" s="4"/>
      <c r="I919" s="4"/>
      <c r="M919" s="4"/>
      <c r="Q919" s="4"/>
      <c r="U919" s="4"/>
      <c r="Y919" s="4"/>
      <c r="AC919" s="4"/>
      <c r="AG919" s="4"/>
      <c r="AK919" s="4"/>
      <c r="AO919" s="4"/>
      <c r="AS919" s="4"/>
      <c r="AW919" s="4"/>
      <c r="BA919" s="4"/>
    </row>
    <row r="920" spans="5:53" ht="15.6">
      <c r="E920" s="4"/>
      <c r="I920" s="4"/>
      <c r="M920" s="4"/>
      <c r="Q920" s="4"/>
      <c r="U920" s="4"/>
      <c r="Y920" s="4"/>
      <c r="AC920" s="4"/>
      <c r="AG920" s="4"/>
      <c r="AK920" s="4"/>
      <c r="AO920" s="4"/>
      <c r="AS920" s="4"/>
      <c r="AW920" s="4"/>
      <c r="BA920" s="4"/>
    </row>
    <row r="921" spans="5:53" ht="15.6">
      <c r="E921" s="4"/>
      <c r="I921" s="4"/>
      <c r="M921" s="4"/>
      <c r="Q921" s="4"/>
      <c r="U921" s="4"/>
      <c r="Y921" s="4"/>
      <c r="AC921" s="4"/>
      <c r="AG921" s="4"/>
      <c r="AK921" s="4"/>
      <c r="AO921" s="4"/>
      <c r="AS921" s="4"/>
      <c r="AW921" s="4"/>
      <c r="BA921" s="4"/>
    </row>
    <row r="922" spans="5:53" ht="15.6">
      <c r="E922" s="4"/>
      <c r="I922" s="4"/>
      <c r="M922" s="4"/>
      <c r="Q922" s="4"/>
      <c r="U922" s="4"/>
      <c r="Y922" s="4"/>
      <c r="AC922" s="4"/>
      <c r="AG922" s="4"/>
      <c r="AK922" s="4"/>
      <c r="AO922" s="4"/>
      <c r="AS922" s="4"/>
      <c r="AW922" s="4"/>
      <c r="BA922" s="4"/>
    </row>
    <row r="923" spans="5:53" ht="15.6">
      <c r="E923" s="4"/>
      <c r="I923" s="4"/>
      <c r="M923" s="4"/>
      <c r="Q923" s="4"/>
      <c r="U923" s="4"/>
      <c r="Y923" s="4"/>
      <c r="AC923" s="4"/>
      <c r="AG923" s="4"/>
      <c r="AK923" s="4"/>
      <c r="AO923" s="4"/>
      <c r="AS923" s="4"/>
      <c r="AW923" s="4"/>
      <c r="BA923" s="4"/>
    </row>
    <row r="924" spans="5:53" ht="15.6">
      <c r="E924" s="4"/>
      <c r="I924" s="4"/>
      <c r="M924" s="4"/>
      <c r="Q924" s="4"/>
      <c r="U924" s="4"/>
      <c r="Y924" s="4"/>
      <c r="AC924" s="4"/>
      <c r="AG924" s="4"/>
      <c r="AK924" s="4"/>
      <c r="AO924" s="4"/>
      <c r="AS924" s="4"/>
      <c r="AW924" s="4"/>
      <c r="BA924" s="4"/>
    </row>
    <row r="925" spans="5:53" ht="15.6">
      <c r="E925" s="4"/>
      <c r="I925" s="4"/>
      <c r="M925" s="4"/>
      <c r="Q925" s="4"/>
      <c r="U925" s="4"/>
      <c r="Y925" s="4"/>
      <c r="AC925" s="4"/>
      <c r="AG925" s="4"/>
      <c r="AK925" s="4"/>
      <c r="AO925" s="4"/>
      <c r="AS925" s="4"/>
      <c r="AW925" s="4"/>
      <c r="BA925" s="4"/>
    </row>
    <row r="926" spans="5:53" ht="15.6">
      <c r="E926" s="4"/>
      <c r="I926" s="4"/>
      <c r="M926" s="4"/>
      <c r="Q926" s="4"/>
      <c r="U926" s="4"/>
      <c r="Y926" s="4"/>
      <c r="AC926" s="4"/>
      <c r="AG926" s="4"/>
      <c r="AK926" s="4"/>
      <c r="AO926" s="4"/>
      <c r="AS926" s="4"/>
      <c r="AW926" s="4"/>
      <c r="BA926" s="4"/>
    </row>
    <row r="927" spans="5:53" ht="15.6">
      <c r="E927" s="4"/>
      <c r="I927" s="4"/>
      <c r="M927" s="4"/>
      <c r="Q927" s="4"/>
      <c r="U927" s="4"/>
      <c r="Y927" s="4"/>
      <c r="AC927" s="4"/>
      <c r="AG927" s="4"/>
      <c r="AK927" s="4"/>
      <c r="AO927" s="4"/>
      <c r="AS927" s="4"/>
      <c r="AW927" s="4"/>
      <c r="BA927" s="4"/>
    </row>
    <row r="928" spans="5:53" ht="15.6">
      <c r="E928" s="4"/>
      <c r="I928" s="4"/>
      <c r="M928" s="4"/>
      <c r="Q928" s="4"/>
      <c r="U928" s="4"/>
      <c r="Y928" s="4"/>
      <c r="AC928" s="4"/>
      <c r="AG928" s="4"/>
      <c r="AK928" s="4"/>
      <c r="AO928" s="4"/>
      <c r="AS928" s="4"/>
      <c r="AW928" s="4"/>
      <c r="BA928" s="4"/>
    </row>
    <row r="929" spans="5:53" ht="15.6">
      <c r="E929" s="4"/>
      <c r="I929" s="4"/>
      <c r="M929" s="4"/>
      <c r="Q929" s="4"/>
      <c r="U929" s="4"/>
      <c r="Y929" s="4"/>
      <c r="AC929" s="4"/>
      <c r="AG929" s="4"/>
      <c r="AK929" s="4"/>
      <c r="AO929" s="4"/>
      <c r="AS929" s="4"/>
      <c r="AW929" s="4"/>
      <c r="BA929" s="4"/>
    </row>
    <row r="930" spans="5:53" ht="15.6">
      <c r="E930" s="4"/>
      <c r="I930" s="4"/>
      <c r="M930" s="4"/>
      <c r="Q930" s="4"/>
      <c r="U930" s="4"/>
      <c r="Y930" s="4"/>
      <c r="AC930" s="4"/>
      <c r="AG930" s="4"/>
      <c r="AK930" s="4"/>
      <c r="AO930" s="4"/>
      <c r="AS930" s="4"/>
      <c r="AW930" s="4"/>
      <c r="BA930" s="4"/>
    </row>
    <row r="931" spans="5:53" ht="15.6">
      <c r="E931" s="4"/>
      <c r="I931" s="4"/>
      <c r="M931" s="4"/>
      <c r="Q931" s="4"/>
      <c r="U931" s="4"/>
      <c r="Y931" s="4"/>
      <c r="AC931" s="4"/>
      <c r="AG931" s="4"/>
      <c r="AK931" s="4"/>
      <c r="AO931" s="4"/>
      <c r="AS931" s="4"/>
      <c r="AW931" s="4"/>
      <c r="BA931" s="4"/>
    </row>
    <row r="932" spans="5:53" ht="15.6">
      <c r="E932" s="4"/>
      <c r="I932" s="4"/>
      <c r="M932" s="4"/>
      <c r="Q932" s="4"/>
      <c r="U932" s="4"/>
      <c r="Y932" s="4"/>
      <c r="AC932" s="4"/>
      <c r="AG932" s="4"/>
      <c r="AK932" s="4"/>
      <c r="AO932" s="4"/>
      <c r="AS932" s="4"/>
      <c r="AW932" s="4"/>
      <c r="BA932" s="4"/>
    </row>
    <row r="933" spans="5:53" ht="15.6">
      <c r="E933" s="4"/>
      <c r="I933" s="4"/>
      <c r="M933" s="4"/>
      <c r="Q933" s="4"/>
      <c r="U933" s="4"/>
      <c r="Y933" s="4"/>
      <c r="AC933" s="4"/>
      <c r="AG933" s="4"/>
      <c r="AK933" s="4"/>
      <c r="AO933" s="4"/>
      <c r="AS933" s="4"/>
      <c r="AW933" s="4"/>
      <c r="BA933" s="4"/>
    </row>
    <row r="934" spans="5:53" ht="15.6">
      <c r="E934" s="4"/>
      <c r="I934" s="4"/>
      <c r="M934" s="4"/>
      <c r="Q934" s="4"/>
      <c r="U934" s="4"/>
      <c r="Y934" s="4"/>
      <c r="AC934" s="4"/>
      <c r="AG934" s="4"/>
      <c r="AK934" s="4"/>
      <c r="AO934" s="4"/>
      <c r="AS934" s="4"/>
      <c r="AW934" s="4"/>
      <c r="BA934" s="4"/>
    </row>
    <row r="935" spans="5:53" ht="15.6">
      <c r="E935" s="4"/>
      <c r="I935" s="4"/>
      <c r="M935" s="4"/>
      <c r="Q935" s="4"/>
      <c r="U935" s="4"/>
      <c r="Y935" s="4"/>
      <c r="AC935" s="4"/>
      <c r="AG935" s="4"/>
      <c r="AK935" s="4"/>
      <c r="AO935" s="4"/>
      <c r="AS935" s="4"/>
      <c r="AW935" s="4"/>
      <c r="BA935" s="4"/>
    </row>
    <row r="936" spans="5:53" ht="15.6">
      <c r="E936" s="4"/>
      <c r="I936" s="4"/>
      <c r="M936" s="4"/>
      <c r="Q936" s="4"/>
      <c r="U936" s="4"/>
      <c r="Y936" s="4"/>
      <c r="AC936" s="4"/>
      <c r="AG936" s="4"/>
      <c r="AK936" s="4"/>
      <c r="AO936" s="4"/>
      <c r="AS936" s="4"/>
      <c r="AW936" s="4"/>
      <c r="BA936" s="4"/>
    </row>
    <row r="937" spans="5:53" ht="15.6">
      <c r="E937" s="4"/>
      <c r="I937" s="4"/>
      <c r="M937" s="4"/>
      <c r="Q937" s="4"/>
      <c r="U937" s="4"/>
      <c r="Y937" s="4"/>
      <c r="AC937" s="4"/>
      <c r="AG937" s="4"/>
      <c r="AK937" s="4"/>
      <c r="AO937" s="4"/>
      <c r="AS937" s="4"/>
      <c r="AW937" s="4"/>
      <c r="BA937" s="4"/>
    </row>
    <row r="938" spans="5:53" ht="15.6">
      <c r="E938" s="4"/>
      <c r="I938" s="4"/>
      <c r="M938" s="4"/>
      <c r="Q938" s="4"/>
      <c r="U938" s="4"/>
      <c r="Y938" s="4"/>
      <c r="AC938" s="4"/>
      <c r="AG938" s="4"/>
      <c r="AK938" s="4"/>
      <c r="AO938" s="4"/>
      <c r="AS938" s="4"/>
      <c r="AW938" s="4"/>
      <c r="BA938" s="4"/>
    </row>
    <row r="939" spans="5:53" ht="15.6">
      <c r="E939" s="4"/>
      <c r="I939" s="4"/>
      <c r="M939" s="4"/>
      <c r="Q939" s="4"/>
      <c r="U939" s="4"/>
      <c r="Y939" s="4"/>
      <c r="AC939" s="4"/>
      <c r="AG939" s="4"/>
      <c r="AK939" s="4"/>
      <c r="AO939" s="4"/>
      <c r="AS939" s="4"/>
      <c r="AW939" s="4"/>
      <c r="BA939" s="4"/>
    </row>
    <row r="940" spans="5:53" ht="15.6">
      <c r="E940" s="4"/>
      <c r="I940" s="4"/>
      <c r="M940" s="4"/>
      <c r="Q940" s="4"/>
      <c r="U940" s="4"/>
      <c r="Y940" s="4"/>
      <c r="AC940" s="4"/>
      <c r="AG940" s="4"/>
      <c r="AK940" s="4"/>
      <c r="AO940" s="4"/>
      <c r="AS940" s="4"/>
      <c r="AW940" s="4"/>
      <c r="BA940" s="4"/>
    </row>
    <row r="941" spans="5:53" ht="15.6">
      <c r="E941" s="4"/>
      <c r="I941" s="4"/>
      <c r="M941" s="4"/>
      <c r="Q941" s="4"/>
      <c r="U941" s="4"/>
      <c r="Y941" s="4"/>
      <c r="AC941" s="4"/>
      <c r="AG941" s="4"/>
      <c r="AK941" s="4"/>
      <c r="AO941" s="4"/>
      <c r="AS941" s="4"/>
      <c r="AW941" s="4"/>
      <c r="BA941" s="4"/>
    </row>
    <row r="942" spans="5:53" ht="15.6">
      <c r="E942" s="4"/>
      <c r="I942" s="4"/>
      <c r="M942" s="4"/>
      <c r="Q942" s="4"/>
      <c r="U942" s="4"/>
      <c r="Y942" s="4"/>
      <c r="AC942" s="4"/>
      <c r="AG942" s="4"/>
      <c r="AK942" s="4"/>
      <c r="AO942" s="4"/>
      <c r="AS942" s="4"/>
      <c r="AW942" s="4"/>
      <c r="BA942" s="4"/>
    </row>
    <row r="943" spans="5:53" ht="15.6">
      <c r="E943" s="4"/>
      <c r="I943" s="4"/>
      <c r="M943" s="4"/>
      <c r="Q943" s="4"/>
      <c r="U943" s="4"/>
      <c r="Y943" s="4"/>
      <c r="AC943" s="4"/>
      <c r="AG943" s="4"/>
      <c r="AK943" s="4"/>
      <c r="AO943" s="4"/>
      <c r="AS943" s="4"/>
      <c r="AW943" s="4"/>
      <c r="BA943" s="4"/>
    </row>
    <row r="944" spans="5:53" ht="15.6">
      <c r="E944" s="4"/>
      <c r="I944" s="4"/>
      <c r="M944" s="4"/>
      <c r="Q944" s="4"/>
      <c r="U944" s="4"/>
      <c r="Y944" s="4"/>
      <c r="AC944" s="4"/>
      <c r="AG944" s="4"/>
      <c r="AK944" s="4"/>
      <c r="AO944" s="4"/>
      <c r="AS944" s="4"/>
      <c r="AW944" s="4"/>
      <c r="BA944" s="4"/>
    </row>
    <row r="945" spans="5:53" ht="15.6">
      <c r="E945" s="4"/>
      <c r="I945" s="4"/>
      <c r="M945" s="4"/>
      <c r="Q945" s="4"/>
      <c r="U945" s="4"/>
      <c r="Y945" s="4"/>
      <c r="AC945" s="4"/>
      <c r="AG945" s="4"/>
      <c r="AK945" s="4"/>
      <c r="AO945" s="4"/>
      <c r="AS945" s="4"/>
      <c r="AW945" s="4"/>
      <c r="BA945" s="4"/>
    </row>
    <row r="946" spans="5:53" ht="15.6">
      <c r="E946" s="4"/>
      <c r="I946" s="4"/>
      <c r="M946" s="4"/>
      <c r="Q946" s="4"/>
      <c r="U946" s="4"/>
      <c r="Y946" s="4"/>
      <c r="AC946" s="4"/>
      <c r="AG946" s="4"/>
      <c r="AK946" s="4"/>
      <c r="AO946" s="4"/>
      <c r="AS946" s="4"/>
      <c r="AW946" s="4"/>
      <c r="BA946" s="4"/>
    </row>
    <row r="947" spans="5:53" ht="15.6">
      <c r="E947" s="4"/>
      <c r="I947" s="4"/>
      <c r="M947" s="4"/>
      <c r="Q947" s="4"/>
      <c r="U947" s="4"/>
      <c r="Y947" s="4"/>
      <c r="AC947" s="4"/>
      <c r="AG947" s="4"/>
      <c r="AK947" s="4"/>
      <c r="AO947" s="4"/>
      <c r="AS947" s="4"/>
      <c r="AW947" s="4"/>
      <c r="BA947" s="4"/>
    </row>
    <row r="948" spans="5:53" ht="15.6">
      <c r="E948" s="4"/>
      <c r="I948" s="4"/>
      <c r="M948" s="4"/>
      <c r="Q948" s="4"/>
      <c r="U948" s="4"/>
      <c r="Y948" s="4"/>
      <c r="AC948" s="4"/>
      <c r="AG948" s="4"/>
      <c r="AK948" s="4"/>
      <c r="AO948" s="4"/>
      <c r="AS948" s="4"/>
      <c r="AW948" s="4"/>
      <c r="BA948" s="4"/>
    </row>
    <row r="949" spans="5:53" ht="15.6">
      <c r="E949" s="4"/>
      <c r="I949" s="4"/>
      <c r="M949" s="4"/>
      <c r="Q949" s="4"/>
      <c r="U949" s="4"/>
      <c r="Y949" s="4"/>
      <c r="AC949" s="4"/>
      <c r="AG949" s="4"/>
      <c r="AK949" s="4"/>
      <c r="AO949" s="4"/>
      <c r="AS949" s="4"/>
      <c r="AW949" s="4"/>
      <c r="BA949" s="4"/>
    </row>
    <row r="950" spans="5:53" ht="15.6">
      <c r="E950" s="4"/>
      <c r="I950" s="4"/>
      <c r="M950" s="4"/>
      <c r="Q950" s="4"/>
      <c r="U950" s="4"/>
      <c r="Y950" s="4"/>
      <c r="AC950" s="4"/>
      <c r="AG950" s="4"/>
      <c r="AK950" s="4"/>
      <c r="AO950" s="4"/>
      <c r="AS950" s="4"/>
      <c r="AW950" s="4"/>
      <c r="BA950" s="4"/>
    </row>
    <row r="951" spans="5:53" ht="15.6">
      <c r="E951" s="4"/>
      <c r="I951" s="4"/>
      <c r="M951" s="4"/>
      <c r="Q951" s="4"/>
      <c r="U951" s="4"/>
      <c r="Y951" s="4"/>
      <c r="AC951" s="4"/>
      <c r="AG951" s="4"/>
      <c r="AK951" s="4"/>
      <c r="AO951" s="4"/>
      <c r="AS951" s="4"/>
      <c r="AW951" s="4"/>
      <c r="BA951" s="4"/>
    </row>
    <row r="952" spans="5:53" ht="15.6">
      <c r="E952" s="4"/>
      <c r="I952" s="4"/>
      <c r="M952" s="4"/>
      <c r="Q952" s="4"/>
      <c r="U952" s="4"/>
      <c r="Y952" s="4"/>
      <c r="AC952" s="4"/>
      <c r="AG952" s="4"/>
      <c r="AK952" s="4"/>
      <c r="AO952" s="4"/>
      <c r="AS952" s="4"/>
      <c r="AW952" s="4"/>
      <c r="BA952" s="4"/>
    </row>
    <row r="953" spans="5:53" ht="15.6">
      <c r="E953" s="4"/>
      <c r="I953" s="4"/>
      <c r="M953" s="4"/>
      <c r="Q953" s="4"/>
      <c r="U953" s="4"/>
      <c r="Y953" s="4"/>
      <c r="AC953" s="4"/>
      <c r="AG953" s="4"/>
      <c r="AK953" s="4"/>
      <c r="AO953" s="4"/>
      <c r="AS953" s="4"/>
      <c r="AW953" s="4"/>
      <c r="BA953" s="4"/>
    </row>
    <row r="954" spans="5:53" ht="15.6">
      <c r="E954" s="4"/>
      <c r="I954" s="4"/>
      <c r="M954" s="4"/>
      <c r="Q954" s="4"/>
      <c r="U954" s="4"/>
      <c r="Y954" s="4"/>
      <c r="AC954" s="4"/>
      <c r="AG954" s="4"/>
      <c r="AK954" s="4"/>
      <c r="AO954" s="4"/>
      <c r="AS954" s="4"/>
      <c r="AW954" s="4"/>
      <c r="BA954" s="4"/>
    </row>
    <row r="955" spans="5:53" ht="15.6">
      <c r="E955" s="4"/>
      <c r="I955" s="4"/>
      <c r="M955" s="4"/>
      <c r="Q955" s="4"/>
      <c r="U955" s="4"/>
      <c r="Y955" s="4"/>
      <c r="AC955" s="4"/>
      <c r="AG955" s="4"/>
      <c r="AK955" s="4"/>
      <c r="AO955" s="4"/>
      <c r="AS955" s="4"/>
      <c r="AW955" s="4"/>
      <c r="BA955" s="4"/>
    </row>
    <row r="956" spans="5:53" ht="15.6">
      <c r="E956" s="4"/>
      <c r="I956" s="4"/>
      <c r="M956" s="4"/>
      <c r="Q956" s="4"/>
      <c r="U956" s="4"/>
      <c r="Y956" s="4"/>
      <c r="AC956" s="4"/>
      <c r="AG956" s="4"/>
      <c r="AK956" s="4"/>
      <c r="AO956" s="4"/>
      <c r="AS956" s="4"/>
      <c r="AW956" s="4"/>
      <c r="BA956" s="4"/>
    </row>
    <row r="957" spans="5:53" ht="15.6">
      <c r="E957" s="4"/>
      <c r="I957" s="4"/>
      <c r="M957" s="4"/>
      <c r="Q957" s="4"/>
      <c r="U957" s="4"/>
      <c r="Y957" s="4"/>
      <c r="AC957" s="4"/>
      <c r="AG957" s="4"/>
      <c r="AK957" s="4"/>
      <c r="AO957" s="4"/>
      <c r="AS957" s="4"/>
      <c r="AW957" s="4"/>
      <c r="BA957" s="4"/>
    </row>
    <row r="958" spans="5:53" ht="15.6">
      <c r="E958" s="4"/>
      <c r="I958" s="4"/>
      <c r="M958" s="4"/>
      <c r="Q958" s="4"/>
      <c r="U958" s="4"/>
      <c r="Y958" s="4"/>
      <c r="AC958" s="4"/>
      <c r="AG958" s="4"/>
      <c r="AK958" s="4"/>
      <c r="AO958" s="4"/>
      <c r="AS958" s="4"/>
      <c r="AW958" s="4"/>
      <c r="BA958" s="4"/>
    </row>
    <row r="959" spans="5:53" ht="15.6">
      <c r="E959" s="4"/>
      <c r="I959" s="4"/>
      <c r="M959" s="4"/>
      <c r="Q959" s="4"/>
      <c r="U959" s="4"/>
      <c r="Y959" s="4"/>
      <c r="AC959" s="4"/>
      <c r="AG959" s="4"/>
      <c r="AK959" s="4"/>
      <c r="AO959" s="4"/>
      <c r="AS959" s="4"/>
      <c r="AW959" s="4"/>
      <c r="BA959" s="4"/>
    </row>
    <row r="960" spans="5:53" ht="15.6">
      <c r="E960" s="4"/>
      <c r="I960" s="4"/>
      <c r="M960" s="4"/>
      <c r="Q960" s="4"/>
      <c r="U960" s="4"/>
      <c r="Y960" s="4"/>
      <c r="AC960" s="4"/>
      <c r="AG960" s="4"/>
      <c r="AK960" s="4"/>
      <c r="AO960" s="4"/>
      <c r="AS960" s="4"/>
      <c r="AW960" s="4"/>
      <c r="BA960" s="4"/>
    </row>
    <row r="961" spans="5:53" ht="15.6">
      <c r="E961" s="4"/>
      <c r="I961" s="4"/>
      <c r="M961" s="4"/>
      <c r="Q961" s="4"/>
      <c r="U961" s="4"/>
      <c r="Y961" s="4"/>
      <c r="AC961" s="4"/>
      <c r="AG961" s="4"/>
      <c r="AK961" s="4"/>
      <c r="AO961" s="4"/>
      <c r="AS961" s="4"/>
      <c r="AW961" s="4"/>
      <c r="BA961" s="4"/>
    </row>
    <row r="962" spans="5:53" ht="15.6">
      <c r="E962" s="4"/>
      <c r="I962" s="4"/>
      <c r="M962" s="4"/>
      <c r="Q962" s="4"/>
      <c r="U962" s="4"/>
      <c r="Y962" s="4"/>
      <c r="AC962" s="4"/>
      <c r="AG962" s="4"/>
      <c r="AK962" s="4"/>
      <c r="AO962" s="4"/>
      <c r="AS962" s="4"/>
      <c r="AW962" s="4"/>
      <c r="BA962" s="4"/>
    </row>
    <row r="963" spans="5:53" ht="15.6">
      <c r="E963" s="4"/>
      <c r="I963" s="4"/>
      <c r="M963" s="4"/>
      <c r="Q963" s="4"/>
      <c r="U963" s="4"/>
      <c r="Y963" s="4"/>
      <c r="AC963" s="4"/>
      <c r="AG963" s="4"/>
      <c r="AK963" s="4"/>
      <c r="AO963" s="4"/>
      <c r="AS963" s="4"/>
      <c r="AW963" s="4"/>
      <c r="BA963" s="4"/>
    </row>
    <row r="964" spans="5:53" ht="15.6">
      <c r="E964" s="4"/>
      <c r="I964" s="4"/>
      <c r="M964" s="4"/>
      <c r="Q964" s="4"/>
      <c r="U964" s="4"/>
      <c r="Y964" s="4"/>
      <c r="AC964" s="4"/>
      <c r="AG964" s="4"/>
      <c r="AK964" s="4"/>
      <c r="AO964" s="4"/>
      <c r="AS964" s="4"/>
      <c r="AW964" s="4"/>
      <c r="BA964" s="4"/>
    </row>
    <row r="965" spans="5:53" ht="15.6">
      <c r="E965" s="4"/>
      <c r="I965" s="4"/>
      <c r="M965" s="4"/>
      <c r="Q965" s="4"/>
      <c r="U965" s="4"/>
      <c r="Y965" s="4"/>
      <c r="AC965" s="4"/>
      <c r="AG965" s="4"/>
      <c r="AK965" s="4"/>
      <c r="AO965" s="4"/>
      <c r="AS965" s="4"/>
      <c r="AW965" s="4"/>
      <c r="BA965" s="4"/>
    </row>
    <row r="966" spans="5:53" ht="15.6">
      <c r="E966" s="4"/>
      <c r="I966" s="4"/>
      <c r="M966" s="4"/>
      <c r="Q966" s="4"/>
      <c r="U966" s="4"/>
      <c r="Y966" s="4"/>
      <c r="AC966" s="4"/>
      <c r="AG966" s="4"/>
      <c r="AK966" s="4"/>
      <c r="AO966" s="4"/>
      <c r="AS966" s="4"/>
      <c r="AW966" s="4"/>
      <c r="BA966" s="4"/>
    </row>
    <row r="967" spans="5:53" ht="15.6">
      <c r="E967" s="4"/>
      <c r="I967" s="4"/>
      <c r="M967" s="4"/>
      <c r="Q967" s="4"/>
      <c r="U967" s="4"/>
      <c r="Y967" s="4"/>
      <c r="AC967" s="4"/>
      <c r="AG967" s="4"/>
      <c r="AK967" s="4"/>
      <c r="AO967" s="4"/>
      <c r="AS967" s="4"/>
      <c r="AW967" s="4"/>
      <c r="BA967" s="4"/>
    </row>
    <row r="968" spans="5:53" ht="15.6">
      <c r="E968" s="4"/>
      <c r="I968" s="4"/>
      <c r="M968" s="4"/>
      <c r="Q968" s="4"/>
      <c r="U968" s="4"/>
      <c r="Y968" s="4"/>
      <c r="AC968" s="4"/>
      <c r="AG968" s="4"/>
      <c r="AK968" s="4"/>
      <c r="AO968" s="4"/>
      <c r="AS968" s="4"/>
      <c r="AW968" s="4"/>
      <c r="BA968" s="4"/>
    </row>
    <row r="969" spans="5:53" ht="15.6">
      <c r="E969" s="4"/>
      <c r="I969" s="4"/>
      <c r="M969" s="4"/>
      <c r="Q969" s="4"/>
      <c r="U969" s="4"/>
      <c r="Y969" s="4"/>
      <c r="AC969" s="4"/>
      <c r="AG969" s="4"/>
      <c r="AK969" s="4"/>
      <c r="AO969" s="4"/>
      <c r="AS969" s="4"/>
      <c r="AW969" s="4"/>
      <c r="BA969" s="4"/>
    </row>
    <row r="970" spans="5:53" ht="15.6">
      <c r="E970" s="4"/>
      <c r="I970" s="4"/>
      <c r="M970" s="4"/>
      <c r="Q970" s="4"/>
      <c r="U970" s="4"/>
      <c r="Y970" s="4"/>
      <c r="AC970" s="4"/>
      <c r="AG970" s="4"/>
      <c r="AK970" s="4"/>
      <c r="AO970" s="4"/>
      <c r="AS970" s="4"/>
      <c r="AW970" s="4"/>
      <c r="BA970" s="4"/>
    </row>
    <row r="971" spans="5:53" ht="15.6">
      <c r="E971" s="4"/>
      <c r="I971" s="4"/>
      <c r="M971" s="4"/>
      <c r="Q971" s="4"/>
      <c r="U971" s="4"/>
      <c r="Y971" s="4"/>
      <c r="AC971" s="4"/>
      <c r="AG971" s="4"/>
      <c r="AK971" s="4"/>
      <c r="AO971" s="4"/>
      <c r="AS971" s="4"/>
      <c r="AW971" s="4"/>
      <c r="BA971" s="4"/>
    </row>
    <row r="972" spans="5:53" ht="15.6">
      <c r="E972" s="4"/>
      <c r="I972" s="4"/>
      <c r="M972" s="4"/>
      <c r="Q972" s="4"/>
      <c r="U972" s="4"/>
      <c r="Y972" s="4"/>
      <c r="AC972" s="4"/>
      <c r="AG972" s="4"/>
      <c r="AK972" s="4"/>
      <c r="AO972" s="4"/>
      <c r="AS972" s="4"/>
      <c r="AW972" s="4"/>
      <c r="BA972" s="4"/>
    </row>
    <row r="973" spans="5:53" ht="15.6">
      <c r="E973" s="4"/>
      <c r="I973" s="4"/>
      <c r="M973" s="4"/>
      <c r="Q973" s="4"/>
      <c r="U973" s="4"/>
      <c r="Y973" s="4"/>
      <c r="AC973" s="4"/>
      <c r="AG973" s="4"/>
      <c r="AK973" s="4"/>
      <c r="AO973" s="4"/>
      <c r="AS973" s="4"/>
      <c r="AW973" s="4"/>
      <c r="BA973" s="4"/>
    </row>
    <row r="974" spans="5:53" ht="15.6">
      <c r="E974" s="4"/>
      <c r="I974" s="4"/>
      <c r="M974" s="4"/>
      <c r="Q974" s="4"/>
      <c r="U974" s="4"/>
      <c r="Y974" s="4"/>
      <c r="AC974" s="4"/>
      <c r="AG974" s="4"/>
      <c r="AK974" s="4"/>
      <c r="AO974" s="4"/>
      <c r="AS974" s="4"/>
      <c r="AW974" s="4"/>
      <c r="BA974" s="4"/>
    </row>
    <row r="975" spans="5:53" ht="15.6">
      <c r="E975" s="4"/>
      <c r="I975" s="4"/>
      <c r="M975" s="4"/>
      <c r="Q975" s="4"/>
      <c r="U975" s="4"/>
      <c r="Y975" s="4"/>
      <c r="AC975" s="4"/>
      <c r="AG975" s="4"/>
      <c r="AK975" s="4"/>
      <c r="AO975" s="4"/>
      <c r="AS975" s="4"/>
      <c r="AW975" s="4"/>
      <c r="BA975" s="4"/>
    </row>
    <row r="976" spans="5:53" ht="15.6">
      <c r="E976" s="4"/>
      <c r="I976" s="4"/>
      <c r="M976" s="4"/>
      <c r="Q976" s="4"/>
      <c r="U976" s="4"/>
      <c r="Y976" s="4"/>
      <c r="AC976" s="4"/>
      <c r="AG976" s="4"/>
      <c r="AK976" s="4"/>
      <c r="AO976" s="4"/>
      <c r="AS976" s="4"/>
      <c r="AW976" s="4"/>
      <c r="BA976" s="4"/>
    </row>
    <row r="977" spans="5:53" ht="15.6">
      <c r="E977" s="4"/>
      <c r="I977" s="4"/>
      <c r="M977" s="4"/>
      <c r="Q977" s="4"/>
      <c r="U977" s="4"/>
      <c r="Y977" s="4"/>
      <c r="AC977" s="4"/>
      <c r="AG977" s="4"/>
      <c r="AK977" s="4"/>
      <c r="AO977" s="4"/>
      <c r="AS977" s="4"/>
      <c r="AW977" s="4"/>
      <c r="BA977" s="4"/>
    </row>
    <row r="978" spans="5:53" ht="15.6">
      <c r="E978" s="4"/>
      <c r="I978" s="4"/>
      <c r="M978" s="4"/>
      <c r="Q978" s="4"/>
      <c r="U978" s="4"/>
      <c r="Y978" s="4"/>
      <c r="AC978" s="4"/>
      <c r="AG978" s="4"/>
      <c r="AK978" s="4"/>
      <c r="AO978" s="4"/>
      <c r="AS978" s="4"/>
      <c r="AW978" s="4"/>
      <c r="BA978" s="4"/>
    </row>
    <row r="979" spans="5:53" ht="15.6">
      <c r="E979" s="4"/>
      <c r="I979" s="4"/>
      <c r="M979" s="4"/>
      <c r="Q979" s="4"/>
      <c r="U979" s="4"/>
      <c r="Y979" s="4"/>
      <c r="AC979" s="4"/>
      <c r="AG979" s="4"/>
      <c r="AK979" s="4"/>
      <c r="AO979" s="4"/>
      <c r="AS979" s="4"/>
      <c r="AW979" s="4"/>
      <c r="BA979" s="4"/>
    </row>
    <row r="980" spans="5:53" ht="15.6">
      <c r="E980" s="4"/>
      <c r="I980" s="4"/>
      <c r="M980" s="4"/>
      <c r="Q980" s="4"/>
      <c r="U980" s="4"/>
      <c r="Y980" s="4"/>
      <c r="AC980" s="4"/>
      <c r="AG980" s="4"/>
      <c r="AK980" s="4"/>
      <c r="AO980" s="4"/>
      <c r="AS980" s="4"/>
      <c r="AW980" s="4"/>
      <c r="BA980" s="4"/>
    </row>
    <row r="981" spans="5:53" ht="15.6">
      <c r="E981" s="4"/>
      <c r="I981" s="4"/>
      <c r="M981" s="4"/>
      <c r="Q981" s="4"/>
      <c r="U981" s="4"/>
      <c r="Y981" s="4"/>
      <c r="AC981" s="4"/>
      <c r="AG981" s="4"/>
      <c r="AK981" s="4"/>
      <c r="AO981" s="4"/>
      <c r="AS981" s="4"/>
      <c r="AW981" s="4"/>
      <c r="BA981" s="4"/>
    </row>
    <row r="982" spans="5:53" ht="15.6">
      <c r="E982" s="4"/>
      <c r="I982" s="4"/>
      <c r="M982" s="4"/>
      <c r="Q982" s="4"/>
      <c r="U982" s="4"/>
      <c r="Y982" s="4"/>
      <c r="AC982" s="4"/>
      <c r="AG982" s="4"/>
      <c r="AK982" s="4"/>
      <c r="AO982" s="4"/>
      <c r="AS982" s="4"/>
      <c r="AW982" s="4"/>
      <c r="BA982" s="4"/>
    </row>
    <row r="983" spans="5:53" ht="15.6">
      <c r="E983" s="4"/>
      <c r="I983" s="4"/>
      <c r="M983" s="4"/>
      <c r="Q983" s="4"/>
      <c r="U983" s="4"/>
      <c r="Y983" s="4"/>
      <c r="AC983" s="4"/>
      <c r="AG983" s="4"/>
      <c r="AK983" s="4"/>
      <c r="AO983" s="4"/>
      <c r="AS983" s="4"/>
      <c r="AW983" s="4"/>
      <c r="BA983" s="4"/>
    </row>
    <row r="984" spans="5:53" ht="15.6">
      <c r="E984" s="4"/>
      <c r="I984" s="4"/>
      <c r="M984" s="4"/>
      <c r="Q984" s="4"/>
      <c r="U984" s="4"/>
      <c r="Y984" s="4"/>
      <c r="AC984" s="4"/>
      <c r="AG984" s="4"/>
      <c r="AK984" s="4"/>
      <c r="AO984" s="4"/>
      <c r="AS984" s="4"/>
      <c r="AW984" s="4"/>
      <c r="BA984" s="4"/>
    </row>
    <row r="985" spans="5:53" ht="15.6">
      <c r="E985" s="4"/>
      <c r="I985" s="4"/>
      <c r="M985" s="4"/>
      <c r="Q985" s="4"/>
      <c r="U985" s="4"/>
      <c r="Y985" s="4"/>
      <c r="AC985" s="4"/>
      <c r="AG985" s="4"/>
      <c r="AK985" s="4"/>
      <c r="AO985" s="4"/>
      <c r="AS985" s="4"/>
      <c r="AW985" s="4"/>
      <c r="BA985" s="4"/>
    </row>
    <row r="986" spans="5:53" ht="15.6">
      <c r="E986" s="4"/>
      <c r="I986" s="4"/>
      <c r="M986" s="4"/>
      <c r="Q986" s="4"/>
      <c r="U986" s="4"/>
      <c r="Y986" s="4"/>
      <c r="AC986" s="4"/>
      <c r="AG986" s="4"/>
      <c r="AK986" s="4"/>
      <c r="AO986" s="4"/>
      <c r="AS986" s="4"/>
      <c r="AW986" s="4"/>
      <c r="BA986" s="4"/>
    </row>
    <row r="987" spans="5:53" ht="15.6">
      <c r="E987" s="4"/>
      <c r="I987" s="4"/>
      <c r="M987" s="4"/>
      <c r="Q987" s="4"/>
      <c r="U987" s="4"/>
      <c r="Y987" s="4"/>
      <c r="AC987" s="4"/>
      <c r="AG987" s="4"/>
      <c r="AK987" s="4"/>
      <c r="AO987" s="4"/>
      <c r="AS987" s="4"/>
      <c r="AW987" s="4"/>
      <c r="BA987" s="4"/>
    </row>
    <row r="988" spans="5:53" ht="15.6">
      <c r="E988" s="4"/>
      <c r="I988" s="4"/>
      <c r="M988" s="4"/>
      <c r="Q988" s="4"/>
      <c r="U988" s="4"/>
      <c r="Y988" s="4"/>
      <c r="AC988" s="4"/>
      <c r="AG988" s="4"/>
      <c r="AK988" s="4"/>
      <c r="AO988" s="4"/>
      <c r="AS988" s="4"/>
      <c r="AW988" s="4"/>
      <c r="BA988" s="4"/>
    </row>
    <row r="989" spans="5:53" ht="15.6">
      <c r="E989" s="4"/>
      <c r="I989" s="4"/>
      <c r="M989" s="4"/>
      <c r="Q989" s="4"/>
      <c r="U989" s="4"/>
      <c r="Y989" s="4"/>
      <c r="AC989" s="4"/>
      <c r="AG989" s="4"/>
      <c r="AK989" s="4"/>
      <c r="AO989" s="4"/>
      <c r="AS989" s="4"/>
      <c r="AW989" s="4"/>
      <c r="BA989" s="4"/>
    </row>
    <row r="990" spans="5:53" ht="15.6">
      <c r="E990" s="4"/>
      <c r="I990" s="4"/>
      <c r="M990" s="4"/>
      <c r="Q990" s="4"/>
      <c r="U990" s="4"/>
      <c r="Y990" s="4"/>
      <c r="AC990" s="4"/>
      <c r="AG990" s="4"/>
      <c r="AK990" s="4"/>
      <c r="AO990" s="4"/>
      <c r="AS990" s="4"/>
      <c r="AW990" s="4"/>
      <c r="BA990" s="4"/>
    </row>
    <row r="991" spans="5:53" ht="15.6">
      <c r="E991" s="4"/>
      <c r="I991" s="4"/>
      <c r="M991" s="4"/>
      <c r="Q991" s="4"/>
      <c r="U991" s="4"/>
      <c r="Y991" s="4"/>
      <c r="AC991" s="4"/>
      <c r="AG991" s="4"/>
      <c r="AK991" s="4"/>
      <c r="AO991" s="4"/>
      <c r="AS991" s="4"/>
      <c r="AW991" s="4"/>
      <c r="BA991" s="4"/>
    </row>
    <row r="992" spans="5:53" ht="15.6">
      <c r="E992" s="4"/>
      <c r="I992" s="4"/>
      <c r="M992" s="4"/>
      <c r="Q992" s="4"/>
      <c r="U992" s="4"/>
      <c r="Y992" s="4"/>
      <c r="AC992" s="4"/>
      <c r="AG992" s="4"/>
      <c r="AK992" s="4"/>
      <c r="AO992" s="4"/>
      <c r="AS992" s="4"/>
      <c r="AW992" s="4"/>
      <c r="BA992" s="4"/>
    </row>
    <row r="993" spans="5:53" ht="15.6">
      <c r="E993" s="4"/>
      <c r="I993" s="4"/>
      <c r="M993" s="4"/>
      <c r="Q993" s="4"/>
      <c r="U993" s="4"/>
      <c r="Y993" s="4"/>
      <c r="AC993" s="4"/>
      <c r="AG993" s="4"/>
      <c r="AK993" s="4"/>
      <c r="AO993" s="4"/>
      <c r="AS993" s="4"/>
      <c r="AW993" s="4"/>
      <c r="BA993" s="4"/>
    </row>
    <row r="994" spans="5:53" ht="15.6">
      <c r="E994" s="4"/>
      <c r="I994" s="4"/>
      <c r="M994" s="4"/>
      <c r="Q994" s="4"/>
      <c r="U994" s="4"/>
      <c r="Y994" s="4"/>
      <c r="AC994" s="4"/>
      <c r="AG994" s="4"/>
      <c r="AK994" s="4"/>
      <c r="AO994" s="4"/>
      <c r="AS994" s="4"/>
      <c r="AW994" s="4"/>
      <c r="BA994" s="4"/>
    </row>
    <row r="995" spans="5:53" ht="15.6">
      <c r="E995" s="4"/>
      <c r="I995" s="4"/>
      <c r="M995" s="4"/>
      <c r="Q995" s="4"/>
      <c r="U995" s="4"/>
      <c r="Y995" s="4"/>
      <c r="AC995" s="4"/>
      <c r="AG995" s="4"/>
      <c r="AK995" s="4"/>
      <c r="AO995" s="4"/>
      <c r="AS995" s="4"/>
      <c r="AW995" s="4"/>
      <c r="BA995" s="4"/>
    </row>
    <row r="996" spans="5:53" ht="15.6">
      <c r="E996" s="4"/>
      <c r="I996" s="4"/>
      <c r="M996" s="4"/>
      <c r="Q996" s="4"/>
      <c r="U996" s="4"/>
      <c r="Y996" s="4"/>
      <c r="AC996" s="4"/>
      <c r="AG996" s="4"/>
      <c r="AK996" s="4"/>
      <c r="AO996" s="4"/>
      <c r="AS996" s="4"/>
      <c r="AW996" s="4"/>
      <c r="BA996" s="4"/>
    </row>
    <row r="997" spans="5:53" ht="15.6">
      <c r="E997" s="21"/>
      <c r="I997" s="21"/>
      <c r="M997" s="21"/>
      <c r="Q997" s="21"/>
      <c r="U997" s="21"/>
      <c r="Y997" s="21"/>
      <c r="AC997" s="21"/>
      <c r="AG997" s="21"/>
      <c r="AK997" s="21"/>
      <c r="AO997" s="21"/>
      <c r="AS997" s="21"/>
      <c r="AW997" s="21"/>
      <c r="BA997" s="21"/>
    </row>
  </sheetData>
  <conditionalFormatting sqref="F9:H56">
    <cfRule type="containsText" dxfId="274" priority="1" operator="containsText" text="301">
      <formula>NOT(ISERROR(SEARCH(("301"),(F9))))</formula>
    </cfRule>
  </conditionalFormatting>
  <conditionalFormatting sqref="J9:L56">
    <cfRule type="containsText" dxfId="273" priority="2" operator="containsText" text="129">
      <formula>NOT(ISERROR(SEARCH(("129"),(J9))))</formula>
    </cfRule>
  </conditionalFormatting>
  <conditionalFormatting sqref="J9:L56">
    <cfRule type="containsText" dxfId="272" priority="3" operator="containsText" text="147">
      <formula>NOT(ISERROR(SEARCH(("147"),(J9))))</formula>
    </cfRule>
  </conditionalFormatting>
  <conditionalFormatting sqref="J9:L56">
    <cfRule type="containsText" dxfId="271" priority="4" operator="containsText" text="153">
      <formula>NOT(ISERROR(SEARCH(("153"),(J9))))</formula>
    </cfRule>
  </conditionalFormatting>
  <conditionalFormatting sqref="N9:P56">
    <cfRule type="containsText" dxfId="270" priority="5" operator="containsText" text="143">
      <formula>NOT(ISERROR(SEARCH(("143"),(N9))))</formula>
    </cfRule>
  </conditionalFormatting>
  <conditionalFormatting sqref="N9:P56">
    <cfRule type="containsText" dxfId="269" priority="6" operator="containsText" text="155">
      <formula>NOT(ISERROR(SEARCH(("155"),(N9))))</formula>
    </cfRule>
  </conditionalFormatting>
  <conditionalFormatting sqref="Z9:AB56">
    <cfRule type="containsText" dxfId="268" priority="7" operator="containsText" text="187">
      <formula>NOT(ISERROR(SEARCH(("187"),(Z9))))</formula>
    </cfRule>
  </conditionalFormatting>
  <conditionalFormatting sqref="Z9:AB56">
    <cfRule type="containsText" dxfId="267" priority="8" operator="containsText" text="201">
      <formula>NOT(ISERROR(SEARCH(("201"),(Z9))))</formula>
    </cfRule>
  </conditionalFormatting>
  <conditionalFormatting sqref="Z9:AB56">
    <cfRule type="containsText" dxfId="266" priority="9" operator="containsText" text="203">
      <formula>NOT(ISERROR(SEARCH(("203"),(Z9))))</formula>
    </cfRule>
  </conditionalFormatting>
  <conditionalFormatting sqref="AH9:AJ56">
    <cfRule type="containsText" dxfId="265" priority="10" operator="containsText" text="149">
      <formula>NOT(ISERROR(SEARCH(("149"),(AH9))))</formula>
    </cfRule>
  </conditionalFormatting>
  <conditionalFormatting sqref="AH9:AJ56">
    <cfRule type="containsText" dxfId="264" priority="11" operator="containsText" text="157">
      <formula>NOT(ISERROR(SEARCH(("157"),(AH9))))</formula>
    </cfRule>
  </conditionalFormatting>
  <conditionalFormatting sqref="AH9:AJ56">
    <cfRule type="containsText" dxfId="263" priority="12" operator="containsText" text="160">
      <formula>NOT(ISERROR(SEARCH(("160"),(AH9))))</formula>
    </cfRule>
  </conditionalFormatting>
  <conditionalFormatting sqref="AH9:AJ56">
    <cfRule type="containsText" dxfId="262" priority="13" operator="containsText" text="161">
      <formula>NOT(ISERROR(SEARCH(("161"),(AH9))))</formula>
    </cfRule>
  </conditionalFormatting>
  <conditionalFormatting sqref="AH9:AJ56">
    <cfRule type="containsText" dxfId="261" priority="14" operator="containsText" text="169">
      <formula>NOT(ISERROR(SEARCH(("169"),(AH9))))</formula>
    </cfRule>
  </conditionalFormatting>
  <conditionalFormatting sqref="AH9:AJ56">
    <cfRule type="containsText" dxfId="260" priority="15" operator="containsText" text="176">
      <formula>NOT(ISERROR(SEARCH(("176"),(AH9))))</formula>
    </cfRule>
  </conditionalFormatting>
  <conditionalFormatting sqref="AL9:AN56">
    <cfRule type="containsText" dxfId="259" priority="16" operator="containsText" text="145">
      <formula>NOT(ISERROR(SEARCH(("145"),(AL9))))</formula>
    </cfRule>
  </conditionalFormatting>
  <conditionalFormatting sqref="AL9:AN56">
    <cfRule type="containsText" dxfId="258" priority="17" operator="containsText" text="157">
      <formula>NOT(ISERROR(SEARCH(("157"),(AL9))))</formula>
    </cfRule>
  </conditionalFormatting>
  <conditionalFormatting sqref="AL9:AN56">
    <cfRule type="containsText" dxfId="257" priority="18" operator="containsText" text="131">
      <formula>NOT(ISERROR(SEARCH(("131"),(AL9))))</formula>
    </cfRule>
  </conditionalFormatting>
  <conditionalFormatting sqref="AX9:AY56 AZ9:AZ17 AZ19:AZ56">
    <cfRule type="containsText" dxfId="256" priority="19" operator="containsText" text="207">
      <formula>NOT(ISERROR(SEARCH(("207"),(AX9))))</formula>
    </cfRule>
  </conditionalFormatting>
  <conditionalFormatting sqref="AX9:AY56 AZ9:AZ17 AZ19:AZ56">
    <cfRule type="containsText" dxfId="255" priority="20" operator="containsText" text="243">
      <formula>NOT(ISERROR(SEARCH(("243"),(AX9))))</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A996"/>
  <sheetViews>
    <sheetView workbookViewId="0">
      <pane xSplit="1" ySplit="7" topLeftCell="AE8" activePane="bottomRight" state="frozen"/>
      <selection pane="topRight" activeCell="B1" sqref="B1"/>
      <selection pane="bottomLeft" activeCell="A9" sqref="A9"/>
      <selection pane="bottomRight" activeCell="S4" sqref="S4:AZ4"/>
    </sheetView>
  </sheetViews>
  <sheetFormatPr defaultColWidth="11.1796875" defaultRowHeight="15" customHeight="1"/>
  <cols>
    <col min="1" max="53" width="11.36328125" customWidth="1"/>
  </cols>
  <sheetData>
    <row r="1" spans="1:53" ht="16.5" customHeight="1">
      <c r="A1" s="1" t="s">
        <v>0</v>
      </c>
      <c r="E1" s="2"/>
      <c r="I1" s="2"/>
      <c r="M1" s="2"/>
      <c r="Q1" s="2"/>
      <c r="U1" s="2"/>
      <c r="Y1" s="2"/>
      <c r="AC1" s="2"/>
      <c r="AG1" s="2"/>
      <c r="AK1" s="2"/>
      <c r="AO1" s="2"/>
      <c r="AS1" s="2"/>
      <c r="AW1" s="2"/>
      <c r="BA1" s="2"/>
    </row>
    <row r="2" spans="1:53" ht="16.5" customHeight="1">
      <c r="A2" s="3" t="s">
        <v>38</v>
      </c>
      <c r="E2" s="4"/>
      <c r="I2" s="4"/>
      <c r="M2" s="4"/>
      <c r="Q2" s="4"/>
      <c r="U2" s="4"/>
      <c r="Y2" s="4"/>
      <c r="AC2" s="4"/>
      <c r="AG2" s="4"/>
      <c r="AK2" s="4"/>
      <c r="AO2" s="4"/>
      <c r="AS2" s="4"/>
      <c r="AW2" s="4"/>
      <c r="BA2" s="4"/>
    </row>
    <row r="3" spans="1:53" ht="16.5" customHeight="1">
      <c r="A3" s="3"/>
      <c r="E3" s="4"/>
      <c r="I3" s="4"/>
      <c r="M3" s="4"/>
      <c r="Q3" s="4"/>
      <c r="U3" s="4"/>
      <c r="Y3" s="4"/>
      <c r="AC3" s="4"/>
      <c r="AG3" s="4"/>
      <c r="AK3" s="4"/>
      <c r="AL3" s="5"/>
      <c r="AM3" s="5"/>
      <c r="AN3" s="6"/>
      <c r="AO3" s="4"/>
      <c r="AS3" s="4"/>
      <c r="AW3" s="4"/>
      <c r="BA3" s="4"/>
    </row>
    <row r="4" spans="1:53" ht="16.5" customHeight="1">
      <c r="A4" s="3" t="s">
        <v>39</v>
      </c>
      <c r="E4" s="4"/>
      <c r="G4" s="5"/>
      <c r="H4" s="6"/>
      <c r="I4" s="4"/>
      <c r="K4" s="5"/>
      <c r="L4" s="6"/>
      <c r="M4" s="4"/>
      <c r="O4" s="5"/>
      <c r="P4" s="6"/>
      <c r="Q4" s="4"/>
      <c r="S4" s="292"/>
      <c r="T4" s="289"/>
      <c r="U4" s="290"/>
      <c r="V4" s="289"/>
      <c r="W4" s="292"/>
      <c r="X4" s="289"/>
      <c r="Y4" s="290"/>
      <c r="Z4" s="289"/>
      <c r="AA4" s="292"/>
      <c r="AB4" s="291"/>
      <c r="AC4" s="290"/>
      <c r="AD4" s="289"/>
      <c r="AE4" s="292"/>
      <c r="AF4" s="291"/>
      <c r="AG4" s="290"/>
      <c r="AH4" s="289"/>
      <c r="AI4" s="292"/>
      <c r="AJ4" s="289"/>
      <c r="AK4" s="290"/>
      <c r="AL4" s="293"/>
      <c r="AM4" s="292"/>
      <c r="AN4" s="291"/>
      <c r="AO4" s="290"/>
      <c r="AP4" s="289"/>
      <c r="AQ4" s="292"/>
      <c r="AR4" s="289"/>
      <c r="AS4" s="290"/>
      <c r="AT4" s="289"/>
      <c r="AU4" s="292"/>
      <c r="AV4" s="289"/>
      <c r="AW4" s="290"/>
      <c r="AX4" s="289"/>
      <c r="AY4" s="292"/>
      <c r="AZ4" s="289"/>
      <c r="BA4" s="4"/>
    </row>
    <row r="5" spans="1:53" ht="16.5" customHeight="1">
      <c r="E5" s="4"/>
      <c r="I5" s="4"/>
      <c r="M5" s="4"/>
      <c r="Q5" s="4"/>
      <c r="U5" s="4"/>
      <c r="Y5" s="4"/>
      <c r="AC5" s="4"/>
      <c r="AG5" s="4"/>
      <c r="AK5" s="4"/>
      <c r="AL5" s="6"/>
      <c r="AM5" s="5"/>
      <c r="AO5" s="4"/>
      <c r="AS5" s="4"/>
      <c r="AW5" s="4"/>
      <c r="BA5" s="4"/>
    </row>
    <row r="6" spans="1:53" ht="16.5" customHeight="1">
      <c r="A6" s="7"/>
      <c r="B6" s="8"/>
      <c r="C6" s="8"/>
      <c r="D6" s="8"/>
      <c r="E6" s="9"/>
      <c r="F6" s="8"/>
      <c r="G6" s="8"/>
      <c r="H6" s="8"/>
      <c r="I6" s="9"/>
      <c r="J6" s="8"/>
      <c r="K6" s="8"/>
      <c r="L6" s="8"/>
      <c r="M6" s="9"/>
      <c r="N6" s="8"/>
      <c r="O6" s="8"/>
      <c r="P6" s="8"/>
      <c r="Q6" s="9"/>
      <c r="R6" s="8"/>
      <c r="S6" s="8"/>
      <c r="T6" s="8"/>
      <c r="U6" s="9"/>
      <c r="V6" s="8"/>
      <c r="W6" s="8"/>
      <c r="X6" s="8"/>
      <c r="Y6" s="9"/>
      <c r="Z6" s="8"/>
      <c r="AA6" s="8"/>
      <c r="AB6" s="8"/>
      <c r="AC6" s="9"/>
      <c r="AD6" s="8"/>
      <c r="AE6" s="8"/>
      <c r="AF6" s="8"/>
      <c r="AG6" s="9"/>
      <c r="AH6" s="8"/>
      <c r="AI6" s="8"/>
      <c r="AJ6" s="8"/>
      <c r="AK6" s="9"/>
      <c r="AL6" s="8"/>
      <c r="AM6" s="8"/>
      <c r="AN6" s="8"/>
      <c r="AO6" s="9"/>
      <c r="AP6" s="8"/>
      <c r="AQ6" s="8"/>
      <c r="AR6" s="8"/>
      <c r="AS6" s="9"/>
      <c r="AT6" s="8"/>
      <c r="AU6" s="8"/>
      <c r="AV6" s="8"/>
      <c r="AW6" s="9"/>
      <c r="AX6" s="8"/>
      <c r="AY6" s="8"/>
      <c r="AZ6" s="8"/>
      <c r="BA6" s="9"/>
    </row>
    <row r="7" spans="1:53" ht="16.5" customHeight="1">
      <c r="A7" s="12" t="s">
        <v>3</v>
      </c>
      <c r="B7" s="12" t="s">
        <v>4</v>
      </c>
      <c r="C7" s="12" t="s">
        <v>4</v>
      </c>
      <c r="D7" s="12" t="s">
        <v>4</v>
      </c>
      <c r="E7" s="22" t="s">
        <v>5</v>
      </c>
      <c r="F7" s="12" t="s">
        <v>6</v>
      </c>
      <c r="G7" s="12" t="s">
        <v>6</v>
      </c>
      <c r="H7" s="12" t="s">
        <v>6</v>
      </c>
      <c r="I7" s="22" t="s">
        <v>7</v>
      </c>
      <c r="J7" s="12" t="s">
        <v>8</v>
      </c>
      <c r="K7" s="12" t="s">
        <v>8</v>
      </c>
      <c r="L7" s="12" t="s">
        <v>8</v>
      </c>
      <c r="M7" s="22" t="s">
        <v>9</v>
      </c>
      <c r="N7" s="12" t="s">
        <v>10</v>
      </c>
      <c r="O7" s="12" t="s">
        <v>10</v>
      </c>
      <c r="P7" s="12" t="s">
        <v>10</v>
      </c>
      <c r="Q7" s="22" t="s">
        <v>11</v>
      </c>
      <c r="R7" s="12" t="s">
        <v>12</v>
      </c>
      <c r="S7" s="12" t="s">
        <v>12</v>
      </c>
      <c r="T7" s="12" t="s">
        <v>12</v>
      </c>
      <c r="U7" s="22" t="s">
        <v>13</v>
      </c>
      <c r="V7" s="12" t="s">
        <v>14</v>
      </c>
      <c r="W7" s="12" t="s">
        <v>14</v>
      </c>
      <c r="X7" s="12" t="s">
        <v>14</v>
      </c>
      <c r="Y7" s="22" t="s">
        <v>15</v>
      </c>
      <c r="Z7" s="12" t="s">
        <v>16</v>
      </c>
      <c r="AA7" s="12" t="s">
        <v>16</v>
      </c>
      <c r="AB7" s="12" t="s">
        <v>16</v>
      </c>
      <c r="AC7" s="22" t="s">
        <v>17</v>
      </c>
      <c r="AD7" s="12" t="s">
        <v>18</v>
      </c>
      <c r="AE7" s="12" t="s">
        <v>18</v>
      </c>
      <c r="AF7" s="12" t="s">
        <v>18</v>
      </c>
      <c r="AG7" s="22" t="s">
        <v>19</v>
      </c>
      <c r="AH7" s="12" t="s">
        <v>20</v>
      </c>
      <c r="AI7" s="12" t="s">
        <v>20</v>
      </c>
      <c r="AJ7" s="12" t="s">
        <v>20</v>
      </c>
      <c r="AK7" s="22" t="s">
        <v>21</v>
      </c>
      <c r="AL7" s="12" t="s">
        <v>22</v>
      </c>
      <c r="AM7" s="12" t="s">
        <v>22</v>
      </c>
      <c r="AN7" s="12" t="s">
        <v>22</v>
      </c>
      <c r="AO7" s="22" t="s">
        <v>23</v>
      </c>
      <c r="AP7" s="12" t="s">
        <v>24</v>
      </c>
      <c r="AQ7" s="12" t="s">
        <v>24</v>
      </c>
      <c r="AR7" s="12" t="s">
        <v>24</v>
      </c>
      <c r="AS7" s="22" t="s">
        <v>25</v>
      </c>
      <c r="AT7" s="12" t="s">
        <v>26</v>
      </c>
      <c r="AU7" s="12" t="s">
        <v>26</v>
      </c>
      <c r="AV7" s="12" t="s">
        <v>26</v>
      </c>
      <c r="AW7" s="22" t="s">
        <v>27</v>
      </c>
      <c r="AX7" s="12" t="s">
        <v>28</v>
      </c>
      <c r="AY7" s="12" t="s">
        <v>28</v>
      </c>
      <c r="AZ7" s="12" t="s">
        <v>28</v>
      </c>
      <c r="BA7" s="22" t="s">
        <v>29</v>
      </c>
    </row>
    <row r="8" spans="1:53" ht="16.5" customHeight="1">
      <c r="A8" s="12">
        <v>424</v>
      </c>
      <c r="B8" s="6">
        <v>139</v>
      </c>
      <c r="C8" s="6">
        <v>143</v>
      </c>
      <c r="D8" s="6"/>
      <c r="E8" s="16">
        <f>B8</f>
        <v>139</v>
      </c>
      <c r="F8" s="6">
        <v>293</v>
      </c>
      <c r="G8" s="6">
        <v>302</v>
      </c>
      <c r="H8" s="6"/>
      <c r="I8" s="16">
        <f>F8</f>
        <v>293</v>
      </c>
      <c r="J8" s="6">
        <v>150</v>
      </c>
      <c r="K8" s="6">
        <v>150</v>
      </c>
      <c r="L8" s="6"/>
      <c r="M8" s="16">
        <f>J8</f>
        <v>150</v>
      </c>
      <c r="N8" s="6">
        <v>158</v>
      </c>
      <c r="O8" s="6">
        <v>170</v>
      </c>
      <c r="P8" s="6"/>
      <c r="Q8" s="16">
        <f>N8</f>
        <v>158</v>
      </c>
      <c r="R8" s="6">
        <v>0</v>
      </c>
      <c r="S8" s="6">
        <v>0</v>
      </c>
      <c r="T8" s="6"/>
      <c r="U8" s="16">
        <f>R8</f>
        <v>0</v>
      </c>
      <c r="V8" s="6">
        <v>163</v>
      </c>
      <c r="W8" s="6">
        <v>166</v>
      </c>
      <c r="X8" s="6"/>
      <c r="Y8" s="16">
        <f>V8</f>
        <v>163</v>
      </c>
      <c r="Z8" s="6">
        <v>0</v>
      </c>
      <c r="AA8" s="6">
        <v>0</v>
      </c>
      <c r="AB8" s="6"/>
      <c r="AC8" s="16">
        <f t="shared" ref="AC8:AC10" si="0">Z9</f>
        <v>202</v>
      </c>
      <c r="AD8" s="6">
        <v>196</v>
      </c>
      <c r="AE8" s="6">
        <v>196</v>
      </c>
      <c r="AF8" s="6"/>
      <c r="AG8" s="16">
        <f>AD8</f>
        <v>196</v>
      </c>
      <c r="AH8" s="6">
        <v>162</v>
      </c>
      <c r="AI8" s="6">
        <v>162</v>
      </c>
      <c r="AJ8" s="6"/>
      <c r="AK8" s="16">
        <f t="shared" ref="AK8:AK9" si="1">AH8</f>
        <v>162</v>
      </c>
      <c r="AL8" s="6">
        <v>158</v>
      </c>
      <c r="AM8" s="6">
        <v>158</v>
      </c>
      <c r="AO8" s="16">
        <f t="shared" ref="AO8:AO9" si="2">AL8</f>
        <v>158</v>
      </c>
      <c r="AP8" s="6">
        <v>0</v>
      </c>
      <c r="AQ8" s="6">
        <v>0</v>
      </c>
      <c r="AR8" s="6"/>
      <c r="AS8" s="16">
        <f>AQ8</f>
        <v>0</v>
      </c>
      <c r="AT8" s="6">
        <v>232</v>
      </c>
      <c r="AU8" s="6">
        <v>232</v>
      </c>
      <c r="AV8" s="6"/>
      <c r="AW8" s="16">
        <f>AT8</f>
        <v>232</v>
      </c>
      <c r="AX8" s="6">
        <v>0</v>
      </c>
      <c r="AY8" s="6">
        <v>0</v>
      </c>
      <c r="AZ8" s="6"/>
      <c r="BA8" s="16">
        <f>AY8</f>
        <v>0</v>
      </c>
    </row>
    <row r="9" spans="1:53" ht="16.5" customHeight="1">
      <c r="A9" s="12">
        <v>424</v>
      </c>
      <c r="B9" s="6">
        <v>139</v>
      </c>
      <c r="C9" s="6">
        <v>143</v>
      </c>
      <c r="D9" s="6"/>
      <c r="E9" s="16">
        <f>C8</f>
        <v>143</v>
      </c>
      <c r="F9" s="6">
        <v>293</v>
      </c>
      <c r="G9" s="6">
        <v>302</v>
      </c>
      <c r="H9" s="6"/>
      <c r="I9" s="16">
        <f t="shared" ref="I9:I10" si="3">G8</f>
        <v>302</v>
      </c>
      <c r="J9" s="6">
        <v>150</v>
      </c>
      <c r="K9" s="6">
        <v>150</v>
      </c>
      <c r="L9" s="6"/>
      <c r="M9" s="16">
        <f>J12</f>
        <v>150</v>
      </c>
      <c r="N9" s="6">
        <v>158</v>
      </c>
      <c r="O9" s="6">
        <v>170</v>
      </c>
      <c r="P9" s="6"/>
      <c r="Q9" s="16">
        <f>O8</f>
        <v>170</v>
      </c>
      <c r="R9" s="6">
        <v>0</v>
      </c>
      <c r="S9" s="6">
        <v>0</v>
      </c>
      <c r="T9" s="6"/>
      <c r="U9" s="16"/>
      <c r="V9" s="6">
        <v>163</v>
      </c>
      <c r="W9" s="6">
        <v>166</v>
      </c>
      <c r="X9" s="6"/>
      <c r="Y9" s="16">
        <f>W8</f>
        <v>166</v>
      </c>
      <c r="Z9" s="6">
        <v>202</v>
      </c>
      <c r="AA9" s="6">
        <v>202</v>
      </c>
      <c r="AB9" s="6"/>
      <c r="AC9" s="16">
        <f t="shared" si="0"/>
        <v>206</v>
      </c>
      <c r="AD9" s="6">
        <v>196</v>
      </c>
      <c r="AE9" s="6">
        <v>196</v>
      </c>
      <c r="AF9" s="6"/>
      <c r="AG9" s="16">
        <f t="shared" ref="AG9:AG10" si="4">AD10</f>
        <v>198</v>
      </c>
      <c r="AH9" s="6">
        <v>150</v>
      </c>
      <c r="AI9" s="6">
        <v>162</v>
      </c>
      <c r="AJ9" s="6"/>
      <c r="AK9" s="16">
        <f t="shared" si="1"/>
        <v>150</v>
      </c>
      <c r="AL9" s="6">
        <v>146</v>
      </c>
      <c r="AM9" s="6">
        <v>158</v>
      </c>
      <c r="AO9" s="16">
        <f t="shared" si="2"/>
        <v>146</v>
      </c>
      <c r="AP9" s="6">
        <v>0</v>
      </c>
      <c r="AQ9" s="6">
        <v>0</v>
      </c>
      <c r="AR9" s="6"/>
      <c r="AS9" s="16"/>
      <c r="AT9" s="6">
        <v>0</v>
      </c>
      <c r="AU9" s="6">
        <v>0</v>
      </c>
      <c r="AV9" s="6"/>
      <c r="AW9" s="16"/>
      <c r="AX9" s="6">
        <v>0</v>
      </c>
      <c r="AY9" s="6">
        <v>0</v>
      </c>
      <c r="AZ9" s="6"/>
      <c r="BA9" s="16"/>
    </row>
    <row r="10" spans="1:53" ht="16.5" customHeight="1">
      <c r="A10" s="12">
        <v>426</v>
      </c>
      <c r="B10" s="6">
        <v>139</v>
      </c>
      <c r="C10" s="6">
        <v>143</v>
      </c>
      <c r="D10" s="6"/>
      <c r="E10" s="16"/>
      <c r="F10" s="6">
        <v>293</v>
      </c>
      <c r="G10" s="6">
        <v>302</v>
      </c>
      <c r="H10" s="6"/>
      <c r="I10" s="16">
        <f t="shared" si="3"/>
        <v>302</v>
      </c>
      <c r="J10" s="6">
        <v>0</v>
      </c>
      <c r="K10" s="6">
        <v>0</v>
      </c>
      <c r="L10" s="6"/>
      <c r="M10" s="16">
        <f>J18</f>
        <v>150</v>
      </c>
      <c r="N10" s="6">
        <v>158</v>
      </c>
      <c r="O10" s="6">
        <v>170</v>
      </c>
      <c r="P10" s="6"/>
      <c r="Q10" s="16">
        <f t="shared" ref="Q10:Q11" si="5">N31</f>
        <v>150</v>
      </c>
      <c r="R10" s="6">
        <v>0</v>
      </c>
      <c r="S10" s="6">
        <v>0</v>
      </c>
      <c r="T10" s="6"/>
      <c r="U10" s="16"/>
      <c r="V10" s="6">
        <v>163</v>
      </c>
      <c r="W10" s="6">
        <v>166</v>
      </c>
      <c r="X10" s="6"/>
      <c r="Y10" s="16">
        <f>V31</f>
        <v>154</v>
      </c>
      <c r="Z10" s="6">
        <v>206</v>
      </c>
      <c r="AA10" s="6">
        <v>206</v>
      </c>
      <c r="AB10" s="6"/>
      <c r="AC10" s="16">
        <f t="shared" si="0"/>
        <v>202</v>
      </c>
      <c r="AD10" s="6">
        <v>198</v>
      </c>
      <c r="AE10" s="6">
        <v>198</v>
      </c>
      <c r="AF10" s="6"/>
      <c r="AG10" s="16">
        <f t="shared" si="4"/>
        <v>182</v>
      </c>
      <c r="AH10" s="6">
        <v>162</v>
      </c>
      <c r="AI10" s="6">
        <v>162</v>
      </c>
      <c r="AJ10" s="6"/>
      <c r="AK10" s="16">
        <f>AH47</f>
        <v>159</v>
      </c>
      <c r="AL10" s="6">
        <v>158</v>
      </c>
      <c r="AM10" s="6">
        <v>158</v>
      </c>
      <c r="AO10" s="16">
        <f>AM9</f>
        <v>158</v>
      </c>
      <c r="AP10" s="6">
        <v>0</v>
      </c>
      <c r="AQ10" s="6">
        <v>0</v>
      </c>
      <c r="AR10" s="6"/>
      <c r="AS10" s="16"/>
      <c r="AT10" s="6">
        <v>232</v>
      </c>
      <c r="AU10" s="6">
        <v>232</v>
      </c>
      <c r="AV10" s="6"/>
      <c r="AW10" s="16"/>
      <c r="AX10" s="6">
        <v>0</v>
      </c>
      <c r="AY10" s="6">
        <v>0</v>
      </c>
      <c r="AZ10" s="6"/>
      <c r="BA10" s="16"/>
    </row>
    <row r="11" spans="1:53" ht="16.5" customHeight="1">
      <c r="A11" s="12">
        <v>426</v>
      </c>
      <c r="B11" s="6">
        <v>139</v>
      </c>
      <c r="C11" s="6">
        <v>143</v>
      </c>
      <c r="D11" s="6"/>
      <c r="E11" s="16"/>
      <c r="F11" s="6">
        <v>293</v>
      </c>
      <c r="G11" s="6">
        <v>302</v>
      </c>
      <c r="H11" s="6"/>
      <c r="I11" s="16">
        <f>F15</f>
        <v>293</v>
      </c>
      <c r="J11" s="6">
        <v>0</v>
      </c>
      <c r="K11" s="6">
        <v>0</v>
      </c>
      <c r="L11" s="6"/>
      <c r="M11" s="16"/>
      <c r="N11" s="6">
        <v>158</v>
      </c>
      <c r="O11" s="6">
        <v>170</v>
      </c>
      <c r="P11" s="6"/>
      <c r="Q11" s="16">
        <f t="shared" si="5"/>
        <v>154</v>
      </c>
      <c r="R11" s="6">
        <v>0</v>
      </c>
      <c r="S11" s="6">
        <v>0</v>
      </c>
      <c r="T11" s="6"/>
      <c r="U11" s="16"/>
      <c r="V11" s="6">
        <v>163</v>
      </c>
      <c r="W11" s="6">
        <v>166</v>
      </c>
      <c r="X11" s="6"/>
      <c r="Y11" s="16">
        <f>V39</f>
        <v>160</v>
      </c>
      <c r="Z11" s="6">
        <v>202</v>
      </c>
      <c r="AA11" s="6">
        <v>202</v>
      </c>
      <c r="AB11" s="6"/>
      <c r="AC11" s="16">
        <f>Z18</f>
        <v>198</v>
      </c>
      <c r="AD11" s="6">
        <v>182</v>
      </c>
      <c r="AE11" s="6">
        <v>182</v>
      </c>
      <c r="AF11" s="6"/>
      <c r="AG11" s="16">
        <f t="shared" ref="AG11:AG12" si="6">AD14</f>
        <v>184</v>
      </c>
      <c r="AH11" s="6">
        <v>150</v>
      </c>
      <c r="AI11" s="6">
        <v>162</v>
      </c>
      <c r="AJ11" s="6"/>
      <c r="AK11" s="16">
        <f>AI50</f>
        <v>168</v>
      </c>
      <c r="AL11" s="6">
        <v>146</v>
      </c>
      <c r="AM11" s="6">
        <v>158</v>
      </c>
      <c r="AO11" s="16">
        <f>AL12</f>
        <v>152</v>
      </c>
      <c r="AP11" s="6">
        <v>0</v>
      </c>
      <c r="AQ11" s="6">
        <v>0</v>
      </c>
      <c r="AR11" s="6"/>
      <c r="AS11" s="16"/>
      <c r="AT11" s="6">
        <v>232</v>
      </c>
      <c r="AU11" s="6">
        <v>232</v>
      </c>
      <c r="AV11" s="6"/>
      <c r="AW11" s="16"/>
      <c r="AX11" s="6">
        <v>0</v>
      </c>
      <c r="AY11" s="6">
        <v>0</v>
      </c>
      <c r="AZ11" s="6"/>
      <c r="BA11" s="16"/>
    </row>
    <row r="12" spans="1:53" ht="16.5" customHeight="1">
      <c r="A12" s="12">
        <v>427</v>
      </c>
      <c r="B12" s="6">
        <v>139</v>
      </c>
      <c r="C12" s="6">
        <v>143</v>
      </c>
      <c r="D12" s="6"/>
      <c r="E12" s="16"/>
      <c r="F12" s="6">
        <v>293</v>
      </c>
      <c r="G12" s="6">
        <v>302</v>
      </c>
      <c r="H12" s="6"/>
      <c r="I12" s="16">
        <f>F19</f>
        <v>320</v>
      </c>
      <c r="J12" s="6">
        <v>150</v>
      </c>
      <c r="K12" s="6">
        <v>150</v>
      </c>
      <c r="L12" s="6"/>
      <c r="M12" s="16"/>
      <c r="N12" s="6">
        <v>158</v>
      </c>
      <c r="O12" s="6">
        <v>170</v>
      </c>
      <c r="P12" s="6"/>
      <c r="Q12" s="16"/>
      <c r="R12" s="6">
        <v>0</v>
      </c>
      <c r="S12" s="6">
        <v>0</v>
      </c>
      <c r="T12" s="6"/>
      <c r="U12" s="16"/>
      <c r="V12" s="6">
        <v>0</v>
      </c>
      <c r="W12" s="6">
        <v>0</v>
      </c>
      <c r="X12" s="6"/>
      <c r="Y12" s="16"/>
      <c r="Z12" s="6">
        <v>0</v>
      </c>
      <c r="AA12" s="6">
        <v>0</v>
      </c>
      <c r="AB12" s="6"/>
      <c r="AC12" s="16">
        <f>Z17</f>
        <v>206</v>
      </c>
      <c r="AD12" s="6">
        <v>0</v>
      </c>
      <c r="AE12" s="6">
        <v>0</v>
      </c>
      <c r="AF12" s="6"/>
      <c r="AG12" s="16">
        <f t="shared" si="6"/>
        <v>184</v>
      </c>
      <c r="AH12" s="6">
        <v>0</v>
      </c>
      <c r="AI12" s="6">
        <v>0</v>
      </c>
      <c r="AJ12" s="6"/>
      <c r="AK12" s="16"/>
      <c r="AL12" s="6">
        <v>152</v>
      </c>
      <c r="AM12" s="6">
        <v>152</v>
      </c>
      <c r="AO12" s="16">
        <f>AL17</f>
        <v>133</v>
      </c>
      <c r="AP12" s="6">
        <v>0</v>
      </c>
      <c r="AQ12" s="6">
        <v>0</v>
      </c>
      <c r="AR12" s="6"/>
      <c r="AS12" s="16"/>
      <c r="AT12" s="6">
        <v>232</v>
      </c>
      <c r="AU12" s="6">
        <v>232</v>
      </c>
      <c r="AV12" s="6"/>
      <c r="AW12" s="16"/>
      <c r="AX12" s="6">
        <v>0</v>
      </c>
      <c r="AY12" s="6">
        <v>0</v>
      </c>
      <c r="AZ12" s="6"/>
      <c r="BA12" s="16"/>
    </row>
    <row r="13" spans="1:53" ht="16.5" customHeight="1">
      <c r="A13" s="12">
        <v>427</v>
      </c>
      <c r="B13" s="6">
        <v>139</v>
      </c>
      <c r="C13" s="6">
        <v>143</v>
      </c>
      <c r="D13" s="6"/>
      <c r="E13" s="16"/>
      <c r="F13" s="6">
        <v>293</v>
      </c>
      <c r="G13" s="6">
        <v>302</v>
      </c>
      <c r="H13" s="6"/>
      <c r="I13" s="16"/>
      <c r="J13" s="6">
        <v>150</v>
      </c>
      <c r="K13" s="6">
        <v>150</v>
      </c>
      <c r="L13" s="6"/>
      <c r="M13" s="16"/>
      <c r="N13" s="6">
        <v>158</v>
      </c>
      <c r="O13" s="6">
        <v>170</v>
      </c>
      <c r="P13" s="6"/>
      <c r="Q13" s="16"/>
      <c r="R13" s="6">
        <v>0</v>
      </c>
      <c r="S13" s="6">
        <v>0</v>
      </c>
      <c r="T13" s="6"/>
      <c r="U13" s="16"/>
      <c r="V13" s="6">
        <v>0</v>
      </c>
      <c r="W13" s="6">
        <v>0</v>
      </c>
      <c r="X13" s="6"/>
      <c r="Y13" s="16"/>
      <c r="Z13" s="6">
        <v>202</v>
      </c>
      <c r="AA13" s="6">
        <v>202</v>
      </c>
      <c r="AB13" s="6"/>
      <c r="AC13" s="16"/>
      <c r="AD13" s="6">
        <v>0</v>
      </c>
      <c r="AE13" s="6">
        <v>0</v>
      </c>
      <c r="AF13" s="6"/>
      <c r="AG13" s="16">
        <f>AE15</f>
        <v>200</v>
      </c>
      <c r="AH13" s="6">
        <v>0</v>
      </c>
      <c r="AI13" s="6">
        <v>0</v>
      </c>
      <c r="AJ13" s="6"/>
      <c r="AK13" s="16"/>
      <c r="AL13" s="6">
        <v>152</v>
      </c>
      <c r="AM13" s="6">
        <v>152</v>
      </c>
      <c r="AO13" s="16">
        <f>AM17</f>
        <v>158</v>
      </c>
      <c r="AP13" s="6">
        <v>0</v>
      </c>
      <c r="AQ13" s="6">
        <v>0</v>
      </c>
      <c r="AR13" s="6"/>
      <c r="AS13" s="16"/>
      <c r="AT13" s="6">
        <v>0</v>
      </c>
      <c r="AU13" s="6">
        <v>0</v>
      </c>
      <c r="AV13" s="6"/>
      <c r="AW13" s="16"/>
      <c r="AX13" s="6">
        <v>0</v>
      </c>
      <c r="AY13" s="6">
        <v>0</v>
      </c>
      <c r="AZ13" s="6"/>
      <c r="BA13" s="16"/>
    </row>
    <row r="14" spans="1:53" ht="16.5" customHeight="1">
      <c r="A14" s="12">
        <v>428</v>
      </c>
      <c r="B14" s="6">
        <v>139</v>
      </c>
      <c r="C14" s="6">
        <v>143</v>
      </c>
      <c r="D14" s="6"/>
      <c r="E14" s="16"/>
      <c r="F14" s="6">
        <v>0</v>
      </c>
      <c r="G14" s="6">
        <v>0</v>
      </c>
      <c r="H14" s="6"/>
      <c r="I14" s="16"/>
      <c r="J14" s="6">
        <v>150</v>
      </c>
      <c r="K14" s="6">
        <v>150</v>
      </c>
      <c r="L14" s="6"/>
      <c r="M14" s="16"/>
      <c r="N14" s="6">
        <v>158</v>
      </c>
      <c r="O14" s="6">
        <v>170</v>
      </c>
      <c r="P14" s="6"/>
      <c r="Q14" s="16"/>
      <c r="R14" s="6">
        <v>0</v>
      </c>
      <c r="S14" s="6">
        <v>0</v>
      </c>
      <c r="T14" s="6"/>
      <c r="U14" s="16"/>
      <c r="V14" s="6">
        <v>163</v>
      </c>
      <c r="W14" s="6">
        <v>166</v>
      </c>
      <c r="X14" s="6"/>
      <c r="Y14" s="16"/>
      <c r="Z14" s="6">
        <v>0</v>
      </c>
      <c r="AA14" s="6">
        <v>0</v>
      </c>
      <c r="AB14" s="6"/>
      <c r="AC14" s="16"/>
      <c r="AD14" s="6">
        <v>184</v>
      </c>
      <c r="AE14" s="6">
        <v>198</v>
      </c>
      <c r="AF14" s="6"/>
      <c r="AG14" s="16"/>
      <c r="AH14" s="6">
        <v>0</v>
      </c>
      <c r="AI14" s="6">
        <v>0</v>
      </c>
      <c r="AJ14" s="6"/>
      <c r="AK14" s="16"/>
      <c r="AL14" s="6">
        <v>146</v>
      </c>
      <c r="AM14" s="6">
        <v>158</v>
      </c>
      <c r="AO14" s="16">
        <f>AL26</f>
        <v>150</v>
      </c>
      <c r="AP14" s="6">
        <v>0</v>
      </c>
      <c r="AQ14" s="6">
        <v>0</v>
      </c>
      <c r="AR14" s="6"/>
      <c r="AS14" s="16"/>
      <c r="AT14" s="6">
        <v>232</v>
      </c>
      <c r="AU14" s="6">
        <v>232</v>
      </c>
      <c r="AV14" s="6"/>
      <c r="AW14" s="16"/>
      <c r="AX14" s="6">
        <v>0</v>
      </c>
      <c r="AY14" s="6">
        <v>0</v>
      </c>
      <c r="AZ14" s="6"/>
      <c r="BA14" s="16"/>
    </row>
    <row r="15" spans="1:53" ht="16.5" customHeight="1">
      <c r="A15" s="12">
        <v>428</v>
      </c>
      <c r="B15" s="6">
        <v>139</v>
      </c>
      <c r="C15" s="6">
        <v>143</v>
      </c>
      <c r="D15" s="6"/>
      <c r="E15" s="16"/>
      <c r="F15" s="6">
        <v>293</v>
      </c>
      <c r="G15" s="6">
        <v>302</v>
      </c>
      <c r="H15" s="6"/>
      <c r="I15" s="16"/>
      <c r="J15" s="6">
        <v>150</v>
      </c>
      <c r="K15" s="6">
        <v>150</v>
      </c>
      <c r="L15" s="6"/>
      <c r="M15" s="16"/>
      <c r="N15" s="6">
        <v>158</v>
      </c>
      <c r="O15" s="6">
        <v>170</v>
      </c>
      <c r="P15" s="6"/>
      <c r="Q15" s="16"/>
      <c r="R15" s="6">
        <v>0</v>
      </c>
      <c r="S15" s="6">
        <v>0</v>
      </c>
      <c r="T15" s="6"/>
      <c r="U15" s="16"/>
      <c r="V15" s="6">
        <v>163</v>
      </c>
      <c r="W15" s="6">
        <v>166</v>
      </c>
      <c r="X15" s="6"/>
      <c r="Y15" s="16"/>
      <c r="Z15" s="6">
        <v>206</v>
      </c>
      <c r="AA15" s="6">
        <v>206</v>
      </c>
      <c r="AB15" s="6"/>
      <c r="AC15" s="16"/>
      <c r="AD15" s="6">
        <v>184</v>
      </c>
      <c r="AE15" s="6">
        <v>200</v>
      </c>
      <c r="AF15" s="6"/>
      <c r="AG15" s="16"/>
      <c r="AH15" s="6">
        <v>162</v>
      </c>
      <c r="AI15" s="6">
        <v>162</v>
      </c>
      <c r="AJ15" s="6"/>
      <c r="AK15" s="16"/>
      <c r="AL15" s="6">
        <v>0</v>
      </c>
      <c r="AM15" s="6">
        <v>0</v>
      </c>
      <c r="AO15" s="16">
        <f t="shared" ref="AO15:AO16" si="7">AL30</f>
        <v>150</v>
      </c>
      <c r="AP15" s="6">
        <v>0</v>
      </c>
      <c r="AQ15" s="6">
        <v>0</v>
      </c>
      <c r="AR15" s="6"/>
      <c r="AS15" s="16"/>
      <c r="AT15" s="6">
        <v>0</v>
      </c>
      <c r="AU15" s="6">
        <v>0</v>
      </c>
      <c r="AV15" s="6"/>
      <c r="AW15" s="16"/>
      <c r="AX15" s="6">
        <v>0</v>
      </c>
      <c r="AY15" s="6">
        <v>0</v>
      </c>
      <c r="AZ15" s="6"/>
      <c r="BA15" s="16"/>
    </row>
    <row r="16" spans="1:53" ht="16.5" customHeight="1">
      <c r="A16" s="12">
        <v>429</v>
      </c>
      <c r="B16" s="6">
        <v>139</v>
      </c>
      <c r="C16" s="6">
        <v>143</v>
      </c>
      <c r="D16" s="6"/>
      <c r="E16" s="16"/>
      <c r="F16" s="6">
        <v>0</v>
      </c>
      <c r="G16" s="6">
        <v>0</v>
      </c>
      <c r="H16" s="6"/>
      <c r="I16" s="16"/>
      <c r="J16" s="6">
        <v>150</v>
      </c>
      <c r="K16" s="6">
        <v>150</v>
      </c>
      <c r="L16" s="6"/>
      <c r="M16" s="16"/>
      <c r="N16" s="6">
        <v>0</v>
      </c>
      <c r="O16" s="6">
        <v>0</v>
      </c>
      <c r="P16" s="6"/>
      <c r="Q16" s="16"/>
      <c r="R16" s="6">
        <v>0</v>
      </c>
      <c r="S16" s="6">
        <v>0</v>
      </c>
      <c r="T16" s="6"/>
      <c r="U16" s="16"/>
      <c r="V16" s="6">
        <v>163</v>
      </c>
      <c r="W16" s="6">
        <v>166</v>
      </c>
      <c r="X16" s="6"/>
      <c r="Y16" s="16"/>
      <c r="Z16" s="6">
        <v>0</v>
      </c>
      <c r="AA16" s="6">
        <v>0</v>
      </c>
      <c r="AB16" s="6"/>
      <c r="AC16" s="16"/>
      <c r="AD16" s="6">
        <v>182</v>
      </c>
      <c r="AE16" s="6">
        <v>196</v>
      </c>
      <c r="AF16" s="6"/>
      <c r="AG16" s="16"/>
      <c r="AH16" s="6">
        <v>162</v>
      </c>
      <c r="AI16" s="6">
        <v>162</v>
      </c>
      <c r="AJ16" s="6"/>
      <c r="AK16" s="16"/>
      <c r="AL16" s="6">
        <v>146</v>
      </c>
      <c r="AM16" s="6">
        <v>158</v>
      </c>
      <c r="AO16" s="16">
        <f t="shared" si="7"/>
        <v>131</v>
      </c>
      <c r="AP16" s="6">
        <v>0</v>
      </c>
      <c r="AQ16" s="6">
        <v>0</v>
      </c>
      <c r="AR16" s="6"/>
      <c r="AS16" s="16"/>
      <c r="AT16" s="6">
        <v>232</v>
      </c>
      <c r="AU16" s="6">
        <v>232</v>
      </c>
      <c r="AV16" s="6"/>
      <c r="AW16" s="16"/>
      <c r="AX16" s="6">
        <v>0</v>
      </c>
      <c r="AY16" s="6">
        <v>0</v>
      </c>
      <c r="AZ16" s="6"/>
      <c r="BA16" s="16"/>
    </row>
    <row r="17" spans="1:53" ht="16.5" customHeight="1">
      <c r="A17" s="12">
        <v>429</v>
      </c>
      <c r="B17" s="6">
        <v>139</v>
      </c>
      <c r="C17" s="6">
        <v>143</v>
      </c>
      <c r="D17" s="6"/>
      <c r="E17" s="16"/>
      <c r="F17" s="6">
        <v>0</v>
      </c>
      <c r="G17" s="6">
        <v>0</v>
      </c>
      <c r="H17" s="6"/>
      <c r="I17" s="16"/>
      <c r="J17" s="6">
        <v>150</v>
      </c>
      <c r="K17" s="6">
        <v>150</v>
      </c>
      <c r="L17" s="6"/>
      <c r="M17" s="16"/>
      <c r="N17" s="6">
        <v>158</v>
      </c>
      <c r="O17" s="6">
        <v>170</v>
      </c>
      <c r="P17" s="6"/>
      <c r="Q17" s="16"/>
      <c r="R17" s="6">
        <v>0</v>
      </c>
      <c r="S17" s="6">
        <v>0</v>
      </c>
      <c r="T17" s="6"/>
      <c r="U17" s="16"/>
      <c r="V17" s="6">
        <v>163</v>
      </c>
      <c r="W17" s="6">
        <v>166</v>
      </c>
      <c r="X17" s="6"/>
      <c r="Y17" s="16"/>
      <c r="Z17" s="6">
        <v>206</v>
      </c>
      <c r="AA17" s="6">
        <v>206</v>
      </c>
      <c r="AB17" s="6"/>
      <c r="AC17" s="16"/>
      <c r="AD17" s="6">
        <v>184</v>
      </c>
      <c r="AE17" s="6">
        <v>200</v>
      </c>
      <c r="AF17" s="6"/>
      <c r="AG17" s="16"/>
      <c r="AH17" s="6">
        <v>159</v>
      </c>
      <c r="AI17" s="6">
        <v>162</v>
      </c>
      <c r="AJ17" s="6"/>
      <c r="AK17" s="16"/>
      <c r="AL17" s="6">
        <v>133</v>
      </c>
      <c r="AM17" s="6">
        <v>158</v>
      </c>
      <c r="AO17" s="16">
        <f>AM31</f>
        <v>163</v>
      </c>
      <c r="AP17" s="6">
        <v>0</v>
      </c>
      <c r="AQ17" s="6">
        <v>0</v>
      </c>
      <c r="AR17" s="6"/>
      <c r="AS17" s="16"/>
      <c r="AT17" s="6">
        <v>232</v>
      </c>
      <c r="AU17" s="6">
        <v>232</v>
      </c>
      <c r="AV17" s="6"/>
      <c r="AW17" s="16"/>
      <c r="AX17" s="6">
        <v>0</v>
      </c>
      <c r="AY17" s="6">
        <v>0</v>
      </c>
      <c r="AZ17" s="6"/>
      <c r="BA17" s="16"/>
    </row>
    <row r="18" spans="1:53" ht="16.5" customHeight="1">
      <c r="A18" s="12">
        <v>430</v>
      </c>
      <c r="B18" s="6">
        <v>139</v>
      </c>
      <c r="C18" s="6">
        <v>143</v>
      </c>
      <c r="D18" s="6"/>
      <c r="E18" s="16"/>
      <c r="F18" s="6">
        <v>0</v>
      </c>
      <c r="G18" s="6">
        <v>0</v>
      </c>
      <c r="H18" s="6"/>
      <c r="I18" s="16"/>
      <c r="J18" s="6">
        <v>150</v>
      </c>
      <c r="K18" s="6">
        <v>150</v>
      </c>
      <c r="L18" s="6"/>
      <c r="M18" s="16"/>
      <c r="N18" s="6">
        <v>158</v>
      </c>
      <c r="O18" s="6">
        <v>170</v>
      </c>
      <c r="P18" s="6"/>
      <c r="Q18" s="16"/>
      <c r="R18" s="6">
        <v>0</v>
      </c>
      <c r="S18" s="6">
        <v>0</v>
      </c>
      <c r="T18" s="6"/>
      <c r="U18" s="16"/>
      <c r="V18" s="6">
        <v>163</v>
      </c>
      <c r="W18" s="6">
        <v>166</v>
      </c>
      <c r="X18" s="6"/>
      <c r="Y18" s="16"/>
      <c r="Z18" s="6">
        <v>198</v>
      </c>
      <c r="AA18" s="6">
        <v>206</v>
      </c>
      <c r="AB18" s="6"/>
      <c r="AC18" s="16"/>
      <c r="AD18" s="6">
        <v>184</v>
      </c>
      <c r="AE18" s="6">
        <v>198</v>
      </c>
      <c r="AF18" s="6"/>
      <c r="AG18" s="16"/>
      <c r="AH18" s="6">
        <v>0</v>
      </c>
      <c r="AI18" s="6">
        <v>0</v>
      </c>
      <c r="AJ18" s="6"/>
      <c r="AK18" s="16"/>
      <c r="AL18" s="6">
        <v>0</v>
      </c>
      <c r="AM18" s="6">
        <v>0</v>
      </c>
      <c r="AO18" s="16">
        <f>AN31</f>
        <v>122</v>
      </c>
      <c r="AP18" s="6">
        <v>0</v>
      </c>
      <c r="AQ18" s="6">
        <v>0</v>
      </c>
      <c r="AR18" s="6"/>
      <c r="AS18" s="16"/>
      <c r="AT18" s="6">
        <v>232</v>
      </c>
      <c r="AU18" s="6">
        <v>232</v>
      </c>
      <c r="AV18" s="6"/>
      <c r="AW18" s="16"/>
      <c r="AX18" s="6">
        <v>0</v>
      </c>
      <c r="AY18" s="6">
        <v>0</v>
      </c>
      <c r="AZ18" s="6"/>
      <c r="BA18" s="16"/>
    </row>
    <row r="19" spans="1:53" ht="16.5" customHeight="1">
      <c r="A19" s="12">
        <v>430</v>
      </c>
      <c r="B19" s="6">
        <v>139</v>
      </c>
      <c r="C19" s="6">
        <v>143</v>
      </c>
      <c r="D19" s="6"/>
      <c r="E19" s="16"/>
      <c r="F19" s="6">
        <v>320</v>
      </c>
      <c r="G19" s="6">
        <v>320</v>
      </c>
      <c r="H19" s="6"/>
      <c r="I19" s="16"/>
      <c r="J19" s="6">
        <v>150</v>
      </c>
      <c r="K19" s="6">
        <v>150</v>
      </c>
      <c r="L19" s="6"/>
      <c r="M19" s="16"/>
      <c r="N19" s="6">
        <v>158</v>
      </c>
      <c r="O19" s="6">
        <v>170</v>
      </c>
      <c r="P19" s="6"/>
      <c r="Q19" s="16"/>
      <c r="R19" s="6">
        <v>0</v>
      </c>
      <c r="S19" s="6">
        <v>0</v>
      </c>
      <c r="T19" s="6"/>
      <c r="U19" s="16"/>
      <c r="V19" s="6">
        <v>163</v>
      </c>
      <c r="W19" s="6">
        <v>166</v>
      </c>
      <c r="X19" s="6"/>
      <c r="Y19" s="16"/>
      <c r="Z19" s="6">
        <v>198</v>
      </c>
      <c r="AA19" s="6">
        <v>206</v>
      </c>
      <c r="AB19" s="6"/>
      <c r="AC19" s="16"/>
      <c r="AD19" s="6">
        <v>184</v>
      </c>
      <c r="AE19" s="6">
        <v>198</v>
      </c>
      <c r="AF19" s="6"/>
      <c r="AG19" s="16"/>
      <c r="AH19" s="6">
        <v>150</v>
      </c>
      <c r="AI19" s="6">
        <v>163</v>
      </c>
      <c r="AJ19" s="6"/>
      <c r="AK19" s="16"/>
      <c r="AL19" s="6">
        <v>146</v>
      </c>
      <c r="AM19" s="6">
        <v>158</v>
      </c>
      <c r="AO19" s="16">
        <f>AL49</f>
        <v>146</v>
      </c>
      <c r="AP19" s="6">
        <v>0</v>
      </c>
      <c r="AQ19" s="6">
        <v>0</v>
      </c>
      <c r="AR19" s="6"/>
      <c r="AS19" s="16"/>
      <c r="AT19" s="6">
        <v>0</v>
      </c>
      <c r="AU19" s="6">
        <v>0</v>
      </c>
      <c r="AV19" s="6"/>
      <c r="AW19" s="16"/>
      <c r="AX19" s="6">
        <v>0</v>
      </c>
      <c r="AY19" s="6">
        <v>0</v>
      </c>
      <c r="AZ19" s="6"/>
      <c r="BA19" s="16"/>
    </row>
    <row r="20" spans="1:53" ht="16.5" customHeight="1">
      <c r="A20" s="12">
        <v>431</v>
      </c>
      <c r="B20" s="6">
        <v>139</v>
      </c>
      <c r="C20" s="6">
        <v>143</v>
      </c>
      <c r="D20" s="6"/>
      <c r="E20" s="16"/>
      <c r="F20" s="6">
        <v>0</v>
      </c>
      <c r="G20" s="6">
        <v>0</v>
      </c>
      <c r="H20" s="6"/>
      <c r="I20" s="16"/>
      <c r="J20" s="6">
        <v>150</v>
      </c>
      <c r="K20" s="6">
        <v>150</v>
      </c>
      <c r="L20" s="6"/>
      <c r="M20" s="16"/>
      <c r="N20" s="6">
        <v>158</v>
      </c>
      <c r="O20" s="6">
        <v>170</v>
      </c>
      <c r="P20" s="6"/>
      <c r="Q20" s="16"/>
      <c r="R20" s="6">
        <v>0</v>
      </c>
      <c r="S20" s="6">
        <v>0</v>
      </c>
      <c r="T20" s="6"/>
      <c r="U20" s="16"/>
      <c r="V20" s="6">
        <v>163</v>
      </c>
      <c r="W20" s="6">
        <v>166</v>
      </c>
      <c r="X20" s="6"/>
      <c r="Y20" s="16"/>
      <c r="Z20" s="6">
        <v>0</v>
      </c>
      <c r="AA20" s="6">
        <v>0</v>
      </c>
      <c r="AB20" s="6"/>
      <c r="AC20" s="16"/>
      <c r="AD20" s="6">
        <v>200</v>
      </c>
      <c r="AE20" s="6">
        <v>200</v>
      </c>
      <c r="AF20" s="6"/>
      <c r="AG20" s="16"/>
      <c r="AH20" s="6">
        <v>0</v>
      </c>
      <c r="AI20" s="6">
        <v>0</v>
      </c>
      <c r="AJ20" s="6"/>
      <c r="AK20" s="16"/>
      <c r="AL20" s="6">
        <v>152</v>
      </c>
      <c r="AM20" s="6">
        <v>152</v>
      </c>
      <c r="AO20" s="16"/>
      <c r="AP20" s="6">
        <v>0</v>
      </c>
      <c r="AQ20" s="6">
        <v>0</v>
      </c>
      <c r="AR20" s="6"/>
      <c r="AS20" s="16"/>
      <c r="AT20" s="6">
        <v>232</v>
      </c>
      <c r="AU20" s="6">
        <v>232</v>
      </c>
      <c r="AV20" s="6"/>
      <c r="AW20" s="16"/>
      <c r="AX20" s="6">
        <v>0</v>
      </c>
      <c r="AY20" s="6">
        <v>0</v>
      </c>
      <c r="AZ20" s="6"/>
      <c r="BA20" s="16"/>
    </row>
    <row r="21" spans="1:53" ht="16.5" customHeight="1">
      <c r="A21" s="12">
        <v>431</v>
      </c>
      <c r="B21" s="6">
        <v>139</v>
      </c>
      <c r="C21" s="6">
        <v>143</v>
      </c>
      <c r="D21" s="6"/>
      <c r="E21" s="16"/>
      <c r="F21" s="6">
        <v>293</v>
      </c>
      <c r="G21" s="6">
        <v>302</v>
      </c>
      <c r="H21" s="6"/>
      <c r="I21" s="16"/>
      <c r="J21" s="6">
        <v>150</v>
      </c>
      <c r="K21" s="6">
        <v>150</v>
      </c>
      <c r="L21" s="6"/>
      <c r="M21" s="16"/>
      <c r="N21" s="6">
        <v>158</v>
      </c>
      <c r="O21" s="6">
        <v>170</v>
      </c>
      <c r="P21" s="6"/>
      <c r="Q21" s="16"/>
      <c r="R21" s="6">
        <v>0</v>
      </c>
      <c r="S21" s="6">
        <v>0</v>
      </c>
      <c r="T21" s="6"/>
      <c r="U21" s="16"/>
      <c r="V21" s="6">
        <v>163</v>
      </c>
      <c r="W21" s="6">
        <v>166</v>
      </c>
      <c r="X21" s="6"/>
      <c r="Y21" s="16"/>
      <c r="Z21" s="6">
        <v>202</v>
      </c>
      <c r="AA21" s="6">
        <v>202</v>
      </c>
      <c r="AB21" s="6"/>
      <c r="AC21" s="16"/>
      <c r="AD21" s="6">
        <v>196</v>
      </c>
      <c r="AE21" s="6">
        <v>196</v>
      </c>
      <c r="AF21" s="6"/>
      <c r="AG21" s="16"/>
      <c r="AH21" s="6">
        <v>150</v>
      </c>
      <c r="AI21" s="6">
        <v>162</v>
      </c>
      <c r="AJ21" s="6"/>
      <c r="AK21" s="16"/>
      <c r="AL21" s="6">
        <v>146</v>
      </c>
      <c r="AM21" s="6">
        <v>158</v>
      </c>
      <c r="AO21" s="16"/>
      <c r="AP21" s="6">
        <v>0</v>
      </c>
      <c r="AQ21" s="6">
        <v>0</v>
      </c>
      <c r="AR21" s="6"/>
      <c r="AS21" s="16"/>
      <c r="AT21" s="6">
        <v>232</v>
      </c>
      <c r="AU21" s="6">
        <v>232</v>
      </c>
      <c r="AV21" s="6"/>
      <c r="AW21" s="16"/>
      <c r="AX21" s="6">
        <v>0</v>
      </c>
      <c r="AY21" s="6">
        <v>0</v>
      </c>
      <c r="AZ21" s="6"/>
      <c r="BA21" s="16"/>
    </row>
    <row r="22" spans="1:53" ht="16.5" customHeight="1">
      <c r="A22" s="12">
        <v>432</v>
      </c>
      <c r="B22" s="6">
        <v>0</v>
      </c>
      <c r="C22" s="6">
        <v>0</v>
      </c>
      <c r="D22" s="6"/>
      <c r="E22" s="16"/>
      <c r="F22" s="6">
        <v>0</v>
      </c>
      <c r="G22" s="6">
        <v>0</v>
      </c>
      <c r="H22" s="6"/>
      <c r="I22" s="16"/>
      <c r="J22" s="6">
        <v>150</v>
      </c>
      <c r="K22" s="6">
        <v>150</v>
      </c>
      <c r="L22" s="6"/>
      <c r="M22" s="16"/>
      <c r="N22" s="6">
        <v>0</v>
      </c>
      <c r="O22" s="6">
        <v>0</v>
      </c>
      <c r="P22" s="6"/>
      <c r="Q22" s="16"/>
      <c r="R22" s="6">
        <v>0</v>
      </c>
      <c r="S22" s="6">
        <v>0</v>
      </c>
      <c r="T22" s="6"/>
      <c r="U22" s="16"/>
      <c r="V22" s="6">
        <v>163</v>
      </c>
      <c r="W22" s="6">
        <v>166</v>
      </c>
      <c r="X22" s="6"/>
      <c r="Y22" s="16"/>
      <c r="Z22" s="6">
        <v>198</v>
      </c>
      <c r="AA22" s="6">
        <v>198</v>
      </c>
      <c r="AB22" s="6"/>
      <c r="AC22" s="16"/>
      <c r="AD22" s="6">
        <v>184</v>
      </c>
      <c r="AE22" s="6">
        <v>198</v>
      </c>
      <c r="AF22" s="6"/>
      <c r="AG22" s="16"/>
      <c r="AH22" s="6">
        <v>162</v>
      </c>
      <c r="AI22" s="6">
        <v>162</v>
      </c>
      <c r="AJ22" s="6"/>
      <c r="AK22" s="16"/>
      <c r="AL22" s="6">
        <v>146</v>
      </c>
      <c r="AM22" s="6">
        <v>158</v>
      </c>
      <c r="AO22" s="16"/>
      <c r="AP22" s="6">
        <v>0</v>
      </c>
      <c r="AQ22" s="6">
        <v>0</v>
      </c>
      <c r="AR22" s="6"/>
      <c r="AS22" s="16"/>
      <c r="AT22" s="6">
        <v>0</v>
      </c>
      <c r="AU22" s="6">
        <v>0</v>
      </c>
      <c r="AV22" s="6"/>
      <c r="AW22" s="16"/>
      <c r="AX22" s="6">
        <v>0</v>
      </c>
      <c r="AY22" s="6">
        <v>0</v>
      </c>
      <c r="AZ22" s="6"/>
      <c r="BA22" s="16"/>
    </row>
    <row r="23" spans="1:53" ht="16.5" customHeight="1">
      <c r="A23" s="12">
        <v>432</v>
      </c>
      <c r="B23" s="6">
        <v>139</v>
      </c>
      <c r="C23" s="6">
        <v>143</v>
      </c>
      <c r="D23" s="6"/>
      <c r="E23" s="16"/>
      <c r="F23" s="6">
        <v>293</v>
      </c>
      <c r="G23" s="6">
        <v>302</v>
      </c>
      <c r="H23" s="6"/>
      <c r="I23" s="16"/>
      <c r="J23" s="6">
        <v>150</v>
      </c>
      <c r="K23" s="6">
        <v>150</v>
      </c>
      <c r="L23" s="6"/>
      <c r="M23" s="16"/>
      <c r="N23" s="6">
        <v>158</v>
      </c>
      <c r="O23" s="6">
        <v>170</v>
      </c>
      <c r="P23" s="6"/>
      <c r="Q23" s="16"/>
      <c r="R23" s="6">
        <v>0</v>
      </c>
      <c r="S23" s="6">
        <v>0</v>
      </c>
      <c r="T23" s="6"/>
      <c r="U23" s="16"/>
      <c r="V23" s="6">
        <v>163</v>
      </c>
      <c r="W23" s="6">
        <v>166</v>
      </c>
      <c r="X23" s="6"/>
      <c r="Y23" s="16"/>
      <c r="Z23" s="6">
        <v>206</v>
      </c>
      <c r="AA23" s="6">
        <v>206</v>
      </c>
      <c r="AB23" s="6"/>
      <c r="AC23" s="16"/>
      <c r="AD23" s="6">
        <v>184</v>
      </c>
      <c r="AE23" s="6">
        <v>200</v>
      </c>
      <c r="AF23" s="6"/>
      <c r="AG23" s="16"/>
      <c r="AH23" s="6">
        <v>150</v>
      </c>
      <c r="AI23" s="6">
        <v>162</v>
      </c>
      <c r="AJ23" s="6"/>
      <c r="AK23" s="16"/>
      <c r="AL23" s="6">
        <v>0</v>
      </c>
      <c r="AM23" s="6">
        <v>0</v>
      </c>
      <c r="AO23" s="16"/>
      <c r="AP23" s="6">
        <v>0</v>
      </c>
      <c r="AQ23" s="6">
        <v>0</v>
      </c>
      <c r="AR23" s="6"/>
      <c r="AS23" s="16"/>
      <c r="AT23" s="6">
        <v>0</v>
      </c>
      <c r="AU23" s="6">
        <v>0</v>
      </c>
      <c r="AV23" s="6"/>
      <c r="AW23" s="16"/>
      <c r="AX23" s="6">
        <v>0</v>
      </c>
      <c r="AY23" s="6">
        <v>0</v>
      </c>
      <c r="AZ23" s="6"/>
      <c r="BA23" s="16"/>
    </row>
    <row r="24" spans="1:53" ht="16.5" customHeight="1">
      <c r="A24" s="12">
        <v>433</v>
      </c>
      <c r="B24" s="6">
        <v>0</v>
      </c>
      <c r="C24" s="6">
        <v>0</v>
      </c>
      <c r="D24" s="6"/>
      <c r="E24" s="16"/>
      <c r="F24" s="6">
        <v>0</v>
      </c>
      <c r="G24" s="6">
        <v>0</v>
      </c>
      <c r="H24" s="6"/>
      <c r="I24" s="16"/>
      <c r="J24" s="6">
        <v>150</v>
      </c>
      <c r="K24" s="6">
        <v>150</v>
      </c>
      <c r="L24" s="6"/>
      <c r="M24" s="16"/>
      <c r="N24" s="6">
        <v>0</v>
      </c>
      <c r="O24" s="6">
        <v>0</v>
      </c>
      <c r="P24" s="6"/>
      <c r="Q24" s="16"/>
      <c r="R24" s="6">
        <v>0</v>
      </c>
      <c r="S24" s="6">
        <v>0</v>
      </c>
      <c r="T24" s="6"/>
      <c r="U24" s="16"/>
      <c r="V24" s="6">
        <v>0</v>
      </c>
      <c r="W24" s="6">
        <v>0</v>
      </c>
      <c r="X24" s="6"/>
      <c r="Y24" s="16"/>
      <c r="Z24" s="6">
        <v>0</v>
      </c>
      <c r="AA24" s="6">
        <v>0</v>
      </c>
      <c r="AB24" s="6"/>
      <c r="AC24" s="16"/>
      <c r="AD24" s="6">
        <v>196</v>
      </c>
      <c r="AE24" s="6">
        <v>196</v>
      </c>
      <c r="AF24" s="6"/>
      <c r="AG24" s="16"/>
      <c r="AH24" s="6">
        <v>0</v>
      </c>
      <c r="AI24" s="6">
        <v>0</v>
      </c>
      <c r="AJ24" s="6"/>
      <c r="AK24" s="16"/>
      <c r="AL24" s="6">
        <v>152</v>
      </c>
      <c r="AM24" s="6">
        <v>152</v>
      </c>
      <c r="AO24" s="16"/>
      <c r="AP24" s="6">
        <v>0</v>
      </c>
      <c r="AQ24" s="6">
        <v>0</v>
      </c>
      <c r="AR24" s="6"/>
      <c r="AS24" s="16"/>
      <c r="AT24" s="6">
        <v>232</v>
      </c>
      <c r="AU24" s="6">
        <v>232</v>
      </c>
      <c r="AV24" s="6"/>
      <c r="AW24" s="16"/>
      <c r="AX24" s="6">
        <v>0</v>
      </c>
      <c r="AY24" s="6">
        <v>0</v>
      </c>
      <c r="AZ24" s="6"/>
      <c r="BA24" s="16"/>
    </row>
    <row r="25" spans="1:53" ht="16.5" customHeight="1">
      <c r="A25" s="12">
        <v>433</v>
      </c>
      <c r="B25" s="6">
        <v>0</v>
      </c>
      <c r="C25" s="6">
        <v>0</v>
      </c>
      <c r="D25" s="6"/>
      <c r="E25" s="16"/>
      <c r="F25" s="6">
        <v>293</v>
      </c>
      <c r="G25" s="6">
        <v>293</v>
      </c>
      <c r="H25" s="6"/>
      <c r="I25" s="16"/>
      <c r="J25" s="6">
        <v>150</v>
      </c>
      <c r="K25" s="6">
        <v>150</v>
      </c>
      <c r="L25" s="6"/>
      <c r="M25" s="16"/>
      <c r="N25" s="6">
        <v>0</v>
      </c>
      <c r="O25" s="6">
        <v>0</v>
      </c>
      <c r="P25" s="6"/>
      <c r="Q25" s="16"/>
      <c r="R25" s="6">
        <v>0</v>
      </c>
      <c r="S25" s="6">
        <v>0</v>
      </c>
      <c r="T25" s="6"/>
      <c r="U25" s="16"/>
      <c r="V25" s="6">
        <v>0</v>
      </c>
      <c r="W25" s="6">
        <v>0</v>
      </c>
      <c r="X25" s="6"/>
      <c r="Y25" s="16"/>
      <c r="Z25" s="6">
        <v>0</v>
      </c>
      <c r="AA25" s="6">
        <v>0</v>
      </c>
      <c r="AB25" s="6"/>
      <c r="AC25" s="16"/>
      <c r="AD25" s="6">
        <v>0</v>
      </c>
      <c r="AE25" s="6">
        <v>0</v>
      </c>
      <c r="AF25" s="6"/>
      <c r="AG25" s="16"/>
      <c r="AH25" s="6">
        <v>0</v>
      </c>
      <c r="AI25" s="6">
        <v>0</v>
      </c>
      <c r="AJ25" s="6"/>
      <c r="AK25" s="16"/>
      <c r="AL25" s="6">
        <v>0</v>
      </c>
      <c r="AM25" s="6">
        <v>0</v>
      </c>
      <c r="AO25" s="16"/>
      <c r="AP25" s="6">
        <v>0</v>
      </c>
      <c r="AQ25" s="6">
        <v>0</v>
      </c>
      <c r="AR25" s="6"/>
      <c r="AS25" s="16"/>
      <c r="AT25" s="6">
        <v>232</v>
      </c>
      <c r="AU25" s="6">
        <v>232</v>
      </c>
      <c r="AV25" s="6"/>
      <c r="AW25" s="16"/>
      <c r="AX25" s="6">
        <v>0</v>
      </c>
      <c r="AY25" s="6">
        <v>0</v>
      </c>
      <c r="AZ25" s="6"/>
      <c r="BA25" s="16"/>
    </row>
    <row r="26" spans="1:53" ht="16.5" customHeight="1">
      <c r="A26" s="12">
        <v>434</v>
      </c>
      <c r="B26" s="6">
        <v>139</v>
      </c>
      <c r="C26" s="6">
        <v>143</v>
      </c>
      <c r="D26" s="6"/>
      <c r="E26" s="16"/>
      <c r="F26" s="6">
        <v>293</v>
      </c>
      <c r="G26" s="6">
        <v>302</v>
      </c>
      <c r="H26" s="6"/>
      <c r="I26" s="16"/>
      <c r="J26" s="6">
        <v>150</v>
      </c>
      <c r="K26" s="6">
        <v>150</v>
      </c>
      <c r="L26" s="6"/>
      <c r="M26" s="16"/>
      <c r="N26" s="6">
        <v>158</v>
      </c>
      <c r="O26" s="6">
        <v>170</v>
      </c>
      <c r="P26" s="6"/>
      <c r="Q26" s="16"/>
      <c r="R26" s="6">
        <v>0</v>
      </c>
      <c r="S26" s="6">
        <v>0</v>
      </c>
      <c r="T26" s="6"/>
      <c r="U26" s="16"/>
      <c r="V26" s="6">
        <v>163</v>
      </c>
      <c r="W26" s="6">
        <v>166</v>
      </c>
      <c r="X26" s="6"/>
      <c r="Y26" s="16"/>
      <c r="Z26" s="6">
        <v>0</v>
      </c>
      <c r="AA26" s="6">
        <v>0</v>
      </c>
      <c r="AB26" s="6"/>
      <c r="AC26" s="16"/>
      <c r="AD26" s="6">
        <v>198</v>
      </c>
      <c r="AE26" s="6">
        <v>198</v>
      </c>
      <c r="AF26" s="6"/>
      <c r="AG26" s="16"/>
      <c r="AH26" s="6">
        <v>0</v>
      </c>
      <c r="AI26" s="6">
        <v>0</v>
      </c>
      <c r="AJ26" s="6"/>
      <c r="AK26" s="16"/>
      <c r="AL26" s="6">
        <v>150</v>
      </c>
      <c r="AM26" s="6">
        <v>150</v>
      </c>
      <c r="AO26" s="16"/>
      <c r="AP26" s="6">
        <v>0</v>
      </c>
      <c r="AQ26" s="6">
        <v>0</v>
      </c>
      <c r="AR26" s="6"/>
      <c r="AS26" s="16"/>
      <c r="AT26" s="6">
        <v>232</v>
      </c>
      <c r="AU26" s="6">
        <v>232</v>
      </c>
      <c r="AV26" s="6"/>
      <c r="AW26" s="16"/>
      <c r="AX26" s="6">
        <v>0</v>
      </c>
      <c r="AY26" s="6">
        <v>0</v>
      </c>
      <c r="AZ26" s="6"/>
      <c r="BA26" s="16"/>
    </row>
    <row r="27" spans="1:53" ht="16.5" customHeight="1">
      <c r="A27" s="12">
        <v>434</v>
      </c>
      <c r="B27" s="6">
        <v>139</v>
      </c>
      <c r="C27" s="6">
        <v>143</v>
      </c>
      <c r="D27" s="6"/>
      <c r="E27" s="16"/>
      <c r="F27" s="6">
        <v>293</v>
      </c>
      <c r="G27" s="6">
        <v>302</v>
      </c>
      <c r="H27" s="6"/>
      <c r="I27" s="16"/>
      <c r="J27" s="6">
        <v>150</v>
      </c>
      <c r="K27" s="6">
        <v>150</v>
      </c>
      <c r="L27" s="6"/>
      <c r="M27" s="16"/>
      <c r="N27" s="6">
        <v>158</v>
      </c>
      <c r="O27" s="6">
        <v>170</v>
      </c>
      <c r="P27" s="6"/>
      <c r="Q27" s="16"/>
      <c r="R27" s="6">
        <v>0</v>
      </c>
      <c r="S27" s="6">
        <v>0</v>
      </c>
      <c r="T27" s="6"/>
      <c r="U27" s="16"/>
      <c r="V27" s="6">
        <v>163</v>
      </c>
      <c r="W27" s="6">
        <v>166</v>
      </c>
      <c r="X27" s="6"/>
      <c r="Y27" s="16"/>
      <c r="Z27" s="6">
        <v>202</v>
      </c>
      <c r="AA27" s="6">
        <v>202</v>
      </c>
      <c r="AB27" s="6"/>
      <c r="AC27" s="16"/>
      <c r="AD27" s="6">
        <v>182</v>
      </c>
      <c r="AE27" s="6">
        <v>196</v>
      </c>
      <c r="AF27" s="6"/>
      <c r="AG27" s="16"/>
      <c r="AH27" s="6">
        <v>150</v>
      </c>
      <c r="AI27" s="6">
        <v>162</v>
      </c>
      <c r="AJ27" s="6"/>
      <c r="AK27" s="16"/>
      <c r="AL27" s="6">
        <v>146</v>
      </c>
      <c r="AM27" s="6">
        <v>158</v>
      </c>
      <c r="AO27" s="16"/>
      <c r="AP27" s="6">
        <v>0</v>
      </c>
      <c r="AQ27" s="6">
        <v>0</v>
      </c>
      <c r="AR27" s="6"/>
      <c r="AS27" s="16"/>
      <c r="AT27" s="6">
        <v>232</v>
      </c>
      <c r="AU27" s="6">
        <v>232</v>
      </c>
      <c r="AV27" s="6"/>
      <c r="AW27" s="16"/>
      <c r="AX27" s="6">
        <v>0</v>
      </c>
      <c r="AY27" s="6">
        <v>0</v>
      </c>
      <c r="AZ27" s="6"/>
      <c r="BA27" s="16"/>
    </row>
    <row r="28" spans="1:53" ht="15" customHeight="1">
      <c r="A28" s="12">
        <v>435</v>
      </c>
      <c r="B28" s="6">
        <v>139</v>
      </c>
      <c r="C28" s="6">
        <v>143</v>
      </c>
      <c r="D28" s="6"/>
      <c r="E28" s="16"/>
      <c r="F28" s="6">
        <v>0</v>
      </c>
      <c r="G28" s="6">
        <v>0</v>
      </c>
      <c r="H28" s="6"/>
      <c r="I28" s="16"/>
      <c r="J28" s="6">
        <v>150</v>
      </c>
      <c r="K28" s="6">
        <v>150</v>
      </c>
      <c r="L28" s="6"/>
      <c r="M28" s="16"/>
      <c r="N28" s="6">
        <v>158</v>
      </c>
      <c r="O28" s="6">
        <v>170</v>
      </c>
      <c r="P28" s="6"/>
      <c r="Q28" s="16"/>
      <c r="R28" s="6">
        <v>0</v>
      </c>
      <c r="S28" s="6">
        <v>0</v>
      </c>
      <c r="T28" s="6"/>
      <c r="U28" s="16"/>
      <c r="V28" s="6">
        <v>163</v>
      </c>
      <c r="W28" s="6">
        <v>166</v>
      </c>
      <c r="X28" s="6"/>
      <c r="Y28" s="16"/>
      <c r="Z28" s="6">
        <v>0</v>
      </c>
      <c r="AA28" s="6">
        <v>0</v>
      </c>
      <c r="AB28" s="6"/>
      <c r="AC28" s="16"/>
      <c r="AD28" s="6">
        <v>182</v>
      </c>
      <c r="AE28" s="6">
        <v>196</v>
      </c>
      <c r="AF28" s="6"/>
      <c r="AG28" s="16"/>
      <c r="AH28" s="6">
        <v>0</v>
      </c>
      <c r="AI28" s="6">
        <v>0</v>
      </c>
      <c r="AJ28" s="6"/>
      <c r="AK28" s="16"/>
      <c r="AL28" s="6">
        <v>152</v>
      </c>
      <c r="AM28" s="6">
        <v>152</v>
      </c>
      <c r="AO28" s="16"/>
      <c r="AP28" s="6">
        <v>0</v>
      </c>
      <c r="AQ28" s="6">
        <v>0</v>
      </c>
      <c r="AR28" s="6"/>
      <c r="AS28" s="16"/>
      <c r="AT28" s="6">
        <v>232</v>
      </c>
      <c r="AU28" s="6">
        <v>232</v>
      </c>
      <c r="AV28" s="6"/>
      <c r="AW28" s="16"/>
      <c r="AX28" s="6">
        <v>0</v>
      </c>
      <c r="AY28" s="6">
        <v>0</v>
      </c>
      <c r="AZ28" s="6"/>
      <c r="BA28" s="16"/>
    </row>
    <row r="29" spans="1:53" ht="16.5" customHeight="1">
      <c r="A29" s="12">
        <v>435</v>
      </c>
      <c r="B29" s="6">
        <v>139</v>
      </c>
      <c r="C29" s="6">
        <v>143</v>
      </c>
      <c r="D29" s="6"/>
      <c r="E29" s="16"/>
      <c r="F29" s="6">
        <v>0</v>
      </c>
      <c r="G29" s="6">
        <v>0</v>
      </c>
      <c r="H29" s="6"/>
      <c r="I29" s="16"/>
      <c r="J29" s="6">
        <v>150</v>
      </c>
      <c r="K29" s="6">
        <v>150</v>
      </c>
      <c r="L29" s="6"/>
      <c r="M29" s="16"/>
      <c r="N29" s="6">
        <v>158</v>
      </c>
      <c r="O29" s="6">
        <v>170</v>
      </c>
      <c r="P29" s="6"/>
      <c r="Q29" s="16"/>
      <c r="R29" s="6">
        <v>0</v>
      </c>
      <c r="S29" s="6">
        <v>0</v>
      </c>
      <c r="T29" s="6"/>
      <c r="U29" s="16"/>
      <c r="V29" s="6">
        <v>163</v>
      </c>
      <c r="W29" s="6">
        <v>166</v>
      </c>
      <c r="X29" s="6"/>
      <c r="Y29" s="16"/>
      <c r="Z29" s="6">
        <v>202</v>
      </c>
      <c r="AA29" s="6">
        <v>202</v>
      </c>
      <c r="AB29" s="6"/>
      <c r="AC29" s="16"/>
      <c r="AD29" s="6">
        <v>0</v>
      </c>
      <c r="AE29" s="6">
        <v>0</v>
      </c>
      <c r="AF29" s="6"/>
      <c r="AG29" s="16"/>
      <c r="AH29" s="6">
        <v>162</v>
      </c>
      <c r="AI29" s="6">
        <v>162</v>
      </c>
      <c r="AJ29" s="6"/>
      <c r="AK29" s="16"/>
      <c r="AL29" s="6">
        <v>146</v>
      </c>
      <c r="AM29" s="6">
        <v>158</v>
      </c>
      <c r="AO29" s="16"/>
      <c r="AP29" s="6">
        <v>0</v>
      </c>
      <c r="AQ29" s="6">
        <v>0</v>
      </c>
      <c r="AR29" s="6"/>
      <c r="AS29" s="16"/>
      <c r="AT29" s="6">
        <v>232</v>
      </c>
      <c r="AU29" s="6">
        <v>232</v>
      </c>
      <c r="AV29" s="6"/>
      <c r="AW29" s="16"/>
      <c r="AX29" s="6">
        <v>0</v>
      </c>
      <c r="AY29" s="6">
        <v>0</v>
      </c>
      <c r="AZ29" s="6"/>
      <c r="BA29" s="16"/>
    </row>
    <row r="30" spans="1:53" ht="16.5" customHeight="1">
      <c r="A30" s="12">
        <v>436</v>
      </c>
      <c r="B30" s="6">
        <v>139</v>
      </c>
      <c r="C30" s="6">
        <v>143</v>
      </c>
      <c r="D30" s="6"/>
      <c r="E30" s="16"/>
      <c r="F30" s="6">
        <v>0</v>
      </c>
      <c r="G30" s="6">
        <v>0</v>
      </c>
      <c r="H30" s="6"/>
      <c r="I30" s="16"/>
      <c r="J30" s="6">
        <v>150</v>
      </c>
      <c r="K30" s="6">
        <v>150</v>
      </c>
      <c r="L30" s="6"/>
      <c r="M30" s="16"/>
      <c r="N30" s="6">
        <v>0</v>
      </c>
      <c r="O30" s="6">
        <v>0</v>
      </c>
      <c r="P30" s="6"/>
      <c r="Q30" s="16"/>
      <c r="R30" s="6">
        <v>0</v>
      </c>
      <c r="S30" s="6">
        <v>0</v>
      </c>
      <c r="T30" s="6"/>
      <c r="U30" s="16"/>
      <c r="V30" s="6">
        <v>166</v>
      </c>
      <c r="W30" s="6">
        <v>166</v>
      </c>
      <c r="X30" s="6"/>
      <c r="Y30" s="16"/>
      <c r="Z30" s="6">
        <v>0</v>
      </c>
      <c r="AA30" s="6">
        <v>0</v>
      </c>
      <c r="AB30" s="6"/>
      <c r="AC30" s="16"/>
      <c r="AD30" s="6">
        <v>196</v>
      </c>
      <c r="AE30" s="6">
        <v>196</v>
      </c>
      <c r="AF30" s="6"/>
      <c r="AG30" s="16"/>
      <c r="AH30" s="6">
        <v>0</v>
      </c>
      <c r="AI30" s="6">
        <v>0</v>
      </c>
      <c r="AJ30" s="6"/>
      <c r="AK30" s="16"/>
      <c r="AL30" s="6">
        <v>150</v>
      </c>
      <c r="AM30" s="6">
        <v>150</v>
      </c>
      <c r="AO30" s="16"/>
      <c r="AP30" s="6">
        <v>0</v>
      </c>
      <c r="AQ30" s="6">
        <v>0</v>
      </c>
      <c r="AR30" s="6"/>
      <c r="AS30" s="16"/>
      <c r="AT30" s="6">
        <v>232</v>
      </c>
      <c r="AU30" s="6">
        <v>232</v>
      </c>
      <c r="AV30" s="6"/>
      <c r="AW30" s="16"/>
      <c r="AX30" s="6">
        <v>0</v>
      </c>
      <c r="AY30" s="6">
        <v>0</v>
      </c>
      <c r="AZ30" s="6"/>
      <c r="BA30" s="16"/>
    </row>
    <row r="31" spans="1:53" ht="16.5" customHeight="1">
      <c r="A31" s="12">
        <v>436</v>
      </c>
      <c r="B31" s="6">
        <v>139</v>
      </c>
      <c r="C31" s="6">
        <v>143</v>
      </c>
      <c r="D31" s="6"/>
      <c r="E31" s="16"/>
      <c r="F31" s="6">
        <v>293</v>
      </c>
      <c r="G31" s="6">
        <v>302</v>
      </c>
      <c r="H31" s="6"/>
      <c r="I31" s="16"/>
      <c r="J31" s="6">
        <v>150</v>
      </c>
      <c r="K31" s="6">
        <v>150</v>
      </c>
      <c r="L31" s="6"/>
      <c r="M31" s="16"/>
      <c r="N31" s="6">
        <v>150</v>
      </c>
      <c r="O31" s="6">
        <v>158</v>
      </c>
      <c r="P31" s="6"/>
      <c r="Q31" s="16"/>
      <c r="R31" s="6">
        <v>0</v>
      </c>
      <c r="S31" s="6">
        <v>0</v>
      </c>
      <c r="T31" s="6"/>
      <c r="U31" s="16"/>
      <c r="V31" s="6">
        <v>154</v>
      </c>
      <c r="W31" s="6">
        <v>166</v>
      </c>
      <c r="X31" s="6"/>
      <c r="Y31" s="16"/>
      <c r="Z31" s="6">
        <v>0</v>
      </c>
      <c r="AA31" s="6">
        <v>0</v>
      </c>
      <c r="AB31" s="6"/>
      <c r="AC31" s="16"/>
      <c r="AD31" s="6">
        <v>0</v>
      </c>
      <c r="AE31" s="6">
        <v>0</v>
      </c>
      <c r="AF31" s="6"/>
      <c r="AG31" s="16"/>
      <c r="AH31" s="6">
        <v>162</v>
      </c>
      <c r="AI31" s="6">
        <v>162</v>
      </c>
      <c r="AJ31" s="6"/>
      <c r="AK31" s="16"/>
      <c r="AL31" s="6">
        <v>131</v>
      </c>
      <c r="AM31" s="6">
        <v>163</v>
      </c>
      <c r="AN31" s="6">
        <v>122</v>
      </c>
      <c r="AO31" s="16"/>
      <c r="AP31" s="6">
        <v>0</v>
      </c>
      <c r="AQ31" s="6">
        <v>0</v>
      </c>
      <c r="AR31" s="6"/>
      <c r="AS31" s="16"/>
      <c r="AT31" s="6">
        <v>0</v>
      </c>
      <c r="AU31" s="6">
        <v>0</v>
      </c>
      <c r="AV31" s="6"/>
      <c r="AW31" s="16"/>
      <c r="AX31" s="6">
        <v>0</v>
      </c>
      <c r="AY31" s="6">
        <v>0</v>
      </c>
      <c r="AZ31" s="6"/>
      <c r="BA31" s="16"/>
    </row>
    <row r="32" spans="1:53" ht="16.5" customHeight="1">
      <c r="A32" s="12">
        <v>437</v>
      </c>
      <c r="B32" s="6">
        <v>139</v>
      </c>
      <c r="C32" s="6">
        <v>143</v>
      </c>
      <c r="D32" s="6"/>
      <c r="E32" s="16"/>
      <c r="F32" s="6">
        <v>0</v>
      </c>
      <c r="G32" s="6">
        <v>0</v>
      </c>
      <c r="H32" s="6"/>
      <c r="I32" s="16"/>
      <c r="J32" s="6">
        <v>150</v>
      </c>
      <c r="K32" s="6">
        <v>150</v>
      </c>
      <c r="L32" s="6"/>
      <c r="M32" s="16"/>
      <c r="N32" s="6">
        <v>154</v>
      </c>
      <c r="O32" s="6">
        <v>170</v>
      </c>
      <c r="P32" s="6"/>
      <c r="Q32" s="16"/>
      <c r="R32" s="6">
        <v>0</v>
      </c>
      <c r="S32" s="6">
        <v>0</v>
      </c>
      <c r="T32" s="6"/>
      <c r="U32" s="16"/>
      <c r="V32" s="6">
        <v>163</v>
      </c>
      <c r="W32" s="6">
        <v>163</v>
      </c>
      <c r="X32" s="6"/>
      <c r="Y32" s="16"/>
      <c r="Z32" s="6">
        <v>0</v>
      </c>
      <c r="AA32" s="6">
        <v>0</v>
      </c>
      <c r="AB32" s="6"/>
      <c r="AC32" s="16"/>
      <c r="AD32" s="6">
        <v>200</v>
      </c>
      <c r="AE32" s="6">
        <v>200</v>
      </c>
      <c r="AF32" s="6"/>
      <c r="AG32" s="16"/>
      <c r="AH32" s="6">
        <v>162</v>
      </c>
      <c r="AI32" s="6">
        <v>168</v>
      </c>
      <c r="AJ32" s="6"/>
      <c r="AK32" s="16"/>
      <c r="AL32" s="6">
        <v>0</v>
      </c>
      <c r="AM32" s="6">
        <v>0</v>
      </c>
      <c r="AO32" s="16"/>
      <c r="AP32" s="6">
        <v>0</v>
      </c>
      <c r="AQ32" s="6">
        <v>0</v>
      </c>
      <c r="AR32" s="6"/>
      <c r="AS32" s="16"/>
      <c r="AT32" s="6">
        <v>232</v>
      </c>
      <c r="AU32" s="6">
        <v>232</v>
      </c>
      <c r="AV32" s="6"/>
      <c r="AW32" s="16"/>
      <c r="AX32" s="6">
        <v>0</v>
      </c>
      <c r="AY32" s="6">
        <v>0</v>
      </c>
      <c r="AZ32" s="6"/>
      <c r="BA32" s="16"/>
    </row>
    <row r="33" spans="1:53" ht="16.5" customHeight="1">
      <c r="A33" s="12">
        <v>437</v>
      </c>
      <c r="B33" s="6">
        <v>139</v>
      </c>
      <c r="C33" s="6">
        <v>143</v>
      </c>
      <c r="D33" s="6"/>
      <c r="E33" s="16"/>
      <c r="F33" s="6">
        <v>0</v>
      </c>
      <c r="G33" s="6">
        <v>0</v>
      </c>
      <c r="H33" s="6"/>
      <c r="I33" s="16"/>
      <c r="J33" s="6">
        <v>150</v>
      </c>
      <c r="K33" s="6">
        <v>150</v>
      </c>
      <c r="L33" s="6"/>
      <c r="M33" s="16"/>
      <c r="N33" s="6">
        <v>154</v>
      </c>
      <c r="O33" s="6">
        <v>170</v>
      </c>
      <c r="P33" s="6"/>
      <c r="Q33" s="16"/>
      <c r="R33" s="6">
        <v>0</v>
      </c>
      <c r="S33" s="6">
        <v>0</v>
      </c>
      <c r="T33" s="6"/>
      <c r="U33" s="16"/>
      <c r="V33" s="6">
        <v>163</v>
      </c>
      <c r="W33" s="6">
        <v>163</v>
      </c>
      <c r="X33" s="6"/>
      <c r="Y33" s="16"/>
      <c r="Z33" s="6">
        <v>202</v>
      </c>
      <c r="AA33" s="6">
        <v>206</v>
      </c>
      <c r="AB33" s="6"/>
      <c r="AC33" s="16"/>
      <c r="AD33" s="6">
        <v>200</v>
      </c>
      <c r="AE33" s="6">
        <v>200</v>
      </c>
      <c r="AF33" s="6"/>
      <c r="AG33" s="16"/>
      <c r="AH33" s="6">
        <v>162</v>
      </c>
      <c r="AI33" s="6">
        <v>169</v>
      </c>
      <c r="AJ33" s="6"/>
      <c r="AK33" s="16"/>
      <c r="AL33" s="6">
        <v>122</v>
      </c>
      <c r="AM33" s="6">
        <v>131</v>
      </c>
      <c r="AO33" s="16"/>
      <c r="AP33" s="6">
        <v>0</v>
      </c>
      <c r="AQ33" s="6">
        <v>0</v>
      </c>
      <c r="AR33" s="6"/>
      <c r="AS33" s="16"/>
      <c r="AT33" s="6">
        <v>232</v>
      </c>
      <c r="AU33" s="6">
        <v>232</v>
      </c>
      <c r="AV33" s="6"/>
      <c r="AW33" s="16"/>
      <c r="AX33" s="6">
        <v>0</v>
      </c>
      <c r="AY33" s="6">
        <v>0</v>
      </c>
      <c r="AZ33" s="6"/>
      <c r="BA33" s="16"/>
    </row>
    <row r="34" spans="1:53" ht="16.5" customHeight="1">
      <c r="A34" s="12">
        <v>438</v>
      </c>
      <c r="B34" s="6">
        <v>139</v>
      </c>
      <c r="C34" s="6">
        <v>143</v>
      </c>
      <c r="D34" s="6"/>
      <c r="E34" s="16"/>
      <c r="F34" s="6">
        <v>0</v>
      </c>
      <c r="G34" s="6">
        <v>0</v>
      </c>
      <c r="H34" s="6"/>
      <c r="I34" s="16"/>
      <c r="J34" s="6">
        <v>150</v>
      </c>
      <c r="K34" s="6">
        <v>150</v>
      </c>
      <c r="L34" s="6"/>
      <c r="M34" s="16"/>
      <c r="N34" s="6">
        <v>158</v>
      </c>
      <c r="O34" s="6">
        <v>170</v>
      </c>
      <c r="P34" s="6"/>
      <c r="Q34" s="16"/>
      <c r="R34" s="6">
        <v>0</v>
      </c>
      <c r="S34" s="6">
        <v>0</v>
      </c>
      <c r="T34" s="6"/>
      <c r="U34" s="16"/>
      <c r="V34" s="6">
        <v>163</v>
      </c>
      <c r="W34" s="6">
        <v>166</v>
      </c>
      <c r="X34" s="6"/>
      <c r="Y34" s="16"/>
      <c r="Z34" s="6">
        <v>0</v>
      </c>
      <c r="AA34" s="6">
        <v>0</v>
      </c>
      <c r="AB34" s="6"/>
      <c r="AC34" s="16"/>
      <c r="AD34" s="6">
        <v>196</v>
      </c>
      <c r="AE34" s="6">
        <v>196</v>
      </c>
      <c r="AF34" s="6"/>
      <c r="AG34" s="16"/>
      <c r="AH34" s="6">
        <v>162</v>
      </c>
      <c r="AI34" s="6">
        <v>162</v>
      </c>
      <c r="AJ34" s="6"/>
      <c r="AK34" s="16"/>
      <c r="AL34" s="6">
        <v>146</v>
      </c>
      <c r="AM34" s="6">
        <v>158</v>
      </c>
      <c r="AO34" s="16"/>
      <c r="AP34" s="6">
        <v>0</v>
      </c>
      <c r="AQ34" s="6">
        <v>0</v>
      </c>
      <c r="AR34" s="6"/>
      <c r="AS34" s="16"/>
      <c r="AT34" s="6">
        <v>232</v>
      </c>
      <c r="AU34" s="6">
        <v>232</v>
      </c>
      <c r="AV34" s="6"/>
      <c r="AW34" s="16"/>
      <c r="AX34" s="6">
        <v>0</v>
      </c>
      <c r="AY34" s="6">
        <v>0</v>
      </c>
      <c r="AZ34" s="6"/>
      <c r="BA34" s="16"/>
    </row>
    <row r="35" spans="1:53" ht="16.5" customHeight="1">
      <c r="A35" s="12">
        <v>438</v>
      </c>
      <c r="B35" s="6">
        <v>139</v>
      </c>
      <c r="C35" s="6">
        <v>143</v>
      </c>
      <c r="D35" s="6"/>
      <c r="E35" s="16"/>
      <c r="F35" s="6">
        <v>0</v>
      </c>
      <c r="G35" s="6">
        <v>0</v>
      </c>
      <c r="H35" s="6"/>
      <c r="I35" s="16"/>
      <c r="J35" s="6">
        <v>150</v>
      </c>
      <c r="K35" s="6">
        <v>150</v>
      </c>
      <c r="L35" s="6"/>
      <c r="M35" s="16"/>
      <c r="N35" s="6">
        <v>158</v>
      </c>
      <c r="O35" s="6">
        <v>170</v>
      </c>
      <c r="P35" s="6"/>
      <c r="Q35" s="16"/>
      <c r="R35" s="6">
        <v>0</v>
      </c>
      <c r="S35" s="6">
        <v>0</v>
      </c>
      <c r="T35" s="6"/>
      <c r="U35" s="16"/>
      <c r="V35" s="6">
        <v>163</v>
      </c>
      <c r="W35" s="6">
        <v>166</v>
      </c>
      <c r="X35" s="6"/>
      <c r="Y35" s="16"/>
      <c r="Z35" s="6">
        <v>202</v>
      </c>
      <c r="AA35" s="6">
        <v>202</v>
      </c>
      <c r="AB35" s="6"/>
      <c r="AC35" s="16"/>
      <c r="AD35" s="6">
        <v>182</v>
      </c>
      <c r="AE35" s="6">
        <v>196</v>
      </c>
      <c r="AF35" s="6"/>
      <c r="AG35" s="16"/>
      <c r="AH35" s="6">
        <v>0</v>
      </c>
      <c r="AI35" s="6">
        <v>0</v>
      </c>
      <c r="AJ35" s="6"/>
      <c r="AK35" s="16"/>
      <c r="AL35" s="6">
        <v>0</v>
      </c>
      <c r="AM35" s="6">
        <v>0</v>
      </c>
      <c r="AO35" s="16"/>
      <c r="AP35" s="6">
        <v>0</v>
      </c>
      <c r="AQ35" s="6">
        <v>0</v>
      </c>
      <c r="AR35" s="6"/>
      <c r="AS35" s="16"/>
      <c r="AT35" s="6">
        <v>232</v>
      </c>
      <c r="AU35" s="6">
        <v>232</v>
      </c>
      <c r="AV35" s="6"/>
      <c r="AW35" s="16"/>
      <c r="AX35" s="6">
        <v>0</v>
      </c>
      <c r="AY35" s="6">
        <v>0</v>
      </c>
      <c r="AZ35" s="6"/>
      <c r="BA35" s="16"/>
    </row>
    <row r="36" spans="1:53" ht="16.5" customHeight="1">
      <c r="A36" s="12">
        <v>439</v>
      </c>
      <c r="B36" s="6">
        <v>139</v>
      </c>
      <c r="C36" s="6">
        <v>143</v>
      </c>
      <c r="D36" s="6"/>
      <c r="E36" s="16"/>
      <c r="F36" s="6">
        <v>0</v>
      </c>
      <c r="G36" s="6">
        <v>0</v>
      </c>
      <c r="H36" s="6"/>
      <c r="I36" s="16"/>
      <c r="J36" s="6">
        <v>150</v>
      </c>
      <c r="K36" s="6">
        <v>150</v>
      </c>
      <c r="L36" s="6"/>
      <c r="M36" s="16"/>
      <c r="N36" s="6">
        <v>158</v>
      </c>
      <c r="O36" s="6">
        <v>170</v>
      </c>
      <c r="P36" s="6"/>
      <c r="Q36" s="16"/>
      <c r="R36" s="6">
        <v>0</v>
      </c>
      <c r="S36" s="6">
        <v>0</v>
      </c>
      <c r="T36" s="6"/>
      <c r="U36" s="16"/>
      <c r="V36" s="6">
        <v>163</v>
      </c>
      <c r="W36" s="6">
        <v>166</v>
      </c>
      <c r="X36" s="6"/>
      <c r="Y36" s="16"/>
      <c r="Z36" s="6">
        <v>0</v>
      </c>
      <c r="AA36" s="6">
        <v>0</v>
      </c>
      <c r="AB36" s="6"/>
      <c r="AC36" s="16"/>
      <c r="AD36" s="6">
        <v>184</v>
      </c>
      <c r="AE36" s="6">
        <v>198</v>
      </c>
      <c r="AF36" s="6"/>
      <c r="AG36" s="16"/>
      <c r="AH36" s="6">
        <v>162</v>
      </c>
      <c r="AI36" s="6">
        <v>162</v>
      </c>
      <c r="AJ36" s="6"/>
      <c r="AK36" s="16"/>
      <c r="AL36" s="6">
        <v>146</v>
      </c>
      <c r="AM36" s="6">
        <v>158</v>
      </c>
      <c r="AO36" s="16"/>
      <c r="AP36" s="6">
        <v>0</v>
      </c>
      <c r="AQ36" s="6">
        <v>0</v>
      </c>
      <c r="AR36" s="6"/>
      <c r="AS36" s="16"/>
      <c r="AT36" s="6">
        <v>232</v>
      </c>
      <c r="AU36" s="6">
        <v>232</v>
      </c>
      <c r="AV36" s="6"/>
      <c r="AW36" s="16"/>
      <c r="AX36" s="6">
        <v>0</v>
      </c>
      <c r="AY36" s="6">
        <v>0</v>
      </c>
      <c r="AZ36" s="6"/>
      <c r="BA36" s="16"/>
    </row>
    <row r="37" spans="1:53" ht="16.5" customHeight="1">
      <c r="A37" s="12">
        <v>439</v>
      </c>
      <c r="B37" s="6">
        <v>139</v>
      </c>
      <c r="C37" s="6">
        <v>143</v>
      </c>
      <c r="D37" s="6"/>
      <c r="E37" s="16"/>
      <c r="F37" s="6">
        <v>320</v>
      </c>
      <c r="G37" s="6">
        <v>320</v>
      </c>
      <c r="H37" s="6"/>
      <c r="I37" s="16"/>
      <c r="J37" s="6">
        <v>150</v>
      </c>
      <c r="K37" s="6">
        <v>150</v>
      </c>
      <c r="L37" s="6"/>
      <c r="M37" s="16"/>
      <c r="N37" s="6">
        <v>158</v>
      </c>
      <c r="O37" s="6">
        <v>170</v>
      </c>
      <c r="P37" s="6"/>
      <c r="Q37" s="16"/>
      <c r="R37" s="6">
        <v>0</v>
      </c>
      <c r="S37" s="6">
        <v>0</v>
      </c>
      <c r="T37" s="6"/>
      <c r="U37" s="16"/>
      <c r="V37" s="6">
        <v>163</v>
      </c>
      <c r="W37" s="6">
        <v>166</v>
      </c>
      <c r="X37" s="6"/>
      <c r="Y37" s="16"/>
      <c r="Z37" s="6">
        <v>202</v>
      </c>
      <c r="AA37" s="6">
        <v>202</v>
      </c>
      <c r="AB37" s="6"/>
      <c r="AC37" s="16"/>
      <c r="AD37" s="6">
        <v>182</v>
      </c>
      <c r="AE37" s="6">
        <v>196</v>
      </c>
      <c r="AF37" s="6"/>
      <c r="AG37" s="16"/>
      <c r="AH37" s="6">
        <v>150</v>
      </c>
      <c r="AI37" s="6">
        <v>162</v>
      </c>
      <c r="AJ37" s="6"/>
      <c r="AK37" s="16"/>
      <c r="AL37" s="6">
        <v>146</v>
      </c>
      <c r="AM37" s="6">
        <v>158</v>
      </c>
      <c r="AO37" s="16"/>
      <c r="AP37" s="6">
        <v>0</v>
      </c>
      <c r="AQ37" s="6">
        <v>0</v>
      </c>
      <c r="AR37" s="6"/>
      <c r="AS37" s="16"/>
      <c r="AT37" s="6">
        <v>232</v>
      </c>
      <c r="AU37" s="6">
        <v>232</v>
      </c>
      <c r="AV37" s="6"/>
      <c r="AW37" s="16"/>
      <c r="AX37" s="6">
        <v>0</v>
      </c>
      <c r="AY37" s="6">
        <v>0</v>
      </c>
      <c r="AZ37" s="6"/>
      <c r="BA37" s="16"/>
    </row>
    <row r="38" spans="1:53" ht="16.5" customHeight="1">
      <c r="A38" s="12">
        <v>440</v>
      </c>
      <c r="B38" s="6">
        <v>0</v>
      </c>
      <c r="C38" s="6">
        <v>0</v>
      </c>
      <c r="D38" s="6"/>
      <c r="E38" s="16"/>
      <c r="F38" s="6">
        <v>0</v>
      </c>
      <c r="G38" s="6">
        <v>0</v>
      </c>
      <c r="H38" s="6"/>
      <c r="I38" s="16"/>
      <c r="J38" s="6">
        <v>150</v>
      </c>
      <c r="K38" s="6">
        <v>150</v>
      </c>
      <c r="L38" s="6"/>
      <c r="M38" s="16"/>
      <c r="N38" s="6">
        <v>154</v>
      </c>
      <c r="O38" s="6">
        <v>154</v>
      </c>
      <c r="P38" s="6"/>
      <c r="Q38" s="16"/>
      <c r="R38" s="6">
        <v>0</v>
      </c>
      <c r="S38" s="6">
        <v>0</v>
      </c>
      <c r="T38" s="6"/>
      <c r="U38" s="16"/>
      <c r="V38" s="6">
        <v>163</v>
      </c>
      <c r="W38" s="6">
        <v>166</v>
      </c>
      <c r="X38" s="6"/>
      <c r="Y38" s="16"/>
      <c r="Z38" s="6">
        <v>0</v>
      </c>
      <c r="AA38" s="6">
        <v>0</v>
      </c>
      <c r="AB38" s="6"/>
      <c r="AC38" s="16"/>
      <c r="AD38" s="6">
        <v>196</v>
      </c>
      <c r="AE38" s="6">
        <v>196</v>
      </c>
      <c r="AF38" s="6"/>
      <c r="AG38" s="16"/>
      <c r="AH38" s="6">
        <v>162</v>
      </c>
      <c r="AI38" s="6">
        <v>162</v>
      </c>
      <c r="AJ38" s="6"/>
      <c r="AK38" s="16"/>
      <c r="AL38" s="6">
        <v>146</v>
      </c>
      <c r="AM38" s="6">
        <v>158</v>
      </c>
      <c r="AO38" s="16"/>
      <c r="AP38" s="6">
        <v>0</v>
      </c>
      <c r="AQ38" s="6">
        <v>0</v>
      </c>
      <c r="AR38" s="6"/>
      <c r="AS38" s="16"/>
      <c r="AT38" s="6">
        <v>232</v>
      </c>
      <c r="AU38" s="6">
        <v>232</v>
      </c>
      <c r="AV38" s="6"/>
      <c r="AW38" s="16"/>
      <c r="AX38" s="6">
        <v>0</v>
      </c>
      <c r="AY38" s="6">
        <v>0</v>
      </c>
      <c r="AZ38" s="6"/>
      <c r="BA38" s="16"/>
    </row>
    <row r="39" spans="1:53" ht="16.5" customHeight="1">
      <c r="A39" s="12">
        <v>440</v>
      </c>
      <c r="B39" s="6">
        <v>139</v>
      </c>
      <c r="C39" s="6">
        <v>143</v>
      </c>
      <c r="D39" s="6"/>
      <c r="E39" s="16"/>
      <c r="F39" s="6">
        <v>293</v>
      </c>
      <c r="G39" s="6">
        <v>302</v>
      </c>
      <c r="H39" s="6"/>
      <c r="I39" s="16"/>
      <c r="J39" s="6">
        <v>150</v>
      </c>
      <c r="K39" s="6">
        <v>150</v>
      </c>
      <c r="L39" s="6"/>
      <c r="M39" s="16"/>
      <c r="N39" s="6">
        <v>154</v>
      </c>
      <c r="O39" s="6">
        <v>170</v>
      </c>
      <c r="P39" s="6"/>
      <c r="Q39" s="16"/>
      <c r="R39" s="6">
        <v>0</v>
      </c>
      <c r="S39" s="6">
        <v>0</v>
      </c>
      <c r="T39" s="6"/>
      <c r="U39" s="16"/>
      <c r="V39" s="6">
        <v>160</v>
      </c>
      <c r="W39" s="6">
        <v>163</v>
      </c>
      <c r="X39" s="6"/>
      <c r="Y39" s="16"/>
      <c r="Z39" s="6">
        <v>202</v>
      </c>
      <c r="AA39" s="6">
        <v>202</v>
      </c>
      <c r="AB39" s="6"/>
      <c r="AC39" s="16"/>
      <c r="AD39" s="6">
        <v>0</v>
      </c>
      <c r="AE39" s="6">
        <v>0</v>
      </c>
      <c r="AF39" s="6"/>
      <c r="AG39" s="16"/>
      <c r="AH39" s="6">
        <v>162</v>
      </c>
      <c r="AI39" s="6">
        <v>162</v>
      </c>
      <c r="AJ39" s="6"/>
      <c r="AK39" s="16"/>
      <c r="AL39" s="6">
        <v>146</v>
      </c>
      <c r="AM39" s="6">
        <v>158</v>
      </c>
      <c r="AO39" s="16"/>
      <c r="AP39" s="6">
        <v>0</v>
      </c>
      <c r="AQ39" s="6">
        <v>0</v>
      </c>
      <c r="AR39" s="6"/>
      <c r="AS39" s="16"/>
      <c r="AT39" s="6">
        <v>232</v>
      </c>
      <c r="AU39" s="6">
        <v>232</v>
      </c>
      <c r="AV39" s="6"/>
      <c r="AW39" s="16"/>
      <c r="AX39" s="6">
        <v>0</v>
      </c>
      <c r="AY39" s="6">
        <v>0</v>
      </c>
      <c r="AZ39" s="6"/>
      <c r="BA39" s="16"/>
    </row>
    <row r="40" spans="1:53" ht="16.5" customHeight="1">
      <c r="A40" s="12">
        <v>441</v>
      </c>
      <c r="B40" s="6">
        <v>139</v>
      </c>
      <c r="C40" s="6">
        <v>143</v>
      </c>
      <c r="D40" s="6"/>
      <c r="E40" s="16"/>
      <c r="F40" s="6">
        <v>293</v>
      </c>
      <c r="G40" s="6">
        <v>302</v>
      </c>
      <c r="H40" s="6"/>
      <c r="I40" s="16"/>
      <c r="J40" s="6">
        <v>150</v>
      </c>
      <c r="K40" s="6">
        <v>150</v>
      </c>
      <c r="L40" s="6"/>
      <c r="M40" s="16"/>
      <c r="N40" s="6">
        <v>158</v>
      </c>
      <c r="O40" s="6">
        <v>158</v>
      </c>
      <c r="P40" s="6"/>
      <c r="Q40" s="16"/>
      <c r="R40" s="6">
        <v>0</v>
      </c>
      <c r="S40" s="6">
        <v>0</v>
      </c>
      <c r="T40" s="6"/>
      <c r="U40" s="16"/>
      <c r="V40" s="6">
        <v>163</v>
      </c>
      <c r="W40" s="6">
        <v>166</v>
      </c>
      <c r="X40" s="6"/>
      <c r="Y40" s="16"/>
      <c r="Z40" s="6">
        <v>0</v>
      </c>
      <c r="AA40" s="6">
        <v>0</v>
      </c>
      <c r="AB40" s="6"/>
      <c r="AC40" s="16"/>
      <c r="AD40" s="6">
        <v>196</v>
      </c>
      <c r="AE40" s="6">
        <v>196</v>
      </c>
      <c r="AF40" s="6"/>
      <c r="AG40" s="16"/>
      <c r="AH40" s="6">
        <v>162</v>
      </c>
      <c r="AI40" s="6">
        <v>162</v>
      </c>
      <c r="AJ40" s="6"/>
      <c r="AK40" s="16"/>
      <c r="AL40" s="6">
        <v>158</v>
      </c>
      <c r="AM40" s="6">
        <v>158</v>
      </c>
      <c r="AO40" s="16"/>
      <c r="AP40" s="6">
        <v>0</v>
      </c>
      <c r="AQ40" s="6">
        <v>0</v>
      </c>
      <c r="AR40" s="6"/>
      <c r="AS40" s="16"/>
      <c r="AT40" s="6">
        <v>0</v>
      </c>
      <c r="AU40" s="6">
        <v>0</v>
      </c>
      <c r="AV40" s="6"/>
      <c r="AW40" s="16"/>
      <c r="AX40" s="6">
        <v>0</v>
      </c>
      <c r="AY40" s="6">
        <v>0</v>
      </c>
      <c r="AZ40" s="6"/>
      <c r="BA40" s="16"/>
    </row>
    <row r="41" spans="1:53" ht="16.5" customHeight="1">
      <c r="A41" s="12">
        <v>441</v>
      </c>
      <c r="B41" s="6">
        <v>139</v>
      </c>
      <c r="C41" s="6">
        <v>143</v>
      </c>
      <c r="D41" s="6"/>
      <c r="E41" s="16"/>
      <c r="F41" s="6">
        <v>0</v>
      </c>
      <c r="G41" s="6">
        <v>0</v>
      </c>
      <c r="H41" s="6"/>
      <c r="I41" s="16"/>
      <c r="J41" s="6">
        <v>150</v>
      </c>
      <c r="K41" s="6">
        <v>150</v>
      </c>
      <c r="L41" s="6"/>
      <c r="M41" s="16"/>
      <c r="N41" s="6">
        <v>158</v>
      </c>
      <c r="O41" s="6">
        <v>170</v>
      </c>
      <c r="P41" s="6"/>
      <c r="Q41" s="16"/>
      <c r="R41" s="6">
        <v>0</v>
      </c>
      <c r="S41" s="6">
        <v>0</v>
      </c>
      <c r="T41" s="6"/>
      <c r="U41" s="16"/>
      <c r="V41" s="6">
        <v>163</v>
      </c>
      <c r="W41" s="6">
        <v>166</v>
      </c>
      <c r="X41" s="6"/>
      <c r="Y41" s="16"/>
      <c r="Z41" s="6">
        <v>202</v>
      </c>
      <c r="AA41" s="6">
        <v>202</v>
      </c>
      <c r="AB41" s="6"/>
      <c r="AC41" s="16"/>
      <c r="AD41" s="6">
        <v>0</v>
      </c>
      <c r="AE41" s="6">
        <v>0</v>
      </c>
      <c r="AF41" s="6"/>
      <c r="AG41" s="16"/>
      <c r="AH41" s="6">
        <v>162</v>
      </c>
      <c r="AI41" s="6">
        <v>162</v>
      </c>
      <c r="AJ41" s="6"/>
      <c r="AK41" s="16"/>
      <c r="AL41" s="6">
        <v>146</v>
      </c>
      <c r="AM41" s="6">
        <v>158</v>
      </c>
      <c r="AO41" s="16"/>
      <c r="AP41" s="6">
        <v>0</v>
      </c>
      <c r="AQ41" s="6">
        <v>0</v>
      </c>
      <c r="AR41" s="6"/>
      <c r="AS41" s="16"/>
      <c r="AT41" s="6">
        <v>0</v>
      </c>
      <c r="AU41" s="6">
        <v>0</v>
      </c>
      <c r="AV41" s="6"/>
      <c r="AW41" s="16"/>
      <c r="AX41" s="6">
        <v>0</v>
      </c>
      <c r="AY41" s="6">
        <v>0</v>
      </c>
      <c r="AZ41" s="6"/>
      <c r="BA41" s="16"/>
    </row>
    <row r="42" spans="1:53" ht="16.5" customHeight="1">
      <c r="A42" s="12">
        <v>442</v>
      </c>
      <c r="B42" s="6">
        <v>0</v>
      </c>
      <c r="C42" s="6">
        <v>0</v>
      </c>
      <c r="D42" s="6"/>
      <c r="E42" s="16"/>
      <c r="F42" s="6">
        <v>0</v>
      </c>
      <c r="G42" s="6">
        <v>0</v>
      </c>
      <c r="H42" s="6"/>
      <c r="I42" s="16"/>
      <c r="J42" s="6">
        <v>150</v>
      </c>
      <c r="K42" s="6">
        <v>150</v>
      </c>
      <c r="L42" s="6"/>
      <c r="M42" s="16"/>
      <c r="N42" s="6">
        <v>0</v>
      </c>
      <c r="O42" s="6">
        <v>0</v>
      </c>
      <c r="P42" s="6"/>
      <c r="Q42" s="16"/>
      <c r="R42" s="6">
        <v>0</v>
      </c>
      <c r="S42" s="6">
        <v>0</v>
      </c>
      <c r="T42" s="6"/>
      <c r="U42" s="16"/>
      <c r="V42" s="6">
        <v>0</v>
      </c>
      <c r="W42" s="6">
        <v>0</v>
      </c>
      <c r="X42" s="6"/>
      <c r="Y42" s="16"/>
      <c r="Z42" s="6">
        <v>0</v>
      </c>
      <c r="AA42" s="6">
        <v>0</v>
      </c>
      <c r="AB42" s="6"/>
      <c r="AC42" s="16"/>
      <c r="AD42" s="6">
        <v>0</v>
      </c>
      <c r="AE42" s="6">
        <v>0</v>
      </c>
      <c r="AF42" s="6"/>
      <c r="AG42" s="16"/>
      <c r="AH42" s="6">
        <v>0</v>
      </c>
      <c r="AI42" s="6">
        <v>0</v>
      </c>
      <c r="AJ42" s="6"/>
      <c r="AK42" s="16"/>
      <c r="AL42" s="6">
        <v>152</v>
      </c>
      <c r="AM42" s="6">
        <v>152</v>
      </c>
      <c r="AO42" s="16"/>
      <c r="AP42" s="6">
        <v>0</v>
      </c>
      <c r="AQ42" s="6">
        <v>0</v>
      </c>
      <c r="AR42" s="6"/>
      <c r="AS42" s="16"/>
      <c r="AT42" s="6">
        <v>232</v>
      </c>
      <c r="AU42" s="6">
        <v>232</v>
      </c>
      <c r="AV42" s="6"/>
      <c r="AW42" s="16"/>
      <c r="AX42" s="6">
        <v>0</v>
      </c>
      <c r="AY42" s="6">
        <v>0</v>
      </c>
      <c r="AZ42" s="6"/>
      <c r="BA42" s="16"/>
    </row>
    <row r="43" spans="1:53" ht="16.5" customHeight="1">
      <c r="A43" s="12">
        <v>442</v>
      </c>
      <c r="B43" s="6">
        <v>0</v>
      </c>
      <c r="C43" s="6">
        <v>0</v>
      </c>
      <c r="D43" s="6"/>
      <c r="E43" s="16"/>
      <c r="F43" s="6">
        <v>0</v>
      </c>
      <c r="G43" s="6">
        <v>0</v>
      </c>
      <c r="H43" s="6"/>
      <c r="I43" s="16"/>
      <c r="J43" s="6">
        <v>150</v>
      </c>
      <c r="K43" s="6">
        <v>150</v>
      </c>
      <c r="L43" s="6"/>
      <c r="M43" s="16"/>
      <c r="N43" s="6">
        <v>0</v>
      </c>
      <c r="O43" s="6">
        <v>0</v>
      </c>
      <c r="P43" s="6"/>
      <c r="Q43" s="16"/>
      <c r="R43" s="6">
        <v>0</v>
      </c>
      <c r="S43" s="6">
        <v>0</v>
      </c>
      <c r="T43" s="6"/>
      <c r="U43" s="16"/>
      <c r="V43" s="6">
        <v>0</v>
      </c>
      <c r="W43" s="6">
        <v>0</v>
      </c>
      <c r="X43" s="6"/>
      <c r="Y43" s="16"/>
      <c r="Z43" s="6">
        <v>0</v>
      </c>
      <c r="AA43" s="6">
        <v>0</v>
      </c>
      <c r="AB43" s="6"/>
      <c r="AC43" s="16"/>
      <c r="AD43" s="6">
        <v>0</v>
      </c>
      <c r="AE43" s="6">
        <v>0</v>
      </c>
      <c r="AF43" s="6"/>
      <c r="AG43" s="16"/>
      <c r="AH43" s="6">
        <v>0</v>
      </c>
      <c r="AI43" s="6">
        <v>0</v>
      </c>
      <c r="AJ43" s="6"/>
      <c r="AK43" s="16"/>
      <c r="AL43" s="6">
        <v>150</v>
      </c>
      <c r="AM43" s="6">
        <v>150</v>
      </c>
      <c r="AO43" s="16"/>
      <c r="AP43" s="6">
        <v>0</v>
      </c>
      <c r="AQ43" s="6">
        <v>0</v>
      </c>
      <c r="AR43" s="6"/>
      <c r="AS43" s="16"/>
      <c r="AT43" s="6">
        <v>232</v>
      </c>
      <c r="AU43" s="6">
        <v>232</v>
      </c>
      <c r="AV43" s="6"/>
      <c r="AW43" s="16"/>
      <c r="AX43" s="6">
        <v>0</v>
      </c>
      <c r="AY43" s="6">
        <v>0</v>
      </c>
      <c r="AZ43" s="6"/>
      <c r="BA43" s="16"/>
    </row>
    <row r="44" spans="1:53" ht="16.5" customHeight="1">
      <c r="A44" s="12">
        <v>443</v>
      </c>
      <c r="B44" s="6">
        <v>139</v>
      </c>
      <c r="C44" s="6">
        <v>143</v>
      </c>
      <c r="D44" s="6"/>
      <c r="E44" s="16"/>
      <c r="F44" s="6">
        <v>0</v>
      </c>
      <c r="G44" s="6">
        <v>0</v>
      </c>
      <c r="H44" s="6"/>
      <c r="I44" s="16"/>
      <c r="J44" s="6">
        <v>150</v>
      </c>
      <c r="K44" s="6">
        <v>150</v>
      </c>
      <c r="L44" s="6"/>
      <c r="M44" s="16"/>
      <c r="N44" s="6">
        <v>158</v>
      </c>
      <c r="O44" s="6">
        <v>158</v>
      </c>
      <c r="P44" s="6"/>
      <c r="Q44" s="16"/>
      <c r="R44" s="6">
        <v>0</v>
      </c>
      <c r="S44" s="6">
        <v>0</v>
      </c>
      <c r="T44" s="6"/>
      <c r="U44" s="16"/>
      <c r="V44" s="6">
        <v>163</v>
      </c>
      <c r="W44" s="6">
        <v>166</v>
      </c>
      <c r="X44" s="6"/>
      <c r="Y44" s="16"/>
      <c r="Z44" s="6">
        <v>0</v>
      </c>
      <c r="AA44" s="6">
        <v>0</v>
      </c>
      <c r="AB44" s="6"/>
      <c r="AC44" s="16"/>
      <c r="AD44" s="6">
        <v>196</v>
      </c>
      <c r="AE44" s="6">
        <v>196</v>
      </c>
      <c r="AF44" s="6"/>
      <c r="AG44" s="16"/>
      <c r="AH44" s="6">
        <v>0</v>
      </c>
      <c r="AI44" s="6">
        <v>0</v>
      </c>
      <c r="AJ44" s="6"/>
      <c r="AK44" s="16"/>
      <c r="AL44" s="6">
        <v>0</v>
      </c>
      <c r="AM44" s="6">
        <v>0</v>
      </c>
      <c r="AO44" s="16"/>
      <c r="AP44" s="6">
        <v>0</v>
      </c>
      <c r="AQ44" s="6">
        <v>0</v>
      </c>
      <c r="AR44" s="6"/>
      <c r="AS44" s="16"/>
      <c r="AT44" s="6">
        <v>0</v>
      </c>
      <c r="AU44" s="6">
        <v>0</v>
      </c>
      <c r="AV44" s="6"/>
      <c r="AW44" s="16"/>
      <c r="AX44" s="6">
        <v>0</v>
      </c>
      <c r="AY44" s="6">
        <v>0</v>
      </c>
      <c r="AZ44" s="6"/>
      <c r="BA44" s="16"/>
    </row>
    <row r="45" spans="1:53" ht="16.5" customHeight="1">
      <c r="A45" s="12">
        <v>443</v>
      </c>
      <c r="B45" s="6">
        <v>139</v>
      </c>
      <c r="C45" s="6">
        <v>143</v>
      </c>
      <c r="D45" s="6"/>
      <c r="E45" s="16"/>
      <c r="F45" s="6">
        <v>302</v>
      </c>
      <c r="G45" s="6">
        <v>302</v>
      </c>
      <c r="H45" s="6"/>
      <c r="I45" s="16"/>
      <c r="J45" s="6">
        <v>150</v>
      </c>
      <c r="K45" s="6">
        <v>150</v>
      </c>
      <c r="L45" s="6"/>
      <c r="M45" s="16"/>
      <c r="N45" s="6">
        <v>158</v>
      </c>
      <c r="O45" s="6">
        <v>170</v>
      </c>
      <c r="P45" s="6"/>
      <c r="Q45" s="16"/>
      <c r="R45" s="6">
        <v>0</v>
      </c>
      <c r="S45" s="6">
        <v>0</v>
      </c>
      <c r="T45" s="6"/>
      <c r="U45" s="16"/>
      <c r="V45" s="6">
        <v>163</v>
      </c>
      <c r="W45" s="6">
        <v>166</v>
      </c>
      <c r="X45" s="6"/>
      <c r="Y45" s="16"/>
      <c r="Z45" s="6">
        <v>202</v>
      </c>
      <c r="AA45" s="6">
        <v>202</v>
      </c>
      <c r="AB45" s="6"/>
      <c r="AC45" s="16"/>
      <c r="AD45" s="6">
        <v>196</v>
      </c>
      <c r="AE45" s="6">
        <v>196</v>
      </c>
      <c r="AF45" s="6"/>
      <c r="AG45" s="16"/>
      <c r="AH45" s="6">
        <v>162</v>
      </c>
      <c r="AI45" s="6">
        <v>162</v>
      </c>
      <c r="AJ45" s="6"/>
      <c r="AK45" s="16"/>
      <c r="AL45" s="6">
        <v>146</v>
      </c>
      <c r="AM45" s="6">
        <v>158</v>
      </c>
      <c r="AO45" s="16"/>
      <c r="AP45" s="6">
        <v>0</v>
      </c>
      <c r="AQ45" s="6">
        <v>0</v>
      </c>
      <c r="AR45" s="6"/>
      <c r="AS45" s="16"/>
      <c r="AT45" s="6">
        <v>0</v>
      </c>
      <c r="AU45" s="6">
        <v>0</v>
      </c>
      <c r="AV45" s="6"/>
      <c r="AW45" s="16"/>
      <c r="AX45" s="6">
        <v>0</v>
      </c>
      <c r="AY45" s="6">
        <v>0</v>
      </c>
      <c r="AZ45" s="6"/>
      <c r="BA45" s="16"/>
    </row>
    <row r="46" spans="1:53" ht="16.5" customHeight="1">
      <c r="A46" s="12">
        <v>444</v>
      </c>
      <c r="B46" s="6">
        <v>0</v>
      </c>
      <c r="C46" s="6">
        <v>0</v>
      </c>
      <c r="D46" s="6"/>
      <c r="E46" s="16"/>
      <c r="F46" s="6">
        <v>0</v>
      </c>
      <c r="G46" s="6">
        <v>0</v>
      </c>
      <c r="H46" s="6"/>
      <c r="I46" s="16"/>
      <c r="J46" s="6">
        <v>150</v>
      </c>
      <c r="K46" s="6">
        <v>150</v>
      </c>
      <c r="L46" s="6"/>
      <c r="M46" s="16"/>
      <c r="N46" s="6">
        <v>0</v>
      </c>
      <c r="O46" s="6">
        <v>0</v>
      </c>
      <c r="P46" s="6"/>
      <c r="Q46" s="16"/>
      <c r="R46" s="6">
        <v>0</v>
      </c>
      <c r="S46" s="6">
        <v>0</v>
      </c>
      <c r="T46" s="6"/>
      <c r="U46" s="16"/>
      <c r="V46" s="6">
        <v>163</v>
      </c>
      <c r="W46" s="6">
        <v>166</v>
      </c>
      <c r="X46" s="6"/>
      <c r="Y46" s="16"/>
      <c r="Z46" s="6">
        <v>0</v>
      </c>
      <c r="AA46" s="6">
        <v>0</v>
      </c>
      <c r="AB46" s="6"/>
      <c r="AC46" s="16"/>
      <c r="AD46" s="6">
        <v>182</v>
      </c>
      <c r="AE46" s="6">
        <v>196</v>
      </c>
      <c r="AF46" s="6"/>
      <c r="AG46" s="16"/>
      <c r="AH46" s="6">
        <v>0</v>
      </c>
      <c r="AI46" s="6">
        <v>0</v>
      </c>
      <c r="AJ46" s="6"/>
      <c r="AK46" s="16"/>
      <c r="AL46" s="6">
        <v>0</v>
      </c>
      <c r="AM46" s="6">
        <v>0</v>
      </c>
      <c r="AO46" s="16"/>
      <c r="AP46" s="6">
        <v>0</v>
      </c>
      <c r="AQ46" s="6">
        <v>0</v>
      </c>
      <c r="AR46" s="6"/>
      <c r="AS46" s="16"/>
      <c r="AT46" s="6">
        <v>0</v>
      </c>
      <c r="AU46" s="6">
        <v>0</v>
      </c>
      <c r="AV46" s="6"/>
      <c r="AW46" s="16"/>
      <c r="AX46" s="6">
        <v>0</v>
      </c>
      <c r="AY46" s="6">
        <v>0</v>
      </c>
      <c r="AZ46" s="6"/>
      <c r="BA46" s="16"/>
    </row>
    <row r="47" spans="1:53" ht="16.5" customHeight="1">
      <c r="A47" s="12">
        <v>444</v>
      </c>
      <c r="B47" s="6">
        <v>0</v>
      </c>
      <c r="C47" s="6">
        <v>0</v>
      </c>
      <c r="D47" s="6"/>
      <c r="E47" s="16"/>
      <c r="F47" s="6">
        <v>302</v>
      </c>
      <c r="G47" s="6">
        <v>302</v>
      </c>
      <c r="H47" s="6"/>
      <c r="I47" s="16"/>
      <c r="J47" s="6">
        <v>150</v>
      </c>
      <c r="K47" s="6">
        <v>150</v>
      </c>
      <c r="L47" s="6"/>
      <c r="M47" s="16"/>
      <c r="N47" s="6">
        <v>0</v>
      </c>
      <c r="O47" s="6">
        <v>0</v>
      </c>
      <c r="P47" s="6"/>
      <c r="Q47" s="16"/>
      <c r="R47" s="6">
        <v>0</v>
      </c>
      <c r="S47" s="6">
        <v>0</v>
      </c>
      <c r="T47" s="6"/>
      <c r="U47" s="16"/>
      <c r="V47" s="6">
        <v>0</v>
      </c>
      <c r="W47" s="6">
        <v>0</v>
      </c>
      <c r="X47" s="6"/>
      <c r="Y47" s="16"/>
      <c r="Z47" s="6">
        <v>0</v>
      </c>
      <c r="AA47" s="6">
        <v>0</v>
      </c>
      <c r="AB47" s="6"/>
      <c r="AC47" s="16"/>
      <c r="AD47" s="6">
        <v>0</v>
      </c>
      <c r="AE47" s="6">
        <v>0</v>
      </c>
      <c r="AF47" s="6"/>
      <c r="AG47" s="16"/>
      <c r="AH47" s="6">
        <v>159</v>
      </c>
      <c r="AI47" s="6">
        <v>162</v>
      </c>
      <c r="AJ47" s="6"/>
      <c r="AK47" s="16"/>
      <c r="AL47" s="6">
        <v>0</v>
      </c>
      <c r="AM47" s="6">
        <v>0</v>
      </c>
      <c r="AO47" s="16"/>
      <c r="AP47" s="6">
        <v>0</v>
      </c>
      <c r="AQ47" s="6">
        <v>0</v>
      </c>
      <c r="AR47" s="6"/>
      <c r="AS47" s="16"/>
      <c r="AT47" s="6">
        <v>0</v>
      </c>
      <c r="AU47" s="6">
        <v>0</v>
      </c>
      <c r="AV47" s="6"/>
      <c r="AW47" s="16"/>
      <c r="AX47" s="6">
        <v>0</v>
      </c>
      <c r="AY47" s="6">
        <v>0</v>
      </c>
      <c r="AZ47" s="6"/>
      <c r="BA47" s="16"/>
    </row>
    <row r="48" spans="1:53" ht="16.5" customHeight="1">
      <c r="A48" s="12">
        <v>445</v>
      </c>
      <c r="B48" s="6">
        <v>0</v>
      </c>
      <c r="C48" s="6">
        <v>0</v>
      </c>
      <c r="D48" s="6"/>
      <c r="E48" s="16"/>
      <c r="F48" s="6">
        <v>282</v>
      </c>
      <c r="G48" s="6">
        <v>302</v>
      </c>
      <c r="H48" s="6"/>
      <c r="I48" s="16"/>
      <c r="J48" s="6">
        <v>150</v>
      </c>
      <c r="K48" s="6">
        <v>150</v>
      </c>
      <c r="L48" s="6"/>
      <c r="M48" s="16"/>
      <c r="N48" s="6">
        <v>0</v>
      </c>
      <c r="O48" s="6">
        <v>0</v>
      </c>
      <c r="P48" s="6"/>
      <c r="Q48" s="16"/>
      <c r="R48" s="6">
        <v>0</v>
      </c>
      <c r="S48" s="6">
        <v>0</v>
      </c>
      <c r="T48" s="6"/>
      <c r="U48" s="16"/>
      <c r="V48" s="6">
        <v>163</v>
      </c>
      <c r="W48" s="6">
        <v>166</v>
      </c>
      <c r="X48" s="6"/>
      <c r="Y48" s="16"/>
      <c r="Z48" s="6">
        <v>0</v>
      </c>
      <c r="AA48" s="6">
        <v>0</v>
      </c>
      <c r="AB48" s="6"/>
      <c r="AC48" s="16"/>
      <c r="AD48" s="6">
        <v>0</v>
      </c>
      <c r="AE48" s="6">
        <v>0</v>
      </c>
      <c r="AF48" s="6"/>
      <c r="AG48" s="16"/>
      <c r="AH48" s="6">
        <v>0</v>
      </c>
      <c r="AI48" s="6">
        <v>0</v>
      </c>
      <c r="AJ48" s="6"/>
      <c r="AK48" s="16"/>
      <c r="AL48" s="6">
        <v>150</v>
      </c>
      <c r="AM48" s="6">
        <v>150</v>
      </c>
      <c r="AO48" s="16"/>
      <c r="AP48" s="6">
        <v>0</v>
      </c>
      <c r="AQ48" s="6">
        <v>0</v>
      </c>
      <c r="AR48" s="6"/>
      <c r="AS48" s="16"/>
      <c r="AT48" s="6">
        <v>232</v>
      </c>
      <c r="AU48" s="6">
        <v>232</v>
      </c>
      <c r="AV48" s="6"/>
      <c r="AW48" s="16"/>
      <c r="AX48" s="6">
        <v>0</v>
      </c>
      <c r="AY48" s="6">
        <v>0</v>
      </c>
      <c r="AZ48" s="6"/>
      <c r="BA48" s="16"/>
    </row>
    <row r="49" spans="1:53" ht="16.5" customHeight="1">
      <c r="A49" s="12">
        <v>445</v>
      </c>
      <c r="B49" s="6">
        <v>0</v>
      </c>
      <c r="C49" s="6">
        <v>0</v>
      </c>
      <c r="D49" s="6"/>
      <c r="E49" s="16"/>
      <c r="F49" s="6">
        <v>302</v>
      </c>
      <c r="G49" s="6">
        <v>302</v>
      </c>
      <c r="H49" s="6"/>
      <c r="I49" s="16"/>
      <c r="J49" s="6">
        <v>150</v>
      </c>
      <c r="K49" s="6">
        <v>150</v>
      </c>
      <c r="L49" s="6"/>
      <c r="M49" s="16"/>
      <c r="N49" s="6">
        <v>0</v>
      </c>
      <c r="O49" s="6">
        <v>0</v>
      </c>
      <c r="P49" s="6"/>
      <c r="Q49" s="16"/>
      <c r="R49" s="6">
        <v>0</v>
      </c>
      <c r="S49" s="6">
        <v>0</v>
      </c>
      <c r="T49" s="6"/>
      <c r="U49" s="16"/>
      <c r="V49" s="6">
        <v>0</v>
      </c>
      <c r="W49" s="6">
        <v>0</v>
      </c>
      <c r="X49" s="6"/>
      <c r="Y49" s="16"/>
      <c r="Z49" s="6">
        <v>202</v>
      </c>
      <c r="AA49" s="6">
        <v>202</v>
      </c>
      <c r="AB49" s="6"/>
      <c r="AC49" s="16"/>
      <c r="AD49" s="6">
        <v>0</v>
      </c>
      <c r="AE49" s="6">
        <v>0</v>
      </c>
      <c r="AF49" s="6"/>
      <c r="AG49" s="16"/>
      <c r="AH49" s="6">
        <v>0</v>
      </c>
      <c r="AI49" s="6">
        <v>0</v>
      </c>
      <c r="AJ49" s="6"/>
      <c r="AK49" s="16"/>
      <c r="AL49" s="6">
        <v>146</v>
      </c>
      <c r="AM49" s="6">
        <v>146</v>
      </c>
      <c r="AO49" s="16"/>
      <c r="AP49" s="6">
        <v>0</v>
      </c>
      <c r="AQ49" s="6">
        <v>0</v>
      </c>
      <c r="AR49" s="6"/>
      <c r="AS49" s="16"/>
      <c r="AT49" s="6">
        <v>232</v>
      </c>
      <c r="AU49" s="6">
        <v>232</v>
      </c>
      <c r="AV49" s="6"/>
      <c r="AW49" s="16"/>
      <c r="AX49" s="6">
        <v>0</v>
      </c>
      <c r="AY49" s="6">
        <v>0</v>
      </c>
      <c r="AZ49" s="6"/>
      <c r="BA49" s="16"/>
    </row>
    <row r="50" spans="1:53" ht="16.5" customHeight="1">
      <c r="A50" s="12">
        <v>446</v>
      </c>
      <c r="B50" s="6">
        <v>0</v>
      </c>
      <c r="C50" s="6">
        <v>0</v>
      </c>
      <c r="D50" s="6"/>
      <c r="E50" s="16"/>
      <c r="F50" s="6">
        <v>0</v>
      </c>
      <c r="G50" s="6">
        <v>0</v>
      </c>
      <c r="H50" s="6"/>
      <c r="I50" s="16"/>
      <c r="J50" s="6">
        <v>150</v>
      </c>
      <c r="K50" s="6">
        <v>150</v>
      </c>
      <c r="L50" s="6"/>
      <c r="M50" s="16"/>
      <c r="N50" s="6">
        <v>0</v>
      </c>
      <c r="O50" s="6">
        <v>0</v>
      </c>
      <c r="P50" s="6"/>
      <c r="Q50" s="16"/>
      <c r="R50" s="6">
        <v>0</v>
      </c>
      <c r="S50" s="6">
        <v>0</v>
      </c>
      <c r="T50" s="6"/>
      <c r="U50" s="16"/>
      <c r="V50" s="6">
        <v>163</v>
      </c>
      <c r="W50" s="6">
        <v>163</v>
      </c>
      <c r="X50" s="6"/>
      <c r="Y50" s="16"/>
      <c r="Z50" s="6">
        <v>0</v>
      </c>
      <c r="AA50" s="6">
        <v>0</v>
      </c>
      <c r="AB50" s="6"/>
      <c r="AC50" s="16"/>
      <c r="AD50" s="6">
        <v>186</v>
      </c>
      <c r="AE50" s="6">
        <v>200</v>
      </c>
      <c r="AF50" s="6"/>
      <c r="AG50" s="16"/>
      <c r="AH50" s="6">
        <v>162</v>
      </c>
      <c r="AI50" s="6">
        <v>168</v>
      </c>
      <c r="AJ50" s="6"/>
      <c r="AK50" s="16"/>
      <c r="AL50" s="6">
        <v>0</v>
      </c>
      <c r="AM50" s="6">
        <v>0</v>
      </c>
      <c r="AO50" s="16"/>
      <c r="AP50" s="6">
        <v>0</v>
      </c>
      <c r="AQ50" s="6">
        <v>0</v>
      </c>
      <c r="AR50" s="6"/>
      <c r="AS50" s="16"/>
      <c r="AT50" s="6">
        <v>0</v>
      </c>
      <c r="AU50" s="6">
        <v>0</v>
      </c>
      <c r="AV50" s="6"/>
      <c r="AW50" s="16"/>
      <c r="AX50" s="6">
        <v>0</v>
      </c>
      <c r="AY50" s="6">
        <v>0</v>
      </c>
      <c r="AZ50" s="6"/>
      <c r="BA50" s="16"/>
    </row>
    <row r="51" spans="1:53" ht="16.5" customHeight="1">
      <c r="A51" s="12">
        <v>446</v>
      </c>
      <c r="B51" s="6">
        <v>139</v>
      </c>
      <c r="C51" s="6">
        <v>139</v>
      </c>
      <c r="D51" s="6"/>
      <c r="E51" s="16"/>
      <c r="F51" s="6">
        <v>302</v>
      </c>
      <c r="G51" s="6">
        <v>302</v>
      </c>
      <c r="H51" s="6"/>
      <c r="I51" s="16"/>
      <c r="J51" s="6">
        <v>150</v>
      </c>
      <c r="K51" s="6">
        <v>150</v>
      </c>
      <c r="L51" s="6"/>
      <c r="M51" s="16"/>
      <c r="N51" s="6">
        <v>154</v>
      </c>
      <c r="O51" s="6">
        <v>170</v>
      </c>
      <c r="P51" s="6"/>
      <c r="Q51" s="16"/>
      <c r="R51" s="6">
        <v>0</v>
      </c>
      <c r="S51" s="6">
        <v>0</v>
      </c>
      <c r="T51" s="6"/>
      <c r="U51" s="16"/>
      <c r="V51" s="6">
        <v>163</v>
      </c>
      <c r="W51" s="6">
        <v>163</v>
      </c>
      <c r="X51" s="6"/>
      <c r="Y51" s="16"/>
      <c r="Z51" s="6">
        <v>202</v>
      </c>
      <c r="AA51" s="6">
        <v>206</v>
      </c>
      <c r="AB51" s="6"/>
      <c r="AC51" s="16"/>
      <c r="AD51" s="6">
        <v>200</v>
      </c>
      <c r="AE51" s="6">
        <v>200</v>
      </c>
      <c r="AF51" s="6"/>
      <c r="AG51" s="16"/>
      <c r="AH51" s="6">
        <v>0</v>
      </c>
      <c r="AI51" s="6">
        <v>0</v>
      </c>
      <c r="AJ51" s="6"/>
      <c r="AK51" s="16"/>
      <c r="AL51" s="6">
        <v>0</v>
      </c>
      <c r="AM51" s="6">
        <v>0</v>
      </c>
      <c r="AO51" s="16"/>
      <c r="AP51" s="6">
        <v>0</v>
      </c>
      <c r="AQ51" s="6">
        <v>0</v>
      </c>
      <c r="AR51" s="6"/>
      <c r="AS51" s="16"/>
      <c r="AT51" s="6">
        <v>232</v>
      </c>
      <c r="AU51" s="6">
        <v>232</v>
      </c>
      <c r="AV51" s="6"/>
      <c r="AW51" s="16"/>
      <c r="AX51" s="6">
        <v>0</v>
      </c>
      <c r="AY51" s="6">
        <v>0</v>
      </c>
      <c r="AZ51" s="6"/>
      <c r="BA51" s="16"/>
    </row>
    <row r="52" spans="1:53" ht="16.5" customHeight="1">
      <c r="A52" s="12">
        <v>447</v>
      </c>
      <c r="B52" s="6">
        <v>0</v>
      </c>
      <c r="C52" s="6">
        <v>0</v>
      </c>
      <c r="D52" s="6"/>
      <c r="E52" s="16"/>
      <c r="F52" s="6">
        <v>302</v>
      </c>
      <c r="G52" s="6">
        <v>302</v>
      </c>
      <c r="H52" s="6"/>
      <c r="I52" s="16"/>
      <c r="J52" s="6">
        <v>150</v>
      </c>
      <c r="K52" s="6">
        <v>150</v>
      </c>
      <c r="L52" s="6"/>
      <c r="M52" s="16"/>
      <c r="N52" s="6">
        <v>158</v>
      </c>
      <c r="O52" s="6">
        <v>158</v>
      </c>
      <c r="P52" s="6"/>
      <c r="Q52" s="16"/>
      <c r="R52" s="6">
        <v>0</v>
      </c>
      <c r="S52" s="6">
        <v>0</v>
      </c>
      <c r="T52" s="6"/>
      <c r="U52" s="16"/>
      <c r="V52" s="6">
        <v>163</v>
      </c>
      <c r="W52" s="6">
        <v>166</v>
      </c>
      <c r="X52" s="6"/>
      <c r="Y52" s="16"/>
      <c r="Z52" s="6">
        <v>0</v>
      </c>
      <c r="AA52" s="6">
        <v>0</v>
      </c>
      <c r="AB52" s="6"/>
      <c r="AC52" s="16"/>
      <c r="AD52" s="6">
        <v>0</v>
      </c>
      <c r="AE52" s="6">
        <v>0</v>
      </c>
      <c r="AF52" s="6"/>
      <c r="AG52" s="16"/>
      <c r="AH52" s="6">
        <v>162</v>
      </c>
      <c r="AI52" s="6">
        <v>162</v>
      </c>
      <c r="AJ52" s="6"/>
      <c r="AK52" s="16"/>
      <c r="AL52" s="6">
        <v>158</v>
      </c>
      <c r="AM52" s="6">
        <v>158</v>
      </c>
      <c r="AO52" s="16"/>
      <c r="AP52" s="6">
        <v>0</v>
      </c>
      <c r="AQ52" s="6">
        <v>0</v>
      </c>
      <c r="AR52" s="6"/>
      <c r="AS52" s="16"/>
      <c r="AT52" s="6">
        <v>232</v>
      </c>
      <c r="AU52" s="6">
        <v>232</v>
      </c>
      <c r="AV52" s="6"/>
      <c r="AW52" s="16"/>
      <c r="AX52" s="6">
        <v>0</v>
      </c>
      <c r="AY52" s="6">
        <v>0</v>
      </c>
      <c r="AZ52" s="6"/>
      <c r="BA52" s="16"/>
    </row>
    <row r="53" spans="1:53" ht="19.5" customHeight="1">
      <c r="A53" s="12">
        <v>447</v>
      </c>
      <c r="B53" s="6">
        <v>139</v>
      </c>
      <c r="C53" s="6">
        <v>139</v>
      </c>
      <c r="D53" s="6"/>
      <c r="E53" s="16"/>
      <c r="F53" s="6">
        <v>302</v>
      </c>
      <c r="G53" s="6">
        <v>302</v>
      </c>
      <c r="H53" s="6"/>
      <c r="I53" s="16"/>
      <c r="J53" s="6">
        <v>150</v>
      </c>
      <c r="K53" s="6">
        <v>150</v>
      </c>
      <c r="L53" s="6"/>
      <c r="M53" s="16"/>
      <c r="N53" s="6">
        <v>158</v>
      </c>
      <c r="O53" s="6">
        <v>170</v>
      </c>
      <c r="P53" s="6"/>
      <c r="Q53" s="16"/>
      <c r="R53" s="6">
        <v>0</v>
      </c>
      <c r="S53" s="6">
        <v>0</v>
      </c>
      <c r="T53" s="6"/>
      <c r="U53" s="16"/>
      <c r="V53" s="6">
        <v>163</v>
      </c>
      <c r="W53" s="6">
        <v>166</v>
      </c>
      <c r="X53" s="6"/>
      <c r="Y53" s="16"/>
      <c r="Z53" s="6">
        <v>202</v>
      </c>
      <c r="AA53" s="6">
        <v>202</v>
      </c>
      <c r="AB53" s="6"/>
      <c r="AC53" s="16"/>
      <c r="AD53" s="6">
        <v>0</v>
      </c>
      <c r="AE53" s="6">
        <v>0</v>
      </c>
      <c r="AF53" s="6"/>
      <c r="AG53" s="16"/>
      <c r="AH53" s="6">
        <v>162</v>
      </c>
      <c r="AI53" s="6">
        <v>162</v>
      </c>
      <c r="AJ53" s="6"/>
      <c r="AK53" s="16"/>
      <c r="AL53" s="6">
        <v>146</v>
      </c>
      <c r="AM53" s="6">
        <v>158</v>
      </c>
      <c r="AO53" s="16"/>
      <c r="AP53" s="6">
        <v>0</v>
      </c>
      <c r="AQ53" s="6">
        <v>0</v>
      </c>
      <c r="AR53" s="6"/>
      <c r="AS53" s="16"/>
      <c r="AT53" s="6">
        <v>0</v>
      </c>
      <c r="AU53" s="6">
        <v>0</v>
      </c>
      <c r="AV53" s="6"/>
      <c r="AW53" s="16"/>
      <c r="AX53" s="6">
        <v>0</v>
      </c>
      <c r="AY53" s="6">
        <v>0</v>
      </c>
      <c r="AZ53" s="6"/>
      <c r="BA53" s="16"/>
    </row>
    <row r="54" spans="1:53" ht="16.5" customHeight="1">
      <c r="A54" s="12">
        <v>448</v>
      </c>
      <c r="B54" s="6">
        <v>0</v>
      </c>
      <c r="C54" s="6">
        <v>0</v>
      </c>
      <c r="D54" s="6"/>
      <c r="E54" s="16"/>
      <c r="F54" s="6">
        <v>302</v>
      </c>
      <c r="G54" s="6">
        <v>302</v>
      </c>
      <c r="H54" s="6"/>
      <c r="I54" s="16"/>
      <c r="J54" s="6">
        <v>150</v>
      </c>
      <c r="K54" s="6">
        <v>150</v>
      </c>
      <c r="L54" s="6"/>
      <c r="M54" s="16"/>
      <c r="N54" s="6">
        <v>158</v>
      </c>
      <c r="O54" s="6">
        <v>158</v>
      </c>
      <c r="Q54" s="16"/>
      <c r="R54" s="6">
        <v>0</v>
      </c>
      <c r="S54" s="6">
        <v>0</v>
      </c>
      <c r="T54" s="6"/>
      <c r="U54" s="16"/>
      <c r="V54" s="6">
        <v>163</v>
      </c>
      <c r="W54" s="6">
        <v>166</v>
      </c>
      <c r="X54" s="6"/>
      <c r="Y54" s="16"/>
      <c r="Z54" s="6">
        <v>202</v>
      </c>
      <c r="AA54" s="6">
        <v>202</v>
      </c>
      <c r="AB54" s="6"/>
      <c r="AC54" s="16"/>
      <c r="AD54" s="6">
        <v>196</v>
      </c>
      <c r="AE54" s="6">
        <v>196</v>
      </c>
      <c r="AF54" s="6"/>
      <c r="AG54" s="16"/>
      <c r="AH54" s="6">
        <v>0</v>
      </c>
      <c r="AI54" s="6">
        <v>0</v>
      </c>
      <c r="AJ54" s="6"/>
      <c r="AK54" s="16"/>
      <c r="AL54" s="6">
        <v>158</v>
      </c>
      <c r="AM54" s="6">
        <v>158</v>
      </c>
      <c r="AO54" s="16"/>
      <c r="AP54" s="6">
        <v>0</v>
      </c>
      <c r="AQ54" s="6">
        <v>0</v>
      </c>
      <c r="AR54" s="6"/>
      <c r="AS54" s="16"/>
      <c r="AT54" s="6">
        <v>0</v>
      </c>
      <c r="AU54" s="6">
        <v>0</v>
      </c>
      <c r="AV54" s="6"/>
      <c r="AW54" s="16"/>
      <c r="AX54" s="6">
        <v>0</v>
      </c>
      <c r="AY54" s="6">
        <v>0</v>
      </c>
      <c r="AZ54" s="6"/>
      <c r="BA54" s="16"/>
    </row>
    <row r="55" spans="1:53" ht="16.5" customHeight="1">
      <c r="A55" s="12">
        <v>448</v>
      </c>
      <c r="B55" s="6">
        <v>139</v>
      </c>
      <c r="C55" s="6">
        <v>143</v>
      </c>
      <c r="D55" s="6"/>
      <c r="E55" s="16"/>
      <c r="F55" s="6">
        <v>302</v>
      </c>
      <c r="G55" s="6">
        <v>302</v>
      </c>
      <c r="H55" s="6"/>
      <c r="I55" s="16"/>
      <c r="J55" s="6">
        <v>150</v>
      </c>
      <c r="K55" s="6">
        <v>150</v>
      </c>
      <c r="L55" s="6"/>
      <c r="M55" s="16"/>
      <c r="N55" s="6">
        <v>158</v>
      </c>
      <c r="O55" s="6">
        <v>170</v>
      </c>
      <c r="P55" s="6"/>
      <c r="Q55" s="16"/>
      <c r="R55" s="6">
        <v>0</v>
      </c>
      <c r="S55" s="6">
        <v>0</v>
      </c>
      <c r="T55" s="6"/>
      <c r="U55" s="16"/>
      <c r="V55" s="6">
        <v>0</v>
      </c>
      <c r="W55" s="6">
        <v>0</v>
      </c>
      <c r="X55" s="6"/>
      <c r="Y55" s="16"/>
      <c r="Z55" s="6">
        <v>202</v>
      </c>
      <c r="AA55" s="6">
        <v>202</v>
      </c>
      <c r="AB55" s="6"/>
      <c r="AC55" s="16"/>
      <c r="AD55" s="6">
        <v>0</v>
      </c>
      <c r="AE55" s="6">
        <v>0</v>
      </c>
      <c r="AF55" s="6"/>
      <c r="AG55" s="16"/>
      <c r="AH55" s="6">
        <v>0</v>
      </c>
      <c r="AI55" s="6">
        <v>0</v>
      </c>
      <c r="AJ55" s="6"/>
      <c r="AK55" s="16"/>
      <c r="AL55" s="6">
        <v>146</v>
      </c>
      <c r="AM55" s="6">
        <v>158</v>
      </c>
      <c r="AO55" s="16"/>
      <c r="AP55" s="6">
        <v>0</v>
      </c>
      <c r="AQ55" s="6">
        <v>0</v>
      </c>
      <c r="AR55" s="6"/>
      <c r="AS55" s="16"/>
      <c r="AT55" s="6">
        <v>0</v>
      </c>
      <c r="AU55" s="6">
        <v>0</v>
      </c>
      <c r="AV55" s="6"/>
      <c r="AW55" s="16"/>
      <c r="AX55" s="6">
        <v>0</v>
      </c>
      <c r="AY55" s="6">
        <v>0</v>
      </c>
      <c r="AZ55" s="6"/>
      <c r="BA55" s="16"/>
    </row>
    <row r="56" spans="1:53" ht="16.5" customHeight="1">
      <c r="A56" s="12">
        <v>449</v>
      </c>
      <c r="B56" s="6">
        <v>139</v>
      </c>
      <c r="C56" s="6">
        <v>143</v>
      </c>
      <c r="D56" s="6"/>
      <c r="E56" s="16"/>
      <c r="F56" s="6">
        <v>0</v>
      </c>
      <c r="G56" s="6">
        <v>0</v>
      </c>
      <c r="H56" s="6"/>
      <c r="I56" s="16"/>
      <c r="J56" s="6">
        <v>150</v>
      </c>
      <c r="K56" s="6">
        <v>150</v>
      </c>
      <c r="L56" s="6"/>
      <c r="M56" s="16"/>
      <c r="N56" s="6">
        <v>158</v>
      </c>
      <c r="O56" s="6">
        <v>158</v>
      </c>
      <c r="P56" s="6"/>
      <c r="Q56" s="16"/>
      <c r="R56" s="6">
        <v>0</v>
      </c>
      <c r="S56" s="6">
        <v>0</v>
      </c>
      <c r="T56" s="6"/>
      <c r="U56" s="16"/>
      <c r="V56" s="6">
        <v>0</v>
      </c>
      <c r="W56" s="6">
        <v>0</v>
      </c>
      <c r="X56" s="6"/>
      <c r="Y56" s="16"/>
      <c r="Z56" s="6">
        <v>0</v>
      </c>
      <c r="AA56" s="6">
        <v>0</v>
      </c>
      <c r="AB56" s="6"/>
      <c r="AC56" s="16"/>
      <c r="AD56" s="6">
        <v>196</v>
      </c>
      <c r="AE56" s="6">
        <v>196</v>
      </c>
      <c r="AF56" s="6"/>
      <c r="AG56" s="16"/>
      <c r="AH56" s="6">
        <v>162</v>
      </c>
      <c r="AI56" s="6">
        <v>162</v>
      </c>
      <c r="AJ56" s="6"/>
      <c r="AK56" s="16"/>
      <c r="AL56" s="6">
        <v>158</v>
      </c>
      <c r="AM56" s="6">
        <v>158</v>
      </c>
      <c r="AO56" s="16"/>
      <c r="AP56" s="6">
        <v>0</v>
      </c>
      <c r="AQ56" s="6">
        <v>0</v>
      </c>
      <c r="AR56" s="6"/>
      <c r="AS56" s="16"/>
      <c r="AT56" s="6">
        <v>232</v>
      </c>
      <c r="AU56" s="6">
        <v>232</v>
      </c>
      <c r="AV56" s="6"/>
      <c r="AW56" s="16"/>
      <c r="AX56" s="6">
        <v>0</v>
      </c>
      <c r="AY56" s="6">
        <v>0</v>
      </c>
      <c r="AZ56" s="6"/>
      <c r="BA56" s="16"/>
    </row>
    <row r="57" spans="1:53" ht="16.5" customHeight="1">
      <c r="A57" s="12">
        <v>449</v>
      </c>
      <c r="B57" s="6">
        <v>139</v>
      </c>
      <c r="C57" s="6">
        <v>143</v>
      </c>
      <c r="D57" s="6"/>
      <c r="E57" s="16"/>
      <c r="F57" s="6">
        <v>0</v>
      </c>
      <c r="G57" s="6">
        <v>0</v>
      </c>
      <c r="H57" s="6"/>
      <c r="I57" s="16"/>
      <c r="J57" s="6">
        <v>150</v>
      </c>
      <c r="K57" s="6">
        <v>150</v>
      </c>
      <c r="L57" s="6"/>
      <c r="M57" s="16"/>
      <c r="N57" s="6">
        <v>158</v>
      </c>
      <c r="O57" s="6">
        <v>170</v>
      </c>
      <c r="P57" s="6"/>
      <c r="Q57" s="16"/>
      <c r="R57" s="6">
        <v>0</v>
      </c>
      <c r="S57" s="6">
        <v>0</v>
      </c>
      <c r="T57" s="6"/>
      <c r="U57" s="16"/>
      <c r="V57" s="6">
        <v>0</v>
      </c>
      <c r="W57" s="6">
        <v>0</v>
      </c>
      <c r="X57" s="6"/>
      <c r="Y57" s="16"/>
      <c r="Z57" s="6">
        <v>202</v>
      </c>
      <c r="AA57" s="6">
        <v>202</v>
      </c>
      <c r="AB57" s="6"/>
      <c r="AC57" s="16"/>
      <c r="AD57" s="6">
        <v>0</v>
      </c>
      <c r="AE57" s="6">
        <v>0</v>
      </c>
      <c r="AF57" s="6"/>
      <c r="AG57" s="16"/>
      <c r="AH57" s="6">
        <v>0</v>
      </c>
      <c r="AI57" s="6">
        <v>0</v>
      </c>
      <c r="AJ57" s="6"/>
      <c r="AK57" s="16"/>
      <c r="AL57" s="6">
        <v>146</v>
      </c>
      <c r="AM57" s="6">
        <v>158</v>
      </c>
      <c r="AO57" s="16"/>
      <c r="AP57" s="6">
        <v>0</v>
      </c>
      <c r="AQ57" s="6">
        <v>0</v>
      </c>
      <c r="AR57" s="6"/>
      <c r="AS57" s="16"/>
      <c r="AT57" s="6">
        <v>232</v>
      </c>
      <c r="AU57" s="6">
        <v>232</v>
      </c>
      <c r="AV57" s="6"/>
      <c r="AW57" s="16"/>
      <c r="AX57" s="6">
        <v>0</v>
      </c>
      <c r="AY57" s="6">
        <v>0</v>
      </c>
      <c r="AZ57" s="6"/>
      <c r="BA57" s="16"/>
    </row>
    <row r="58" spans="1:53" ht="15.6">
      <c r="E58" s="4"/>
      <c r="I58" s="4"/>
      <c r="M58" s="4"/>
      <c r="Q58" s="4"/>
      <c r="U58" s="4"/>
      <c r="Y58" s="4"/>
      <c r="AC58" s="4"/>
      <c r="AG58" s="4"/>
      <c r="AK58" s="4"/>
      <c r="AO58" s="4"/>
      <c r="AS58" s="4"/>
      <c r="AW58" s="4"/>
      <c r="BA58" s="4"/>
    </row>
    <row r="59" spans="1:53" ht="15.6">
      <c r="E59" s="4"/>
      <c r="I59" s="4"/>
      <c r="M59" s="4"/>
      <c r="Q59" s="4"/>
      <c r="U59" s="4"/>
      <c r="Y59" s="4"/>
      <c r="AC59" s="4"/>
      <c r="AG59" s="4"/>
      <c r="AK59" s="4"/>
      <c r="AO59" s="4"/>
      <c r="AS59" s="4"/>
      <c r="AW59" s="4"/>
      <c r="BA59" s="4"/>
    </row>
    <row r="60" spans="1:53" ht="15.6">
      <c r="E60" s="4"/>
      <c r="I60" s="4"/>
      <c r="M60" s="4"/>
      <c r="Q60" s="4"/>
      <c r="U60" s="4"/>
      <c r="Y60" s="4"/>
      <c r="AC60" s="4"/>
      <c r="AG60" s="4"/>
      <c r="AK60" s="4"/>
      <c r="AO60" s="4"/>
      <c r="AS60" s="4"/>
      <c r="AW60" s="4"/>
      <c r="BA60" s="4"/>
    </row>
    <row r="61" spans="1:53" ht="15.6">
      <c r="E61" s="4"/>
      <c r="I61" s="4"/>
      <c r="M61" s="4"/>
      <c r="Q61" s="4"/>
      <c r="U61" s="4"/>
      <c r="Y61" s="4"/>
      <c r="AC61" s="4"/>
      <c r="AG61" s="4"/>
      <c r="AK61" s="4"/>
      <c r="AO61" s="4"/>
      <c r="AS61" s="4"/>
      <c r="AW61" s="4"/>
      <c r="BA61" s="4"/>
    </row>
    <row r="62" spans="1:53" ht="15.6">
      <c r="E62" s="4"/>
      <c r="I62" s="4"/>
      <c r="M62" s="4"/>
      <c r="Q62" s="4"/>
      <c r="U62" s="4"/>
      <c r="Y62" s="4"/>
      <c r="AC62" s="4"/>
      <c r="AG62" s="4"/>
      <c r="AK62" s="4"/>
      <c r="AO62" s="4"/>
      <c r="AS62" s="4"/>
      <c r="AW62" s="4"/>
      <c r="BA62" s="4"/>
    </row>
    <row r="63" spans="1:53" ht="15.6">
      <c r="E63" s="4"/>
      <c r="I63" s="4"/>
      <c r="M63" s="4"/>
      <c r="Q63" s="4"/>
      <c r="U63" s="4"/>
      <c r="Y63" s="4"/>
      <c r="AC63" s="4"/>
      <c r="AG63" s="4"/>
      <c r="AK63" s="4"/>
      <c r="AO63" s="4"/>
      <c r="AS63" s="4"/>
      <c r="AW63" s="4"/>
      <c r="BA63" s="4"/>
    </row>
    <row r="64" spans="1:53" ht="15.6">
      <c r="E64" s="4"/>
      <c r="I64" s="4"/>
      <c r="M64" s="4"/>
      <c r="Q64" s="4"/>
      <c r="U64" s="4"/>
      <c r="Y64" s="4"/>
      <c r="AC64" s="4"/>
      <c r="AG64" s="4"/>
      <c r="AK64" s="4"/>
      <c r="AO64" s="4"/>
      <c r="AS64" s="4"/>
      <c r="AW64" s="4"/>
      <c r="BA64" s="4"/>
    </row>
    <row r="65" spans="5:53" ht="15.6">
      <c r="E65" s="4"/>
      <c r="I65" s="4"/>
      <c r="M65" s="4"/>
      <c r="Q65" s="4"/>
      <c r="U65" s="4"/>
      <c r="Y65" s="4"/>
      <c r="AC65" s="4"/>
      <c r="AG65" s="4"/>
      <c r="AK65" s="4"/>
      <c r="AO65" s="4"/>
      <c r="AS65" s="4"/>
      <c r="AW65" s="4"/>
      <c r="BA65" s="4"/>
    </row>
    <row r="66" spans="5:53" ht="15.6">
      <c r="E66" s="4"/>
      <c r="I66" s="4"/>
      <c r="M66" s="4"/>
      <c r="Q66" s="4"/>
      <c r="U66" s="4"/>
      <c r="Y66" s="4"/>
      <c r="AC66" s="4"/>
      <c r="AG66" s="4"/>
      <c r="AK66" s="4"/>
      <c r="AO66" s="4"/>
      <c r="AS66" s="4"/>
      <c r="AW66" s="4"/>
      <c r="BA66" s="4"/>
    </row>
    <row r="67" spans="5:53" ht="15.6">
      <c r="E67" s="4"/>
      <c r="I67" s="4"/>
      <c r="M67" s="4"/>
      <c r="Q67" s="4"/>
      <c r="U67" s="4"/>
      <c r="Y67" s="4"/>
      <c r="AC67" s="4"/>
      <c r="AG67" s="4"/>
      <c r="AK67" s="4"/>
      <c r="AO67" s="4"/>
      <c r="AS67" s="4"/>
      <c r="AW67" s="4"/>
      <c r="BA67" s="4"/>
    </row>
    <row r="68" spans="5:53" ht="15.6">
      <c r="E68" s="4"/>
      <c r="I68" s="4"/>
      <c r="M68" s="4"/>
      <c r="Q68" s="4"/>
      <c r="U68" s="4"/>
      <c r="Y68" s="4"/>
      <c r="AC68" s="4"/>
      <c r="AG68" s="4"/>
      <c r="AK68" s="4"/>
      <c r="AO68" s="4"/>
      <c r="AS68" s="4"/>
      <c r="AW68" s="4"/>
      <c r="BA68" s="4"/>
    </row>
    <row r="69" spans="5:53" ht="15.6">
      <c r="E69" s="4"/>
      <c r="I69" s="4"/>
      <c r="M69" s="4"/>
      <c r="Q69" s="4"/>
      <c r="U69" s="4"/>
      <c r="Y69" s="4"/>
      <c r="AC69" s="4"/>
      <c r="AG69" s="4"/>
      <c r="AK69" s="4"/>
      <c r="AO69" s="4"/>
      <c r="AS69" s="4"/>
      <c r="AW69" s="4"/>
      <c r="BA69" s="4"/>
    </row>
    <row r="70" spans="5:53" ht="15.6">
      <c r="E70" s="4"/>
      <c r="I70" s="4"/>
      <c r="M70" s="4"/>
      <c r="Q70" s="4"/>
      <c r="U70" s="4"/>
      <c r="Y70" s="4"/>
      <c r="AC70" s="4"/>
      <c r="AG70" s="4"/>
      <c r="AK70" s="4"/>
      <c r="AO70" s="4"/>
      <c r="AS70" s="4"/>
      <c r="AW70" s="4"/>
      <c r="BA70" s="4"/>
    </row>
    <row r="71" spans="5:53" ht="15.6">
      <c r="E71" s="4"/>
      <c r="I71" s="4"/>
      <c r="M71" s="4"/>
      <c r="Q71" s="4"/>
      <c r="U71" s="4"/>
      <c r="Y71" s="4"/>
      <c r="AC71" s="4"/>
      <c r="AG71" s="4"/>
      <c r="AK71" s="4"/>
      <c r="AO71" s="4"/>
      <c r="AS71" s="4"/>
      <c r="AW71" s="4"/>
      <c r="BA71" s="4"/>
    </row>
    <row r="72" spans="5:53" ht="15.6">
      <c r="E72" s="4"/>
      <c r="I72" s="4"/>
      <c r="M72" s="4"/>
      <c r="Q72" s="4"/>
      <c r="U72" s="4"/>
      <c r="Y72" s="4"/>
      <c r="AC72" s="4"/>
      <c r="AG72" s="4"/>
      <c r="AK72" s="4"/>
      <c r="AO72" s="4"/>
      <c r="AS72" s="4"/>
      <c r="AW72" s="4"/>
      <c r="BA72" s="4"/>
    </row>
    <row r="73" spans="5:53" ht="15.6">
      <c r="E73" s="4"/>
      <c r="I73" s="4"/>
      <c r="M73" s="4"/>
      <c r="Q73" s="4"/>
      <c r="U73" s="4"/>
      <c r="Y73" s="4"/>
      <c r="AC73" s="4"/>
      <c r="AG73" s="4"/>
      <c r="AK73" s="4"/>
      <c r="AO73" s="4"/>
      <c r="AS73" s="4"/>
      <c r="AW73" s="4"/>
      <c r="BA73" s="4"/>
    </row>
    <row r="74" spans="5:53" ht="15.6">
      <c r="E74" s="4"/>
      <c r="I74" s="4"/>
      <c r="M74" s="4"/>
      <c r="Q74" s="4"/>
      <c r="U74" s="4"/>
      <c r="Y74" s="4"/>
      <c r="AC74" s="4"/>
      <c r="AG74" s="4"/>
      <c r="AK74" s="4"/>
      <c r="AO74" s="4"/>
      <c r="AS74" s="4"/>
      <c r="AW74" s="4"/>
      <c r="BA74" s="4"/>
    </row>
    <row r="75" spans="5:53" ht="15.6">
      <c r="E75" s="4"/>
      <c r="I75" s="4"/>
      <c r="M75" s="4"/>
      <c r="Q75" s="4"/>
      <c r="U75" s="4"/>
      <c r="Y75" s="4"/>
      <c r="AC75" s="4"/>
      <c r="AG75" s="4"/>
      <c r="AK75" s="4"/>
      <c r="AO75" s="4"/>
      <c r="AS75" s="4"/>
      <c r="AW75" s="4"/>
      <c r="BA75" s="4"/>
    </row>
    <row r="76" spans="5:53" ht="15.6">
      <c r="E76" s="4"/>
      <c r="I76" s="4"/>
      <c r="M76" s="4"/>
      <c r="Q76" s="4"/>
      <c r="U76" s="4"/>
      <c r="Y76" s="4"/>
      <c r="AC76" s="4"/>
      <c r="AG76" s="4"/>
      <c r="AK76" s="4"/>
      <c r="AO76" s="4"/>
      <c r="AS76" s="4"/>
      <c r="AW76" s="4"/>
      <c r="BA76" s="4"/>
    </row>
    <row r="77" spans="5:53" ht="15.6">
      <c r="E77" s="4"/>
      <c r="I77" s="4"/>
      <c r="M77" s="4"/>
      <c r="Q77" s="4"/>
      <c r="U77" s="4"/>
      <c r="Y77" s="4"/>
      <c r="AC77" s="4"/>
      <c r="AG77" s="4"/>
      <c r="AK77" s="4"/>
      <c r="AO77" s="4"/>
      <c r="AS77" s="4"/>
      <c r="AW77" s="4"/>
      <c r="BA77" s="4"/>
    </row>
    <row r="78" spans="5:53" ht="15.6">
      <c r="E78" s="4"/>
      <c r="I78" s="4"/>
      <c r="M78" s="4"/>
      <c r="Q78" s="4"/>
      <c r="U78" s="4"/>
      <c r="Y78" s="4"/>
      <c r="AC78" s="4"/>
      <c r="AG78" s="4"/>
      <c r="AK78" s="4"/>
      <c r="AO78" s="4"/>
      <c r="AS78" s="4"/>
      <c r="AW78" s="4"/>
      <c r="BA78" s="4"/>
    </row>
    <row r="79" spans="5:53" ht="15.6">
      <c r="E79" s="4"/>
      <c r="I79" s="4"/>
      <c r="M79" s="4"/>
      <c r="Q79" s="4"/>
      <c r="U79" s="4"/>
      <c r="Y79" s="4"/>
      <c r="AC79" s="4"/>
      <c r="AG79" s="4"/>
      <c r="AK79" s="4"/>
      <c r="AO79" s="4"/>
      <c r="AS79" s="4"/>
      <c r="AW79" s="4"/>
      <c r="BA79" s="4"/>
    </row>
    <row r="80" spans="5:53" ht="15.6">
      <c r="E80" s="4"/>
      <c r="I80" s="4"/>
      <c r="M80" s="4"/>
      <c r="Q80" s="4"/>
      <c r="U80" s="4"/>
      <c r="Y80" s="4"/>
      <c r="AC80" s="4"/>
      <c r="AG80" s="4"/>
      <c r="AK80" s="4"/>
      <c r="AO80" s="4"/>
      <c r="AS80" s="4"/>
      <c r="AW80" s="4"/>
      <c r="BA80" s="4"/>
    </row>
    <row r="81" spans="5:53" ht="15.6">
      <c r="E81" s="4"/>
      <c r="I81" s="4"/>
      <c r="M81" s="4"/>
      <c r="Q81" s="4"/>
      <c r="U81" s="4"/>
      <c r="Y81" s="4"/>
      <c r="AC81" s="4"/>
      <c r="AG81" s="4"/>
      <c r="AK81" s="4"/>
      <c r="AO81" s="4"/>
      <c r="AS81" s="4"/>
      <c r="AW81" s="4"/>
      <c r="BA81" s="4"/>
    </row>
    <row r="82" spans="5:53" ht="15.6">
      <c r="E82" s="4"/>
      <c r="I82" s="4"/>
      <c r="M82" s="4"/>
      <c r="Q82" s="4"/>
      <c r="U82" s="4"/>
      <c r="Y82" s="4"/>
      <c r="AC82" s="4"/>
      <c r="AG82" s="4"/>
      <c r="AK82" s="4"/>
      <c r="AO82" s="4"/>
      <c r="AS82" s="4"/>
      <c r="AW82" s="4"/>
      <c r="BA82" s="4"/>
    </row>
    <row r="83" spans="5:53" ht="15.6">
      <c r="E83" s="4"/>
      <c r="I83" s="4"/>
      <c r="M83" s="4"/>
      <c r="Q83" s="4"/>
      <c r="U83" s="4"/>
      <c r="Y83" s="4"/>
      <c r="AC83" s="4"/>
      <c r="AG83" s="4"/>
      <c r="AK83" s="4"/>
      <c r="AO83" s="4"/>
      <c r="AS83" s="4"/>
      <c r="AW83" s="4"/>
      <c r="BA83" s="4"/>
    </row>
    <row r="84" spans="5:53" ht="15.6">
      <c r="E84" s="4"/>
      <c r="I84" s="4"/>
      <c r="M84" s="4"/>
      <c r="Q84" s="4"/>
      <c r="U84" s="4"/>
      <c r="Y84" s="4"/>
      <c r="AC84" s="4"/>
      <c r="AG84" s="4"/>
      <c r="AK84" s="4"/>
      <c r="AO84" s="4"/>
      <c r="AS84" s="4"/>
      <c r="AW84" s="4"/>
      <c r="BA84" s="4"/>
    </row>
    <row r="85" spans="5:53" ht="15.6">
      <c r="E85" s="4"/>
      <c r="I85" s="4"/>
      <c r="M85" s="4"/>
      <c r="Q85" s="4"/>
      <c r="U85" s="4"/>
      <c r="Y85" s="4"/>
      <c r="AC85" s="4"/>
      <c r="AG85" s="4"/>
      <c r="AK85" s="4"/>
      <c r="AO85" s="4"/>
      <c r="AS85" s="4"/>
      <c r="AW85" s="4"/>
      <c r="BA85" s="4"/>
    </row>
    <row r="86" spans="5:53" ht="15.6">
      <c r="E86" s="4"/>
      <c r="I86" s="4"/>
      <c r="M86" s="4"/>
      <c r="Q86" s="4"/>
      <c r="U86" s="4"/>
      <c r="Y86" s="4"/>
      <c r="AC86" s="4"/>
      <c r="AG86" s="4"/>
      <c r="AK86" s="4"/>
      <c r="AO86" s="4"/>
      <c r="AS86" s="4"/>
      <c r="AW86" s="4"/>
      <c r="BA86" s="4"/>
    </row>
    <row r="87" spans="5:53" ht="15.6">
      <c r="E87" s="4"/>
      <c r="I87" s="4"/>
      <c r="M87" s="4"/>
      <c r="Q87" s="4"/>
      <c r="U87" s="4"/>
      <c r="Y87" s="4"/>
      <c r="AC87" s="4"/>
      <c r="AG87" s="4"/>
      <c r="AK87" s="4"/>
      <c r="AO87" s="4"/>
      <c r="AS87" s="4"/>
      <c r="AW87" s="4"/>
      <c r="BA87" s="4"/>
    </row>
    <row r="88" spans="5:53" ht="15.6">
      <c r="E88" s="4"/>
      <c r="I88" s="4"/>
      <c r="M88" s="4"/>
      <c r="Q88" s="4"/>
      <c r="U88" s="4"/>
      <c r="Y88" s="4"/>
      <c r="AC88" s="4"/>
      <c r="AG88" s="4"/>
      <c r="AK88" s="4"/>
      <c r="AO88" s="4"/>
      <c r="AS88" s="4"/>
      <c r="AW88" s="4"/>
      <c r="BA88" s="4"/>
    </row>
    <row r="89" spans="5:53" ht="15.6">
      <c r="E89" s="4"/>
      <c r="I89" s="4"/>
      <c r="M89" s="4"/>
      <c r="Q89" s="4"/>
      <c r="U89" s="4"/>
      <c r="Y89" s="4"/>
      <c r="AC89" s="4"/>
      <c r="AG89" s="4"/>
      <c r="AK89" s="4"/>
      <c r="AO89" s="4"/>
      <c r="AS89" s="4"/>
      <c r="AW89" s="4"/>
      <c r="BA89" s="4"/>
    </row>
    <row r="90" spans="5:53" ht="15.6">
      <c r="E90" s="4"/>
      <c r="I90" s="4"/>
      <c r="M90" s="4"/>
      <c r="Q90" s="4"/>
      <c r="U90" s="4"/>
      <c r="Y90" s="4"/>
      <c r="AC90" s="4"/>
      <c r="AG90" s="4"/>
      <c r="AK90" s="4"/>
      <c r="AO90" s="4"/>
      <c r="AS90" s="4"/>
      <c r="AW90" s="4"/>
      <c r="BA90" s="4"/>
    </row>
    <row r="91" spans="5:53" ht="15.6">
      <c r="E91" s="4"/>
      <c r="I91" s="4"/>
      <c r="M91" s="4"/>
      <c r="Q91" s="4"/>
      <c r="U91" s="4"/>
      <c r="Y91" s="4"/>
      <c r="AC91" s="4"/>
      <c r="AG91" s="4"/>
      <c r="AK91" s="4"/>
      <c r="AO91" s="4"/>
      <c r="AS91" s="4"/>
      <c r="AW91" s="4"/>
      <c r="BA91" s="4"/>
    </row>
    <row r="92" spans="5:53" ht="15.6">
      <c r="E92" s="4"/>
      <c r="I92" s="4"/>
      <c r="M92" s="4"/>
      <c r="Q92" s="4"/>
      <c r="U92" s="4"/>
      <c r="Y92" s="4"/>
      <c r="AC92" s="4"/>
      <c r="AG92" s="4"/>
      <c r="AK92" s="4"/>
      <c r="AO92" s="4"/>
      <c r="AS92" s="4"/>
      <c r="AW92" s="4"/>
      <c r="BA92" s="4"/>
    </row>
    <row r="93" spans="5:53" ht="15.6">
      <c r="E93" s="4"/>
      <c r="I93" s="4"/>
      <c r="M93" s="4"/>
      <c r="Q93" s="4"/>
      <c r="U93" s="4"/>
      <c r="Y93" s="4"/>
      <c r="AC93" s="4"/>
      <c r="AG93" s="4"/>
      <c r="AK93" s="4"/>
      <c r="AO93" s="4"/>
      <c r="AS93" s="4"/>
      <c r="AW93" s="4"/>
      <c r="BA93" s="4"/>
    </row>
    <row r="94" spans="5:53" ht="15.6">
      <c r="E94" s="4"/>
      <c r="I94" s="4"/>
      <c r="M94" s="4"/>
      <c r="Q94" s="4"/>
      <c r="U94" s="4"/>
      <c r="Y94" s="4"/>
      <c r="AC94" s="4"/>
      <c r="AG94" s="4"/>
      <c r="AK94" s="4"/>
      <c r="AO94" s="4"/>
      <c r="AS94" s="4"/>
      <c r="AW94" s="4"/>
      <c r="BA94" s="4"/>
    </row>
    <row r="95" spans="5:53" ht="15.6">
      <c r="E95" s="4"/>
      <c r="I95" s="4"/>
      <c r="M95" s="4"/>
      <c r="Q95" s="4"/>
      <c r="U95" s="4"/>
      <c r="Y95" s="4"/>
      <c r="AC95" s="4"/>
      <c r="AG95" s="4"/>
      <c r="AK95" s="4"/>
      <c r="AO95" s="4"/>
      <c r="AS95" s="4"/>
      <c r="AW95" s="4"/>
      <c r="BA95" s="4"/>
    </row>
    <row r="96" spans="5:53" ht="15.6">
      <c r="E96" s="4"/>
      <c r="I96" s="4"/>
      <c r="M96" s="4"/>
      <c r="Q96" s="4"/>
      <c r="U96" s="4"/>
      <c r="Y96" s="4"/>
      <c r="AC96" s="4"/>
      <c r="AG96" s="4"/>
      <c r="AK96" s="4"/>
      <c r="AO96" s="4"/>
      <c r="AS96" s="4"/>
      <c r="AW96" s="4"/>
      <c r="BA96" s="4"/>
    </row>
    <row r="97" spans="5:53" ht="15.6">
      <c r="E97" s="4"/>
      <c r="I97" s="4"/>
      <c r="M97" s="4"/>
      <c r="Q97" s="4"/>
      <c r="U97" s="4"/>
      <c r="Y97" s="4"/>
      <c r="AC97" s="4"/>
      <c r="AG97" s="4"/>
      <c r="AK97" s="4"/>
      <c r="AO97" s="4"/>
      <c r="AS97" s="4"/>
      <c r="AW97" s="4"/>
      <c r="BA97" s="4"/>
    </row>
    <row r="98" spans="5:53" ht="15.6">
      <c r="E98" s="4"/>
      <c r="I98" s="4"/>
      <c r="M98" s="4"/>
      <c r="Q98" s="4"/>
      <c r="U98" s="4"/>
      <c r="Y98" s="4"/>
      <c r="AC98" s="4"/>
      <c r="AG98" s="4"/>
      <c r="AK98" s="4"/>
      <c r="AO98" s="4"/>
      <c r="AS98" s="4"/>
      <c r="AW98" s="4"/>
      <c r="BA98" s="4"/>
    </row>
    <row r="99" spans="5:53" ht="15.6">
      <c r="E99" s="4"/>
      <c r="I99" s="4"/>
      <c r="M99" s="4"/>
      <c r="Q99" s="4"/>
      <c r="U99" s="4"/>
      <c r="Y99" s="4"/>
      <c r="AC99" s="4"/>
      <c r="AG99" s="4"/>
      <c r="AK99" s="4"/>
      <c r="AO99" s="4"/>
      <c r="AS99" s="4"/>
      <c r="AW99" s="4"/>
      <c r="BA99" s="4"/>
    </row>
    <row r="100" spans="5:53" ht="15.6">
      <c r="E100" s="4"/>
      <c r="I100" s="4"/>
      <c r="M100" s="4"/>
      <c r="Q100" s="4"/>
      <c r="U100" s="4"/>
      <c r="Y100" s="4"/>
      <c r="AC100" s="4"/>
      <c r="AG100" s="4"/>
      <c r="AK100" s="4"/>
      <c r="AO100" s="4"/>
      <c r="AS100" s="4"/>
      <c r="AW100" s="4"/>
      <c r="BA100" s="4"/>
    </row>
    <row r="101" spans="5:53" ht="15.6">
      <c r="E101" s="4"/>
      <c r="I101" s="4"/>
      <c r="M101" s="4"/>
      <c r="Q101" s="4"/>
      <c r="U101" s="4"/>
      <c r="Y101" s="4"/>
      <c r="AC101" s="4"/>
      <c r="AG101" s="4"/>
      <c r="AK101" s="4"/>
      <c r="AO101" s="4"/>
      <c r="AS101" s="4"/>
      <c r="AW101" s="4"/>
      <c r="BA101" s="4"/>
    </row>
    <row r="102" spans="5:53" ht="15.6">
      <c r="E102" s="4"/>
      <c r="I102" s="4"/>
      <c r="M102" s="4"/>
      <c r="Q102" s="4"/>
      <c r="U102" s="4"/>
      <c r="Y102" s="4"/>
      <c r="AC102" s="4"/>
      <c r="AG102" s="4"/>
      <c r="AK102" s="4"/>
      <c r="AO102" s="4"/>
      <c r="AS102" s="4"/>
      <c r="AW102" s="4"/>
      <c r="BA102" s="4"/>
    </row>
    <row r="103" spans="5:53" ht="15.6">
      <c r="E103" s="4"/>
      <c r="I103" s="4"/>
      <c r="M103" s="4"/>
      <c r="Q103" s="4"/>
      <c r="U103" s="4"/>
      <c r="Y103" s="4"/>
      <c r="AC103" s="4"/>
      <c r="AG103" s="4"/>
      <c r="AK103" s="4"/>
      <c r="AO103" s="4"/>
      <c r="AS103" s="4"/>
      <c r="AW103" s="4"/>
      <c r="BA103" s="4"/>
    </row>
    <row r="104" spans="5:53" ht="15.6">
      <c r="E104" s="4"/>
      <c r="I104" s="4"/>
      <c r="M104" s="4"/>
      <c r="Q104" s="4"/>
      <c r="U104" s="4"/>
      <c r="Y104" s="4"/>
      <c r="AC104" s="4"/>
      <c r="AG104" s="4"/>
      <c r="AK104" s="4"/>
      <c r="AO104" s="4"/>
      <c r="AS104" s="4"/>
      <c r="AW104" s="4"/>
      <c r="BA104" s="4"/>
    </row>
    <row r="105" spans="5:53" ht="15.6">
      <c r="E105" s="4"/>
      <c r="I105" s="4"/>
      <c r="M105" s="4"/>
      <c r="Q105" s="4"/>
      <c r="U105" s="4"/>
      <c r="Y105" s="4"/>
      <c r="AC105" s="4"/>
      <c r="AG105" s="4"/>
      <c r="AK105" s="4"/>
      <c r="AO105" s="4"/>
      <c r="AS105" s="4"/>
      <c r="AW105" s="4"/>
      <c r="BA105" s="4"/>
    </row>
    <row r="106" spans="5:53" ht="15.6">
      <c r="E106" s="4"/>
      <c r="I106" s="4"/>
      <c r="M106" s="4"/>
      <c r="Q106" s="4"/>
      <c r="U106" s="4"/>
      <c r="Y106" s="4"/>
      <c r="AC106" s="4"/>
      <c r="AG106" s="4"/>
      <c r="AK106" s="4"/>
      <c r="AO106" s="4"/>
      <c r="AS106" s="4"/>
      <c r="AW106" s="4"/>
      <c r="BA106" s="4"/>
    </row>
    <row r="107" spans="5:53" ht="15.6">
      <c r="E107" s="4"/>
      <c r="I107" s="4"/>
      <c r="M107" s="4"/>
      <c r="Q107" s="4"/>
      <c r="U107" s="4"/>
      <c r="Y107" s="4"/>
      <c r="AC107" s="4"/>
      <c r="AG107" s="4"/>
      <c r="AK107" s="4"/>
      <c r="AO107" s="4"/>
      <c r="AS107" s="4"/>
      <c r="AW107" s="4"/>
      <c r="BA107" s="4"/>
    </row>
    <row r="108" spans="5:53" ht="15.6">
      <c r="E108" s="4"/>
      <c r="I108" s="4"/>
      <c r="M108" s="4"/>
      <c r="Q108" s="4"/>
      <c r="U108" s="4"/>
      <c r="Y108" s="4"/>
      <c r="AC108" s="4"/>
      <c r="AG108" s="4"/>
      <c r="AK108" s="4"/>
      <c r="AO108" s="4"/>
      <c r="AS108" s="4"/>
      <c r="AW108" s="4"/>
      <c r="BA108" s="4"/>
    </row>
    <row r="109" spans="5:53" ht="15.6">
      <c r="E109" s="4"/>
      <c r="I109" s="4"/>
      <c r="M109" s="4"/>
      <c r="Q109" s="4"/>
      <c r="U109" s="4"/>
      <c r="Y109" s="4"/>
      <c r="AC109" s="4"/>
      <c r="AG109" s="4"/>
      <c r="AK109" s="4"/>
      <c r="AO109" s="4"/>
      <c r="AS109" s="4"/>
      <c r="AW109" s="4"/>
      <c r="BA109" s="4"/>
    </row>
    <row r="110" spans="5:53" ht="15.6">
      <c r="E110" s="4"/>
      <c r="I110" s="4"/>
      <c r="M110" s="4"/>
      <c r="Q110" s="4"/>
      <c r="U110" s="4"/>
      <c r="Y110" s="4"/>
      <c r="AC110" s="4"/>
      <c r="AG110" s="4"/>
      <c r="AK110" s="4"/>
      <c r="AO110" s="4"/>
      <c r="AS110" s="4"/>
      <c r="AW110" s="4"/>
      <c r="BA110" s="4"/>
    </row>
    <row r="111" spans="5:53" ht="15.6">
      <c r="E111" s="4"/>
      <c r="I111" s="4"/>
      <c r="M111" s="4"/>
      <c r="Q111" s="4"/>
      <c r="U111" s="4"/>
      <c r="Y111" s="4"/>
      <c r="AC111" s="4"/>
      <c r="AG111" s="4"/>
      <c r="AK111" s="4"/>
      <c r="AO111" s="4"/>
      <c r="AS111" s="4"/>
      <c r="AW111" s="4"/>
      <c r="BA111" s="4"/>
    </row>
    <row r="112" spans="5:53" ht="15.6">
      <c r="E112" s="4"/>
      <c r="I112" s="4"/>
      <c r="M112" s="4"/>
      <c r="Q112" s="4"/>
      <c r="U112" s="4"/>
      <c r="Y112" s="4"/>
      <c r="AC112" s="4"/>
      <c r="AG112" s="4"/>
      <c r="AK112" s="4"/>
      <c r="AO112" s="4"/>
      <c r="AS112" s="4"/>
      <c r="AW112" s="4"/>
      <c r="BA112" s="4"/>
    </row>
    <row r="113" spans="5:53" ht="15.6">
      <c r="E113" s="4"/>
      <c r="I113" s="4"/>
      <c r="M113" s="4"/>
      <c r="Q113" s="4"/>
      <c r="U113" s="4"/>
      <c r="Y113" s="4"/>
      <c r="AC113" s="4"/>
      <c r="AG113" s="4"/>
      <c r="AK113" s="4"/>
      <c r="AO113" s="4"/>
      <c r="AS113" s="4"/>
      <c r="AW113" s="4"/>
      <c r="BA113" s="4"/>
    </row>
    <row r="114" spans="5:53" ht="15.6">
      <c r="E114" s="4"/>
      <c r="I114" s="4"/>
      <c r="M114" s="4"/>
      <c r="Q114" s="4"/>
      <c r="U114" s="4"/>
      <c r="Y114" s="4"/>
      <c r="AC114" s="4"/>
      <c r="AG114" s="4"/>
      <c r="AK114" s="4"/>
      <c r="AO114" s="4"/>
      <c r="AS114" s="4"/>
      <c r="AW114" s="4"/>
      <c r="BA114" s="4"/>
    </row>
    <row r="115" spans="5:53" ht="15.6">
      <c r="E115" s="4"/>
      <c r="I115" s="4"/>
      <c r="M115" s="4"/>
      <c r="Q115" s="4"/>
      <c r="U115" s="4"/>
      <c r="Y115" s="4"/>
      <c r="AC115" s="4"/>
      <c r="AG115" s="4"/>
      <c r="AK115" s="4"/>
      <c r="AO115" s="4"/>
      <c r="AS115" s="4"/>
      <c r="AW115" s="4"/>
      <c r="BA115" s="4"/>
    </row>
    <row r="116" spans="5:53" ht="15.6">
      <c r="E116" s="4"/>
      <c r="I116" s="4"/>
      <c r="M116" s="4"/>
      <c r="Q116" s="4"/>
      <c r="U116" s="4"/>
      <c r="Y116" s="4"/>
      <c r="AC116" s="4"/>
      <c r="AG116" s="4"/>
      <c r="AK116" s="4"/>
      <c r="AO116" s="4"/>
      <c r="AS116" s="4"/>
      <c r="AW116" s="4"/>
      <c r="BA116" s="4"/>
    </row>
    <row r="117" spans="5:53" ht="15.6">
      <c r="E117" s="4"/>
      <c r="I117" s="4"/>
      <c r="M117" s="4"/>
      <c r="Q117" s="4"/>
      <c r="U117" s="4"/>
      <c r="Y117" s="4"/>
      <c r="AC117" s="4"/>
      <c r="AG117" s="4"/>
      <c r="AK117" s="4"/>
      <c r="AO117" s="4"/>
      <c r="AS117" s="4"/>
      <c r="AW117" s="4"/>
      <c r="BA117" s="4"/>
    </row>
    <row r="118" spans="5:53" ht="15.6">
      <c r="E118" s="4"/>
      <c r="I118" s="4"/>
      <c r="M118" s="4"/>
      <c r="Q118" s="4"/>
      <c r="U118" s="4"/>
      <c r="Y118" s="4"/>
      <c r="AC118" s="4"/>
      <c r="AG118" s="4"/>
      <c r="AK118" s="4"/>
      <c r="AO118" s="4"/>
      <c r="AS118" s="4"/>
      <c r="AW118" s="4"/>
      <c r="BA118" s="4"/>
    </row>
    <row r="119" spans="5:53" ht="15.6">
      <c r="E119" s="4"/>
      <c r="I119" s="4"/>
      <c r="M119" s="4"/>
      <c r="Q119" s="4"/>
      <c r="U119" s="4"/>
      <c r="Y119" s="4"/>
      <c r="AC119" s="4"/>
      <c r="AG119" s="4"/>
      <c r="AK119" s="4"/>
      <c r="AO119" s="4"/>
      <c r="AS119" s="4"/>
      <c r="AW119" s="4"/>
      <c r="BA119" s="4"/>
    </row>
    <row r="120" spans="5:53" ht="15.6">
      <c r="E120" s="4"/>
      <c r="I120" s="4"/>
      <c r="M120" s="4"/>
      <c r="Q120" s="4"/>
      <c r="U120" s="4"/>
      <c r="Y120" s="4"/>
      <c r="AC120" s="4"/>
      <c r="AG120" s="4"/>
      <c r="AK120" s="4"/>
      <c r="AO120" s="4"/>
      <c r="AS120" s="4"/>
      <c r="AW120" s="4"/>
      <c r="BA120" s="4"/>
    </row>
    <row r="121" spans="5:53" ht="15.6">
      <c r="E121" s="4"/>
      <c r="I121" s="4"/>
      <c r="M121" s="4"/>
      <c r="Q121" s="4"/>
      <c r="U121" s="4"/>
      <c r="Y121" s="4"/>
      <c r="AC121" s="4"/>
      <c r="AG121" s="4"/>
      <c r="AK121" s="4"/>
      <c r="AO121" s="4"/>
      <c r="AS121" s="4"/>
      <c r="AW121" s="4"/>
      <c r="BA121" s="4"/>
    </row>
    <row r="122" spans="5:53" ht="15.6">
      <c r="E122" s="4"/>
      <c r="I122" s="4"/>
      <c r="M122" s="4"/>
      <c r="Q122" s="4"/>
      <c r="U122" s="4"/>
      <c r="Y122" s="4"/>
      <c r="AC122" s="4"/>
      <c r="AG122" s="4"/>
      <c r="AK122" s="4"/>
      <c r="AO122" s="4"/>
      <c r="AS122" s="4"/>
      <c r="AW122" s="4"/>
      <c r="BA122" s="4"/>
    </row>
    <row r="123" spans="5:53" ht="15.6">
      <c r="E123" s="4"/>
      <c r="I123" s="4"/>
      <c r="M123" s="4"/>
      <c r="Q123" s="4"/>
      <c r="U123" s="4"/>
      <c r="Y123" s="4"/>
      <c r="AC123" s="4"/>
      <c r="AG123" s="4"/>
      <c r="AK123" s="4"/>
      <c r="AO123" s="4"/>
      <c r="AS123" s="4"/>
      <c r="AW123" s="4"/>
      <c r="BA123" s="4"/>
    </row>
    <row r="124" spans="5:53" ht="15.6">
      <c r="E124" s="4"/>
      <c r="I124" s="4"/>
      <c r="M124" s="4"/>
      <c r="Q124" s="4"/>
      <c r="U124" s="4"/>
      <c r="Y124" s="4"/>
      <c r="AC124" s="4"/>
      <c r="AG124" s="4"/>
      <c r="AK124" s="4"/>
      <c r="AO124" s="4"/>
      <c r="AS124" s="4"/>
      <c r="AW124" s="4"/>
      <c r="BA124" s="4"/>
    </row>
    <row r="125" spans="5:53" ht="15.6">
      <c r="E125" s="4"/>
      <c r="I125" s="4"/>
      <c r="M125" s="4"/>
      <c r="Q125" s="4"/>
      <c r="U125" s="4"/>
      <c r="Y125" s="4"/>
      <c r="AC125" s="4"/>
      <c r="AG125" s="4"/>
      <c r="AK125" s="4"/>
      <c r="AO125" s="4"/>
      <c r="AS125" s="4"/>
      <c r="AW125" s="4"/>
      <c r="BA125" s="4"/>
    </row>
    <row r="126" spans="5:53" ht="15.6">
      <c r="E126" s="4"/>
      <c r="I126" s="4"/>
      <c r="M126" s="4"/>
      <c r="Q126" s="4"/>
      <c r="U126" s="4"/>
      <c r="Y126" s="4"/>
      <c r="AC126" s="4"/>
      <c r="AG126" s="4"/>
      <c r="AK126" s="4"/>
      <c r="AO126" s="4"/>
      <c r="AS126" s="4"/>
      <c r="AW126" s="4"/>
      <c r="BA126" s="4"/>
    </row>
    <row r="127" spans="5:53" ht="15.6">
      <c r="E127" s="4"/>
      <c r="I127" s="4"/>
      <c r="M127" s="4"/>
      <c r="Q127" s="4"/>
      <c r="U127" s="4"/>
      <c r="Y127" s="4"/>
      <c r="AC127" s="4"/>
      <c r="AG127" s="4"/>
      <c r="AK127" s="4"/>
      <c r="AO127" s="4"/>
      <c r="AS127" s="4"/>
      <c r="AW127" s="4"/>
      <c r="BA127" s="4"/>
    </row>
    <row r="128" spans="5:53" ht="15.6">
      <c r="E128" s="4"/>
      <c r="I128" s="4"/>
      <c r="M128" s="4"/>
      <c r="Q128" s="4"/>
      <c r="U128" s="4"/>
      <c r="Y128" s="4"/>
      <c r="AC128" s="4"/>
      <c r="AG128" s="4"/>
      <c r="AK128" s="4"/>
      <c r="AO128" s="4"/>
      <c r="AS128" s="4"/>
      <c r="AW128" s="4"/>
      <c r="BA128" s="4"/>
    </row>
    <row r="129" spans="5:53" ht="15.6">
      <c r="E129" s="4"/>
      <c r="I129" s="4"/>
      <c r="M129" s="4"/>
      <c r="Q129" s="4"/>
      <c r="U129" s="4"/>
      <c r="Y129" s="4"/>
      <c r="AC129" s="4"/>
      <c r="AG129" s="4"/>
      <c r="AK129" s="4"/>
      <c r="AO129" s="4"/>
      <c r="AS129" s="4"/>
      <c r="AW129" s="4"/>
      <c r="BA129" s="4"/>
    </row>
    <row r="130" spans="5:53" ht="15.6">
      <c r="E130" s="4"/>
      <c r="I130" s="4"/>
      <c r="M130" s="4"/>
      <c r="Q130" s="4"/>
      <c r="U130" s="4"/>
      <c r="Y130" s="4"/>
      <c r="AC130" s="4"/>
      <c r="AG130" s="4"/>
      <c r="AK130" s="4"/>
      <c r="AO130" s="4"/>
      <c r="AS130" s="4"/>
      <c r="AW130" s="4"/>
      <c r="BA130" s="4"/>
    </row>
    <row r="131" spans="5:53" ht="15.6">
      <c r="E131" s="4"/>
      <c r="I131" s="4"/>
      <c r="M131" s="4"/>
      <c r="Q131" s="4"/>
      <c r="U131" s="4"/>
      <c r="Y131" s="4"/>
      <c r="AC131" s="4"/>
      <c r="AG131" s="4"/>
      <c r="AK131" s="4"/>
      <c r="AO131" s="4"/>
      <c r="AS131" s="4"/>
      <c r="AW131" s="4"/>
      <c r="BA131" s="4"/>
    </row>
    <row r="132" spans="5:53" ht="15.6">
      <c r="E132" s="4"/>
      <c r="I132" s="4"/>
      <c r="M132" s="4"/>
      <c r="Q132" s="4"/>
      <c r="U132" s="4"/>
      <c r="Y132" s="4"/>
      <c r="AC132" s="4"/>
      <c r="AG132" s="4"/>
      <c r="AK132" s="4"/>
      <c r="AO132" s="4"/>
      <c r="AS132" s="4"/>
      <c r="AW132" s="4"/>
      <c r="BA132" s="4"/>
    </row>
    <row r="133" spans="5:53" ht="15.6">
      <c r="E133" s="4"/>
      <c r="I133" s="4"/>
      <c r="M133" s="4"/>
      <c r="Q133" s="4"/>
      <c r="U133" s="4"/>
      <c r="Y133" s="4"/>
      <c r="AC133" s="4"/>
      <c r="AG133" s="4"/>
      <c r="AK133" s="4"/>
      <c r="AO133" s="4"/>
      <c r="AS133" s="4"/>
      <c r="AW133" s="4"/>
      <c r="BA133" s="4"/>
    </row>
    <row r="134" spans="5:53" ht="15.6">
      <c r="E134" s="4"/>
      <c r="I134" s="4"/>
      <c r="M134" s="4"/>
      <c r="Q134" s="4"/>
      <c r="U134" s="4"/>
      <c r="Y134" s="4"/>
      <c r="AC134" s="4"/>
      <c r="AG134" s="4"/>
      <c r="AK134" s="4"/>
      <c r="AO134" s="4"/>
      <c r="AS134" s="4"/>
      <c r="AW134" s="4"/>
      <c r="BA134" s="4"/>
    </row>
    <row r="135" spans="5:53" ht="15.6">
      <c r="E135" s="4"/>
      <c r="I135" s="4"/>
      <c r="M135" s="4"/>
      <c r="Q135" s="4"/>
      <c r="U135" s="4"/>
      <c r="Y135" s="4"/>
      <c r="AC135" s="4"/>
      <c r="AG135" s="4"/>
      <c r="AK135" s="4"/>
      <c r="AO135" s="4"/>
      <c r="AS135" s="4"/>
      <c r="AW135" s="4"/>
      <c r="BA135" s="4"/>
    </row>
    <row r="136" spans="5:53" ht="15.6">
      <c r="E136" s="4"/>
      <c r="I136" s="4"/>
      <c r="M136" s="4"/>
      <c r="Q136" s="4"/>
      <c r="U136" s="4"/>
      <c r="Y136" s="4"/>
      <c r="AC136" s="4"/>
      <c r="AG136" s="4"/>
      <c r="AK136" s="4"/>
      <c r="AO136" s="4"/>
      <c r="AS136" s="4"/>
      <c r="AW136" s="4"/>
      <c r="BA136" s="4"/>
    </row>
    <row r="137" spans="5:53" ht="15.6">
      <c r="E137" s="4"/>
      <c r="I137" s="4"/>
      <c r="M137" s="4"/>
      <c r="Q137" s="4"/>
      <c r="U137" s="4"/>
      <c r="Y137" s="4"/>
      <c r="AC137" s="4"/>
      <c r="AG137" s="4"/>
      <c r="AK137" s="4"/>
      <c r="AO137" s="4"/>
      <c r="AS137" s="4"/>
      <c r="AW137" s="4"/>
      <c r="BA137" s="4"/>
    </row>
    <row r="138" spans="5:53" ht="15.6">
      <c r="E138" s="4"/>
      <c r="I138" s="4"/>
      <c r="M138" s="4"/>
      <c r="Q138" s="4"/>
      <c r="U138" s="4"/>
      <c r="Y138" s="4"/>
      <c r="AC138" s="4"/>
      <c r="AG138" s="4"/>
      <c r="AK138" s="4"/>
      <c r="AO138" s="4"/>
      <c r="AS138" s="4"/>
      <c r="AW138" s="4"/>
      <c r="BA138" s="4"/>
    </row>
    <row r="139" spans="5:53" ht="15.6">
      <c r="E139" s="4"/>
      <c r="I139" s="4"/>
      <c r="M139" s="4"/>
      <c r="Q139" s="4"/>
      <c r="U139" s="4"/>
      <c r="Y139" s="4"/>
      <c r="AC139" s="4"/>
      <c r="AG139" s="4"/>
      <c r="AK139" s="4"/>
      <c r="AO139" s="4"/>
      <c r="AS139" s="4"/>
      <c r="AW139" s="4"/>
      <c r="BA139" s="4"/>
    </row>
    <row r="140" spans="5:53" ht="15.6">
      <c r="E140" s="4"/>
      <c r="I140" s="4"/>
      <c r="M140" s="4"/>
      <c r="Q140" s="4"/>
      <c r="U140" s="4"/>
      <c r="Y140" s="4"/>
      <c r="AC140" s="4"/>
      <c r="AG140" s="4"/>
      <c r="AK140" s="4"/>
      <c r="AO140" s="4"/>
      <c r="AS140" s="4"/>
      <c r="AW140" s="4"/>
      <c r="BA140" s="4"/>
    </row>
    <row r="141" spans="5:53" ht="15.6">
      <c r="E141" s="4"/>
      <c r="I141" s="4"/>
      <c r="M141" s="4"/>
      <c r="Q141" s="4"/>
      <c r="U141" s="4"/>
      <c r="Y141" s="4"/>
      <c r="AC141" s="4"/>
      <c r="AG141" s="4"/>
      <c r="AK141" s="4"/>
      <c r="AO141" s="4"/>
      <c r="AS141" s="4"/>
      <c r="AW141" s="4"/>
      <c r="BA141" s="4"/>
    </row>
    <row r="142" spans="5:53" ht="15.6">
      <c r="E142" s="4"/>
      <c r="I142" s="4"/>
      <c r="M142" s="4"/>
      <c r="Q142" s="4"/>
      <c r="U142" s="4"/>
      <c r="Y142" s="4"/>
      <c r="AC142" s="4"/>
      <c r="AG142" s="4"/>
      <c r="AK142" s="4"/>
      <c r="AO142" s="4"/>
      <c r="AS142" s="4"/>
      <c r="AW142" s="4"/>
      <c r="BA142" s="4"/>
    </row>
    <row r="143" spans="5:53" ht="15.6">
      <c r="E143" s="4"/>
      <c r="I143" s="4"/>
      <c r="M143" s="4"/>
      <c r="Q143" s="4"/>
      <c r="U143" s="4"/>
      <c r="Y143" s="4"/>
      <c r="AC143" s="4"/>
      <c r="AG143" s="4"/>
      <c r="AK143" s="4"/>
      <c r="AO143" s="4"/>
      <c r="AS143" s="4"/>
      <c r="AW143" s="4"/>
      <c r="BA143" s="4"/>
    </row>
    <row r="144" spans="5:53" ht="15.6">
      <c r="E144" s="4"/>
      <c r="I144" s="4"/>
      <c r="M144" s="4"/>
      <c r="Q144" s="4"/>
      <c r="U144" s="4"/>
      <c r="Y144" s="4"/>
      <c r="AC144" s="4"/>
      <c r="AG144" s="4"/>
      <c r="AK144" s="4"/>
      <c r="AO144" s="4"/>
      <c r="AS144" s="4"/>
      <c r="AW144" s="4"/>
      <c r="BA144" s="4"/>
    </row>
    <row r="145" spans="5:53" ht="15.6">
      <c r="E145" s="4"/>
      <c r="I145" s="4"/>
      <c r="M145" s="4"/>
      <c r="Q145" s="4"/>
      <c r="U145" s="4"/>
      <c r="Y145" s="4"/>
      <c r="AC145" s="4"/>
      <c r="AG145" s="4"/>
      <c r="AK145" s="4"/>
      <c r="AO145" s="4"/>
      <c r="AS145" s="4"/>
      <c r="AW145" s="4"/>
      <c r="BA145" s="4"/>
    </row>
    <row r="146" spans="5:53" ht="15.6">
      <c r="E146" s="4"/>
      <c r="I146" s="4"/>
      <c r="M146" s="4"/>
      <c r="Q146" s="4"/>
      <c r="U146" s="4"/>
      <c r="Y146" s="4"/>
      <c r="AC146" s="4"/>
      <c r="AG146" s="4"/>
      <c r="AK146" s="4"/>
      <c r="AO146" s="4"/>
      <c r="AS146" s="4"/>
      <c r="AW146" s="4"/>
      <c r="BA146" s="4"/>
    </row>
    <row r="147" spans="5:53" ht="15.6">
      <c r="E147" s="4"/>
      <c r="I147" s="4"/>
      <c r="M147" s="4"/>
      <c r="Q147" s="4"/>
      <c r="U147" s="4"/>
      <c r="Y147" s="4"/>
      <c r="AC147" s="4"/>
      <c r="AG147" s="4"/>
      <c r="AK147" s="4"/>
      <c r="AO147" s="4"/>
      <c r="AS147" s="4"/>
      <c r="AW147" s="4"/>
      <c r="BA147" s="4"/>
    </row>
    <row r="148" spans="5:53" ht="15.6">
      <c r="E148" s="4"/>
      <c r="I148" s="4"/>
      <c r="M148" s="4"/>
      <c r="Q148" s="4"/>
      <c r="U148" s="4"/>
      <c r="Y148" s="4"/>
      <c r="AC148" s="4"/>
      <c r="AG148" s="4"/>
      <c r="AK148" s="4"/>
      <c r="AO148" s="4"/>
      <c r="AS148" s="4"/>
      <c r="AW148" s="4"/>
      <c r="BA148" s="4"/>
    </row>
    <row r="149" spans="5:53" ht="15.6">
      <c r="E149" s="4"/>
      <c r="I149" s="4"/>
      <c r="M149" s="4"/>
      <c r="Q149" s="4"/>
      <c r="U149" s="4"/>
      <c r="Y149" s="4"/>
      <c r="AC149" s="4"/>
      <c r="AG149" s="4"/>
      <c r="AK149" s="4"/>
      <c r="AO149" s="4"/>
      <c r="AS149" s="4"/>
      <c r="AW149" s="4"/>
      <c r="BA149" s="4"/>
    </row>
    <row r="150" spans="5:53" ht="15.6">
      <c r="E150" s="4"/>
      <c r="I150" s="4"/>
      <c r="M150" s="4"/>
      <c r="Q150" s="4"/>
      <c r="U150" s="4"/>
      <c r="Y150" s="4"/>
      <c r="AC150" s="4"/>
      <c r="AG150" s="4"/>
      <c r="AK150" s="4"/>
      <c r="AO150" s="4"/>
      <c r="AS150" s="4"/>
      <c r="AW150" s="4"/>
      <c r="BA150" s="4"/>
    </row>
    <row r="151" spans="5:53" ht="15.6">
      <c r="E151" s="4"/>
      <c r="I151" s="4"/>
      <c r="M151" s="4"/>
      <c r="Q151" s="4"/>
      <c r="U151" s="4"/>
      <c r="Y151" s="4"/>
      <c r="AC151" s="4"/>
      <c r="AG151" s="4"/>
      <c r="AK151" s="4"/>
      <c r="AO151" s="4"/>
      <c r="AS151" s="4"/>
      <c r="AW151" s="4"/>
      <c r="BA151" s="4"/>
    </row>
    <row r="152" spans="5:53" ht="15.6">
      <c r="E152" s="4"/>
      <c r="I152" s="4"/>
      <c r="M152" s="4"/>
      <c r="Q152" s="4"/>
      <c r="U152" s="4"/>
      <c r="Y152" s="4"/>
      <c r="AC152" s="4"/>
      <c r="AG152" s="4"/>
      <c r="AK152" s="4"/>
      <c r="AO152" s="4"/>
      <c r="AS152" s="4"/>
      <c r="AW152" s="4"/>
      <c r="BA152" s="4"/>
    </row>
    <row r="153" spans="5:53" ht="15.6">
      <c r="E153" s="4"/>
      <c r="I153" s="4"/>
      <c r="M153" s="4"/>
      <c r="Q153" s="4"/>
      <c r="U153" s="4"/>
      <c r="Y153" s="4"/>
      <c r="AC153" s="4"/>
      <c r="AG153" s="4"/>
      <c r="AK153" s="4"/>
      <c r="AO153" s="4"/>
      <c r="AS153" s="4"/>
      <c r="AW153" s="4"/>
      <c r="BA153" s="4"/>
    </row>
    <row r="154" spans="5:53" ht="15.6">
      <c r="E154" s="4"/>
      <c r="I154" s="4"/>
      <c r="M154" s="4"/>
      <c r="Q154" s="4"/>
      <c r="U154" s="4"/>
      <c r="Y154" s="4"/>
      <c r="AC154" s="4"/>
      <c r="AG154" s="4"/>
      <c r="AK154" s="4"/>
      <c r="AO154" s="4"/>
      <c r="AS154" s="4"/>
      <c r="AW154" s="4"/>
      <c r="BA154" s="4"/>
    </row>
    <row r="155" spans="5:53" ht="15.6">
      <c r="E155" s="4"/>
      <c r="I155" s="4"/>
      <c r="M155" s="4"/>
      <c r="Q155" s="4"/>
      <c r="U155" s="4"/>
      <c r="Y155" s="4"/>
      <c r="AC155" s="4"/>
      <c r="AG155" s="4"/>
      <c r="AK155" s="4"/>
      <c r="AO155" s="4"/>
      <c r="AS155" s="4"/>
      <c r="AW155" s="4"/>
      <c r="BA155" s="4"/>
    </row>
    <row r="156" spans="5:53" ht="15.6">
      <c r="E156" s="4"/>
      <c r="I156" s="4"/>
      <c r="M156" s="4"/>
      <c r="Q156" s="4"/>
      <c r="U156" s="4"/>
      <c r="Y156" s="4"/>
      <c r="AC156" s="4"/>
      <c r="AG156" s="4"/>
      <c r="AK156" s="4"/>
      <c r="AO156" s="4"/>
      <c r="AS156" s="4"/>
      <c r="AW156" s="4"/>
      <c r="BA156" s="4"/>
    </row>
    <row r="157" spans="5:53" ht="15.6">
      <c r="E157" s="4"/>
      <c r="I157" s="4"/>
      <c r="M157" s="4"/>
      <c r="Q157" s="4"/>
      <c r="U157" s="4"/>
      <c r="Y157" s="4"/>
      <c r="AC157" s="4"/>
      <c r="AG157" s="4"/>
      <c r="AK157" s="4"/>
      <c r="AO157" s="4"/>
      <c r="AS157" s="4"/>
      <c r="AW157" s="4"/>
      <c r="BA157" s="4"/>
    </row>
    <row r="158" spans="5:53" ht="15.6">
      <c r="E158" s="4"/>
      <c r="I158" s="4"/>
      <c r="M158" s="4"/>
      <c r="Q158" s="4"/>
      <c r="U158" s="4"/>
      <c r="Y158" s="4"/>
      <c r="AC158" s="4"/>
      <c r="AG158" s="4"/>
      <c r="AK158" s="4"/>
      <c r="AO158" s="4"/>
      <c r="AS158" s="4"/>
      <c r="AW158" s="4"/>
      <c r="BA158" s="4"/>
    </row>
    <row r="159" spans="5:53" ht="15.6">
      <c r="E159" s="4"/>
      <c r="I159" s="4"/>
      <c r="M159" s="4"/>
      <c r="Q159" s="4"/>
      <c r="U159" s="4"/>
      <c r="Y159" s="4"/>
      <c r="AC159" s="4"/>
      <c r="AG159" s="4"/>
      <c r="AK159" s="4"/>
      <c r="AO159" s="4"/>
      <c r="AS159" s="4"/>
      <c r="AW159" s="4"/>
      <c r="BA159" s="4"/>
    </row>
    <row r="160" spans="5:53" ht="15.6">
      <c r="E160" s="4"/>
      <c r="I160" s="4"/>
      <c r="M160" s="4"/>
      <c r="Q160" s="4"/>
      <c r="U160" s="4"/>
      <c r="Y160" s="4"/>
      <c r="AC160" s="4"/>
      <c r="AG160" s="4"/>
      <c r="AK160" s="4"/>
      <c r="AO160" s="4"/>
      <c r="AS160" s="4"/>
      <c r="AW160" s="4"/>
      <c r="BA160" s="4"/>
    </row>
    <row r="161" spans="5:53" ht="15.6">
      <c r="E161" s="4"/>
      <c r="I161" s="4"/>
      <c r="M161" s="4"/>
      <c r="Q161" s="4"/>
      <c r="U161" s="4"/>
      <c r="Y161" s="4"/>
      <c r="AC161" s="4"/>
      <c r="AG161" s="4"/>
      <c r="AK161" s="4"/>
      <c r="AO161" s="4"/>
      <c r="AS161" s="4"/>
      <c r="AW161" s="4"/>
      <c r="BA161" s="4"/>
    </row>
    <row r="162" spans="5:53" ht="15.6">
      <c r="E162" s="4"/>
      <c r="I162" s="4"/>
      <c r="M162" s="4"/>
      <c r="Q162" s="4"/>
      <c r="U162" s="4"/>
      <c r="Y162" s="4"/>
      <c r="AC162" s="4"/>
      <c r="AG162" s="4"/>
      <c r="AK162" s="4"/>
      <c r="AO162" s="4"/>
      <c r="AS162" s="4"/>
      <c r="AW162" s="4"/>
      <c r="BA162" s="4"/>
    </row>
    <row r="163" spans="5:53" ht="15.6">
      <c r="E163" s="4"/>
      <c r="I163" s="4"/>
      <c r="M163" s="4"/>
      <c r="Q163" s="4"/>
      <c r="U163" s="4"/>
      <c r="Y163" s="4"/>
      <c r="AC163" s="4"/>
      <c r="AG163" s="4"/>
      <c r="AK163" s="4"/>
      <c r="AO163" s="4"/>
      <c r="AS163" s="4"/>
      <c r="AW163" s="4"/>
      <c r="BA163" s="4"/>
    </row>
    <row r="164" spans="5:53" ht="15.6">
      <c r="E164" s="4"/>
      <c r="I164" s="4"/>
      <c r="M164" s="4"/>
      <c r="Q164" s="4"/>
      <c r="U164" s="4"/>
      <c r="Y164" s="4"/>
      <c r="AC164" s="4"/>
      <c r="AG164" s="4"/>
      <c r="AK164" s="4"/>
      <c r="AO164" s="4"/>
      <c r="AS164" s="4"/>
      <c r="AW164" s="4"/>
      <c r="BA164" s="4"/>
    </row>
    <row r="165" spans="5:53" ht="15.6">
      <c r="E165" s="4"/>
      <c r="I165" s="4"/>
      <c r="M165" s="4"/>
      <c r="Q165" s="4"/>
      <c r="U165" s="4"/>
      <c r="Y165" s="4"/>
      <c r="AC165" s="4"/>
      <c r="AG165" s="4"/>
      <c r="AK165" s="4"/>
      <c r="AO165" s="4"/>
      <c r="AS165" s="4"/>
      <c r="AW165" s="4"/>
      <c r="BA165" s="4"/>
    </row>
    <row r="166" spans="5:53" ht="15.6">
      <c r="E166" s="4"/>
      <c r="I166" s="4"/>
      <c r="M166" s="4"/>
      <c r="Q166" s="4"/>
      <c r="U166" s="4"/>
      <c r="Y166" s="4"/>
      <c r="AC166" s="4"/>
      <c r="AG166" s="4"/>
      <c r="AK166" s="4"/>
      <c r="AO166" s="4"/>
      <c r="AS166" s="4"/>
      <c r="AW166" s="4"/>
      <c r="BA166" s="4"/>
    </row>
    <row r="167" spans="5:53" ht="15.6">
      <c r="E167" s="4"/>
      <c r="I167" s="4"/>
      <c r="M167" s="4"/>
      <c r="Q167" s="4"/>
      <c r="U167" s="4"/>
      <c r="Y167" s="4"/>
      <c r="AC167" s="4"/>
      <c r="AG167" s="4"/>
      <c r="AK167" s="4"/>
      <c r="AO167" s="4"/>
      <c r="AS167" s="4"/>
      <c r="AW167" s="4"/>
      <c r="BA167" s="4"/>
    </row>
    <row r="168" spans="5:53" ht="15.6">
      <c r="E168" s="4"/>
      <c r="I168" s="4"/>
      <c r="M168" s="4"/>
      <c r="Q168" s="4"/>
      <c r="U168" s="4"/>
      <c r="Y168" s="4"/>
      <c r="AC168" s="4"/>
      <c r="AG168" s="4"/>
      <c r="AK168" s="4"/>
      <c r="AO168" s="4"/>
      <c r="AS168" s="4"/>
      <c r="AW168" s="4"/>
      <c r="BA168" s="4"/>
    </row>
    <row r="169" spans="5:53" ht="15.6">
      <c r="E169" s="4"/>
      <c r="I169" s="4"/>
      <c r="M169" s="4"/>
      <c r="Q169" s="4"/>
      <c r="U169" s="4"/>
      <c r="Y169" s="4"/>
      <c r="AC169" s="4"/>
      <c r="AG169" s="4"/>
      <c r="AK169" s="4"/>
      <c r="AO169" s="4"/>
      <c r="AS169" s="4"/>
      <c r="AW169" s="4"/>
      <c r="BA169" s="4"/>
    </row>
    <row r="170" spans="5:53" ht="15.6">
      <c r="E170" s="4"/>
      <c r="I170" s="4"/>
      <c r="M170" s="4"/>
      <c r="Q170" s="4"/>
      <c r="U170" s="4"/>
      <c r="Y170" s="4"/>
      <c r="AC170" s="4"/>
      <c r="AG170" s="4"/>
      <c r="AK170" s="4"/>
      <c r="AO170" s="4"/>
      <c r="AS170" s="4"/>
      <c r="AW170" s="4"/>
      <c r="BA170" s="4"/>
    </row>
    <row r="171" spans="5:53" ht="15.6">
      <c r="E171" s="4"/>
      <c r="I171" s="4"/>
      <c r="M171" s="4"/>
      <c r="Q171" s="4"/>
      <c r="U171" s="4"/>
      <c r="Y171" s="4"/>
      <c r="AC171" s="4"/>
      <c r="AG171" s="4"/>
      <c r="AK171" s="4"/>
      <c r="AO171" s="4"/>
      <c r="AS171" s="4"/>
      <c r="AW171" s="4"/>
      <c r="BA171" s="4"/>
    </row>
    <row r="172" spans="5:53" ht="15.6">
      <c r="E172" s="4"/>
      <c r="I172" s="4"/>
      <c r="M172" s="4"/>
      <c r="Q172" s="4"/>
      <c r="U172" s="4"/>
      <c r="Y172" s="4"/>
      <c r="AC172" s="4"/>
      <c r="AG172" s="4"/>
      <c r="AK172" s="4"/>
      <c r="AO172" s="4"/>
      <c r="AS172" s="4"/>
      <c r="AW172" s="4"/>
      <c r="BA172" s="4"/>
    </row>
    <row r="173" spans="5:53" ht="15.6">
      <c r="E173" s="4"/>
      <c r="I173" s="4"/>
      <c r="M173" s="4"/>
      <c r="Q173" s="4"/>
      <c r="U173" s="4"/>
      <c r="Y173" s="4"/>
      <c r="AC173" s="4"/>
      <c r="AG173" s="4"/>
      <c r="AK173" s="4"/>
      <c r="AO173" s="4"/>
      <c r="AS173" s="4"/>
      <c r="AW173" s="4"/>
      <c r="BA173" s="4"/>
    </row>
    <row r="174" spans="5:53" ht="15.6">
      <c r="E174" s="4"/>
      <c r="I174" s="4"/>
      <c r="M174" s="4"/>
      <c r="Q174" s="4"/>
      <c r="U174" s="4"/>
      <c r="Y174" s="4"/>
      <c r="AC174" s="4"/>
      <c r="AG174" s="4"/>
      <c r="AK174" s="4"/>
      <c r="AO174" s="4"/>
      <c r="AS174" s="4"/>
      <c r="AW174" s="4"/>
      <c r="BA174" s="4"/>
    </row>
    <row r="175" spans="5:53" ht="15.6">
      <c r="E175" s="4"/>
      <c r="I175" s="4"/>
      <c r="M175" s="4"/>
      <c r="Q175" s="4"/>
      <c r="U175" s="4"/>
      <c r="Y175" s="4"/>
      <c r="AC175" s="4"/>
      <c r="AG175" s="4"/>
      <c r="AK175" s="4"/>
      <c r="AO175" s="4"/>
      <c r="AS175" s="4"/>
      <c r="AW175" s="4"/>
      <c r="BA175" s="4"/>
    </row>
    <row r="176" spans="5:53" ht="15.6">
      <c r="E176" s="4"/>
      <c r="I176" s="4"/>
      <c r="M176" s="4"/>
      <c r="Q176" s="4"/>
      <c r="U176" s="4"/>
      <c r="Y176" s="4"/>
      <c r="AC176" s="4"/>
      <c r="AG176" s="4"/>
      <c r="AK176" s="4"/>
      <c r="AO176" s="4"/>
      <c r="AS176" s="4"/>
      <c r="AW176" s="4"/>
      <c r="BA176" s="4"/>
    </row>
    <row r="177" spans="5:53" ht="15.6">
      <c r="E177" s="4"/>
      <c r="I177" s="4"/>
      <c r="M177" s="4"/>
      <c r="Q177" s="4"/>
      <c r="U177" s="4"/>
      <c r="Y177" s="4"/>
      <c r="AC177" s="4"/>
      <c r="AG177" s="4"/>
      <c r="AK177" s="4"/>
      <c r="AO177" s="4"/>
      <c r="AS177" s="4"/>
      <c r="AW177" s="4"/>
      <c r="BA177" s="4"/>
    </row>
    <row r="178" spans="5:53" ht="15.6">
      <c r="E178" s="4"/>
      <c r="I178" s="4"/>
      <c r="M178" s="4"/>
      <c r="Q178" s="4"/>
      <c r="U178" s="4"/>
      <c r="Y178" s="4"/>
      <c r="AC178" s="4"/>
      <c r="AG178" s="4"/>
      <c r="AK178" s="4"/>
      <c r="AO178" s="4"/>
      <c r="AS178" s="4"/>
      <c r="AW178" s="4"/>
      <c r="BA178" s="4"/>
    </row>
    <row r="179" spans="5:53" ht="15.6">
      <c r="E179" s="4"/>
      <c r="I179" s="4"/>
      <c r="M179" s="4"/>
      <c r="Q179" s="4"/>
      <c r="U179" s="4"/>
      <c r="Y179" s="4"/>
      <c r="AC179" s="4"/>
      <c r="AG179" s="4"/>
      <c r="AK179" s="4"/>
      <c r="AO179" s="4"/>
      <c r="AS179" s="4"/>
      <c r="AW179" s="4"/>
      <c r="BA179" s="4"/>
    </row>
    <row r="180" spans="5:53" ht="15.6">
      <c r="E180" s="4"/>
      <c r="I180" s="4"/>
      <c r="M180" s="4"/>
      <c r="Q180" s="4"/>
      <c r="U180" s="4"/>
      <c r="Y180" s="4"/>
      <c r="AC180" s="4"/>
      <c r="AG180" s="4"/>
      <c r="AK180" s="4"/>
      <c r="AO180" s="4"/>
      <c r="AS180" s="4"/>
      <c r="AW180" s="4"/>
      <c r="BA180" s="4"/>
    </row>
    <row r="181" spans="5:53" ht="15.6">
      <c r="E181" s="4"/>
      <c r="I181" s="4"/>
      <c r="M181" s="4"/>
      <c r="Q181" s="4"/>
      <c r="U181" s="4"/>
      <c r="Y181" s="4"/>
      <c r="AC181" s="4"/>
      <c r="AG181" s="4"/>
      <c r="AK181" s="4"/>
      <c r="AO181" s="4"/>
      <c r="AS181" s="4"/>
      <c r="AW181" s="4"/>
      <c r="BA181" s="4"/>
    </row>
    <row r="182" spans="5:53" ht="15.6">
      <c r="E182" s="4"/>
      <c r="I182" s="4"/>
      <c r="M182" s="4"/>
      <c r="Q182" s="4"/>
      <c r="U182" s="4"/>
      <c r="Y182" s="4"/>
      <c r="AC182" s="4"/>
      <c r="AG182" s="4"/>
      <c r="AK182" s="4"/>
      <c r="AO182" s="4"/>
      <c r="AS182" s="4"/>
      <c r="AW182" s="4"/>
      <c r="BA182" s="4"/>
    </row>
    <row r="183" spans="5:53" ht="15.6">
      <c r="E183" s="4"/>
      <c r="I183" s="4"/>
      <c r="M183" s="4"/>
      <c r="Q183" s="4"/>
      <c r="U183" s="4"/>
      <c r="Y183" s="4"/>
      <c r="AC183" s="4"/>
      <c r="AG183" s="4"/>
      <c r="AK183" s="4"/>
      <c r="AO183" s="4"/>
      <c r="AS183" s="4"/>
      <c r="AW183" s="4"/>
      <c r="BA183" s="4"/>
    </row>
    <row r="184" spans="5:53" ht="15.6">
      <c r="E184" s="4"/>
      <c r="I184" s="4"/>
      <c r="M184" s="4"/>
      <c r="Q184" s="4"/>
      <c r="U184" s="4"/>
      <c r="Y184" s="4"/>
      <c r="AC184" s="4"/>
      <c r="AG184" s="4"/>
      <c r="AK184" s="4"/>
      <c r="AO184" s="4"/>
      <c r="AS184" s="4"/>
      <c r="AW184" s="4"/>
      <c r="BA184" s="4"/>
    </row>
    <row r="185" spans="5:53" ht="15.6">
      <c r="E185" s="4"/>
      <c r="I185" s="4"/>
      <c r="M185" s="4"/>
      <c r="Q185" s="4"/>
      <c r="U185" s="4"/>
      <c r="Y185" s="4"/>
      <c r="AC185" s="4"/>
      <c r="AG185" s="4"/>
      <c r="AK185" s="4"/>
      <c r="AO185" s="4"/>
      <c r="AS185" s="4"/>
      <c r="AW185" s="4"/>
      <c r="BA185" s="4"/>
    </row>
    <row r="186" spans="5:53" ht="15.6">
      <c r="E186" s="4"/>
      <c r="I186" s="4"/>
      <c r="M186" s="4"/>
      <c r="Q186" s="4"/>
      <c r="U186" s="4"/>
      <c r="Y186" s="4"/>
      <c r="AC186" s="4"/>
      <c r="AG186" s="4"/>
      <c r="AK186" s="4"/>
      <c r="AO186" s="4"/>
      <c r="AS186" s="4"/>
      <c r="AW186" s="4"/>
      <c r="BA186" s="4"/>
    </row>
    <row r="187" spans="5:53" ht="15.6">
      <c r="E187" s="4"/>
      <c r="I187" s="4"/>
      <c r="M187" s="4"/>
      <c r="Q187" s="4"/>
      <c r="U187" s="4"/>
      <c r="Y187" s="4"/>
      <c r="AC187" s="4"/>
      <c r="AG187" s="4"/>
      <c r="AK187" s="4"/>
      <c r="AO187" s="4"/>
      <c r="AS187" s="4"/>
      <c r="AW187" s="4"/>
      <c r="BA187" s="4"/>
    </row>
    <row r="188" spans="5:53" ht="15.6">
      <c r="E188" s="4"/>
      <c r="I188" s="4"/>
      <c r="M188" s="4"/>
      <c r="Q188" s="4"/>
      <c r="U188" s="4"/>
      <c r="Y188" s="4"/>
      <c r="AC188" s="4"/>
      <c r="AG188" s="4"/>
      <c r="AK188" s="4"/>
      <c r="AO188" s="4"/>
      <c r="AS188" s="4"/>
      <c r="AW188" s="4"/>
      <c r="BA188" s="4"/>
    </row>
    <row r="189" spans="5:53" ht="15.6">
      <c r="E189" s="4"/>
      <c r="I189" s="4"/>
      <c r="M189" s="4"/>
      <c r="Q189" s="4"/>
      <c r="U189" s="4"/>
      <c r="Y189" s="4"/>
      <c r="AC189" s="4"/>
      <c r="AG189" s="4"/>
      <c r="AK189" s="4"/>
      <c r="AO189" s="4"/>
      <c r="AS189" s="4"/>
      <c r="AW189" s="4"/>
      <c r="BA189" s="4"/>
    </row>
    <row r="190" spans="5:53" ht="15.6">
      <c r="E190" s="4"/>
      <c r="I190" s="4"/>
      <c r="M190" s="4"/>
      <c r="Q190" s="4"/>
      <c r="U190" s="4"/>
      <c r="Y190" s="4"/>
      <c r="AC190" s="4"/>
      <c r="AG190" s="4"/>
      <c r="AK190" s="4"/>
      <c r="AO190" s="4"/>
      <c r="AS190" s="4"/>
      <c r="AW190" s="4"/>
      <c r="BA190" s="4"/>
    </row>
    <row r="191" spans="5:53" ht="15.6">
      <c r="E191" s="4"/>
      <c r="I191" s="4"/>
      <c r="M191" s="4"/>
      <c r="Q191" s="4"/>
      <c r="U191" s="4"/>
      <c r="Y191" s="4"/>
      <c r="AC191" s="4"/>
      <c r="AG191" s="4"/>
      <c r="AK191" s="4"/>
      <c r="AO191" s="4"/>
      <c r="AS191" s="4"/>
      <c r="AW191" s="4"/>
      <c r="BA191" s="4"/>
    </row>
    <row r="192" spans="5:53" ht="15.6">
      <c r="E192" s="4"/>
      <c r="I192" s="4"/>
      <c r="M192" s="4"/>
      <c r="Q192" s="4"/>
      <c r="U192" s="4"/>
      <c r="Y192" s="4"/>
      <c r="AC192" s="4"/>
      <c r="AG192" s="4"/>
      <c r="AK192" s="4"/>
      <c r="AO192" s="4"/>
      <c r="AS192" s="4"/>
      <c r="AW192" s="4"/>
      <c r="BA192" s="4"/>
    </row>
    <row r="193" spans="5:53" ht="15.6">
      <c r="E193" s="4"/>
      <c r="I193" s="4"/>
      <c r="M193" s="4"/>
      <c r="Q193" s="4"/>
      <c r="U193" s="4"/>
      <c r="Y193" s="4"/>
      <c r="AC193" s="4"/>
      <c r="AG193" s="4"/>
      <c r="AK193" s="4"/>
      <c r="AO193" s="4"/>
      <c r="AS193" s="4"/>
      <c r="AW193" s="4"/>
      <c r="BA193" s="4"/>
    </row>
    <row r="194" spans="5:53" ht="15.6">
      <c r="E194" s="4"/>
      <c r="I194" s="4"/>
      <c r="M194" s="4"/>
      <c r="Q194" s="4"/>
      <c r="U194" s="4"/>
      <c r="Y194" s="4"/>
      <c r="AC194" s="4"/>
      <c r="AG194" s="4"/>
      <c r="AK194" s="4"/>
      <c r="AO194" s="4"/>
      <c r="AS194" s="4"/>
      <c r="AW194" s="4"/>
      <c r="BA194" s="4"/>
    </row>
    <row r="195" spans="5:53" ht="15.6">
      <c r="E195" s="4"/>
      <c r="I195" s="4"/>
      <c r="M195" s="4"/>
      <c r="Q195" s="4"/>
      <c r="U195" s="4"/>
      <c r="Y195" s="4"/>
      <c r="AC195" s="4"/>
      <c r="AG195" s="4"/>
      <c r="AK195" s="4"/>
      <c r="AO195" s="4"/>
      <c r="AS195" s="4"/>
      <c r="AW195" s="4"/>
      <c r="BA195" s="4"/>
    </row>
    <row r="196" spans="5:53" ht="15.6">
      <c r="E196" s="4"/>
      <c r="I196" s="4"/>
      <c r="M196" s="4"/>
      <c r="Q196" s="4"/>
      <c r="U196" s="4"/>
      <c r="Y196" s="4"/>
      <c r="AC196" s="4"/>
      <c r="AG196" s="4"/>
      <c r="AK196" s="4"/>
      <c r="AO196" s="4"/>
      <c r="AS196" s="4"/>
      <c r="AW196" s="4"/>
      <c r="BA196" s="4"/>
    </row>
    <row r="197" spans="5:53" ht="15.6">
      <c r="E197" s="4"/>
      <c r="I197" s="4"/>
      <c r="M197" s="4"/>
      <c r="Q197" s="4"/>
      <c r="U197" s="4"/>
      <c r="Y197" s="4"/>
      <c r="AC197" s="4"/>
      <c r="AG197" s="4"/>
      <c r="AK197" s="4"/>
      <c r="AO197" s="4"/>
      <c r="AS197" s="4"/>
      <c r="AW197" s="4"/>
      <c r="BA197" s="4"/>
    </row>
    <row r="198" spans="5:53" ht="15.6">
      <c r="E198" s="4"/>
      <c r="I198" s="4"/>
      <c r="M198" s="4"/>
      <c r="Q198" s="4"/>
      <c r="U198" s="4"/>
      <c r="Y198" s="4"/>
      <c r="AC198" s="4"/>
      <c r="AG198" s="4"/>
      <c r="AK198" s="4"/>
      <c r="AO198" s="4"/>
      <c r="AS198" s="4"/>
      <c r="AW198" s="4"/>
      <c r="BA198" s="4"/>
    </row>
    <row r="199" spans="5:53" ht="15.6">
      <c r="E199" s="4"/>
      <c r="I199" s="4"/>
      <c r="M199" s="4"/>
      <c r="Q199" s="4"/>
      <c r="U199" s="4"/>
      <c r="Y199" s="4"/>
      <c r="AC199" s="4"/>
      <c r="AG199" s="4"/>
      <c r="AK199" s="4"/>
      <c r="AO199" s="4"/>
      <c r="AS199" s="4"/>
      <c r="AW199" s="4"/>
      <c r="BA199" s="4"/>
    </row>
    <row r="200" spans="5:53" ht="15.6">
      <c r="E200" s="4"/>
      <c r="I200" s="4"/>
      <c r="M200" s="4"/>
      <c r="Q200" s="4"/>
      <c r="U200" s="4"/>
      <c r="Y200" s="4"/>
      <c r="AC200" s="4"/>
      <c r="AG200" s="4"/>
      <c r="AK200" s="4"/>
      <c r="AO200" s="4"/>
      <c r="AS200" s="4"/>
      <c r="AW200" s="4"/>
      <c r="BA200" s="4"/>
    </row>
    <row r="201" spans="5:53" ht="15.6">
      <c r="E201" s="4"/>
      <c r="I201" s="4"/>
      <c r="M201" s="4"/>
      <c r="Q201" s="4"/>
      <c r="U201" s="4"/>
      <c r="Y201" s="4"/>
      <c r="AC201" s="4"/>
      <c r="AG201" s="4"/>
      <c r="AK201" s="4"/>
      <c r="AO201" s="4"/>
      <c r="AS201" s="4"/>
      <c r="AW201" s="4"/>
      <c r="BA201" s="4"/>
    </row>
    <row r="202" spans="5:53" ht="15.6">
      <c r="E202" s="4"/>
      <c r="I202" s="4"/>
      <c r="M202" s="4"/>
      <c r="Q202" s="4"/>
      <c r="U202" s="4"/>
      <c r="Y202" s="4"/>
      <c r="AC202" s="4"/>
      <c r="AG202" s="4"/>
      <c r="AK202" s="4"/>
      <c r="AO202" s="4"/>
      <c r="AS202" s="4"/>
      <c r="AW202" s="4"/>
      <c r="BA202" s="4"/>
    </row>
    <row r="203" spans="5:53" ht="15.6">
      <c r="E203" s="4"/>
      <c r="I203" s="4"/>
      <c r="M203" s="4"/>
      <c r="Q203" s="4"/>
      <c r="U203" s="4"/>
      <c r="Y203" s="4"/>
      <c r="AC203" s="4"/>
      <c r="AG203" s="4"/>
      <c r="AK203" s="4"/>
      <c r="AO203" s="4"/>
      <c r="AS203" s="4"/>
      <c r="AW203" s="4"/>
      <c r="BA203" s="4"/>
    </row>
    <row r="204" spans="5:53" ht="15.6">
      <c r="E204" s="4"/>
      <c r="I204" s="4"/>
      <c r="M204" s="4"/>
      <c r="Q204" s="4"/>
      <c r="U204" s="4"/>
      <c r="Y204" s="4"/>
      <c r="AC204" s="4"/>
      <c r="AG204" s="4"/>
      <c r="AK204" s="4"/>
      <c r="AO204" s="4"/>
      <c r="AS204" s="4"/>
      <c r="AW204" s="4"/>
      <c r="BA204" s="4"/>
    </row>
    <row r="205" spans="5:53" ht="15.6">
      <c r="E205" s="4"/>
      <c r="I205" s="4"/>
      <c r="M205" s="4"/>
      <c r="Q205" s="4"/>
      <c r="U205" s="4"/>
      <c r="Y205" s="4"/>
      <c r="AC205" s="4"/>
      <c r="AG205" s="4"/>
      <c r="AK205" s="4"/>
      <c r="AO205" s="4"/>
      <c r="AS205" s="4"/>
      <c r="AW205" s="4"/>
      <c r="BA205" s="4"/>
    </row>
    <row r="206" spans="5:53" ht="15.6">
      <c r="E206" s="4"/>
      <c r="I206" s="4"/>
      <c r="M206" s="4"/>
      <c r="Q206" s="4"/>
      <c r="U206" s="4"/>
      <c r="Y206" s="4"/>
      <c r="AC206" s="4"/>
      <c r="AG206" s="4"/>
      <c r="AK206" s="4"/>
      <c r="AO206" s="4"/>
      <c r="AS206" s="4"/>
      <c r="AW206" s="4"/>
      <c r="BA206" s="4"/>
    </row>
    <row r="207" spans="5:53" ht="15.6">
      <c r="E207" s="4"/>
      <c r="I207" s="4"/>
      <c r="M207" s="4"/>
      <c r="Q207" s="4"/>
      <c r="U207" s="4"/>
      <c r="Y207" s="4"/>
      <c r="AC207" s="4"/>
      <c r="AG207" s="4"/>
      <c r="AK207" s="4"/>
      <c r="AO207" s="4"/>
      <c r="AS207" s="4"/>
      <c r="AW207" s="4"/>
      <c r="BA207" s="4"/>
    </row>
    <row r="208" spans="5:53" ht="15.6">
      <c r="E208" s="4"/>
      <c r="I208" s="4"/>
      <c r="M208" s="4"/>
      <c r="Q208" s="4"/>
      <c r="U208" s="4"/>
      <c r="Y208" s="4"/>
      <c r="AC208" s="4"/>
      <c r="AG208" s="4"/>
      <c r="AK208" s="4"/>
      <c r="AO208" s="4"/>
      <c r="AS208" s="4"/>
      <c r="AW208" s="4"/>
      <c r="BA208" s="4"/>
    </row>
    <row r="209" spans="5:53" ht="15.6">
      <c r="E209" s="4"/>
      <c r="I209" s="4"/>
      <c r="M209" s="4"/>
      <c r="Q209" s="4"/>
      <c r="U209" s="4"/>
      <c r="Y209" s="4"/>
      <c r="AC209" s="4"/>
      <c r="AG209" s="4"/>
      <c r="AK209" s="4"/>
      <c r="AO209" s="4"/>
      <c r="AS209" s="4"/>
      <c r="AW209" s="4"/>
      <c r="BA209" s="4"/>
    </row>
    <row r="210" spans="5:53" ht="15.6">
      <c r="E210" s="4"/>
      <c r="I210" s="4"/>
      <c r="M210" s="4"/>
      <c r="Q210" s="4"/>
      <c r="U210" s="4"/>
      <c r="Y210" s="4"/>
      <c r="AC210" s="4"/>
      <c r="AG210" s="4"/>
      <c r="AK210" s="4"/>
      <c r="AO210" s="4"/>
      <c r="AS210" s="4"/>
      <c r="AW210" s="4"/>
      <c r="BA210" s="4"/>
    </row>
    <row r="211" spans="5:53" ht="15.6">
      <c r="E211" s="4"/>
      <c r="I211" s="4"/>
      <c r="M211" s="4"/>
      <c r="Q211" s="4"/>
      <c r="U211" s="4"/>
      <c r="Y211" s="4"/>
      <c r="AC211" s="4"/>
      <c r="AG211" s="4"/>
      <c r="AK211" s="4"/>
      <c r="AO211" s="4"/>
      <c r="AS211" s="4"/>
      <c r="AW211" s="4"/>
      <c r="BA211" s="4"/>
    </row>
    <row r="212" spans="5:53" ht="15.6">
      <c r="E212" s="4"/>
      <c r="I212" s="4"/>
      <c r="M212" s="4"/>
      <c r="Q212" s="4"/>
      <c r="U212" s="4"/>
      <c r="Y212" s="4"/>
      <c r="AC212" s="4"/>
      <c r="AG212" s="4"/>
      <c r="AK212" s="4"/>
      <c r="AO212" s="4"/>
      <c r="AS212" s="4"/>
      <c r="AW212" s="4"/>
      <c r="BA212" s="4"/>
    </row>
    <row r="213" spans="5:53" ht="15.6">
      <c r="E213" s="4"/>
      <c r="I213" s="4"/>
      <c r="M213" s="4"/>
      <c r="Q213" s="4"/>
      <c r="U213" s="4"/>
      <c r="Y213" s="4"/>
      <c r="AC213" s="4"/>
      <c r="AG213" s="4"/>
      <c r="AK213" s="4"/>
      <c r="AO213" s="4"/>
      <c r="AS213" s="4"/>
      <c r="AW213" s="4"/>
      <c r="BA213" s="4"/>
    </row>
    <row r="214" spans="5:53" ht="15.6">
      <c r="E214" s="4"/>
      <c r="I214" s="4"/>
      <c r="M214" s="4"/>
      <c r="Q214" s="4"/>
      <c r="U214" s="4"/>
      <c r="Y214" s="4"/>
      <c r="AC214" s="4"/>
      <c r="AG214" s="4"/>
      <c r="AK214" s="4"/>
      <c r="AO214" s="4"/>
      <c r="AS214" s="4"/>
      <c r="AW214" s="4"/>
      <c r="BA214" s="4"/>
    </row>
    <row r="215" spans="5:53" ht="15.6">
      <c r="E215" s="4"/>
      <c r="I215" s="4"/>
      <c r="M215" s="4"/>
      <c r="Q215" s="4"/>
      <c r="U215" s="4"/>
      <c r="Y215" s="4"/>
      <c r="AC215" s="4"/>
      <c r="AG215" s="4"/>
      <c r="AK215" s="4"/>
      <c r="AO215" s="4"/>
      <c r="AS215" s="4"/>
      <c r="AW215" s="4"/>
      <c r="BA215" s="4"/>
    </row>
    <row r="216" spans="5:53" ht="15.6">
      <c r="E216" s="4"/>
      <c r="I216" s="4"/>
      <c r="M216" s="4"/>
      <c r="Q216" s="4"/>
      <c r="U216" s="4"/>
      <c r="Y216" s="4"/>
      <c r="AC216" s="4"/>
      <c r="AG216" s="4"/>
      <c r="AK216" s="4"/>
      <c r="AO216" s="4"/>
      <c r="AS216" s="4"/>
      <c r="AW216" s="4"/>
      <c r="BA216" s="4"/>
    </row>
    <row r="217" spans="5:53" ht="15.6">
      <c r="E217" s="4"/>
      <c r="I217" s="4"/>
      <c r="M217" s="4"/>
      <c r="Q217" s="4"/>
      <c r="U217" s="4"/>
      <c r="Y217" s="4"/>
      <c r="AC217" s="4"/>
      <c r="AG217" s="4"/>
      <c r="AK217" s="4"/>
      <c r="AO217" s="4"/>
      <c r="AS217" s="4"/>
      <c r="AW217" s="4"/>
      <c r="BA217" s="4"/>
    </row>
    <row r="218" spans="5:53" ht="15.6">
      <c r="E218" s="4"/>
      <c r="I218" s="4"/>
      <c r="M218" s="4"/>
      <c r="Q218" s="4"/>
      <c r="U218" s="4"/>
      <c r="Y218" s="4"/>
      <c r="AC218" s="4"/>
      <c r="AG218" s="4"/>
      <c r="AK218" s="4"/>
      <c r="AO218" s="4"/>
      <c r="AS218" s="4"/>
      <c r="AW218" s="4"/>
      <c r="BA218" s="4"/>
    </row>
    <row r="219" spans="5:53" ht="15.6">
      <c r="E219" s="4"/>
      <c r="I219" s="4"/>
      <c r="M219" s="4"/>
      <c r="Q219" s="4"/>
      <c r="U219" s="4"/>
      <c r="Y219" s="4"/>
      <c r="AC219" s="4"/>
      <c r="AG219" s="4"/>
      <c r="AK219" s="4"/>
      <c r="AO219" s="4"/>
      <c r="AS219" s="4"/>
      <c r="AW219" s="4"/>
      <c r="BA219" s="4"/>
    </row>
    <row r="220" spans="5:53" ht="15.6">
      <c r="E220" s="4"/>
      <c r="I220" s="4"/>
      <c r="M220" s="4"/>
      <c r="Q220" s="4"/>
      <c r="U220" s="4"/>
      <c r="Y220" s="4"/>
      <c r="AC220" s="4"/>
      <c r="AG220" s="4"/>
      <c r="AK220" s="4"/>
      <c r="AO220" s="4"/>
      <c r="AS220" s="4"/>
      <c r="AW220" s="4"/>
      <c r="BA220" s="4"/>
    </row>
    <row r="221" spans="5:53" ht="15.6">
      <c r="E221" s="4"/>
      <c r="I221" s="4"/>
      <c r="M221" s="4"/>
      <c r="Q221" s="4"/>
      <c r="U221" s="4"/>
      <c r="Y221" s="4"/>
      <c r="AC221" s="4"/>
      <c r="AG221" s="4"/>
      <c r="AK221" s="4"/>
      <c r="AO221" s="4"/>
      <c r="AS221" s="4"/>
      <c r="AW221" s="4"/>
      <c r="BA221" s="4"/>
    </row>
    <row r="222" spans="5:53" ht="15.6">
      <c r="E222" s="4"/>
      <c r="I222" s="4"/>
      <c r="M222" s="4"/>
      <c r="Q222" s="4"/>
      <c r="U222" s="4"/>
      <c r="Y222" s="4"/>
      <c r="AC222" s="4"/>
      <c r="AG222" s="4"/>
      <c r="AK222" s="4"/>
      <c r="AO222" s="4"/>
      <c r="AS222" s="4"/>
      <c r="AW222" s="4"/>
      <c r="BA222" s="4"/>
    </row>
    <row r="223" spans="5:53" ht="15.6">
      <c r="E223" s="4"/>
      <c r="I223" s="4"/>
      <c r="M223" s="4"/>
      <c r="Q223" s="4"/>
      <c r="U223" s="4"/>
      <c r="Y223" s="4"/>
      <c r="AC223" s="4"/>
      <c r="AG223" s="4"/>
      <c r="AK223" s="4"/>
      <c r="AO223" s="4"/>
      <c r="AS223" s="4"/>
      <c r="AW223" s="4"/>
      <c r="BA223" s="4"/>
    </row>
    <row r="224" spans="5:53" ht="15.6">
      <c r="E224" s="4"/>
      <c r="I224" s="4"/>
      <c r="M224" s="4"/>
      <c r="Q224" s="4"/>
      <c r="U224" s="4"/>
      <c r="Y224" s="4"/>
      <c r="AC224" s="4"/>
      <c r="AG224" s="4"/>
      <c r="AK224" s="4"/>
      <c r="AO224" s="4"/>
      <c r="AS224" s="4"/>
      <c r="AW224" s="4"/>
      <c r="BA224" s="4"/>
    </row>
    <row r="225" spans="5:53" ht="15.6">
      <c r="E225" s="4"/>
      <c r="I225" s="4"/>
      <c r="M225" s="4"/>
      <c r="Q225" s="4"/>
      <c r="U225" s="4"/>
      <c r="Y225" s="4"/>
      <c r="AC225" s="4"/>
      <c r="AG225" s="4"/>
      <c r="AK225" s="4"/>
      <c r="AO225" s="4"/>
      <c r="AS225" s="4"/>
      <c r="AW225" s="4"/>
      <c r="BA225" s="4"/>
    </row>
    <row r="226" spans="5:53" ht="15.6">
      <c r="E226" s="4"/>
      <c r="I226" s="4"/>
      <c r="M226" s="4"/>
      <c r="Q226" s="4"/>
      <c r="U226" s="4"/>
      <c r="Y226" s="4"/>
      <c r="AC226" s="4"/>
      <c r="AG226" s="4"/>
      <c r="AK226" s="4"/>
      <c r="AO226" s="4"/>
      <c r="AS226" s="4"/>
      <c r="AW226" s="4"/>
      <c r="BA226" s="4"/>
    </row>
    <row r="227" spans="5:53" ht="15.6">
      <c r="E227" s="4"/>
      <c r="I227" s="4"/>
      <c r="M227" s="4"/>
      <c r="Q227" s="4"/>
      <c r="U227" s="4"/>
      <c r="Y227" s="4"/>
      <c r="AC227" s="4"/>
      <c r="AG227" s="4"/>
      <c r="AK227" s="4"/>
      <c r="AO227" s="4"/>
      <c r="AS227" s="4"/>
      <c r="AW227" s="4"/>
      <c r="BA227" s="4"/>
    </row>
    <row r="228" spans="5:53" ht="15.6">
      <c r="E228" s="4"/>
      <c r="I228" s="4"/>
      <c r="M228" s="4"/>
      <c r="Q228" s="4"/>
      <c r="U228" s="4"/>
      <c r="Y228" s="4"/>
      <c r="AC228" s="4"/>
      <c r="AG228" s="4"/>
      <c r="AK228" s="4"/>
      <c r="AO228" s="4"/>
      <c r="AS228" s="4"/>
      <c r="AW228" s="4"/>
      <c r="BA228" s="4"/>
    </row>
    <row r="229" spans="5:53" ht="15.6">
      <c r="E229" s="4"/>
      <c r="I229" s="4"/>
      <c r="M229" s="4"/>
      <c r="Q229" s="4"/>
      <c r="U229" s="4"/>
      <c r="Y229" s="4"/>
      <c r="AC229" s="4"/>
      <c r="AG229" s="4"/>
      <c r="AK229" s="4"/>
      <c r="AO229" s="4"/>
      <c r="AS229" s="4"/>
      <c r="AW229" s="4"/>
      <c r="BA229" s="4"/>
    </row>
    <row r="230" spans="5:53" ht="15.6">
      <c r="E230" s="4"/>
      <c r="I230" s="4"/>
      <c r="M230" s="4"/>
      <c r="Q230" s="4"/>
      <c r="U230" s="4"/>
      <c r="Y230" s="4"/>
      <c r="AC230" s="4"/>
      <c r="AG230" s="4"/>
      <c r="AK230" s="4"/>
      <c r="AO230" s="4"/>
      <c r="AS230" s="4"/>
      <c r="AW230" s="4"/>
      <c r="BA230" s="4"/>
    </row>
    <row r="231" spans="5:53" ht="15.6">
      <c r="E231" s="4"/>
      <c r="I231" s="4"/>
      <c r="M231" s="4"/>
      <c r="Q231" s="4"/>
      <c r="U231" s="4"/>
      <c r="Y231" s="4"/>
      <c r="AC231" s="4"/>
      <c r="AG231" s="4"/>
      <c r="AK231" s="4"/>
      <c r="AO231" s="4"/>
      <c r="AS231" s="4"/>
      <c r="AW231" s="4"/>
      <c r="BA231" s="4"/>
    </row>
    <row r="232" spans="5:53" ht="15.6">
      <c r="E232" s="4"/>
      <c r="I232" s="4"/>
      <c r="M232" s="4"/>
      <c r="Q232" s="4"/>
      <c r="U232" s="4"/>
      <c r="Y232" s="4"/>
      <c r="AC232" s="4"/>
      <c r="AG232" s="4"/>
      <c r="AK232" s="4"/>
      <c r="AO232" s="4"/>
      <c r="AS232" s="4"/>
      <c r="AW232" s="4"/>
      <c r="BA232" s="4"/>
    </row>
    <row r="233" spans="5:53" ht="15.6">
      <c r="E233" s="4"/>
      <c r="I233" s="4"/>
      <c r="M233" s="4"/>
      <c r="Q233" s="4"/>
      <c r="U233" s="4"/>
      <c r="Y233" s="4"/>
      <c r="AC233" s="4"/>
      <c r="AG233" s="4"/>
      <c r="AK233" s="4"/>
      <c r="AO233" s="4"/>
      <c r="AS233" s="4"/>
      <c r="AW233" s="4"/>
      <c r="BA233" s="4"/>
    </row>
    <row r="234" spans="5:53" ht="15.6">
      <c r="E234" s="4"/>
      <c r="I234" s="4"/>
      <c r="M234" s="4"/>
      <c r="Q234" s="4"/>
      <c r="U234" s="4"/>
      <c r="Y234" s="4"/>
      <c r="AC234" s="4"/>
      <c r="AG234" s="4"/>
      <c r="AK234" s="4"/>
      <c r="AO234" s="4"/>
      <c r="AS234" s="4"/>
      <c r="AW234" s="4"/>
      <c r="BA234" s="4"/>
    </row>
    <row r="235" spans="5:53" ht="15.6">
      <c r="E235" s="4"/>
      <c r="I235" s="4"/>
      <c r="M235" s="4"/>
      <c r="Q235" s="4"/>
      <c r="U235" s="4"/>
      <c r="Y235" s="4"/>
      <c r="AC235" s="4"/>
      <c r="AG235" s="4"/>
      <c r="AK235" s="4"/>
      <c r="AO235" s="4"/>
      <c r="AS235" s="4"/>
      <c r="AW235" s="4"/>
      <c r="BA235" s="4"/>
    </row>
    <row r="236" spans="5:53" ht="15.6">
      <c r="E236" s="4"/>
      <c r="I236" s="4"/>
      <c r="M236" s="4"/>
      <c r="Q236" s="4"/>
      <c r="U236" s="4"/>
      <c r="Y236" s="4"/>
      <c r="AC236" s="4"/>
      <c r="AG236" s="4"/>
      <c r="AK236" s="4"/>
      <c r="AO236" s="4"/>
      <c r="AS236" s="4"/>
      <c r="AW236" s="4"/>
      <c r="BA236" s="4"/>
    </row>
    <row r="237" spans="5:53" ht="15.6">
      <c r="E237" s="4"/>
      <c r="I237" s="4"/>
      <c r="M237" s="4"/>
      <c r="Q237" s="4"/>
      <c r="U237" s="4"/>
      <c r="Y237" s="4"/>
      <c r="AC237" s="4"/>
      <c r="AG237" s="4"/>
      <c r="AK237" s="4"/>
      <c r="AO237" s="4"/>
      <c r="AS237" s="4"/>
      <c r="AW237" s="4"/>
      <c r="BA237" s="4"/>
    </row>
    <row r="238" spans="5:53" ht="15.6">
      <c r="E238" s="4"/>
      <c r="I238" s="4"/>
      <c r="M238" s="4"/>
      <c r="Q238" s="4"/>
      <c r="U238" s="4"/>
      <c r="Y238" s="4"/>
      <c r="AC238" s="4"/>
      <c r="AG238" s="4"/>
      <c r="AK238" s="4"/>
      <c r="AO238" s="4"/>
      <c r="AS238" s="4"/>
      <c r="AW238" s="4"/>
      <c r="BA238" s="4"/>
    </row>
    <row r="239" spans="5:53" ht="15.6">
      <c r="E239" s="4"/>
      <c r="I239" s="4"/>
      <c r="M239" s="4"/>
      <c r="Q239" s="4"/>
      <c r="U239" s="4"/>
      <c r="Y239" s="4"/>
      <c r="AC239" s="4"/>
      <c r="AG239" s="4"/>
      <c r="AK239" s="4"/>
      <c r="AO239" s="4"/>
      <c r="AS239" s="4"/>
      <c r="AW239" s="4"/>
      <c r="BA239" s="4"/>
    </row>
    <row r="240" spans="5:53" ht="15.6">
      <c r="E240" s="4"/>
      <c r="I240" s="4"/>
      <c r="M240" s="4"/>
      <c r="Q240" s="4"/>
      <c r="U240" s="4"/>
      <c r="Y240" s="4"/>
      <c r="AC240" s="4"/>
      <c r="AG240" s="4"/>
      <c r="AK240" s="4"/>
      <c r="AO240" s="4"/>
      <c r="AS240" s="4"/>
      <c r="AW240" s="4"/>
      <c r="BA240" s="4"/>
    </row>
    <row r="241" spans="5:53" ht="15.6">
      <c r="E241" s="4"/>
      <c r="I241" s="4"/>
      <c r="M241" s="4"/>
      <c r="Q241" s="4"/>
      <c r="U241" s="4"/>
      <c r="Y241" s="4"/>
      <c r="AC241" s="4"/>
      <c r="AG241" s="4"/>
      <c r="AK241" s="4"/>
      <c r="AO241" s="4"/>
      <c r="AS241" s="4"/>
      <c r="AW241" s="4"/>
      <c r="BA241" s="4"/>
    </row>
    <row r="242" spans="5:53" ht="15.6">
      <c r="E242" s="4"/>
      <c r="I242" s="4"/>
      <c r="M242" s="4"/>
      <c r="Q242" s="4"/>
      <c r="U242" s="4"/>
      <c r="Y242" s="4"/>
      <c r="AC242" s="4"/>
      <c r="AG242" s="4"/>
      <c r="AK242" s="4"/>
      <c r="AO242" s="4"/>
      <c r="AS242" s="4"/>
      <c r="AW242" s="4"/>
      <c r="BA242" s="4"/>
    </row>
    <row r="243" spans="5:53" ht="15.6">
      <c r="E243" s="4"/>
      <c r="I243" s="4"/>
      <c r="M243" s="4"/>
      <c r="Q243" s="4"/>
      <c r="U243" s="4"/>
      <c r="Y243" s="4"/>
      <c r="AC243" s="4"/>
      <c r="AG243" s="4"/>
      <c r="AK243" s="4"/>
      <c r="AO243" s="4"/>
      <c r="AS243" s="4"/>
      <c r="AW243" s="4"/>
      <c r="BA243" s="4"/>
    </row>
    <row r="244" spans="5:53" ht="15.6">
      <c r="E244" s="4"/>
      <c r="I244" s="4"/>
      <c r="M244" s="4"/>
      <c r="Q244" s="4"/>
      <c r="U244" s="4"/>
      <c r="Y244" s="4"/>
      <c r="AC244" s="4"/>
      <c r="AG244" s="4"/>
      <c r="AK244" s="4"/>
      <c r="AO244" s="4"/>
      <c r="AS244" s="4"/>
      <c r="AW244" s="4"/>
      <c r="BA244" s="4"/>
    </row>
    <row r="245" spans="5:53" ht="15.6">
      <c r="E245" s="4"/>
      <c r="I245" s="4"/>
      <c r="M245" s="4"/>
      <c r="Q245" s="4"/>
      <c r="U245" s="4"/>
      <c r="Y245" s="4"/>
      <c r="AC245" s="4"/>
      <c r="AG245" s="4"/>
      <c r="AK245" s="4"/>
      <c r="AO245" s="4"/>
      <c r="AS245" s="4"/>
      <c r="AW245" s="4"/>
      <c r="BA245" s="4"/>
    </row>
    <row r="246" spans="5:53" ht="15.6">
      <c r="E246" s="4"/>
      <c r="I246" s="4"/>
      <c r="M246" s="4"/>
      <c r="Q246" s="4"/>
      <c r="U246" s="4"/>
      <c r="Y246" s="4"/>
      <c r="AC246" s="4"/>
      <c r="AG246" s="4"/>
      <c r="AK246" s="4"/>
      <c r="AO246" s="4"/>
      <c r="AS246" s="4"/>
      <c r="AW246" s="4"/>
      <c r="BA246" s="4"/>
    </row>
    <row r="247" spans="5:53" ht="15.6">
      <c r="E247" s="4"/>
      <c r="I247" s="4"/>
      <c r="M247" s="4"/>
      <c r="Q247" s="4"/>
      <c r="U247" s="4"/>
      <c r="Y247" s="4"/>
      <c r="AC247" s="4"/>
      <c r="AG247" s="4"/>
      <c r="AK247" s="4"/>
      <c r="AO247" s="4"/>
      <c r="AS247" s="4"/>
      <c r="AW247" s="4"/>
      <c r="BA247" s="4"/>
    </row>
    <row r="248" spans="5:53" ht="15.6">
      <c r="E248" s="4"/>
      <c r="I248" s="4"/>
      <c r="M248" s="4"/>
      <c r="Q248" s="4"/>
      <c r="U248" s="4"/>
      <c r="Y248" s="4"/>
      <c r="AC248" s="4"/>
      <c r="AG248" s="4"/>
      <c r="AK248" s="4"/>
      <c r="AO248" s="4"/>
      <c r="AS248" s="4"/>
      <c r="AW248" s="4"/>
      <c r="BA248" s="4"/>
    </row>
    <row r="249" spans="5:53" ht="15.6">
      <c r="E249" s="4"/>
      <c r="I249" s="4"/>
      <c r="M249" s="4"/>
      <c r="Q249" s="4"/>
      <c r="U249" s="4"/>
      <c r="Y249" s="4"/>
      <c r="AC249" s="4"/>
      <c r="AG249" s="4"/>
      <c r="AK249" s="4"/>
      <c r="AO249" s="4"/>
      <c r="AS249" s="4"/>
      <c r="AW249" s="4"/>
      <c r="BA249" s="4"/>
    </row>
    <row r="250" spans="5:53" ht="15.6">
      <c r="E250" s="4"/>
      <c r="I250" s="4"/>
      <c r="M250" s="4"/>
      <c r="Q250" s="4"/>
      <c r="U250" s="4"/>
      <c r="Y250" s="4"/>
      <c r="AC250" s="4"/>
      <c r="AG250" s="4"/>
      <c r="AK250" s="4"/>
      <c r="AO250" s="4"/>
      <c r="AS250" s="4"/>
      <c r="AW250" s="4"/>
      <c r="BA250" s="4"/>
    </row>
    <row r="251" spans="5:53" ht="15.6">
      <c r="E251" s="4"/>
      <c r="I251" s="4"/>
      <c r="M251" s="4"/>
      <c r="Q251" s="4"/>
      <c r="U251" s="4"/>
      <c r="Y251" s="4"/>
      <c r="AC251" s="4"/>
      <c r="AG251" s="4"/>
      <c r="AK251" s="4"/>
      <c r="AO251" s="4"/>
      <c r="AS251" s="4"/>
      <c r="AW251" s="4"/>
      <c r="BA251" s="4"/>
    </row>
    <row r="252" spans="5:53" ht="15.6">
      <c r="E252" s="4"/>
      <c r="I252" s="4"/>
      <c r="M252" s="4"/>
      <c r="Q252" s="4"/>
      <c r="U252" s="4"/>
      <c r="Y252" s="4"/>
      <c r="AC252" s="4"/>
      <c r="AG252" s="4"/>
      <c r="AK252" s="4"/>
      <c r="AO252" s="4"/>
      <c r="AS252" s="4"/>
      <c r="AW252" s="4"/>
      <c r="BA252" s="4"/>
    </row>
    <row r="253" spans="5:53" ht="15.6">
      <c r="E253" s="4"/>
      <c r="I253" s="4"/>
      <c r="M253" s="4"/>
      <c r="Q253" s="4"/>
      <c r="U253" s="4"/>
      <c r="Y253" s="4"/>
      <c r="AC253" s="4"/>
      <c r="AG253" s="4"/>
      <c r="AK253" s="4"/>
      <c r="AO253" s="4"/>
      <c r="AS253" s="4"/>
      <c r="AW253" s="4"/>
      <c r="BA253" s="4"/>
    </row>
    <row r="254" spans="5:53" ht="15.6">
      <c r="E254" s="4"/>
      <c r="I254" s="4"/>
      <c r="M254" s="4"/>
      <c r="Q254" s="4"/>
      <c r="U254" s="4"/>
      <c r="Y254" s="4"/>
      <c r="AC254" s="4"/>
      <c r="AG254" s="4"/>
      <c r="AK254" s="4"/>
      <c r="AO254" s="4"/>
      <c r="AS254" s="4"/>
      <c r="AW254" s="4"/>
      <c r="BA254" s="4"/>
    </row>
    <row r="255" spans="5:53" ht="15.6">
      <c r="E255" s="4"/>
      <c r="I255" s="4"/>
      <c r="M255" s="4"/>
      <c r="Q255" s="4"/>
      <c r="U255" s="4"/>
      <c r="Y255" s="4"/>
      <c r="AC255" s="4"/>
      <c r="AG255" s="4"/>
      <c r="AK255" s="4"/>
      <c r="AO255" s="4"/>
      <c r="AS255" s="4"/>
      <c r="AW255" s="4"/>
      <c r="BA255" s="4"/>
    </row>
    <row r="256" spans="5:53" ht="15.6">
      <c r="E256" s="4"/>
      <c r="I256" s="4"/>
      <c r="M256" s="4"/>
      <c r="Q256" s="4"/>
      <c r="U256" s="4"/>
      <c r="Y256" s="4"/>
      <c r="AC256" s="4"/>
      <c r="AG256" s="4"/>
      <c r="AK256" s="4"/>
      <c r="AO256" s="4"/>
      <c r="AS256" s="4"/>
      <c r="AW256" s="4"/>
      <c r="BA256" s="4"/>
    </row>
    <row r="257" spans="5:53" ht="15.6">
      <c r="E257" s="4"/>
      <c r="I257" s="4"/>
      <c r="M257" s="4"/>
      <c r="Q257" s="4"/>
      <c r="U257" s="4"/>
      <c r="Y257" s="4"/>
      <c r="AC257" s="4"/>
      <c r="AG257" s="4"/>
      <c r="AK257" s="4"/>
      <c r="AO257" s="4"/>
      <c r="AS257" s="4"/>
      <c r="AW257" s="4"/>
      <c r="BA257" s="4"/>
    </row>
    <row r="258" spans="5:53" ht="15.6">
      <c r="E258" s="4"/>
      <c r="I258" s="4"/>
      <c r="M258" s="4"/>
      <c r="Q258" s="4"/>
      <c r="U258" s="4"/>
      <c r="Y258" s="4"/>
      <c r="AC258" s="4"/>
      <c r="AG258" s="4"/>
      <c r="AK258" s="4"/>
      <c r="AO258" s="4"/>
      <c r="AS258" s="4"/>
      <c r="AW258" s="4"/>
      <c r="BA258" s="4"/>
    </row>
    <row r="259" spans="5:53" ht="15.6">
      <c r="E259" s="4"/>
      <c r="I259" s="4"/>
      <c r="M259" s="4"/>
      <c r="Q259" s="4"/>
      <c r="U259" s="4"/>
      <c r="Y259" s="4"/>
      <c r="AC259" s="4"/>
      <c r="AG259" s="4"/>
      <c r="AK259" s="4"/>
      <c r="AO259" s="4"/>
      <c r="AS259" s="4"/>
      <c r="AW259" s="4"/>
      <c r="BA259" s="4"/>
    </row>
    <row r="260" spans="5:53" ht="15.6">
      <c r="E260" s="4"/>
      <c r="I260" s="4"/>
      <c r="M260" s="4"/>
      <c r="Q260" s="4"/>
      <c r="U260" s="4"/>
      <c r="Y260" s="4"/>
      <c r="AC260" s="4"/>
      <c r="AG260" s="4"/>
      <c r="AK260" s="4"/>
      <c r="AO260" s="4"/>
      <c r="AS260" s="4"/>
      <c r="AW260" s="4"/>
      <c r="BA260" s="4"/>
    </row>
    <row r="261" spans="5:53" ht="15.6">
      <c r="E261" s="4"/>
      <c r="I261" s="4"/>
      <c r="M261" s="4"/>
      <c r="Q261" s="4"/>
      <c r="U261" s="4"/>
      <c r="Y261" s="4"/>
      <c r="AC261" s="4"/>
      <c r="AG261" s="4"/>
      <c r="AK261" s="4"/>
      <c r="AO261" s="4"/>
      <c r="AS261" s="4"/>
      <c r="AW261" s="4"/>
      <c r="BA261" s="4"/>
    </row>
    <row r="262" spans="5:53" ht="15.6">
      <c r="E262" s="4"/>
      <c r="I262" s="4"/>
      <c r="M262" s="4"/>
      <c r="Q262" s="4"/>
      <c r="U262" s="4"/>
      <c r="Y262" s="4"/>
      <c r="AC262" s="4"/>
      <c r="AG262" s="4"/>
      <c r="AK262" s="4"/>
      <c r="AO262" s="4"/>
      <c r="AS262" s="4"/>
      <c r="AW262" s="4"/>
      <c r="BA262" s="4"/>
    </row>
    <row r="263" spans="5:53" ht="15.6">
      <c r="E263" s="4"/>
      <c r="I263" s="4"/>
      <c r="M263" s="4"/>
      <c r="Q263" s="4"/>
      <c r="U263" s="4"/>
      <c r="Y263" s="4"/>
      <c r="AC263" s="4"/>
      <c r="AG263" s="4"/>
      <c r="AK263" s="4"/>
      <c r="AO263" s="4"/>
      <c r="AS263" s="4"/>
      <c r="AW263" s="4"/>
      <c r="BA263" s="4"/>
    </row>
    <row r="264" spans="5:53" ht="15.6">
      <c r="E264" s="4"/>
      <c r="I264" s="4"/>
      <c r="M264" s="4"/>
      <c r="Q264" s="4"/>
      <c r="U264" s="4"/>
      <c r="Y264" s="4"/>
      <c r="AC264" s="4"/>
      <c r="AG264" s="4"/>
      <c r="AK264" s="4"/>
      <c r="AO264" s="4"/>
      <c r="AS264" s="4"/>
      <c r="AW264" s="4"/>
      <c r="BA264" s="4"/>
    </row>
    <row r="265" spans="5:53" ht="15.6">
      <c r="E265" s="4"/>
      <c r="I265" s="4"/>
      <c r="M265" s="4"/>
      <c r="Q265" s="4"/>
      <c r="U265" s="4"/>
      <c r="Y265" s="4"/>
      <c r="AC265" s="4"/>
      <c r="AG265" s="4"/>
      <c r="AK265" s="4"/>
      <c r="AO265" s="4"/>
      <c r="AS265" s="4"/>
      <c r="AW265" s="4"/>
      <c r="BA265" s="4"/>
    </row>
    <row r="266" spans="5:53" ht="15.6">
      <c r="E266" s="4"/>
      <c r="I266" s="4"/>
      <c r="M266" s="4"/>
      <c r="Q266" s="4"/>
      <c r="U266" s="4"/>
      <c r="Y266" s="4"/>
      <c r="AC266" s="4"/>
      <c r="AG266" s="4"/>
      <c r="AK266" s="4"/>
      <c r="AO266" s="4"/>
      <c r="AS266" s="4"/>
      <c r="AW266" s="4"/>
      <c r="BA266" s="4"/>
    </row>
    <row r="267" spans="5:53" ht="15.6">
      <c r="E267" s="4"/>
      <c r="I267" s="4"/>
      <c r="M267" s="4"/>
      <c r="Q267" s="4"/>
      <c r="U267" s="4"/>
      <c r="Y267" s="4"/>
      <c r="AC267" s="4"/>
      <c r="AG267" s="4"/>
      <c r="AK267" s="4"/>
      <c r="AO267" s="4"/>
      <c r="AS267" s="4"/>
      <c r="AW267" s="4"/>
      <c r="BA267" s="4"/>
    </row>
    <row r="268" spans="5:53" ht="15.6">
      <c r="E268" s="4"/>
      <c r="I268" s="4"/>
      <c r="M268" s="4"/>
      <c r="Q268" s="4"/>
      <c r="U268" s="4"/>
      <c r="Y268" s="4"/>
      <c r="AC268" s="4"/>
      <c r="AG268" s="4"/>
      <c r="AK268" s="4"/>
      <c r="AO268" s="4"/>
      <c r="AS268" s="4"/>
      <c r="AW268" s="4"/>
      <c r="BA268" s="4"/>
    </row>
    <row r="269" spans="5:53" ht="15.6">
      <c r="E269" s="4"/>
      <c r="I269" s="4"/>
      <c r="M269" s="4"/>
      <c r="Q269" s="4"/>
      <c r="U269" s="4"/>
      <c r="Y269" s="4"/>
      <c r="AC269" s="4"/>
      <c r="AG269" s="4"/>
      <c r="AK269" s="4"/>
      <c r="AO269" s="4"/>
      <c r="AS269" s="4"/>
      <c r="AW269" s="4"/>
      <c r="BA269" s="4"/>
    </row>
    <row r="270" spans="5:53" ht="15.6">
      <c r="E270" s="4"/>
      <c r="I270" s="4"/>
      <c r="M270" s="4"/>
      <c r="Q270" s="4"/>
      <c r="U270" s="4"/>
      <c r="Y270" s="4"/>
      <c r="AC270" s="4"/>
      <c r="AG270" s="4"/>
      <c r="AK270" s="4"/>
      <c r="AO270" s="4"/>
      <c r="AS270" s="4"/>
      <c r="AW270" s="4"/>
      <c r="BA270" s="4"/>
    </row>
    <row r="271" spans="5:53" ht="15.6">
      <c r="E271" s="4"/>
      <c r="I271" s="4"/>
      <c r="M271" s="4"/>
      <c r="Q271" s="4"/>
      <c r="U271" s="4"/>
      <c r="Y271" s="4"/>
      <c r="AC271" s="4"/>
      <c r="AG271" s="4"/>
      <c r="AK271" s="4"/>
      <c r="AO271" s="4"/>
      <c r="AS271" s="4"/>
      <c r="AW271" s="4"/>
      <c r="BA271" s="4"/>
    </row>
    <row r="272" spans="5:53" ht="15.6">
      <c r="E272" s="4"/>
      <c r="I272" s="4"/>
      <c r="M272" s="4"/>
      <c r="Q272" s="4"/>
      <c r="U272" s="4"/>
      <c r="Y272" s="4"/>
      <c r="AC272" s="4"/>
      <c r="AG272" s="4"/>
      <c r="AK272" s="4"/>
      <c r="AO272" s="4"/>
      <c r="AS272" s="4"/>
      <c r="AW272" s="4"/>
      <c r="BA272" s="4"/>
    </row>
    <row r="273" spans="5:53" ht="15.6">
      <c r="E273" s="4"/>
      <c r="I273" s="4"/>
      <c r="M273" s="4"/>
      <c r="Q273" s="4"/>
      <c r="U273" s="4"/>
      <c r="Y273" s="4"/>
      <c r="AC273" s="4"/>
      <c r="AG273" s="4"/>
      <c r="AK273" s="4"/>
      <c r="AO273" s="4"/>
      <c r="AS273" s="4"/>
      <c r="AW273" s="4"/>
      <c r="BA273" s="4"/>
    </row>
    <row r="274" spans="5:53" ht="15.6">
      <c r="E274" s="4"/>
      <c r="I274" s="4"/>
      <c r="M274" s="4"/>
      <c r="Q274" s="4"/>
      <c r="U274" s="4"/>
      <c r="Y274" s="4"/>
      <c r="AC274" s="4"/>
      <c r="AG274" s="4"/>
      <c r="AK274" s="4"/>
      <c r="AO274" s="4"/>
      <c r="AS274" s="4"/>
      <c r="AW274" s="4"/>
      <c r="BA274" s="4"/>
    </row>
    <row r="275" spans="5:53" ht="15.6">
      <c r="E275" s="4"/>
      <c r="I275" s="4"/>
      <c r="M275" s="4"/>
      <c r="Q275" s="4"/>
      <c r="U275" s="4"/>
      <c r="Y275" s="4"/>
      <c r="AC275" s="4"/>
      <c r="AG275" s="4"/>
      <c r="AK275" s="4"/>
      <c r="AO275" s="4"/>
      <c r="AS275" s="4"/>
      <c r="AW275" s="4"/>
      <c r="BA275" s="4"/>
    </row>
    <row r="276" spans="5:53" ht="15.6">
      <c r="E276" s="4"/>
      <c r="I276" s="4"/>
      <c r="M276" s="4"/>
      <c r="Q276" s="4"/>
      <c r="U276" s="4"/>
      <c r="Y276" s="4"/>
      <c r="AC276" s="4"/>
      <c r="AG276" s="4"/>
      <c r="AK276" s="4"/>
      <c r="AO276" s="4"/>
      <c r="AS276" s="4"/>
      <c r="AW276" s="4"/>
      <c r="BA276" s="4"/>
    </row>
    <row r="277" spans="5:53" ht="15.6">
      <c r="E277" s="4"/>
      <c r="I277" s="4"/>
      <c r="M277" s="4"/>
      <c r="Q277" s="4"/>
      <c r="U277" s="4"/>
      <c r="Y277" s="4"/>
      <c r="AC277" s="4"/>
      <c r="AG277" s="4"/>
      <c r="AK277" s="4"/>
      <c r="AO277" s="4"/>
      <c r="AS277" s="4"/>
      <c r="AW277" s="4"/>
      <c r="BA277" s="4"/>
    </row>
    <row r="278" spans="5:53" ht="15.6">
      <c r="E278" s="4"/>
      <c r="I278" s="4"/>
      <c r="M278" s="4"/>
      <c r="Q278" s="4"/>
      <c r="U278" s="4"/>
      <c r="Y278" s="4"/>
      <c r="AC278" s="4"/>
      <c r="AG278" s="4"/>
      <c r="AK278" s="4"/>
      <c r="AO278" s="4"/>
      <c r="AS278" s="4"/>
      <c r="AW278" s="4"/>
      <c r="BA278" s="4"/>
    </row>
    <row r="279" spans="5:53" ht="15.6">
      <c r="E279" s="4"/>
      <c r="I279" s="4"/>
      <c r="M279" s="4"/>
      <c r="Q279" s="4"/>
      <c r="U279" s="4"/>
      <c r="Y279" s="4"/>
      <c r="AC279" s="4"/>
      <c r="AG279" s="4"/>
      <c r="AK279" s="4"/>
      <c r="AO279" s="4"/>
      <c r="AS279" s="4"/>
      <c r="AW279" s="4"/>
      <c r="BA279" s="4"/>
    </row>
    <row r="280" spans="5:53" ht="15.6">
      <c r="E280" s="4"/>
      <c r="I280" s="4"/>
      <c r="M280" s="4"/>
      <c r="Q280" s="4"/>
      <c r="U280" s="4"/>
      <c r="Y280" s="4"/>
      <c r="AC280" s="4"/>
      <c r="AG280" s="4"/>
      <c r="AK280" s="4"/>
      <c r="AO280" s="4"/>
      <c r="AS280" s="4"/>
      <c r="AW280" s="4"/>
      <c r="BA280" s="4"/>
    </row>
    <row r="281" spans="5:53" ht="15.6">
      <c r="E281" s="4"/>
      <c r="I281" s="4"/>
      <c r="M281" s="4"/>
      <c r="Q281" s="4"/>
      <c r="U281" s="4"/>
      <c r="Y281" s="4"/>
      <c r="AC281" s="4"/>
      <c r="AG281" s="4"/>
      <c r="AK281" s="4"/>
      <c r="AO281" s="4"/>
      <c r="AS281" s="4"/>
      <c r="AW281" s="4"/>
      <c r="BA281" s="4"/>
    </row>
    <row r="282" spans="5:53" ht="15.6">
      <c r="E282" s="4"/>
      <c r="I282" s="4"/>
      <c r="M282" s="4"/>
      <c r="Q282" s="4"/>
      <c r="U282" s="4"/>
      <c r="Y282" s="4"/>
      <c r="AC282" s="4"/>
      <c r="AG282" s="4"/>
      <c r="AK282" s="4"/>
      <c r="AO282" s="4"/>
      <c r="AS282" s="4"/>
      <c r="AW282" s="4"/>
      <c r="BA282" s="4"/>
    </row>
    <row r="283" spans="5:53" ht="15.6">
      <c r="E283" s="4"/>
      <c r="I283" s="4"/>
      <c r="M283" s="4"/>
      <c r="Q283" s="4"/>
      <c r="U283" s="4"/>
      <c r="Y283" s="4"/>
      <c r="AC283" s="4"/>
      <c r="AG283" s="4"/>
      <c r="AK283" s="4"/>
      <c r="AO283" s="4"/>
      <c r="AS283" s="4"/>
      <c r="AW283" s="4"/>
      <c r="BA283" s="4"/>
    </row>
    <row r="284" spans="5:53" ht="15.6">
      <c r="E284" s="4"/>
      <c r="I284" s="4"/>
      <c r="M284" s="4"/>
      <c r="Q284" s="4"/>
      <c r="U284" s="4"/>
      <c r="Y284" s="4"/>
      <c r="AC284" s="4"/>
      <c r="AG284" s="4"/>
      <c r="AK284" s="4"/>
      <c r="AO284" s="4"/>
      <c r="AS284" s="4"/>
      <c r="AW284" s="4"/>
      <c r="BA284" s="4"/>
    </row>
    <row r="285" spans="5:53" ht="15.6">
      <c r="E285" s="4"/>
      <c r="I285" s="4"/>
      <c r="M285" s="4"/>
      <c r="Q285" s="4"/>
      <c r="U285" s="4"/>
      <c r="Y285" s="4"/>
      <c r="AC285" s="4"/>
      <c r="AG285" s="4"/>
      <c r="AK285" s="4"/>
      <c r="AO285" s="4"/>
      <c r="AS285" s="4"/>
      <c r="AW285" s="4"/>
      <c r="BA285" s="4"/>
    </row>
    <row r="286" spans="5:53" ht="15.6">
      <c r="E286" s="4"/>
      <c r="I286" s="4"/>
      <c r="M286" s="4"/>
      <c r="Q286" s="4"/>
      <c r="U286" s="4"/>
      <c r="Y286" s="4"/>
      <c r="AC286" s="4"/>
      <c r="AG286" s="4"/>
      <c r="AK286" s="4"/>
      <c r="AO286" s="4"/>
      <c r="AS286" s="4"/>
      <c r="AW286" s="4"/>
      <c r="BA286" s="4"/>
    </row>
    <row r="287" spans="5:53" ht="15.6">
      <c r="E287" s="4"/>
      <c r="I287" s="4"/>
      <c r="M287" s="4"/>
      <c r="Q287" s="4"/>
      <c r="U287" s="4"/>
      <c r="Y287" s="4"/>
      <c r="AC287" s="4"/>
      <c r="AG287" s="4"/>
      <c r="AK287" s="4"/>
      <c r="AO287" s="4"/>
      <c r="AS287" s="4"/>
      <c r="AW287" s="4"/>
      <c r="BA287" s="4"/>
    </row>
    <row r="288" spans="5:53" ht="15.6">
      <c r="E288" s="4"/>
      <c r="I288" s="4"/>
      <c r="M288" s="4"/>
      <c r="Q288" s="4"/>
      <c r="U288" s="4"/>
      <c r="Y288" s="4"/>
      <c r="AC288" s="4"/>
      <c r="AG288" s="4"/>
      <c r="AK288" s="4"/>
      <c r="AO288" s="4"/>
      <c r="AS288" s="4"/>
      <c r="AW288" s="4"/>
      <c r="BA288" s="4"/>
    </row>
    <row r="289" spans="5:53" ht="15.6">
      <c r="E289" s="4"/>
      <c r="I289" s="4"/>
      <c r="M289" s="4"/>
      <c r="Q289" s="4"/>
      <c r="U289" s="4"/>
      <c r="Y289" s="4"/>
      <c r="AC289" s="4"/>
      <c r="AG289" s="4"/>
      <c r="AK289" s="4"/>
      <c r="AO289" s="4"/>
      <c r="AS289" s="4"/>
      <c r="AW289" s="4"/>
      <c r="BA289" s="4"/>
    </row>
    <row r="290" spans="5:53" ht="15.6">
      <c r="E290" s="4"/>
      <c r="I290" s="4"/>
      <c r="M290" s="4"/>
      <c r="Q290" s="4"/>
      <c r="U290" s="4"/>
      <c r="Y290" s="4"/>
      <c r="AC290" s="4"/>
      <c r="AG290" s="4"/>
      <c r="AK290" s="4"/>
      <c r="AO290" s="4"/>
      <c r="AS290" s="4"/>
      <c r="AW290" s="4"/>
      <c r="BA290" s="4"/>
    </row>
    <row r="291" spans="5:53" ht="15.6">
      <c r="E291" s="4"/>
      <c r="I291" s="4"/>
      <c r="M291" s="4"/>
      <c r="Q291" s="4"/>
      <c r="U291" s="4"/>
      <c r="Y291" s="4"/>
      <c r="AC291" s="4"/>
      <c r="AG291" s="4"/>
      <c r="AK291" s="4"/>
      <c r="AO291" s="4"/>
      <c r="AS291" s="4"/>
      <c r="AW291" s="4"/>
      <c r="BA291" s="4"/>
    </row>
    <row r="292" spans="5:53" ht="15.6">
      <c r="E292" s="4"/>
      <c r="I292" s="4"/>
      <c r="M292" s="4"/>
      <c r="Q292" s="4"/>
      <c r="U292" s="4"/>
      <c r="Y292" s="4"/>
      <c r="AC292" s="4"/>
      <c r="AG292" s="4"/>
      <c r="AK292" s="4"/>
      <c r="AO292" s="4"/>
      <c r="AS292" s="4"/>
      <c r="AW292" s="4"/>
      <c r="BA292" s="4"/>
    </row>
    <row r="293" spans="5:53" ht="15.6">
      <c r="E293" s="4"/>
      <c r="I293" s="4"/>
      <c r="M293" s="4"/>
      <c r="Q293" s="4"/>
      <c r="U293" s="4"/>
      <c r="Y293" s="4"/>
      <c r="AC293" s="4"/>
      <c r="AG293" s="4"/>
      <c r="AK293" s="4"/>
      <c r="AO293" s="4"/>
      <c r="AS293" s="4"/>
      <c r="AW293" s="4"/>
      <c r="BA293" s="4"/>
    </row>
    <row r="294" spans="5:53" ht="15.6">
      <c r="E294" s="4"/>
      <c r="I294" s="4"/>
      <c r="M294" s="4"/>
      <c r="Q294" s="4"/>
      <c r="U294" s="4"/>
      <c r="Y294" s="4"/>
      <c r="AC294" s="4"/>
      <c r="AG294" s="4"/>
      <c r="AK294" s="4"/>
      <c r="AO294" s="4"/>
      <c r="AS294" s="4"/>
      <c r="AW294" s="4"/>
      <c r="BA294" s="4"/>
    </row>
    <row r="295" spans="5:53" ht="15.6">
      <c r="E295" s="4"/>
      <c r="I295" s="4"/>
      <c r="M295" s="4"/>
      <c r="Q295" s="4"/>
      <c r="U295" s="4"/>
      <c r="Y295" s="4"/>
      <c r="AC295" s="4"/>
      <c r="AG295" s="4"/>
      <c r="AK295" s="4"/>
      <c r="AO295" s="4"/>
      <c r="AS295" s="4"/>
      <c r="AW295" s="4"/>
      <c r="BA295" s="4"/>
    </row>
    <row r="296" spans="5:53" ht="15.6">
      <c r="E296" s="4"/>
      <c r="I296" s="4"/>
      <c r="M296" s="4"/>
      <c r="Q296" s="4"/>
      <c r="U296" s="4"/>
      <c r="Y296" s="4"/>
      <c r="AC296" s="4"/>
      <c r="AG296" s="4"/>
      <c r="AK296" s="4"/>
      <c r="AO296" s="4"/>
      <c r="AS296" s="4"/>
      <c r="AW296" s="4"/>
      <c r="BA296" s="4"/>
    </row>
    <row r="297" spans="5:53" ht="15.6">
      <c r="E297" s="4"/>
      <c r="I297" s="4"/>
      <c r="M297" s="4"/>
      <c r="Q297" s="4"/>
      <c r="U297" s="4"/>
      <c r="Y297" s="4"/>
      <c r="AC297" s="4"/>
      <c r="AG297" s="4"/>
      <c r="AK297" s="4"/>
      <c r="AO297" s="4"/>
      <c r="AS297" s="4"/>
      <c r="AW297" s="4"/>
      <c r="BA297" s="4"/>
    </row>
    <row r="298" spans="5:53" ht="15.6">
      <c r="E298" s="4"/>
      <c r="I298" s="4"/>
      <c r="M298" s="4"/>
      <c r="Q298" s="4"/>
      <c r="U298" s="4"/>
      <c r="Y298" s="4"/>
      <c r="AC298" s="4"/>
      <c r="AG298" s="4"/>
      <c r="AK298" s="4"/>
      <c r="AO298" s="4"/>
      <c r="AS298" s="4"/>
      <c r="AW298" s="4"/>
      <c r="BA298" s="4"/>
    </row>
    <row r="299" spans="5:53" ht="15.6">
      <c r="E299" s="4"/>
      <c r="I299" s="4"/>
      <c r="M299" s="4"/>
      <c r="Q299" s="4"/>
      <c r="U299" s="4"/>
      <c r="Y299" s="4"/>
      <c r="AC299" s="4"/>
      <c r="AG299" s="4"/>
      <c r="AK299" s="4"/>
      <c r="AO299" s="4"/>
      <c r="AS299" s="4"/>
      <c r="AW299" s="4"/>
      <c r="BA299" s="4"/>
    </row>
    <row r="300" spans="5:53" ht="15.6">
      <c r="E300" s="4"/>
      <c r="I300" s="4"/>
      <c r="M300" s="4"/>
      <c r="Q300" s="4"/>
      <c r="U300" s="4"/>
      <c r="Y300" s="4"/>
      <c r="AC300" s="4"/>
      <c r="AG300" s="4"/>
      <c r="AK300" s="4"/>
      <c r="AO300" s="4"/>
      <c r="AS300" s="4"/>
      <c r="AW300" s="4"/>
      <c r="BA300" s="4"/>
    </row>
    <row r="301" spans="5:53" ht="15.6">
      <c r="E301" s="4"/>
      <c r="I301" s="4"/>
      <c r="M301" s="4"/>
      <c r="Q301" s="4"/>
      <c r="U301" s="4"/>
      <c r="Y301" s="4"/>
      <c r="AC301" s="4"/>
      <c r="AG301" s="4"/>
      <c r="AK301" s="4"/>
      <c r="AO301" s="4"/>
      <c r="AS301" s="4"/>
      <c r="AW301" s="4"/>
      <c r="BA301" s="4"/>
    </row>
    <row r="302" spans="5:53" ht="15.6">
      <c r="E302" s="4"/>
      <c r="I302" s="4"/>
      <c r="M302" s="4"/>
      <c r="Q302" s="4"/>
      <c r="U302" s="4"/>
      <c r="Y302" s="4"/>
      <c r="AC302" s="4"/>
      <c r="AG302" s="4"/>
      <c r="AK302" s="4"/>
      <c r="AO302" s="4"/>
      <c r="AS302" s="4"/>
      <c r="AW302" s="4"/>
      <c r="BA302" s="4"/>
    </row>
    <row r="303" spans="5:53" ht="15.6">
      <c r="E303" s="4"/>
      <c r="I303" s="4"/>
      <c r="M303" s="4"/>
      <c r="Q303" s="4"/>
      <c r="U303" s="4"/>
      <c r="Y303" s="4"/>
      <c r="AC303" s="4"/>
      <c r="AG303" s="4"/>
      <c r="AK303" s="4"/>
      <c r="AO303" s="4"/>
      <c r="AS303" s="4"/>
      <c r="AW303" s="4"/>
      <c r="BA303" s="4"/>
    </row>
    <row r="304" spans="5:53" ht="15.6">
      <c r="E304" s="4"/>
      <c r="I304" s="4"/>
      <c r="M304" s="4"/>
      <c r="Q304" s="4"/>
      <c r="U304" s="4"/>
      <c r="Y304" s="4"/>
      <c r="AC304" s="4"/>
      <c r="AG304" s="4"/>
      <c r="AK304" s="4"/>
      <c r="AO304" s="4"/>
      <c r="AS304" s="4"/>
      <c r="AW304" s="4"/>
      <c r="BA304" s="4"/>
    </row>
    <row r="305" spans="5:53" ht="15.6">
      <c r="E305" s="4"/>
      <c r="I305" s="4"/>
      <c r="M305" s="4"/>
      <c r="Q305" s="4"/>
      <c r="U305" s="4"/>
      <c r="Y305" s="4"/>
      <c r="AC305" s="4"/>
      <c r="AG305" s="4"/>
      <c r="AK305" s="4"/>
      <c r="AO305" s="4"/>
      <c r="AS305" s="4"/>
      <c r="AW305" s="4"/>
      <c r="BA305" s="4"/>
    </row>
    <row r="306" spans="5:53" ht="15.6">
      <c r="E306" s="4"/>
      <c r="I306" s="4"/>
      <c r="M306" s="4"/>
      <c r="Q306" s="4"/>
      <c r="U306" s="4"/>
      <c r="Y306" s="4"/>
      <c r="AC306" s="4"/>
      <c r="AG306" s="4"/>
      <c r="AK306" s="4"/>
      <c r="AO306" s="4"/>
      <c r="AS306" s="4"/>
      <c r="AW306" s="4"/>
      <c r="BA306" s="4"/>
    </row>
    <row r="307" spans="5:53" ht="15.6">
      <c r="E307" s="4"/>
      <c r="I307" s="4"/>
      <c r="M307" s="4"/>
      <c r="Q307" s="4"/>
      <c r="U307" s="4"/>
      <c r="Y307" s="4"/>
      <c r="AC307" s="4"/>
      <c r="AG307" s="4"/>
      <c r="AK307" s="4"/>
      <c r="AO307" s="4"/>
      <c r="AS307" s="4"/>
      <c r="AW307" s="4"/>
      <c r="BA307" s="4"/>
    </row>
    <row r="308" spans="5:53" ht="15.6">
      <c r="E308" s="4"/>
      <c r="I308" s="4"/>
      <c r="M308" s="4"/>
      <c r="Q308" s="4"/>
      <c r="U308" s="4"/>
      <c r="Y308" s="4"/>
      <c r="AC308" s="4"/>
      <c r="AG308" s="4"/>
      <c r="AK308" s="4"/>
      <c r="AO308" s="4"/>
      <c r="AS308" s="4"/>
      <c r="AW308" s="4"/>
      <c r="BA308" s="4"/>
    </row>
    <row r="309" spans="5:53" ht="15.6">
      <c r="E309" s="4"/>
      <c r="I309" s="4"/>
      <c r="M309" s="4"/>
      <c r="Q309" s="4"/>
      <c r="U309" s="4"/>
      <c r="Y309" s="4"/>
      <c r="AC309" s="4"/>
      <c r="AG309" s="4"/>
      <c r="AK309" s="4"/>
      <c r="AO309" s="4"/>
      <c r="AS309" s="4"/>
      <c r="AW309" s="4"/>
      <c r="BA309" s="4"/>
    </row>
    <row r="310" spans="5:53" ht="15.6">
      <c r="E310" s="4"/>
      <c r="I310" s="4"/>
      <c r="M310" s="4"/>
      <c r="Q310" s="4"/>
      <c r="U310" s="4"/>
      <c r="Y310" s="4"/>
      <c r="AC310" s="4"/>
      <c r="AG310" s="4"/>
      <c r="AK310" s="4"/>
      <c r="AO310" s="4"/>
      <c r="AS310" s="4"/>
      <c r="AW310" s="4"/>
      <c r="BA310" s="4"/>
    </row>
    <row r="311" spans="5:53" ht="15.6">
      <c r="E311" s="4"/>
      <c r="I311" s="4"/>
      <c r="M311" s="4"/>
      <c r="Q311" s="4"/>
      <c r="U311" s="4"/>
      <c r="Y311" s="4"/>
      <c r="AC311" s="4"/>
      <c r="AG311" s="4"/>
      <c r="AK311" s="4"/>
      <c r="AO311" s="4"/>
      <c r="AS311" s="4"/>
      <c r="AW311" s="4"/>
      <c r="BA311" s="4"/>
    </row>
    <row r="312" spans="5:53" ht="15.6">
      <c r="E312" s="4"/>
      <c r="I312" s="4"/>
      <c r="M312" s="4"/>
      <c r="Q312" s="4"/>
      <c r="U312" s="4"/>
      <c r="Y312" s="4"/>
      <c r="AC312" s="4"/>
      <c r="AG312" s="4"/>
      <c r="AK312" s="4"/>
      <c r="AO312" s="4"/>
      <c r="AS312" s="4"/>
      <c r="AW312" s="4"/>
      <c r="BA312" s="4"/>
    </row>
    <row r="313" spans="5:53" ht="15.6">
      <c r="E313" s="4"/>
      <c r="I313" s="4"/>
      <c r="M313" s="4"/>
      <c r="Q313" s="4"/>
      <c r="U313" s="4"/>
      <c r="Y313" s="4"/>
      <c r="AC313" s="4"/>
      <c r="AG313" s="4"/>
      <c r="AK313" s="4"/>
      <c r="AO313" s="4"/>
      <c r="AS313" s="4"/>
      <c r="AW313" s="4"/>
      <c r="BA313" s="4"/>
    </row>
    <row r="314" spans="5:53" ht="15.6">
      <c r="E314" s="4"/>
      <c r="I314" s="4"/>
      <c r="M314" s="4"/>
      <c r="Q314" s="4"/>
      <c r="U314" s="4"/>
      <c r="Y314" s="4"/>
      <c r="AC314" s="4"/>
      <c r="AG314" s="4"/>
      <c r="AK314" s="4"/>
      <c r="AO314" s="4"/>
      <c r="AS314" s="4"/>
      <c r="AW314" s="4"/>
      <c r="BA314" s="4"/>
    </row>
    <row r="315" spans="5:53" ht="15.6">
      <c r="E315" s="4"/>
      <c r="I315" s="4"/>
      <c r="M315" s="4"/>
      <c r="Q315" s="4"/>
      <c r="U315" s="4"/>
      <c r="Y315" s="4"/>
      <c r="AC315" s="4"/>
      <c r="AG315" s="4"/>
      <c r="AK315" s="4"/>
      <c r="AO315" s="4"/>
      <c r="AS315" s="4"/>
      <c r="AW315" s="4"/>
      <c r="BA315" s="4"/>
    </row>
    <row r="316" spans="5:53" ht="15.6">
      <c r="E316" s="4"/>
      <c r="I316" s="4"/>
      <c r="M316" s="4"/>
      <c r="Q316" s="4"/>
      <c r="U316" s="4"/>
      <c r="Y316" s="4"/>
      <c r="AC316" s="4"/>
      <c r="AG316" s="4"/>
      <c r="AK316" s="4"/>
      <c r="AO316" s="4"/>
      <c r="AS316" s="4"/>
      <c r="AW316" s="4"/>
      <c r="BA316" s="4"/>
    </row>
    <row r="317" spans="5:53" ht="15.6">
      <c r="E317" s="4"/>
      <c r="I317" s="4"/>
      <c r="M317" s="4"/>
      <c r="Q317" s="4"/>
      <c r="U317" s="4"/>
      <c r="Y317" s="4"/>
      <c r="AC317" s="4"/>
      <c r="AG317" s="4"/>
      <c r="AK317" s="4"/>
      <c r="AO317" s="4"/>
      <c r="AS317" s="4"/>
      <c r="AW317" s="4"/>
      <c r="BA317" s="4"/>
    </row>
    <row r="318" spans="5:53" ht="15.6">
      <c r="E318" s="4"/>
      <c r="I318" s="4"/>
      <c r="M318" s="4"/>
      <c r="Q318" s="4"/>
      <c r="U318" s="4"/>
      <c r="Y318" s="4"/>
      <c r="AC318" s="4"/>
      <c r="AG318" s="4"/>
      <c r="AK318" s="4"/>
      <c r="AO318" s="4"/>
      <c r="AS318" s="4"/>
      <c r="AW318" s="4"/>
      <c r="BA318" s="4"/>
    </row>
    <row r="319" spans="5:53" ht="15.6">
      <c r="E319" s="4"/>
      <c r="I319" s="4"/>
      <c r="M319" s="4"/>
      <c r="Q319" s="4"/>
      <c r="U319" s="4"/>
      <c r="Y319" s="4"/>
      <c r="AC319" s="4"/>
      <c r="AG319" s="4"/>
      <c r="AK319" s="4"/>
      <c r="AO319" s="4"/>
      <c r="AS319" s="4"/>
      <c r="AW319" s="4"/>
      <c r="BA319" s="4"/>
    </row>
    <row r="320" spans="5:53" ht="15.6">
      <c r="E320" s="4"/>
      <c r="I320" s="4"/>
      <c r="M320" s="4"/>
      <c r="Q320" s="4"/>
      <c r="U320" s="4"/>
      <c r="Y320" s="4"/>
      <c r="AC320" s="4"/>
      <c r="AG320" s="4"/>
      <c r="AK320" s="4"/>
      <c r="AO320" s="4"/>
      <c r="AS320" s="4"/>
      <c r="AW320" s="4"/>
      <c r="BA320" s="4"/>
    </row>
    <row r="321" spans="5:53" ht="15.6">
      <c r="E321" s="4"/>
      <c r="I321" s="4"/>
      <c r="M321" s="4"/>
      <c r="Q321" s="4"/>
      <c r="U321" s="4"/>
      <c r="Y321" s="4"/>
      <c r="AC321" s="4"/>
      <c r="AG321" s="4"/>
      <c r="AK321" s="4"/>
      <c r="AO321" s="4"/>
      <c r="AS321" s="4"/>
      <c r="AW321" s="4"/>
      <c r="BA321" s="4"/>
    </row>
    <row r="322" spans="5:53" ht="15.6">
      <c r="E322" s="4"/>
      <c r="I322" s="4"/>
      <c r="M322" s="4"/>
      <c r="Q322" s="4"/>
      <c r="U322" s="4"/>
      <c r="Y322" s="4"/>
      <c r="AC322" s="4"/>
      <c r="AG322" s="4"/>
      <c r="AK322" s="4"/>
      <c r="AO322" s="4"/>
      <c r="AS322" s="4"/>
      <c r="AW322" s="4"/>
      <c r="BA322" s="4"/>
    </row>
    <row r="323" spans="5:53" ht="15.6">
      <c r="E323" s="4"/>
      <c r="I323" s="4"/>
      <c r="M323" s="4"/>
      <c r="Q323" s="4"/>
      <c r="U323" s="4"/>
      <c r="Y323" s="4"/>
      <c r="AC323" s="4"/>
      <c r="AG323" s="4"/>
      <c r="AK323" s="4"/>
      <c r="AO323" s="4"/>
      <c r="AS323" s="4"/>
      <c r="AW323" s="4"/>
      <c r="BA323" s="4"/>
    </row>
    <row r="324" spans="5:53" ht="15.6">
      <c r="E324" s="4"/>
      <c r="I324" s="4"/>
      <c r="M324" s="4"/>
      <c r="Q324" s="4"/>
      <c r="U324" s="4"/>
      <c r="Y324" s="4"/>
      <c r="AC324" s="4"/>
      <c r="AG324" s="4"/>
      <c r="AK324" s="4"/>
      <c r="AO324" s="4"/>
      <c r="AS324" s="4"/>
      <c r="AW324" s="4"/>
      <c r="BA324" s="4"/>
    </row>
    <row r="325" spans="5:53" ht="15.6">
      <c r="E325" s="4"/>
      <c r="I325" s="4"/>
      <c r="M325" s="4"/>
      <c r="Q325" s="4"/>
      <c r="U325" s="4"/>
      <c r="Y325" s="4"/>
      <c r="AC325" s="4"/>
      <c r="AG325" s="4"/>
      <c r="AK325" s="4"/>
      <c r="AO325" s="4"/>
      <c r="AS325" s="4"/>
      <c r="AW325" s="4"/>
      <c r="BA325" s="4"/>
    </row>
    <row r="326" spans="5:53" ht="15.6">
      <c r="E326" s="4"/>
      <c r="I326" s="4"/>
      <c r="M326" s="4"/>
      <c r="Q326" s="4"/>
      <c r="U326" s="4"/>
      <c r="Y326" s="4"/>
      <c r="AC326" s="4"/>
      <c r="AG326" s="4"/>
      <c r="AK326" s="4"/>
      <c r="AO326" s="4"/>
      <c r="AS326" s="4"/>
      <c r="AW326" s="4"/>
      <c r="BA326" s="4"/>
    </row>
    <row r="327" spans="5:53" ht="15.6">
      <c r="E327" s="4"/>
      <c r="I327" s="4"/>
      <c r="M327" s="4"/>
      <c r="Q327" s="4"/>
      <c r="U327" s="4"/>
      <c r="Y327" s="4"/>
      <c r="AC327" s="4"/>
      <c r="AG327" s="4"/>
      <c r="AK327" s="4"/>
      <c r="AO327" s="4"/>
      <c r="AS327" s="4"/>
      <c r="AW327" s="4"/>
      <c r="BA327" s="4"/>
    </row>
    <row r="328" spans="5:53" ht="15.6">
      <c r="E328" s="4"/>
      <c r="I328" s="4"/>
      <c r="M328" s="4"/>
      <c r="Q328" s="4"/>
      <c r="U328" s="4"/>
      <c r="Y328" s="4"/>
      <c r="AC328" s="4"/>
      <c r="AG328" s="4"/>
      <c r="AK328" s="4"/>
      <c r="AO328" s="4"/>
      <c r="AS328" s="4"/>
      <c r="AW328" s="4"/>
      <c r="BA328" s="4"/>
    </row>
    <row r="329" spans="5:53" ht="15.6">
      <c r="E329" s="4"/>
      <c r="I329" s="4"/>
      <c r="M329" s="4"/>
      <c r="Q329" s="4"/>
      <c r="U329" s="4"/>
      <c r="Y329" s="4"/>
      <c r="AC329" s="4"/>
      <c r="AG329" s="4"/>
      <c r="AK329" s="4"/>
      <c r="AO329" s="4"/>
      <c r="AS329" s="4"/>
      <c r="AW329" s="4"/>
      <c r="BA329" s="4"/>
    </row>
    <row r="330" spans="5:53" ht="15.6">
      <c r="E330" s="4"/>
      <c r="I330" s="4"/>
      <c r="M330" s="4"/>
      <c r="Q330" s="4"/>
      <c r="U330" s="4"/>
      <c r="Y330" s="4"/>
      <c r="AC330" s="4"/>
      <c r="AG330" s="4"/>
      <c r="AK330" s="4"/>
      <c r="AO330" s="4"/>
      <c r="AS330" s="4"/>
      <c r="AW330" s="4"/>
      <c r="BA330" s="4"/>
    </row>
    <row r="331" spans="5:53" ht="15.6">
      <c r="E331" s="4"/>
      <c r="I331" s="4"/>
      <c r="M331" s="4"/>
      <c r="Q331" s="4"/>
      <c r="U331" s="4"/>
      <c r="Y331" s="4"/>
      <c r="AC331" s="4"/>
      <c r="AG331" s="4"/>
      <c r="AK331" s="4"/>
      <c r="AO331" s="4"/>
      <c r="AS331" s="4"/>
      <c r="AW331" s="4"/>
      <c r="BA331" s="4"/>
    </row>
    <row r="332" spans="5:53" ht="15.6">
      <c r="E332" s="4"/>
      <c r="I332" s="4"/>
      <c r="M332" s="4"/>
      <c r="Q332" s="4"/>
      <c r="U332" s="4"/>
      <c r="Y332" s="4"/>
      <c r="AC332" s="4"/>
      <c r="AG332" s="4"/>
      <c r="AK332" s="4"/>
      <c r="AO332" s="4"/>
      <c r="AS332" s="4"/>
      <c r="AW332" s="4"/>
      <c r="BA332" s="4"/>
    </row>
    <row r="333" spans="5:53" ht="15.6">
      <c r="E333" s="4"/>
      <c r="I333" s="4"/>
      <c r="M333" s="4"/>
      <c r="Q333" s="4"/>
      <c r="U333" s="4"/>
      <c r="Y333" s="4"/>
      <c r="AC333" s="4"/>
      <c r="AG333" s="4"/>
      <c r="AK333" s="4"/>
      <c r="AO333" s="4"/>
      <c r="AS333" s="4"/>
      <c r="AW333" s="4"/>
      <c r="BA333" s="4"/>
    </row>
    <row r="334" spans="5:53" ht="15.6">
      <c r="E334" s="4"/>
      <c r="I334" s="4"/>
      <c r="M334" s="4"/>
      <c r="Q334" s="4"/>
      <c r="U334" s="4"/>
      <c r="Y334" s="4"/>
      <c r="AC334" s="4"/>
      <c r="AG334" s="4"/>
      <c r="AK334" s="4"/>
      <c r="AO334" s="4"/>
      <c r="AS334" s="4"/>
      <c r="AW334" s="4"/>
      <c r="BA334" s="4"/>
    </row>
    <row r="335" spans="5:53" ht="15.6">
      <c r="E335" s="4"/>
      <c r="I335" s="4"/>
      <c r="M335" s="4"/>
      <c r="Q335" s="4"/>
      <c r="U335" s="4"/>
      <c r="Y335" s="4"/>
      <c r="AC335" s="4"/>
      <c r="AG335" s="4"/>
      <c r="AK335" s="4"/>
      <c r="AO335" s="4"/>
      <c r="AS335" s="4"/>
      <c r="AW335" s="4"/>
      <c r="BA335" s="4"/>
    </row>
    <row r="336" spans="5:53" ht="15.6">
      <c r="E336" s="4"/>
      <c r="I336" s="4"/>
      <c r="M336" s="4"/>
      <c r="Q336" s="4"/>
      <c r="U336" s="4"/>
      <c r="Y336" s="4"/>
      <c r="AC336" s="4"/>
      <c r="AG336" s="4"/>
      <c r="AK336" s="4"/>
      <c r="AO336" s="4"/>
      <c r="AS336" s="4"/>
      <c r="AW336" s="4"/>
      <c r="BA336" s="4"/>
    </row>
    <row r="337" spans="5:53" ht="15.6">
      <c r="E337" s="4"/>
      <c r="I337" s="4"/>
      <c r="M337" s="4"/>
      <c r="Q337" s="4"/>
      <c r="U337" s="4"/>
      <c r="Y337" s="4"/>
      <c r="AC337" s="4"/>
      <c r="AG337" s="4"/>
      <c r="AK337" s="4"/>
      <c r="AO337" s="4"/>
      <c r="AS337" s="4"/>
      <c r="AW337" s="4"/>
      <c r="BA337" s="4"/>
    </row>
    <row r="338" spans="5:53" ht="15.6">
      <c r="E338" s="4"/>
      <c r="I338" s="4"/>
      <c r="M338" s="4"/>
      <c r="Q338" s="4"/>
      <c r="U338" s="4"/>
      <c r="Y338" s="4"/>
      <c r="AC338" s="4"/>
      <c r="AG338" s="4"/>
      <c r="AK338" s="4"/>
      <c r="AO338" s="4"/>
      <c r="AS338" s="4"/>
      <c r="AW338" s="4"/>
      <c r="BA338" s="4"/>
    </row>
    <row r="339" spans="5:53" ht="15.6">
      <c r="E339" s="4"/>
      <c r="I339" s="4"/>
      <c r="M339" s="4"/>
      <c r="Q339" s="4"/>
      <c r="U339" s="4"/>
      <c r="Y339" s="4"/>
      <c r="AC339" s="4"/>
      <c r="AG339" s="4"/>
      <c r="AK339" s="4"/>
      <c r="AO339" s="4"/>
      <c r="AS339" s="4"/>
      <c r="AW339" s="4"/>
      <c r="BA339" s="4"/>
    </row>
    <row r="340" spans="5:53" ht="15.6">
      <c r="E340" s="4"/>
      <c r="I340" s="4"/>
      <c r="M340" s="4"/>
      <c r="Q340" s="4"/>
      <c r="U340" s="4"/>
      <c r="Y340" s="4"/>
      <c r="AC340" s="4"/>
      <c r="AG340" s="4"/>
      <c r="AK340" s="4"/>
      <c r="AO340" s="4"/>
      <c r="AS340" s="4"/>
      <c r="AW340" s="4"/>
      <c r="BA340" s="4"/>
    </row>
    <row r="341" spans="5:53" ht="15.6">
      <c r="E341" s="4"/>
      <c r="I341" s="4"/>
      <c r="M341" s="4"/>
      <c r="Q341" s="4"/>
      <c r="U341" s="4"/>
      <c r="Y341" s="4"/>
      <c r="AC341" s="4"/>
      <c r="AG341" s="4"/>
      <c r="AK341" s="4"/>
      <c r="AO341" s="4"/>
      <c r="AS341" s="4"/>
      <c r="AW341" s="4"/>
      <c r="BA341" s="4"/>
    </row>
    <row r="342" spans="5:53" ht="15.6">
      <c r="E342" s="4"/>
      <c r="I342" s="4"/>
      <c r="M342" s="4"/>
      <c r="Q342" s="4"/>
      <c r="U342" s="4"/>
      <c r="Y342" s="4"/>
      <c r="AC342" s="4"/>
      <c r="AG342" s="4"/>
      <c r="AK342" s="4"/>
      <c r="AO342" s="4"/>
      <c r="AS342" s="4"/>
      <c r="AW342" s="4"/>
      <c r="BA342" s="4"/>
    </row>
    <row r="343" spans="5:53" ht="15.6">
      <c r="E343" s="4"/>
      <c r="I343" s="4"/>
      <c r="M343" s="4"/>
      <c r="Q343" s="4"/>
      <c r="U343" s="4"/>
      <c r="Y343" s="4"/>
      <c r="AC343" s="4"/>
      <c r="AG343" s="4"/>
      <c r="AK343" s="4"/>
      <c r="AO343" s="4"/>
      <c r="AS343" s="4"/>
      <c r="AW343" s="4"/>
      <c r="BA343" s="4"/>
    </row>
    <row r="344" spans="5:53" ht="15.6">
      <c r="E344" s="4"/>
      <c r="I344" s="4"/>
      <c r="M344" s="4"/>
      <c r="Q344" s="4"/>
      <c r="U344" s="4"/>
      <c r="Y344" s="4"/>
      <c r="AC344" s="4"/>
      <c r="AG344" s="4"/>
      <c r="AK344" s="4"/>
      <c r="AO344" s="4"/>
      <c r="AS344" s="4"/>
      <c r="AW344" s="4"/>
      <c r="BA344" s="4"/>
    </row>
    <row r="345" spans="5:53" ht="15.6">
      <c r="E345" s="4"/>
      <c r="I345" s="4"/>
      <c r="M345" s="4"/>
      <c r="Q345" s="4"/>
      <c r="U345" s="4"/>
      <c r="Y345" s="4"/>
      <c r="AC345" s="4"/>
      <c r="AG345" s="4"/>
      <c r="AK345" s="4"/>
      <c r="AO345" s="4"/>
      <c r="AS345" s="4"/>
      <c r="AW345" s="4"/>
      <c r="BA345" s="4"/>
    </row>
    <row r="346" spans="5:53" ht="15.6">
      <c r="E346" s="4"/>
      <c r="I346" s="4"/>
      <c r="M346" s="4"/>
      <c r="Q346" s="4"/>
      <c r="U346" s="4"/>
      <c r="Y346" s="4"/>
      <c r="AC346" s="4"/>
      <c r="AG346" s="4"/>
      <c r="AK346" s="4"/>
      <c r="AO346" s="4"/>
      <c r="AS346" s="4"/>
      <c r="AW346" s="4"/>
      <c r="BA346" s="4"/>
    </row>
    <row r="347" spans="5:53" ht="15.6">
      <c r="E347" s="4"/>
      <c r="I347" s="4"/>
      <c r="M347" s="4"/>
      <c r="Q347" s="4"/>
      <c r="U347" s="4"/>
      <c r="Y347" s="4"/>
      <c r="AC347" s="4"/>
      <c r="AG347" s="4"/>
      <c r="AK347" s="4"/>
      <c r="AO347" s="4"/>
      <c r="AS347" s="4"/>
      <c r="AW347" s="4"/>
      <c r="BA347" s="4"/>
    </row>
    <row r="348" spans="5:53" ht="15.6">
      <c r="E348" s="4"/>
      <c r="I348" s="4"/>
      <c r="M348" s="4"/>
      <c r="Q348" s="4"/>
      <c r="U348" s="4"/>
      <c r="Y348" s="4"/>
      <c r="AC348" s="4"/>
      <c r="AG348" s="4"/>
      <c r="AK348" s="4"/>
      <c r="AO348" s="4"/>
      <c r="AS348" s="4"/>
      <c r="AW348" s="4"/>
      <c r="BA348" s="4"/>
    </row>
    <row r="349" spans="5:53" ht="15.6">
      <c r="E349" s="4"/>
      <c r="I349" s="4"/>
      <c r="M349" s="4"/>
      <c r="Q349" s="4"/>
      <c r="U349" s="4"/>
      <c r="Y349" s="4"/>
      <c r="AC349" s="4"/>
      <c r="AG349" s="4"/>
      <c r="AK349" s="4"/>
      <c r="AO349" s="4"/>
      <c r="AS349" s="4"/>
      <c r="AW349" s="4"/>
      <c r="BA349" s="4"/>
    </row>
    <row r="350" spans="5:53" ht="15.6">
      <c r="E350" s="4"/>
      <c r="I350" s="4"/>
      <c r="M350" s="4"/>
      <c r="Q350" s="4"/>
      <c r="U350" s="4"/>
      <c r="Y350" s="4"/>
      <c r="AC350" s="4"/>
      <c r="AG350" s="4"/>
      <c r="AK350" s="4"/>
      <c r="AO350" s="4"/>
      <c r="AS350" s="4"/>
      <c r="AW350" s="4"/>
      <c r="BA350" s="4"/>
    </row>
    <row r="351" spans="5:53" ht="15.6">
      <c r="E351" s="4"/>
      <c r="I351" s="4"/>
      <c r="M351" s="4"/>
      <c r="Q351" s="4"/>
      <c r="U351" s="4"/>
      <c r="Y351" s="4"/>
      <c r="AC351" s="4"/>
      <c r="AG351" s="4"/>
      <c r="AK351" s="4"/>
      <c r="AO351" s="4"/>
      <c r="AS351" s="4"/>
      <c r="AW351" s="4"/>
      <c r="BA351" s="4"/>
    </row>
    <row r="352" spans="5:53" ht="15.6">
      <c r="E352" s="4"/>
      <c r="I352" s="4"/>
      <c r="M352" s="4"/>
      <c r="Q352" s="4"/>
      <c r="U352" s="4"/>
      <c r="Y352" s="4"/>
      <c r="AC352" s="4"/>
      <c r="AG352" s="4"/>
      <c r="AK352" s="4"/>
      <c r="AO352" s="4"/>
      <c r="AS352" s="4"/>
      <c r="AW352" s="4"/>
      <c r="BA352" s="4"/>
    </row>
    <row r="353" spans="5:53" ht="15.6">
      <c r="E353" s="4"/>
      <c r="I353" s="4"/>
      <c r="M353" s="4"/>
      <c r="Q353" s="4"/>
      <c r="U353" s="4"/>
      <c r="Y353" s="4"/>
      <c r="AC353" s="4"/>
      <c r="AG353" s="4"/>
      <c r="AK353" s="4"/>
      <c r="AO353" s="4"/>
      <c r="AS353" s="4"/>
      <c r="AW353" s="4"/>
      <c r="BA353" s="4"/>
    </row>
    <row r="354" spans="5:53" ht="15.6">
      <c r="E354" s="4"/>
      <c r="I354" s="4"/>
      <c r="M354" s="4"/>
      <c r="Q354" s="4"/>
      <c r="U354" s="4"/>
      <c r="Y354" s="4"/>
      <c r="AC354" s="4"/>
      <c r="AG354" s="4"/>
      <c r="AK354" s="4"/>
      <c r="AO354" s="4"/>
      <c r="AS354" s="4"/>
      <c r="AW354" s="4"/>
      <c r="BA354" s="4"/>
    </row>
    <row r="355" spans="5:53" ht="15.6">
      <c r="E355" s="4"/>
      <c r="I355" s="4"/>
      <c r="M355" s="4"/>
      <c r="Q355" s="4"/>
      <c r="U355" s="4"/>
      <c r="Y355" s="4"/>
      <c r="AC355" s="4"/>
      <c r="AG355" s="4"/>
      <c r="AK355" s="4"/>
      <c r="AO355" s="4"/>
      <c r="AS355" s="4"/>
      <c r="AW355" s="4"/>
      <c r="BA355" s="4"/>
    </row>
    <row r="356" spans="5:53" ht="15.6">
      <c r="E356" s="4"/>
      <c r="I356" s="4"/>
      <c r="M356" s="4"/>
      <c r="Q356" s="4"/>
      <c r="U356" s="4"/>
      <c r="Y356" s="4"/>
      <c r="AC356" s="4"/>
      <c r="AG356" s="4"/>
      <c r="AK356" s="4"/>
      <c r="AO356" s="4"/>
      <c r="AS356" s="4"/>
      <c r="AW356" s="4"/>
      <c r="BA356" s="4"/>
    </row>
    <row r="357" spans="5:53" ht="15.6">
      <c r="E357" s="4"/>
      <c r="I357" s="4"/>
      <c r="M357" s="4"/>
      <c r="Q357" s="4"/>
      <c r="U357" s="4"/>
      <c r="Y357" s="4"/>
      <c r="AC357" s="4"/>
      <c r="AG357" s="4"/>
      <c r="AK357" s="4"/>
      <c r="AO357" s="4"/>
      <c r="AS357" s="4"/>
      <c r="AW357" s="4"/>
      <c r="BA357" s="4"/>
    </row>
    <row r="358" spans="5:53" ht="15.6">
      <c r="E358" s="4"/>
      <c r="I358" s="4"/>
      <c r="M358" s="4"/>
      <c r="Q358" s="4"/>
      <c r="U358" s="4"/>
      <c r="Y358" s="4"/>
      <c r="AC358" s="4"/>
      <c r="AG358" s="4"/>
      <c r="AK358" s="4"/>
      <c r="AO358" s="4"/>
      <c r="AS358" s="4"/>
      <c r="AW358" s="4"/>
      <c r="BA358" s="4"/>
    </row>
    <row r="359" spans="5:53" ht="15.6">
      <c r="E359" s="4"/>
      <c r="I359" s="4"/>
      <c r="M359" s="4"/>
      <c r="Q359" s="4"/>
      <c r="U359" s="4"/>
      <c r="Y359" s="4"/>
      <c r="AC359" s="4"/>
      <c r="AG359" s="4"/>
      <c r="AK359" s="4"/>
      <c r="AO359" s="4"/>
      <c r="AS359" s="4"/>
      <c r="AW359" s="4"/>
      <c r="BA359" s="4"/>
    </row>
    <row r="360" spans="5:53" ht="15.6">
      <c r="E360" s="4"/>
      <c r="I360" s="4"/>
      <c r="M360" s="4"/>
      <c r="Q360" s="4"/>
      <c r="U360" s="4"/>
      <c r="Y360" s="4"/>
      <c r="AC360" s="4"/>
      <c r="AG360" s="4"/>
      <c r="AK360" s="4"/>
      <c r="AO360" s="4"/>
      <c r="AS360" s="4"/>
      <c r="AW360" s="4"/>
      <c r="BA360" s="4"/>
    </row>
    <row r="361" spans="5:53" ht="15.6">
      <c r="E361" s="4"/>
      <c r="I361" s="4"/>
      <c r="M361" s="4"/>
      <c r="Q361" s="4"/>
      <c r="U361" s="4"/>
      <c r="Y361" s="4"/>
      <c r="AC361" s="4"/>
      <c r="AG361" s="4"/>
      <c r="AK361" s="4"/>
      <c r="AO361" s="4"/>
      <c r="AS361" s="4"/>
      <c r="AW361" s="4"/>
      <c r="BA361" s="4"/>
    </row>
    <row r="362" spans="5:53" ht="15.6">
      <c r="E362" s="4"/>
      <c r="I362" s="4"/>
      <c r="M362" s="4"/>
      <c r="Q362" s="4"/>
      <c r="U362" s="4"/>
      <c r="Y362" s="4"/>
      <c r="AC362" s="4"/>
      <c r="AG362" s="4"/>
      <c r="AK362" s="4"/>
      <c r="AO362" s="4"/>
      <c r="AS362" s="4"/>
      <c r="AW362" s="4"/>
      <c r="BA362" s="4"/>
    </row>
    <row r="363" spans="5:53" ht="15.6">
      <c r="E363" s="4"/>
      <c r="I363" s="4"/>
      <c r="M363" s="4"/>
      <c r="Q363" s="4"/>
      <c r="U363" s="4"/>
      <c r="Y363" s="4"/>
      <c r="AC363" s="4"/>
      <c r="AG363" s="4"/>
      <c r="AK363" s="4"/>
      <c r="AO363" s="4"/>
      <c r="AS363" s="4"/>
      <c r="AW363" s="4"/>
      <c r="BA363" s="4"/>
    </row>
    <row r="364" spans="5:53" ht="15.6">
      <c r="E364" s="4"/>
      <c r="I364" s="4"/>
      <c r="M364" s="4"/>
      <c r="Q364" s="4"/>
      <c r="U364" s="4"/>
      <c r="Y364" s="4"/>
      <c r="AC364" s="4"/>
      <c r="AG364" s="4"/>
      <c r="AK364" s="4"/>
      <c r="AO364" s="4"/>
      <c r="AS364" s="4"/>
      <c r="AW364" s="4"/>
      <c r="BA364" s="4"/>
    </row>
    <row r="365" spans="5:53" ht="15.6">
      <c r="E365" s="4"/>
      <c r="I365" s="4"/>
      <c r="M365" s="4"/>
      <c r="Q365" s="4"/>
      <c r="U365" s="4"/>
      <c r="Y365" s="4"/>
      <c r="AC365" s="4"/>
      <c r="AG365" s="4"/>
      <c r="AK365" s="4"/>
      <c r="AO365" s="4"/>
      <c r="AS365" s="4"/>
      <c r="AW365" s="4"/>
      <c r="BA365" s="4"/>
    </row>
    <row r="366" spans="5:53" ht="15.6">
      <c r="E366" s="4"/>
      <c r="I366" s="4"/>
      <c r="M366" s="4"/>
      <c r="Q366" s="4"/>
      <c r="U366" s="4"/>
      <c r="Y366" s="4"/>
      <c r="AC366" s="4"/>
      <c r="AG366" s="4"/>
      <c r="AK366" s="4"/>
      <c r="AO366" s="4"/>
      <c r="AS366" s="4"/>
      <c r="AW366" s="4"/>
      <c r="BA366" s="4"/>
    </row>
    <row r="367" spans="5:53" ht="15.6">
      <c r="E367" s="4"/>
      <c r="I367" s="4"/>
      <c r="M367" s="4"/>
      <c r="Q367" s="4"/>
      <c r="U367" s="4"/>
      <c r="Y367" s="4"/>
      <c r="AC367" s="4"/>
      <c r="AG367" s="4"/>
      <c r="AK367" s="4"/>
      <c r="AO367" s="4"/>
      <c r="AS367" s="4"/>
      <c r="AW367" s="4"/>
      <c r="BA367" s="4"/>
    </row>
    <row r="368" spans="5:53" ht="15.6">
      <c r="E368" s="4"/>
      <c r="I368" s="4"/>
      <c r="M368" s="4"/>
      <c r="Q368" s="4"/>
      <c r="U368" s="4"/>
      <c r="Y368" s="4"/>
      <c r="AC368" s="4"/>
      <c r="AG368" s="4"/>
      <c r="AK368" s="4"/>
      <c r="AO368" s="4"/>
      <c r="AS368" s="4"/>
      <c r="AW368" s="4"/>
      <c r="BA368" s="4"/>
    </row>
    <row r="369" spans="5:53" ht="15.6">
      <c r="E369" s="4"/>
      <c r="I369" s="4"/>
      <c r="M369" s="4"/>
      <c r="Q369" s="4"/>
      <c r="U369" s="4"/>
      <c r="Y369" s="4"/>
      <c r="AC369" s="4"/>
      <c r="AG369" s="4"/>
      <c r="AK369" s="4"/>
      <c r="AO369" s="4"/>
      <c r="AS369" s="4"/>
      <c r="AW369" s="4"/>
      <c r="BA369" s="4"/>
    </row>
    <row r="370" spans="5:53" ht="15.6">
      <c r="E370" s="4"/>
      <c r="I370" s="4"/>
      <c r="M370" s="4"/>
      <c r="Q370" s="4"/>
      <c r="U370" s="4"/>
      <c r="Y370" s="4"/>
      <c r="AC370" s="4"/>
      <c r="AG370" s="4"/>
      <c r="AK370" s="4"/>
      <c r="AO370" s="4"/>
      <c r="AS370" s="4"/>
      <c r="AW370" s="4"/>
      <c r="BA370" s="4"/>
    </row>
    <row r="371" spans="5:53" ht="15.6">
      <c r="E371" s="4"/>
      <c r="I371" s="4"/>
      <c r="M371" s="4"/>
      <c r="Q371" s="4"/>
      <c r="U371" s="4"/>
      <c r="Y371" s="4"/>
      <c r="AC371" s="4"/>
      <c r="AG371" s="4"/>
      <c r="AK371" s="4"/>
      <c r="AO371" s="4"/>
      <c r="AS371" s="4"/>
      <c r="AW371" s="4"/>
      <c r="BA371" s="4"/>
    </row>
    <row r="372" spans="5:53" ht="15.6">
      <c r="E372" s="4"/>
      <c r="I372" s="4"/>
      <c r="M372" s="4"/>
      <c r="Q372" s="4"/>
      <c r="U372" s="4"/>
      <c r="Y372" s="4"/>
      <c r="AC372" s="4"/>
      <c r="AG372" s="4"/>
      <c r="AK372" s="4"/>
      <c r="AO372" s="4"/>
      <c r="AS372" s="4"/>
      <c r="AW372" s="4"/>
      <c r="BA372" s="4"/>
    </row>
    <row r="373" spans="5:53" ht="15.6">
      <c r="E373" s="4"/>
      <c r="I373" s="4"/>
      <c r="M373" s="4"/>
      <c r="Q373" s="4"/>
      <c r="U373" s="4"/>
      <c r="Y373" s="4"/>
      <c r="AC373" s="4"/>
      <c r="AG373" s="4"/>
      <c r="AK373" s="4"/>
      <c r="AO373" s="4"/>
      <c r="AS373" s="4"/>
      <c r="AW373" s="4"/>
      <c r="BA373" s="4"/>
    </row>
    <row r="374" spans="5:53" ht="15.6">
      <c r="E374" s="4"/>
      <c r="I374" s="4"/>
      <c r="M374" s="4"/>
      <c r="Q374" s="4"/>
      <c r="U374" s="4"/>
      <c r="Y374" s="4"/>
      <c r="AC374" s="4"/>
      <c r="AG374" s="4"/>
      <c r="AK374" s="4"/>
      <c r="AO374" s="4"/>
      <c r="AS374" s="4"/>
      <c r="AW374" s="4"/>
      <c r="BA374" s="4"/>
    </row>
    <row r="375" spans="5:53" ht="15.6">
      <c r="E375" s="4"/>
      <c r="I375" s="4"/>
      <c r="M375" s="4"/>
      <c r="Q375" s="4"/>
      <c r="U375" s="4"/>
      <c r="Y375" s="4"/>
      <c r="AC375" s="4"/>
      <c r="AG375" s="4"/>
      <c r="AK375" s="4"/>
      <c r="AO375" s="4"/>
      <c r="AS375" s="4"/>
      <c r="AW375" s="4"/>
      <c r="BA375" s="4"/>
    </row>
    <row r="376" spans="5:53" ht="15.6">
      <c r="E376" s="4"/>
      <c r="I376" s="4"/>
      <c r="M376" s="4"/>
      <c r="Q376" s="4"/>
      <c r="U376" s="4"/>
      <c r="Y376" s="4"/>
      <c r="AC376" s="4"/>
      <c r="AG376" s="4"/>
      <c r="AK376" s="4"/>
      <c r="AO376" s="4"/>
      <c r="AS376" s="4"/>
      <c r="AW376" s="4"/>
      <c r="BA376" s="4"/>
    </row>
    <row r="377" spans="5:53" ht="15.6">
      <c r="E377" s="4"/>
      <c r="I377" s="4"/>
      <c r="M377" s="4"/>
      <c r="Q377" s="4"/>
      <c r="U377" s="4"/>
      <c r="Y377" s="4"/>
      <c r="AC377" s="4"/>
      <c r="AG377" s="4"/>
      <c r="AK377" s="4"/>
      <c r="AO377" s="4"/>
      <c r="AS377" s="4"/>
      <c r="AW377" s="4"/>
      <c r="BA377" s="4"/>
    </row>
    <row r="378" spans="5:53" ht="15.6">
      <c r="E378" s="4"/>
      <c r="I378" s="4"/>
      <c r="M378" s="4"/>
      <c r="Q378" s="4"/>
      <c r="U378" s="4"/>
      <c r="Y378" s="4"/>
      <c r="AC378" s="4"/>
      <c r="AG378" s="4"/>
      <c r="AK378" s="4"/>
      <c r="AO378" s="4"/>
      <c r="AS378" s="4"/>
      <c r="AW378" s="4"/>
      <c r="BA378" s="4"/>
    </row>
    <row r="379" spans="5:53" ht="15.6">
      <c r="E379" s="4"/>
      <c r="I379" s="4"/>
      <c r="M379" s="4"/>
      <c r="Q379" s="4"/>
      <c r="U379" s="4"/>
      <c r="Y379" s="4"/>
      <c r="AC379" s="4"/>
      <c r="AG379" s="4"/>
      <c r="AK379" s="4"/>
      <c r="AO379" s="4"/>
      <c r="AS379" s="4"/>
      <c r="AW379" s="4"/>
      <c r="BA379" s="4"/>
    </row>
    <row r="380" spans="5:53" ht="15.6">
      <c r="E380" s="4"/>
      <c r="I380" s="4"/>
      <c r="M380" s="4"/>
      <c r="Q380" s="4"/>
      <c r="U380" s="4"/>
      <c r="Y380" s="4"/>
      <c r="AC380" s="4"/>
      <c r="AG380" s="4"/>
      <c r="AK380" s="4"/>
      <c r="AO380" s="4"/>
      <c r="AS380" s="4"/>
      <c r="AW380" s="4"/>
      <c r="BA380" s="4"/>
    </row>
    <row r="381" spans="5:53" ht="15.6">
      <c r="E381" s="4"/>
      <c r="I381" s="4"/>
      <c r="M381" s="4"/>
      <c r="Q381" s="4"/>
      <c r="U381" s="4"/>
      <c r="Y381" s="4"/>
      <c r="AC381" s="4"/>
      <c r="AG381" s="4"/>
      <c r="AK381" s="4"/>
      <c r="AO381" s="4"/>
      <c r="AS381" s="4"/>
      <c r="AW381" s="4"/>
      <c r="BA381" s="4"/>
    </row>
    <row r="382" spans="5:53" ht="15.6">
      <c r="E382" s="4"/>
      <c r="I382" s="4"/>
      <c r="M382" s="4"/>
      <c r="Q382" s="4"/>
      <c r="U382" s="4"/>
      <c r="Y382" s="4"/>
      <c r="AC382" s="4"/>
      <c r="AG382" s="4"/>
      <c r="AK382" s="4"/>
      <c r="AO382" s="4"/>
      <c r="AS382" s="4"/>
      <c r="AW382" s="4"/>
      <c r="BA382" s="4"/>
    </row>
    <row r="383" spans="5:53" ht="15.6">
      <c r="E383" s="4"/>
      <c r="I383" s="4"/>
      <c r="M383" s="4"/>
      <c r="Q383" s="4"/>
      <c r="U383" s="4"/>
      <c r="Y383" s="4"/>
      <c r="AC383" s="4"/>
      <c r="AG383" s="4"/>
      <c r="AK383" s="4"/>
      <c r="AO383" s="4"/>
      <c r="AS383" s="4"/>
      <c r="AW383" s="4"/>
      <c r="BA383" s="4"/>
    </row>
    <row r="384" spans="5:53" ht="15.6">
      <c r="E384" s="4"/>
      <c r="I384" s="4"/>
      <c r="M384" s="4"/>
      <c r="Q384" s="4"/>
      <c r="U384" s="4"/>
      <c r="Y384" s="4"/>
      <c r="AC384" s="4"/>
      <c r="AG384" s="4"/>
      <c r="AK384" s="4"/>
      <c r="AO384" s="4"/>
      <c r="AS384" s="4"/>
      <c r="AW384" s="4"/>
      <c r="BA384" s="4"/>
    </row>
    <row r="385" spans="5:53" ht="15.6">
      <c r="E385" s="4"/>
      <c r="I385" s="4"/>
      <c r="M385" s="4"/>
      <c r="Q385" s="4"/>
      <c r="U385" s="4"/>
      <c r="Y385" s="4"/>
      <c r="AC385" s="4"/>
      <c r="AG385" s="4"/>
      <c r="AK385" s="4"/>
      <c r="AO385" s="4"/>
      <c r="AS385" s="4"/>
      <c r="AW385" s="4"/>
      <c r="BA385" s="4"/>
    </row>
    <row r="386" spans="5:53" ht="15.6">
      <c r="E386" s="4"/>
      <c r="I386" s="4"/>
      <c r="M386" s="4"/>
      <c r="Q386" s="4"/>
      <c r="U386" s="4"/>
      <c r="Y386" s="4"/>
      <c r="AC386" s="4"/>
      <c r="AG386" s="4"/>
      <c r="AK386" s="4"/>
      <c r="AO386" s="4"/>
      <c r="AS386" s="4"/>
      <c r="AW386" s="4"/>
      <c r="BA386" s="4"/>
    </row>
    <row r="387" spans="5:53" ht="15.6">
      <c r="E387" s="4"/>
      <c r="I387" s="4"/>
      <c r="M387" s="4"/>
      <c r="Q387" s="4"/>
      <c r="U387" s="4"/>
      <c r="Y387" s="4"/>
      <c r="AC387" s="4"/>
      <c r="AG387" s="4"/>
      <c r="AK387" s="4"/>
      <c r="AO387" s="4"/>
      <c r="AS387" s="4"/>
      <c r="AW387" s="4"/>
      <c r="BA387" s="4"/>
    </row>
    <row r="388" spans="5:53" ht="15.6">
      <c r="E388" s="4"/>
      <c r="I388" s="4"/>
      <c r="M388" s="4"/>
      <c r="Q388" s="4"/>
      <c r="U388" s="4"/>
      <c r="Y388" s="4"/>
      <c r="AC388" s="4"/>
      <c r="AG388" s="4"/>
      <c r="AK388" s="4"/>
      <c r="AO388" s="4"/>
      <c r="AS388" s="4"/>
      <c r="AW388" s="4"/>
      <c r="BA388" s="4"/>
    </row>
    <row r="389" spans="5:53" ht="15.6">
      <c r="E389" s="4"/>
      <c r="I389" s="4"/>
      <c r="M389" s="4"/>
      <c r="Q389" s="4"/>
      <c r="U389" s="4"/>
      <c r="Y389" s="4"/>
      <c r="AC389" s="4"/>
      <c r="AG389" s="4"/>
      <c r="AK389" s="4"/>
      <c r="AO389" s="4"/>
      <c r="AS389" s="4"/>
      <c r="AW389" s="4"/>
      <c r="BA389" s="4"/>
    </row>
    <row r="390" spans="5:53" ht="15.6">
      <c r="E390" s="4"/>
      <c r="I390" s="4"/>
      <c r="M390" s="4"/>
      <c r="Q390" s="4"/>
      <c r="U390" s="4"/>
      <c r="Y390" s="4"/>
      <c r="AC390" s="4"/>
      <c r="AG390" s="4"/>
      <c r="AK390" s="4"/>
      <c r="AO390" s="4"/>
      <c r="AS390" s="4"/>
      <c r="AW390" s="4"/>
      <c r="BA390" s="4"/>
    </row>
    <row r="391" spans="5:53" ht="15.6">
      <c r="E391" s="4"/>
      <c r="I391" s="4"/>
      <c r="M391" s="4"/>
      <c r="Q391" s="4"/>
      <c r="U391" s="4"/>
      <c r="Y391" s="4"/>
      <c r="AC391" s="4"/>
      <c r="AG391" s="4"/>
      <c r="AK391" s="4"/>
      <c r="AO391" s="4"/>
      <c r="AS391" s="4"/>
      <c r="AW391" s="4"/>
      <c r="BA391" s="4"/>
    </row>
    <row r="392" spans="5:53" ht="15.6">
      <c r="E392" s="4"/>
      <c r="I392" s="4"/>
      <c r="M392" s="4"/>
      <c r="Q392" s="4"/>
      <c r="U392" s="4"/>
      <c r="Y392" s="4"/>
      <c r="AC392" s="4"/>
      <c r="AG392" s="4"/>
      <c r="AK392" s="4"/>
      <c r="AO392" s="4"/>
      <c r="AS392" s="4"/>
      <c r="AW392" s="4"/>
      <c r="BA392" s="4"/>
    </row>
    <row r="393" spans="5:53" ht="15.6">
      <c r="E393" s="4"/>
      <c r="I393" s="4"/>
      <c r="M393" s="4"/>
      <c r="Q393" s="4"/>
      <c r="U393" s="4"/>
      <c r="Y393" s="4"/>
      <c r="AC393" s="4"/>
      <c r="AG393" s="4"/>
      <c r="AK393" s="4"/>
      <c r="AO393" s="4"/>
      <c r="AS393" s="4"/>
      <c r="AW393" s="4"/>
      <c r="BA393" s="4"/>
    </row>
    <row r="394" spans="5:53" ht="15.6">
      <c r="E394" s="4"/>
      <c r="I394" s="4"/>
      <c r="M394" s="4"/>
      <c r="Q394" s="4"/>
      <c r="U394" s="4"/>
      <c r="Y394" s="4"/>
      <c r="AC394" s="4"/>
      <c r="AG394" s="4"/>
      <c r="AK394" s="4"/>
      <c r="AO394" s="4"/>
      <c r="AS394" s="4"/>
      <c r="AW394" s="4"/>
      <c r="BA394" s="4"/>
    </row>
    <row r="395" spans="5:53" ht="15.6">
      <c r="E395" s="4"/>
      <c r="I395" s="4"/>
      <c r="M395" s="4"/>
      <c r="Q395" s="4"/>
      <c r="U395" s="4"/>
      <c r="Y395" s="4"/>
      <c r="AC395" s="4"/>
      <c r="AG395" s="4"/>
      <c r="AK395" s="4"/>
      <c r="AO395" s="4"/>
      <c r="AS395" s="4"/>
      <c r="AW395" s="4"/>
      <c r="BA395" s="4"/>
    </row>
    <row r="396" spans="5:53" ht="15.6">
      <c r="E396" s="4"/>
      <c r="I396" s="4"/>
      <c r="M396" s="4"/>
      <c r="Q396" s="4"/>
      <c r="U396" s="4"/>
      <c r="Y396" s="4"/>
      <c r="AC396" s="4"/>
      <c r="AG396" s="4"/>
      <c r="AK396" s="4"/>
      <c r="AO396" s="4"/>
      <c r="AS396" s="4"/>
      <c r="AW396" s="4"/>
      <c r="BA396" s="4"/>
    </row>
    <row r="397" spans="5:53" ht="15.6">
      <c r="E397" s="4"/>
      <c r="I397" s="4"/>
      <c r="M397" s="4"/>
      <c r="Q397" s="4"/>
      <c r="U397" s="4"/>
      <c r="Y397" s="4"/>
      <c r="AC397" s="4"/>
      <c r="AG397" s="4"/>
      <c r="AK397" s="4"/>
      <c r="AO397" s="4"/>
      <c r="AS397" s="4"/>
      <c r="AW397" s="4"/>
      <c r="BA397" s="4"/>
    </row>
    <row r="398" spans="5:53" ht="15.6">
      <c r="E398" s="4"/>
      <c r="I398" s="4"/>
      <c r="M398" s="4"/>
      <c r="Q398" s="4"/>
      <c r="U398" s="4"/>
      <c r="Y398" s="4"/>
      <c r="AC398" s="4"/>
      <c r="AG398" s="4"/>
      <c r="AK398" s="4"/>
      <c r="AO398" s="4"/>
      <c r="AS398" s="4"/>
      <c r="AW398" s="4"/>
      <c r="BA398" s="4"/>
    </row>
    <row r="399" spans="5:53" ht="15.6">
      <c r="E399" s="4"/>
      <c r="I399" s="4"/>
      <c r="M399" s="4"/>
      <c r="Q399" s="4"/>
      <c r="U399" s="4"/>
      <c r="Y399" s="4"/>
      <c r="AC399" s="4"/>
      <c r="AG399" s="4"/>
      <c r="AK399" s="4"/>
      <c r="AO399" s="4"/>
      <c r="AS399" s="4"/>
      <c r="AW399" s="4"/>
      <c r="BA399" s="4"/>
    </row>
    <row r="400" spans="5:53" ht="15.6">
      <c r="E400" s="4"/>
      <c r="I400" s="4"/>
      <c r="M400" s="4"/>
      <c r="Q400" s="4"/>
      <c r="U400" s="4"/>
      <c r="Y400" s="4"/>
      <c r="AC400" s="4"/>
      <c r="AG400" s="4"/>
      <c r="AK400" s="4"/>
      <c r="AO400" s="4"/>
      <c r="AS400" s="4"/>
      <c r="AW400" s="4"/>
      <c r="BA400" s="4"/>
    </row>
    <row r="401" spans="5:53" ht="15.6">
      <c r="E401" s="4"/>
      <c r="I401" s="4"/>
      <c r="M401" s="4"/>
      <c r="Q401" s="4"/>
      <c r="U401" s="4"/>
      <c r="Y401" s="4"/>
      <c r="AC401" s="4"/>
      <c r="AG401" s="4"/>
      <c r="AK401" s="4"/>
      <c r="AO401" s="4"/>
      <c r="AS401" s="4"/>
      <c r="AW401" s="4"/>
      <c r="BA401" s="4"/>
    </row>
    <row r="402" spans="5:53" ht="15.6">
      <c r="E402" s="4"/>
      <c r="I402" s="4"/>
      <c r="M402" s="4"/>
      <c r="Q402" s="4"/>
      <c r="U402" s="4"/>
      <c r="Y402" s="4"/>
      <c r="AC402" s="4"/>
      <c r="AG402" s="4"/>
      <c r="AK402" s="4"/>
      <c r="AO402" s="4"/>
      <c r="AS402" s="4"/>
      <c r="AW402" s="4"/>
      <c r="BA402" s="4"/>
    </row>
    <row r="403" spans="5:53" ht="15.6">
      <c r="E403" s="4"/>
      <c r="I403" s="4"/>
      <c r="M403" s="4"/>
      <c r="Q403" s="4"/>
      <c r="U403" s="4"/>
      <c r="Y403" s="4"/>
      <c r="AC403" s="4"/>
      <c r="AG403" s="4"/>
      <c r="AK403" s="4"/>
      <c r="AO403" s="4"/>
      <c r="AS403" s="4"/>
      <c r="AW403" s="4"/>
      <c r="BA403" s="4"/>
    </row>
    <row r="404" spans="5:53" ht="15.6">
      <c r="E404" s="4"/>
      <c r="I404" s="4"/>
      <c r="M404" s="4"/>
      <c r="Q404" s="4"/>
      <c r="U404" s="4"/>
      <c r="Y404" s="4"/>
      <c r="AC404" s="4"/>
      <c r="AG404" s="4"/>
      <c r="AK404" s="4"/>
      <c r="AO404" s="4"/>
      <c r="AS404" s="4"/>
      <c r="AW404" s="4"/>
      <c r="BA404" s="4"/>
    </row>
    <row r="405" spans="5:53" ht="15.6">
      <c r="E405" s="4"/>
      <c r="I405" s="4"/>
      <c r="M405" s="4"/>
      <c r="Q405" s="4"/>
      <c r="U405" s="4"/>
      <c r="Y405" s="4"/>
      <c r="AC405" s="4"/>
      <c r="AG405" s="4"/>
      <c r="AK405" s="4"/>
      <c r="AO405" s="4"/>
      <c r="AS405" s="4"/>
      <c r="AW405" s="4"/>
      <c r="BA405" s="4"/>
    </row>
    <row r="406" spans="5:53" ht="15.6">
      <c r="E406" s="4"/>
      <c r="I406" s="4"/>
      <c r="M406" s="4"/>
      <c r="Q406" s="4"/>
      <c r="U406" s="4"/>
      <c r="Y406" s="4"/>
      <c r="AC406" s="4"/>
      <c r="AG406" s="4"/>
      <c r="AK406" s="4"/>
      <c r="AO406" s="4"/>
      <c r="AS406" s="4"/>
      <c r="AW406" s="4"/>
      <c r="BA406" s="4"/>
    </row>
    <row r="407" spans="5:53" ht="15.6">
      <c r="E407" s="4"/>
      <c r="I407" s="4"/>
      <c r="M407" s="4"/>
      <c r="Q407" s="4"/>
      <c r="U407" s="4"/>
      <c r="Y407" s="4"/>
      <c r="AC407" s="4"/>
      <c r="AG407" s="4"/>
      <c r="AK407" s="4"/>
      <c r="AO407" s="4"/>
      <c r="AS407" s="4"/>
      <c r="AW407" s="4"/>
      <c r="BA407" s="4"/>
    </row>
    <row r="408" spans="5:53" ht="15.6">
      <c r="E408" s="4"/>
      <c r="I408" s="4"/>
      <c r="M408" s="4"/>
      <c r="Q408" s="4"/>
      <c r="U408" s="4"/>
      <c r="Y408" s="4"/>
      <c r="AC408" s="4"/>
      <c r="AG408" s="4"/>
      <c r="AK408" s="4"/>
      <c r="AO408" s="4"/>
      <c r="AS408" s="4"/>
      <c r="AW408" s="4"/>
      <c r="BA408" s="4"/>
    </row>
    <row r="409" spans="5:53" ht="15.6">
      <c r="E409" s="4"/>
      <c r="I409" s="4"/>
      <c r="M409" s="4"/>
      <c r="Q409" s="4"/>
      <c r="U409" s="4"/>
      <c r="Y409" s="4"/>
      <c r="AC409" s="4"/>
      <c r="AG409" s="4"/>
      <c r="AK409" s="4"/>
      <c r="AO409" s="4"/>
      <c r="AS409" s="4"/>
      <c r="AW409" s="4"/>
      <c r="BA409" s="4"/>
    </row>
    <row r="410" spans="5:53" ht="15.6">
      <c r="E410" s="4"/>
      <c r="I410" s="4"/>
      <c r="M410" s="4"/>
      <c r="Q410" s="4"/>
      <c r="U410" s="4"/>
      <c r="Y410" s="4"/>
      <c r="AC410" s="4"/>
      <c r="AG410" s="4"/>
      <c r="AK410" s="4"/>
      <c r="AO410" s="4"/>
      <c r="AS410" s="4"/>
      <c r="AW410" s="4"/>
      <c r="BA410" s="4"/>
    </row>
    <row r="411" spans="5:53" ht="15.6">
      <c r="E411" s="4"/>
      <c r="I411" s="4"/>
      <c r="M411" s="4"/>
      <c r="Q411" s="4"/>
      <c r="U411" s="4"/>
      <c r="Y411" s="4"/>
      <c r="AC411" s="4"/>
      <c r="AG411" s="4"/>
      <c r="AK411" s="4"/>
      <c r="AO411" s="4"/>
      <c r="AS411" s="4"/>
      <c r="AW411" s="4"/>
      <c r="BA411" s="4"/>
    </row>
    <row r="412" spans="5:53" ht="15.6">
      <c r="E412" s="4"/>
      <c r="I412" s="4"/>
      <c r="M412" s="4"/>
      <c r="Q412" s="4"/>
      <c r="U412" s="4"/>
      <c r="Y412" s="4"/>
      <c r="AC412" s="4"/>
      <c r="AG412" s="4"/>
      <c r="AK412" s="4"/>
      <c r="AO412" s="4"/>
      <c r="AS412" s="4"/>
      <c r="AW412" s="4"/>
      <c r="BA412" s="4"/>
    </row>
    <row r="413" spans="5:53" ht="15.6">
      <c r="E413" s="4"/>
      <c r="I413" s="4"/>
      <c r="M413" s="4"/>
      <c r="Q413" s="4"/>
      <c r="U413" s="4"/>
      <c r="Y413" s="4"/>
      <c r="AC413" s="4"/>
      <c r="AG413" s="4"/>
      <c r="AK413" s="4"/>
      <c r="AO413" s="4"/>
      <c r="AS413" s="4"/>
      <c r="AW413" s="4"/>
      <c r="BA413" s="4"/>
    </row>
    <row r="414" spans="5:53" ht="15.6">
      <c r="E414" s="4"/>
      <c r="I414" s="4"/>
      <c r="M414" s="4"/>
      <c r="Q414" s="4"/>
      <c r="U414" s="4"/>
      <c r="Y414" s="4"/>
      <c r="AC414" s="4"/>
      <c r="AG414" s="4"/>
      <c r="AK414" s="4"/>
      <c r="AO414" s="4"/>
      <c r="AS414" s="4"/>
      <c r="AW414" s="4"/>
      <c r="BA414" s="4"/>
    </row>
    <row r="415" spans="5:53" ht="15.6">
      <c r="E415" s="4"/>
      <c r="I415" s="4"/>
      <c r="M415" s="4"/>
      <c r="Q415" s="4"/>
      <c r="U415" s="4"/>
      <c r="Y415" s="4"/>
      <c r="AC415" s="4"/>
      <c r="AG415" s="4"/>
      <c r="AK415" s="4"/>
      <c r="AO415" s="4"/>
      <c r="AS415" s="4"/>
      <c r="AW415" s="4"/>
      <c r="BA415" s="4"/>
    </row>
    <row r="416" spans="5:53" ht="15.6">
      <c r="E416" s="4"/>
      <c r="I416" s="4"/>
      <c r="M416" s="4"/>
      <c r="Q416" s="4"/>
      <c r="U416" s="4"/>
      <c r="Y416" s="4"/>
      <c r="AC416" s="4"/>
      <c r="AG416" s="4"/>
      <c r="AK416" s="4"/>
      <c r="AO416" s="4"/>
      <c r="AS416" s="4"/>
      <c r="AW416" s="4"/>
      <c r="BA416" s="4"/>
    </row>
    <row r="417" spans="5:53" ht="15.6">
      <c r="E417" s="4"/>
      <c r="I417" s="4"/>
      <c r="M417" s="4"/>
      <c r="Q417" s="4"/>
      <c r="U417" s="4"/>
      <c r="Y417" s="4"/>
      <c r="AC417" s="4"/>
      <c r="AG417" s="4"/>
      <c r="AK417" s="4"/>
      <c r="AO417" s="4"/>
      <c r="AS417" s="4"/>
      <c r="AW417" s="4"/>
      <c r="BA417" s="4"/>
    </row>
    <row r="418" spans="5:53" ht="15.6">
      <c r="E418" s="4"/>
      <c r="I418" s="4"/>
      <c r="M418" s="4"/>
      <c r="Q418" s="4"/>
      <c r="U418" s="4"/>
      <c r="Y418" s="4"/>
      <c r="AC418" s="4"/>
      <c r="AG418" s="4"/>
      <c r="AK418" s="4"/>
      <c r="AO418" s="4"/>
      <c r="AS418" s="4"/>
      <c r="AW418" s="4"/>
      <c r="BA418" s="4"/>
    </row>
    <row r="419" spans="5:53" ht="15.6">
      <c r="E419" s="4"/>
      <c r="I419" s="4"/>
      <c r="M419" s="4"/>
      <c r="Q419" s="4"/>
      <c r="U419" s="4"/>
      <c r="Y419" s="4"/>
      <c r="AC419" s="4"/>
      <c r="AG419" s="4"/>
      <c r="AK419" s="4"/>
      <c r="AO419" s="4"/>
      <c r="AS419" s="4"/>
      <c r="AW419" s="4"/>
      <c r="BA419" s="4"/>
    </row>
    <row r="420" spans="5:53" ht="15.6">
      <c r="E420" s="4"/>
      <c r="I420" s="4"/>
      <c r="M420" s="4"/>
      <c r="Q420" s="4"/>
      <c r="U420" s="4"/>
      <c r="Y420" s="4"/>
      <c r="AC420" s="4"/>
      <c r="AG420" s="4"/>
      <c r="AK420" s="4"/>
      <c r="AO420" s="4"/>
      <c r="AS420" s="4"/>
      <c r="AW420" s="4"/>
      <c r="BA420" s="4"/>
    </row>
    <row r="421" spans="5:53" ht="15.6">
      <c r="E421" s="4"/>
      <c r="I421" s="4"/>
      <c r="M421" s="4"/>
      <c r="Q421" s="4"/>
      <c r="U421" s="4"/>
      <c r="Y421" s="4"/>
      <c r="AC421" s="4"/>
      <c r="AG421" s="4"/>
      <c r="AK421" s="4"/>
      <c r="AO421" s="4"/>
      <c r="AS421" s="4"/>
      <c r="AW421" s="4"/>
      <c r="BA421" s="4"/>
    </row>
    <row r="422" spans="5:53" ht="15.6">
      <c r="E422" s="4"/>
      <c r="I422" s="4"/>
      <c r="M422" s="4"/>
      <c r="Q422" s="4"/>
      <c r="U422" s="4"/>
      <c r="Y422" s="4"/>
      <c r="AC422" s="4"/>
      <c r="AG422" s="4"/>
      <c r="AK422" s="4"/>
      <c r="AO422" s="4"/>
      <c r="AS422" s="4"/>
      <c r="AW422" s="4"/>
      <c r="BA422" s="4"/>
    </row>
    <row r="423" spans="5:53" ht="15.6">
      <c r="E423" s="4"/>
      <c r="I423" s="4"/>
      <c r="M423" s="4"/>
      <c r="Q423" s="4"/>
      <c r="U423" s="4"/>
      <c r="Y423" s="4"/>
      <c r="AC423" s="4"/>
      <c r="AG423" s="4"/>
      <c r="AK423" s="4"/>
      <c r="AO423" s="4"/>
      <c r="AS423" s="4"/>
      <c r="AW423" s="4"/>
      <c r="BA423" s="4"/>
    </row>
    <row r="424" spans="5:53" ht="15.6">
      <c r="E424" s="4"/>
      <c r="I424" s="4"/>
      <c r="M424" s="4"/>
      <c r="Q424" s="4"/>
      <c r="U424" s="4"/>
      <c r="Y424" s="4"/>
      <c r="AC424" s="4"/>
      <c r="AG424" s="4"/>
      <c r="AK424" s="4"/>
      <c r="AO424" s="4"/>
      <c r="AS424" s="4"/>
      <c r="AW424" s="4"/>
      <c r="BA424" s="4"/>
    </row>
    <row r="425" spans="5:53" ht="15.6">
      <c r="E425" s="4"/>
      <c r="I425" s="4"/>
      <c r="M425" s="4"/>
      <c r="Q425" s="4"/>
      <c r="U425" s="4"/>
      <c r="Y425" s="4"/>
      <c r="AC425" s="4"/>
      <c r="AG425" s="4"/>
      <c r="AK425" s="4"/>
      <c r="AO425" s="4"/>
      <c r="AS425" s="4"/>
      <c r="AW425" s="4"/>
      <c r="BA425" s="4"/>
    </row>
    <row r="426" spans="5:53" ht="15.6">
      <c r="E426" s="4"/>
      <c r="I426" s="4"/>
      <c r="M426" s="4"/>
      <c r="Q426" s="4"/>
      <c r="U426" s="4"/>
      <c r="Y426" s="4"/>
      <c r="AC426" s="4"/>
      <c r="AG426" s="4"/>
      <c r="AK426" s="4"/>
      <c r="AO426" s="4"/>
      <c r="AS426" s="4"/>
      <c r="AW426" s="4"/>
      <c r="BA426" s="4"/>
    </row>
    <row r="427" spans="5:53" ht="15.6">
      <c r="E427" s="4"/>
      <c r="I427" s="4"/>
      <c r="M427" s="4"/>
      <c r="Q427" s="4"/>
      <c r="U427" s="4"/>
      <c r="Y427" s="4"/>
      <c r="AC427" s="4"/>
      <c r="AG427" s="4"/>
      <c r="AK427" s="4"/>
      <c r="AO427" s="4"/>
      <c r="AS427" s="4"/>
      <c r="AW427" s="4"/>
      <c r="BA427" s="4"/>
    </row>
    <row r="428" spans="5:53" ht="15.6">
      <c r="E428" s="4"/>
      <c r="I428" s="4"/>
      <c r="M428" s="4"/>
      <c r="Q428" s="4"/>
      <c r="U428" s="4"/>
      <c r="Y428" s="4"/>
      <c r="AC428" s="4"/>
      <c r="AG428" s="4"/>
      <c r="AK428" s="4"/>
      <c r="AO428" s="4"/>
      <c r="AS428" s="4"/>
      <c r="AW428" s="4"/>
      <c r="BA428" s="4"/>
    </row>
    <row r="429" spans="5:53" ht="15.6">
      <c r="E429" s="4"/>
      <c r="I429" s="4"/>
      <c r="M429" s="4"/>
      <c r="Q429" s="4"/>
      <c r="U429" s="4"/>
      <c r="Y429" s="4"/>
      <c r="AC429" s="4"/>
      <c r="AG429" s="4"/>
      <c r="AK429" s="4"/>
      <c r="AO429" s="4"/>
      <c r="AS429" s="4"/>
      <c r="AW429" s="4"/>
      <c r="BA429" s="4"/>
    </row>
    <row r="430" spans="5:53" ht="15.6">
      <c r="E430" s="4"/>
      <c r="I430" s="4"/>
      <c r="M430" s="4"/>
      <c r="Q430" s="4"/>
      <c r="U430" s="4"/>
      <c r="Y430" s="4"/>
      <c r="AC430" s="4"/>
      <c r="AG430" s="4"/>
      <c r="AK430" s="4"/>
      <c r="AO430" s="4"/>
      <c r="AS430" s="4"/>
      <c r="AW430" s="4"/>
      <c r="BA430" s="4"/>
    </row>
    <row r="431" spans="5:53" ht="15.6">
      <c r="E431" s="4"/>
      <c r="I431" s="4"/>
      <c r="M431" s="4"/>
      <c r="Q431" s="4"/>
      <c r="U431" s="4"/>
      <c r="Y431" s="4"/>
      <c r="AC431" s="4"/>
      <c r="AG431" s="4"/>
      <c r="AK431" s="4"/>
      <c r="AO431" s="4"/>
      <c r="AS431" s="4"/>
      <c r="AW431" s="4"/>
      <c r="BA431" s="4"/>
    </row>
    <row r="432" spans="5:53" ht="15.6">
      <c r="E432" s="4"/>
      <c r="I432" s="4"/>
      <c r="M432" s="4"/>
      <c r="Q432" s="4"/>
      <c r="U432" s="4"/>
      <c r="Y432" s="4"/>
      <c r="AC432" s="4"/>
      <c r="AG432" s="4"/>
      <c r="AK432" s="4"/>
      <c r="AO432" s="4"/>
      <c r="AS432" s="4"/>
      <c r="AW432" s="4"/>
      <c r="BA432" s="4"/>
    </row>
    <row r="433" spans="5:53" ht="15.6">
      <c r="E433" s="4"/>
      <c r="I433" s="4"/>
      <c r="M433" s="4"/>
      <c r="Q433" s="4"/>
      <c r="U433" s="4"/>
      <c r="Y433" s="4"/>
      <c r="AC433" s="4"/>
      <c r="AG433" s="4"/>
      <c r="AK433" s="4"/>
      <c r="AO433" s="4"/>
      <c r="AS433" s="4"/>
      <c r="AW433" s="4"/>
      <c r="BA433" s="4"/>
    </row>
    <row r="434" spans="5:53" ht="15.6">
      <c r="E434" s="4"/>
      <c r="I434" s="4"/>
      <c r="M434" s="4"/>
      <c r="Q434" s="4"/>
      <c r="U434" s="4"/>
      <c r="Y434" s="4"/>
      <c r="AC434" s="4"/>
      <c r="AG434" s="4"/>
      <c r="AK434" s="4"/>
      <c r="AO434" s="4"/>
      <c r="AS434" s="4"/>
      <c r="AW434" s="4"/>
      <c r="BA434" s="4"/>
    </row>
    <row r="435" spans="5:53" ht="15.6">
      <c r="E435" s="4"/>
      <c r="I435" s="4"/>
      <c r="M435" s="4"/>
      <c r="Q435" s="4"/>
      <c r="U435" s="4"/>
      <c r="Y435" s="4"/>
      <c r="AC435" s="4"/>
      <c r="AG435" s="4"/>
      <c r="AK435" s="4"/>
      <c r="AO435" s="4"/>
      <c r="AS435" s="4"/>
      <c r="AW435" s="4"/>
      <c r="BA435" s="4"/>
    </row>
    <row r="436" spans="5:53" ht="15.6">
      <c r="E436" s="4"/>
      <c r="I436" s="4"/>
      <c r="M436" s="4"/>
      <c r="Q436" s="4"/>
      <c r="U436" s="4"/>
      <c r="Y436" s="4"/>
      <c r="AC436" s="4"/>
      <c r="AG436" s="4"/>
      <c r="AK436" s="4"/>
      <c r="AO436" s="4"/>
      <c r="AS436" s="4"/>
      <c r="AW436" s="4"/>
      <c r="BA436" s="4"/>
    </row>
    <row r="437" spans="5:53" ht="15.6">
      <c r="E437" s="4"/>
      <c r="I437" s="4"/>
      <c r="M437" s="4"/>
      <c r="Q437" s="4"/>
      <c r="U437" s="4"/>
      <c r="Y437" s="4"/>
      <c r="AC437" s="4"/>
      <c r="AG437" s="4"/>
      <c r="AK437" s="4"/>
      <c r="AO437" s="4"/>
      <c r="AS437" s="4"/>
      <c r="AW437" s="4"/>
      <c r="BA437" s="4"/>
    </row>
    <row r="438" spans="5:53" ht="15.6">
      <c r="E438" s="4"/>
      <c r="I438" s="4"/>
      <c r="M438" s="4"/>
      <c r="Q438" s="4"/>
      <c r="U438" s="4"/>
      <c r="Y438" s="4"/>
      <c r="AC438" s="4"/>
      <c r="AG438" s="4"/>
      <c r="AK438" s="4"/>
      <c r="AO438" s="4"/>
      <c r="AS438" s="4"/>
      <c r="AW438" s="4"/>
      <c r="BA438" s="4"/>
    </row>
    <row r="439" spans="5:53" ht="15.6">
      <c r="E439" s="4"/>
      <c r="I439" s="4"/>
      <c r="M439" s="4"/>
      <c r="Q439" s="4"/>
      <c r="U439" s="4"/>
      <c r="Y439" s="4"/>
      <c r="AC439" s="4"/>
      <c r="AG439" s="4"/>
      <c r="AK439" s="4"/>
      <c r="AO439" s="4"/>
      <c r="AS439" s="4"/>
      <c r="AW439" s="4"/>
      <c r="BA439" s="4"/>
    </row>
    <row r="440" spans="5:53" ht="15.6">
      <c r="E440" s="4"/>
      <c r="I440" s="4"/>
      <c r="M440" s="4"/>
      <c r="Q440" s="4"/>
      <c r="U440" s="4"/>
      <c r="Y440" s="4"/>
      <c r="AC440" s="4"/>
      <c r="AG440" s="4"/>
      <c r="AK440" s="4"/>
      <c r="AO440" s="4"/>
      <c r="AS440" s="4"/>
      <c r="AW440" s="4"/>
      <c r="BA440" s="4"/>
    </row>
    <row r="441" spans="5:53" ht="15.6">
      <c r="E441" s="4"/>
      <c r="I441" s="4"/>
      <c r="M441" s="4"/>
      <c r="Q441" s="4"/>
      <c r="U441" s="4"/>
      <c r="Y441" s="4"/>
      <c r="AC441" s="4"/>
      <c r="AG441" s="4"/>
      <c r="AK441" s="4"/>
      <c r="AO441" s="4"/>
      <c r="AS441" s="4"/>
      <c r="AW441" s="4"/>
      <c r="BA441" s="4"/>
    </row>
    <row r="442" spans="5:53" ht="15.6">
      <c r="E442" s="4"/>
      <c r="I442" s="4"/>
      <c r="M442" s="4"/>
      <c r="Q442" s="4"/>
      <c r="U442" s="4"/>
      <c r="Y442" s="4"/>
      <c r="AC442" s="4"/>
      <c r="AG442" s="4"/>
      <c r="AK442" s="4"/>
      <c r="AO442" s="4"/>
      <c r="AS442" s="4"/>
      <c r="AW442" s="4"/>
      <c r="BA442" s="4"/>
    </row>
    <row r="443" spans="5:53" ht="15.6">
      <c r="E443" s="4"/>
      <c r="I443" s="4"/>
      <c r="M443" s="4"/>
      <c r="Q443" s="4"/>
      <c r="U443" s="4"/>
      <c r="Y443" s="4"/>
      <c r="AC443" s="4"/>
      <c r="AG443" s="4"/>
      <c r="AK443" s="4"/>
      <c r="AO443" s="4"/>
      <c r="AS443" s="4"/>
      <c r="AW443" s="4"/>
      <c r="BA443" s="4"/>
    </row>
    <row r="444" spans="5:53" ht="15.6">
      <c r="E444" s="4"/>
      <c r="I444" s="4"/>
      <c r="M444" s="4"/>
      <c r="Q444" s="4"/>
      <c r="U444" s="4"/>
      <c r="Y444" s="4"/>
      <c r="AC444" s="4"/>
      <c r="AG444" s="4"/>
      <c r="AK444" s="4"/>
      <c r="AO444" s="4"/>
      <c r="AS444" s="4"/>
      <c r="AW444" s="4"/>
      <c r="BA444" s="4"/>
    </row>
    <row r="445" spans="5:53" ht="15.6">
      <c r="E445" s="4"/>
      <c r="I445" s="4"/>
      <c r="M445" s="4"/>
      <c r="Q445" s="4"/>
      <c r="U445" s="4"/>
      <c r="Y445" s="4"/>
      <c r="AC445" s="4"/>
      <c r="AG445" s="4"/>
      <c r="AK445" s="4"/>
      <c r="AO445" s="4"/>
      <c r="AS445" s="4"/>
      <c r="AW445" s="4"/>
      <c r="BA445" s="4"/>
    </row>
    <row r="446" spans="5:53" ht="15.6">
      <c r="E446" s="4"/>
      <c r="I446" s="4"/>
      <c r="M446" s="4"/>
      <c r="Q446" s="4"/>
      <c r="U446" s="4"/>
      <c r="Y446" s="4"/>
      <c r="AC446" s="4"/>
      <c r="AG446" s="4"/>
      <c r="AK446" s="4"/>
      <c r="AO446" s="4"/>
      <c r="AS446" s="4"/>
      <c r="AW446" s="4"/>
      <c r="BA446" s="4"/>
    </row>
    <row r="447" spans="5:53" ht="15.6">
      <c r="E447" s="4"/>
      <c r="I447" s="4"/>
      <c r="M447" s="4"/>
      <c r="Q447" s="4"/>
      <c r="U447" s="4"/>
      <c r="Y447" s="4"/>
      <c r="AC447" s="4"/>
      <c r="AG447" s="4"/>
      <c r="AK447" s="4"/>
      <c r="AO447" s="4"/>
      <c r="AS447" s="4"/>
      <c r="AW447" s="4"/>
      <c r="BA447" s="4"/>
    </row>
    <row r="448" spans="5:53" ht="15.6">
      <c r="E448" s="4"/>
      <c r="I448" s="4"/>
      <c r="M448" s="4"/>
      <c r="Q448" s="4"/>
      <c r="U448" s="4"/>
      <c r="Y448" s="4"/>
      <c r="AC448" s="4"/>
      <c r="AG448" s="4"/>
      <c r="AK448" s="4"/>
      <c r="AO448" s="4"/>
      <c r="AS448" s="4"/>
      <c r="AW448" s="4"/>
      <c r="BA448" s="4"/>
    </row>
    <row r="449" spans="5:53" ht="15.6">
      <c r="E449" s="4"/>
      <c r="I449" s="4"/>
      <c r="M449" s="4"/>
      <c r="Q449" s="4"/>
      <c r="U449" s="4"/>
      <c r="Y449" s="4"/>
      <c r="AC449" s="4"/>
      <c r="AG449" s="4"/>
      <c r="AK449" s="4"/>
      <c r="AO449" s="4"/>
      <c r="AS449" s="4"/>
      <c r="AW449" s="4"/>
      <c r="BA449" s="4"/>
    </row>
    <row r="450" spans="5:53" ht="15.6">
      <c r="E450" s="4"/>
      <c r="I450" s="4"/>
      <c r="M450" s="4"/>
      <c r="Q450" s="4"/>
      <c r="U450" s="4"/>
      <c r="Y450" s="4"/>
      <c r="AC450" s="4"/>
      <c r="AG450" s="4"/>
      <c r="AK450" s="4"/>
      <c r="AO450" s="4"/>
      <c r="AS450" s="4"/>
      <c r="AW450" s="4"/>
      <c r="BA450" s="4"/>
    </row>
    <row r="451" spans="5:53" ht="15.6">
      <c r="E451" s="4"/>
      <c r="I451" s="4"/>
      <c r="M451" s="4"/>
      <c r="Q451" s="4"/>
      <c r="U451" s="4"/>
      <c r="Y451" s="4"/>
      <c r="AC451" s="4"/>
      <c r="AG451" s="4"/>
      <c r="AK451" s="4"/>
      <c r="AO451" s="4"/>
      <c r="AS451" s="4"/>
      <c r="AW451" s="4"/>
      <c r="BA451" s="4"/>
    </row>
    <row r="452" spans="5:53" ht="15.6">
      <c r="E452" s="4"/>
      <c r="I452" s="4"/>
      <c r="M452" s="4"/>
      <c r="Q452" s="4"/>
      <c r="U452" s="4"/>
      <c r="Y452" s="4"/>
      <c r="AC452" s="4"/>
      <c r="AG452" s="4"/>
      <c r="AK452" s="4"/>
      <c r="AO452" s="4"/>
      <c r="AS452" s="4"/>
      <c r="AW452" s="4"/>
      <c r="BA452" s="4"/>
    </row>
    <row r="453" spans="5:53" ht="15.6">
      <c r="E453" s="4"/>
      <c r="I453" s="4"/>
      <c r="M453" s="4"/>
      <c r="Q453" s="4"/>
      <c r="U453" s="4"/>
      <c r="Y453" s="4"/>
      <c r="AC453" s="4"/>
      <c r="AG453" s="4"/>
      <c r="AK453" s="4"/>
      <c r="AO453" s="4"/>
      <c r="AS453" s="4"/>
      <c r="AW453" s="4"/>
      <c r="BA453" s="4"/>
    </row>
    <row r="454" spans="5:53" ht="15.6">
      <c r="E454" s="4"/>
      <c r="I454" s="4"/>
      <c r="M454" s="4"/>
      <c r="Q454" s="4"/>
      <c r="U454" s="4"/>
      <c r="Y454" s="4"/>
      <c r="AC454" s="4"/>
      <c r="AG454" s="4"/>
      <c r="AK454" s="4"/>
      <c r="AO454" s="4"/>
      <c r="AS454" s="4"/>
      <c r="AW454" s="4"/>
      <c r="BA454" s="4"/>
    </row>
    <row r="455" spans="5:53" ht="15.6">
      <c r="E455" s="4"/>
      <c r="I455" s="4"/>
      <c r="M455" s="4"/>
      <c r="Q455" s="4"/>
      <c r="U455" s="4"/>
      <c r="Y455" s="4"/>
      <c r="AC455" s="4"/>
      <c r="AG455" s="4"/>
      <c r="AK455" s="4"/>
      <c r="AO455" s="4"/>
      <c r="AS455" s="4"/>
      <c r="AW455" s="4"/>
      <c r="BA455" s="4"/>
    </row>
    <row r="456" spans="5:53" ht="15.6">
      <c r="E456" s="4"/>
      <c r="I456" s="4"/>
      <c r="M456" s="4"/>
      <c r="Q456" s="4"/>
      <c r="U456" s="4"/>
      <c r="Y456" s="4"/>
      <c r="AC456" s="4"/>
      <c r="AG456" s="4"/>
      <c r="AK456" s="4"/>
      <c r="AO456" s="4"/>
      <c r="AS456" s="4"/>
      <c r="AW456" s="4"/>
      <c r="BA456" s="4"/>
    </row>
    <row r="457" spans="5:53" ht="15.6">
      <c r="E457" s="4"/>
      <c r="I457" s="4"/>
      <c r="M457" s="4"/>
      <c r="Q457" s="4"/>
      <c r="U457" s="4"/>
      <c r="Y457" s="4"/>
      <c r="AC457" s="4"/>
      <c r="AG457" s="4"/>
      <c r="AK457" s="4"/>
      <c r="AO457" s="4"/>
      <c r="AS457" s="4"/>
      <c r="AW457" s="4"/>
      <c r="BA457" s="4"/>
    </row>
    <row r="458" spans="5:53" ht="15.6">
      <c r="E458" s="4"/>
      <c r="I458" s="4"/>
      <c r="M458" s="4"/>
      <c r="Q458" s="4"/>
      <c r="U458" s="4"/>
      <c r="Y458" s="4"/>
      <c r="AC458" s="4"/>
      <c r="AG458" s="4"/>
      <c r="AK458" s="4"/>
      <c r="AO458" s="4"/>
      <c r="AS458" s="4"/>
      <c r="AW458" s="4"/>
      <c r="BA458" s="4"/>
    </row>
    <row r="459" spans="5:53" ht="15.6">
      <c r="E459" s="4"/>
      <c r="I459" s="4"/>
      <c r="M459" s="4"/>
      <c r="Q459" s="4"/>
      <c r="U459" s="4"/>
      <c r="Y459" s="4"/>
      <c r="AC459" s="4"/>
      <c r="AG459" s="4"/>
      <c r="AK459" s="4"/>
      <c r="AO459" s="4"/>
      <c r="AS459" s="4"/>
      <c r="AW459" s="4"/>
      <c r="BA459" s="4"/>
    </row>
    <row r="460" spans="5:53" ht="15.6">
      <c r="E460" s="4"/>
      <c r="I460" s="4"/>
      <c r="M460" s="4"/>
      <c r="Q460" s="4"/>
      <c r="U460" s="4"/>
      <c r="Y460" s="4"/>
      <c r="AC460" s="4"/>
      <c r="AG460" s="4"/>
      <c r="AK460" s="4"/>
      <c r="AO460" s="4"/>
      <c r="AS460" s="4"/>
      <c r="AW460" s="4"/>
      <c r="BA460" s="4"/>
    </row>
    <row r="461" spans="5:53" ht="15.6">
      <c r="E461" s="4"/>
      <c r="I461" s="4"/>
      <c r="M461" s="4"/>
      <c r="Q461" s="4"/>
      <c r="U461" s="4"/>
      <c r="Y461" s="4"/>
      <c r="AC461" s="4"/>
      <c r="AG461" s="4"/>
      <c r="AK461" s="4"/>
      <c r="AO461" s="4"/>
      <c r="AS461" s="4"/>
      <c r="AW461" s="4"/>
      <c r="BA461" s="4"/>
    </row>
    <row r="462" spans="5:53" ht="15.6">
      <c r="E462" s="4"/>
      <c r="I462" s="4"/>
      <c r="M462" s="4"/>
      <c r="Q462" s="4"/>
      <c r="U462" s="4"/>
      <c r="Y462" s="4"/>
      <c r="AC462" s="4"/>
      <c r="AG462" s="4"/>
      <c r="AK462" s="4"/>
      <c r="AO462" s="4"/>
      <c r="AS462" s="4"/>
      <c r="AW462" s="4"/>
      <c r="BA462" s="4"/>
    </row>
    <row r="463" spans="5:53" ht="15.6">
      <c r="E463" s="4"/>
      <c r="I463" s="4"/>
      <c r="M463" s="4"/>
      <c r="Q463" s="4"/>
      <c r="U463" s="4"/>
      <c r="Y463" s="4"/>
      <c r="AC463" s="4"/>
      <c r="AG463" s="4"/>
      <c r="AK463" s="4"/>
      <c r="AO463" s="4"/>
      <c r="AS463" s="4"/>
      <c r="AW463" s="4"/>
      <c r="BA463" s="4"/>
    </row>
    <row r="464" spans="5:53" ht="15.6">
      <c r="E464" s="4"/>
      <c r="I464" s="4"/>
      <c r="M464" s="4"/>
      <c r="Q464" s="4"/>
      <c r="U464" s="4"/>
      <c r="Y464" s="4"/>
      <c r="AC464" s="4"/>
      <c r="AG464" s="4"/>
      <c r="AK464" s="4"/>
      <c r="AO464" s="4"/>
      <c r="AS464" s="4"/>
      <c r="AW464" s="4"/>
      <c r="BA464" s="4"/>
    </row>
    <row r="465" spans="5:53" ht="15.6">
      <c r="E465" s="4"/>
      <c r="I465" s="4"/>
      <c r="M465" s="4"/>
      <c r="Q465" s="4"/>
      <c r="U465" s="4"/>
      <c r="Y465" s="4"/>
      <c r="AC465" s="4"/>
      <c r="AG465" s="4"/>
      <c r="AK465" s="4"/>
      <c r="AO465" s="4"/>
      <c r="AS465" s="4"/>
      <c r="AW465" s="4"/>
      <c r="BA465" s="4"/>
    </row>
    <row r="466" spans="5:53" ht="15.6">
      <c r="E466" s="4"/>
      <c r="I466" s="4"/>
      <c r="M466" s="4"/>
      <c r="Q466" s="4"/>
      <c r="U466" s="4"/>
      <c r="Y466" s="4"/>
      <c r="AC466" s="4"/>
      <c r="AG466" s="4"/>
      <c r="AK466" s="4"/>
      <c r="AO466" s="4"/>
      <c r="AS466" s="4"/>
      <c r="AW466" s="4"/>
      <c r="BA466" s="4"/>
    </row>
    <row r="467" spans="5:53" ht="15.6">
      <c r="E467" s="4"/>
      <c r="I467" s="4"/>
      <c r="M467" s="4"/>
      <c r="Q467" s="4"/>
      <c r="U467" s="4"/>
      <c r="Y467" s="4"/>
      <c r="AC467" s="4"/>
      <c r="AG467" s="4"/>
      <c r="AK467" s="4"/>
      <c r="AO467" s="4"/>
      <c r="AS467" s="4"/>
      <c r="AW467" s="4"/>
      <c r="BA467" s="4"/>
    </row>
    <row r="468" spans="5:53" ht="15.6">
      <c r="E468" s="4"/>
      <c r="I468" s="4"/>
      <c r="M468" s="4"/>
      <c r="Q468" s="4"/>
      <c r="U468" s="4"/>
      <c r="Y468" s="4"/>
      <c r="AC468" s="4"/>
      <c r="AG468" s="4"/>
      <c r="AK468" s="4"/>
      <c r="AO468" s="4"/>
      <c r="AS468" s="4"/>
      <c r="AW468" s="4"/>
      <c r="BA468" s="4"/>
    </row>
    <row r="469" spans="5:53" ht="15.6">
      <c r="E469" s="4"/>
      <c r="I469" s="4"/>
      <c r="M469" s="4"/>
      <c r="Q469" s="4"/>
      <c r="U469" s="4"/>
      <c r="Y469" s="4"/>
      <c r="AC469" s="4"/>
      <c r="AG469" s="4"/>
      <c r="AK469" s="4"/>
      <c r="AO469" s="4"/>
      <c r="AS469" s="4"/>
      <c r="AW469" s="4"/>
      <c r="BA469" s="4"/>
    </row>
    <row r="470" spans="5:53" ht="15.6">
      <c r="E470" s="4"/>
      <c r="I470" s="4"/>
      <c r="M470" s="4"/>
      <c r="Q470" s="4"/>
      <c r="U470" s="4"/>
      <c r="Y470" s="4"/>
      <c r="AC470" s="4"/>
      <c r="AG470" s="4"/>
      <c r="AK470" s="4"/>
      <c r="AO470" s="4"/>
      <c r="AS470" s="4"/>
      <c r="AW470" s="4"/>
      <c r="BA470" s="4"/>
    </row>
    <row r="471" spans="5:53" ht="15.6">
      <c r="E471" s="4"/>
      <c r="I471" s="4"/>
      <c r="M471" s="4"/>
      <c r="Q471" s="4"/>
      <c r="U471" s="4"/>
      <c r="Y471" s="4"/>
      <c r="AC471" s="4"/>
      <c r="AG471" s="4"/>
      <c r="AK471" s="4"/>
      <c r="AO471" s="4"/>
      <c r="AS471" s="4"/>
      <c r="AW471" s="4"/>
      <c r="BA471" s="4"/>
    </row>
    <row r="472" spans="5:53" ht="15.6">
      <c r="E472" s="4"/>
      <c r="I472" s="4"/>
      <c r="M472" s="4"/>
      <c r="Q472" s="4"/>
      <c r="U472" s="4"/>
      <c r="Y472" s="4"/>
      <c r="AC472" s="4"/>
      <c r="AG472" s="4"/>
      <c r="AK472" s="4"/>
      <c r="AO472" s="4"/>
      <c r="AS472" s="4"/>
      <c r="AW472" s="4"/>
      <c r="BA472" s="4"/>
    </row>
    <row r="473" spans="5:53" ht="15.6">
      <c r="E473" s="4"/>
      <c r="I473" s="4"/>
      <c r="M473" s="4"/>
      <c r="Q473" s="4"/>
      <c r="U473" s="4"/>
      <c r="Y473" s="4"/>
      <c r="AC473" s="4"/>
      <c r="AG473" s="4"/>
      <c r="AK473" s="4"/>
      <c r="AO473" s="4"/>
      <c r="AS473" s="4"/>
      <c r="AW473" s="4"/>
      <c r="BA473" s="4"/>
    </row>
    <row r="474" spans="5:53" ht="15.6">
      <c r="E474" s="4"/>
      <c r="I474" s="4"/>
      <c r="M474" s="4"/>
      <c r="Q474" s="4"/>
      <c r="U474" s="4"/>
      <c r="Y474" s="4"/>
      <c r="AC474" s="4"/>
      <c r="AG474" s="4"/>
      <c r="AK474" s="4"/>
      <c r="AO474" s="4"/>
      <c r="AS474" s="4"/>
      <c r="AW474" s="4"/>
      <c r="BA474" s="4"/>
    </row>
    <row r="475" spans="5:53" ht="15.6">
      <c r="E475" s="4"/>
      <c r="I475" s="4"/>
      <c r="M475" s="4"/>
      <c r="Q475" s="4"/>
      <c r="U475" s="4"/>
      <c r="Y475" s="4"/>
      <c r="AC475" s="4"/>
      <c r="AG475" s="4"/>
      <c r="AK475" s="4"/>
      <c r="AO475" s="4"/>
      <c r="AS475" s="4"/>
      <c r="AW475" s="4"/>
      <c r="BA475" s="4"/>
    </row>
    <row r="476" spans="5:53" ht="15.6">
      <c r="E476" s="4"/>
      <c r="I476" s="4"/>
      <c r="M476" s="4"/>
      <c r="Q476" s="4"/>
      <c r="U476" s="4"/>
      <c r="Y476" s="4"/>
      <c r="AC476" s="4"/>
      <c r="AG476" s="4"/>
      <c r="AK476" s="4"/>
      <c r="AO476" s="4"/>
      <c r="AS476" s="4"/>
      <c r="AW476" s="4"/>
      <c r="BA476" s="4"/>
    </row>
    <row r="477" spans="5:53" ht="15.6">
      <c r="E477" s="4"/>
      <c r="I477" s="4"/>
      <c r="M477" s="4"/>
      <c r="Q477" s="4"/>
      <c r="U477" s="4"/>
      <c r="Y477" s="4"/>
      <c r="AC477" s="4"/>
      <c r="AG477" s="4"/>
      <c r="AK477" s="4"/>
      <c r="AO477" s="4"/>
      <c r="AS477" s="4"/>
      <c r="AW477" s="4"/>
      <c r="BA477" s="4"/>
    </row>
    <row r="478" spans="5:53" ht="15.6">
      <c r="E478" s="4"/>
      <c r="I478" s="4"/>
      <c r="M478" s="4"/>
      <c r="Q478" s="4"/>
      <c r="U478" s="4"/>
      <c r="Y478" s="4"/>
      <c r="AC478" s="4"/>
      <c r="AG478" s="4"/>
      <c r="AK478" s="4"/>
      <c r="AO478" s="4"/>
      <c r="AS478" s="4"/>
      <c r="AW478" s="4"/>
      <c r="BA478" s="4"/>
    </row>
    <row r="479" spans="5:53" ht="15.6">
      <c r="E479" s="4"/>
      <c r="I479" s="4"/>
      <c r="M479" s="4"/>
      <c r="Q479" s="4"/>
      <c r="U479" s="4"/>
      <c r="Y479" s="4"/>
      <c r="AC479" s="4"/>
      <c r="AG479" s="4"/>
      <c r="AK479" s="4"/>
      <c r="AO479" s="4"/>
      <c r="AS479" s="4"/>
      <c r="AW479" s="4"/>
      <c r="BA479" s="4"/>
    </row>
    <row r="480" spans="5:53" ht="15.6">
      <c r="E480" s="4"/>
      <c r="I480" s="4"/>
      <c r="M480" s="4"/>
      <c r="Q480" s="4"/>
      <c r="U480" s="4"/>
      <c r="Y480" s="4"/>
      <c r="AC480" s="4"/>
      <c r="AG480" s="4"/>
      <c r="AK480" s="4"/>
      <c r="AO480" s="4"/>
      <c r="AS480" s="4"/>
      <c r="AW480" s="4"/>
      <c r="BA480" s="4"/>
    </row>
    <row r="481" spans="5:53" ht="15.6">
      <c r="E481" s="4"/>
      <c r="I481" s="4"/>
      <c r="M481" s="4"/>
      <c r="Q481" s="4"/>
      <c r="U481" s="4"/>
      <c r="Y481" s="4"/>
      <c r="AC481" s="4"/>
      <c r="AG481" s="4"/>
      <c r="AK481" s="4"/>
      <c r="AO481" s="4"/>
      <c r="AS481" s="4"/>
      <c r="AW481" s="4"/>
      <c r="BA481" s="4"/>
    </row>
    <row r="482" spans="5:53" ht="15.6">
      <c r="E482" s="4"/>
      <c r="I482" s="4"/>
      <c r="M482" s="4"/>
      <c r="Q482" s="4"/>
      <c r="U482" s="4"/>
      <c r="Y482" s="4"/>
      <c r="AC482" s="4"/>
      <c r="AG482" s="4"/>
      <c r="AK482" s="4"/>
      <c r="AO482" s="4"/>
      <c r="AS482" s="4"/>
      <c r="AW482" s="4"/>
      <c r="BA482" s="4"/>
    </row>
    <row r="483" spans="5:53" ht="15.6">
      <c r="E483" s="4"/>
      <c r="I483" s="4"/>
      <c r="M483" s="4"/>
      <c r="Q483" s="4"/>
      <c r="U483" s="4"/>
      <c r="Y483" s="4"/>
      <c r="AC483" s="4"/>
      <c r="AG483" s="4"/>
      <c r="AK483" s="4"/>
      <c r="AO483" s="4"/>
      <c r="AS483" s="4"/>
      <c r="AW483" s="4"/>
      <c r="BA483" s="4"/>
    </row>
    <row r="484" spans="5:53" ht="15.6">
      <c r="E484" s="4"/>
      <c r="I484" s="4"/>
      <c r="M484" s="4"/>
      <c r="Q484" s="4"/>
      <c r="U484" s="4"/>
      <c r="Y484" s="4"/>
      <c r="AC484" s="4"/>
      <c r="AG484" s="4"/>
      <c r="AK484" s="4"/>
      <c r="AO484" s="4"/>
      <c r="AS484" s="4"/>
      <c r="AW484" s="4"/>
      <c r="BA484" s="4"/>
    </row>
    <row r="485" spans="5:53" ht="15.6">
      <c r="E485" s="4"/>
      <c r="I485" s="4"/>
      <c r="M485" s="4"/>
      <c r="Q485" s="4"/>
      <c r="U485" s="4"/>
      <c r="Y485" s="4"/>
      <c r="AC485" s="4"/>
      <c r="AG485" s="4"/>
      <c r="AK485" s="4"/>
      <c r="AO485" s="4"/>
      <c r="AS485" s="4"/>
      <c r="AW485" s="4"/>
      <c r="BA485" s="4"/>
    </row>
    <row r="486" spans="5:53" ht="15.6">
      <c r="E486" s="4"/>
      <c r="I486" s="4"/>
      <c r="M486" s="4"/>
      <c r="Q486" s="4"/>
      <c r="U486" s="4"/>
      <c r="Y486" s="4"/>
      <c r="AC486" s="4"/>
      <c r="AG486" s="4"/>
      <c r="AK486" s="4"/>
      <c r="AO486" s="4"/>
      <c r="AS486" s="4"/>
      <c r="AW486" s="4"/>
      <c r="BA486" s="4"/>
    </row>
    <row r="487" spans="5:53" ht="15.6">
      <c r="E487" s="4"/>
      <c r="I487" s="4"/>
      <c r="M487" s="4"/>
      <c r="Q487" s="4"/>
      <c r="U487" s="4"/>
      <c r="Y487" s="4"/>
      <c r="AC487" s="4"/>
      <c r="AG487" s="4"/>
      <c r="AK487" s="4"/>
      <c r="AO487" s="4"/>
      <c r="AS487" s="4"/>
      <c r="AW487" s="4"/>
      <c r="BA487" s="4"/>
    </row>
    <row r="488" spans="5:53" ht="15.6">
      <c r="E488" s="4"/>
      <c r="I488" s="4"/>
      <c r="M488" s="4"/>
      <c r="Q488" s="4"/>
      <c r="U488" s="4"/>
      <c r="Y488" s="4"/>
      <c r="AC488" s="4"/>
      <c r="AG488" s="4"/>
      <c r="AK488" s="4"/>
      <c r="AO488" s="4"/>
      <c r="AS488" s="4"/>
      <c r="AW488" s="4"/>
      <c r="BA488" s="4"/>
    </row>
    <row r="489" spans="5:53" ht="15.6">
      <c r="E489" s="4"/>
      <c r="I489" s="4"/>
      <c r="M489" s="4"/>
      <c r="Q489" s="4"/>
      <c r="U489" s="4"/>
      <c r="Y489" s="4"/>
      <c r="AC489" s="4"/>
      <c r="AG489" s="4"/>
      <c r="AK489" s="4"/>
      <c r="AO489" s="4"/>
      <c r="AS489" s="4"/>
      <c r="AW489" s="4"/>
      <c r="BA489" s="4"/>
    </row>
    <row r="490" spans="5:53" ht="15.6">
      <c r="E490" s="4"/>
      <c r="I490" s="4"/>
      <c r="M490" s="4"/>
      <c r="Q490" s="4"/>
      <c r="U490" s="4"/>
      <c r="Y490" s="4"/>
      <c r="AC490" s="4"/>
      <c r="AG490" s="4"/>
      <c r="AK490" s="4"/>
      <c r="AO490" s="4"/>
      <c r="AS490" s="4"/>
      <c r="AW490" s="4"/>
      <c r="BA490" s="4"/>
    </row>
    <row r="491" spans="5:53" ht="15.6">
      <c r="E491" s="4"/>
      <c r="I491" s="4"/>
      <c r="M491" s="4"/>
      <c r="Q491" s="4"/>
      <c r="U491" s="4"/>
      <c r="Y491" s="4"/>
      <c r="AC491" s="4"/>
      <c r="AG491" s="4"/>
      <c r="AK491" s="4"/>
      <c r="AO491" s="4"/>
      <c r="AS491" s="4"/>
      <c r="AW491" s="4"/>
      <c r="BA491" s="4"/>
    </row>
    <row r="492" spans="5:53" ht="15.6">
      <c r="E492" s="4"/>
      <c r="I492" s="4"/>
      <c r="M492" s="4"/>
      <c r="Q492" s="4"/>
      <c r="U492" s="4"/>
      <c r="Y492" s="4"/>
      <c r="AC492" s="4"/>
      <c r="AG492" s="4"/>
      <c r="AK492" s="4"/>
      <c r="AO492" s="4"/>
      <c r="AS492" s="4"/>
      <c r="AW492" s="4"/>
      <c r="BA492" s="4"/>
    </row>
    <row r="493" spans="5:53" ht="15.6">
      <c r="E493" s="4"/>
      <c r="I493" s="4"/>
      <c r="M493" s="4"/>
      <c r="Q493" s="4"/>
      <c r="U493" s="4"/>
      <c r="Y493" s="4"/>
      <c r="AC493" s="4"/>
      <c r="AG493" s="4"/>
      <c r="AK493" s="4"/>
      <c r="AO493" s="4"/>
      <c r="AS493" s="4"/>
      <c r="AW493" s="4"/>
      <c r="BA493" s="4"/>
    </row>
    <row r="494" spans="5:53" ht="15.6">
      <c r="E494" s="4"/>
      <c r="I494" s="4"/>
      <c r="M494" s="4"/>
      <c r="Q494" s="4"/>
      <c r="U494" s="4"/>
      <c r="Y494" s="4"/>
      <c r="AC494" s="4"/>
      <c r="AG494" s="4"/>
      <c r="AK494" s="4"/>
      <c r="AO494" s="4"/>
      <c r="AS494" s="4"/>
      <c r="AW494" s="4"/>
      <c r="BA494" s="4"/>
    </row>
    <row r="495" spans="5:53" ht="15.6">
      <c r="E495" s="4"/>
      <c r="I495" s="4"/>
      <c r="M495" s="4"/>
      <c r="Q495" s="4"/>
      <c r="U495" s="4"/>
      <c r="Y495" s="4"/>
      <c r="AC495" s="4"/>
      <c r="AG495" s="4"/>
      <c r="AK495" s="4"/>
      <c r="AO495" s="4"/>
      <c r="AS495" s="4"/>
      <c r="AW495" s="4"/>
      <c r="BA495" s="4"/>
    </row>
    <row r="496" spans="5:53" ht="15.6">
      <c r="E496" s="4"/>
      <c r="I496" s="4"/>
      <c r="M496" s="4"/>
      <c r="Q496" s="4"/>
      <c r="U496" s="4"/>
      <c r="Y496" s="4"/>
      <c r="AC496" s="4"/>
      <c r="AG496" s="4"/>
      <c r="AK496" s="4"/>
      <c r="AO496" s="4"/>
      <c r="AS496" s="4"/>
      <c r="AW496" s="4"/>
      <c r="BA496" s="4"/>
    </row>
    <row r="497" spans="5:53" ht="15.6">
      <c r="E497" s="4"/>
      <c r="I497" s="4"/>
      <c r="M497" s="4"/>
      <c r="Q497" s="4"/>
      <c r="U497" s="4"/>
      <c r="Y497" s="4"/>
      <c r="AC497" s="4"/>
      <c r="AG497" s="4"/>
      <c r="AK497" s="4"/>
      <c r="AO497" s="4"/>
      <c r="AS497" s="4"/>
      <c r="AW497" s="4"/>
      <c r="BA497" s="4"/>
    </row>
    <row r="498" spans="5:53" ht="15.6">
      <c r="E498" s="4"/>
      <c r="I498" s="4"/>
      <c r="M498" s="4"/>
      <c r="Q498" s="4"/>
      <c r="U498" s="4"/>
      <c r="Y498" s="4"/>
      <c r="AC498" s="4"/>
      <c r="AG498" s="4"/>
      <c r="AK498" s="4"/>
      <c r="AO498" s="4"/>
      <c r="AS498" s="4"/>
      <c r="AW498" s="4"/>
      <c r="BA498" s="4"/>
    </row>
    <row r="499" spans="5:53" ht="15.6">
      <c r="E499" s="4"/>
      <c r="I499" s="4"/>
      <c r="M499" s="4"/>
      <c r="Q499" s="4"/>
      <c r="U499" s="4"/>
      <c r="Y499" s="4"/>
      <c r="AC499" s="4"/>
      <c r="AG499" s="4"/>
      <c r="AK499" s="4"/>
      <c r="AO499" s="4"/>
      <c r="AS499" s="4"/>
      <c r="AW499" s="4"/>
      <c r="BA499" s="4"/>
    </row>
    <row r="500" spans="5:53" ht="15.6">
      <c r="E500" s="4"/>
      <c r="I500" s="4"/>
      <c r="M500" s="4"/>
      <c r="Q500" s="4"/>
      <c r="U500" s="4"/>
      <c r="Y500" s="4"/>
      <c r="AC500" s="4"/>
      <c r="AG500" s="4"/>
      <c r="AK500" s="4"/>
      <c r="AO500" s="4"/>
      <c r="AS500" s="4"/>
      <c r="AW500" s="4"/>
      <c r="BA500" s="4"/>
    </row>
    <row r="501" spans="5:53" ht="15.6">
      <c r="E501" s="4"/>
      <c r="I501" s="4"/>
      <c r="M501" s="4"/>
      <c r="Q501" s="4"/>
      <c r="U501" s="4"/>
      <c r="Y501" s="4"/>
      <c r="AC501" s="4"/>
      <c r="AG501" s="4"/>
      <c r="AK501" s="4"/>
      <c r="AO501" s="4"/>
      <c r="AS501" s="4"/>
      <c r="AW501" s="4"/>
      <c r="BA501" s="4"/>
    </row>
    <row r="502" spans="5:53" ht="15.6">
      <c r="E502" s="4"/>
      <c r="I502" s="4"/>
      <c r="M502" s="4"/>
      <c r="Q502" s="4"/>
      <c r="U502" s="4"/>
      <c r="Y502" s="4"/>
      <c r="AC502" s="4"/>
      <c r="AG502" s="4"/>
      <c r="AK502" s="4"/>
      <c r="AO502" s="4"/>
      <c r="AS502" s="4"/>
      <c r="AW502" s="4"/>
      <c r="BA502" s="4"/>
    </row>
    <row r="503" spans="5:53" ht="15.6">
      <c r="E503" s="4"/>
      <c r="I503" s="4"/>
      <c r="M503" s="4"/>
      <c r="Q503" s="4"/>
      <c r="U503" s="4"/>
      <c r="Y503" s="4"/>
      <c r="AC503" s="4"/>
      <c r="AG503" s="4"/>
      <c r="AK503" s="4"/>
      <c r="AO503" s="4"/>
      <c r="AS503" s="4"/>
      <c r="AW503" s="4"/>
      <c r="BA503" s="4"/>
    </row>
    <row r="504" spans="5:53" ht="15.6">
      <c r="E504" s="4"/>
      <c r="I504" s="4"/>
      <c r="M504" s="4"/>
      <c r="Q504" s="4"/>
      <c r="U504" s="4"/>
      <c r="Y504" s="4"/>
      <c r="AC504" s="4"/>
      <c r="AG504" s="4"/>
      <c r="AK504" s="4"/>
      <c r="AO504" s="4"/>
      <c r="AS504" s="4"/>
      <c r="AW504" s="4"/>
      <c r="BA504" s="4"/>
    </row>
    <row r="505" spans="5:53" ht="15.6">
      <c r="E505" s="4"/>
      <c r="I505" s="4"/>
      <c r="M505" s="4"/>
      <c r="Q505" s="4"/>
      <c r="U505" s="4"/>
      <c r="Y505" s="4"/>
      <c r="AC505" s="4"/>
      <c r="AG505" s="4"/>
      <c r="AK505" s="4"/>
      <c r="AO505" s="4"/>
      <c r="AS505" s="4"/>
      <c r="AW505" s="4"/>
      <c r="BA505" s="4"/>
    </row>
    <row r="506" spans="5:53" ht="15.6">
      <c r="E506" s="4"/>
      <c r="I506" s="4"/>
      <c r="M506" s="4"/>
      <c r="Q506" s="4"/>
      <c r="U506" s="4"/>
      <c r="Y506" s="4"/>
      <c r="AC506" s="4"/>
      <c r="AG506" s="4"/>
      <c r="AK506" s="4"/>
      <c r="AO506" s="4"/>
      <c r="AS506" s="4"/>
      <c r="AW506" s="4"/>
      <c r="BA506" s="4"/>
    </row>
    <row r="507" spans="5:53" ht="15.6">
      <c r="E507" s="4"/>
      <c r="I507" s="4"/>
      <c r="M507" s="4"/>
      <c r="Q507" s="4"/>
      <c r="U507" s="4"/>
      <c r="Y507" s="4"/>
      <c r="AC507" s="4"/>
      <c r="AG507" s="4"/>
      <c r="AK507" s="4"/>
      <c r="AO507" s="4"/>
      <c r="AS507" s="4"/>
      <c r="AW507" s="4"/>
      <c r="BA507" s="4"/>
    </row>
    <row r="508" spans="5:53" ht="15.6">
      <c r="E508" s="4"/>
      <c r="I508" s="4"/>
      <c r="M508" s="4"/>
      <c r="Q508" s="4"/>
      <c r="U508" s="4"/>
      <c r="Y508" s="4"/>
      <c r="AC508" s="4"/>
      <c r="AG508" s="4"/>
      <c r="AK508" s="4"/>
      <c r="AO508" s="4"/>
      <c r="AS508" s="4"/>
      <c r="AW508" s="4"/>
      <c r="BA508" s="4"/>
    </row>
    <row r="509" spans="5:53" ht="15.6">
      <c r="E509" s="4"/>
      <c r="I509" s="4"/>
      <c r="M509" s="4"/>
      <c r="Q509" s="4"/>
      <c r="U509" s="4"/>
      <c r="Y509" s="4"/>
      <c r="AC509" s="4"/>
      <c r="AG509" s="4"/>
      <c r="AK509" s="4"/>
      <c r="AO509" s="4"/>
      <c r="AS509" s="4"/>
      <c r="AW509" s="4"/>
      <c r="BA509" s="4"/>
    </row>
    <row r="510" spans="5:53" ht="15.6">
      <c r="E510" s="4"/>
      <c r="I510" s="4"/>
      <c r="M510" s="4"/>
      <c r="Q510" s="4"/>
      <c r="U510" s="4"/>
      <c r="Y510" s="4"/>
      <c r="AC510" s="4"/>
      <c r="AG510" s="4"/>
      <c r="AK510" s="4"/>
      <c r="AO510" s="4"/>
      <c r="AS510" s="4"/>
      <c r="AW510" s="4"/>
      <c r="BA510" s="4"/>
    </row>
    <row r="511" spans="5:53" ht="15.6">
      <c r="E511" s="4"/>
      <c r="I511" s="4"/>
      <c r="M511" s="4"/>
      <c r="Q511" s="4"/>
      <c r="U511" s="4"/>
      <c r="Y511" s="4"/>
      <c r="AC511" s="4"/>
      <c r="AG511" s="4"/>
      <c r="AK511" s="4"/>
      <c r="AO511" s="4"/>
      <c r="AS511" s="4"/>
      <c r="AW511" s="4"/>
      <c r="BA511" s="4"/>
    </row>
    <row r="512" spans="5:53" ht="15.6">
      <c r="E512" s="4"/>
      <c r="I512" s="4"/>
      <c r="M512" s="4"/>
      <c r="Q512" s="4"/>
      <c r="U512" s="4"/>
      <c r="Y512" s="4"/>
      <c r="AC512" s="4"/>
      <c r="AG512" s="4"/>
      <c r="AK512" s="4"/>
      <c r="AO512" s="4"/>
      <c r="AS512" s="4"/>
      <c r="AW512" s="4"/>
      <c r="BA512" s="4"/>
    </row>
    <row r="513" spans="5:53" ht="15.6">
      <c r="E513" s="4"/>
      <c r="I513" s="4"/>
      <c r="M513" s="4"/>
      <c r="Q513" s="4"/>
      <c r="U513" s="4"/>
      <c r="Y513" s="4"/>
      <c r="AC513" s="4"/>
      <c r="AG513" s="4"/>
      <c r="AK513" s="4"/>
      <c r="AO513" s="4"/>
      <c r="AS513" s="4"/>
      <c r="AW513" s="4"/>
      <c r="BA513" s="4"/>
    </row>
    <row r="514" spans="5:53" ht="15.6">
      <c r="E514" s="4"/>
      <c r="I514" s="4"/>
      <c r="M514" s="4"/>
      <c r="Q514" s="4"/>
      <c r="U514" s="4"/>
      <c r="Y514" s="4"/>
      <c r="AC514" s="4"/>
      <c r="AG514" s="4"/>
      <c r="AK514" s="4"/>
      <c r="AO514" s="4"/>
      <c r="AS514" s="4"/>
      <c r="AW514" s="4"/>
      <c r="BA514" s="4"/>
    </row>
    <row r="515" spans="5:53" ht="15.6">
      <c r="E515" s="4"/>
      <c r="I515" s="4"/>
      <c r="M515" s="4"/>
      <c r="Q515" s="4"/>
      <c r="U515" s="4"/>
      <c r="Y515" s="4"/>
      <c r="AC515" s="4"/>
      <c r="AG515" s="4"/>
      <c r="AK515" s="4"/>
      <c r="AO515" s="4"/>
      <c r="AS515" s="4"/>
      <c r="AW515" s="4"/>
      <c r="BA515" s="4"/>
    </row>
    <row r="516" spans="5:53" ht="15.6">
      <c r="E516" s="4"/>
      <c r="I516" s="4"/>
      <c r="M516" s="4"/>
      <c r="Q516" s="4"/>
      <c r="U516" s="4"/>
      <c r="Y516" s="4"/>
      <c r="AC516" s="4"/>
      <c r="AG516" s="4"/>
      <c r="AK516" s="4"/>
      <c r="AO516" s="4"/>
      <c r="AS516" s="4"/>
      <c r="AW516" s="4"/>
      <c r="BA516" s="4"/>
    </row>
    <row r="517" spans="5:53" ht="15.6">
      <c r="E517" s="4"/>
      <c r="I517" s="4"/>
      <c r="M517" s="4"/>
      <c r="Q517" s="4"/>
      <c r="U517" s="4"/>
      <c r="Y517" s="4"/>
      <c r="AC517" s="4"/>
      <c r="AG517" s="4"/>
      <c r="AK517" s="4"/>
      <c r="AO517" s="4"/>
      <c r="AS517" s="4"/>
      <c r="AW517" s="4"/>
      <c r="BA517" s="4"/>
    </row>
    <row r="518" spans="5:53" ht="15.6">
      <c r="E518" s="4"/>
      <c r="I518" s="4"/>
      <c r="M518" s="4"/>
      <c r="Q518" s="4"/>
      <c r="U518" s="4"/>
      <c r="Y518" s="4"/>
      <c r="AC518" s="4"/>
      <c r="AG518" s="4"/>
      <c r="AK518" s="4"/>
      <c r="AO518" s="4"/>
      <c r="AS518" s="4"/>
      <c r="AW518" s="4"/>
      <c r="BA518" s="4"/>
    </row>
    <row r="519" spans="5:53" ht="15.6">
      <c r="E519" s="4"/>
      <c r="I519" s="4"/>
      <c r="M519" s="4"/>
      <c r="Q519" s="4"/>
      <c r="U519" s="4"/>
      <c r="Y519" s="4"/>
      <c r="AC519" s="4"/>
      <c r="AG519" s="4"/>
      <c r="AK519" s="4"/>
      <c r="AO519" s="4"/>
      <c r="AS519" s="4"/>
      <c r="AW519" s="4"/>
      <c r="BA519" s="4"/>
    </row>
    <row r="520" spans="5:53" ht="15.6">
      <c r="E520" s="4"/>
      <c r="I520" s="4"/>
      <c r="M520" s="4"/>
      <c r="Q520" s="4"/>
      <c r="U520" s="4"/>
      <c r="Y520" s="4"/>
      <c r="AC520" s="4"/>
      <c r="AG520" s="4"/>
      <c r="AK520" s="4"/>
      <c r="AO520" s="4"/>
      <c r="AS520" s="4"/>
      <c r="AW520" s="4"/>
      <c r="BA520" s="4"/>
    </row>
    <row r="521" spans="5:53" ht="15.6">
      <c r="E521" s="4"/>
      <c r="I521" s="4"/>
      <c r="M521" s="4"/>
      <c r="Q521" s="4"/>
      <c r="U521" s="4"/>
      <c r="Y521" s="4"/>
      <c r="AC521" s="4"/>
      <c r="AG521" s="4"/>
      <c r="AK521" s="4"/>
      <c r="AO521" s="4"/>
      <c r="AS521" s="4"/>
      <c r="AW521" s="4"/>
      <c r="BA521" s="4"/>
    </row>
    <row r="522" spans="5:53" ht="15.6">
      <c r="E522" s="4"/>
      <c r="I522" s="4"/>
      <c r="M522" s="4"/>
      <c r="Q522" s="4"/>
      <c r="U522" s="4"/>
      <c r="Y522" s="4"/>
      <c r="AC522" s="4"/>
      <c r="AG522" s="4"/>
      <c r="AK522" s="4"/>
      <c r="AO522" s="4"/>
      <c r="AS522" s="4"/>
      <c r="AW522" s="4"/>
      <c r="BA522" s="4"/>
    </row>
    <row r="523" spans="5:53" ht="15.6">
      <c r="E523" s="4"/>
      <c r="I523" s="4"/>
      <c r="M523" s="4"/>
      <c r="Q523" s="4"/>
      <c r="U523" s="4"/>
      <c r="Y523" s="4"/>
      <c r="AC523" s="4"/>
      <c r="AG523" s="4"/>
      <c r="AK523" s="4"/>
      <c r="AO523" s="4"/>
      <c r="AS523" s="4"/>
      <c r="AW523" s="4"/>
      <c r="BA523" s="4"/>
    </row>
    <row r="524" spans="5:53" ht="15.6">
      <c r="E524" s="4"/>
      <c r="I524" s="4"/>
      <c r="M524" s="4"/>
      <c r="Q524" s="4"/>
      <c r="U524" s="4"/>
      <c r="Y524" s="4"/>
      <c r="AC524" s="4"/>
      <c r="AG524" s="4"/>
      <c r="AK524" s="4"/>
      <c r="AO524" s="4"/>
      <c r="AS524" s="4"/>
      <c r="AW524" s="4"/>
      <c r="BA524" s="4"/>
    </row>
    <row r="525" spans="5:53" ht="15.6">
      <c r="E525" s="4"/>
      <c r="I525" s="4"/>
      <c r="M525" s="4"/>
      <c r="Q525" s="4"/>
      <c r="U525" s="4"/>
      <c r="Y525" s="4"/>
      <c r="AC525" s="4"/>
      <c r="AG525" s="4"/>
      <c r="AK525" s="4"/>
      <c r="AO525" s="4"/>
      <c r="AS525" s="4"/>
      <c r="AW525" s="4"/>
      <c r="BA525" s="4"/>
    </row>
    <row r="526" spans="5:53" ht="15.6">
      <c r="E526" s="4"/>
      <c r="I526" s="4"/>
      <c r="M526" s="4"/>
      <c r="Q526" s="4"/>
      <c r="U526" s="4"/>
      <c r="Y526" s="4"/>
      <c r="AC526" s="4"/>
      <c r="AG526" s="4"/>
      <c r="AK526" s="4"/>
      <c r="AO526" s="4"/>
      <c r="AS526" s="4"/>
      <c r="AW526" s="4"/>
      <c r="BA526" s="4"/>
    </row>
    <row r="527" spans="5:53" ht="15.6">
      <c r="E527" s="4"/>
      <c r="I527" s="4"/>
      <c r="M527" s="4"/>
      <c r="Q527" s="4"/>
      <c r="U527" s="4"/>
      <c r="Y527" s="4"/>
      <c r="AC527" s="4"/>
      <c r="AG527" s="4"/>
      <c r="AK527" s="4"/>
      <c r="AO527" s="4"/>
      <c r="AS527" s="4"/>
      <c r="AW527" s="4"/>
      <c r="BA527" s="4"/>
    </row>
    <row r="528" spans="5:53" ht="15.6">
      <c r="E528" s="4"/>
      <c r="I528" s="4"/>
      <c r="M528" s="4"/>
      <c r="Q528" s="4"/>
      <c r="U528" s="4"/>
      <c r="Y528" s="4"/>
      <c r="AC528" s="4"/>
      <c r="AG528" s="4"/>
      <c r="AK528" s="4"/>
      <c r="AO528" s="4"/>
      <c r="AS528" s="4"/>
      <c r="AW528" s="4"/>
      <c r="BA528" s="4"/>
    </row>
    <row r="529" spans="5:53" ht="15.6">
      <c r="E529" s="4"/>
      <c r="I529" s="4"/>
      <c r="M529" s="4"/>
      <c r="Q529" s="4"/>
      <c r="U529" s="4"/>
      <c r="Y529" s="4"/>
      <c r="AC529" s="4"/>
      <c r="AG529" s="4"/>
      <c r="AK529" s="4"/>
      <c r="AO529" s="4"/>
      <c r="AS529" s="4"/>
      <c r="AW529" s="4"/>
      <c r="BA529" s="4"/>
    </row>
    <row r="530" spans="5:53" ht="15.6">
      <c r="E530" s="4"/>
      <c r="I530" s="4"/>
      <c r="M530" s="4"/>
      <c r="Q530" s="4"/>
      <c r="U530" s="4"/>
      <c r="Y530" s="4"/>
      <c r="AC530" s="4"/>
      <c r="AG530" s="4"/>
      <c r="AK530" s="4"/>
      <c r="AO530" s="4"/>
      <c r="AS530" s="4"/>
      <c r="AW530" s="4"/>
      <c r="BA530" s="4"/>
    </row>
    <row r="531" spans="5:53" ht="15.6">
      <c r="E531" s="4"/>
      <c r="I531" s="4"/>
      <c r="M531" s="4"/>
      <c r="Q531" s="4"/>
      <c r="U531" s="4"/>
      <c r="Y531" s="4"/>
      <c r="AC531" s="4"/>
      <c r="AG531" s="4"/>
      <c r="AK531" s="4"/>
      <c r="AO531" s="4"/>
      <c r="AS531" s="4"/>
      <c r="AW531" s="4"/>
      <c r="BA531" s="4"/>
    </row>
    <row r="532" spans="5:53" ht="15.6">
      <c r="E532" s="4"/>
      <c r="I532" s="4"/>
      <c r="M532" s="4"/>
      <c r="Q532" s="4"/>
      <c r="U532" s="4"/>
      <c r="Y532" s="4"/>
      <c r="AC532" s="4"/>
      <c r="AG532" s="4"/>
      <c r="AK532" s="4"/>
      <c r="AO532" s="4"/>
      <c r="AS532" s="4"/>
      <c r="AW532" s="4"/>
      <c r="BA532" s="4"/>
    </row>
    <row r="533" spans="5:53" ht="15.6">
      <c r="E533" s="4"/>
      <c r="I533" s="4"/>
      <c r="M533" s="4"/>
      <c r="Q533" s="4"/>
      <c r="U533" s="4"/>
      <c r="Y533" s="4"/>
      <c r="AC533" s="4"/>
      <c r="AG533" s="4"/>
      <c r="AK533" s="4"/>
      <c r="AO533" s="4"/>
      <c r="AS533" s="4"/>
      <c r="AW533" s="4"/>
      <c r="BA533" s="4"/>
    </row>
    <row r="534" spans="5:53" ht="15.6">
      <c r="E534" s="4"/>
      <c r="I534" s="4"/>
      <c r="M534" s="4"/>
      <c r="Q534" s="4"/>
      <c r="U534" s="4"/>
      <c r="Y534" s="4"/>
      <c r="AC534" s="4"/>
      <c r="AG534" s="4"/>
      <c r="AK534" s="4"/>
      <c r="AO534" s="4"/>
      <c r="AS534" s="4"/>
      <c r="AW534" s="4"/>
      <c r="BA534" s="4"/>
    </row>
    <row r="535" spans="5:53" ht="15.6">
      <c r="E535" s="4"/>
      <c r="I535" s="4"/>
      <c r="M535" s="4"/>
      <c r="Q535" s="4"/>
      <c r="U535" s="4"/>
      <c r="Y535" s="4"/>
      <c r="AC535" s="4"/>
      <c r="AG535" s="4"/>
      <c r="AK535" s="4"/>
      <c r="AO535" s="4"/>
      <c r="AS535" s="4"/>
      <c r="AW535" s="4"/>
      <c r="BA535" s="4"/>
    </row>
    <row r="536" spans="5:53" ht="15.6">
      <c r="E536" s="4"/>
      <c r="I536" s="4"/>
      <c r="M536" s="4"/>
      <c r="Q536" s="4"/>
      <c r="U536" s="4"/>
      <c r="Y536" s="4"/>
      <c r="AC536" s="4"/>
      <c r="AG536" s="4"/>
      <c r="AK536" s="4"/>
      <c r="AO536" s="4"/>
      <c r="AS536" s="4"/>
      <c r="AW536" s="4"/>
      <c r="BA536" s="4"/>
    </row>
    <row r="537" spans="5:53" ht="15.6">
      <c r="E537" s="4"/>
      <c r="I537" s="4"/>
      <c r="M537" s="4"/>
      <c r="Q537" s="4"/>
      <c r="U537" s="4"/>
      <c r="Y537" s="4"/>
      <c r="AC537" s="4"/>
      <c r="AG537" s="4"/>
      <c r="AK537" s="4"/>
      <c r="AO537" s="4"/>
      <c r="AS537" s="4"/>
      <c r="AW537" s="4"/>
      <c r="BA537" s="4"/>
    </row>
    <row r="538" spans="5:53" ht="15.6">
      <c r="E538" s="4"/>
      <c r="I538" s="4"/>
      <c r="M538" s="4"/>
      <c r="Q538" s="4"/>
      <c r="U538" s="4"/>
      <c r="Y538" s="4"/>
      <c r="AC538" s="4"/>
      <c r="AG538" s="4"/>
      <c r="AK538" s="4"/>
      <c r="AO538" s="4"/>
      <c r="AS538" s="4"/>
      <c r="AW538" s="4"/>
      <c r="BA538" s="4"/>
    </row>
    <row r="539" spans="5:53" ht="15.6">
      <c r="E539" s="4"/>
      <c r="I539" s="4"/>
      <c r="M539" s="4"/>
      <c r="Q539" s="4"/>
      <c r="U539" s="4"/>
      <c r="Y539" s="4"/>
      <c r="AC539" s="4"/>
      <c r="AG539" s="4"/>
      <c r="AK539" s="4"/>
      <c r="AO539" s="4"/>
      <c r="AS539" s="4"/>
      <c r="AW539" s="4"/>
      <c r="BA539" s="4"/>
    </row>
    <row r="540" spans="5:53" ht="15.6">
      <c r="E540" s="4"/>
      <c r="I540" s="4"/>
      <c r="M540" s="4"/>
      <c r="Q540" s="4"/>
      <c r="U540" s="4"/>
      <c r="Y540" s="4"/>
      <c r="AC540" s="4"/>
      <c r="AG540" s="4"/>
      <c r="AK540" s="4"/>
      <c r="AO540" s="4"/>
      <c r="AS540" s="4"/>
      <c r="AW540" s="4"/>
      <c r="BA540" s="4"/>
    </row>
    <row r="541" spans="5:53" ht="15.6">
      <c r="E541" s="4"/>
      <c r="I541" s="4"/>
      <c r="M541" s="4"/>
      <c r="Q541" s="4"/>
      <c r="U541" s="4"/>
      <c r="Y541" s="4"/>
      <c r="AC541" s="4"/>
      <c r="AG541" s="4"/>
      <c r="AK541" s="4"/>
      <c r="AO541" s="4"/>
      <c r="AS541" s="4"/>
      <c r="AW541" s="4"/>
      <c r="BA541" s="4"/>
    </row>
    <row r="542" spans="5:53" ht="15.6">
      <c r="E542" s="4"/>
      <c r="I542" s="4"/>
      <c r="M542" s="4"/>
      <c r="Q542" s="4"/>
      <c r="U542" s="4"/>
      <c r="Y542" s="4"/>
      <c r="AC542" s="4"/>
      <c r="AG542" s="4"/>
      <c r="AK542" s="4"/>
      <c r="AO542" s="4"/>
      <c r="AS542" s="4"/>
      <c r="AW542" s="4"/>
      <c r="BA542" s="4"/>
    </row>
    <row r="543" spans="5:53" ht="15.6">
      <c r="E543" s="4"/>
      <c r="I543" s="4"/>
      <c r="M543" s="4"/>
      <c r="Q543" s="4"/>
      <c r="U543" s="4"/>
      <c r="Y543" s="4"/>
      <c r="AC543" s="4"/>
      <c r="AG543" s="4"/>
      <c r="AK543" s="4"/>
      <c r="AO543" s="4"/>
      <c r="AS543" s="4"/>
      <c r="AW543" s="4"/>
      <c r="BA543" s="4"/>
    </row>
    <row r="544" spans="5:53" ht="15.6">
      <c r="E544" s="4"/>
      <c r="I544" s="4"/>
      <c r="M544" s="4"/>
      <c r="Q544" s="4"/>
      <c r="U544" s="4"/>
      <c r="Y544" s="4"/>
      <c r="AC544" s="4"/>
      <c r="AG544" s="4"/>
      <c r="AK544" s="4"/>
      <c r="AO544" s="4"/>
      <c r="AS544" s="4"/>
      <c r="AW544" s="4"/>
      <c r="BA544" s="4"/>
    </row>
    <row r="545" spans="5:53" ht="15.6">
      <c r="E545" s="4"/>
      <c r="I545" s="4"/>
      <c r="M545" s="4"/>
      <c r="Q545" s="4"/>
      <c r="U545" s="4"/>
      <c r="Y545" s="4"/>
      <c r="AC545" s="4"/>
      <c r="AG545" s="4"/>
      <c r="AK545" s="4"/>
      <c r="AO545" s="4"/>
      <c r="AS545" s="4"/>
      <c r="AW545" s="4"/>
      <c r="BA545" s="4"/>
    </row>
    <row r="546" spans="5:53" ht="15.6">
      <c r="E546" s="4"/>
      <c r="I546" s="4"/>
      <c r="M546" s="4"/>
      <c r="Q546" s="4"/>
      <c r="U546" s="4"/>
      <c r="Y546" s="4"/>
      <c r="AC546" s="4"/>
      <c r="AG546" s="4"/>
      <c r="AK546" s="4"/>
      <c r="AO546" s="4"/>
      <c r="AS546" s="4"/>
      <c r="AW546" s="4"/>
      <c r="BA546" s="4"/>
    </row>
    <row r="547" spans="5:53" ht="15.6">
      <c r="E547" s="4"/>
      <c r="I547" s="4"/>
      <c r="M547" s="4"/>
      <c r="Q547" s="4"/>
      <c r="U547" s="4"/>
      <c r="Y547" s="4"/>
      <c r="AC547" s="4"/>
      <c r="AG547" s="4"/>
      <c r="AK547" s="4"/>
      <c r="AO547" s="4"/>
      <c r="AS547" s="4"/>
      <c r="AW547" s="4"/>
      <c r="BA547" s="4"/>
    </row>
    <row r="548" spans="5:53" ht="15.6">
      <c r="E548" s="4"/>
      <c r="I548" s="4"/>
      <c r="M548" s="4"/>
      <c r="Q548" s="4"/>
      <c r="U548" s="4"/>
      <c r="Y548" s="4"/>
      <c r="AC548" s="4"/>
      <c r="AG548" s="4"/>
      <c r="AK548" s="4"/>
      <c r="AO548" s="4"/>
      <c r="AS548" s="4"/>
      <c r="AW548" s="4"/>
      <c r="BA548" s="4"/>
    </row>
    <row r="549" spans="5:53" ht="15.6">
      <c r="E549" s="4"/>
      <c r="I549" s="4"/>
      <c r="M549" s="4"/>
      <c r="Q549" s="4"/>
      <c r="U549" s="4"/>
      <c r="Y549" s="4"/>
      <c r="AC549" s="4"/>
      <c r="AG549" s="4"/>
      <c r="AK549" s="4"/>
      <c r="AO549" s="4"/>
      <c r="AS549" s="4"/>
      <c r="AW549" s="4"/>
      <c r="BA549" s="4"/>
    </row>
    <row r="550" spans="5:53" ht="15.6">
      <c r="E550" s="4"/>
      <c r="I550" s="4"/>
      <c r="M550" s="4"/>
      <c r="Q550" s="4"/>
      <c r="U550" s="4"/>
      <c r="Y550" s="4"/>
      <c r="AC550" s="4"/>
      <c r="AG550" s="4"/>
      <c r="AK550" s="4"/>
      <c r="AO550" s="4"/>
      <c r="AS550" s="4"/>
      <c r="AW550" s="4"/>
      <c r="BA550" s="4"/>
    </row>
    <row r="551" spans="5:53" ht="15.6">
      <c r="E551" s="4"/>
      <c r="I551" s="4"/>
      <c r="M551" s="4"/>
      <c r="Q551" s="4"/>
      <c r="U551" s="4"/>
      <c r="Y551" s="4"/>
      <c r="AC551" s="4"/>
      <c r="AG551" s="4"/>
      <c r="AK551" s="4"/>
      <c r="AO551" s="4"/>
      <c r="AS551" s="4"/>
      <c r="AW551" s="4"/>
      <c r="BA551" s="4"/>
    </row>
    <row r="552" spans="5:53" ht="15.6">
      <c r="E552" s="4"/>
      <c r="I552" s="4"/>
      <c r="M552" s="4"/>
      <c r="Q552" s="4"/>
      <c r="U552" s="4"/>
      <c r="Y552" s="4"/>
      <c r="AC552" s="4"/>
      <c r="AG552" s="4"/>
      <c r="AK552" s="4"/>
      <c r="AO552" s="4"/>
      <c r="AS552" s="4"/>
      <c r="AW552" s="4"/>
      <c r="BA552" s="4"/>
    </row>
    <row r="553" spans="5:53" ht="15.6">
      <c r="E553" s="4"/>
      <c r="I553" s="4"/>
      <c r="M553" s="4"/>
      <c r="Q553" s="4"/>
      <c r="U553" s="4"/>
      <c r="Y553" s="4"/>
      <c r="AC553" s="4"/>
      <c r="AG553" s="4"/>
      <c r="AK553" s="4"/>
      <c r="AO553" s="4"/>
      <c r="AS553" s="4"/>
      <c r="AW553" s="4"/>
      <c r="BA553" s="4"/>
    </row>
    <row r="554" spans="5:53" ht="15.6">
      <c r="E554" s="4"/>
      <c r="I554" s="4"/>
      <c r="M554" s="4"/>
      <c r="Q554" s="4"/>
      <c r="U554" s="4"/>
      <c r="Y554" s="4"/>
      <c r="AC554" s="4"/>
      <c r="AG554" s="4"/>
      <c r="AK554" s="4"/>
      <c r="AO554" s="4"/>
      <c r="AS554" s="4"/>
      <c r="AW554" s="4"/>
      <c r="BA554" s="4"/>
    </row>
    <row r="555" spans="5:53" ht="15.6">
      <c r="E555" s="4"/>
      <c r="I555" s="4"/>
      <c r="M555" s="4"/>
      <c r="Q555" s="4"/>
      <c r="U555" s="4"/>
      <c r="Y555" s="4"/>
      <c r="AC555" s="4"/>
      <c r="AG555" s="4"/>
      <c r="AK555" s="4"/>
      <c r="AO555" s="4"/>
      <c r="AS555" s="4"/>
      <c r="AW555" s="4"/>
      <c r="BA555" s="4"/>
    </row>
    <row r="556" spans="5:53" ht="15.6">
      <c r="E556" s="4"/>
      <c r="I556" s="4"/>
      <c r="M556" s="4"/>
      <c r="Q556" s="4"/>
      <c r="U556" s="4"/>
      <c r="Y556" s="4"/>
      <c r="AC556" s="4"/>
      <c r="AG556" s="4"/>
      <c r="AK556" s="4"/>
      <c r="AO556" s="4"/>
      <c r="AS556" s="4"/>
      <c r="AW556" s="4"/>
      <c r="BA556" s="4"/>
    </row>
    <row r="557" spans="5:53" ht="15.6">
      <c r="E557" s="4"/>
      <c r="I557" s="4"/>
      <c r="M557" s="4"/>
      <c r="Q557" s="4"/>
      <c r="U557" s="4"/>
      <c r="Y557" s="4"/>
      <c r="AC557" s="4"/>
      <c r="AG557" s="4"/>
      <c r="AK557" s="4"/>
      <c r="AO557" s="4"/>
      <c r="AS557" s="4"/>
      <c r="AW557" s="4"/>
      <c r="BA557" s="4"/>
    </row>
    <row r="558" spans="5:53" ht="15.6">
      <c r="E558" s="4"/>
      <c r="I558" s="4"/>
      <c r="M558" s="4"/>
      <c r="Q558" s="4"/>
      <c r="U558" s="4"/>
      <c r="Y558" s="4"/>
      <c r="AC558" s="4"/>
      <c r="AG558" s="4"/>
      <c r="AK558" s="4"/>
      <c r="AO558" s="4"/>
      <c r="AS558" s="4"/>
      <c r="AW558" s="4"/>
      <c r="BA558" s="4"/>
    </row>
    <row r="559" spans="5:53" ht="15.6">
      <c r="E559" s="4"/>
      <c r="I559" s="4"/>
      <c r="M559" s="4"/>
      <c r="Q559" s="4"/>
      <c r="U559" s="4"/>
      <c r="Y559" s="4"/>
      <c r="AC559" s="4"/>
      <c r="AG559" s="4"/>
      <c r="AK559" s="4"/>
      <c r="AO559" s="4"/>
      <c r="AS559" s="4"/>
      <c r="AW559" s="4"/>
      <c r="BA559" s="4"/>
    </row>
    <row r="560" spans="5:53" ht="15.6">
      <c r="E560" s="4"/>
      <c r="I560" s="4"/>
      <c r="M560" s="4"/>
      <c r="Q560" s="4"/>
      <c r="U560" s="4"/>
      <c r="Y560" s="4"/>
      <c r="AC560" s="4"/>
      <c r="AG560" s="4"/>
      <c r="AK560" s="4"/>
      <c r="AO560" s="4"/>
      <c r="AS560" s="4"/>
      <c r="AW560" s="4"/>
      <c r="BA560" s="4"/>
    </row>
    <row r="561" spans="5:53" ht="15.6">
      <c r="E561" s="4"/>
      <c r="I561" s="4"/>
      <c r="M561" s="4"/>
      <c r="Q561" s="4"/>
      <c r="U561" s="4"/>
      <c r="Y561" s="4"/>
      <c r="AC561" s="4"/>
      <c r="AG561" s="4"/>
      <c r="AK561" s="4"/>
      <c r="AO561" s="4"/>
      <c r="AS561" s="4"/>
      <c r="AW561" s="4"/>
      <c r="BA561" s="4"/>
    </row>
    <row r="562" spans="5:53" ht="15.6">
      <c r="E562" s="4"/>
      <c r="I562" s="4"/>
      <c r="M562" s="4"/>
      <c r="Q562" s="4"/>
      <c r="U562" s="4"/>
      <c r="Y562" s="4"/>
      <c r="AC562" s="4"/>
      <c r="AG562" s="4"/>
      <c r="AK562" s="4"/>
      <c r="AO562" s="4"/>
      <c r="AS562" s="4"/>
      <c r="AW562" s="4"/>
      <c r="BA562" s="4"/>
    </row>
    <row r="563" spans="5:53" ht="15.6">
      <c r="E563" s="4"/>
      <c r="I563" s="4"/>
      <c r="M563" s="4"/>
      <c r="Q563" s="4"/>
      <c r="U563" s="4"/>
      <c r="Y563" s="4"/>
      <c r="AC563" s="4"/>
      <c r="AG563" s="4"/>
      <c r="AK563" s="4"/>
      <c r="AO563" s="4"/>
      <c r="AS563" s="4"/>
      <c r="AW563" s="4"/>
      <c r="BA563" s="4"/>
    </row>
    <row r="564" spans="5:53" ht="15.6">
      <c r="E564" s="4"/>
      <c r="I564" s="4"/>
      <c r="M564" s="4"/>
      <c r="Q564" s="4"/>
      <c r="U564" s="4"/>
      <c r="Y564" s="4"/>
      <c r="AC564" s="4"/>
      <c r="AG564" s="4"/>
      <c r="AK564" s="4"/>
      <c r="AO564" s="4"/>
      <c r="AS564" s="4"/>
      <c r="AW564" s="4"/>
      <c r="BA564" s="4"/>
    </row>
    <row r="565" spans="5:53" ht="15.6">
      <c r="E565" s="4"/>
      <c r="I565" s="4"/>
      <c r="M565" s="4"/>
      <c r="Q565" s="4"/>
      <c r="U565" s="4"/>
      <c r="Y565" s="4"/>
      <c r="AC565" s="4"/>
      <c r="AG565" s="4"/>
      <c r="AK565" s="4"/>
      <c r="AO565" s="4"/>
      <c r="AS565" s="4"/>
      <c r="AW565" s="4"/>
      <c r="BA565" s="4"/>
    </row>
    <row r="566" spans="5:53" ht="15.6">
      <c r="E566" s="4"/>
      <c r="I566" s="4"/>
      <c r="M566" s="4"/>
      <c r="Q566" s="4"/>
      <c r="U566" s="4"/>
      <c r="Y566" s="4"/>
      <c r="AC566" s="4"/>
      <c r="AG566" s="4"/>
      <c r="AK566" s="4"/>
      <c r="AO566" s="4"/>
      <c r="AS566" s="4"/>
      <c r="AW566" s="4"/>
      <c r="BA566" s="4"/>
    </row>
    <row r="567" spans="5:53" ht="15.6">
      <c r="E567" s="4"/>
      <c r="I567" s="4"/>
      <c r="M567" s="4"/>
      <c r="Q567" s="4"/>
      <c r="U567" s="4"/>
      <c r="Y567" s="4"/>
      <c r="AC567" s="4"/>
      <c r="AG567" s="4"/>
      <c r="AK567" s="4"/>
      <c r="AO567" s="4"/>
      <c r="AS567" s="4"/>
      <c r="AW567" s="4"/>
      <c r="BA567" s="4"/>
    </row>
    <row r="568" spans="5:53" ht="15.6">
      <c r="E568" s="4"/>
      <c r="I568" s="4"/>
      <c r="M568" s="4"/>
      <c r="Q568" s="4"/>
      <c r="U568" s="4"/>
      <c r="Y568" s="4"/>
      <c r="AC568" s="4"/>
      <c r="AG568" s="4"/>
      <c r="AK568" s="4"/>
      <c r="AO568" s="4"/>
      <c r="AS568" s="4"/>
      <c r="AW568" s="4"/>
      <c r="BA568" s="4"/>
    </row>
    <row r="569" spans="5:53" ht="15.6">
      <c r="E569" s="4"/>
      <c r="I569" s="4"/>
      <c r="M569" s="4"/>
      <c r="Q569" s="4"/>
      <c r="U569" s="4"/>
      <c r="Y569" s="4"/>
      <c r="AC569" s="4"/>
      <c r="AG569" s="4"/>
      <c r="AK569" s="4"/>
      <c r="AO569" s="4"/>
      <c r="AS569" s="4"/>
      <c r="AW569" s="4"/>
      <c r="BA569" s="4"/>
    </row>
    <row r="570" spans="5:53" ht="15.6">
      <c r="E570" s="4"/>
      <c r="I570" s="4"/>
      <c r="M570" s="4"/>
      <c r="Q570" s="4"/>
      <c r="U570" s="4"/>
      <c r="Y570" s="4"/>
      <c r="AC570" s="4"/>
      <c r="AG570" s="4"/>
      <c r="AK570" s="4"/>
      <c r="AO570" s="4"/>
      <c r="AS570" s="4"/>
      <c r="AW570" s="4"/>
      <c r="BA570" s="4"/>
    </row>
    <row r="571" spans="5:53" ht="15.6">
      <c r="E571" s="4"/>
      <c r="I571" s="4"/>
      <c r="M571" s="4"/>
      <c r="Q571" s="4"/>
      <c r="U571" s="4"/>
      <c r="Y571" s="4"/>
      <c r="AC571" s="4"/>
      <c r="AG571" s="4"/>
      <c r="AK571" s="4"/>
      <c r="AO571" s="4"/>
      <c r="AS571" s="4"/>
      <c r="AW571" s="4"/>
      <c r="BA571" s="4"/>
    </row>
    <row r="572" spans="5:53" ht="15.6">
      <c r="E572" s="4"/>
      <c r="I572" s="4"/>
      <c r="M572" s="4"/>
      <c r="Q572" s="4"/>
      <c r="U572" s="4"/>
      <c r="Y572" s="4"/>
      <c r="AC572" s="4"/>
      <c r="AG572" s="4"/>
      <c r="AK572" s="4"/>
      <c r="AO572" s="4"/>
      <c r="AS572" s="4"/>
      <c r="AW572" s="4"/>
      <c r="BA572" s="4"/>
    </row>
    <row r="573" spans="5:53" ht="15.6">
      <c r="E573" s="4"/>
      <c r="I573" s="4"/>
      <c r="M573" s="4"/>
      <c r="Q573" s="4"/>
      <c r="U573" s="4"/>
      <c r="Y573" s="4"/>
      <c r="AC573" s="4"/>
      <c r="AG573" s="4"/>
      <c r="AK573" s="4"/>
      <c r="AO573" s="4"/>
      <c r="AS573" s="4"/>
      <c r="AW573" s="4"/>
      <c r="BA573" s="4"/>
    </row>
    <row r="574" spans="5:53" ht="15.6">
      <c r="E574" s="4"/>
      <c r="I574" s="4"/>
      <c r="M574" s="4"/>
      <c r="Q574" s="4"/>
      <c r="U574" s="4"/>
      <c r="Y574" s="4"/>
      <c r="AC574" s="4"/>
      <c r="AG574" s="4"/>
      <c r="AK574" s="4"/>
      <c r="AO574" s="4"/>
      <c r="AS574" s="4"/>
      <c r="AW574" s="4"/>
      <c r="BA574" s="4"/>
    </row>
    <row r="575" spans="5:53" ht="15.6">
      <c r="E575" s="4"/>
      <c r="I575" s="4"/>
      <c r="M575" s="4"/>
      <c r="Q575" s="4"/>
      <c r="U575" s="4"/>
      <c r="Y575" s="4"/>
      <c r="AC575" s="4"/>
      <c r="AG575" s="4"/>
      <c r="AK575" s="4"/>
      <c r="AO575" s="4"/>
      <c r="AS575" s="4"/>
      <c r="AW575" s="4"/>
      <c r="BA575" s="4"/>
    </row>
    <row r="576" spans="5:53" ht="15.6">
      <c r="E576" s="4"/>
      <c r="I576" s="4"/>
      <c r="M576" s="4"/>
      <c r="Q576" s="4"/>
      <c r="U576" s="4"/>
      <c r="Y576" s="4"/>
      <c r="AC576" s="4"/>
      <c r="AG576" s="4"/>
      <c r="AK576" s="4"/>
      <c r="AO576" s="4"/>
      <c r="AS576" s="4"/>
      <c r="AW576" s="4"/>
      <c r="BA576" s="4"/>
    </row>
    <row r="577" spans="5:53" ht="15.6">
      <c r="E577" s="4"/>
      <c r="I577" s="4"/>
      <c r="M577" s="4"/>
      <c r="Q577" s="4"/>
      <c r="U577" s="4"/>
      <c r="Y577" s="4"/>
      <c r="AC577" s="4"/>
      <c r="AG577" s="4"/>
      <c r="AK577" s="4"/>
      <c r="AO577" s="4"/>
      <c r="AS577" s="4"/>
      <c r="AW577" s="4"/>
      <c r="BA577" s="4"/>
    </row>
    <row r="578" spans="5:53" ht="15.6">
      <c r="E578" s="4"/>
      <c r="I578" s="4"/>
      <c r="M578" s="4"/>
      <c r="Q578" s="4"/>
      <c r="U578" s="4"/>
      <c r="Y578" s="4"/>
      <c r="AC578" s="4"/>
      <c r="AG578" s="4"/>
      <c r="AK578" s="4"/>
      <c r="AO578" s="4"/>
      <c r="AS578" s="4"/>
      <c r="AW578" s="4"/>
      <c r="BA578" s="4"/>
    </row>
    <row r="579" spans="5:53" ht="15.6">
      <c r="E579" s="4"/>
      <c r="I579" s="4"/>
      <c r="M579" s="4"/>
      <c r="Q579" s="4"/>
      <c r="U579" s="4"/>
      <c r="Y579" s="4"/>
      <c r="AC579" s="4"/>
      <c r="AG579" s="4"/>
      <c r="AK579" s="4"/>
      <c r="AO579" s="4"/>
      <c r="AS579" s="4"/>
      <c r="AW579" s="4"/>
      <c r="BA579" s="4"/>
    </row>
    <row r="580" spans="5:53" ht="15.6">
      <c r="E580" s="4"/>
      <c r="I580" s="4"/>
      <c r="M580" s="4"/>
      <c r="Q580" s="4"/>
      <c r="U580" s="4"/>
      <c r="Y580" s="4"/>
      <c r="AC580" s="4"/>
      <c r="AG580" s="4"/>
      <c r="AK580" s="4"/>
      <c r="AO580" s="4"/>
      <c r="AS580" s="4"/>
      <c r="AW580" s="4"/>
      <c r="BA580" s="4"/>
    </row>
    <row r="581" spans="5:53" ht="15.6">
      <c r="E581" s="4"/>
      <c r="I581" s="4"/>
      <c r="M581" s="4"/>
      <c r="Q581" s="4"/>
      <c r="U581" s="4"/>
      <c r="Y581" s="4"/>
      <c r="AC581" s="4"/>
      <c r="AG581" s="4"/>
      <c r="AK581" s="4"/>
      <c r="AO581" s="4"/>
      <c r="AS581" s="4"/>
      <c r="AW581" s="4"/>
      <c r="BA581" s="4"/>
    </row>
    <row r="582" spans="5:53" ht="15.6">
      <c r="E582" s="4"/>
      <c r="I582" s="4"/>
      <c r="M582" s="4"/>
      <c r="Q582" s="4"/>
      <c r="U582" s="4"/>
      <c r="Y582" s="4"/>
      <c r="AC582" s="4"/>
      <c r="AG582" s="4"/>
      <c r="AK582" s="4"/>
      <c r="AO582" s="4"/>
      <c r="AS582" s="4"/>
      <c r="AW582" s="4"/>
      <c r="BA582" s="4"/>
    </row>
    <row r="583" spans="5:53" ht="15.6">
      <c r="E583" s="4"/>
      <c r="I583" s="4"/>
      <c r="M583" s="4"/>
      <c r="Q583" s="4"/>
      <c r="U583" s="4"/>
      <c r="Y583" s="4"/>
      <c r="AC583" s="4"/>
      <c r="AG583" s="4"/>
      <c r="AK583" s="4"/>
      <c r="AO583" s="4"/>
      <c r="AS583" s="4"/>
      <c r="AW583" s="4"/>
      <c r="BA583" s="4"/>
    </row>
    <row r="584" spans="5:53" ht="15.6">
      <c r="E584" s="4"/>
      <c r="I584" s="4"/>
      <c r="M584" s="4"/>
      <c r="Q584" s="4"/>
      <c r="U584" s="4"/>
      <c r="Y584" s="4"/>
      <c r="AC584" s="4"/>
      <c r="AG584" s="4"/>
      <c r="AK584" s="4"/>
      <c r="AO584" s="4"/>
      <c r="AS584" s="4"/>
      <c r="AW584" s="4"/>
      <c r="BA584" s="4"/>
    </row>
    <row r="585" spans="5:53" ht="15.6">
      <c r="E585" s="4"/>
      <c r="I585" s="4"/>
      <c r="M585" s="4"/>
      <c r="Q585" s="4"/>
      <c r="U585" s="4"/>
      <c r="Y585" s="4"/>
      <c r="AC585" s="4"/>
      <c r="AG585" s="4"/>
      <c r="AK585" s="4"/>
      <c r="AO585" s="4"/>
      <c r="AS585" s="4"/>
      <c r="AW585" s="4"/>
      <c r="BA585" s="4"/>
    </row>
    <row r="586" spans="5:53" ht="15.6">
      <c r="E586" s="4"/>
      <c r="I586" s="4"/>
      <c r="M586" s="4"/>
      <c r="Q586" s="4"/>
      <c r="U586" s="4"/>
      <c r="Y586" s="4"/>
      <c r="AC586" s="4"/>
      <c r="AG586" s="4"/>
      <c r="AK586" s="4"/>
      <c r="AO586" s="4"/>
      <c r="AS586" s="4"/>
      <c r="AW586" s="4"/>
      <c r="BA586" s="4"/>
    </row>
    <row r="587" spans="5:53" ht="15.6">
      <c r="E587" s="4"/>
      <c r="I587" s="4"/>
      <c r="M587" s="4"/>
      <c r="Q587" s="4"/>
      <c r="U587" s="4"/>
      <c r="Y587" s="4"/>
      <c r="AC587" s="4"/>
      <c r="AG587" s="4"/>
      <c r="AK587" s="4"/>
      <c r="AO587" s="4"/>
      <c r="AS587" s="4"/>
      <c r="AW587" s="4"/>
      <c r="BA587" s="4"/>
    </row>
    <row r="588" spans="5:53" ht="15.6">
      <c r="E588" s="4"/>
      <c r="I588" s="4"/>
      <c r="M588" s="4"/>
      <c r="Q588" s="4"/>
      <c r="U588" s="4"/>
      <c r="Y588" s="4"/>
      <c r="AC588" s="4"/>
      <c r="AG588" s="4"/>
      <c r="AK588" s="4"/>
      <c r="AO588" s="4"/>
      <c r="AS588" s="4"/>
      <c r="AW588" s="4"/>
      <c r="BA588" s="4"/>
    </row>
    <row r="589" spans="5:53" ht="15.6">
      <c r="E589" s="4"/>
      <c r="I589" s="4"/>
      <c r="M589" s="4"/>
      <c r="Q589" s="4"/>
      <c r="U589" s="4"/>
      <c r="Y589" s="4"/>
      <c r="AC589" s="4"/>
      <c r="AG589" s="4"/>
      <c r="AK589" s="4"/>
      <c r="AO589" s="4"/>
      <c r="AS589" s="4"/>
      <c r="AW589" s="4"/>
      <c r="BA589" s="4"/>
    </row>
    <row r="590" spans="5:53" ht="15.6">
      <c r="E590" s="4"/>
      <c r="I590" s="4"/>
      <c r="M590" s="4"/>
      <c r="Q590" s="4"/>
      <c r="U590" s="4"/>
      <c r="Y590" s="4"/>
      <c r="AC590" s="4"/>
      <c r="AG590" s="4"/>
      <c r="AK590" s="4"/>
      <c r="AO590" s="4"/>
      <c r="AS590" s="4"/>
      <c r="AW590" s="4"/>
      <c r="BA590" s="4"/>
    </row>
    <row r="591" spans="5:53" ht="15.6">
      <c r="E591" s="4"/>
      <c r="I591" s="4"/>
      <c r="M591" s="4"/>
      <c r="Q591" s="4"/>
      <c r="U591" s="4"/>
      <c r="Y591" s="4"/>
      <c r="AC591" s="4"/>
      <c r="AG591" s="4"/>
      <c r="AK591" s="4"/>
      <c r="AO591" s="4"/>
      <c r="AS591" s="4"/>
      <c r="AW591" s="4"/>
      <c r="BA591" s="4"/>
    </row>
    <row r="592" spans="5:53" ht="15.6">
      <c r="E592" s="4"/>
      <c r="I592" s="4"/>
      <c r="M592" s="4"/>
      <c r="Q592" s="4"/>
      <c r="U592" s="4"/>
      <c r="Y592" s="4"/>
      <c r="AC592" s="4"/>
      <c r="AG592" s="4"/>
      <c r="AK592" s="4"/>
      <c r="AO592" s="4"/>
      <c r="AS592" s="4"/>
      <c r="AW592" s="4"/>
      <c r="BA592" s="4"/>
    </row>
    <row r="593" spans="5:53" ht="15.6">
      <c r="E593" s="4"/>
      <c r="I593" s="4"/>
      <c r="M593" s="4"/>
      <c r="Q593" s="4"/>
      <c r="U593" s="4"/>
      <c r="Y593" s="4"/>
      <c r="AC593" s="4"/>
      <c r="AG593" s="4"/>
      <c r="AK593" s="4"/>
      <c r="AO593" s="4"/>
      <c r="AS593" s="4"/>
      <c r="AW593" s="4"/>
      <c r="BA593" s="4"/>
    </row>
    <row r="594" spans="5:53" ht="15.6">
      <c r="E594" s="4"/>
      <c r="I594" s="4"/>
      <c r="M594" s="4"/>
      <c r="Q594" s="4"/>
      <c r="U594" s="4"/>
      <c r="Y594" s="4"/>
      <c r="AC594" s="4"/>
      <c r="AG594" s="4"/>
      <c r="AK594" s="4"/>
      <c r="AO594" s="4"/>
      <c r="AS594" s="4"/>
      <c r="AW594" s="4"/>
      <c r="BA594" s="4"/>
    </row>
    <row r="595" spans="5:53" ht="15.6">
      <c r="E595" s="4"/>
      <c r="I595" s="4"/>
      <c r="M595" s="4"/>
      <c r="Q595" s="4"/>
      <c r="U595" s="4"/>
      <c r="Y595" s="4"/>
      <c r="AC595" s="4"/>
      <c r="AG595" s="4"/>
      <c r="AK595" s="4"/>
      <c r="AO595" s="4"/>
      <c r="AS595" s="4"/>
      <c r="AW595" s="4"/>
      <c r="BA595" s="4"/>
    </row>
    <row r="596" spans="5:53" ht="15.6">
      <c r="E596" s="4"/>
      <c r="I596" s="4"/>
      <c r="M596" s="4"/>
      <c r="Q596" s="4"/>
      <c r="U596" s="4"/>
      <c r="Y596" s="4"/>
      <c r="AC596" s="4"/>
      <c r="AG596" s="4"/>
      <c r="AK596" s="4"/>
      <c r="AO596" s="4"/>
      <c r="AS596" s="4"/>
      <c r="AW596" s="4"/>
      <c r="BA596" s="4"/>
    </row>
    <row r="597" spans="5:53" ht="15.6">
      <c r="E597" s="4"/>
      <c r="I597" s="4"/>
      <c r="M597" s="4"/>
      <c r="Q597" s="4"/>
      <c r="U597" s="4"/>
      <c r="Y597" s="4"/>
      <c r="AC597" s="4"/>
      <c r="AG597" s="4"/>
      <c r="AK597" s="4"/>
      <c r="AO597" s="4"/>
      <c r="AS597" s="4"/>
      <c r="AW597" s="4"/>
      <c r="BA597" s="4"/>
    </row>
    <row r="598" spans="5:53" ht="15.6">
      <c r="E598" s="4"/>
      <c r="I598" s="4"/>
      <c r="M598" s="4"/>
      <c r="Q598" s="4"/>
      <c r="U598" s="4"/>
      <c r="Y598" s="4"/>
      <c r="AC598" s="4"/>
      <c r="AG598" s="4"/>
      <c r="AK598" s="4"/>
      <c r="AO598" s="4"/>
      <c r="AS598" s="4"/>
      <c r="AW598" s="4"/>
      <c r="BA598" s="4"/>
    </row>
    <row r="599" spans="5:53" ht="15.6">
      <c r="E599" s="4"/>
      <c r="I599" s="4"/>
      <c r="M599" s="4"/>
      <c r="Q599" s="4"/>
      <c r="U599" s="4"/>
      <c r="Y599" s="4"/>
      <c r="AC599" s="4"/>
      <c r="AG599" s="4"/>
      <c r="AK599" s="4"/>
      <c r="AO599" s="4"/>
      <c r="AS599" s="4"/>
      <c r="AW599" s="4"/>
      <c r="BA599" s="4"/>
    </row>
    <row r="600" spans="5:53" ht="15.6">
      <c r="E600" s="4"/>
      <c r="I600" s="4"/>
      <c r="M600" s="4"/>
      <c r="Q600" s="4"/>
      <c r="U600" s="4"/>
      <c r="Y600" s="4"/>
      <c r="AC600" s="4"/>
      <c r="AG600" s="4"/>
      <c r="AK600" s="4"/>
      <c r="AO600" s="4"/>
      <c r="AS600" s="4"/>
      <c r="AW600" s="4"/>
      <c r="BA600" s="4"/>
    </row>
    <row r="601" spans="5:53" ht="15.6">
      <c r="E601" s="4"/>
      <c r="I601" s="4"/>
      <c r="M601" s="4"/>
      <c r="Q601" s="4"/>
      <c r="U601" s="4"/>
      <c r="Y601" s="4"/>
      <c r="AC601" s="4"/>
      <c r="AG601" s="4"/>
      <c r="AK601" s="4"/>
      <c r="AO601" s="4"/>
      <c r="AS601" s="4"/>
      <c r="AW601" s="4"/>
      <c r="BA601" s="4"/>
    </row>
    <row r="602" spans="5:53" ht="15.6">
      <c r="E602" s="4"/>
      <c r="I602" s="4"/>
      <c r="M602" s="4"/>
      <c r="Q602" s="4"/>
      <c r="U602" s="4"/>
      <c r="Y602" s="4"/>
      <c r="AC602" s="4"/>
      <c r="AG602" s="4"/>
      <c r="AK602" s="4"/>
      <c r="AO602" s="4"/>
      <c r="AS602" s="4"/>
      <c r="AW602" s="4"/>
      <c r="BA602" s="4"/>
    </row>
    <row r="603" spans="5:53" ht="15.6">
      <c r="E603" s="4"/>
      <c r="I603" s="4"/>
      <c r="M603" s="4"/>
      <c r="Q603" s="4"/>
      <c r="U603" s="4"/>
      <c r="Y603" s="4"/>
      <c r="AC603" s="4"/>
      <c r="AG603" s="4"/>
      <c r="AK603" s="4"/>
      <c r="AO603" s="4"/>
      <c r="AS603" s="4"/>
      <c r="AW603" s="4"/>
      <c r="BA603" s="4"/>
    </row>
    <row r="604" spans="5:53" ht="15.6">
      <c r="E604" s="4"/>
      <c r="I604" s="4"/>
      <c r="M604" s="4"/>
      <c r="Q604" s="4"/>
      <c r="U604" s="4"/>
      <c r="Y604" s="4"/>
      <c r="AC604" s="4"/>
      <c r="AG604" s="4"/>
      <c r="AK604" s="4"/>
      <c r="AO604" s="4"/>
      <c r="AS604" s="4"/>
      <c r="AW604" s="4"/>
      <c r="BA604" s="4"/>
    </row>
    <row r="605" spans="5:53" ht="15.6">
      <c r="E605" s="4"/>
      <c r="I605" s="4"/>
      <c r="M605" s="4"/>
      <c r="Q605" s="4"/>
      <c r="U605" s="4"/>
      <c r="Y605" s="4"/>
      <c r="AC605" s="4"/>
      <c r="AG605" s="4"/>
      <c r="AK605" s="4"/>
      <c r="AO605" s="4"/>
      <c r="AS605" s="4"/>
      <c r="AW605" s="4"/>
      <c r="BA605" s="4"/>
    </row>
    <row r="606" spans="5:53" ht="15.6">
      <c r="E606" s="4"/>
      <c r="I606" s="4"/>
      <c r="M606" s="4"/>
      <c r="Q606" s="4"/>
      <c r="U606" s="4"/>
      <c r="Y606" s="4"/>
      <c r="AC606" s="4"/>
      <c r="AG606" s="4"/>
      <c r="AK606" s="4"/>
      <c r="AO606" s="4"/>
      <c r="AS606" s="4"/>
      <c r="AW606" s="4"/>
      <c r="BA606" s="4"/>
    </row>
    <row r="607" spans="5:53" ht="15.6">
      <c r="E607" s="4"/>
      <c r="I607" s="4"/>
      <c r="M607" s="4"/>
      <c r="Q607" s="4"/>
      <c r="U607" s="4"/>
      <c r="Y607" s="4"/>
      <c r="AC607" s="4"/>
      <c r="AG607" s="4"/>
      <c r="AK607" s="4"/>
      <c r="AO607" s="4"/>
      <c r="AS607" s="4"/>
      <c r="AW607" s="4"/>
      <c r="BA607" s="4"/>
    </row>
    <row r="608" spans="5:53" ht="15.6">
      <c r="E608" s="4"/>
      <c r="I608" s="4"/>
      <c r="M608" s="4"/>
      <c r="Q608" s="4"/>
      <c r="U608" s="4"/>
      <c r="Y608" s="4"/>
      <c r="AC608" s="4"/>
      <c r="AG608" s="4"/>
      <c r="AK608" s="4"/>
      <c r="AO608" s="4"/>
      <c r="AS608" s="4"/>
      <c r="AW608" s="4"/>
      <c r="BA608" s="4"/>
    </row>
    <row r="609" spans="5:53" ht="15.6">
      <c r="E609" s="4"/>
      <c r="I609" s="4"/>
      <c r="M609" s="4"/>
      <c r="Q609" s="4"/>
      <c r="U609" s="4"/>
      <c r="Y609" s="4"/>
      <c r="AC609" s="4"/>
      <c r="AG609" s="4"/>
      <c r="AK609" s="4"/>
      <c r="AO609" s="4"/>
      <c r="AS609" s="4"/>
      <c r="AW609" s="4"/>
      <c r="BA609" s="4"/>
    </row>
    <row r="610" spans="5:53" ht="15.6">
      <c r="E610" s="4"/>
      <c r="I610" s="4"/>
      <c r="M610" s="4"/>
      <c r="Q610" s="4"/>
      <c r="U610" s="4"/>
      <c r="Y610" s="4"/>
      <c r="AC610" s="4"/>
      <c r="AG610" s="4"/>
      <c r="AK610" s="4"/>
      <c r="AO610" s="4"/>
      <c r="AS610" s="4"/>
      <c r="AW610" s="4"/>
      <c r="BA610" s="4"/>
    </row>
    <row r="611" spans="5:53" ht="15.6">
      <c r="E611" s="4"/>
      <c r="I611" s="4"/>
      <c r="M611" s="4"/>
      <c r="Q611" s="4"/>
      <c r="U611" s="4"/>
      <c r="Y611" s="4"/>
      <c r="AC611" s="4"/>
      <c r="AG611" s="4"/>
      <c r="AK611" s="4"/>
      <c r="AO611" s="4"/>
      <c r="AS611" s="4"/>
      <c r="AW611" s="4"/>
      <c r="BA611" s="4"/>
    </row>
    <row r="612" spans="5:53" ht="15.6">
      <c r="E612" s="4"/>
      <c r="I612" s="4"/>
      <c r="M612" s="4"/>
      <c r="Q612" s="4"/>
      <c r="U612" s="4"/>
      <c r="Y612" s="4"/>
      <c r="AC612" s="4"/>
      <c r="AG612" s="4"/>
      <c r="AK612" s="4"/>
      <c r="AO612" s="4"/>
      <c r="AS612" s="4"/>
      <c r="AW612" s="4"/>
      <c r="BA612" s="4"/>
    </row>
    <row r="613" spans="5:53" ht="15.6">
      <c r="E613" s="4"/>
      <c r="I613" s="4"/>
      <c r="M613" s="4"/>
      <c r="Q613" s="4"/>
      <c r="U613" s="4"/>
      <c r="Y613" s="4"/>
      <c r="AC613" s="4"/>
      <c r="AG613" s="4"/>
      <c r="AK613" s="4"/>
      <c r="AO613" s="4"/>
      <c r="AS613" s="4"/>
      <c r="AW613" s="4"/>
      <c r="BA613" s="4"/>
    </row>
    <row r="614" spans="5:53" ht="15.6">
      <c r="E614" s="4"/>
      <c r="I614" s="4"/>
      <c r="M614" s="4"/>
      <c r="Q614" s="4"/>
      <c r="U614" s="4"/>
      <c r="Y614" s="4"/>
      <c r="AC614" s="4"/>
      <c r="AG614" s="4"/>
      <c r="AK614" s="4"/>
      <c r="AO614" s="4"/>
      <c r="AS614" s="4"/>
      <c r="AW614" s="4"/>
      <c r="BA614" s="4"/>
    </row>
    <row r="615" spans="5:53" ht="15.6">
      <c r="E615" s="4"/>
      <c r="I615" s="4"/>
      <c r="M615" s="4"/>
      <c r="Q615" s="4"/>
      <c r="U615" s="4"/>
      <c r="Y615" s="4"/>
      <c r="AC615" s="4"/>
      <c r="AG615" s="4"/>
      <c r="AK615" s="4"/>
      <c r="AO615" s="4"/>
      <c r="AS615" s="4"/>
      <c r="AW615" s="4"/>
      <c r="BA615" s="4"/>
    </row>
    <row r="616" spans="5:53" ht="15.6">
      <c r="E616" s="4"/>
      <c r="I616" s="4"/>
      <c r="M616" s="4"/>
      <c r="Q616" s="4"/>
      <c r="U616" s="4"/>
      <c r="Y616" s="4"/>
      <c r="AC616" s="4"/>
      <c r="AG616" s="4"/>
      <c r="AK616" s="4"/>
      <c r="AO616" s="4"/>
      <c r="AS616" s="4"/>
      <c r="AW616" s="4"/>
      <c r="BA616" s="4"/>
    </row>
    <row r="617" spans="5:53" ht="15.6">
      <c r="E617" s="4"/>
      <c r="I617" s="4"/>
      <c r="M617" s="4"/>
      <c r="Q617" s="4"/>
      <c r="U617" s="4"/>
      <c r="Y617" s="4"/>
      <c r="AC617" s="4"/>
      <c r="AG617" s="4"/>
      <c r="AK617" s="4"/>
      <c r="AO617" s="4"/>
      <c r="AS617" s="4"/>
      <c r="AW617" s="4"/>
      <c r="BA617" s="4"/>
    </row>
    <row r="618" spans="5:53" ht="15.6">
      <c r="E618" s="4"/>
      <c r="I618" s="4"/>
      <c r="M618" s="4"/>
      <c r="Q618" s="4"/>
      <c r="U618" s="4"/>
      <c r="Y618" s="4"/>
      <c r="AC618" s="4"/>
      <c r="AG618" s="4"/>
      <c r="AK618" s="4"/>
      <c r="AO618" s="4"/>
      <c r="AS618" s="4"/>
      <c r="AW618" s="4"/>
      <c r="BA618" s="4"/>
    </row>
    <row r="619" spans="5:53" ht="15.6">
      <c r="E619" s="4"/>
      <c r="I619" s="4"/>
      <c r="M619" s="4"/>
      <c r="Q619" s="4"/>
      <c r="U619" s="4"/>
      <c r="Y619" s="4"/>
      <c r="AC619" s="4"/>
      <c r="AG619" s="4"/>
      <c r="AK619" s="4"/>
      <c r="AO619" s="4"/>
      <c r="AS619" s="4"/>
      <c r="AW619" s="4"/>
      <c r="BA619" s="4"/>
    </row>
    <row r="620" spans="5:53" ht="15.6">
      <c r="E620" s="4"/>
      <c r="I620" s="4"/>
      <c r="M620" s="4"/>
      <c r="Q620" s="4"/>
      <c r="U620" s="4"/>
      <c r="Y620" s="4"/>
      <c r="AC620" s="4"/>
      <c r="AG620" s="4"/>
      <c r="AK620" s="4"/>
      <c r="AO620" s="4"/>
      <c r="AS620" s="4"/>
      <c r="AW620" s="4"/>
      <c r="BA620" s="4"/>
    </row>
    <row r="621" spans="5:53" ht="15.6">
      <c r="E621" s="4"/>
      <c r="I621" s="4"/>
      <c r="M621" s="4"/>
      <c r="Q621" s="4"/>
      <c r="U621" s="4"/>
      <c r="Y621" s="4"/>
      <c r="AC621" s="4"/>
      <c r="AG621" s="4"/>
      <c r="AK621" s="4"/>
      <c r="AO621" s="4"/>
      <c r="AS621" s="4"/>
      <c r="AW621" s="4"/>
      <c r="BA621" s="4"/>
    </row>
    <row r="622" spans="5:53" ht="15.6">
      <c r="E622" s="4"/>
      <c r="I622" s="4"/>
      <c r="M622" s="4"/>
      <c r="Q622" s="4"/>
      <c r="U622" s="4"/>
      <c r="Y622" s="4"/>
      <c r="AC622" s="4"/>
      <c r="AG622" s="4"/>
      <c r="AK622" s="4"/>
      <c r="AO622" s="4"/>
      <c r="AS622" s="4"/>
      <c r="AW622" s="4"/>
      <c r="BA622" s="4"/>
    </row>
    <row r="623" spans="5:53" ht="15.6">
      <c r="E623" s="4"/>
      <c r="I623" s="4"/>
      <c r="M623" s="4"/>
      <c r="Q623" s="4"/>
      <c r="U623" s="4"/>
      <c r="Y623" s="4"/>
      <c r="AC623" s="4"/>
      <c r="AG623" s="4"/>
      <c r="AK623" s="4"/>
      <c r="AO623" s="4"/>
      <c r="AS623" s="4"/>
      <c r="AW623" s="4"/>
      <c r="BA623" s="4"/>
    </row>
    <row r="624" spans="5:53" ht="15.6">
      <c r="E624" s="4"/>
      <c r="I624" s="4"/>
      <c r="M624" s="4"/>
      <c r="Q624" s="4"/>
      <c r="U624" s="4"/>
      <c r="Y624" s="4"/>
      <c r="AC624" s="4"/>
      <c r="AG624" s="4"/>
      <c r="AK624" s="4"/>
      <c r="AO624" s="4"/>
      <c r="AS624" s="4"/>
      <c r="AW624" s="4"/>
      <c r="BA624" s="4"/>
    </row>
    <row r="625" spans="5:53" ht="15.6">
      <c r="E625" s="4"/>
      <c r="I625" s="4"/>
      <c r="M625" s="4"/>
      <c r="Q625" s="4"/>
      <c r="U625" s="4"/>
      <c r="Y625" s="4"/>
      <c r="AC625" s="4"/>
      <c r="AG625" s="4"/>
      <c r="AK625" s="4"/>
      <c r="AO625" s="4"/>
      <c r="AS625" s="4"/>
      <c r="AW625" s="4"/>
      <c r="BA625" s="4"/>
    </row>
    <row r="626" spans="5:53" ht="15.6">
      <c r="E626" s="4"/>
      <c r="I626" s="4"/>
      <c r="M626" s="4"/>
      <c r="Q626" s="4"/>
      <c r="U626" s="4"/>
      <c r="Y626" s="4"/>
      <c r="AC626" s="4"/>
      <c r="AG626" s="4"/>
      <c r="AK626" s="4"/>
      <c r="AO626" s="4"/>
      <c r="AS626" s="4"/>
      <c r="AW626" s="4"/>
      <c r="BA626" s="4"/>
    </row>
    <row r="627" spans="5:53" ht="15.6">
      <c r="E627" s="4"/>
      <c r="I627" s="4"/>
      <c r="M627" s="4"/>
      <c r="Q627" s="4"/>
      <c r="U627" s="4"/>
      <c r="Y627" s="4"/>
      <c r="AC627" s="4"/>
      <c r="AG627" s="4"/>
      <c r="AK627" s="4"/>
      <c r="AO627" s="4"/>
      <c r="AS627" s="4"/>
      <c r="AW627" s="4"/>
      <c r="BA627" s="4"/>
    </row>
    <row r="628" spans="5:53" ht="15.6">
      <c r="E628" s="4"/>
      <c r="I628" s="4"/>
      <c r="M628" s="4"/>
      <c r="Q628" s="4"/>
      <c r="U628" s="4"/>
      <c r="Y628" s="4"/>
      <c r="AC628" s="4"/>
      <c r="AG628" s="4"/>
      <c r="AK628" s="4"/>
      <c r="AO628" s="4"/>
      <c r="AS628" s="4"/>
      <c r="AW628" s="4"/>
      <c r="BA628" s="4"/>
    </row>
    <row r="629" spans="5:53" ht="15.6">
      <c r="E629" s="4"/>
      <c r="I629" s="4"/>
      <c r="M629" s="4"/>
      <c r="Q629" s="4"/>
      <c r="U629" s="4"/>
      <c r="Y629" s="4"/>
      <c r="AC629" s="4"/>
      <c r="AG629" s="4"/>
      <c r="AK629" s="4"/>
      <c r="AO629" s="4"/>
      <c r="AS629" s="4"/>
      <c r="AW629" s="4"/>
      <c r="BA629" s="4"/>
    </row>
    <row r="630" spans="5:53" ht="15.6">
      <c r="E630" s="4"/>
      <c r="I630" s="4"/>
      <c r="M630" s="4"/>
      <c r="Q630" s="4"/>
      <c r="U630" s="4"/>
      <c r="Y630" s="4"/>
      <c r="AC630" s="4"/>
      <c r="AG630" s="4"/>
      <c r="AK630" s="4"/>
      <c r="AO630" s="4"/>
      <c r="AS630" s="4"/>
      <c r="AW630" s="4"/>
      <c r="BA630" s="4"/>
    </row>
    <row r="631" spans="5:53" ht="15.6">
      <c r="E631" s="4"/>
      <c r="I631" s="4"/>
      <c r="M631" s="4"/>
      <c r="Q631" s="4"/>
      <c r="U631" s="4"/>
      <c r="Y631" s="4"/>
      <c r="AC631" s="4"/>
      <c r="AG631" s="4"/>
      <c r="AK631" s="4"/>
      <c r="AO631" s="4"/>
      <c r="AS631" s="4"/>
      <c r="AW631" s="4"/>
      <c r="BA631" s="4"/>
    </row>
    <row r="632" spans="5:53" ht="15.6">
      <c r="E632" s="4"/>
      <c r="I632" s="4"/>
      <c r="M632" s="4"/>
      <c r="Q632" s="4"/>
      <c r="U632" s="4"/>
      <c r="Y632" s="4"/>
      <c r="AC632" s="4"/>
      <c r="AG632" s="4"/>
      <c r="AK632" s="4"/>
      <c r="AO632" s="4"/>
      <c r="AS632" s="4"/>
      <c r="AW632" s="4"/>
      <c r="BA632" s="4"/>
    </row>
    <row r="633" spans="5:53" ht="15.6">
      <c r="E633" s="4"/>
      <c r="I633" s="4"/>
      <c r="M633" s="4"/>
      <c r="Q633" s="4"/>
      <c r="U633" s="4"/>
      <c r="Y633" s="4"/>
      <c r="AC633" s="4"/>
      <c r="AG633" s="4"/>
      <c r="AK633" s="4"/>
      <c r="AO633" s="4"/>
      <c r="AS633" s="4"/>
      <c r="AW633" s="4"/>
      <c r="BA633" s="4"/>
    </row>
    <row r="634" spans="5:53" ht="15.6">
      <c r="E634" s="4"/>
      <c r="I634" s="4"/>
      <c r="M634" s="4"/>
      <c r="Q634" s="4"/>
      <c r="U634" s="4"/>
      <c r="Y634" s="4"/>
      <c r="AC634" s="4"/>
      <c r="AG634" s="4"/>
      <c r="AK634" s="4"/>
      <c r="AO634" s="4"/>
      <c r="AS634" s="4"/>
      <c r="AW634" s="4"/>
      <c r="BA634" s="4"/>
    </row>
    <row r="635" spans="5:53" ht="15.6">
      <c r="E635" s="4"/>
      <c r="I635" s="4"/>
      <c r="M635" s="4"/>
      <c r="Q635" s="4"/>
      <c r="U635" s="4"/>
      <c r="Y635" s="4"/>
      <c r="AC635" s="4"/>
      <c r="AG635" s="4"/>
      <c r="AK635" s="4"/>
      <c r="AO635" s="4"/>
      <c r="AS635" s="4"/>
      <c r="AW635" s="4"/>
      <c r="BA635" s="4"/>
    </row>
    <row r="636" spans="5:53" ht="15.6">
      <c r="E636" s="4"/>
      <c r="I636" s="4"/>
      <c r="M636" s="4"/>
      <c r="Q636" s="4"/>
      <c r="U636" s="4"/>
      <c r="Y636" s="4"/>
      <c r="AC636" s="4"/>
      <c r="AG636" s="4"/>
      <c r="AK636" s="4"/>
      <c r="AO636" s="4"/>
      <c r="AS636" s="4"/>
      <c r="AW636" s="4"/>
      <c r="BA636" s="4"/>
    </row>
    <row r="637" spans="5:53" ht="15.6">
      <c r="E637" s="4"/>
      <c r="I637" s="4"/>
      <c r="M637" s="4"/>
      <c r="Q637" s="4"/>
      <c r="U637" s="4"/>
      <c r="Y637" s="4"/>
      <c r="AC637" s="4"/>
      <c r="AG637" s="4"/>
      <c r="AK637" s="4"/>
      <c r="AO637" s="4"/>
      <c r="AS637" s="4"/>
      <c r="AW637" s="4"/>
      <c r="BA637" s="4"/>
    </row>
    <row r="638" spans="5:53" ht="15.6">
      <c r="E638" s="4"/>
      <c r="I638" s="4"/>
      <c r="M638" s="4"/>
      <c r="Q638" s="4"/>
      <c r="U638" s="4"/>
      <c r="Y638" s="4"/>
      <c r="AC638" s="4"/>
      <c r="AG638" s="4"/>
      <c r="AK638" s="4"/>
      <c r="AO638" s="4"/>
      <c r="AS638" s="4"/>
      <c r="AW638" s="4"/>
      <c r="BA638" s="4"/>
    </row>
    <row r="639" spans="5:53" ht="15.6">
      <c r="E639" s="4"/>
      <c r="I639" s="4"/>
      <c r="M639" s="4"/>
      <c r="Q639" s="4"/>
      <c r="U639" s="4"/>
      <c r="Y639" s="4"/>
      <c r="AC639" s="4"/>
      <c r="AG639" s="4"/>
      <c r="AK639" s="4"/>
      <c r="AO639" s="4"/>
      <c r="AS639" s="4"/>
      <c r="AW639" s="4"/>
      <c r="BA639" s="4"/>
    </row>
    <row r="640" spans="5:53" ht="15.6">
      <c r="E640" s="4"/>
      <c r="I640" s="4"/>
      <c r="M640" s="4"/>
      <c r="Q640" s="4"/>
      <c r="U640" s="4"/>
      <c r="Y640" s="4"/>
      <c r="AC640" s="4"/>
      <c r="AG640" s="4"/>
      <c r="AK640" s="4"/>
      <c r="AO640" s="4"/>
      <c r="AS640" s="4"/>
      <c r="AW640" s="4"/>
      <c r="BA640" s="4"/>
    </row>
    <row r="641" spans="5:53" ht="15.6">
      <c r="E641" s="4"/>
      <c r="I641" s="4"/>
      <c r="M641" s="4"/>
      <c r="Q641" s="4"/>
      <c r="U641" s="4"/>
      <c r="Y641" s="4"/>
      <c r="AC641" s="4"/>
      <c r="AG641" s="4"/>
      <c r="AK641" s="4"/>
      <c r="AO641" s="4"/>
      <c r="AS641" s="4"/>
      <c r="AW641" s="4"/>
      <c r="BA641" s="4"/>
    </row>
    <row r="642" spans="5:53" ht="15.6">
      <c r="E642" s="4"/>
      <c r="I642" s="4"/>
      <c r="M642" s="4"/>
      <c r="Q642" s="4"/>
      <c r="U642" s="4"/>
      <c r="Y642" s="4"/>
      <c r="AC642" s="4"/>
      <c r="AG642" s="4"/>
      <c r="AK642" s="4"/>
      <c r="AO642" s="4"/>
      <c r="AS642" s="4"/>
      <c r="AW642" s="4"/>
      <c r="BA642" s="4"/>
    </row>
    <row r="643" spans="5:53" ht="15.6">
      <c r="E643" s="4"/>
      <c r="I643" s="4"/>
      <c r="M643" s="4"/>
      <c r="Q643" s="4"/>
      <c r="U643" s="4"/>
      <c r="Y643" s="4"/>
      <c r="AC643" s="4"/>
      <c r="AG643" s="4"/>
      <c r="AK643" s="4"/>
      <c r="AO643" s="4"/>
      <c r="AS643" s="4"/>
      <c r="AW643" s="4"/>
      <c r="BA643" s="4"/>
    </row>
    <row r="644" spans="5:53" ht="15.6">
      <c r="E644" s="4"/>
      <c r="I644" s="4"/>
      <c r="M644" s="4"/>
      <c r="Q644" s="4"/>
      <c r="U644" s="4"/>
      <c r="Y644" s="4"/>
      <c r="AC644" s="4"/>
      <c r="AG644" s="4"/>
      <c r="AK644" s="4"/>
      <c r="AO644" s="4"/>
      <c r="AS644" s="4"/>
      <c r="AW644" s="4"/>
      <c r="BA644" s="4"/>
    </row>
    <row r="645" spans="5:53" ht="15.6">
      <c r="E645" s="4"/>
      <c r="I645" s="4"/>
      <c r="M645" s="4"/>
      <c r="Q645" s="4"/>
      <c r="U645" s="4"/>
      <c r="Y645" s="4"/>
      <c r="AC645" s="4"/>
      <c r="AG645" s="4"/>
      <c r="AK645" s="4"/>
      <c r="AO645" s="4"/>
      <c r="AS645" s="4"/>
      <c r="AW645" s="4"/>
      <c r="BA645" s="4"/>
    </row>
    <row r="646" spans="5:53" ht="15.6">
      <c r="E646" s="4"/>
      <c r="I646" s="4"/>
      <c r="M646" s="4"/>
      <c r="Q646" s="4"/>
      <c r="U646" s="4"/>
      <c r="Y646" s="4"/>
      <c r="AC646" s="4"/>
      <c r="AG646" s="4"/>
      <c r="AK646" s="4"/>
      <c r="AO646" s="4"/>
      <c r="AS646" s="4"/>
      <c r="AW646" s="4"/>
      <c r="BA646" s="4"/>
    </row>
    <row r="647" spans="5:53" ht="15.6">
      <c r="E647" s="4"/>
      <c r="I647" s="4"/>
      <c r="M647" s="4"/>
      <c r="Q647" s="4"/>
      <c r="U647" s="4"/>
      <c r="Y647" s="4"/>
      <c r="AC647" s="4"/>
      <c r="AG647" s="4"/>
      <c r="AK647" s="4"/>
      <c r="AO647" s="4"/>
      <c r="AS647" s="4"/>
      <c r="AW647" s="4"/>
      <c r="BA647" s="4"/>
    </row>
    <row r="648" spans="5:53" ht="15.6">
      <c r="E648" s="4"/>
      <c r="I648" s="4"/>
      <c r="M648" s="4"/>
      <c r="Q648" s="4"/>
      <c r="U648" s="4"/>
      <c r="Y648" s="4"/>
      <c r="AC648" s="4"/>
      <c r="AG648" s="4"/>
      <c r="AK648" s="4"/>
      <c r="AO648" s="4"/>
      <c r="AS648" s="4"/>
      <c r="AW648" s="4"/>
      <c r="BA648" s="4"/>
    </row>
    <row r="649" spans="5:53" ht="15.6">
      <c r="E649" s="4"/>
      <c r="I649" s="4"/>
      <c r="M649" s="4"/>
      <c r="Q649" s="4"/>
      <c r="U649" s="4"/>
      <c r="Y649" s="4"/>
      <c r="AC649" s="4"/>
      <c r="AG649" s="4"/>
      <c r="AK649" s="4"/>
      <c r="AO649" s="4"/>
      <c r="AS649" s="4"/>
      <c r="AW649" s="4"/>
      <c r="BA649" s="4"/>
    </row>
    <row r="650" spans="5:53" ht="15.6">
      <c r="E650" s="4"/>
      <c r="I650" s="4"/>
      <c r="M650" s="4"/>
      <c r="Q650" s="4"/>
      <c r="U650" s="4"/>
      <c r="Y650" s="4"/>
      <c r="AC650" s="4"/>
      <c r="AG650" s="4"/>
      <c r="AK650" s="4"/>
      <c r="AO650" s="4"/>
      <c r="AS650" s="4"/>
      <c r="AW650" s="4"/>
      <c r="BA650" s="4"/>
    </row>
    <row r="651" spans="5:53" ht="15.6">
      <c r="E651" s="4"/>
      <c r="I651" s="4"/>
      <c r="M651" s="4"/>
      <c r="Q651" s="4"/>
      <c r="U651" s="4"/>
      <c r="Y651" s="4"/>
      <c r="AC651" s="4"/>
      <c r="AG651" s="4"/>
      <c r="AK651" s="4"/>
      <c r="AO651" s="4"/>
      <c r="AS651" s="4"/>
      <c r="AW651" s="4"/>
      <c r="BA651" s="4"/>
    </row>
    <row r="652" spans="5:53" ht="15.6">
      <c r="E652" s="4"/>
      <c r="I652" s="4"/>
      <c r="M652" s="4"/>
      <c r="Q652" s="4"/>
      <c r="U652" s="4"/>
      <c r="Y652" s="4"/>
      <c r="AC652" s="4"/>
      <c r="AG652" s="4"/>
      <c r="AK652" s="4"/>
      <c r="AO652" s="4"/>
      <c r="AS652" s="4"/>
      <c r="AW652" s="4"/>
      <c r="BA652" s="4"/>
    </row>
    <row r="653" spans="5:53" ht="15.6">
      <c r="E653" s="4"/>
      <c r="I653" s="4"/>
      <c r="M653" s="4"/>
      <c r="Q653" s="4"/>
      <c r="U653" s="4"/>
      <c r="Y653" s="4"/>
      <c r="AC653" s="4"/>
      <c r="AG653" s="4"/>
      <c r="AK653" s="4"/>
      <c r="AO653" s="4"/>
      <c r="AS653" s="4"/>
      <c r="AW653" s="4"/>
      <c r="BA653" s="4"/>
    </row>
    <row r="654" spans="5:53" ht="15.6">
      <c r="E654" s="4"/>
      <c r="I654" s="4"/>
      <c r="M654" s="4"/>
      <c r="Q654" s="4"/>
      <c r="U654" s="4"/>
      <c r="Y654" s="4"/>
      <c r="AC654" s="4"/>
      <c r="AG654" s="4"/>
      <c r="AK654" s="4"/>
      <c r="AO654" s="4"/>
      <c r="AS654" s="4"/>
      <c r="AW654" s="4"/>
      <c r="BA654" s="4"/>
    </row>
    <row r="655" spans="5:53" ht="15.6">
      <c r="E655" s="4"/>
      <c r="I655" s="4"/>
      <c r="M655" s="4"/>
      <c r="Q655" s="4"/>
      <c r="U655" s="4"/>
      <c r="Y655" s="4"/>
      <c r="AC655" s="4"/>
      <c r="AG655" s="4"/>
      <c r="AK655" s="4"/>
      <c r="AO655" s="4"/>
      <c r="AS655" s="4"/>
      <c r="AW655" s="4"/>
      <c r="BA655" s="4"/>
    </row>
    <row r="656" spans="5:53" ht="15.6">
      <c r="E656" s="4"/>
      <c r="I656" s="4"/>
      <c r="M656" s="4"/>
      <c r="Q656" s="4"/>
      <c r="U656" s="4"/>
      <c r="Y656" s="4"/>
      <c r="AC656" s="4"/>
      <c r="AG656" s="4"/>
      <c r="AK656" s="4"/>
      <c r="AO656" s="4"/>
      <c r="AS656" s="4"/>
      <c r="AW656" s="4"/>
      <c r="BA656" s="4"/>
    </row>
    <row r="657" spans="5:53" ht="15.6">
      <c r="E657" s="4"/>
      <c r="I657" s="4"/>
      <c r="M657" s="4"/>
      <c r="Q657" s="4"/>
      <c r="U657" s="4"/>
      <c r="Y657" s="4"/>
      <c r="AC657" s="4"/>
      <c r="AG657" s="4"/>
      <c r="AK657" s="4"/>
      <c r="AO657" s="4"/>
      <c r="AS657" s="4"/>
      <c r="AW657" s="4"/>
      <c r="BA657" s="4"/>
    </row>
    <row r="658" spans="5:53" ht="15.6">
      <c r="E658" s="4"/>
      <c r="I658" s="4"/>
      <c r="M658" s="4"/>
      <c r="Q658" s="4"/>
      <c r="U658" s="4"/>
      <c r="Y658" s="4"/>
      <c r="AC658" s="4"/>
      <c r="AG658" s="4"/>
      <c r="AK658" s="4"/>
      <c r="AO658" s="4"/>
      <c r="AS658" s="4"/>
      <c r="AW658" s="4"/>
      <c r="BA658" s="4"/>
    </row>
    <row r="659" spans="5:53" ht="15.6">
      <c r="E659" s="4"/>
      <c r="I659" s="4"/>
      <c r="M659" s="4"/>
      <c r="Q659" s="4"/>
      <c r="U659" s="4"/>
      <c r="Y659" s="4"/>
      <c r="AC659" s="4"/>
      <c r="AG659" s="4"/>
      <c r="AK659" s="4"/>
      <c r="AO659" s="4"/>
      <c r="AS659" s="4"/>
      <c r="AW659" s="4"/>
      <c r="BA659" s="4"/>
    </row>
    <row r="660" spans="5:53" ht="15.6">
      <c r="E660" s="4"/>
      <c r="I660" s="4"/>
      <c r="M660" s="4"/>
      <c r="Q660" s="4"/>
      <c r="U660" s="4"/>
      <c r="Y660" s="4"/>
      <c r="AC660" s="4"/>
      <c r="AG660" s="4"/>
      <c r="AK660" s="4"/>
      <c r="AO660" s="4"/>
      <c r="AS660" s="4"/>
      <c r="AW660" s="4"/>
      <c r="BA660" s="4"/>
    </row>
    <row r="661" spans="5:53" ht="15.6">
      <c r="E661" s="4"/>
      <c r="I661" s="4"/>
      <c r="M661" s="4"/>
      <c r="Q661" s="4"/>
      <c r="U661" s="4"/>
      <c r="Y661" s="4"/>
      <c r="AC661" s="4"/>
      <c r="AG661" s="4"/>
      <c r="AK661" s="4"/>
      <c r="AO661" s="4"/>
      <c r="AS661" s="4"/>
      <c r="AW661" s="4"/>
      <c r="BA661" s="4"/>
    </row>
    <row r="662" spans="5:53" ht="15.6">
      <c r="E662" s="4"/>
      <c r="I662" s="4"/>
      <c r="M662" s="4"/>
      <c r="Q662" s="4"/>
      <c r="U662" s="4"/>
      <c r="Y662" s="4"/>
      <c r="AC662" s="4"/>
      <c r="AG662" s="4"/>
      <c r="AK662" s="4"/>
      <c r="AO662" s="4"/>
      <c r="AS662" s="4"/>
      <c r="AW662" s="4"/>
      <c r="BA662" s="4"/>
    </row>
    <row r="663" spans="5:53" ht="15.6">
      <c r="E663" s="4"/>
      <c r="I663" s="4"/>
      <c r="M663" s="4"/>
      <c r="Q663" s="4"/>
      <c r="U663" s="4"/>
      <c r="Y663" s="4"/>
      <c r="AC663" s="4"/>
      <c r="AG663" s="4"/>
      <c r="AK663" s="4"/>
      <c r="AO663" s="4"/>
      <c r="AS663" s="4"/>
      <c r="AW663" s="4"/>
      <c r="BA663" s="4"/>
    </row>
    <row r="664" spans="5:53" ht="15.6">
      <c r="E664" s="4"/>
      <c r="I664" s="4"/>
      <c r="M664" s="4"/>
      <c r="Q664" s="4"/>
      <c r="U664" s="4"/>
      <c r="Y664" s="4"/>
      <c r="AC664" s="4"/>
      <c r="AG664" s="4"/>
      <c r="AK664" s="4"/>
      <c r="AO664" s="4"/>
      <c r="AS664" s="4"/>
      <c r="AW664" s="4"/>
      <c r="BA664" s="4"/>
    </row>
    <row r="665" spans="5:53" ht="15.6">
      <c r="E665" s="4"/>
      <c r="I665" s="4"/>
      <c r="M665" s="4"/>
      <c r="Q665" s="4"/>
      <c r="U665" s="4"/>
      <c r="Y665" s="4"/>
      <c r="AC665" s="4"/>
      <c r="AG665" s="4"/>
      <c r="AK665" s="4"/>
      <c r="AO665" s="4"/>
      <c r="AS665" s="4"/>
      <c r="AW665" s="4"/>
      <c r="BA665" s="4"/>
    </row>
    <row r="666" spans="5:53" ht="15.6">
      <c r="E666" s="4"/>
      <c r="I666" s="4"/>
      <c r="M666" s="4"/>
      <c r="Q666" s="4"/>
      <c r="U666" s="4"/>
      <c r="Y666" s="4"/>
      <c r="AC666" s="4"/>
      <c r="AG666" s="4"/>
      <c r="AK666" s="4"/>
      <c r="AO666" s="4"/>
      <c r="AS666" s="4"/>
      <c r="AW666" s="4"/>
      <c r="BA666" s="4"/>
    </row>
    <row r="667" spans="5:53" ht="15.6">
      <c r="E667" s="4"/>
      <c r="I667" s="4"/>
      <c r="M667" s="4"/>
      <c r="Q667" s="4"/>
      <c r="U667" s="4"/>
      <c r="Y667" s="4"/>
      <c r="AC667" s="4"/>
      <c r="AG667" s="4"/>
      <c r="AK667" s="4"/>
      <c r="AO667" s="4"/>
      <c r="AS667" s="4"/>
      <c r="AW667" s="4"/>
      <c r="BA667" s="4"/>
    </row>
    <row r="668" spans="5:53" ht="15.6">
      <c r="E668" s="4"/>
      <c r="I668" s="4"/>
      <c r="M668" s="4"/>
      <c r="Q668" s="4"/>
      <c r="U668" s="4"/>
      <c r="Y668" s="4"/>
      <c r="AC668" s="4"/>
      <c r="AG668" s="4"/>
      <c r="AK668" s="4"/>
      <c r="AO668" s="4"/>
      <c r="AS668" s="4"/>
      <c r="AW668" s="4"/>
      <c r="BA668" s="4"/>
    </row>
    <row r="669" spans="5:53" ht="15.6">
      <c r="E669" s="4"/>
      <c r="I669" s="4"/>
      <c r="M669" s="4"/>
      <c r="Q669" s="4"/>
      <c r="U669" s="4"/>
      <c r="Y669" s="4"/>
      <c r="AC669" s="4"/>
      <c r="AG669" s="4"/>
      <c r="AK669" s="4"/>
      <c r="AO669" s="4"/>
      <c r="AS669" s="4"/>
      <c r="AW669" s="4"/>
      <c r="BA669" s="4"/>
    </row>
    <row r="670" spans="5:53" ht="15.6">
      <c r="E670" s="4"/>
      <c r="I670" s="4"/>
      <c r="M670" s="4"/>
      <c r="Q670" s="4"/>
      <c r="U670" s="4"/>
      <c r="Y670" s="4"/>
      <c r="AC670" s="4"/>
      <c r="AG670" s="4"/>
      <c r="AK670" s="4"/>
      <c r="AO670" s="4"/>
      <c r="AS670" s="4"/>
      <c r="AW670" s="4"/>
      <c r="BA670" s="4"/>
    </row>
    <row r="671" spans="5:53" ht="15.6">
      <c r="E671" s="4"/>
      <c r="I671" s="4"/>
      <c r="M671" s="4"/>
      <c r="Q671" s="4"/>
      <c r="U671" s="4"/>
      <c r="Y671" s="4"/>
      <c r="AC671" s="4"/>
      <c r="AG671" s="4"/>
      <c r="AK671" s="4"/>
      <c r="AO671" s="4"/>
      <c r="AS671" s="4"/>
      <c r="AW671" s="4"/>
      <c r="BA671" s="4"/>
    </row>
    <row r="672" spans="5:53" ht="15.6">
      <c r="E672" s="4"/>
      <c r="I672" s="4"/>
      <c r="M672" s="4"/>
      <c r="Q672" s="4"/>
      <c r="U672" s="4"/>
      <c r="Y672" s="4"/>
      <c r="AC672" s="4"/>
      <c r="AG672" s="4"/>
      <c r="AK672" s="4"/>
      <c r="AO672" s="4"/>
      <c r="AS672" s="4"/>
      <c r="AW672" s="4"/>
      <c r="BA672" s="4"/>
    </row>
    <row r="673" spans="5:53" ht="15.6">
      <c r="E673" s="4"/>
      <c r="I673" s="4"/>
      <c r="M673" s="4"/>
      <c r="Q673" s="4"/>
      <c r="U673" s="4"/>
      <c r="Y673" s="4"/>
      <c r="AC673" s="4"/>
      <c r="AG673" s="4"/>
      <c r="AK673" s="4"/>
      <c r="AO673" s="4"/>
      <c r="AS673" s="4"/>
      <c r="AW673" s="4"/>
      <c r="BA673" s="4"/>
    </row>
    <row r="674" spans="5:53" ht="15.6">
      <c r="E674" s="4"/>
      <c r="I674" s="4"/>
      <c r="M674" s="4"/>
      <c r="Q674" s="4"/>
      <c r="U674" s="4"/>
      <c r="Y674" s="4"/>
      <c r="AC674" s="4"/>
      <c r="AG674" s="4"/>
      <c r="AK674" s="4"/>
      <c r="AO674" s="4"/>
      <c r="AS674" s="4"/>
      <c r="AW674" s="4"/>
      <c r="BA674" s="4"/>
    </row>
    <row r="675" spans="5:53" ht="15.6">
      <c r="E675" s="4"/>
      <c r="I675" s="4"/>
      <c r="M675" s="4"/>
      <c r="Q675" s="4"/>
      <c r="U675" s="4"/>
      <c r="Y675" s="4"/>
      <c r="AC675" s="4"/>
      <c r="AG675" s="4"/>
      <c r="AK675" s="4"/>
      <c r="AO675" s="4"/>
      <c r="AS675" s="4"/>
      <c r="AW675" s="4"/>
      <c r="BA675" s="4"/>
    </row>
    <row r="676" spans="5:53" ht="15.6">
      <c r="E676" s="4"/>
      <c r="I676" s="4"/>
      <c r="M676" s="4"/>
      <c r="Q676" s="4"/>
      <c r="U676" s="4"/>
      <c r="Y676" s="4"/>
      <c r="AC676" s="4"/>
      <c r="AG676" s="4"/>
      <c r="AK676" s="4"/>
      <c r="AO676" s="4"/>
      <c r="AS676" s="4"/>
      <c r="AW676" s="4"/>
      <c r="BA676" s="4"/>
    </row>
    <row r="677" spans="5:53" ht="15.6">
      <c r="E677" s="4"/>
      <c r="I677" s="4"/>
      <c r="M677" s="4"/>
      <c r="Q677" s="4"/>
      <c r="U677" s="4"/>
      <c r="Y677" s="4"/>
      <c r="AC677" s="4"/>
      <c r="AG677" s="4"/>
      <c r="AK677" s="4"/>
      <c r="AO677" s="4"/>
      <c r="AS677" s="4"/>
      <c r="AW677" s="4"/>
      <c r="BA677" s="4"/>
    </row>
    <row r="678" spans="5:53" ht="15.6">
      <c r="E678" s="4"/>
      <c r="I678" s="4"/>
      <c r="M678" s="4"/>
      <c r="Q678" s="4"/>
      <c r="U678" s="4"/>
      <c r="Y678" s="4"/>
      <c r="AC678" s="4"/>
      <c r="AG678" s="4"/>
      <c r="AK678" s="4"/>
      <c r="AO678" s="4"/>
      <c r="AS678" s="4"/>
      <c r="AW678" s="4"/>
      <c r="BA678" s="4"/>
    </row>
    <row r="679" spans="5:53" ht="15.6">
      <c r="E679" s="4"/>
      <c r="I679" s="4"/>
      <c r="M679" s="4"/>
      <c r="Q679" s="4"/>
      <c r="U679" s="4"/>
      <c r="Y679" s="4"/>
      <c r="AC679" s="4"/>
      <c r="AG679" s="4"/>
      <c r="AK679" s="4"/>
      <c r="AO679" s="4"/>
      <c r="AS679" s="4"/>
      <c r="AW679" s="4"/>
      <c r="BA679" s="4"/>
    </row>
    <row r="680" spans="5:53" ht="15.6">
      <c r="E680" s="4"/>
      <c r="I680" s="4"/>
      <c r="M680" s="4"/>
      <c r="Q680" s="4"/>
      <c r="U680" s="4"/>
      <c r="Y680" s="4"/>
      <c r="AC680" s="4"/>
      <c r="AG680" s="4"/>
      <c r="AK680" s="4"/>
      <c r="AO680" s="4"/>
      <c r="AS680" s="4"/>
      <c r="AW680" s="4"/>
      <c r="BA680" s="4"/>
    </row>
    <row r="681" spans="5:53" ht="15.6">
      <c r="E681" s="4"/>
      <c r="I681" s="4"/>
      <c r="M681" s="4"/>
      <c r="Q681" s="4"/>
      <c r="U681" s="4"/>
      <c r="Y681" s="4"/>
      <c r="AC681" s="4"/>
      <c r="AG681" s="4"/>
      <c r="AK681" s="4"/>
      <c r="AO681" s="4"/>
      <c r="AS681" s="4"/>
      <c r="AW681" s="4"/>
      <c r="BA681" s="4"/>
    </row>
    <row r="682" spans="5:53" ht="15.6">
      <c r="E682" s="4"/>
      <c r="I682" s="4"/>
      <c r="M682" s="4"/>
      <c r="Q682" s="4"/>
      <c r="U682" s="4"/>
      <c r="Y682" s="4"/>
      <c r="AC682" s="4"/>
      <c r="AG682" s="4"/>
      <c r="AK682" s="4"/>
      <c r="AO682" s="4"/>
      <c r="AS682" s="4"/>
      <c r="AW682" s="4"/>
      <c r="BA682" s="4"/>
    </row>
    <row r="683" spans="5:53" ht="15.6">
      <c r="E683" s="4"/>
      <c r="I683" s="4"/>
      <c r="M683" s="4"/>
      <c r="Q683" s="4"/>
      <c r="U683" s="4"/>
      <c r="Y683" s="4"/>
      <c r="AC683" s="4"/>
      <c r="AG683" s="4"/>
      <c r="AK683" s="4"/>
      <c r="AO683" s="4"/>
      <c r="AS683" s="4"/>
      <c r="AW683" s="4"/>
      <c r="BA683" s="4"/>
    </row>
    <row r="684" spans="5:53" ht="15.6">
      <c r="E684" s="4"/>
      <c r="I684" s="4"/>
      <c r="M684" s="4"/>
      <c r="Q684" s="4"/>
      <c r="U684" s="4"/>
      <c r="Y684" s="4"/>
      <c r="AC684" s="4"/>
      <c r="AG684" s="4"/>
      <c r="AK684" s="4"/>
      <c r="AO684" s="4"/>
      <c r="AS684" s="4"/>
      <c r="AW684" s="4"/>
      <c r="BA684" s="4"/>
    </row>
    <row r="685" spans="5:53" ht="15.6">
      <c r="E685" s="4"/>
      <c r="I685" s="4"/>
      <c r="M685" s="4"/>
      <c r="Q685" s="4"/>
      <c r="U685" s="4"/>
      <c r="Y685" s="4"/>
      <c r="AC685" s="4"/>
      <c r="AG685" s="4"/>
      <c r="AK685" s="4"/>
      <c r="AO685" s="4"/>
      <c r="AS685" s="4"/>
      <c r="AW685" s="4"/>
      <c r="BA685" s="4"/>
    </row>
    <row r="686" spans="5:53" ht="15.6">
      <c r="E686" s="4"/>
      <c r="I686" s="4"/>
      <c r="M686" s="4"/>
      <c r="Q686" s="4"/>
      <c r="U686" s="4"/>
      <c r="Y686" s="4"/>
      <c r="AC686" s="4"/>
      <c r="AG686" s="4"/>
      <c r="AK686" s="4"/>
      <c r="AO686" s="4"/>
      <c r="AS686" s="4"/>
      <c r="AW686" s="4"/>
      <c r="BA686" s="4"/>
    </row>
    <row r="687" spans="5:53" ht="15.6">
      <c r="E687" s="4"/>
      <c r="I687" s="4"/>
      <c r="M687" s="4"/>
      <c r="Q687" s="4"/>
      <c r="U687" s="4"/>
      <c r="Y687" s="4"/>
      <c r="AC687" s="4"/>
      <c r="AG687" s="4"/>
      <c r="AK687" s="4"/>
      <c r="AO687" s="4"/>
      <c r="AS687" s="4"/>
      <c r="AW687" s="4"/>
      <c r="BA687" s="4"/>
    </row>
    <row r="688" spans="5:53" ht="15.6">
      <c r="E688" s="4"/>
      <c r="I688" s="4"/>
      <c r="M688" s="4"/>
      <c r="Q688" s="4"/>
      <c r="U688" s="4"/>
      <c r="Y688" s="4"/>
      <c r="AC688" s="4"/>
      <c r="AG688" s="4"/>
      <c r="AK688" s="4"/>
      <c r="AO688" s="4"/>
      <c r="AS688" s="4"/>
      <c r="AW688" s="4"/>
      <c r="BA688" s="4"/>
    </row>
    <row r="689" spans="5:53" ht="15.6">
      <c r="E689" s="4"/>
      <c r="I689" s="4"/>
      <c r="M689" s="4"/>
      <c r="Q689" s="4"/>
      <c r="U689" s="4"/>
      <c r="Y689" s="4"/>
      <c r="AC689" s="4"/>
      <c r="AG689" s="4"/>
      <c r="AK689" s="4"/>
      <c r="AO689" s="4"/>
      <c r="AS689" s="4"/>
      <c r="AW689" s="4"/>
      <c r="BA689" s="4"/>
    </row>
    <row r="690" spans="5:53" ht="15.6">
      <c r="E690" s="4"/>
      <c r="I690" s="4"/>
      <c r="M690" s="4"/>
      <c r="Q690" s="4"/>
      <c r="U690" s="4"/>
      <c r="Y690" s="4"/>
      <c r="AC690" s="4"/>
      <c r="AG690" s="4"/>
      <c r="AK690" s="4"/>
      <c r="AO690" s="4"/>
      <c r="AS690" s="4"/>
      <c r="AW690" s="4"/>
      <c r="BA690" s="4"/>
    </row>
    <row r="691" spans="5:53" ht="15.6">
      <c r="E691" s="4"/>
      <c r="I691" s="4"/>
      <c r="M691" s="4"/>
      <c r="Q691" s="4"/>
      <c r="U691" s="4"/>
      <c r="Y691" s="4"/>
      <c r="AC691" s="4"/>
      <c r="AG691" s="4"/>
      <c r="AK691" s="4"/>
      <c r="AO691" s="4"/>
      <c r="AS691" s="4"/>
      <c r="AW691" s="4"/>
      <c r="BA691" s="4"/>
    </row>
    <row r="692" spans="5:53" ht="15.6">
      <c r="E692" s="4"/>
      <c r="I692" s="4"/>
      <c r="M692" s="4"/>
      <c r="Q692" s="4"/>
      <c r="U692" s="4"/>
      <c r="Y692" s="4"/>
      <c r="AC692" s="4"/>
      <c r="AG692" s="4"/>
      <c r="AK692" s="4"/>
      <c r="AO692" s="4"/>
      <c r="AS692" s="4"/>
      <c r="AW692" s="4"/>
      <c r="BA692" s="4"/>
    </row>
    <row r="693" spans="5:53" ht="15.6">
      <c r="E693" s="4"/>
      <c r="I693" s="4"/>
      <c r="M693" s="4"/>
      <c r="Q693" s="4"/>
      <c r="U693" s="4"/>
      <c r="Y693" s="4"/>
      <c r="AC693" s="4"/>
      <c r="AG693" s="4"/>
      <c r="AK693" s="4"/>
      <c r="AO693" s="4"/>
      <c r="AS693" s="4"/>
      <c r="AW693" s="4"/>
      <c r="BA693" s="4"/>
    </row>
    <row r="694" spans="5:53" ht="15.6">
      <c r="E694" s="4"/>
      <c r="I694" s="4"/>
      <c r="M694" s="4"/>
      <c r="Q694" s="4"/>
      <c r="U694" s="4"/>
      <c r="Y694" s="4"/>
      <c r="AC694" s="4"/>
      <c r="AG694" s="4"/>
      <c r="AK694" s="4"/>
      <c r="AO694" s="4"/>
      <c r="AS694" s="4"/>
      <c r="AW694" s="4"/>
      <c r="BA694" s="4"/>
    </row>
    <row r="695" spans="5:53" ht="15.6">
      <c r="E695" s="4"/>
      <c r="I695" s="4"/>
      <c r="M695" s="4"/>
      <c r="Q695" s="4"/>
      <c r="U695" s="4"/>
      <c r="Y695" s="4"/>
      <c r="AC695" s="4"/>
      <c r="AG695" s="4"/>
      <c r="AK695" s="4"/>
      <c r="AO695" s="4"/>
      <c r="AS695" s="4"/>
      <c r="AW695" s="4"/>
      <c r="BA695" s="4"/>
    </row>
    <row r="696" spans="5:53" ht="15.6">
      <c r="E696" s="4"/>
      <c r="I696" s="4"/>
      <c r="M696" s="4"/>
      <c r="Q696" s="4"/>
      <c r="U696" s="4"/>
      <c r="Y696" s="4"/>
      <c r="AC696" s="4"/>
      <c r="AG696" s="4"/>
      <c r="AK696" s="4"/>
      <c r="AO696" s="4"/>
      <c r="AS696" s="4"/>
      <c r="AW696" s="4"/>
      <c r="BA696" s="4"/>
    </row>
    <row r="697" spans="5:53" ht="15.6">
      <c r="E697" s="4"/>
      <c r="I697" s="4"/>
      <c r="M697" s="4"/>
      <c r="Q697" s="4"/>
      <c r="U697" s="4"/>
      <c r="Y697" s="4"/>
      <c r="AC697" s="4"/>
      <c r="AG697" s="4"/>
      <c r="AK697" s="4"/>
      <c r="AO697" s="4"/>
      <c r="AS697" s="4"/>
      <c r="AW697" s="4"/>
      <c r="BA697" s="4"/>
    </row>
    <row r="698" spans="5:53" ht="15.6">
      <c r="E698" s="4"/>
      <c r="I698" s="4"/>
      <c r="M698" s="4"/>
      <c r="Q698" s="4"/>
      <c r="U698" s="4"/>
      <c r="Y698" s="4"/>
      <c r="AC698" s="4"/>
      <c r="AG698" s="4"/>
      <c r="AK698" s="4"/>
      <c r="AO698" s="4"/>
      <c r="AS698" s="4"/>
      <c r="AW698" s="4"/>
      <c r="BA698" s="4"/>
    </row>
    <row r="699" spans="5:53" ht="15.6">
      <c r="E699" s="4"/>
      <c r="I699" s="4"/>
      <c r="M699" s="4"/>
      <c r="Q699" s="4"/>
      <c r="U699" s="4"/>
      <c r="Y699" s="4"/>
      <c r="AC699" s="4"/>
      <c r="AG699" s="4"/>
      <c r="AK699" s="4"/>
      <c r="AO699" s="4"/>
      <c r="AS699" s="4"/>
      <c r="AW699" s="4"/>
      <c r="BA699" s="4"/>
    </row>
    <row r="700" spans="5:53" ht="15.6">
      <c r="E700" s="4"/>
      <c r="I700" s="4"/>
      <c r="M700" s="4"/>
      <c r="Q700" s="4"/>
      <c r="U700" s="4"/>
      <c r="Y700" s="4"/>
      <c r="AC700" s="4"/>
      <c r="AG700" s="4"/>
      <c r="AK700" s="4"/>
      <c r="AO700" s="4"/>
      <c r="AS700" s="4"/>
      <c r="AW700" s="4"/>
      <c r="BA700" s="4"/>
    </row>
    <row r="701" spans="5:53" ht="15.6">
      <c r="E701" s="4"/>
      <c r="I701" s="4"/>
      <c r="M701" s="4"/>
      <c r="Q701" s="4"/>
      <c r="U701" s="4"/>
      <c r="Y701" s="4"/>
      <c r="AC701" s="4"/>
      <c r="AG701" s="4"/>
      <c r="AK701" s="4"/>
      <c r="AO701" s="4"/>
      <c r="AS701" s="4"/>
      <c r="AW701" s="4"/>
      <c r="BA701" s="4"/>
    </row>
    <row r="702" spans="5:53" ht="15.6">
      <c r="E702" s="4"/>
      <c r="I702" s="4"/>
      <c r="M702" s="4"/>
      <c r="Q702" s="4"/>
      <c r="U702" s="4"/>
      <c r="Y702" s="4"/>
      <c r="AC702" s="4"/>
      <c r="AG702" s="4"/>
      <c r="AK702" s="4"/>
      <c r="AO702" s="4"/>
      <c r="AS702" s="4"/>
      <c r="AW702" s="4"/>
      <c r="BA702" s="4"/>
    </row>
    <row r="703" spans="5:53" ht="15.6">
      <c r="E703" s="4"/>
      <c r="I703" s="4"/>
      <c r="M703" s="4"/>
      <c r="Q703" s="4"/>
      <c r="U703" s="4"/>
      <c r="Y703" s="4"/>
      <c r="AC703" s="4"/>
      <c r="AG703" s="4"/>
      <c r="AK703" s="4"/>
      <c r="AO703" s="4"/>
      <c r="AS703" s="4"/>
      <c r="AW703" s="4"/>
      <c r="BA703" s="4"/>
    </row>
    <row r="704" spans="5:53" ht="15.6">
      <c r="E704" s="4"/>
      <c r="I704" s="4"/>
      <c r="M704" s="4"/>
      <c r="Q704" s="4"/>
      <c r="U704" s="4"/>
      <c r="Y704" s="4"/>
      <c r="AC704" s="4"/>
      <c r="AG704" s="4"/>
      <c r="AK704" s="4"/>
      <c r="AO704" s="4"/>
      <c r="AS704" s="4"/>
      <c r="AW704" s="4"/>
      <c r="BA704" s="4"/>
    </row>
    <row r="705" spans="5:53" ht="15.6">
      <c r="E705" s="4"/>
      <c r="I705" s="4"/>
      <c r="M705" s="4"/>
      <c r="Q705" s="4"/>
      <c r="U705" s="4"/>
      <c r="Y705" s="4"/>
      <c r="AC705" s="4"/>
      <c r="AG705" s="4"/>
      <c r="AK705" s="4"/>
      <c r="AO705" s="4"/>
      <c r="AS705" s="4"/>
      <c r="AW705" s="4"/>
      <c r="BA705" s="4"/>
    </row>
    <row r="706" spans="5:53" ht="15.6">
      <c r="E706" s="4"/>
      <c r="I706" s="4"/>
      <c r="M706" s="4"/>
      <c r="Q706" s="4"/>
      <c r="U706" s="4"/>
      <c r="Y706" s="4"/>
      <c r="AC706" s="4"/>
      <c r="AG706" s="4"/>
      <c r="AK706" s="4"/>
      <c r="AO706" s="4"/>
      <c r="AS706" s="4"/>
      <c r="AW706" s="4"/>
      <c r="BA706" s="4"/>
    </row>
    <row r="707" spans="5:53" ht="15.6">
      <c r="E707" s="4"/>
      <c r="I707" s="4"/>
      <c r="M707" s="4"/>
      <c r="Q707" s="4"/>
      <c r="U707" s="4"/>
      <c r="Y707" s="4"/>
      <c r="AC707" s="4"/>
      <c r="AG707" s="4"/>
      <c r="AK707" s="4"/>
      <c r="AO707" s="4"/>
      <c r="AS707" s="4"/>
      <c r="AW707" s="4"/>
      <c r="BA707" s="4"/>
    </row>
    <row r="708" spans="5:53" ht="15.6">
      <c r="E708" s="4"/>
      <c r="I708" s="4"/>
      <c r="M708" s="4"/>
      <c r="Q708" s="4"/>
      <c r="U708" s="4"/>
      <c r="Y708" s="4"/>
      <c r="AC708" s="4"/>
      <c r="AG708" s="4"/>
      <c r="AK708" s="4"/>
      <c r="AO708" s="4"/>
      <c r="AS708" s="4"/>
      <c r="AW708" s="4"/>
      <c r="BA708" s="4"/>
    </row>
    <row r="709" spans="5:53" ht="15.6">
      <c r="E709" s="4"/>
      <c r="I709" s="4"/>
      <c r="M709" s="4"/>
      <c r="Q709" s="4"/>
      <c r="U709" s="4"/>
      <c r="Y709" s="4"/>
      <c r="AC709" s="4"/>
      <c r="AG709" s="4"/>
      <c r="AK709" s="4"/>
      <c r="AO709" s="4"/>
      <c r="AS709" s="4"/>
      <c r="AW709" s="4"/>
      <c r="BA709" s="4"/>
    </row>
    <row r="710" spans="5:53" ht="15.6">
      <c r="E710" s="4"/>
      <c r="I710" s="4"/>
      <c r="M710" s="4"/>
      <c r="Q710" s="4"/>
      <c r="U710" s="4"/>
      <c r="Y710" s="4"/>
      <c r="AC710" s="4"/>
      <c r="AG710" s="4"/>
      <c r="AK710" s="4"/>
      <c r="AO710" s="4"/>
      <c r="AS710" s="4"/>
      <c r="AW710" s="4"/>
      <c r="BA710" s="4"/>
    </row>
    <row r="711" spans="5:53" ht="15.6">
      <c r="E711" s="4"/>
      <c r="I711" s="4"/>
      <c r="M711" s="4"/>
      <c r="Q711" s="4"/>
      <c r="U711" s="4"/>
      <c r="Y711" s="4"/>
      <c r="AC711" s="4"/>
      <c r="AG711" s="4"/>
      <c r="AK711" s="4"/>
      <c r="AO711" s="4"/>
      <c r="AS711" s="4"/>
      <c r="AW711" s="4"/>
      <c r="BA711" s="4"/>
    </row>
    <row r="712" spans="5:53" ht="15.6">
      <c r="E712" s="4"/>
      <c r="I712" s="4"/>
      <c r="M712" s="4"/>
      <c r="Q712" s="4"/>
      <c r="U712" s="4"/>
      <c r="Y712" s="4"/>
      <c r="AC712" s="4"/>
      <c r="AG712" s="4"/>
      <c r="AK712" s="4"/>
      <c r="AO712" s="4"/>
      <c r="AS712" s="4"/>
      <c r="AW712" s="4"/>
      <c r="BA712" s="4"/>
    </row>
    <row r="713" spans="5:53" ht="15.6">
      <c r="E713" s="4"/>
      <c r="I713" s="4"/>
      <c r="M713" s="4"/>
      <c r="Q713" s="4"/>
      <c r="U713" s="4"/>
      <c r="Y713" s="4"/>
      <c r="AC713" s="4"/>
      <c r="AG713" s="4"/>
      <c r="AK713" s="4"/>
      <c r="AO713" s="4"/>
      <c r="AS713" s="4"/>
      <c r="AW713" s="4"/>
      <c r="BA713" s="4"/>
    </row>
    <row r="714" spans="5:53" ht="15.6">
      <c r="E714" s="4"/>
      <c r="I714" s="4"/>
      <c r="M714" s="4"/>
      <c r="Q714" s="4"/>
      <c r="U714" s="4"/>
      <c r="Y714" s="4"/>
      <c r="AC714" s="4"/>
      <c r="AG714" s="4"/>
      <c r="AK714" s="4"/>
      <c r="AO714" s="4"/>
      <c r="AS714" s="4"/>
      <c r="AW714" s="4"/>
      <c r="BA714" s="4"/>
    </row>
    <row r="715" spans="5:53" ht="15.6">
      <c r="E715" s="4"/>
      <c r="I715" s="4"/>
      <c r="M715" s="4"/>
      <c r="Q715" s="4"/>
      <c r="U715" s="4"/>
      <c r="Y715" s="4"/>
      <c r="AC715" s="4"/>
      <c r="AG715" s="4"/>
      <c r="AK715" s="4"/>
      <c r="AO715" s="4"/>
      <c r="AS715" s="4"/>
      <c r="AW715" s="4"/>
      <c r="BA715" s="4"/>
    </row>
    <row r="716" spans="5:53" ht="15.6">
      <c r="E716" s="4"/>
      <c r="I716" s="4"/>
      <c r="M716" s="4"/>
      <c r="Q716" s="4"/>
      <c r="U716" s="4"/>
      <c r="Y716" s="4"/>
      <c r="AC716" s="4"/>
      <c r="AG716" s="4"/>
      <c r="AK716" s="4"/>
      <c r="AO716" s="4"/>
      <c r="AS716" s="4"/>
      <c r="AW716" s="4"/>
      <c r="BA716" s="4"/>
    </row>
    <row r="717" spans="5:53" ht="15.6">
      <c r="E717" s="4"/>
      <c r="I717" s="4"/>
      <c r="M717" s="4"/>
      <c r="Q717" s="4"/>
      <c r="U717" s="4"/>
      <c r="Y717" s="4"/>
      <c r="AC717" s="4"/>
      <c r="AG717" s="4"/>
      <c r="AK717" s="4"/>
      <c r="AO717" s="4"/>
      <c r="AS717" s="4"/>
      <c r="AW717" s="4"/>
      <c r="BA717" s="4"/>
    </row>
    <row r="718" spans="5:53" ht="15.6">
      <c r="E718" s="4"/>
      <c r="I718" s="4"/>
      <c r="M718" s="4"/>
      <c r="Q718" s="4"/>
      <c r="U718" s="4"/>
      <c r="Y718" s="4"/>
      <c r="AC718" s="4"/>
      <c r="AG718" s="4"/>
      <c r="AK718" s="4"/>
      <c r="AO718" s="4"/>
      <c r="AS718" s="4"/>
      <c r="AW718" s="4"/>
      <c r="BA718" s="4"/>
    </row>
    <row r="719" spans="5:53" ht="15.6">
      <c r="E719" s="4"/>
      <c r="I719" s="4"/>
      <c r="M719" s="4"/>
      <c r="Q719" s="4"/>
      <c r="U719" s="4"/>
      <c r="Y719" s="4"/>
      <c r="AC719" s="4"/>
      <c r="AG719" s="4"/>
      <c r="AK719" s="4"/>
      <c r="AO719" s="4"/>
      <c r="AS719" s="4"/>
      <c r="AW719" s="4"/>
      <c r="BA719" s="4"/>
    </row>
    <row r="720" spans="5:53" ht="15.6">
      <c r="E720" s="4"/>
      <c r="I720" s="4"/>
      <c r="M720" s="4"/>
      <c r="Q720" s="4"/>
      <c r="U720" s="4"/>
      <c r="Y720" s="4"/>
      <c r="AC720" s="4"/>
      <c r="AG720" s="4"/>
      <c r="AK720" s="4"/>
      <c r="AO720" s="4"/>
      <c r="AS720" s="4"/>
      <c r="AW720" s="4"/>
      <c r="BA720" s="4"/>
    </row>
    <row r="721" spans="5:53" ht="15.6">
      <c r="E721" s="4"/>
      <c r="I721" s="4"/>
      <c r="M721" s="4"/>
      <c r="Q721" s="4"/>
      <c r="U721" s="4"/>
      <c r="Y721" s="4"/>
      <c r="AC721" s="4"/>
      <c r="AG721" s="4"/>
      <c r="AK721" s="4"/>
      <c r="AO721" s="4"/>
      <c r="AS721" s="4"/>
      <c r="AW721" s="4"/>
      <c r="BA721" s="4"/>
    </row>
    <row r="722" spans="5:53" ht="15.6">
      <c r="E722" s="4"/>
      <c r="I722" s="4"/>
      <c r="M722" s="4"/>
      <c r="Q722" s="4"/>
      <c r="U722" s="4"/>
      <c r="Y722" s="4"/>
      <c r="AC722" s="4"/>
      <c r="AG722" s="4"/>
      <c r="AK722" s="4"/>
      <c r="AO722" s="4"/>
      <c r="AS722" s="4"/>
      <c r="AW722" s="4"/>
      <c r="BA722" s="4"/>
    </row>
    <row r="723" spans="5:53" ht="15.6">
      <c r="E723" s="4"/>
      <c r="I723" s="4"/>
      <c r="M723" s="4"/>
      <c r="Q723" s="4"/>
      <c r="U723" s="4"/>
      <c r="Y723" s="4"/>
      <c r="AC723" s="4"/>
      <c r="AG723" s="4"/>
      <c r="AK723" s="4"/>
      <c r="AO723" s="4"/>
      <c r="AS723" s="4"/>
      <c r="AW723" s="4"/>
      <c r="BA723" s="4"/>
    </row>
    <row r="724" spans="5:53" ht="15.6">
      <c r="E724" s="4"/>
      <c r="I724" s="4"/>
      <c r="M724" s="4"/>
      <c r="Q724" s="4"/>
      <c r="U724" s="4"/>
      <c r="Y724" s="4"/>
      <c r="AC724" s="4"/>
      <c r="AG724" s="4"/>
      <c r="AK724" s="4"/>
      <c r="AO724" s="4"/>
      <c r="AS724" s="4"/>
      <c r="AW724" s="4"/>
      <c r="BA724" s="4"/>
    </row>
    <row r="725" spans="5:53" ht="15.6">
      <c r="E725" s="4"/>
      <c r="I725" s="4"/>
      <c r="M725" s="4"/>
      <c r="Q725" s="4"/>
      <c r="U725" s="4"/>
      <c r="Y725" s="4"/>
      <c r="AC725" s="4"/>
      <c r="AG725" s="4"/>
      <c r="AK725" s="4"/>
      <c r="AO725" s="4"/>
      <c r="AS725" s="4"/>
      <c r="AW725" s="4"/>
      <c r="BA725" s="4"/>
    </row>
    <row r="726" spans="5:53" ht="15.6">
      <c r="E726" s="4"/>
      <c r="I726" s="4"/>
      <c r="M726" s="4"/>
      <c r="Q726" s="4"/>
      <c r="U726" s="4"/>
      <c r="Y726" s="4"/>
      <c r="AC726" s="4"/>
      <c r="AG726" s="4"/>
      <c r="AK726" s="4"/>
      <c r="AO726" s="4"/>
      <c r="AS726" s="4"/>
      <c r="AW726" s="4"/>
      <c r="BA726" s="4"/>
    </row>
    <row r="727" spans="5:53" ht="15.6">
      <c r="E727" s="4"/>
      <c r="I727" s="4"/>
      <c r="M727" s="4"/>
      <c r="Q727" s="4"/>
      <c r="U727" s="4"/>
      <c r="Y727" s="4"/>
      <c r="AC727" s="4"/>
      <c r="AG727" s="4"/>
      <c r="AK727" s="4"/>
      <c r="AO727" s="4"/>
      <c r="AS727" s="4"/>
      <c r="AW727" s="4"/>
      <c r="BA727" s="4"/>
    </row>
    <row r="728" spans="5:53" ht="15.6">
      <c r="E728" s="4"/>
      <c r="I728" s="4"/>
      <c r="M728" s="4"/>
      <c r="Q728" s="4"/>
      <c r="U728" s="4"/>
      <c r="Y728" s="4"/>
      <c r="AC728" s="4"/>
      <c r="AG728" s="4"/>
      <c r="AK728" s="4"/>
      <c r="AO728" s="4"/>
      <c r="AS728" s="4"/>
      <c r="AW728" s="4"/>
      <c r="BA728" s="4"/>
    </row>
    <row r="729" spans="5:53" ht="15.6">
      <c r="E729" s="4"/>
      <c r="I729" s="4"/>
      <c r="M729" s="4"/>
      <c r="Q729" s="4"/>
      <c r="U729" s="4"/>
      <c r="Y729" s="4"/>
      <c r="AC729" s="4"/>
      <c r="AG729" s="4"/>
      <c r="AK729" s="4"/>
      <c r="AO729" s="4"/>
      <c r="AS729" s="4"/>
      <c r="AW729" s="4"/>
      <c r="BA729" s="4"/>
    </row>
    <row r="730" spans="5:53" ht="15.6">
      <c r="E730" s="4"/>
      <c r="I730" s="4"/>
      <c r="M730" s="4"/>
      <c r="Q730" s="4"/>
      <c r="U730" s="4"/>
      <c r="Y730" s="4"/>
      <c r="AC730" s="4"/>
      <c r="AG730" s="4"/>
      <c r="AK730" s="4"/>
      <c r="AO730" s="4"/>
      <c r="AS730" s="4"/>
      <c r="AW730" s="4"/>
      <c r="BA730" s="4"/>
    </row>
    <row r="731" spans="5:53" ht="15.6">
      <c r="E731" s="4"/>
      <c r="I731" s="4"/>
      <c r="M731" s="4"/>
      <c r="Q731" s="4"/>
      <c r="U731" s="4"/>
      <c r="Y731" s="4"/>
      <c r="AC731" s="4"/>
      <c r="AG731" s="4"/>
      <c r="AK731" s="4"/>
      <c r="AO731" s="4"/>
      <c r="AS731" s="4"/>
      <c r="AW731" s="4"/>
      <c r="BA731" s="4"/>
    </row>
    <row r="732" spans="5:53" ht="15.6">
      <c r="E732" s="4"/>
      <c r="I732" s="4"/>
      <c r="M732" s="4"/>
      <c r="Q732" s="4"/>
      <c r="U732" s="4"/>
      <c r="Y732" s="4"/>
      <c r="AC732" s="4"/>
      <c r="AG732" s="4"/>
      <c r="AK732" s="4"/>
      <c r="AO732" s="4"/>
      <c r="AS732" s="4"/>
      <c r="AW732" s="4"/>
      <c r="BA732" s="4"/>
    </row>
    <row r="733" spans="5:53" ht="15.6">
      <c r="E733" s="4"/>
      <c r="I733" s="4"/>
      <c r="M733" s="4"/>
      <c r="Q733" s="4"/>
      <c r="U733" s="4"/>
      <c r="Y733" s="4"/>
      <c r="AC733" s="4"/>
      <c r="AG733" s="4"/>
      <c r="AK733" s="4"/>
      <c r="AO733" s="4"/>
      <c r="AS733" s="4"/>
      <c r="AW733" s="4"/>
      <c r="BA733" s="4"/>
    </row>
    <row r="734" spans="5:53" ht="15.6">
      <c r="E734" s="4"/>
      <c r="I734" s="4"/>
      <c r="M734" s="4"/>
      <c r="Q734" s="4"/>
      <c r="U734" s="4"/>
      <c r="Y734" s="4"/>
      <c r="AC734" s="4"/>
      <c r="AG734" s="4"/>
      <c r="AK734" s="4"/>
      <c r="AO734" s="4"/>
      <c r="AS734" s="4"/>
      <c r="AW734" s="4"/>
      <c r="BA734" s="4"/>
    </row>
    <row r="735" spans="5:53" ht="15.6">
      <c r="E735" s="4"/>
      <c r="I735" s="4"/>
      <c r="M735" s="4"/>
      <c r="Q735" s="4"/>
      <c r="U735" s="4"/>
      <c r="Y735" s="4"/>
      <c r="AC735" s="4"/>
      <c r="AG735" s="4"/>
      <c r="AK735" s="4"/>
      <c r="AO735" s="4"/>
      <c r="AS735" s="4"/>
      <c r="AW735" s="4"/>
      <c r="BA735" s="4"/>
    </row>
    <row r="736" spans="5:53" ht="15.6">
      <c r="E736" s="4"/>
      <c r="I736" s="4"/>
      <c r="M736" s="4"/>
      <c r="Q736" s="4"/>
      <c r="U736" s="4"/>
      <c r="Y736" s="4"/>
      <c r="AC736" s="4"/>
      <c r="AG736" s="4"/>
      <c r="AK736" s="4"/>
      <c r="AO736" s="4"/>
      <c r="AS736" s="4"/>
      <c r="AW736" s="4"/>
      <c r="BA736" s="4"/>
    </row>
    <row r="737" spans="5:53" ht="15.6">
      <c r="E737" s="4"/>
      <c r="I737" s="4"/>
      <c r="M737" s="4"/>
      <c r="Q737" s="4"/>
      <c r="U737" s="4"/>
      <c r="Y737" s="4"/>
      <c r="AC737" s="4"/>
      <c r="AG737" s="4"/>
      <c r="AK737" s="4"/>
      <c r="AO737" s="4"/>
      <c r="AS737" s="4"/>
      <c r="AW737" s="4"/>
      <c r="BA737" s="4"/>
    </row>
    <row r="738" spans="5:53" ht="15.6">
      <c r="E738" s="4"/>
      <c r="I738" s="4"/>
      <c r="M738" s="4"/>
      <c r="Q738" s="4"/>
      <c r="U738" s="4"/>
      <c r="Y738" s="4"/>
      <c r="AC738" s="4"/>
      <c r="AG738" s="4"/>
      <c r="AK738" s="4"/>
      <c r="AO738" s="4"/>
      <c r="AS738" s="4"/>
      <c r="AW738" s="4"/>
      <c r="BA738" s="4"/>
    </row>
    <row r="739" spans="5:53" ht="15.6">
      <c r="E739" s="4"/>
      <c r="I739" s="4"/>
      <c r="M739" s="4"/>
      <c r="Q739" s="4"/>
      <c r="U739" s="4"/>
      <c r="Y739" s="4"/>
      <c r="AC739" s="4"/>
      <c r="AG739" s="4"/>
      <c r="AK739" s="4"/>
      <c r="AO739" s="4"/>
      <c r="AS739" s="4"/>
      <c r="AW739" s="4"/>
      <c r="BA739" s="4"/>
    </row>
    <row r="740" spans="5:53" ht="15.6">
      <c r="E740" s="4"/>
      <c r="I740" s="4"/>
      <c r="M740" s="4"/>
      <c r="Q740" s="4"/>
      <c r="U740" s="4"/>
      <c r="Y740" s="4"/>
      <c r="AC740" s="4"/>
      <c r="AG740" s="4"/>
      <c r="AK740" s="4"/>
      <c r="AO740" s="4"/>
      <c r="AS740" s="4"/>
      <c r="AW740" s="4"/>
      <c r="BA740" s="4"/>
    </row>
    <row r="741" spans="5:53" ht="15.6">
      <c r="E741" s="4"/>
      <c r="I741" s="4"/>
      <c r="M741" s="4"/>
      <c r="Q741" s="4"/>
      <c r="U741" s="4"/>
      <c r="Y741" s="4"/>
      <c r="AC741" s="4"/>
      <c r="AG741" s="4"/>
      <c r="AK741" s="4"/>
      <c r="AO741" s="4"/>
      <c r="AS741" s="4"/>
      <c r="AW741" s="4"/>
      <c r="BA741" s="4"/>
    </row>
    <row r="742" spans="5:53" ht="15.6">
      <c r="E742" s="4"/>
      <c r="I742" s="4"/>
      <c r="M742" s="4"/>
      <c r="Q742" s="4"/>
      <c r="U742" s="4"/>
      <c r="Y742" s="4"/>
      <c r="AC742" s="4"/>
      <c r="AG742" s="4"/>
      <c r="AK742" s="4"/>
      <c r="AO742" s="4"/>
      <c r="AS742" s="4"/>
      <c r="AW742" s="4"/>
      <c r="BA742" s="4"/>
    </row>
    <row r="743" spans="5:53" ht="15.6">
      <c r="E743" s="4"/>
      <c r="I743" s="4"/>
      <c r="M743" s="4"/>
      <c r="Q743" s="4"/>
      <c r="U743" s="4"/>
      <c r="Y743" s="4"/>
      <c r="AC743" s="4"/>
      <c r="AG743" s="4"/>
      <c r="AK743" s="4"/>
      <c r="AO743" s="4"/>
      <c r="AS743" s="4"/>
      <c r="AW743" s="4"/>
      <c r="BA743" s="4"/>
    </row>
    <row r="744" spans="5:53" ht="15.6">
      <c r="E744" s="4"/>
      <c r="I744" s="4"/>
      <c r="M744" s="4"/>
      <c r="Q744" s="4"/>
      <c r="U744" s="4"/>
      <c r="Y744" s="4"/>
      <c r="AC744" s="4"/>
      <c r="AG744" s="4"/>
      <c r="AK744" s="4"/>
      <c r="AO744" s="4"/>
      <c r="AS744" s="4"/>
      <c r="AW744" s="4"/>
      <c r="BA744" s="4"/>
    </row>
    <row r="745" spans="5:53" ht="15.6">
      <c r="E745" s="4"/>
      <c r="I745" s="4"/>
      <c r="M745" s="4"/>
      <c r="Q745" s="4"/>
      <c r="U745" s="4"/>
      <c r="Y745" s="4"/>
      <c r="AC745" s="4"/>
      <c r="AG745" s="4"/>
      <c r="AK745" s="4"/>
      <c r="AO745" s="4"/>
      <c r="AS745" s="4"/>
      <c r="AW745" s="4"/>
      <c r="BA745" s="4"/>
    </row>
    <row r="746" spans="5:53" ht="15.6">
      <c r="E746" s="4"/>
      <c r="I746" s="4"/>
      <c r="M746" s="4"/>
      <c r="Q746" s="4"/>
      <c r="U746" s="4"/>
      <c r="Y746" s="4"/>
      <c r="AC746" s="4"/>
      <c r="AG746" s="4"/>
      <c r="AK746" s="4"/>
      <c r="AO746" s="4"/>
      <c r="AS746" s="4"/>
      <c r="AW746" s="4"/>
      <c r="BA746" s="4"/>
    </row>
    <row r="747" spans="5:53" ht="15.6">
      <c r="E747" s="4"/>
      <c r="I747" s="4"/>
      <c r="M747" s="4"/>
      <c r="Q747" s="4"/>
      <c r="U747" s="4"/>
      <c r="Y747" s="4"/>
      <c r="AC747" s="4"/>
      <c r="AG747" s="4"/>
      <c r="AK747" s="4"/>
      <c r="AO747" s="4"/>
      <c r="AS747" s="4"/>
      <c r="AW747" s="4"/>
      <c r="BA747" s="4"/>
    </row>
    <row r="748" spans="5:53" ht="15.6">
      <c r="E748" s="4"/>
      <c r="I748" s="4"/>
      <c r="M748" s="4"/>
      <c r="Q748" s="4"/>
      <c r="U748" s="4"/>
      <c r="Y748" s="4"/>
      <c r="AC748" s="4"/>
      <c r="AG748" s="4"/>
      <c r="AK748" s="4"/>
      <c r="AO748" s="4"/>
      <c r="AS748" s="4"/>
      <c r="AW748" s="4"/>
      <c r="BA748" s="4"/>
    </row>
    <row r="749" spans="5:53" ht="15.6">
      <c r="E749" s="4"/>
      <c r="I749" s="4"/>
      <c r="M749" s="4"/>
      <c r="Q749" s="4"/>
      <c r="U749" s="4"/>
      <c r="Y749" s="4"/>
      <c r="AC749" s="4"/>
      <c r="AG749" s="4"/>
      <c r="AK749" s="4"/>
      <c r="AO749" s="4"/>
      <c r="AS749" s="4"/>
      <c r="AW749" s="4"/>
      <c r="BA749" s="4"/>
    </row>
    <row r="750" spans="5:53" ht="15.6">
      <c r="E750" s="4"/>
      <c r="I750" s="4"/>
      <c r="M750" s="4"/>
      <c r="Q750" s="4"/>
      <c r="U750" s="4"/>
      <c r="Y750" s="4"/>
      <c r="AC750" s="4"/>
      <c r="AG750" s="4"/>
      <c r="AK750" s="4"/>
      <c r="AO750" s="4"/>
      <c r="AS750" s="4"/>
      <c r="AW750" s="4"/>
      <c r="BA750" s="4"/>
    </row>
    <row r="751" spans="5:53" ht="15.6">
      <c r="E751" s="4"/>
      <c r="I751" s="4"/>
      <c r="M751" s="4"/>
      <c r="Q751" s="4"/>
      <c r="U751" s="4"/>
      <c r="Y751" s="4"/>
      <c r="AC751" s="4"/>
      <c r="AG751" s="4"/>
      <c r="AK751" s="4"/>
      <c r="AO751" s="4"/>
      <c r="AS751" s="4"/>
      <c r="AW751" s="4"/>
      <c r="BA751" s="4"/>
    </row>
    <row r="752" spans="5:53" ht="15.6">
      <c r="E752" s="4"/>
      <c r="I752" s="4"/>
      <c r="M752" s="4"/>
      <c r="Q752" s="4"/>
      <c r="U752" s="4"/>
      <c r="Y752" s="4"/>
      <c r="AC752" s="4"/>
      <c r="AG752" s="4"/>
      <c r="AK752" s="4"/>
      <c r="AO752" s="4"/>
      <c r="AS752" s="4"/>
      <c r="AW752" s="4"/>
      <c r="BA752" s="4"/>
    </row>
    <row r="753" spans="5:53" ht="15.6">
      <c r="E753" s="4"/>
      <c r="I753" s="4"/>
      <c r="M753" s="4"/>
      <c r="Q753" s="4"/>
      <c r="U753" s="4"/>
      <c r="Y753" s="4"/>
      <c r="AC753" s="4"/>
      <c r="AG753" s="4"/>
      <c r="AK753" s="4"/>
      <c r="AO753" s="4"/>
      <c r="AS753" s="4"/>
      <c r="AW753" s="4"/>
      <c r="BA753" s="4"/>
    </row>
    <row r="754" spans="5:53" ht="15.6">
      <c r="E754" s="4"/>
      <c r="I754" s="4"/>
      <c r="M754" s="4"/>
      <c r="Q754" s="4"/>
      <c r="U754" s="4"/>
      <c r="Y754" s="4"/>
      <c r="AC754" s="4"/>
      <c r="AG754" s="4"/>
      <c r="AK754" s="4"/>
      <c r="AO754" s="4"/>
      <c r="AS754" s="4"/>
      <c r="AW754" s="4"/>
      <c r="BA754" s="4"/>
    </row>
    <row r="755" spans="5:53" ht="15.6">
      <c r="E755" s="4"/>
      <c r="I755" s="4"/>
      <c r="M755" s="4"/>
      <c r="Q755" s="4"/>
      <c r="U755" s="4"/>
      <c r="Y755" s="4"/>
      <c r="AC755" s="4"/>
      <c r="AG755" s="4"/>
      <c r="AK755" s="4"/>
      <c r="AO755" s="4"/>
      <c r="AS755" s="4"/>
      <c r="AW755" s="4"/>
      <c r="BA755" s="4"/>
    </row>
    <row r="756" spans="5:53" ht="15.6">
      <c r="E756" s="4"/>
      <c r="I756" s="4"/>
      <c r="M756" s="4"/>
      <c r="Q756" s="4"/>
      <c r="U756" s="4"/>
      <c r="Y756" s="4"/>
      <c r="AC756" s="4"/>
      <c r="AG756" s="4"/>
      <c r="AK756" s="4"/>
      <c r="AO756" s="4"/>
      <c r="AS756" s="4"/>
      <c r="AW756" s="4"/>
      <c r="BA756" s="4"/>
    </row>
    <row r="757" spans="5:53" ht="15.6">
      <c r="E757" s="4"/>
      <c r="I757" s="4"/>
      <c r="M757" s="4"/>
      <c r="Q757" s="4"/>
      <c r="U757" s="4"/>
      <c r="Y757" s="4"/>
      <c r="AC757" s="4"/>
      <c r="AG757" s="4"/>
      <c r="AK757" s="4"/>
      <c r="AO757" s="4"/>
      <c r="AS757" s="4"/>
      <c r="AW757" s="4"/>
      <c r="BA757" s="4"/>
    </row>
    <row r="758" spans="5:53" ht="15.6">
      <c r="E758" s="4"/>
      <c r="I758" s="4"/>
      <c r="M758" s="4"/>
      <c r="Q758" s="4"/>
      <c r="U758" s="4"/>
      <c r="Y758" s="4"/>
      <c r="AC758" s="4"/>
      <c r="AG758" s="4"/>
      <c r="AK758" s="4"/>
      <c r="AO758" s="4"/>
      <c r="AS758" s="4"/>
      <c r="AW758" s="4"/>
      <c r="BA758" s="4"/>
    </row>
    <row r="759" spans="5:53" ht="15.6">
      <c r="E759" s="4"/>
      <c r="I759" s="4"/>
      <c r="M759" s="4"/>
      <c r="Q759" s="4"/>
      <c r="U759" s="4"/>
      <c r="Y759" s="4"/>
      <c r="AC759" s="4"/>
      <c r="AG759" s="4"/>
      <c r="AK759" s="4"/>
      <c r="AO759" s="4"/>
      <c r="AS759" s="4"/>
      <c r="AW759" s="4"/>
      <c r="BA759" s="4"/>
    </row>
    <row r="760" spans="5:53" ht="15.6">
      <c r="E760" s="4"/>
      <c r="I760" s="4"/>
      <c r="M760" s="4"/>
      <c r="Q760" s="4"/>
      <c r="U760" s="4"/>
      <c r="Y760" s="4"/>
      <c r="AC760" s="4"/>
      <c r="AG760" s="4"/>
      <c r="AK760" s="4"/>
      <c r="AO760" s="4"/>
      <c r="AS760" s="4"/>
      <c r="AW760" s="4"/>
      <c r="BA760" s="4"/>
    </row>
    <row r="761" spans="5:53" ht="15.6">
      <c r="E761" s="4"/>
      <c r="I761" s="4"/>
      <c r="M761" s="4"/>
      <c r="Q761" s="4"/>
      <c r="U761" s="4"/>
      <c r="Y761" s="4"/>
      <c r="AC761" s="4"/>
      <c r="AG761" s="4"/>
      <c r="AK761" s="4"/>
      <c r="AO761" s="4"/>
      <c r="AS761" s="4"/>
      <c r="AW761" s="4"/>
      <c r="BA761" s="4"/>
    </row>
    <row r="762" spans="5:53" ht="15.6">
      <c r="E762" s="4"/>
      <c r="I762" s="4"/>
      <c r="M762" s="4"/>
      <c r="Q762" s="4"/>
      <c r="U762" s="4"/>
      <c r="Y762" s="4"/>
      <c r="AC762" s="4"/>
      <c r="AG762" s="4"/>
      <c r="AK762" s="4"/>
      <c r="AO762" s="4"/>
      <c r="AS762" s="4"/>
      <c r="AW762" s="4"/>
      <c r="BA762" s="4"/>
    </row>
    <row r="763" spans="5:53" ht="15.6">
      <c r="E763" s="4"/>
      <c r="I763" s="4"/>
      <c r="M763" s="4"/>
      <c r="Q763" s="4"/>
      <c r="U763" s="4"/>
      <c r="Y763" s="4"/>
      <c r="AC763" s="4"/>
      <c r="AG763" s="4"/>
      <c r="AK763" s="4"/>
      <c r="AO763" s="4"/>
      <c r="AS763" s="4"/>
      <c r="AW763" s="4"/>
      <c r="BA763" s="4"/>
    </row>
    <row r="764" spans="5:53" ht="15.6">
      <c r="E764" s="4"/>
      <c r="I764" s="4"/>
      <c r="M764" s="4"/>
      <c r="Q764" s="4"/>
      <c r="U764" s="4"/>
      <c r="Y764" s="4"/>
      <c r="AC764" s="4"/>
      <c r="AG764" s="4"/>
      <c r="AK764" s="4"/>
      <c r="AO764" s="4"/>
      <c r="AS764" s="4"/>
      <c r="AW764" s="4"/>
      <c r="BA764" s="4"/>
    </row>
    <row r="765" spans="5:53" ht="15.6">
      <c r="E765" s="4"/>
      <c r="I765" s="4"/>
      <c r="M765" s="4"/>
      <c r="Q765" s="4"/>
      <c r="U765" s="4"/>
      <c r="Y765" s="4"/>
      <c r="AC765" s="4"/>
      <c r="AG765" s="4"/>
      <c r="AK765" s="4"/>
      <c r="AO765" s="4"/>
      <c r="AS765" s="4"/>
      <c r="AW765" s="4"/>
      <c r="BA765" s="4"/>
    </row>
    <row r="766" spans="5:53" ht="15.6">
      <c r="E766" s="4"/>
      <c r="I766" s="4"/>
      <c r="M766" s="4"/>
      <c r="Q766" s="4"/>
      <c r="U766" s="4"/>
      <c r="Y766" s="4"/>
      <c r="AC766" s="4"/>
      <c r="AG766" s="4"/>
      <c r="AK766" s="4"/>
      <c r="AO766" s="4"/>
      <c r="AS766" s="4"/>
      <c r="AW766" s="4"/>
      <c r="BA766" s="4"/>
    </row>
    <row r="767" spans="5:53" ht="15.6">
      <c r="E767" s="4"/>
      <c r="I767" s="4"/>
      <c r="M767" s="4"/>
      <c r="Q767" s="4"/>
      <c r="U767" s="4"/>
      <c r="Y767" s="4"/>
      <c r="AC767" s="4"/>
      <c r="AG767" s="4"/>
      <c r="AK767" s="4"/>
      <c r="AO767" s="4"/>
      <c r="AS767" s="4"/>
      <c r="AW767" s="4"/>
      <c r="BA767" s="4"/>
    </row>
    <row r="768" spans="5:53" ht="15.6">
      <c r="E768" s="4"/>
      <c r="I768" s="4"/>
      <c r="M768" s="4"/>
      <c r="Q768" s="4"/>
      <c r="U768" s="4"/>
      <c r="Y768" s="4"/>
      <c r="AC768" s="4"/>
      <c r="AG768" s="4"/>
      <c r="AK768" s="4"/>
      <c r="AO768" s="4"/>
      <c r="AS768" s="4"/>
      <c r="AW768" s="4"/>
      <c r="BA768" s="4"/>
    </row>
    <row r="769" spans="5:53" ht="15.6">
      <c r="E769" s="4"/>
      <c r="I769" s="4"/>
      <c r="M769" s="4"/>
      <c r="Q769" s="4"/>
      <c r="U769" s="4"/>
      <c r="Y769" s="4"/>
      <c r="AC769" s="4"/>
      <c r="AG769" s="4"/>
      <c r="AK769" s="4"/>
      <c r="AO769" s="4"/>
      <c r="AS769" s="4"/>
      <c r="AW769" s="4"/>
      <c r="BA769" s="4"/>
    </row>
    <row r="770" spans="5:53" ht="15.6">
      <c r="E770" s="4"/>
      <c r="I770" s="4"/>
      <c r="M770" s="4"/>
      <c r="Q770" s="4"/>
      <c r="U770" s="4"/>
      <c r="Y770" s="4"/>
      <c r="AC770" s="4"/>
      <c r="AG770" s="4"/>
      <c r="AK770" s="4"/>
      <c r="AO770" s="4"/>
      <c r="AS770" s="4"/>
      <c r="AW770" s="4"/>
      <c r="BA770" s="4"/>
    </row>
    <row r="771" spans="5:53" ht="15.6">
      <c r="E771" s="4"/>
      <c r="I771" s="4"/>
      <c r="M771" s="4"/>
      <c r="Q771" s="4"/>
      <c r="U771" s="4"/>
      <c r="Y771" s="4"/>
      <c r="AC771" s="4"/>
      <c r="AG771" s="4"/>
      <c r="AK771" s="4"/>
      <c r="AO771" s="4"/>
      <c r="AS771" s="4"/>
      <c r="AW771" s="4"/>
      <c r="BA771" s="4"/>
    </row>
    <row r="772" spans="5:53" ht="15.6">
      <c r="E772" s="4"/>
      <c r="I772" s="4"/>
      <c r="M772" s="4"/>
      <c r="Q772" s="4"/>
      <c r="U772" s="4"/>
      <c r="Y772" s="4"/>
      <c r="AC772" s="4"/>
      <c r="AG772" s="4"/>
      <c r="AK772" s="4"/>
      <c r="AO772" s="4"/>
      <c r="AS772" s="4"/>
      <c r="AW772" s="4"/>
      <c r="BA772" s="4"/>
    </row>
    <row r="773" spans="5:53" ht="15.6">
      <c r="E773" s="4"/>
      <c r="I773" s="4"/>
      <c r="M773" s="4"/>
      <c r="Q773" s="4"/>
      <c r="U773" s="4"/>
      <c r="Y773" s="4"/>
      <c r="AC773" s="4"/>
      <c r="AG773" s="4"/>
      <c r="AK773" s="4"/>
      <c r="AO773" s="4"/>
      <c r="AS773" s="4"/>
      <c r="AW773" s="4"/>
      <c r="BA773" s="4"/>
    </row>
    <row r="774" spans="5:53" ht="15.6">
      <c r="E774" s="4"/>
      <c r="I774" s="4"/>
      <c r="M774" s="4"/>
      <c r="Q774" s="4"/>
      <c r="U774" s="4"/>
      <c r="Y774" s="4"/>
      <c r="AC774" s="4"/>
      <c r="AG774" s="4"/>
      <c r="AK774" s="4"/>
      <c r="AO774" s="4"/>
      <c r="AS774" s="4"/>
      <c r="AW774" s="4"/>
      <c r="BA774" s="4"/>
    </row>
    <row r="775" spans="5:53" ht="15.6">
      <c r="E775" s="4"/>
      <c r="I775" s="4"/>
      <c r="M775" s="4"/>
      <c r="Q775" s="4"/>
      <c r="U775" s="4"/>
      <c r="Y775" s="4"/>
      <c r="AC775" s="4"/>
      <c r="AG775" s="4"/>
      <c r="AK775" s="4"/>
      <c r="AO775" s="4"/>
      <c r="AS775" s="4"/>
      <c r="AW775" s="4"/>
      <c r="BA775" s="4"/>
    </row>
    <row r="776" spans="5:53" ht="15.6">
      <c r="E776" s="4"/>
      <c r="I776" s="4"/>
      <c r="M776" s="4"/>
      <c r="Q776" s="4"/>
      <c r="U776" s="4"/>
      <c r="Y776" s="4"/>
      <c r="AC776" s="4"/>
      <c r="AG776" s="4"/>
      <c r="AK776" s="4"/>
      <c r="AO776" s="4"/>
      <c r="AS776" s="4"/>
      <c r="AW776" s="4"/>
      <c r="BA776" s="4"/>
    </row>
    <row r="777" spans="5:53" ht="15.6">
      <c r="E777" s="4"/>
      <c r="I777" s="4"/>
      <c r="M777" s="4"/>
      <c r="Q777" s="4"/>
      <c r="U777" s="4"/>
      <c r="Y777" s="4"/>
      <c r="AC777" s="4"/>
      <c r="AG777" s="4"/>
      <c r="AK777" s="4"/>
      <c r="AO777" s="4"/>
      <c r="AS777" s="4"/>
      <c r="AW777" s="4"/>
      <c r="BA777" s="4"/>
    </row>
    <row r="778" spans="5:53" ht="15.6">
      <c r="E778" s="4"/>
      <c r="I778" s="4"/>
      <c r="M778" s="4"/>
      <c r="Q778" s="4"/>
      <c r="U778" s="4"/>
      <c r="Y778" s="4"/>
      <c r="AC778" s="4"/>
      <c r="AG778" s="4"/>
      <c r="AK778" s="4"/>
      <c r="AO778" s="4"/>
      <c r="AS778" s="4"/>
      <c r="AW778" s="4"/>
      <c r="BA778" s="4"/>
    </row>
    <row r="779" spans="5:53" ht="15.6">
      <c r="E779" s="4"/>
      <c r="I779" s="4"/>
      <c r="M779" s="4"/>
      <c r="Q779" s="4"/>
      <c r="U779" s="4"/>
      <c r="Y779" s="4"/>
      <c r="AC779" s="4"/>
      <c r="AG779" s="4"/>
      <c r="AK779" s="4"/>
      <c r="AO779" s="4"/>
      <c r="AS779" s="4"/>
      <c r="AW779" s="4"/>
      <c r="BA779" s="4"/>
    </row>
    <row r="780" spans="5:53" ht="15.6">
      <c r="E780" s="4"/>
      <c r="I780" s="4"/>
      <c r="M780" s="4"/>
      <c r="Q780" s="4"/>
      <c r="U780" s="4"/>
      <c r="Y780" s="4"/>
      <c r="AC780" s="4"/>
      <c r="AG780" s="4"/>
      <c r="AK780" s="4"/>
      <c r="AO780" s="4"/>
      <c r="AS780" s="4"/>
      <c r="AW780" s="4"/>
      <c r="BA780" s="4"/>
    </row>
    <row r="781" spans="5:53" ht="15.6">
      <c r="E781" s="4"/>
      <c r="I781" s="4"/>
      <c r="M781" s="4"/>
      <c r="Q781" s="4"/>
      <c r="U781" s="4"/>
      <c r="Y781" s="4"/>
      <c r="AC781" s="4"/>
      <c r="AG781" s="4"/>
      <c r="AK781" s="4"/>
      <c r="AO781" s="4"/>
      <c r="AS781" s="4"/>
      <c r="AW781" s="4"/>
      <c r="BA781" s="4"/>
    </row>
    <row r="782" spans="5:53" ht="15.6">
      <c r="E782" s="4"/>
      <c r="I782" s="4"/>
      <c r="M782" s="4"/>
      <c r="Q782" s="4"/>
      <c r="U782" s="4"/>
      <c r="Y782" s="4"/>
      <c r="AC782" s="4"/>
      <c r="AG782" s="4"/>
      <c r="AK782" s="4"/>
      <c r="AO782" s="4"/>
      <c r="AS782" s="4"/>
      <c r="AW782" s="4"/>
      <c r="BA782" s="4"/>
    </row>
    <row r="783" spans="5:53" ht="15.6">
      <c r="E783" s="4"/>
      <c r="I783" s="4"/>
      <c r="M783" s="4"/>
      <c r="Q783" s="4"/>
      <c r="U783" s="4"/>
      <c r="Y783" s="4"/>
      <c r="AC783" s="4"/>
      <c r="AG783" s="4"/>
      <c r="AK783" s="4"/>
      <c r="AO783" s="4"/>
      <c r="AS783" s="4"/>
      <c r="AW783" s="4"/>
      <c r="BA783" s="4"/>
    </row>
    <row r="784" spans="5:53" ht="15.6">
      <c r="E784" s="4"/>
      <c r="I784" s="4"/>
      <c r="M784" s="4"/>
      <c r="Q784" s="4"/>
      <c r="U784" s="4"/>
      <c r="Y784" s="4"/>
      <c r="AC784" s="4"/>
      <c r="AG784" s="4"/>
      <c r="AK784" s="4"/>
      <c r="AO784" s="4"/>
      <c r="AS784" s="4"/>
      <c r="AW784" s="4"/>
      <c r="BA784" s="4"/>
    </row>
    <row r="785" spans="5:53" ht="15.6">
      <c r="E785" s="4"/>
      <c r="I785" s="4"/>
      <c r="M785" s="4"/>
      <c r="Q785" s="4"/>
      <c r="U785" s="4"/>
      <c r="Y785" s="4"/>
      <c r="AC785" s="4"/>
      <c r="AG785" s="4"/>
      <c r="AK785" s="4"/>
      <c r="AO785" s="4"/>
      <c r="AS785" s="4"/>
      <c r="AW785" s="4"/>
      <c r="BA785" s="4"/>
    </row>
    <row r="786" spans="5:53" ht="15.6">
      <c r="E786" s="4"/>
      <c r="I786" s="4"/>
      <c r="M786" s="4"/>
      <c r="Q786" s="4"/>
      <c r="U786" s="4"/>
      <c r="Y786" s="4"/>
      <c r="AC786" s="4"/>
      <c r="AG786" s="4"/>
      <c r="AK786" s="4"/>
      <c r="AO786" s="4"/>
      <c r="AS786" s="4"/>
      <c r="AW786" s="4"/>
      <c r="BA786" s="4"/>
    </row>
    <row r="787" spans="5:53" ht="15.6">
      <c r="E787" s="4"/>
      <c r="I787" s="4"/>
      <c r="M787" s="4"/>
      <c r="Q787" s="4"/>
      <c r="U787" s="4"/>
      <c r="Y787" s="4"/>
      <c r="AC787" s="4"/>
      <c r="AG787" s="4"/>
      <c r="AK787" s="4"/>
      <c r="AO787" s="4"/>
      <c r="AS787" s="4"/>
      <c r="AW787" s="4"/>
      <c r="BA787" s="4"/>
    </row>
    <row r="788" spans="5:53" ht="15.6">
      <c r="E788" s="4"/>
      <c r="I788" s="4"/>
      <c r="M788" s="4"/>
      <c r="Q788" s="4"/>
      <c r="U788" s="4"/>
      <c r="Y788" s="4"/>
      <c r="AC788" s="4"/>
      <c r="AG788" s="4"/>
      <c r="AK788" s="4"/>
      <c r="AO788" s="4"/>
      <c r="AS788" s="4"/>
      <c r="AW788" s="4"/>
      <c r="BA788" s="4"/>
    </row>
    <row r="789" spans="5:53" ht="15.6">
      <c r="E789" s="4"/>
      <c r="I789" s="4"/>
      <c r="M789" s="4"/>
      <c r="Q789" s="4"/>
      <c r="U789" s="4"/>
      <c r="Y789" s="4"/>
      <c r="AC789" s="4"/>
      <c r="AG789" s="4"/>
      <c r="AK789" s="4"/>
      <c r="AO789" s="4"/>
      <c r="AS789" s="4"/>
      <c r="AW789" s="4"/>
      <c r="BA789" s="4"/>
    </row>
    <row r="790" spans="5:53" ht="15.6">
      <c r="E790" s="4"/>
      <c r="I790" s="4"/>
      <c r="M790" s="4"/>
      <c r="Q790" s="4"/>
      <c r="U790" s="4"/>
      <c r="Y790" s="4"/>
      <c r="AC790" s="4"/>
      <c r="AG790" s="4"/>
      <c r="AK790" s="4"/>
      <c r="AO790" s="4"/>
      <c r="AS790" s="4"/>
      <c r="AW790" s="4"/>
      <c r="BA790" s="4"/>
    </row>
    <row r="791" spans="5:53" ht="15.6">
      <c r="E791" s="4"/>
      <c r="I791" s="4"/>
      <c r="M791" s="4"/>
      <c r="Q791" s="4"/>
      <c r="U791" s="4"/>
      <c r="Y791" s="4"/>
      <c r="AC791" s="4"/>
      <c r="AG791" s="4"/>
      <c r="AK791" s="4"/>
      <c r="AO791" s="4"/>
      <c r="AS791" s="4"/>
      <c r="AW791" s="4"/>
      <c r="BA791" s="4"/>
    </row>
    <row r="792" spans="5:53" ht="15.6">
      <c r="E792" s="4"/>
      <c r="I792" s="4"/>
      <c r="M792" s="4"/>
      <c r="Q792" s="4"/>
      <c r="U792" s="4"/>
      <c r="Y792" s="4"/>
      <c r="AC792" s="4"/>
      <c r="AG792" s="4"/>
      <c r="AK792" s="4"/>
      <c r="AO792" s="4"/>
      <c r="AS792" s="4"/>
      <c r="AW792" s="4"/>
      <c r="BA792" s="4"/>
    </row>
    <row r="793" spans="5:53" ht="15.6">
      <c r="E793" s="4"/>
      <c r="I793" s="4"/>
      <c r="M793" s="4"/>
      <c r="Q793" s="4"/>
      <c r="U793" s="4"/>
      <c r="Y793" s="4"/>
      <c r="AC793" s="4"/>
      <c r="AG793" s="4"/>
      <c r="AK793" s="4"/>
      <c r="AO793" s="4"/>
      <c r="AS793" s="4"/>
      <c r="AW793" s="4"/>
      <c r="BA793" s="4"/>
    </row>
    <row r="794" spans="5:53" ht="15.6">
      <c r="E794" s="4"/>
      <c r="I794" s="4"/>
      <c r="M794" s="4"/>
      <c r="Q794" s="4"/>
      <c r="U794" s="4"/>
      <c r="Y794" s="4"/>
      <c r="AC794" s="4"/>
      <c r="AG794" s="4"/>
      <c r="AK794" s="4"/>
      <c r="AO794" s="4"/>
      <c r="AS794" s="4"/>
      <c r="AW794" s="4"/>
      <c r="BA794" s="4"/>
    </row>
    <row r="795" spans="5:53" ht="15.6">
      <c r="E795" s="4"/>
      <c r="I795" s="4"/>
      <c r="M795" s="4"/>
      <c r="Q795" s="4"/>
      <c r="U795" s="4"/>
      <c r="Y795" s="4"/>
      <c r="AC795" s="4"/>
      <c r="AG795" s="4"/>
      <c r="AK795" s="4"/>
      <c r="AO795" s="4"/>
      <c r="AS795" s="4"/>
      <c r="AW795" s="4"/>
      <c r="BA795" s="4"/>
    </row>
    <row r="796" spans="5:53" ht="15.6">
      <c r="E796" s="4"/>
      <c r="I796" s="4"/>
      <c r="M796" s="4"/>
      <c r="Q796" s="4"/>
      <c r="U796" s="4"/>
      <c r="Y796" s="4"/>
      <c r="AC796" s="4"/>
      <c r="AG796" s="4"/>
      <c r="AK796" s="4"/>
      <c r="AO796" s="4"/>
      <c r="AS796" s="4"/>
      <c r="AW796" s="4"/>
      <c r="BA796" s="4"/>
    </row>
    <row r="797" spans="5:53" ht="15.6">
      <c r="E797" s="4"/>
      <c r="I797" s="4"/>
      <c r="M797" s="4"/>
      <c r="Q797" s="4"/>
      <c r="U797" s="4"/>
      <c r="Y797" s="4"/>
      <c r="AC797" s="4"/>
      <c r="AG797" s="4"/>
      <c r="AK797" s="4"/>
      <c r="AO797" s="4"/>
      <c r="AS797" s="4"/>
      <c r="AW797" s="4"/>
      <c r="BA797" s="4"/>
    </row>
    <row r="798" spans="5:53" ht="15.6">
      <c r="E798" s="4"/>
      <c r="I798" s="4"/>
      <c r="M798" s="4"/>
      <c r="Q798" s="4"/>
      <c r="U798" s="4"/>
      <c r="Y798" s="4"/>
      <c r="AC798" s="4"/>
      <c r="AG798" s="4"/>
      <c r="AK798" s="4"/>
      <c r="AO798" s="4"/>
      <c r="AS798" s="4"/>
      <c r="AW798" s="4"/>
      <c r="BA798" s="4"/>
    </row>
    <row r="799" spans="5:53" ht="15.6">
      <c r="E799" s="4"/>
      <c r="I799" s="4"/>
      <c r="M799" s="4"/>
      <c r="Q799" s="4"/>
      <c r="U799" s="4"/>
      <c r="Y799" s="4"/>
      <c r="AC799" s="4"/>
      <c r="AG799" s="4"/>
      <c r="AK799" s="4"/>
      <c r="AO799" s="4"/>
      <c r="AS799" s="4"/>
      <c r="AW799" s="4"/>
      <c r="BA799" s="4"/>
    </row>
    <row r="800" spans="5:53" ht="15.6">
      <c r="E800" s="4"/>
      <c r="I800" s="4"/>
      <c r="M800" s="4"/>
      <c r="Q800" s="4"/>
      <c r="U800" s="4"/>
      <c r="Y800" s="4"/>
      <c r="AC800" s="4"/>
      <c r="AG800" s="4"/>
      <c r="AK800" s="4"/>
      <c r="AO800" s="4"/>
      <c r="AS800" s="4"/>
      <c r="AW800" s="4"/>
      <c r="BA800" s="4"/>
    </row>
    <row r="801" spans="5:53" ht="15.6">
      <c r="E801" s="4"/>
      <c r="I801" s="4"/>
      <c r="M801" s="4"/>
      <c r="Q801" s="4"/>
      <c r="U801" s="4"/>
      <c r="Y801" s="4"/>
      <c r="AC801" s="4"/>
      <c r="AG801" s="4"/>
      <c r="AK801" s="4"/>
      <c r="AO801" s="4"/>
      <c r="AS801" s="4"/>
      <c r="AW801" s="4"/>
      <c r="BA801" s="4"/>
    </row>
    <row r="802" spans="5:53" ht="15.6">
      <c r="E802" s="4"/>
      <c r="I802" s="4"/>
      <c r="M802" s="4"/>
      <c r="Q802" s="4"/>
      <c r="U802" s="4"/>
      <c r="Y802" s="4"/>
      <c r="AC802" s="4"/>
      <c r="AG802" s="4"/>
      <c r="AK802" s="4"/>
      <c r="AO802" s="4"/>
      <c r="AS802" s="4"/>
      <c r="AW802" s="4"/>
      <c r="BA802" s="4"/>
    </row>
    <row r="803" spans="5:53" ht="15.6">
      <c r="E803" s="4"/>
      <c r="I803" s="4"/>
      <c r="M803" s="4"/>
      <c r="Q803" s="4"/>
      <c r="U803" s="4"/>
      <c r="Y803" s="4"/>
      <c r="AC803" s="4"/>
      <c r="AG803" s="4"/>
      <c r="AK803" s="4"/>
      <c r="AO803" s="4"/>
      <c r="AS803" s="4"/>
      <c r="AW803" s="4"/>
      <c r="BA803" s="4"/>
    </row>
    <row r="804" spans="5:53" ht="15.6">
      <c r="E804" s="4"/>
      <c r="I804" s="4"/>
      <c r="M804" s="4"/>
      <c r="Q804" s="4"/>
      <c r="U804" s="4"/>
      <c r="Y804" s="4"/>
      <c r="AC804" s="4"/>
      <c r="AG804" s="4"/>
      <c r="AK804" s="4"/>
      <c r="AO804" s="4"/>
      <c r="AS804" s="4"/>
      <c r="AW804" s="4"/>
      <c r="BA804" s="4"/>
    </row>
    <row r="805" spans="5:53" ht="15.6">
      <c r="E805" s="4"/>
      <c r="I805" s="4"/>
      <c r="M805" s="4"/>
      <c r="Q805" s="4"/>
      <c r="U805" s="4"/>
      <c r="Y805" s="4"/>
      <c r="AC805" s="4"/>
      <c r="AG805" s="4"/>
      <c r="AK805" s="4"/>
      <c r="AO805" s="4"/>
      <c r="AS805" s="4"/>
      <c r="AW805" s="4"/>
      <c r="BA805" s="4"/>
    </row>
    <row r="806" spans="5:53" ht="15.6">
      <c r="E806" s="4"/>
      <c r="I806" s="4"/>
      <c r="M806" s="4"/>
      <c r="Q806" s="4"/>
      <c r="U806" s="4"/>
      <c r="Y806" s="4"/>
      <c r="AC806" s="4"/>
      <c r="AG806" s="4"/>
      <c r="AK806" s="4"/>
      <c r="AO806" s="4"/>
      <c r="AS806" s="4"/>
      <c r="AW806" s="4"/>
      <c r="BA806" s="4"/>
    </row>
    <row r="807" spans="5:53" ht="15.6">
      <c r="E807" s="4"/>
      <c r="I807" s="4"/>
      <c r="M807" s="4"/>
      <c r="Q807" s="4"/>
      <c r="U807" s="4"/>
      <c r="Y807" s="4"/>
      <c r="AC807" s="4"/>
      <c r="AG807" s="4"/>
      <c r="AK807" s="4"/>
      <c r="AO807" s="4"/>
      <c r="AS807" s="4"/>
      <c r="AW807" s="4"/>
      <c r="BA807" s="4"/>
    </row>
    <row r="808" spans="5:53" ht="15.6">
      <c r="E808" s="4"/>
      <c r="I808" s="4"/>
      <c r="M808" s="4"/>
      <c r="Q808" s="4"/>
      <c r="U808" s="4"/>
      <c r="Y808" s="4"/>
      <c r="AC808" s="4"/>
      <c r="AG808" s="4"/>
      <c r="AK808" s="4"/>
      <c r="AO808" s="4"/>
      <c r="AS808" s="4"/>
      <c r="AW808" s="4"/>
      <c r="BA808" s="4"/>
    </row>
    <row r="809" spans="5:53" ht="15.6">
      <c r="E809" s="4"/>
      <c r="I809" s="4"/>
      <c r="M809" s="4"/>
      <c r="Q809" s="4"/>
      <c r="U809" s="4"/>
      <c r="Y809" s="4"/>
      <c r="AC809" s="4"/>
      <c r="AG809" s="4"/>
      <c r="AK809" s="4"/>
      <c r="AO809" s="4"/>
      <c r="AS809" s="4"/>
      <c r="AW809" s="4"/>
      <c r="BA809" s="4"/>
    </row>
    <row r="810" spans="5:53" ht="15.6">
      <c r="E810" s="4"/>
      <c r="I810" s="4"/>
      <c r="M810" s="4"/>
      <c r="Q810" s="4"/>
      <c r="U810" s="4"/>
      <c r="Y810" s="4"/>
      <c r="AC810" s="4"/>
      <c r="AG810" s="4"/>
      <c r="AK810" s="4"/>
      <c r="AO810" s="4"/>
      <c r="AS810" s="4"/>
      <c r="AW810" s="4"/>
      <c r="BA810" s="4"/>
    </row>
    <row r="811" spans="5:53" ht="15.6">
      <c r="E811" s="4"/>
      <c r="I811" s="4"/>
      <c r="M811" s="4"/>
      <c r="Q811" s="4"/>
      <c r="U811" s="4"/>
      <c r="Y811" s="4"/>
      <c r="AC811" s="4"/>
      <c r="AG811" s="4"/>
      <c r="AK811" s="4"/>
      <c r="AO811" s="4"/>
      <c r="AS811" s="4"/>
      <c r="AW811" s="4"/>
      <c r="BA811" s="4"/>
    </row>
    <row r="812" spans="5:53" ht="15.6">
      <c r="E812" s="4"/>
      <c r="I812" s="4"/>
      <c r="M812" s="4"/>
      <c r="Q812" s="4"/>
      <c r="U812" s="4"/>
      <c r="Y812" s="4"/>
      <c r="AC812" s="4"/>
      <c r="AG812" s="4"/>
      <c r="AK812" s="4"/>
      <c r="AO812" s="4"/>
      <c r="AS812" s="4"/>
      <c r="AW812" s="4"/>
      <c r="BA812" s="4"/>
    </row>
    <row r="813" spans="5:53" ht="15.6">
      <c r="E813" s="4"/>
      <c r="I813" s="4"/>
      <c r="M813" s="4"/>
      <c r="Q813" s="4"/>
      <c r="U813" s="4"/>
      <c r="Y813" s="4"/>
      <c r="AC813" s="4"/>
      <c r="AG813" s="4"/>
      <c r="AK813" s="4"/>
      <c r="AO813" s="4"/>
      <c r="AS813" s="4"/>
      <c r="AW813" s="4"/>
      <c r="BA813" s="4"/>
    </row>
    <row r="814" spans="5:53" ht="15.6">
      <c r="E814" s="4"/>
      <c r="I814" s="4"/>
      <c r="M814" s="4"/>
      <c r="Q814" s="4"/>
      <c r="U814" s="4"/>
      <c r="Y814" s="4"/>
      <c r="AC814" s="4"/>
      <c r="AG814" s="4"/>
      <c r="AK814" s="4"/>
      <c r="AO814" s="4"/>
      <c r="AS814" s="4"/>
      <c r="AW814" s="4"/>
      <c r="BA814" s="4"/>
    </row>
    <row r="815" spans="5:53" ht="15.6">
      <c r="E815" s="4"/>
      <c r="I815" s="4"/>
      <c r="M815" s="4"/>
      <c r="Q815" s="4"/>
      <c r="U815" s="4"/>
      <c r="Y815" s="4"/>
      <c r="AC815" s="4"/>
      <c r="AG815" s="4"/>
      <c r="AK815" s="4"/>
      <c r="AO815" s="4"/>
      <c r="AS815" s="4"/>
      <c r="AW815" s="4"/>
      <c r="BA815" s="4"/>
    </row>
    <row r="816" spans="5:53" ht="15.6">
      <c r="E816" s="4"/>
      <c r="I816" s="4"/>
      <c r="M816" s="4"/>
      <c r="Q816" s="4"/>
      <c r="U816" s="4"/>
      <c r="Y816" s="4"/>
      <c r="AC816" s="4"/>
      <c r="AG816" s="4"/>
      <c r="AK816" s="4"/>
      <c r="AO816" s="4"/>
      <c r="AS816" s="4"/>
      <c r="AW816" s="4"/>
      <c r="BA816" s="4"/>
    </row>
    <row r="817" spans="5:53" ht="15.6">
      <c r="E817" s="4"/>
      <c r="I817" s="4"/>
      <c r="M817" s="4"/>
      <c r="Q817" s="4"/>
      <c r="U817" s="4"/>
      <c r="Y817" s="4"/>
      <c r="AC817" s="4"/>
      <c r="AG817" s="4"/>
      <c r="AK817" s="4"/>
      <c r="AO817" s="4"/>
      <c r="AS817" s="4"/>
      <c r="AW817" s="4"/>
      <c r="BA817" s="4"/>
    </row>
    <row r="818" spans="5:53" ht="15.6">
      <c r="E818" s="4"/>
      <c r="I818" s="4"/>
      <c r="M818" s="4"/>
      <c r="Q818" s="4"/>
      <c r="U818" s="4"/>
      <c r="Y818" s="4"/>
      <c r="AC818" s="4"/>
      <c r="AG818" s="4"/>
      <c r="AK818" s="4"/>
      <c r="AO818" s="4"/>
      <c r="AS818" s="4"/>
      <c r="AW818" s="4"/>
      <c r="BA818" s="4"/>
    </row>
    <row r="819" spans="5:53" ht="15.6">
      <c r="E819" s="4"/>
      <c r="I819" s="4"/>
      <c r="M819" s="4"/>
      <c r="Q819" s="4"/>
      <c r="U819" s="4"/>
      <c r="Y819" s="4"/>
      <c r="AC819" s="4"/>
      <c r="AG819" s="4"/>
      <c r="AK819" s="4"/>
      <c r="AO819" s="4"/>
      <c r="AS819" s="4"/>
      <c r="AW819" s="4"/>
      <c r="BA819" s="4"/>
    </row>
    <row r="820" spans="5:53" ht="15.6">
      <c r="E820" s="4"/>
      <c r="I820" s="4"/>
      <c r="M820" s="4"/>
      <c r="Q820" s="4"/>
      <c r="U820" s="4"/>
      <c r="Y820" s="4"/>
      <c r="AC820" s="4"/>
      <c r="AG820" s="4"/>
      <c r="AK820" s="4"/>
      <c r="AO820" s="4"/>
      <c r="AS820" s="4"/>
      <c r="AW820" s="4"/>
      <c r="BA820" s="4"/>
    </row>
    <row r="821" spans="5:53" ht="15.6">
      <c r="E821" s="4"/>
      <c r="I821" s="4"/>
      <c r="M821" s="4"/>
      <c r="Q821" s="4"/>
      <c r="U821" s="4"/>
      <c r="Y821" s="4"/>
      <c r="AC821" s="4"/>
      <c r="AG821" s="4"/>
      <c r="AK821" s="4"/>
      <c r="AO821" s="4"/>
      <c r="AS821" s="4"/>
      <c r="AW821" s="4"/>
      <c r="BA821" s="4"/>
    </row>
    <row r="822" spans="5:53" ht="15.6">
      <c r="E822" s="4"/>
      <c r="I822" s="4"/>
      <c r="M822" s="4"/>
      <c r="Q822" s="4"/>
      <c r="U822" s="4"/>
      <c r="Y822" s="4"/>
      <c r="AC822" s="4"/>
      <c r="AG822" s="4"/>
      <c r="AK822" s="4"/>
      <c r="AO822" s="4"/>
      <c r="AS822" s="4"/>
      <c r="AW822" s="4"/>
      <c r="BA822" s="4"/>
    </row>
    <row r="823" spans="5:53" ht="15.6">
      <c r="E823" s="4"/>
      <c r="I823" s="4"/>
      <c r="M823" s="4"/>
      <c r="Q823" s="4"/>
      <c r="U823" s="4"/>
      <c r="Y823" s="4"/>
      <c r="AC823" s="4"/>
      <c r="AG823" s="4"/>
      <c r="AK823" s="4"/>
      <c r="AO823" s="4"/>
      <c r="AS823" s="4"/>
      <c r="AW823" s="4"/>
      <c r="BA823" s="4"/>
    </row>
    <row r="824" spans="5:53" ht="15.6">
      <c r="E824" s="4"/>
      <c r="I824" s="4"/>
      <c r="M824" s="4"/>
      <c r="Q824" s="4"/>
      <c r="U824" s="4"/>
      <c r="Y824" s="4"/>
      <c r="AC824" s="4"/>
      <c r="AG824" s="4"/>
      <c r="AK824" s="4"/>
      <c r="AO824" s="4"/>
      <c r="AS824" s="4"/>
      <c r="AW824" s="4"/>
      <c r="BA824" s="4"/>
    </row>
    <row r="825" spans="5:53" ht="15.6">
      <c r="E825" s="4"/>
      <c r="I825" s="4"/>
      <c r="M825" s="4"/>
      <c r="Q825" s="4"/>
      <c r="U825" s="4"/>
      <c r="Y825" s="4"/>
      <c r="AC825" s="4"/>
      <c r="AG825" s="4"/>
      <c r="AK825" s="4"/>
      <c r="AO825" s="4"/>
      <c r="AS825" s="4"/>
      <c r="AW825" s="4"/>
      <c r="BA825" s="4"/>
    </row>
    <row r="826" spans="5:53" ht="15.6">
      <c r="E826" s="4"/>
      <c r="I826" s="4"/>
      <c r="M826" s="4"/>
      <c r="Q826" s="4"/>
      <c r="U826" s="4"/>
      <c r="Y826" s="4"/>
      <c r="AC826" s="4"/>
      <c r="AG826" s="4"/>
      <c r="AK826" s="4"/>
      <c r="AO826" s="4"/>
      <c r="AS826" s="4"/>
      <c r="AW826" s="4"/>
      <c r="BA826" s="4"/>
    </row>
    <row r="827" spans="5:53" ht="15.6">
      <c r="E827" s="4"/>
      <c r="I827" s="4"/>
      <c r="M827" s="4"/>
      <c r="Q827" s="4"/>
      <c r="U827" s="4"/>
      <c r="Y827" s="4"/>
      <c r="AC827" s="4"/>
      <c r="AG827" s="4"/>
      <c r="AK827" s="4"/>
      <c r="AO827" s="4"/>
      <c r="AS827" s="4"/>
      <c r="AW827" s="4"/>
      <c r="BA827" s="4"/>
    </row>
    <row r="828" spans="5:53" ht="15.6">
      <c r="E828" s="4"/>
      <c r="I828" s="4"/>
      <c r="M828" s="4"/>
      <c r="Q828" s="4"/>
      <c r="U828" s="4"/>
      <c r="Y828" s="4"/>
      <c r="AC828" s="4"/>
      <c r="AG828" s="4"/>
      <c r="AK828" s="4"/>
      <c r="AO828" s="4"/>
      <c r="AS828" s="4"/>
      <c r="AW828" s="4"/>
      <c r="BA828" s="4"/>
    </row>
    <row r="829" spans="5:53" ht="15.6">
      <c r="E829" s="4"/>
      <c r="I829" s="4"/>
      <c r="M829" s="4"/>
      <c r="Q829" s="4"/>
      <c r="U829" s="4"/>
      <c r="Y829" s="4"/>
      <c r="AC829" s="4"/>
      <c r="AG829" s="4"/>
      <c r="AK829" s="4"/>
      <c r="AO829" s="4"/>
      <c r="AS829" s="4"/>
      <c r="AW829" s="4"/>
      <c r="BA829" s="4"/>
    </row>
    <row r="830" spans="5:53" ht="15.6">
      <c r="E830" s="4"/>
      <c r="I830" s="4"/>
      <c r="M830" s="4"/>
      <c r="Q830" s="4"/>
      <c r="U830" s="4"/>
      <c r="Y830" s="4"/>
      <c r="AC830" s="4"/>
      <c r="AG830" s="4"/>
      <c r="AK830" s="4"/>
      <c r="AO830" s="4"/>
      <c r="AS830" s="4"/>
      <c r="AW830" s="4"/>
      <c r="BA830" s="4"/>
    </row>
    <row r="831" spans="5:53" ht="15.6">
      <c r="E831" s="4"/>
      <c r="I831" s="4"/>
      <c r="M831" s="4"/>
      <c r="Q831" s="4"/>
      <c r="U831" s="4"/>
      <c r="Y831" s="4"/>
      <c r="AC831" s="4"/>
      <c r="AG831" s="4"/>
      <c r="AK831" s="4"/>
      <c r="AO831" s="4"/>
      <c r="AS831" s="4"/>
      <c r="AW831" s="4"/>
      <c r="BA831" s="4"/>
    </row>
    <row r="832" spans="5:53" ht="15.6">
      <c r="E832" s="4"/>
      <c r="I832" s="4"/>
      <c r="M832" s="4"/>
      <c r="Q832" s="4"/>
      <c r="U832" s="4"/>
      <c r="Y832" s="4"/>
      <c r="AC832" s="4"/>
      <c r="AG832" s="4"/>
      <c r="AK832" s="4"/>
      <c r="AO832" s="4"/>
      <c r="AS832" s="4"/>
      <c r="AW832" s="4"/>
      <c r="BA832" s="4"/>
    </row>
    <row r="833" spans="5:53" ht="15.6">
      <c r="E833" s="4"/>
      <c r="I833" s="4"/>
      <c r="M833" s="4"/>
      <c r="Q833" s="4"/>
      <c r="U833" s="4"/>
      <c r="Y833" s="4"/>
      <c r="AC833" s="4"/>
      <c r="AG833" s="4"/>
      <c r="AK833" s="4"/>
      <c r="AO833" s="4"/>
      <c r="AS833" s="4"/>
      <c r="AW833" s="4"/>
      <c r="BA833" s="4"/>
    </row>
    <row r="834" spans="5:53" ht="15.6">
      <c r="E834" s="4"/>
      <c r="I834" s="4"/>
      <c r="M834" s="4"/>
      <c r="Q834" s="4"/>
      <c r="U834" s="4"/>
      <c r="Y834" s="4"/>
      <c r="AC834" s="4"/>
      <c r="AG834" s="4"/>
      <c r="AK834" s="4"/>
      <c r="AO834" s="4"/>
      <c r="AS834" s="4"/>
      <c r="AW834" s="4"/>
      <c r="BA834" s="4"/>
    </row>
    <row r="835" spans="5:53" ht="15.6">
      <c r="E835" s="4"/>
      <c r="I835" s="4"/>
      <c r="M835" s="4"/>
      <c r="Q835" s="4"/>
      <c r="U835" s="4"/>
      <c r="Y835" s="4"/>
      <c r="AC835" s="4"/>
      <c r="AG835" s="4"/>
      <c r="AK835" s="4"/>
      <c r="AO835" s="4"/>
      <c r="AS835" s="4"/>
      <c r="AW835" s="4"/>
      <c r="BA835" s="4"/>
    </row>
    <row r="836" spans="5:53" ht="15.6">
      <c r="E836" s="4"/>
      <c r="I836" s="4"/>
      <c r="M836" s="4"/>
      <c r="Q836" s="4"/>
      <c r="U836" s="4"/>
      <c r="Y836" s="4"/>
      <c r="AC836" s="4"/>
      <c r="AG836" s="4"/>
      <c r="AK836" s="4"/>
      <c r="AO836" s="4"/>
      <c r="AS836" s="4"/>
      <c r="AW836" s="4"/>
      <c r="BA836" s="4"/>
    </row>
    <row r="837" spans="5:53" ht="15.6">
      <c r="E837" s="4"/>
      <c r="I837" s="4"/>
      <c r="M837" s="4"/>
      <c r="Q837" s="4"/>
      <c r="U837" s="4"/>
      <c r="Y837" s="4"/>
      <c r="AC837" s="4"/>
      <c r="AG837" s="4"/>
      <c r="AK837" s="4"/>
      <c r="AO837" s="4"/>
      <c r="AS837" s="4"/>
      <c r="AW837" s="4"/>
      <c r="BA837" s="4"/>
    </row>
    <row r="838" spans="5:53" ht="15.6">
      <c r="E838" s="4"/>
      <c r="I838" s="4"/>
      <c r="M838" s="4"/>
      <c r="Q838" s="4"/>
      <c r="U838" s="4"/>
      <c r="Y838" s="4"/>
      <c r="AC838" s="4"/>
      <c r="AG838" s="4"/>
      <c r="AK838" s="4"/>
      <c r="AO838" s="4"/>
      <c r="AS838" s="4"/>
      <c r="AW838" s="4"/>
      <c r="BA838" s="4"/>
    </row>
    <row r="839" spans="5:53" ht="15.6">
      <c r="E839" s="4"/>
      <c r="I839" s="4"/>
      <c r="M839" s="4"/>
      <c r="Q839" s="4"/>
      <c r="U839" s="4"/>
      <c r="Y839" s="4"/>
      <c r="AC839" s="4"/>
      <c r="AG839" s="4"/>
      <c r="AK839" s="4"/>
      <c r="AO839" s="4"/>
      <c r="AS839" s="4"/>
      <c r="AW839" s="4"/>
      <c r="BA839" s="4"/>
    </row>
    <row r="840" spans="5:53" ht="15.6">
      <c r="E840" s="4"/>
      <c r="I840" s="4"/>
      <c r="M840" s="4"/>
      <c r="Q840" s="4"/>
      <c r="U840" s="4"/>
      <c r="Y840" s="4"/>
      <c r="AC840" s="4"/>
      <c r="AG840" s="4"/>
      <c r="AK840" s="4"/>
      <c r="AO840" s="4"/>
      <c r="AS840" s="4"/>
      <c r="AW840" s="4"/>
      <c r="BA840" s="4"/>
    </row>
    <row r="841" spans="5:53" ht="15.6">
      <c r="E841" s="4"/>
      <c r="I841" s="4"/>
      <c r="M841" s="4"/>
      <c r="Q841" s="4"/>
      <c r="U841" s="4"/>
      <c r="Y841" s="4"/>
      <c r="AC841" s="4"/>
      <c r="AG841" s="4"/>
      <c r="AK841" s="4"/>
      <c r="AO841" s="4"/>
      <c r="AS841" s="4"/>
      <c r="AW841" s="4"/>
      <c r="BA841" s="4"/>
    </row>
    <row r="842" spans="5:53" ht="15.6">
      <c r="E842" s="4"/>
      <c r="I842" s="4"/>
      <c r="M842" s="4"/>
      <c r="Q842" s="4"/>
      <c r="U842" s="4"/>
      <c r="Y842" s="4"/>
      <c r="AC842" s="4"/>
      <c r="AG842" s="4"/>
      <c r="AK842" s="4"/>
      <c r="AO842" s="4"/>
      <c r="AS842" s="4"/>
      <c r="AW842" s="4"/>
      <c r="BA842" s="4"/>
    </row>
    <row r="843" spans="5:53" ht="15.6">
      <c r="E843" s="4"/>
      <c r="I843" s="4"/>
      <c r="M843" s="4"/>
      <c r="Q843" s="4"/>
      <c r="U843" s="4"/>
      <c r="Y843" s="4"/>
      <c r="AC843" s="4"/>
      <c r="AG843" s="4"/>
      <c r="AK843" s="4"/>
      <c r="AO843" s="4"/>
      <c r="AS843" s="4"/>
      <c r="AW843" s="4"/>
      <c r="BA843" s="4"/>
    </row>
    <row r="844" spans="5:53" ht="15.6">
      <c r="E844" s="4"/>
      <c r="I844" s="4"/>
      <c r="M844" s="4"/>
      <c r="Q844" s="4"/>
      <c r="U844" s="4"/>
      <c r="Y844" s="4"/>
      <c r="AC844" s="4"/>
      <c r="AG844" s="4"/>
      <c r="AK844" s="4"/>
      <c r="AO844" s="4"/>
      <c r="AS844" s="4"/>
      <c r="AW844" s="4"/>
      <c r="BA844" s="4"/>
    </row>
    <row r="845" spans="5:53" ht="15.6">
      <c r="E845" s="4"/>
      <c r="I845" s="4"/>
      <c r="M845" s="4"/>
      <c r="Q845" s="4"/>
      <c r="U845" s="4"/>
      <c r="Y845" s="4"/>
      <c r="AC845" s="4"/>
      <c r="AG845" s="4"/>
      <c r="AK845" s="4"/>
      <c r="AO845" s="4"/>
      <c r="AS845" s="4"/>
      <c r="AW845" s="4"/>
      <c r="BA845" s="4"/>
    </row>
    <row r="846" spans="5:53" ht="15.6">
      <c r="E846" s="4"/>
      <c r="I846" s="4"/>
      <c r="M846" s="4"/>
      <c r="Q846" s="4"/>
      <c r="U846" s="4"/>
      <c r="Y846" s="4"/>
      <c r="AC846" s="4"/>
      <c r="AG846" s="4"/>
      <c r="AK846" s="4"/>
      <c r="AO846" s="4"/>
      <c r="AS846" s="4"/>
      <c r="AW846" s="4"/>
      <c r="BA846" s="4"/>
    </row>
    <row r="847" spans="5:53" ht="15.6">
      <c r="E847" s="4"/>
      <c r="I847" s="4"/>
      <c r="M847" s="4"/>
      <c r="Q847" s="4"/>
      <c r="U847" s="4"/>
      <c r="Y847" s="4"/>
      <c r="AC847" s="4"/>
      <c r="AG847" s="4"/>
      <c r="AK847" s="4"/>
      <c r="AO847" s="4"/>
      <c r="AS847" s="4"/>
      <c r="AW847" s="4"/>
      <c r="BA847" s="4"/>
    </row>
    <row r="848" spans="5:53" ht="15.6">
      <c r="E848" s="4"/>
      <c r="I848" s="4"/>
      <c r="M848" s="4"/>
      <c r="Q848" s="4"/>
      <c r="U848" s="4"/>
      <c r="Y848" s="4"/>
      <c r="AC848" s="4"/>
      <c r="AG848" s="4"/>
      <c r="AK848" s="4"/>
      <c r="AO848" s="4"/>
      <c r="AS848" s="4"/>
      <c r="AW848" s="4"/>
      <c r="BA848" s="4"/>
    </row>
    <row r="849" spans="5:53" ht="15.6">
      <c r="E849" s="4"/>
      <c r="I849" s="4"/>
      <c r="M849" s="4"/>
      <c r="Q849" s="4"/>
      <c r="U849" s="4"/>
      <c r="Y849" s="4"/>
      <c r="AC849" s="4"/>
      <c r="AG849" s="4"/>
      <c r="AK849" s="4"/>
      <c r="AO849" s="4"/>
      <c r="AS849" s="4"/>
      <c r="AW849" s="4"/>
      <c r="BA849" s="4"/>
    </row>
    <row r="850" spans="5:53" ht="15.6">
      <c r="E850" s="4"/>
      <c r="I850" s="4"/>
      <c r="M850" s="4"/>
      <c r="Q850" s="4"/>
      <c r="U850" s="4"/>
      <c r="Y850" s="4"/>
      <c r="AC850" s="4"/>
      <c r="AG850" s="4"/>
      <c r="AK850" s="4"/>
      <c r="AO850" s="4"/>
      <c r="AS850" s="4"/>
      <c r="AW850" s="4"/>
      <c r="BA850" s="4"/>
    </row>
    <row r="851" spans="5:53" ht="15.6">
      <c r="E851" s="4"/>
      <c r="I851" s="4"/>
      <c r="M851" s="4"/>
      <c r="Q851" s="4"/>
      <c r="U851" s="4"/>
      <c r="Y851" s="4"/>
      <c r="AC851" s="4"/>
      <c r="AG851" s="4"/>
      <c r="AK851" s="4"/>
      <c r="AO851" s="4"/>
      <c r="AS851" s="4"/>
      <c r="AW851" s="4"/>
      <c r="BA851" s="4"/>
    </row>
    <row r="852" spans="5:53" ht="15.6">
      <c r="E852" s="4"/>
      <c r="I852" s="4"/>
      <c r="M852" s="4"/>
      <c r="Q852" s="4"/>
      <c r="U852" s="4"/>
      <c r="Y852" s="4"/>
      <c r="AC852" s="4"/>
      <c r="AG852" s="4"/>
      <c r="AK852" s="4"/>
      <c r="AO852" s="4"/>
      <c r="AS852" s="4"/>
      <c r="AW852" s="4"/>
      <c r="BA852" s="4"/>
    </row>
    <row r="853" spans="5:53" ht="15.6">
      <c r="E853" s="4"/>
      <c r="I853" s="4"/>
      <c r="M853" s="4"/>
      <c r="Q853" s="4"/>
      <c r="U853" s="4"/>
      <c r="Y853" s="4"/>
      <c r="AC853" s="4"/>
      <c r="AG853" s="4"/>
      <c r="AK853" s="4"/>
      <c r="AO853" s="4"/>
      <c r="AS853" s="4"/>
      <c r="AW853" s="4"/>
      <c r="BA853" s="4"/>
    </row>
    <row r="854" spans="5:53" ht="15.6">
      <c r="E854" s="4"/>
      <c r="I854" s="4"/>
      <c r="M854" s="4"/>
      <c r="Q854" s="4"/>
      <c r="U854" s="4"/>
      <c r="Y854" s="4"/>
      <c r="AC854" s="4"/>
      <c r="AG854" s="4"/>
      <c r="AK854" s="4"/>
      <c r="AO854" s="4"/>
      <c r="AS854" s="4"/>
      <c r="AW854" s="4"/>
      <c r="BA854" s="4"/>
    </row>
    <row r="855" spans="5:53" ht="15.6">
      <c r="E855" s="4"/>
      <c r="I855" s="4"/>
      <c r="M855" s="4"/>
      <c r="Q855" s="4"/>
      <c r="U855" s="4"/>
      <c r="Y855" s="4"/>
      <c r="AC855" s="4"/>
      <c r="AG855" s="4"/>
      <c r="AK855" s="4"/>
      <c r="AO855" s="4"/>
      <c r="AS855" s="4"/>
      <c r="AW855" s="4"/>
      <c r="BA855" s="4"/>
    </row>
    <row r="856" spans="5:53" ht="15.6">
      <c r="E856" s="4"/>
      <c r="I856" s="4"/>
      <c r="M856" s="4"/>
      <c r="Q856" s="4"/>
      <c r="U856" s="4"/>
      <c r="Y856" s="4"/>
      <c r="AC856" s="4"/>
      <c r="AG856" s="4"/>
      <c r="AK856" s="4"/>
      <c r="AO856" s="4"/>
      <c r="AS856" s="4"/>
      <c r="AW856" s="4"/>
      <c r="BA856" s="4"/>
    </row>
    <row r="857" spans="5:53" ht="15.6">
      <c r="E857" s="4"/>
      <c r="I857" s="4"/>
      <c r="M857" s="4"/>
      <c r="Q857" s="4"/>
      <c r="U857" s="4"/>
      <c r="Y857" s="4"/>
      <c r="AC857" s="4"/>
      <c r="AG857" s="4"/>
      <c r="AK857" s="4"/>
      <c r="AO857" s="4"/>
      <c r="AS857" s="4"/>
      <c r="AW857" s="4"/>
      <c r="BA857" s="4"/>
    </row>
    <row r="858" spans="5:53" ht="15.6">
      <c r="E858" s="4"/>
      <c r="I858" s="4"/>
      <c r="M858" s="4"/>
      <c r="Q858" s="4"/>
      <c r="U858" s="4"/>
      <c r="Y858" s="4"/>
      <c r="AC858" s="4"/>
      <c r="AG858" s="4"/>
      <c r="AK858" s="4"/>
      <c r="AO858" s="4"/>
      <c r="AS858" s="4"/>
      <c r="AW858" s="4"/>
      <c r="BA858" s="4"/>
    </row>
    <row r="859" spans="5:53" ht="15.6">
      <c r="E859" s="4"/>
      <c r="I859" s="4"/>
      <c r="M859" s="4"/>
      <c r="Q859" s="4"/>
      <c r="U859" s="4"/>
      <c r="Y859" s="4"/>
      <c r="AC859" s="4"/>
      <c r="AG859" s="4"/>
      <c r="AK859" s="4"/>
      <c r="AO859" s="4"/>
      <c r="AS859" s="4"/>
      <c r="AW859" s="4"/>
      <c r="BA859" s="4"/>
    </row>
    <row r="860" spans="5:53" ht="15.6">
      <c r="E860" s="4"/>
      <c r="I860" s="4"/>
      <c r="M860" s="4"/>
      <c r="Q860" s="4"/>
      <c r="U860" s="4"/>
      <c r="Y860" s="4"/>
      <c r="AC860" s="4"/>
      <c r="AG860" s="4"/>
      <c r="AK860" s="4"/>
      <c r="AO860" s="4"/>
      <c r="AS860" s="4"/>
      <c r="AW860" s="4"/>
      <c r="BA860" s="4"/>
    </row>
    <row r="861" spans="5:53" ht="15.6">
      <c r="E861" s="4"/>
      <c r="I861" s="4"/>
      <c r="M861" s="4"/>
      <c r="Q861" s="4"/>
      <c r="U861" s="4"/>
      <c r="Y861" s="4"/>
      <c r="AC861" s="4"/>
      <c r="AG861" s="4"/>
      <c r="AK861" s="4"/>
      <c r="AO861" s="4"/>
      <c r="AS861" s="4"/>
      <c r="AW861" s="4"/>
      <c r="BA861" s="4"/>
    </row>
    <row r="862" spans="5:53" ht="15.6">
      <c r="E862" s="4"/>
      <c r="I862" s="4"/>
      <c r="M862" s="4"/>
      <c r="Q862" s="4"/>
      <c r="U862" s="4"/>
      <c r="Y862" s="4"/>
      <c r="AC862" s="4"/>
      <c r="AG862" s="4"/>
      <c r="AK862" s="4"/>
      <c r="AO862" s="4"/>
      <c r="AS862" s="4"/>
      <c r="AW862" s="4"/>
      <c r="BA862" s="4"/>
    </row>
    <row r="863" spans="5:53" ht="15.6">
      <c r="E863" s="4"/>
      <c r="I863" s="4"/>
      <c r="M863" s="4"/>
      <c r="Q863" s="4"/>
      <c r="U863" s="4"/>
      <c r="Y863" s="4"/>
      <c r="AC863" s="4"/>
      <c r="AG863" s="4"/>
      <c r="AK863" s="4"/>
      <c r="AO863" s="4"/>
      <c r="AS863" s="4"/>
      <c r="AW863" s="4"/>
      <c r="BA863" s="4"/>
    </row>
    <row r="864" spans="5:53" ht="15.6">
      <c r="E864" s="4"/>
      <c r="I864" s="4"/>
      <c r="M864" s="4"/>
      <c r="Q864" s="4"/>
      <c r="U864" s="4"/>
      <c r="Y864" s="4"/>
      <c r="AC864" s="4"/>
      <c r="AG864" s="4"/>
      <c r="AK864" s="4"/>
      <c r="AO864" s="4"/>
      <c r="AS864" s="4"/>
      <c r="AW864" s="4"/>
      <c r="BA864" s="4"/>
    </row>
    <row r="865" spans="5:53" ht="15.6">
      <c r="E865" s="4"/>
      <c r="I865" s="4"/>
      <c r="M865" s="4"/>
      <c r="Q865" s="4"/>
      <c r="U865" s="4"/>
      <c r="Y865" s="4"/>
      <c r="AC865" s="4"/>
      <c r="AG865" s="4"/>
      <c r="AK865" s="4"/>
      <c r="AO865" s="4"/>
      <c r="AS865" s="4"/>
      <c r="AW865" s="4"/>
      <c r="BA865" s="4"/>
    </row>
    <row r="866" spans="5:53" ht="15.6">
      <c r="E866" s="4"/>
      <c r="I866" s="4"/>
      <c r="M866" s="4"/>
      <c r="Q866" s="4"/>
      <c r="U866" s="4"/>
      <c r="Y866" s="4"/>
      <c r="AC866" s="4"/>
      <c r="AG866" s="4"/>
      <c r="AK866" s="4"/>
      <c r="AO866" s="4"/>
      <c r="AS866" s="4"/>
      <c r="AW866" s="4"/>
      <c r="BA866" s="4"/>
    </row>
    <row r="867" spans="5:53" ht="15.6">
      <c r="E867" s="4"/>
      <c r="I867" s="4"/>
      <c r="M867" s="4"/>
      <c r="Q867" s="4"/>
      <c r="U867" s="4"/>
      <c r="Y867" s="4"/>
      <c r="AC867" s="4"/>
      <c r="AG867" s="4"/>
      <c r="AK867" s="4"/>
      <c r="AO867" s="4"/>
      <c r="AS867" s="4"/>
      <c r="AW867" s="4"/>
      <c r="BA867" s="4"/>
    </row>
    <row r="868" spans="5:53" ht="15.6">
      <c r="E868" s="4"/>
      <c r="I868" s="4"/>
      <c r="M868" s="4"/>
      <c r="Q868" s="4"/>
      <c r="U868" s="4"/>
      <c r="Y868" s="4"/>
      <c r="AC868" s="4"/>
      <c r="AG868" s="4"/>
      <c r="AK868" s="4"/>
      <c r="AO868" s="4"/>
      <c r="AS868" s="4"/>
      <c r="AW868" s="4"/>
      <c r="BA868" s="4"/>
    </row>
    <row r="869" spans="5:53" ht="15.6">
      <c r="E869" s="4"/>
      <c r="I869" s="4"/>
      <c r="M869" s="4"/>
      <c r="Q869" s="4"/>
      <c r="U869" s="4"/>
      <c r="Y869" s="4"/>
      <c r="AC869" s="4"/>
      <c r="AG869" s="4"/>
      <c r="AK869" s="4"/>
      <c r="AO869" s="4"/>
      <c r="AS869" s="4"/>
      <c r="AW869" s="4"/>
      <c r="BA869" s="4"/>
    </row>
    <row r="870" spans="5:53" ht="15.6">
      <c r="E870" s="4"/>
      <c r="I870" s="4"/>
      <c r="M870" s="4"/>
      <c r="Q870" s="4"/>
      <c r="U870" s="4"/>
      <c r="Y870" s="4"/>
      <c r="AC870" s="4"/>
      <c r="AG870" s="4"/>
      <c r="AK870" s="4"/>
      <c r="AO870" s="4"/>
      <c r="AS870" s="4"/>
      <c r="AW870" s="4"/>
      <c r="BA870" s="4"/>
    </row>
    <row r="871" spans="5:53" ht="15.6">
      <c r="E871" s="4"/>
      <c r="I871" s="4"/>
      <c r="M871" s="4"/>
      <c r="Q871" s="4"/>
      <c r="U871" s="4"/>
      <c r="Y871" s="4"/>
      <c r="AC871" s="4"/>
      <c r="AG871" s="4"/>
      <c r="AK871" s="4"/>
      <c r="AO871" s="4"/>
      <c r="AS871" s="4"/>
      <c r="AW871" s="4"/>
      <c r="BA871" s="4"/>
    </row>
    <row r="872" spans="5:53" ht="15.6">
      <c r="E872" s="4"/>
      <c r="I872" s="4"/>
      <c r="M872" s="4"/>
      <c r="Q872" s="4"/>
      <c r="U872" s="4"/>
      <c r="Y872" s="4"/>
      <c r="AC872" s="4"/>
      <c r="AG872" s="4"/>
      <c r="AK872" s="4"/>
      <c r="AO872" s="4"/>
      <c r="AS872" s="4"/>
      <c r="AW872" s="4"/>
      <c r="BA872" s="4"/>
    </row>
    <row r="873" spans="5:53" ht="15.6">
      <c r="E873" s="4"/>
      <c r="I873" s="4"/>
      <c r="M873" s="4"/>
      <c r="Q873" s="4"/>
      <c r="U873" s="4"/>
      <c r="Y873" s="4"/>
      <c r="AC873" s="4"/>
      <c r="AG873" s="4"/>
      <c r="AK873" s="4"/>
      <c r="AO873" s="4"/>
      <c r="AS873" s="4"/>
      <c r="AW873" s="4"/>
      <c r="BA873" s="4"/>
    </row>
    <row r="874" spans="5:53" ht="15.6">
      <c r="E874" s="4"/>
      <c r="I874" s="4"/>
      <c r="M874" s="4"/>
      <c r="Q874" s="4"/>
      <c r="U874" s="4"/>
      <c r="Y874" s="4"/>
      <c r="AC874" s="4"/>
      <c r="AG874" s="4"/>
      <c r="AK874" s="4"/>
      <c r="AO874" s="4"/>
      <c r="AS874" s="4"/>
      <c r="AW874" s="4"/>
      <c r="BA874" s="4"/>
    </row>
    <row r="875" spans="5:53" ht="15.6">
      <c r="E875" s="4"/>
      <c r="I875" s="4"/>
      <c r="M875" s="4"/>
      <c r="Q875" s="4"/>
      <c r="U875" s="4"/>
      <c r="Y875" s="4"/>
      <c r="AC875" s="4"/>
      <c r="AG875" s="4"/>
      <c r="AK875" s="4"/>
      <c r="AO875" s="4"/>
      <c r="AS875" s="4"/>
      <c r="AW875" s="4"/>
      <c r="BA875" s="4"/>
    </row>
    <row r="876" spans="5:53" ht="15.6">
      <c r="E876" s="4"/>
      <c r="I876" s="4"/>
      <c r="M876" s="4"/>
      <c r="Q876" s="4"/>
      <c r="U876" s="4"/>
      <c r="Y876" s="4"/>
      <c r="AC876" s="4"/>
      <c r="AG876" s="4"/>
      <c r="AK876" s="4"/>
      <c r="AO876" s="4"/>
      <c r="AS876" s="4"/>
      <c r="AW876" s="4"/>
      <c r="BA876" s="4"/>
    </row>
    <row r="877" spans="5:53" ht="15.6">
      <c r="E877" s="4"/>
      <c r="I877" s="4"/>
      <c r="M877" s="4"/>
      <c r="Q877" s="4"/>
      <c r="U877" s="4"/>
      <c r="Y877" s="4"/>
      <c r="AC877" s="4"/>
      <c r="AG877" s="4"/>
      <c r="AK877" s="4"/>
      <c r="AO877" s="4"/>
      <c r="AS877" s="4"/>
      <c r="AW877" s="4"/>
      <c r="BA877" s="4"/>
    </row>
    <row r="878" spans="5:53" ht="15.6">
      <c r="E878" s="4"/>
      <c r="I878" s="4"/>
      <c r="M878" s="4"/>
      <c r="Q878" s="4"/>
      <c r="U878" s="4"/>
      <c r="Y878" s="4"/>
      <c r="AC878" s="4"/>
      <c r="AG878" s="4"/>
      <c r="AK878" s="4"/>
      <c r="AO878" s="4"/>
      <c r="AS878" s="4"/>
      <c r="AW878" s="4"/>
      <c r="BA878" s="4"/>
    </row>
    <row r="879" spans="5:53" ht="15.6">
      <c r="E879" s="4"/>
      <c r="I879" s="4"/>
      <c r="M879" s="4"/>
      <c r="Q879" s="4"/>
      <c r="U879" s="4"/>
      <c r="Y879" s="4"/>
      <c r="AC879" s="4"/>
      <c r="AG879" s="4"/>
      <c r="AK879" s="4"/>
      <c r="AO879" s="4"/>
      <c r="AS879" s="4"/>
      <c r="AW879" s="4"/>
      <c r="BA879" s="4"/>
    </row>
    <row r="880" spans="5:53" ht="15.6">
      <c r="E880" s="4"/>
      <c r="I880" s="4"/>
      <c r="M880" s="4"/>
      <c r="Q880" s="4"/>
      <c r="U880" s="4"/>
      <c r="Y880" s="4"/>
      <c r="AC880" s="4"/>
      <c r="AG880" s="4"/>
      <c r="AK880" s="4"/>
      <c r="AO880" s="4"/>
      <c r="AS880" s="4"/>
      <c r="AW880" s="4"/>
      <c r="BA880" s="4"/>
    </row>
    <row r="881" spans="5:53" ht="15.6">
      <c r="E881" s="4"/>
      <c r="I881" s="4"/>
      <c r="M881" s="4"/>
      <c r="Q881" s="4"/>
      <c r="U881" s="4"/>
      <c r="Y881" s="4"/>
      <c r="AC881" s="4"/>
      <c r="AG881" s="4"/>
      <c r="AK881" s="4"/>
      <c r="AO881" s="4"/>
      <c r="AS881" s="4"/>
      <c r="AW881" s="4"/>
      <c r="BA881" s="4"/>
    </row>
    <row r="882" spans="5:53" ht="15.6">
      <c r="E882" s="4"/>
      <c r="I882" s="4"/>
      <c r="M882" s="4"/>
      <c r="Q882" s="4"/>
      <c r="U882" s="4"/>
      <c r="Y882" s="4"/>
      <c r="AC882" s="4"/>
      <c r="AG882" s="4"/>
      <c r="AK882" s="4"/>
      <c r="AO882" s="4"/>
      <c r="AS882" s="4"/>
      <c r="AW882" s="4"/>
      <c r="BA882" s="4"/>
    </row>
    <row r="883" spans="5:53" ht="15.6">
      <c r="E883" s="4"/>
      <c r="I883" s="4"/>
      <c r="M883" s="4"/>
      <c r="Q883" s="4"/>
      <c r="U883" s="4"/>
      <c r="Y883" s="4"/>
      <c r="AC883" s="4"/>
      <c r="AG883" s="4"/>
      <c r="AK883" s="4"/>
      <c r="AO883" s="4"/>
      <c r="AS883" s="4"/>
      <c r="AW883" s="4"/>
      <c r="BA883" s="4"/>
    </row>
    <row r="884" spans="5:53" ht="15.6">
      <c r="E884" s="4"/>
      <c r="I884" s="4"/>
      <c r="M884" s="4"/>
      <c r="Q884" s="4"/>
      <c r="U884" s="4"/>
      <c r="Y884" s="4"/>
      <c r="AC884" s="4"/>
      <c r="AG884" s="4"/>
      <c r="AK884" s="4"/>
      <c r="AO884" s="4"/>
      <c r="AS884" s="4"/>
      <c r="AW884" s="4"/>
      <c r="BA884" s="4"/>
    </row>
    <row r="885" spans="5:53" ht="15.6">
      <c r="E885" s="4"/>
      <c r="I885" s="4"/>
      <c r="M885" s="4"/>
      <c r="Q885" s="4"/>
      <c r="U885" s="4"/>
      <c r="Y885" s="4"/>
      <c r="AC885" s="4"/>
      <c r="AG885" s="4"/>
      <c r="AK885" s="4"/>
      <c r="AO885" s="4"/>
      <c r="AS885" s="4"/>
      <c r="AW885" s="4"/>
      <c r="BA885" s="4"/>
    </row>
    <row r="886" spans="5:53" ht="15.6">
      <c r="E886" s="4"/>
      <c r="I886" s="4"/>
      <c r="M886" s="4"/>
      <c r="Q886" s="4"/>
      <c r="U886" s="4"/>
      <c r="Y886" s="4"/>
      <c r="AC886" s="4"/>
      <c r="AG886" s="4"/>
      <c r="AK886" s="4"/>
      <c r="AO886" s="4"/>
      <c r="AS886" s="4"/>
      <c r="AW886" s="4"/>
      <c r="BA886" s="4"/>
    </row>
    <row r="887" spans="5:53" ht="15.6">
      <c r="E887" s="4"/>
      <c r="I887" s="4"/>
      <c r="M887" s="4"/>
      <c r="Q887" s="4"/>
      <c r="U887" s="4"/>
      <c r="Y887" s="4"/>
      <c r="AC887" s="4"/>
      <c r="AG887" s="4"/>
      <c r="AK887" s="4"/>
      <c r="AO887" s="4"/>
      <c r="AS887" s="4"/>
      <c r="AW887" s="4"/>
      <c r="BA887" s="4"/>
    </row>
    <row r="888" spans="5:53" ht="15.6">
      <c r="E888" s="4"/>
      <c r="I888" s="4"/>
      <c r="M888" s="4"/>
      <c r="Q888" s="4"/>
      <c r="U888" s="4"/>
      <c r="Y888" s="4"/>
      <c r="AC888" s="4"/>
      <c r="AG888" s="4"/>
      <c r="AK888" s="4"/>
      <c r="AO888" s="4"/>
      <c r="AS888" s="4"/>
      <c r="AW888" s="4"/>
      <c r="BA888" s="4"/>
    </row>
    <row r="889" spans="5:53" ht="15.6">
      <c r="E889" s="4"/>
      <c r="I889" s="4"/>
      <c r="M889" s="4"/>
      <c r="Q889" s="4"/>
      <c r="U889" s="4"/>
      <c r="Y889" s="4"/>
      <c r="AC889" s="4"/>
      <c r="AG889" s="4"/>
      <c r="AK889" s="4"/>
      <c r="AO889" s="4"/>
      <c r="AS889" s="4"/>
      <c r="AW889" s="4"/>
      <c r="BA889" s="4"/>
    </row>
    <row r="890" spans="5:53" ht="15.6">
      <c r="E890" s="4"/>
      <c r="I890" s="4"/>
      <c r="M890" s="4"/>
      <c r="Q890" s="4"/>
      <c r="U890" s="4"/>
      <c r="Y890" s="4"/>
      <c r="AC890" s="4"/>
      <c r="AG890" s="4"/>
      <c r="AK890" s="4"/>
      <c r="AO890" s="4"/>
      <c r="AS890" s="4"/>
      <c r="AW890" s="4"/>
      <c r="BA890" s="4"/>
    </row>
    <row r="891" spans="5:53" ht="15.6">
      <c r="E891" s="4"/>
      <c r="I891" s="4"/>
      <c r="M891" s="4"/>
      <c r="Q891" s="4"/>
      <c r="U891" s="4"/>
      <c r="Y891" s="4"/>
      <c r="AC891" s="4"/>
      <c r="AG891" s="4"/>
      <c r="AK891" s="4"/>
      <c r="AO891" s="4"/>
      <c r="AS891" s="4"/>
      <c r="AW891" s="4"/>
      <c r="BA891" s="4"/>
    </row>
    <row r="892" spans="5:53" ht="15.6">
      <c r="E892" s="4"/>
      <c r="I892" s="4"/>
      <c r="M892" s="4"/>
      <c r="Q892" s="4"/>
      <c r="U892" s="4"/>
      <c r="Y892" s="4"/>
      <c r="AC892" s="4"/>
      <c r="AG892" s="4"/>
      <c r="AK892" s="4"/>
      <c r="AO892" s="4"/>
      <c r="AS892" s="4"/>
      <c r="AW892" s="4"/>
      <c r="BA892" s="4"/>
    </row>
    <row r="893" spans="5:53" ht="15.6">
      <c r="E893" s="4"/>
      <c r="I893" s="4"/>
      <c r="M893" s="4"/>
      <c r="Q893" s="4"/>
      <c r="U893" s="4"/>
      <c r="Y893" s="4"/>
      <c r="AC893" s="4"/>
      <c r="AG893" s="4"/>
      <c r="AK893" s="4"/>
      <c r="AO893" s="4"/>
      <c r="AS893" s="4"/>
      <c r="AW893" s="4"/>
      <c r="BA893" s="4"/>
    </row>
    <row r="894" spans="5:53" ht="15.6">
      <c r="E894" s="4"/>
      <c r="I894" s="4"/>
      <c r="M894" s="4"/>
      <c r="Q894" s="4"/>
      <c r="U894" s="4"/>
      <c r="Y894" s="4"/>
      <c r="AC894" s="4"/>
      <c r="AG894" s="4"/>
      <c r="AK894" s="4"/>
      <c r="AO894" s="4"/>
      <c r="AS894" s="4"/>
      <c r="AW894" s="4"/>
      <c r="BA894" s="4"/>
    </row>
    <row r="895" spans="5:53" ht="15.6">
      <c r="E895" s="4"/>
      <c r="I895" s="4"/>
      <c r="M895" s="4"/>
      <c r="Q895" s="4"/>
      <c r="U895" s="4"/>
      <c r="Y895" s="4"/>
      <c r="AC895" s="4"/>
      <c r="AG895" s="4"/>
      <c r="AK895" s="4"/>
      <c r="AO895" s="4"/>
      <c r="AS895" s="4"/>
      <c r="AW895" s="4"/>
      <c r="BA895" s="4"/>
    </row>
    <row r="896" spans="5:53" ht="15.6">
      <c r="E896" s="4"/>
      <c r="I896" s="4"/>
      <c r="M896" s="4"/>
      <c r="Q896" s="4"/>
      <c r="U896" s="4"/>
      <c r="Y896" s="4"/>
      <c r="AC896" s="4"/>
      <c r="AG896" s="4"/>
      <c r="AK896" s="4"/>
      <c r="AO896" s="4"/>
      <c r="AS896" s="4"/>
      <c r="AW896" s="4"/>
      <c r="BA896" s="4"/>
    </row>
    <row r="897" spans="5:53" ht="15.6">
      <c r="E897" s="4"/>
      <c r="I897" s="4"/>
      <c r="M897" s="4"/>
      <c r="Q897" s="4"/>
      <c r="U897" s="4"/>
      <c r="Y897" s="4"/>
      <c r="AC897" s="4"/>
      <c r="AG897" s="4"/>
      <c r="AK897" s="4"/>
      <c r="AO897" s="4"/>
      <c r="AS897" s="4"/>
      <c r="AW897" s="4"/>
      <c r="BA897" s="4"/>
    </row>
    <row r="898" spans="5:53" ht="15.6">
      <c r="E898" s="4"/>
      <c r="I898" s="4"/>
      <c r="M898" s="4"/>
      <c r="Q898" s="4"/>
      <c r="U898" s="4"/>
      <c r="Y898" s="4"/>
      <c r="AC898" s="4"/>
      <c r="AG898" s="4"/>
      <c r="AK898" s="4"/>
      <c r="AO898" s="4"/>
      <c r="AS898" s="4"/>
      <c r="AW898" s="4"/>
      <c r="BA898" s="4"/>
    </row>
    <row r="899" spans="5:53" ht="15.6">
      <c r="E899" s="4"/>
      <c r="I899" s="4"/>
      <c r="M899" s="4"/>
      <c r="Q899" s="4"/>
      <c r="U899" s="4"/>
      <c r="Y899" s="4"/>
      <c r="AC899" s="4"/>
      <c r="AG899" s="4"/>
      <c r="AK899" s="4"/>
      <c r="AO899" s="4"/>
      <c r="AS899" s="4"/>
      <c r="AW899" s="4"/>
      <c r="BA899" s="4"/>
    </row>
    <row r="900" spans="5:53" ht="15.6">
      <c r="E900" s="4"/>
      <c r="I900" s="4"/>
      <c r="M900" s="4"/>
      <c r="Q900" s="4"/>
      <c r="U900" s="4"/>
      <c r="Y900" s="4"/>
      <c r="AC900" s="4"/>
      <c r="AG900" s="4"/>
      <c r="AK900" s="4"/>
      <c r="AO900" s="4"/>
      <c r="AS900" s="4"/>
      <c r="AW900" s="4"/>
      <c r="BA900" s="4"/>
    </row>
    <row r="901" spans="5:53" ht="15.6">
      <c r="E901" s="4"/>
      <c r="I901" s="4"/>
      <c r="M901" s="4"/>
      <c r="Q901" s="4"/>
      <c r="U901" s="4"/>
      <c r="Y901" s="4"/>
      <c r="AC901" s="4"/>
      <c r="AG901" s="4"/>
      <c r="AK901" s="4"/>
      <c r="AO901" s="4"/>
      <c r="AS901" s="4"/>
      <c r="AW901" s="4"/>
      <c r="BA901" s="4"/>
    </row>
    <row r="902" spans="5:53" ht="15.6">
      <c r="E902" s="4"/>
      <c r="I902" s="4"/>
      <c r="M902" s="4"/>
      <c r="Q902" s="4"/>
      <c r="U902" s="4"/>
      <c r="Y902" s="4"/>
      <c r="AC902" s="4"/>
      <c r="AG902" s="4"/>
      <c r="AK902" s="4"/>
      <c r="AO902" s="4"/>
      <c r="AS902" s="4"/>
      <c r="AW902" s="4"/>
      <c r="BA902" s="4"/>
    </row>
    <row r="903" spans="5:53" ht="15.6">
      <c r="E903" s="4"/>
      <c r="I903" s="4"/>
      <c r="M903" s="4"/>
      <c r="Q903" s="4"/>
      <c r="U903" s="4"/>
      <c r="Y903" s="4"/>
      <c r="AC903" s="4"/>
      <c r="AG903" s="4"/>
      <c r="AK903" s="4"/>
      <c r="AO903" s="4"/>
      <c r="AS903" s="4"/>
      <c r="AW903" s="4"/>
      <c r="BA903" s="4"/>
    </row>
    <row r="904" spans="5:53" ht="15.6">
      <c r="E904" s="4"/>
      <c r="I904" s="4"/>
      <c r="M904" s="4"/>
      <c r="Q904" s="4"/>
      <c r="U904" s="4"/>
      <c r="Y904" s="4"/>
      <c r="AC904" s="4"/>
      <c r="AG904" s="4"/>
      <c r="AK904" s="4"/>
      <c r="AO904" s="4"/>
      <c r="AS904" s="4"/>
      <c r="AW904" s="4"/>
      <c r="BA904" s="4"/>
    </row>
    <row r="905" spans="5:53" ht="15.6">
      <c r="E905" s="4"/>
      <c r="I905" s="4"/>
      <c r="M905" s="4"/>
      <c r="Q905" s="4"/>
      <c r="U905" s="4"/>
      <c r="Y905" s="4"/>
      <c r="AC905" s="4"/>
      <c r="AG905" s="4"/>
      <c r="AK905" s="4"/>
      <c r="AO905" s="4"/>
      <c r="AS905" s="4"/>
      <c r="AW905" s="4"/>
      <c r="BA905" s="4"/>
    </row>
    <row r="906" spans="5:53" ht="15.6">
      <c r="E906" s="4"/>
      <c r="I906" s="4"/>
      <c r="M906" s="4"/>
      <c r="Q906" s="4"/>
      <c r="U906" s="4"/>
      <c r="Y906" s="4"/>
      <c r="AC906" s="4"/>
      <c r="AG906" s="4"/>
      <c r="AK906" s="4"/>
      <c r="AO906" s="4"/>
      <c r="AS906" s="4"/>
      <c r="AW906" s="4"/>
      <c r="BA906" s="4"/>
    </row>
    <row r="907" spans="5:53" ht="15.6">
      <c r="E907" s="4"/>
      <c r="I907" s="4"/>
      <c r="M907" s="4"/>
      <c r="Q907" s="4"/>
      <c r="U907" s="4"/>
      <c r="Y907" s="4"/>
      <c r="AC907" s="4"/>
      <c r="AG907" s="4"/>
      <c r="AK907" s="4"/>
      <c r="AO907" s="4"/>
      <c r="AS907" s="4"/>
      <c r="AW907" s="4"/>
      <c r="BA907" s="4"/>
    </row>
    <row r="908" spans="5:53" ht="15.6">
      <c r="E908" s="4"/>
      <c r="I908" s="4"/>
      <c r="M908" s="4"/>
      <c r="Q908" s="4"/>
      <c r="U908" s="4"/>
      <c r="Y908" s="4"/>
      <c r="AC908" s="4"/>
      <c r="AG908" s="4"/>
      <c r="AK908" s="4"/>
      <c r="AO908" s="4"/>
      <c r="AS908" s="4"/>
      <c r="AW908" s="4"/>
      <c r="BA908" s="4"/>
    </row>
    <row r="909" spans="5:53" ht="15.6">
      <c r="E909" s="4"/>
      <c r="I909" s="4"/>
      <c r="M909" s="4"/>
      <c r="Q909" s="4"/>
      <c r="U909" s="4"/>
      <c r="Y909" s="4"/>
      <c r="AC909" s="4"/>
      <c r="AG909" s="4"/>
      <c r="AK909" s="4"/>
      <c r="AO909" s="4"/>
      <c r="AS909" s="4"/>
      <c r="AW909" s="4"/>
      <c r="BA909" s="4"/>
    </row>
    <row r="910" spans="5:53" ht="15.6">
      <c r="E910" s="4"/>
      <c r="I910" s="4"/>
      <c r="M910" s="4"/>
      <c r="Q910" s="4"/>
      <c r="U910" s="4"/>
      <c r="Y910" s="4"/>
      <c r="AC910" s="4"/>
      <c r="AG910" s="4"/>
      <c r="AK910" s="4"/>
      <c r="AO910" s="4"/>
      <c r="AS910" s="4"/>
      <c r="AW910" s="4"/>
      <c r="BA910" s="4"/>
    </row>
    <row r="911" spans="5:53" ht="15.6">
      <c r="E911" s="4"/>
      <c r="I911" s="4"/>
      <c r="M911" s="4"/>
      <c r="Q911" s="4"/>
      <c r="U911" s="4"/>
      <c r="Y911" s="4"/>
      <c r="AC911" s="4"/>
      <c r="AG911" s="4"/>
      <c r="AK911" s="4"/>
      <c r="AO911" s="4"/>
      <c r="AS911" s="4"/>
      <c r="AW911" s="4"/>
      <c r="BA911" s="4"/>
    </row>
    <row r="912" spans="5:53" ht="15.6">
      <c r="E912" s="4"/>
      <c r="I912" s="4"/>
      <c r="M912" s="4"/>
      <c r="Q912" s="4"/>
      <c r="U912" s="4"/>
      <c r="Y912" s="4"/>
      <c r="AC912" s="4"/>
      <c r="AG912" s="4"/>
      <c r="AK912" s="4"/>
      <c r="AO912" s="4"/>
      <c r="AS912" s="4"/>
      <c r="AW912" s="4"/>
      <c r="BA912" s="4"/>
    </row>
    <row r="913" spans="5:53" ht="15.6">
      <c r="E913" s="4"/>
      <c r="I913" s="4"/>
      <c r="M913" s="4"/>
      <c r="Q913" s="4"/>
      <c r="U913" s="4"/>
      <c r="Y913" s="4"/>
      <c r="AC913" s="4"/>
      <c r="AG913" s="4"/>
      <c r="AK913" s="4"/>
      <c r="AO913" s="4"/>
      <c r="AS913" s="4"/>
      <c r="AW913" s="4"/>
      <c r="BA913" s="4"/>
    </row>
    <row r="914" spans="5:53" ht="15.6">
      <c r="E914" s="4"/>
      <c r="I914" s="4"/>
      <c r="M914" s="4"/>
      <c r="Q914" s="4"/>
      <c r="U914" s="4"/>
      <c r="Y914" s="4"/>
      <c r="AC914" s="4"/>
      <c r="AG914" s="4"/>
      <c r="AK914" s="4"/>
      <c r="AO914" s="4"/>
      <c r="AS914" s="4"/>
      <c r="AW914" s="4"/>
      <c r="BA914" s="4"/>
    </row>
    <row r="915" spans="5:53" ht="15.6">
      <c r="E915" s="4"/>
      <c r="I915" s="4"/>
      <c r="M915" s="4"/>
      <c r="Q915" s="4"/>
      <c r="U915" s="4"/>
      <c r="Y915" s="4"/>
      <c r="AC915" s="4"/>
      <c r="AG915" s="4"/>
      <c r="AK915" s="4"/>
      <c r="AO915" s="4"/>
      <c r="AS915" s="4"/>
      <c r="AW915" s="4"/>
      <c r="BA915" s="4"/>
    </row>
    <row r="916" spans="5:53" ht="15.6">
      <c r="E916" s="4"/>
      <c r="I916" s="4"/>
      <c r="M916" s="4"/>
      <c r="Q916" s="4"/>
      <c r="U916" s="4"/>
      <c r="Y916" s="4"/>
      <c r="AC916" s="4"/>
      <c r="AG916" s="4"/>
      <c r="AK916" s="4"/>
      <c r="AO916" s="4"/>
      <c r="AS916" s="4"/>
      <c r="AW916" s="4"/>
      <c r="BA916" s="4"/>
    </row>
    <row r="917" spans="5:53" ht="15.6">
      <c r="E917" s="4"/>
      <c r="I917" s="4"/>
      <c r="M917" s="4"/>
      <c r="Q917" s="4"/>
      <c r="U917" s="4"/>
      <c r="Y917" s="4"/>
      <c r="AC917" s="4"/>
      <c r="AG917" s="4"/>
      <c r="AK917" s="4"/>
      <c r="AO917" s="4"/>
      <c r="AS917" s="4"/>
      <c r="AW917" s="4"/>
      <c r="BA917" s="4"/>
    </row>
    <row r="918" spans="5:53" ht="15.6">
      <c r="E918" s="4"/>
      <c r="I918" s="4"/>
      <c r="M918" s="4"/>
      <c r="Q918" s="4"/>
      <c r="U918" s="4"/>
      <c r="Y918" s="4"/>
      <c r="AC918" s="4"/>
      <c r="AG918" s="4"/>
      <c r="AK918" s="4"/>
      <c r="AO918" s="4"/>
      <c r="AS918" s="4"/>
      <c r="AW918" s="4"/>
      <c r="BA918" s="4"/>
    </row>
    <row r="919" spans="5:53" ht="15.6">
      <c r="E919" s="4"/>
      <c r="I919" s="4"/>
      <c r="M919" s="4"/>
      <c r="Q919" s="4"/>
      <c r="U919" s="4"/>
      <c r="Y919" s="4"/>
      <c r="AC919" s="4"/>
      <c r="AG919" s="4"/>
      <c r="AK919" s="4"/>
      <c r="AO919" s="4"/>
      <c r="AS919" s="4"/>
      <c r="AW919" s="4"/>
      <c r="BA919" s="4"/>
    </row>
    <row r="920" spans="5:53" ht="15.6">
      <c r="E920" s="4"/>
      <c r="I920" s="4"/>
      <c r="M920" s="4"/>
      <c r="Q920" s="4"/>
      <c r="U920" s="4"/>
      <c r="Y920" s="4"/>
      <c r="AC920" s="4"/>
      <c r="AG920" s="4"/>
      <c r="AK920" s="4"/>
      <c r="AO920" s="4"/>
      <c r="AS920" s="4"/>
      <c r="AW920" s="4"/>
      <c r="BA920" s="4"/>
    </row>
    <row r="921" spans="5:53" ht="15.6">
      <c r="E921" s="4"/>
      <c r="I921" s="4"/>
      <c r="M921" s="4"/>
      <c r="Q921" s="4"/>
      <c r="U921" s="4"/>
      <c r="Y921" s="4"/>
      <c r="AC921" s="4"/>
      <c r="AG921" s="4"/>
      <c r="AK921" s="4"/>
      <c r="AO921" s="4"/>
      <c r="AS921" s="4"/>
      <c r="AW921" s="4"/>
      <c r="BA921" s="4"/>
    </row>
    <row r="922" spans="5:53" ht="15.6">
      <c r="E922" s="4"/>
      <c r="I922" s="4"/>
      <c r="M922" s="4"/>
      <c r="Q922" s="4"/>
      <c r="U922" s="4"/>
      <c r="Y922" s="4"/>
      <c r="AC922" s="4"/>
      <c r="AG922" s="4"/>
      <c r="AK922" s="4"/>
      <c r="AO922" s="4"/>
      <c r="AS922" s="4"/>
      <c r="AW922" s="4"/>
      <c r="BA922" s="4"/>
    </row>
    <row r="923" spans="5:53" ht="15.6">
      <c r="E923" s="4"/>
      <c r="I923" s="4"/>
      <c r="M923" s="4"/>
      <c r="Q923" s="4"/>
      <c r="U923" s="4"/>
      <c r="Y923" s="4"/>
      <c r="AC923" s="4"/>
      <c r="AG923" s="4"/>
      <c r="AK923" s="4"/>
      <c r="AO923" s="4"/>
      <c r="AS923" s="4"/>
      <c r="AW923" s="4"/>
      <c r="BA923" s="4"/>
    </row>
    <row r="924" spans="5:53" ht="15.6">
      <c r="E924" s="4"/>
      <c r="I924" s="4"/>
      <c r="M924" s="4"/>
      <c r="Q924" s="4"/>
      <c r="U924" s="4"/>
      <c r="Y924" s="4"/>
      <c r="AC924" s="4"/>
      <c r="AG924" s="4"/>
      <c r="AK924" s="4"/>
      <c r="AO924" s="4"/>
      <c r="AS924" s="4"/>
      <c r="AW924" s="4"/>
      <c r="BA924" s="4"/>
    </row>
    <row r="925" spans="5:53" ht="15.6">
      <c r="E925" s="4"/>
      <c r="I925" s="4"/>
      <c r="M925" s="4"/>
      <c r="Q925" s="4"/>
      <c r="U925" s="4"/>
      <c r="Y925" s="4"/>
      <c r="AC925" s="4"/>
      <c r="AG925" s="4"/>
      <c r="AK925" s="4"/>
      <c r="AO925" s="4"/>
      <c r="AS925" s="4"/>
      <c r="AW925" s="4"/>
      <c r="BA925" s="4"/>
    </row>
    <row r="926" spans="5:53" ht="15.6">
      <c r="E926" s="4"/>
      <c r="I926" s="4"/>
      <c r="M926" s="4"/>
      <c r="Q926" s="4"/>
      <c r="U926" s="4"/>
      <c r="Y926" s="4"/>
      <c r="AC926" s="4"/>
      <c r="AG926" s="4"/>
      <c r="AK926" s="4"/>
      <c r="AO926" s="4"/>
      <c r="AS926" s="4"/>
      <c r="AW926" s="4"/>
      <c r="BA926" s="4"/>
    </row>
    <row r="927" spans="5:53" ht="15.6">
      <c r="E927" s="4"/>
      <c r="I927" s="4"/>
      <c r="M927" s="4"/>
      <c r="Q927" s="4"/>
      <c r="U927" s="4"/>
      <c r="Y927" s="4"/>
      <c r="AC927" s="4"/>
      <c r="AG927" s="4"/>
      <c r="AK927" s="4"/>
      <c r="AO927" s="4"/>
      <c r="AS927" s="4"/>
      <c r="AW927" s="4"/>
      <c r="BA927" s="4"/>
    </row>
    <row r="928" spans="5:53" ht="15.6">
      <c r="E928" s="4"/>
      <c r="I928" s="4"/>
      <c r="M928" s="4"/>
      <c r="Q928" s="4"/>
      <c r="U928" s="4"/>
      <c r="Y928" s="4"/>
      <c r="AC928" s="4"/>
      <c r="AG928" s="4"/>
      <c r="AK928" s="4"/>
      <c r="AO928" s="4"/>
      <c r="AS928" s="4"/>
      <c r="AW928" s="4"/>
      <c r="BA928" s="4"/>
    </row>
    <row r="929" spans="5:53" ht="15.6">
      <c r="E929" s="4"/>
      <c r="I929" s="4"/>
      <c r="M929" s="4"/>
      <c r="Q929" s="4"/>
      <c r="U929" s="4"/>
      <c r="Y929" s="4"/>
      <c r="AC929" s="4"/>
      <c r="AG929" s="4"/>
      <c r="AK929" s="4"/>
      <c r="AO929" s="4"/>
      <c r="AS929" s="4"/>
      <c r="AW929" s="4"/>
      <c r="BA929" s="4"/>
    </row>
    <row r="930" spans="5:53" ht="15.6">
      <c r="E930" s="4"/>
      <c r="I930" s="4"/>
      <c r="M930" s="4"/>
      <c r="Q930" s="4"/>
      <c r="U930" s="4"/>
      <c r="Y930" s="4"/>
      <c r="AC930" s="4"/>
      <c r="AG930" s="4"/>
      <c r="AK930" s="4"/>
      <c r="AO930" s="4"/>
      <c r="AS930" s="4"/>
      <c r="AW930" s="4"/>
      <c r="BA930" s="4"/>
    </row>
    <row r="931" spans="5:53" ht="15.6">
      <c r="E931" s="4"/>
      <c r="I931" s="4"/>
      <c r="M931" s="4"/>
      <c r="Q931" s="4"/>
      <c r="U931" s="4"/>
      <c r="Y931" s="4"/>
      <c r="AC931" s="4"/>
      <c r="AG931" s="4"/>
      <c r="AK931" s="4"/>
      <c r="AO931" s="4"/>
      <c r="AS931" s="4"/>
      <c r="AW931" s="4"/>
      <c r="BA931" s="4"/>
    </row>
    <row r="932" spans="5:53" ht="15.6">
      <c r="E932" s="4"/>
      <c r="I932" s="4"/>
      <c r="M932" s="4"/>
      <c r="Q932" s="4"/>
      <c r="U932" s="4"/>
      <c r="Y932" s="4"/>
      <c r="AC932" s="4"/>
      <c r="AG932" s="4"/>
      <c r="AK932" s="4"/>
      <c r="AO932" s="4"/>
      <c r="AS932" s="4"/>
      <c r="AW932" s="4"/>
      <c r="BA932" s="4"/>
    </row>
    <row r="933" spans="5:53" ht="15.6">
      <c r="E933" s="4"/>
      <c r="I933" s="4"/>
      <c r="M933" s="4"/>
      <c r="Q933" s="4"/>
      <c r="U933" s="4"/>
      <c r="Y933" s="4"/>
      <c r="AC933" s="4"/>
      <c r="AG933" s="4"/>
      <c r="AK933" s="4"/>
      <c r="AO933" s="4"/>
      <c r="AS933" s="4"/>
      <c r="AW933" s="4"/>
      <c r="BA933" s="4"/>
    </row>
    <row r="934" spans="5:53" ht="15.6">
      <c r="E934" s="4"/>
      <c r="I934" s="4"/>
      <c r="M934" s="4"/>
      <c r="Q934" s="4"/>
      <c r="U934" s="4"/>
      <c r="Y934" s="4"/>
      <c r="AC934" s="4"/>
      <c r="AG934" s="4"/>
      <c r="AK934" s="4"/>
      <c r="AO934" s="4"/>
      <c r="AS934" s="4"/>
      <c r="AW934" s="4"/>
      <c r="BA934" s="4"/>
    </row>
    <row r="935" spans="5:53" ht="15.6">
      <c r="E935" s="4"/>
      <c r="I935" s="4"/>
      <c r="M935" s="4"/>
      <c r="Q935" s="4"/>
      <c r="U935" s="4"/>
      <c r="Y935" s="4"/>
      <c r="AC935" s="4"/>
      <c r="AG935" s="4"/>
      <c r="AK935" s="4"/>
      <c r="AO935" s="4"/>
      <c r="AS935" s="4"/>
      <c r="AW935" s="4"/>
      <c r="BA935" s="4"/>
    </row>
    <row r="936" spans="5:53" ht="15.6">
      <c r="E936" s="4"/>
      <c r="I936" s="4"/>
      <c r="M936" s="4"/>
      <c r="Q936" s="4"/>
      <c r="U936" s="4"/>
      <c r="Y936" s="4"/>
      <c r="AC936" s="4"/>
      <c r="AG936" s="4"/>
      <c r="AK936" s="4"/>
      <c r="AO936" s="4"/>
      <c r="AS936" s="4"/>
      <c r="AW936" s="4"/>
      <c r="BA936" s="4"/>
    </row>
    <row r="937" spans="5:53" ht="15.6">
      <c r="E937" s="4"/>
      <c r="I937" s="4"/>
      <c r="M937" s="4"/>
      <c r="Q937" s="4"/>
      <c r="U937" s="4"/>
      <c r="Y937" s="4"/>
      <c r="AC937" s="4"/>
      <c r="AG937" s="4"/>
      <c r="AK937" s="4"/>
      <c r="AO937" s="4"/>
      <c r="AS937" s="4"/>
      <c r="AW937" s="4"/>
      <c r="BA937" s="4"/>
    </row>
    <row r="938" spans="5:53" ht="15.6">
      <c r="E938" s="4"/>
      <c r="I938" s="4"/>
      <c r="M938" s="4"/>
      <c r="Q938" s="4"/>
      <c r="U938" s="4"/>
      <c r="Y938" s="4"/>
      <c r="AC938" s="4"/>
      <c r="AG938" s="4"/>
      <c r="AK938" s="4"/>
      <c r="AO938" s="4"/>
      <c r="AS938" s="4"/>
      <c r="AW938" s="4"/>
      <c r="BA938" s="4"/>
    </row>
    <row r="939" spans="5:53" ht="15.6">
      <c r="E939" s="4"/>
      <c r="I939" s="4"/>
      <c r="M939" s="4"/>
      <c r="Q939" s="4"/>
      <c r="U939" s="4"/>
      <c r="Y939" s="4"/>
      <c r="AC939" s="4"/>
      <c r="AG939" s="4"/>
      <c r="AK939" s="4"/>
      <c r="AO939" s="4"/>
      <c r="AS939" s="4"/>
      <c r="AW939" s="4"/>
      <c r="BA939" s="4"/>
    </row>
    <row r="940" spans="5:53" ht="15.6">
      <c r="E940" s="4"/>
      <c r="I940" s="4"/>
      <c r="M940" s="4"/>
      <c r="Q940" s="4"/>
      <c r="U940" s="4"/>
      <c r="Y940" s="4"/>
      <c r="AC940" s="4"/>
      <c r="AG940" s="4"/>
      <c r="AK940" s="4"/>
      <c r="AO940" s="4"/>
      <c r="AS940" s="4"/>
      <c r="AW940" s="4"/>
      <c r="BA940" s="4"/>
    </row>
    <row r="941" spans="5:53" ht="15.6">
      <c r="E941" s="4"/>
      <c r="I941" s="4"/>
      <c r="M941" s="4"/>
      <c r="Q941" s="4"/>
      <c r="U941" s="4"/>
      <c r="Y941" s="4"/>
      <c r="AC941" s="4"/>
      <c r="AG941" s="4"/>
      <c r="AK941" s="4"/>
      <c r="AO941" s="4"/>
      <c r="AS941" s="4"/>
      <c r="AW941" s="4"/>
      <c r="BA941" s="4"/>
    </row>
    <row r="942" spans="5:53" ht="15.6">
      <c r="E942" s="4"/>
      <c r="I942" s="4"/>
      <c r="M942" s="4"/>
      <c r="Q942" s="4"/>
      <c r="U942" s="4"/>
      <c r="Y942" s="4"/>
      <c r="AC942" s="4"/>
      <c r="AG942" s="4"/>
      <c r="AK942" s="4"/>
      <c r="AO942" s="4"/>
      <c r="AS942" s="4"/>
      <c r="AW942" s="4"/>
      <c r="BA942" s="4"/>
    </row>
    <row r="943" spans="5:53" ht="15.6">
      <c r="E943" s="4"/>
      <c r="I943" s="4"/>
      <c r="M943" s="4"/>
      <c r="Q943" s="4"/>
      <c r="U943" s="4"/>
      <c r="Y943" s="4"/>
      <c r="AC943" s="4"/>
      <c r="AG943" s="4"/>
      <c r="AK943" s="4"/>
      <c r="AO943" s="4"/>
      <c r="AS943" s="4"/>
      <c r="AW943" s="4"/>
      <c r="BA943" s="4"/>
    </row>
    <row r="944" spans="5:53" ht="15.6">
      <c r="E944" s="4"/>
      <c r="I944" s="4"/>
      <c r="M944" s="4"/>
      <c r="Q944" s="4"/>
      <c r="U944" s="4"/>
      <c r="Y944" s="4"/>
      <c r="AC944" s="4"/>
      <c r="AG944" s="4"/>
      <c r="AK944" s="4"/>
      <c r="AO944" s="4"/>
      <c r="AS944" s="4"/>
      <c r="AW944" s="4"/>
      <c r="BA944" s="4"/>
    </row>
    <row r="945" spans="5:53" ht="15.6">
      <c r="E945" s="4"/>
      <c r="I945" s="4"/>
      <c r="M945" s="4"/>
      <c r="Q945" s="4"/>
      <c r="U945" s="4"/>
      <c r="Y945" s="4"/>
      <c r="AC945" s="4"/>
      <c r="AG945" s="4"/>
      <c r="AK945" s="4"/>
      <c r="AO945" s="4"/>
      <c r="AS945" s="4"/>
      <c r="AW945" s="4"/>
      <c r="BA945" s="4"/>
    </row>
    <row r="946" spans="5:53" ht="15.6">
      <c r="E946" s="4"/>
      <c r="I946" s="4"/>
      <c r="M946" s="4"/>
      <c r="Q946" s="4"/>
      <c r="U946" s="4"/>
      <c r="Y946" s="4"/>
      <c r="AC946" s="4"/>
      <c r="AG946" s="4"/>
      <c r="AK946" s="4"/>
      <c r="AO946" s="4"/>
      <c r="AS946" s="4"/>
      <c r="AW946" s="4"/>
      <c r="BA946" s="4"/>
    </row>
    <row r="947" spans="5:53" ht="15.6">
      <c r="E947" s="4"/>
      <c r="I947" s="4"/>
      <c r="M947" s="4"/>
      <c r="Q947" s="4"/>
      <c r="U947" s="4"/>
      <c r="Y947" s="4"/>
      <c r="AC947" s="4"/>
      <c r="AG947" s="4"/>
      <c r="AK947" s="4"/>
      <c r="AO947" s="4"/>
      <c r="AS947" s="4"/>
      <c r="AW947" s="4"/>
      <c r="BA947" s="4"/>
    </row>
    <row r="948" spans="5:53" ht="15.6">
      <c r="E948" s="4"/>
      <c r="I948" s="4"/>
      <c r="M948" s="4"/>
      <c r="Q948" s="4"/>
      <c r="U948" s="4"/>
      <c r="Y948" s="4"/>
      <c r="AC948" s="4"/>
      <c r="AG948" s="4"/>
      <c r="AK948" s="4"/>
      <c r="AO948" s="4"/>
      <c r="AS948" s="4"/>
      <c r="AW948" s="4"/>
      <c r="BA948" s="4"/>
    </row>
    <row r="949" spans="5:53" ht="15.6">
      <c r="E949" s="4"/>
      <c r="I949" s="4"/>
      <c r="M949" s="4"/>
      <c r="Q949" s="4"/>
      <c r="U949" s="4"/>
      <c r="Y949" s="4"/>
      <c r="AC949" s="4"/>
      <c r="AG949" s="4"/>
      <c r="AK949" s="4"/>
      <c r="AO949" s="4"/>
      <c r="AS949" s="4"/>
      <c r="AW949" s="4"/>
      <c r="BA949" s="4"/>
    </row>
    <row r="950" spans="5:53" ht="15.6">
      <c r="E950" s="4"/>
      <c r="I950" s="4"/>
      <c r="M950" s="4"/>
      <c r="Q950" s="4"/>
      <c r="U950" s="4"/>
      <c r="Y950" s="4"/>
      <c r="AC950" s="4"/>
      <c r="AG950" s="4"/>
      <c r="AK950" s="4"/>
      <c r="AO950" s="4"/>
      <c r="AS950" s="4"/>
      <c r="AW950" s="4"/>
      <c r="BA950" s="4"/>
    </row>
    <row r="951" spans="5:53" ht="15.6">
      <c r="E951" s="4"/>
      <c r="I951" s="4"/>
      <c r="M951" s="4"/>
      <c r="Q951" s="4"/>
      <c r="U951" s="4"/>
      <c r="Y951" s="4"/>
      <c r="AC951" s="4"/>
      <c r="AG951" s="4"/>
      <c r="AK951" s="4"/>
      <c r="AO951" s="4"/>
      <c r="AS951" s="4"/>
      <c r="AW951" s="4"/>
      <c r="BA951" s="4"/>
    </row>
    <row r="952" spans="5:53" ht="15.6">
      <c r="E952" s="4"/>
      <c r="I952" s="4"/>
      <c r="M952" s="4"/>
      <c r="Q952" s="4"/>
      <c r="U952" s="4"/>
      <c r="Y952" s="4"/>
      <c r="AC952" s="4"/>
      <c r="AG952" s="4"/>
      <c r="AK952" s="4"/>
      <c r="AO952" s="4"/>
      <c r="AS952" s="4"/>
      <c r="AW952" s="4"/>
      <c r="BA952" s="4"/>
    </row>
    <row r="953" spans="5:53" ht="15.6">
      <c r="E953" s="4"/>
      <c r="I953" s="4"/>
      <c r="M953" s="4"/>
      <c r="Q953" s="4"/>
      <c r="U953" s="4"/>
      <c r="Y953" s="4"/>
      <c r="AC953" s="4"/>
      <c r="AG953" s="4"/>
      <c r="AK953" s="4"/>
      <c r="AO953" s="4"/>
      <c r="AS953" s="4"/>
      <c r="AW953" s="4"/>
      <c r="BA953" s="4"/>
    </row>
    <row r="954" spans="5:53" ht="15.6">
      <c r="E954" s="4"/>
      <c r="I954" s="4"/>
      <c r="M954" s="4"/>
      <c r="Q954" s="4"/>
      <c r="U954" s="4"/>
      <c r="Y954" s="4"/>
      <c r="AC954" s="4"/>
      <c r="AG954" s="4"/>
      <c r="AK954" s="4"/>
      <c r="AO954" s="4"/>
      <c r="AS954" s="4"/>
      <c r="AW954" s="4"/>
      <c r="BA954" s="4"/>
    </row>
    <row r="955" spans="5:53" ht="15.6">
      <c r="E955" s="4"/>
      <c r="I955" s="4"/>
      <c r="M955" s="4"/>
      <c r="Q955" s="4"/>
      <c r="U955" s="4"/>
      <c r="Y955" s="4"/>
      <c r="AC955" s="4"/>
      <c r="AG955" s="4"/>
      <c r="AK955" s="4"/>
      <c r="AO955" s="4"/>
      <c r="AS955" s="4"/>
      <c r="AW955" s="4"/>
      <c r="BA955" s="4"/>
    </row>
    <row r="956" spans="5:53" ht="15.6">
      <c r="E956" s="4"/>
      <c r="I956" s="4"/>
      <c r="M956" s="4"/>
      <c r="Q956" s="4"/>
      <c r="U956" s="4"/>
      <c r="Y956" s="4"/>
      <c r="AC956" s="4"/>
      <c r="AG956" s="4"/>
      <c r="AK956" s="4"/>
      <c r="AO956" s="4"/>
      <c r="AS956" s="4"/>
      <c r="AW956" s="4"/>
      <c r="BA956" s="4"/>
    </row>
    <row r="957" spans="5:53" ht="15.6">
      <c r="E957" s="4"/>
      <c r="I957" s="4"/>
      <c r="M957" s="4"/>
      <c r="Q957" s="4"/>
      <c r="U957" s="4"/>
      <c r="Y957" s="4"/>
      <c r="AC957" s="4"/>
      <c r="AG957" s="4"/>
      <c r="AK957" s="4"/>
      <c r="AO957" s="4"/>
      <c r="AS957" s="4"/>
      <c r="AW957" s="4"/>
      <c r="BA957" s="4"/>
    </row>
    <row r="958" spans="5:53" ht="15.6">
      <c r="E958" s="4"/>
      <c r="I958" s="4"/>
      <c r="M958" s="4"/>
      <c r="Q958" s="4"/>
      <c r="U958" s="4"/>
      <c r="Y958" s="4"/>
      <c r="AC958" s="4"/>
      <c r="AG958" s="4"/>
      <c r="AK958" s="4"/>
      <c r="AO958" s="4"/>
      <c r="AS958" s="4"/>
      <c r="AW958" s="4"/>
      <c r="BA958" s="4"/>
    </row>
    <row r="959" spans="5:53" ht="15.6">
      <c r="E959" s="4"/>
      <c r="I959" s="4"/>
      <c r="M959" s="4"/>
      <c r="Q959" s="4"/>
      <c r="U959" s="4"/>
      <c r="Y959" s="4"/>
      <c r="AC959" s="4"/>
      <c r="AG959" s="4"/>
      <c r="AK959" s="4"/>
      <c r="AO959" s="4"/>
      <c r="AS959" s="4"/>
      <c r="AW959" s="4"/>
      <c r="BA959" s="4"/>
    </row>
    <row r="960" spans="5:53" ht="15.6">
      <c r="E960" s="4"/>
      <c r="I960" s="4"/>
      <c r="M960" s="4"/>
      <c r="Q960" s="4"/>
      <c r="U960" s="4"/>
      <c r="Y960" s="4"/>
      <c r="AC960" s="4"/>
      <c r="AG960" s="4"/>
      <c r="AK960" s="4"/>
      <c r="AO960" s="4"/>
      <c r="AS960" s="4"/>
      <c r="AW960" s="4"/>
      <c r="BA960" s="4"/>
    </row>
    <row r="961" spans="5:53" ht="15.6">
      <c r="E961" s="4"/>
      <c r="I961" s="4"/>
      <c r="M961" s="4"/>
      <c r="Q961" s="4"/>
      <c r="U961" s="4"/>
      <c r="Y961" s="4"/>
      <c r="AC961" s="4"/>
      <c r="AG961" s="4"/>
      <c r="AK961" s="4"/>
      <c r="AO961" s="4"/>
      <c r="AS961" s="4"/>
      <c r="AW961" s="4"/>
      <c r="BA961" s="4"/>
    </row>
    <row r="962" spans="5:53" ht="15.6">
      <c r="E962" s="4"/>
      <c r="I962" s="4"/>
      <c r="M962" s="4"/>
      <c r="Q962" s="4"/>
      <c r="U962" s="4"/>
      <c r="Y962" s="4"/>
      <c r="AC962" s="4"/>
      <c r="AG962" s="4"/>
      <c r="AK962" s="4"/>
      <c r="AO962" s="4"/>
      <c r="AS962" s="4"/>
      <c r="AW962" s="4"/>
      <c r="BA962" s="4"/>
    </row>
    <row r="963" spans="5:53" ht="15.6">
      <c r="E963" s="4"/>
      <c r="I963" s="4"/>
      <c r="M963" s="4"/>
      <c r="Q963" s="4"/>
      <c r="U963" s="4"/>
      <c r="Y963" s="4"/>
      <c r="AC963" s="4"/>
      <c r="AG963" s="4"/>
      <c r="AK963" s="4"/>
      <c r="AO963" s="4"/>
      <c r="AS963" s="4"/>
      <c r="AW963" s="4"/>
      <c r="BA963" s="4"/>
    </row>
    <row r="964" spans="5:53" ht="15.6">
      <c r="E964" s="4"/>
      <c r="I964" s="4"/>
      <c r="M964" s="4"/>
      <c r="Q964" s="4"/>
      <c r="U964" s="4"/>
      <c r="Y964" s="4"/>
      <c r="AC964" s="4"/>
      <c r="AG964" s="4"/>
      <c r="AK964" s="4"/>
      <c r="AO964" s="4"/>
      <c r="AS964" s="4"/>
      <c r="AW964" s="4"/>
      <c r="BA964" s="4"/>
    </row>
    <row r="965" spans="5:53" ht="15.6">
      <c r="E965" s="4"/>
      <c r="I965" s="4"/>
      <c r="M965" s="4"/>
      <c r="Q965" s="4"/>
      <c r="U965" s="4"/>
      <c r="Y965" s="4"/>
      <c r="AC965" s="4"/>
      <c r="AG965" s="4"/>
      <c r="AK965" s="4"/>
      <c r="AO965" s="4"/>
      <c r="AS965" s="4"/>
      <c r="AW965" s="4"/>
      <c r="BA965" s="4"/>
    </row>
    <row r="966" spans="5:53" ht="15.6">
      <c r="E966" s="4"/>
      <c r="I966" s="4"/>
      <c r="M966" s="4"/>
      <c r="Q966" s="4"/>
      <c r="U966" s="4"/>
      <c r="Y966" s="4"/>
      <c r="AC966" s="4"/>
      <c r="AG966" s="4"/>
      <c r="AK966" s="4"/>
      <c r="AO966" s="4"/>
      <c r="AS966" s="4"/>
      <c r="AW966" s="4"/>
      <c r="BA966" s="4"/>
    </row>
    <row r="967" spans="5:53" ht="15.6">
      <c r="E967" s="4"/>
      <c r="I967" s="4"/>
      <c r="M967" s="4"/>
      <c r="Q967" s="4"/>
      <c r="U967" s="4"/>
      <c r="Y967" s="4"/>
      <c r="AC967" s="4"/>
      <c r="AG967" s="4"/>
      <c r="AK967" s="4"/>
      <c r="AO967" s="4"/>
      <c r="AS967" s="4"/>
      <c r="AW967" s="4"/>
      <c r="BA967" s="4"/>
    </row>
    <row r="968" spans="5:53" ht="15.6">
      <c r="E968" s="4"/>
      <c r="I968" s="4"/>
      <c r="M968" s="4"/>
      <c r="Q968" s="4"/>
      <c r="U968" s="4"/>
      <c r="Y968" s="4"/>
      <c r="AC968" s="4"/>
      <c r="AG968" s="4"/>
      <c r="AK968" s="4"/>
      <c r="AO968" s="4"/>
      <c r="AS968" s="4"/>
      <c r="AW968" s="4"/>
      <c r="BA968" s="4"/>
    </row>
    <row r="969" spans="5:53" ht="15.6">
      <c r="E969" s="4"/>
      <c r="I969" s="4"/>
      <c r="M969" s="4"/>
      <c r="Q969" s="4"/>
      <c r="U969" s="4"/>
      <c r="Y969" s="4"/>
      <c r="AC969" s="4"/>
      <c r="AG969" s="4"/>
      <c r="AK969" s="4"/>
      <c r="AO969" s="4"/>
      <c r="AS969" s="4"/>
      <c r="AW969" s="4"/>
      <c r="BA969" s="4"/>
    </row>
    <row r="970" spans="5:53" ht="15.6">
      <c r="E970" s="4"/>
      <c r="I970" s="4"/>
      <c r="M970" s="4"/>
      <c r="Q970" s="4"/>
      <c r="U970" s="4"/>
      <c r="Y970" s="4"/>
      <c r="AC970" s="4"/>
      <c r="AG970" s="4"/>
      <c r="AK970" s="4"/>
      <c r="AO970" s="4"/>
      <c r="AS970" s="4"/>
      <c r="AW970" s="4"/>
      <c r="BA970" s="4"/>
    </row>
    <row r="971" spans="5:53" ht="15.6">
      <c r="E971" s="4"/>
      <c r="I971" s="4"/>
      <c r="M971" s="4"/>
      <c r="Q971" s="4"/>
      <c r="U971" s="4"/>
      <c r="Y971" s="4"/>
      <c r="AC971" s="4"/>
      <c r="AG971" s="4"/>
      <c r="AK971" s="4"/>
      <c r="AO971" s="4"/>
      <c r="AS971" s="4"/>
      <c r="AW971" s="4"/>
      <c r="BA971" s="4"/>
    </row>
    <row r="972" spans="5:53" ht="15.6">
      <c r="E972" s="4"/>
      <c r="I972" s="4"/>
      <c r="M972" s="4"/>
      <c r="Q972" s="4"/>
      <c r="U972" s="4"/>
      <c r="Y972" s="4"/>
      <c r="AC972" s="4"/>
      <c r="AG972" s="4"/>
      <c r="AK972" s="4"/>
      <c r="AO972" s="4"/>
      <c r="AS972" s="4"/>
      <c r="AW972" s="4"/>
      <c r="BA972" s="4"/>
    </row>
    <row r="973" spans="5:53" ht="15.6">
      <c r="E973" s="4"/>
      <c r="I973" s="4"/>
      <c r="M973" s="4"/>
      <c r="Q973" s="4"/>
      <c r="U973" s="4"/>
      <c r="Y973" s="4"/>
      <c r="AC973" s="4"/>
      <c r="AG973" s="4"/>
      <c r="AK973" s="4"/>
      <c r="AO973" s="4"/>
      <c r="AS973" s="4"/>
      <c r="AW973" s="4"/>
      <c r="BA973" s="4"/>
    </row>
    <row r="974" spans="5:53" ht="15.6">
      <c r="E974" s="4"/>
      <c r="I974" s="4"/>
      <c r="M974" s="4"/>
      <c r="Q974" s="4"/>
      <c r="U974" s="4"/>
      <c r="Y974" s="4"/>
      <c r="AC974" s="4"/>
      <c r="AG974" s="4"/>
      <c r="AK974" s="4"/>
      <c r="AO974" s="4"/>
      <c r="AS974" s="4"/>
      <c r="AW974" s="4"/>
      <c r="BA974" s="4"/>
    </row>
    <row r="975" spans="5:53" ht="15.6">
      <c r="E975" s="4"/>
      <c r="I975" s="4"/>
      <c r="M975" s="4"/>
      <c r="Q975" s="4"/>
      <c r="U975" s="4"/>
      <c r="Y975" s="4"/>
      <c r="AC975" s="4"/>
      <c r="AG975" s="4"/>
      <c r="AK975" s="4"/>
      <c r="AO975" s="4"/>
      <c r="AS975" s="4"/>
      <c r="AW975" s="4"/>
      <c r="BA975" s="4"/>
    </row>
    <row r="976" spans="5:53" ht="15.6">
      <c r="E976" s="4"/>
      <c r="I976" s="4"/>
      <c r="M976" s="4"/>
      <c r="Q976" s="4"/>
      <c r="U976" s="4"/>
      <c r="Y976" s="4"/>
      <c r="AC976" s="4"/>
      <c r="AG976" s="4"/>
      <c r="AK976" s="4"/>
      <c r="AO976" s="4"/>
      <c r="AS976" s="4"/>
      <c r="AW976" s="4"/>
      <c r="BA976" s="4"/>
    </row>
    <row r="977" spans="5:53" ht="15.6">
      <c r="E977" s="4"/>
      <c r="I977" s="4"/>
      <c r="M977" s="4"/>
      <c r="Q977" s="4"/>
      <c r="U977" s="4"/>
      <c r="Y977" s="4"/>
      <c r="AC977" s="4"/>
      <c r="AG977" s="4"/>
      <c r="AK977" s="4"/>
      <c r="AO977" s="4"/>
      <c r="AS977" s="4"/>
      <c r="AW977" s="4"/>
      <c r="BA977" s="4"/>
    </row>
    <row r="978" spans="5:53" ht="15.6">
      <c r="E978" s="4"/>
      <c r="I978" s="4"/>
      <c r="M978" s="4"/>
      <c r="Q978" s="4"/>
      <c r="U978" s="4"/>
      <c r="Y978" s="4"/>
      <c r="AC978" s="4"/>
      <c r="AG978" s="4"/>
      <c r="AK978" s="4"/>
      <c r="AO978" s="4"/>
      <c r="AS978" s="4"/>
      <c r="AW978" s="4"/>
      <c r="BA978" s="4"/>
    </row>
    <row r="979" spans="5:53" ht="15.6">
      <c r="E979" s="4"/>
      <c r="I979" s="4"/>
      <c r="M979" s="4"/>
      <c r="Q979" s="4"/>
      <c r="U979" s="4"/>
      <c r="Y979" s="4"/>
      <c r="AC979" s="4"/>
      <c r="AG979" s="4"/>
      <c r="AK979" s="4"/>
      <c r="AO979" s="4"/>
      <c r="AS979" s="4"/>
      <c r="AW979" s="4"/>
      <c r="BA979" s="4"/>
    </row>
    <row r="980" spans="5:53" ht="15.6">
      <c r="E980" s="4"/>
      <c r="I980" s="4"/>
      <c r="M980" s="4"/>
      <c r="Q980" s="4"/>
      <c r="U980" s="4"/>
      <c r="Y980" s="4"/>
      <c r="AC980" s="4"/>
      <c r="AG980" s="4"/>
      <c r="AK980" s="4"/>
      <c r="AO980" s="4"/>
      <c r="AS980" s="4"/>
      <c r="AW980" s="4"/>
      <c r="BA980" s="4"/>
    </row>
    <row r="981" spans="5:53" ht="15.6">
      <c r="E981" s="4"/>
      <c r="I981" s="4"/>
      <c r="M981" s="4"/>
      <c r="Q981" s="4"/>
      <c r="U981" s="4"/>
      <c r="Y981" s="4"/>
      <c r="AC981" s="4"/>
      <c r="AG981" s="4"/>
      <c r="AK981" s="4"/>
      <c r="AO981" s="4"/>
      <c r="AS981" s="4"/>
      <c r="AW981" s="4"/>
      <c r="BA981" s="4"/>
    </row>
    <row r="982" spans="5:53" ht="15.6">
      <c r="E982" s="4"/>
      <c r="I982" s="4"/>
      <c r="M982" s="4"/>
      <c r="Q982" s="4"/>
      <c r="U982" s="4"/>
      <c r="Y982" s="4"/>
      <c r="AC982" s="4"/>
      <c r="AG982" s="4"/>
      <c r="AK982" s="4"/>
      <c r="AO982" s="4"/>
      <c r="AS982" s="4"/>
      <c r="AW982" s="4"/>
      <c r="BA982" s="4"/>
    </row>
    <row r="983" spans="5:53" ht="15.6">
      <c r="E983" s="4"/>
      <c r="I983" s="4"/>
      <c r="M983" s="4"/>
      <c r="Q983" s="4"/>
      <c r="U983" s="4"/>
      <c r="Y983" s="4"/>
      <c r="AC983" s="4"/>
      <c r="AG983" s="4"/>
      <c r="AK983" s="4"/>
      <c r="AO983" s="4"/>
      <c r="AS983" s="4"/>
      <c r="AW983" s="4"/>
      <c r="BA983" s="4"/>
    </row>
    <row r="984" spans="5:53" ht="15.6">
      <c r="E984" s="4"/>
      <c r="I984" s="4"/>
      <c r="M984" s="4"/>
      <c r="Q984" s="4"/>
      <c r="U984" s="4"/>
      <c r="Y984" s="4"/>
      <c r="AC984" s="4"/>
      <c r="AG984" s="4"/>
      <c r="AK984" s="4"/>
      <c r="AO984" s="4"/>
      <c r="AS984" s="4"/>
      <c r="AW984" s="4"/>
      <c r="BA984" s="4"/>
    </row>
    <row r="985" spans="5:53" ht="15.6">
      <c r="E985" s="4"/>
      <c r="I985" s="4"/>
      <c r="M985" s="4"/>
      <c r="Q985" s="4"/>
      <c r="U985" s="4"/>
      <c r="Y985" s="4"/>
      <c r="AC985" s="4"/>
      <c r="AG985" s="4"/>
      <c r="AK985" s="4"/>
      <c r="AO985" s="4"/>
      <c r="AS985" s="4"/>
      <c r="AW985" s="4"/>
      <c r="BA985" s="4"/>
    </row>
    <row r="986" spans="5:53" ht="15.6">
      <c r="E986" s="4"/>
      <c r="I986" s="4"/>
      <c r="M986" s="4"/>
      <c r="Q986" s="4"/>
      <c r="U986" s="4"/>
      <c r="Y986" s="4"/>
      <c r="AC986" s="4"/>
      <c r="AG986" s="4"/>
      <c r="AK986" s="4"/>
      <c r="AO986" s="4"/>
      <c r="AS986" s="4"/>
      <c r="AW986" s="4"/>
      <c r="BA986" s="4"/>
    </row>
    <row r="987" spans="5:53" ht="15.6">
      <c r="E987" s="4"/>
      <c r="I987" s="4"/>
      <c r="M987" s="4"/>
      <c r="Q987" s="4"/>
      <c r="U987" s="4"/>
      <c r="Y987" s="4"/>
      <c r="AC987" s="4"/>
      <c r="AG987" s="4"/>
      <c r="AK987" s="4"/>
      <c r="AO987" s="4"/>
      <c r="AS987" s="4"/>
      <c r="AW987" s="4"/>
      <c r="BA987" s="4"/>
    </row>
    <row r="988" spans="5:53" ht="15.6">
      <c r="E988" s="4"/>
      <c r="I988" s="4"/>
      <c r="M988" s="4"/>
      <c r="Q988" s="4"/>
      <c r="U988" s="4"/>
      <c r="Y988" s="4"/>
      <c r="AC988" s="4"/>
      <c r="AG988" s="4"/>
      <c r="AK988" s="4"/>
      <c r="AO988" s="4"/>
      <c r="AS988" s="4"/>
      <c r="AW988" s="4"/>
      <c r="BA988" s="4"/>
    </row>
    <row r="989" spans="5:53" ht="15.6">
      <c r="E989" s="4"/>
      <c r="I989" s="4"/>
      <c r="M989" s="4"/>
      <c r="Q989" s="4"/>
      <c r="U989" s="4"/>
      <c r="Y989" s="4"/>
      <c r="AC989" s="4"/>
      <c r="AG989" s="4"/>
      <c r="AK989" s="4"/>
      <c r="AO989" s="4"/>
      <c r="AS989" s="4"/>
      <c r="AW989" s="4"/>
      <c r="BA989" s="4"/>
    </row>
    <row r="990" spans="5:53" ht="15.6">
      <c r="E990" s="4"/>
      <c r="I990" s="4"/>
      <c r="M990" s="4"/>
      <c r="Q990" s="4"/>
      <c r="U990" s="4"/>
      <c r="Y990" s="4"/>
      <c r="AC990" s="4"/>
      <c r="AG990" s="4"/>
      <c r="AK990" s="4"/>
      <c r="AO990" s="4"/>
      <c r="AS990" s="4"/>
      <c r="AW990" s="4"/>
      <c r="BA990" s="4"/>
    </row>
    <row r="991" spans="5:53" ht="15.6">
      <c r="E991" s="4"/>
      <c r="I991" s="4"/>
      <c r="M991" s="4"/>
      <c r="Q991" s="4"/>
      <c r="U991" s="4"/>
      <c r="Y991" s="4"/>
      <c r="AC991" s="4"/>
      <c r="AG991" s="4"/>
      <c r="AK991" s="4"/>
      <c r="AO991" s="4"/>
      <c r="AS991" s="4"/>
      <c r="AW991" s="4"/>
      <c r="BA991" s="4"/>
    </row>
    <row r="992" spans="5:53" ht="15.6">
      <c r="E992" s="4"/>
      <c r="I992" s="4"/>
      <c r="M992" s="4"/>
      <c r="Q992" s="4"/>
      <c r="U992" s="4"/>
      <c r="Y992" s="4"/>
      <c r="AC992" s="4"/>
      <c r="AG992" s="4"/>
      <c r="AK992" s="4"/>
      <c r="AO992" s="4"/>
      <c r="AS992" s="4"/>
      <c r="AW992" s="4"/>
      <c r="BA992" s="4"/>
    </row>
    <row r="993" spans="5:53" ht="15.6">
      <c r="E993" s="4"/>
      <c r="I993" s="4"/>
      <c r="M993" s="4"/>
      <c r="Q993" s="4"/>
      <c r="U993" s="4"/>
      <c r="Y993" s="4"/>
      <c r="AC993" s="4"/>
      <c r="AG993" s="4"/>
      <c r="AK993" s="4"/>
      <c r="AO993" s="4"/>
      <c r="AS993" s="4"/>
      <c r="AW993" s="4"/>
      <c r="BA993" s="4"/>
    </row>
    <row r="994" spans="5:53" ht="15.6">
      <c r="E994" s="4"/>
      <c r="I994" s="4"/>
      <c r="M994" s="4"/>
      <c r="Q994" s="4"/>
      <c r="U994" s="4"/>
      <c r="Y994" s="4"/>
      <c r="AC994" s="4"/>
      <c r="AG994" s="4"/>
      <c r="AK994" s="4"/>
      <c r="AO994" s="4"/>
      <c r="AS994" s="4"/>
      <c r="AW994" s="4"/>
      <c r="BA994" s="4"/>
    </row>
    <row r="995" spans="5:53" ht="15.6">
      <c r="E995" s="4"/>
      <c r="I995" s="4"/>
      <c r="M995" s="4"/>
      <c r="Q995" s="4"/>
      <c r="U995" s="4"/>
      <c r="Y995" s="4"/>
      <c r="AC995" s="4"/>
      <c r="AG995" s="4"/>
      <c r="AK995" s="4"/>
      <c r="AO995" s="4"/>
      <c r="AS995" s="4"/>
      <c r="AW995" s="4"/>
      <c r="BA995" s="4"/>
    </row>
    <row r="996" spans="5:53" ht="15.6">
      <c r="E996" s="21"/>
      <c r="I996" s="21"/>
      <c r="M996" s="21"/>
      <c r="Q996" s="21"/>
      <c r="U996" s="21"/>
      <c r="Y996" s="21"/>
      <c r="AC996" s="21"/>
      <c r="AG996" s="21"/>
      <c r="AK996" s="21"/>
      <c r="AO996" s="21"/>
      <c r="AS996" s="21"/>
      <c r="AW996" s="21"/>
      <c r="BA996" s="21"/>
    </row>
  </sheetData>
  <conditionalFormatting sqref="F8:H57">
    <cfRule type="containsText" dxfId="254" priority="1" operator="containsText" text="294">
      <formula>NOT(ISERROR(SEARCH(("294"),(F8))))</formula>
    </cfRule>
  </conditionalFormatting>
  <conditionalFormatting sqref="F8:H57">
    <cfRule type="containsText" dxfId="253" priority="2" operator="containsText" text="301">
      <formula>NOT(ISERROR(SEARCH(("301"),(F8))))</formula>
    </cfRule>
  </conditionalFormatting>
  <conditionalFormatting sqref="J8:K57">
    <cfRule type="containsText" dxfId="252" priority="3" operator="containsText" text="149">
      <formula>NOT(ISERROR(SEARCH(("149"),(J8))))</formula>
    </cfRule>
  </conditionalFormatting>
  <conditionalFormatting sqref="J8:K57">
    <cfRule type="containsText" dxfId="251" priority="4" operator="containsText" text="151">
      <formula>NOT(ISERROR(SEARCH(("151"),(J8))))</formula>
    </cfRule>
  </conditionalFormatting>
  <conditionalFormatting sqref="N8:O57 P8:P53 P55:P57">
    <cfRule type="containsText" dxfId="250" priority="5" operator="containsText" text="149">
      <formula>NOT(ISERROR(SEARCH(("149"),(N8))))</formula>
    </cfRule>
  </conditionalFormatting>
  <conditionalFormatting sqref="N8:O57 P8:P53 P55:P57">
    <cfRule type="containsText" dxfId="249" priority="6" operator="containsText" text="159">
      <formula>NOT(ISERROR(SEARCH(("159"),(N8))))</formula>
    </cfRule>
  </conditionalFormatting>
  <conditionalFormatting sqref="Z8:AA57">
    <cfRule type="containsText" dxfId="248" priority="7" operator="containsText" text="199">
      <formula>NOT(ISERROR(SEARCH(("199"),(Z8))))</formula>
    </cfRule>
  </conditionalFormatting>
  <conditionalFormatting sqref="AD8:AF57">
    <cfRule type="containsText" dxfId="247" priority="8" operator="containsText" text="185">
      <formula>NOT(ISERROR(SEARCH(("185"),(AD8))))</formula>
    </cfRule>
  </conditionalFormatting>
  <conditionalFormatting sqref="AD8:AF57">
    <cfRule type="containsText" dxfId="246" priority="9" operator="containsText" text="199">
      <formula>NOT(ISERROR(SEARCH(("199"),(AD8))))</formula>
    </cfRule>
  </conditionalFormatting>
  <conditionalFormatting sqref="AL8:AN57">
    <cfRule type="containsText" dxfId="245" priority="10" operator="containsText" text="145">
      <formula>NOT(ISERROR(SEARCH(("145"),(AL8))))</formula>
    </cfRule>
  </conditionalFormatting>
  <conditionalFormatting sqref="AL8:AN57">
    <cfRule type="containsText" dxfId="244" priority="11" operator="containsText" text="151">
      <formula>NOT(ISERROR(SEARCH(("151"),(AL8))))</formula>
    </cfRule>
  </conditionalFormatting>
  <conditionalFormatting sqref="AL8:AN57">
    <cfRule type="containsText" dxfId="243" priority="12" operator="containsText" text="157">
      <formula>NOT(ISERROR(SEARCH(("157"),(AL8))))</formula>
    </cfRule>
  </conditionalFormatting>
  <conditionalFormatting sqref="AL8:AN57">
    <cfRule type="containsText" dxfId="242" priority="13" operator="containsText" text="159">
      <formula>NOT(ISERROR(SEARCH(("159"),(AL8))))</formula>
    </cfRule>
  </conditionalFormatting>
  <conditionalFormatting sqref="AL8:AN57">
    <cfRule type="containsText" dxfId="241" priority="14" operator="containsText" text="159">
      <formula>NOT(ISERROR(SEARCH(("159"),(AL8))))</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A995"/>
  <sheetViews>
    <sheetView workbookViewId="0">
      <pane xSplit="1" ySplit="9" topLeftCell="AE10" activePane="bottomRight" state="frozen"/>
      <selection pane="topRight" activeCell="B1" sqref="B1"/>
      <selection pane="bottomLeft" activeCell="A10" sqref="A10"/>
      <selection pane="bottomRight" activeCell="C6" sqref="C4:BA6"/>
    </sheetView>
  </sheetViews>
  <sheetFormatPr defaultColWidth="11.1796875" defaultRowHeight="15" customHeight="1"/>
  <cols>
    <col min="1" max="53" width="11.36328125" customWidth="1"/>
  </cols>
  <sheetData>
    <row r="1" spans="1:53" ht="15.6">
      <c r="A1" s="1" t="s">
        <v>0</v>
      </c>
      <c r="E1" s="2"/>
      <c r="I1" s="2"/>
      <c r="M1" s="2"/>
      <c r="Q1" s="2"/>
      <c r="U1" s="2"/>
      <c r="Y1" s="2"/>
      <c r="Z1" s="5"/>
      <c r="AA1" s="6"/>
      <c r="AC1" s="2"/>
      <c r="AG1" s="2"/>
      <c r="AK1" s="2"/>
      <c r="AO1" s="2"/>
      <c r="AS1" s="2"/>
      <c r="AW1" s="2"/>
      <c r="BA1" s="2"/>
    </row>
    <row r="2" spans="1:53" ht="15.6">
      <c r="A2" s="3" t="s">
        <v>40</v>
      </c>
      <c r="E2" s="4"/>
      <c r="I2" s="4"/>
      <c r="M2" s="4"/>
      <c r="Q2" s="4"/>
      <c r="U2" s="4"/>
      <c r="Y2" s="4"/>
      <c r="Z2" s="5"/>
      <c r="AA2" s="6"/>
      <c r="AC2" s="4"/>
      <c r="AG2" s="4"/>
      <c r="AK2" s="4"/>
      <c r="AO2" s="4"/>
      <c r="AS2" s="4"/>
      <c r="AW2" s="4"/>
      <c r="BA2" s="4"/>
    </row>
    <row r="3" spans="1:53" ht="15.6">
      <c r="A3" s="3"/>
      <c r="E3" s="4"/>
      <c r="I3" s="4"/>
      <c r="M3" s="4"/>
      <c r="O3" s="5"/>
      <c r="P3" s="6"/>
      <c r="Q3" s="4"/>
      <c r="U3" s="4"/>
      <c r="W3" s="5"/>
      <c r="X3" s="6"/>
      <c r="Y3" s="4"/>
      <c r="Z3" s="5"/>
      <c r="AA3" s="6"/>
      <c r="AC3" s="4"/>
      <c r="AG3" s="4"/>
      <c r="AK3" s="4"/>
      <c r="AO3" s="4"/>
      <c r="AS3" s="4"/>
      <c r="AW3" s="4"/>
      <c r="BA3" s="4"/>
    </row>
    <row r="4" spans="1:53" ht="15.6">
      <c r="A4" s="3" t="s">
        <v>41</v>
      </c>
      <c r="C4" s="289"/>
      <c r="D4" s="289"/>
      <c r="E4" s="290"/>
      <c r="F4" s="289"/>
      <c r="G4" s="289"/>
      <c r="H4" s="289"/>
      <c r="I4" s="290"/>
      <c r="J4" s="289"/>
      <c r="K4" s="289"/>
      <c r="L4" s="289"/>
      <c r="M4" s="290"/>
      <c r="N4" s="289"/>
      <c r="O4" s="293"/>
      <c r="P4" s="289"/>
      <c r="Q4" s="290"/>
      <c r="R4" s="289"/>
      <c r="S4" s="289"/>
      <c r="T4" s="289"/>
      <c r="U4" s="290"/>
      <c r="V4" s="289"/>
      <c r="W4" s="293"/>
      <c r="X4" s="291"/>
      <c r="Y4" s="290"/>
      <c r="Z4" s="293"/>
      <c r="AA4" s="291"/>
      <c r="AB4" s="289"/>
      <c r="AC4" s="290"/>
      <c r="AD4" s="289"/>
      <c r="AE4" s="293"/>
      <c r="AF4" s="291"/>
      <c r="AG4" s="290"/>
      <c r="AH4" s="289"/>
      <c r="AI4" s="293"/>
      <c r="AJ4" s="291"/>
      <c r="AK4" s="290"/>
      <c r="AL4" s="289"/>
      <c r="AM4" s="289"/>
      <c r="AN4" s="289"/>
      <c r="AO4" s="290"/>
      <c r="AP4" s="289"/>
      <c r="AQ4" s="289"/>
      <c r="AR4" s="289"/>
      <c r="AS4" s="290"/>
      <c r="AT4" s="289"/>
      <c r="AU4" s="289"/>
      <c r="AV4" s="289"/>
      <c r="AW4" s="290"/>
      <c r="AX4" s="289"/>
      <c r="AY4" s="289"/>
      <c r="AZ4" s="289"/>
      <c r="BA4" s="290"/>
    </row>
    <row r="5" spans="1:53" ht="15.6">
      <c r="A5" s="3" t="s">
        <v>42</v>
      </c>
      <c r="C5" s="289"/>
      <c r="D5" s="289"/>
      <c r="E5" s="290"/>
      <c r="F5" s="289"/>
      <c r="G5" s="289"/>
      <c r="H5" s="289"/>
      <c r="I5" s="290"/>
      <c r="J5" s="289"/>
      <c r="K5" s="289"/>
      <c r="L5" s="289"/>
      <c r="M5" s="290"/>
      <c r="N5" s="289"/>
      <c r="O5" s="293"/>
      <c r="P5" s="289"/>
      <c r="Q5" s="290"/>
      <c r="R5" s="289"/>
      <c r="S5" s="289"/>
      <c r="T5" s="289"/>
      <c r="U5" s="290"/>
      <c r="V5" s="289"/>
      <c r="W5" s="293"/>
      <c r="X5" s="289"/>
      <c r="Y5" s="290"/>
      <c r="Z5" s="293"/>
      <c r="AA5" s="291"/>
      <c r="AB5" s="289"/>
      <c r="AC5" s="290"/>
      <c r="AD5" s="289"/>
      <c r="AE5" s="289"/>
      <c r="AF5" s="289"/>
      <c r="AG5" s="290"/>
      <c r="AH5" s="289"/>
      <c r="AI5" s="293"/>
      <c r="AJ5" s="291"/>
      <c r="AK5" s="290"/>
      <c r="AL5" s="289"/>
      <c r="AM5" s="289"/>
      <c r="AN5" s="289"/>
      <c r="AO5" s="290"/>
      <c r="AP5" s="289"/>
      <c r="AQ5" s="292"/>
      <c r="AR5" s="289"/>
      <c r="AS5" s="290"/>
      <c r="AT5" s="289"/>
      <c r="AU5" s="292"/>
      <c r="AV5" s="289"/>
      <c r="AW5" s="290"/>
      <c r="AX5" s="289"/>
      <c r="AY5" s="292"/>
      <c r="AZ5" s="289"/>
      <c r="BA5" s="290"/>
    </row>
    <row r="6" spans="1:53" ht="15.6">
      <c r="A6" s="3" t="s">
        <v>43</v>
      </c>
      <c r="C6" s="292"/>
      <c r="D6" s="289"/>
      <c r="E6" s="290"/>
      <c r="F6" s="289"/>
      <c r="G6" s="292"/>
      <c r="H6" s="289"/>
      <c r="I6" s="290"/>
      <c r="J6" s="289"/>
      <c r="K6" s="292"/>
      <c r="L6" s="289"/>
      <c r="M6" s="290"/>
      <c r="N6" s="289"/>
      <c r="O6" s="292"/>
      <c r="P6" s="289"/>
      <c r="Q6" s="290"/>
      <c r="R6" s="289"/>
      <c r="S6" s="292"/>
      <c r="T6" s="289"/>
      <c r="U6" s="290"/>
      <c r="V6" s="289"/>
      <c r="W6" s="292"/>
      <c r="X6" s="289"/>
      <c r="Y6" s="290"/>
      <c r="Z6" s="293"/>
      <c r="AA6" s="292"/>
      <c r="AB6" s="289"/>
      <c r="AC6" s="290"/>
      <c r="AD6" s="289"/>
      <c r="AE6" s="292"/>
      <c r="AF6" s="289"/>
      <c r="AG6" s="290"/>
      <c r="AH6" s="289"/>
      <c r="AI6" s="292"/>
      <c r="AJ6" s="289"/>
      <c r="AK6" s="290"/>
      <c r="AL6" s="289"/>
      <c r="AM6" s="292"/>
      <c r="AN6" s="289"/>
      <c r="AO6" s="290"/>
      <c r="AP6" s="289"/>
      <c r="AQ6" s="289"/>
      <c r="AR6" s="289"/>
      <c r="AS6" s="290"/>
      <c r="AT6" s="289"/>
      <c r="AU6" s="289"/>
      <c r="AV6" s="289"/>
      <c r="AW6" s="290"/>
      <c r="AX6" s="289"/>
      <c r="AY6" s="289"/>
      <c r="AZ6" s="289"/>
      <c r="BA6" s="290"/>
    </row>
    <row r="7" spans="1:53" ht="15.6">
      <c r="E7" s="4"/>
      <c r="I7" s="4"/>
      <c r="M7" s="4"/>
      <c r="Q7" s="4"/>
      <c r="U7" s="4"/>
      <c r="Y7" s="4"/>
      <c r="AC7" s="4"/>
      <c r="AG7" s="4"/>
      <c r="AK7" s="4"/>
      <c r="AO7" s="4"/>
      <c r="AS7" s="4"/>
      <c r="AW7" s="4"/>
      <c r="BA7" s="4"/>
    </row>
    <row r="8" spans="1:53" ht="16.5" customHeight="1">
      <c r="A8" s="7" t="s">
        <v>34</v>
      </c>
      <c r="B8" s="8"/>
      <c r="C8" s="8"/>
      <c r="D8" s="8"/>
      <c r="E8" s="9"/>
      <c r="F8" s="8"/>
      <c r="G8" s="8"/>
      <c r="H8" s="8"/>
      <c r="I8" s="9"/>
      <c r="J8" s="8"/>
      <c r="K8" s="8"/>
      <c r="L8" s="8"/>
      <c r="M8" s="9"/>
      <c r="N8" s="8"/>
      <c r="O8" s="8"/>
      <c r="P8" s="8"/>
      <c r="Q8" s="9"/>
      <c r="R8" s="8"/>
      <c r="S8" s="8"/>
      <c r="T8" s="8"/>
      <c r="U8" s="9"/>
      <c r="V8" s="8"/>
      <c r="W8" s="8"/>
      <c r="X8" s="8"/>
      <c r="Y8" s="9"/>
      <c r="Z8" s="8"/>
      <c r="AA8" s="8"/>
      <c r="AB8" s="8"/>
      <c r="AC8" s="9"/>
      <c r="AD8" s="8"/>
      <c r="AE8" s="8"/>
      <c r="AF8" s="8"/>
      <c r="AG8" s="9"/>
      <c r="AH8" s="8"/>
      <c r="AI8" s="8"/>
      <c r="AJ8" s="8"/>
      <c r="AK8" s="9"/>
      <c r="AL8" s="8"/>
      <c r="AM8" s="8"/>
      <c r="AN8" s="8"/>
      <c r="AO8" s="9"/>
      <c r="AP8" s="8"/>
      <c r="AQ8" s="8"/>
      <c r="AR8" s="8"/>
      <c r="AS8" s="9"/>
      <c r="AT8" s="8"/>
      <c r="AU8" s="8"/>
      <c r="AV8" s="8"/>
      <c r="AW8" s="9"/>
      <c r="AX8" s="8"/>
      <c r="AY8" s="8"/>
      <c r="AZ8" s="8"/>
      <c r="BA8" s="9"/>
    </row>
    <row r="9" spans="1:53" ht="16.5" customHeight="1">
      <c r="A9" s="12" t="s">
        <v>3</v>
      </c>
      <c r="B9" s="12" t="s">
        <v>4</v>
      </c>
      <c r="C9" s="12" t="s">
        <v>4</v>
      </c>
      <c r="D9" s="12" t="s">
        <v>4</v>
      </c>
      <c r="E9" s="22" t="s">
        <v>5</v>
      </c>
      <c r="F9" s="12" t="s">
        <v>6</v>
      </c>
      <c r="G9" s="12" t="s">
        <v>6</v>
      </c>
      <c r="H9" s="12" t="s">
        <v>6</v>
      </c>
      <c r="I9" s="22" t="s">
        <v>7</v>
      </c>
      <c r="J9" s="12" t="s">
        <v>8</v>
      </c>
      <c r="K9" s="12" t="s">
        <v>8</v>
      </c>
      <c r="L9" s="12" t="s">
        <v>8</v>
      </c>
      <c r="M9" s="22" t="s">
        <v>9</v>
      </c>
      <c r="N9" s="12" t="s">
        <v>10</v>
      </c>
      <c r="O9" s="12" t="s">
        <v>10</v>
      </c>
      <c r="P9" s="12" t="s">
        <v>10</v>
      </c>
      <c r="Q9" s="22" t="s">
        <v>11</v>
      </c>
      <c r="R9" s="12" t="s">
        <v>12</v>
      </c>
      <c r="S9" s="12" t="s">
        <v>12</v>
      </c>
      <c r="T9" s="12" t="s">
        <v>12</v>
      </c>
      <c r="U9" s="22" t="s">
        <v>13</v>
      </c>
      <c r="V9" s="12" t="s">
        <v>14</v>
      </c>
      <c r="W9" s="12" t="s">
        <v>14</v>
      </c>
      <c r="X9" s="12" t="s">
        <v>14</v>
      </c>
      <c r="Y9" s="22" t="s">
        <v>15</v>
      </c>
      <c r="Z9" s="12" t="s">
        <v>16</v>
      </c>
      <c r="AA9" s="12" t="s">
        <v>16</v>
      </c>
      <c r="AB9" s="12" t="s">
        <v>16</v>
      </c>
      <c r="AC9" s="22" t="s">
        <v>17</v>
      </c>
      <c r="AD9" s="12" t="s">
        <v>18</v>
      </c>
      <c r="AE9" s="12" t="s">
        <v>18</v>
      </c>
      <c r="AF9" s="12" t="s">
        <v>18</v>
      </c>
      <c r="AG9" s="22" t="s">
        <v>19</v>
      </c>
      <c r="AH9" s="12" t="s">
        <v>20</v>
      </c>
      <c r="AI9" s="12" t="s">
        <v>20</v>
      </c>
      <c r="AJ9" s="12" t="s">
        <v>20</v>
      </c>
      <c r="AK9" s="22" t="s">
        <v>21</v>
      </c>
      <c r="AL9" s="12" t="s">
        <v>22</v>
      </c>
      <c r="AM9" s="12" t="s">
        <v>22</v>
      </c>
      <c r="AN9" s="12" t="s">
        <v>22</v>
      </c>
      <c r="AO9" s="22" t="s">
        <v>23</v>
      </c>
      <c r="AP9" s="12" t="s">
        <v>24</v>
      </c>
      <c r="AQ9" s="12" t="s">
        <v>24</v>
      </c>
      <c r="AR9" s="12" t="s">
        <v>24</v>
      </c>
      <c r="AS9" s="22" t="s">
        <v>25</v>
      </c>
      <c r="AT9" s="12" t="s">
        <v>26</v>
      </c>
      <c r="AU9" s="12" t="s">
        <v>26</v>
      </c>
      <c r="AV9" s="12" t="s">
        <v>26</v>
      </c>
      <c r="AW9" s="22" t="s">
        <v>27</v>
      </c>
      <c r="AX9" s="12" t="s">
        <v>28</v>
      </c>
      <c r="AY9" s="12" t="s">
        <v>28</v>
      </c>
      <c r="AZ9" s="12" t="s">
        <v>28</v>
      </c>
      <c r="BA9" s="22" t="s">
        <v>29</v>
      </c>
    </row>
    <row r="10" spans="1:53" ht="16.5" customHeight="1">
      <c r="A10" s="12">
        <v>211</v>
      </c>
      <c r="B10" s="6">
        <v>139</v>
      </c>
      <c r="C10" s="6">
        <v>143</v>
      </c>
      <c r="D10" s="6"/>
      <c r="E10" s="16">
        <f>B10</f>
        <v>139</v>
      </c>
      <c r="F10" s="6">
        <v>0</v>
      </c>
      <c r="G10" s="6">
        <v>0</v>
      </c>
      <c r="H10" s="6"/>
      <c r="I10" s="25">
        <f>F54</f>
        <v>329</v>
      </c>
      <c r="J10" s="6">
        <v>0</v>
      </c>
      <c r="K10" s="6">
        <v>0</v>
      </c>
      <c r="L10" s="6"/>
      <c r="M10" s="26">
        <f t="shared" ref="M10:M11" si="0">J100</f>
        <v>138</v>
      </c>
      <c r="N10" s="6">
        <v>0</v>
      </c>
      <c r="O10" s="6">
        <v>0</v>
      </c>
      <c r="P10" s="6"/>
      <c r="Q10" s="16">
        <f t="shared" ref="Q10:Q11" si="1">N11</f>
        <v>186</v>
      </c>
      <c r="R10" s="6">
        <v>194</v>
      </c>
      <c r="S10" s="6">
        <v>194</v>
      </c>
      <c r="U10" s="17">
        <f>R10</f>
        <v>194</v>
      </c>
      <c r="V10">
        <v>163</v>
      </c>
      <c r="W10">
        <v>166</v>
      </c>
      <c r="X10" s="6"/>
      <c r="Y10" s="16">
        <f>V10</f>
        <v>163</v>
      </c>
      <c r="Z10" s="6">
        <v>202</v>
      </c>
      <c r="AA10" s="6">
        <v>206</v>
      </c>
      <c r="AC10" s="16">
        <f>Z10</f>
        <v>202</v>
      </c>
      <c r="AD10" s="6">
        <v>0</v>
      </c>
      <c r="AE10" s="6">
        <v>0</v>
      </c>
      <c r="AF10" s="6"/>
      <c r="AG10" s="16">
        <f>AD11</f>
        <v>182</v>
      </c>
      <c r="AH10" s="6">
        <v>150</v>
      </c>
      <c r="AI10" s="6">
        <v>162</v>
      </c>
      <c r="AJ10" s="6"/>
      <c r="AK10" s="16">
        <f>AH10</f>
        <v>150</v>
      </c>
      <c r="AL10" s="6">
        <v>122</v>
      </c>
      <c r="AM10" s="6">
        <v>132</v>
      </c>
      <c r="AN10" s="6"/>
      <c r="AO10" s="16">
        <f>AL10</f>
        <v>122</v>
      </c>
      <c r="AP10" s="6">
        <v>302</v>
      </c>
      <c r="AQ10" s="6">
        <v>302</v>
      </c>
      <c r="AR10" s="6"/>
      <c r="AS10" s="16">
        <f>AP10</f>
        <v>302</v>
      </c>
      <c r="AT10" s="6">
        <v>232</v>
      </c>
      <c r="AU10" s="6">
        <v>232</v>
      </c>
      <c r="AV10" s="6"/>
      <c r="AW10" s="16">
        <f>AT10</f>
        <v>232</v>
      </c>
      <c r="AX10" s="6">
        <v>214</v>
      </c>
      <c r="AY10" s="6">
        <v>224</v>
      </c>
      <c r="BA10" s="16">
        <f>AX10</f>
        <v>214</v>
      </c>
    </row>
    <row r="11" spans="1:53" ht="16.5" customHeight="1">
      <c r="A11" s="12">
        <v>211</v>
      </c>
      <c r="B11" s="6">
        <v>139</v>
      </c>
      <c r="C11" s="6">
        <v>143</v>
      </c>
      <c r="D11" s="6"/>
      <c r="E11" s="16">
        <f>C10</f>
        <v>143</v>
      </c>
      <c r="F11" s="6">
        <v>0</v>
      </c>
      <c r="G11" s="6">
        <v>0</v>
      </c>
      <c r="H11" s="6"/>
      <c r="I11" s="26">
        <f>F57</f>
        <v>326</v>
      </c>
      <c r="J11" s="6">
        <v>0</v>
      </c>
      <c r="K11" s="6">
        <v>0</v>
      </c>
      <c r="L11" s="6"/>
      <c r="M11" s="26">
        <f t="shared" si="0"/>
        <v>152</v>
      </c>
      <c r="N11" s="6">
        <v>186</v>
      </c>
      <c r="O11" s="6">
        <v>186</v>
      </c>
      <c r="P11" s="6"/>
      <c r="Q11" s="16">
        <f t="shared" si="1"/>
        <v>158</v>
      </c>
      <c r="R11" s="6">
        <v>194</v>
      </c>
      <c r="S11" s="6">
        <v>194</v>
      </c>
      <c r="T11" s="6"/>
      <c r="U11" s="17">
        <f>S14</f>
        <v>197</v>
      </c>
      <c r="V11" s="6">
        <v>160</v>
      </c>
      <c r="W11" s="6">
        <v>163</v>
      </c>
      <c r="X11" s="6"/>
      <c r="Y11" s="16">
        <f>W10</f>
        <v>166</v>
      </c>
      <c r="Z11" s="6">
        <v>202</v>
      </c>
      <c r="AA11" s="6">
        <v>206</v>
      </c>
      <c r="AC11" s="16">
        <f>AA10</f>
        <v>206</v>
      </c>
      <c r="AD11" s="6">
        <v>182</v>
      </c>
      <c r="AE11" s="6">
        <v>196</v>
      </c>
      <c r="AF11" s="6"/>
      <c r="AG11" s="16">
        <f>AE11</f>
        <v>196</v>
      </c>
      <c r="AH11" s="6">
        <v>150</v>
      </c>
      <c r="AI11" s="6">
        <v>162</v>
      </c>
      <c r="AJ11" s="6"/>
      <c r="AK11" s="16">
        <f>AI10</f>
        <v>162</v>
      </c>
      <c r="AL11" s="6">
        <v>122</v>
      </c>
      <c r="AM11" s="6">
        <v>132</v>
      </c>
      <c r="AN11" s="6"/>
      <c r="AO11" s="16">
        <f>AL12</f>
        <v>146</v>
      </c>
      <c r="AP11" s="6">
        <v>0</v>
      </c>
      <c r="AQ11" s="6">
        <v>0</v>
      </c>
      <c r="AR11" s="6"/>
      <c r="AS11" s="16">
        <f>AP25</f>
        <v>293</v>
      </c>
      <c r="AT11" s="6">
        <v>232</v>
      </c>
      <c r="AU11" s="6">
        <v>232</v>
      </c>
      <c r="AV11" s="6"/>
      <c r="AW11" s="4"/>
      <c r="AX11" s="6">
        <v>0</v>
      </c>
      <c r="AY11" s="6">
        <v>0</v>
      </c>
      <c r="BA11" s="16">
        <f>AY10</f>
        <v>224</v>
      </c>
    </row>
    <row r="12" spans="1:53" ht="16.5" customHeight="1">
      <c r="A12" s="12">
        <v>212</v>
      </c>
      <c r="B12" s="6">
        <v>139</v>
      </c>
      <c r="C12" s="6">
        <v>143</v>
      </c>
      <c r="D12" s="6"/>
      <c r="E12" s="16">
        <f>B15</f>
        <v>131</v>
      </c>
      <c r="F12" s="6">
        <v>0</v>
      </c>
      <c r="G12" s="6">
        <v>0</v>
      </c>
      <c r="H12" s="6"/>
      <c r="I12" s="26">
        <f>G73</f>
        <v>332</v>
      </c>
      <c r="J12" s="6">
        <v>0</v>
      </c>
      <c r="K12" s="6">
        <v>0</v>
      </c>
      <c r="L12" s="6"/>
      <c r="M12" s="26">
        <f>J106</f>
        <v>140</v>
      </c>
      <c r="N12" s="6">
        <v>158</v>
      </c>
      <c r="O12" s="6">
        <v>174</v>
      </c>
      <c r="P12" s="6"/>
      <c r="Q12" s="16">
        <f>O12</f>
        <v>174</v>
      </c>
      <c r="R12" s="6">
        <v>194</v>
      </c>
      <c r="S12" s="6">
        <v>194</v>
      </c>
      <c r="U12" s="17">
        <f>S54</f>
        <v>200</v>
      </c>
      <c r="V12">
        <v>166</v>
      </c>
      <c r="W12">
        <v>166</v>
      </c>
      <c r="X12" s="6"/>
      <c r="Y12" s="16">
        <f>V11</f>
        <v>160</v>
      </c>
      <c r="Z12" s="6">
        <v>0</v>
      </c>
      <c r="AA12" s="6">
        <v>0</v>
      </c>
      <c r="AC12" s="16">
        <f>AA20</f>
        <v>204</v>
      </c>
      <c r="AD12" s="6">
        <v>200</v>
      </c>
      <c r="AE12" s="6">
        <v>200</v>
      </c>
      <c r="AF12" s="6"/>
      <c r="AG12" s="16">
        <f>AD12</f>
        <v>200</v>
      </c>
      <c r="AH12" s="6">
        <v>150</v>
      </c>
      <c r="AI12" s="6">
        <v>162</v>
      </c>
      <c r="AJ12" s="6"/>
      <c r="AK12" s="16">
        <f>AH15</f>
        <v>156</v>
      </c>
      <c r="AL12" s="6">
        <v>146</v>
      </c>
      <c r="AM12" s="6">
        <v>158</v>
      </c>
      <c r="AN12" s="6"/>
      <c r="AO12" s="16">
        <f>AM12</f>
        <v>158</v>
      </c>
      <c r="AP12" s="6">
        <v>302</v>
      </c>
      <c r="AQ12" s="6">
        <v>302</v>
      </c>
      <c r="AR12" s="6"/>
      <c r="AS12" s="16">
        <f>AP47</f>
        <v>299</v>
      </c>
      <c r="AT12" s="6">
        <v>232</v>
      </c>
      <c r="AU12" s="6">
        <v>232</v>
      </c>
      <c r="AV12" s="6"/>
      <c r="AW12" s="4"/>
      <c r="AX12" s="6">
        <v>0</v>
      </c>
      <c r="AY12" s="6">
        <v>0</v>
      </c>
      <c r="BA12" s="16">
        <f>AY20</f>
        <v>227</v>
      </c>
    </row>
    <row r="13" spans="1:53" ht="16.5" customHeight="1">
      <c r="A13" s="12">
        <v>212</v>
      </c>
      <c r="B13" s="6">
        <v>139</v>
      </c>
      <c r="C13" s="6">
        <v>143</v>
      </c>
      <c r="D13" s="6"/>
      <c r="E13" s="4"/>
      <c r="F13" s="6">
        <v>0</v>
      </c>
      <c r="G13" s="6">
        <v>0</v>
      </c>
      <c r="H13" s="6"/>
      <c r="I13" s="26">
        <f>G95</f>
        <v>338</v>
      </c>
      <c r="J13" s="6">
        <v>0</v>
      </c>
      <c r="K13" s="6">
        <v>0</v>
      </c>
      <c r="L13" s="6"/>
      <c r="M13" s="26">
        <f>J121</f>
        <v>149</v>
      </c>
      <c r="N13" s="6">
        <v>158</v>
      </c>
      <c r="O13" s="6">
        <v>174</v>
      </c>
      <c r="P13" s="6"/>
      <c r="Q13" s="16">
        <f>N49</f>
        <v>150</v>
      </c>
      <c r="R13" s="6">
        <v>0</v>
      </c>
      <c r="S13" s="6">
        <v>0</v>
      </c>
      <c r="T13" s="6"/>
      <c r="U13" s="16"/>
      <c r="V13" s="6">
        <v>166</v>
      </c>
      <c r="W13" s="6">
        <v>166</v>
      </c>
      <c r="X13" s="6"/>
      <c r="Y13" s="16">
        <f>V28</f>
        <v>160</v>
      </c>
      <c r="Z13" s="6">
        <v>0</v>
      </c>
      <c r="AA13" s="6">
        <v>0</v>
      </c>
      <c r="AC13" s="16">
        <f>AA67</f>
        <v>208</v>
      </c>
      <c r="AD13" s="6">
        <v>196</v>
      </c>
      <c r="AE13" s="6">
        <v>200</v>
      </c>
      <c r="AF13" s="6"/>
      <c r="AG13" s="16">
        <f>AE13</f>
        <v>200</v>
      </c>
      <c r="AH13" s="6">
        <v>162</v>
      </c>
      <c r="AI13" s="6">
        <v>162</v>
      </c>
      <c r="AJ13" s="6"/>
      <c r="AK13" s="16">
        <f>AI15</f>
        <v>156</v>
      </c>
      <c r="AL13" s="6">
        <v>0</v>
      </c>
      <c r="AM13" s="6">
        <v>0</v>
      </c>
      <c r="AN13" s="6"/>
      <c r="AO13" s="16">
        <f>AL26</f>
        <v>154</v>
      </c>
      <c r="AP13" s="6">
        <v>0</v>
      </c>
      <c r="AQ13" s="6">
        <v>0</v>
      </c>
      <c r="AR13" s="6"/>
      <c r="AS13" s="16">
        <f>AQ48</f>
        <v>320</v>
      </c>
      <c r="AT13" s="6">
        <v>232</v>
      </c>
      <c r="AU13" s="6">
        <v>232</v>
      </c>
      <c r="AV13" s="6"/>
      <c r="AW13" s="4"/>
      <c r="AX13" s="6">
        <v>0</v>
      </c>
      <c r="AY13" s="6">
        <v>0</v>
      </c>
      <c r="BA13" s="16">
        <f>AX29</f>
        <v>230</v>
      </c>
    </row>
    <row r="14" spans="1:53" ht="16.5" customHeight="1">
      <c r="A14" s="12">
        <v>213</v>
      </c>
      <c r="B14" s="6">
        <v>0</v>
      </c>
      <c r="C14" s="6">
        <v>0</v>
      </c>
      <c r="D14" s="6"/>
      <c r="E14" s="4"/>
      <c r="F14" s="6">
        <v>0</v>
      </c>
      <c r="G14" s="6">
        <v>0</v>
      </c>
      <c r="H14" s="6"/>
      <c r="I14" s="26">
        <v>311</v>
      </c>
      <c r="J14" s="6">
        <v>0</v>
      </c>
      <c r="K14" s="6">
        <v>0</v>
      </c>
      <c r="L14" s="6"/>
      <c r="M14" s="26">
        <f>J141</f>
        <v>154</v>
      </c>
      <c r="N14" s="6">
        <v>0</v>
      </c>
      <c r="O14" s="6">
        <v>0</v>
      </c>
      <c r="P14" s="6"/>
      <c r="Q14" s="16">
        <f>O86</f>
        <v>174</v>
      </c>
      <c r="R14" s="6">
        <v>194</v>
      </c>
      <c r="S14" s="6">
        <v>197</v>
      </c>
      <c r="U14" s="4"/>
      <c r="V14">
        <v>163</v>
      </c>
      <c r="W14">
        <v>166</v>
      </c>
      <c r="X14" s="6"/>
      <c r="Y14" s="16">
        <f>W28</f>
        <v>163</v>
      </c>
      <c r="Z14" s="6">
        <v>0</v>
      </c>
      <c r="AA14" s="6">
        <v>0</v>
      </c>
      <c r="AC14" s="16">
        <f>Z67</f>
        <v>204</v>
      </c>
      <c r="AD14" s="6">
        <v>200</v>
      </c>
      <c r="AE14" s="6">
        <v>200</v>
      </c>
      <c r="AF14" s="6"/>
      <c r="AG14" s="16">
        <f>AD40</f>
        <v>184</v>
      </c>
      <c r="AH14" s="6">
        <v>0</v>
      </c>
      <c r="AI14" s="6">
        <v>0</v>
      </c>
      <c r="AJ14" s="6"/>
      <c r="AK14" s="16">
        <f>AH29</f>
        <v>162</v>
      </c>
      <c r="AL14" s="6">
        <v>122</v>
      </c>
      <c r="AM14" s="6">
        <v>132</v>
      </c>
      <c r="AN14" s="6"/>
      <c r="AO14" s="16">
        <f>AL24</f>
        <v>124</v>
      </c>
      <c r="AP14" s="6">
        <v>302</v>
      </c>
      <c r="AQ14" s="6">
        <v>302</v>
      </c>
      <c r="AR14" s="6"/>
      <c r="AS14" s="16">
        <f>AQ63</f>
        <v>311</v>
      </c>
      <c r="AT14" s="6">
        <v>232</v>
      </c>
      <c r="AU14" s="6">
        <v>232</v>
      </c>
      <c r="AV14" s="6"/>
      <c r="AW14" s="4"/>
      <c r="AX14" s="6">
        <v>0</v>
      </c>
      <c r="AY14" s="6">
        <v>0</v>
      </c>
      <c r="BA14" s="16">
        <f>AX44</f>
        <v>194</v>
      </c>
    </row>
    <row r="15" spans="1:53" ht="16.5" customHeight="1">
      <c r="A15" s="12">
        <v>213</v>
      </c>
      <c r="B15" s="6">
        <v>131</v>
      </c>
      <c r="C15" s="6">
        <v>139</v>
      </c>
      <c r="D15" s="6"/>
      <c r="E15" s="4"/>
      <c r="F15" s="6">
        <v>0</v>
      </c>
      <c r="G15" s="6">
        <v>0</v>
      </c>
      <c r="H15" s="6"/>
      <c r="I15" s="26">
        <v>294</v>
      </c>
      <c r="J15" s="6">
        <v>0</v>
      </c>
      <c r="K15" s="6">
        <v>0</v>
      </c>
      <c r="L15" s="6"/>
      <c r="M15" s="26">
        <f>J144</f>
        <v>154</v>
      </c>
      <c r="N15" s="6">
        <v>158</v>
      </c>
      <c r="O15" s="6">
        <v>186</v>
      </c>
      <c r="P15" s="6"/>
      <c r="Q15" s="16">
        <f>N121</f>
        <v>146</v>
      </c>
      <c r="R15" s="6">
        <v>0</v>
      </c>
      <c r="S15" s="6">
        <v>0</v>
      </c>
      <c r="T15" s="6"/>
      <c r="U15" s="4"/>
      <c r="V15" s="6">
        <v>163</v>
      </c>
      <c r="W15" s="6">
        <v>166</v>
      </c>
      <c r="X15" s="6"/>
      <c r="Y15" s="16">
        <f>V48</f>
        <v>154</v>
      </c>
      <c r="Z15" s="6">
        <v>202</v>
      </c>
      <c r="AA15" s="6">
        <v>202</v>
      </c>
      <c r="AC15" s="16">
        <f>AA68</f>
        <v>208</v>
      </c>
      <c r="AD15" s="6">
        <v>196</v>
      </c>
      <c r="AE15" s="6">
        <v>196</v>
      </c>
      <c r="AF15" s="6"/>
      <c r="AG15" s="4"/>
      <c r="AH15" s="6">
        <v>156</v>
      </c>
      <c r="AI15" s="6">
        <v>156</v>
      </c>
      <c r="AJ15" s="6"/>
      <c r="AK15" s="16">
        <v>156</v>
      </c>
      <c r="AL15" s="6">
        <v>122</v>
      </c>
      <c r="AM15" s="6">
        <v>132</v>
      </c>
      <c r="AN15" s="6"/>
      <c r="AO15" s="16">
        <f>AL23</f>
        <v>154</v>
      </c>
      <c r="AP15" s="6">
        <v>0</v>
      </c>
      <c r="AQ15" s="6">
        <v>0</v>
      </c>
      <c r="AR15" s="6"/>
      <c r="AS15" s="4"/>
      <c r="AT15" s="6">
        <v>232</v>
      </c>
      <c r="AU15" s="6">
        <v>232</v>
      </c>
      <c r="AV15" s="6"/>
      <c r="AW15" s="4"/>
      <c r="AX15" s="6">
        <v>0</v>
      </c>
      <c r="AY15" s="6">
        <v>0</v>
      </c>
      <c r="BA15" s="16">
        <f>AX108</f>
        <v>167</v>
      </c>
    </row>
    <row r="16" spans="1:53" ht="16.5" customHeight="1">
      <c r="A16" s="12">
        <v>214</v>
      </c>
      <c r="B16" s="6">
        <v>0</v>
      </c>
      <c r="C16" s="6">
        <v>0</v>
      </c>
      <c r="D16" s="6"/>
      <c r="E16" s="4"/>
      <c r="F16" s="6">
        <v>0</v>
      </c>
      <c r="G16" s="6">
        <v>0</v>
      </c>
      <c r="H16" s="6"/>
      <c r="I16" s="4"/>
      <c r="J16" s="6">
        <v>0</v>
      </c>
      <c r="K16" s="6">
        <v>0</v>
      </c>
      <c r="L16" s="6"/>
      <c r="M16" s="4"/>
      <c r="N16" s="6">
        <v>0</v>
      </c>
      <c r="O16" s="6">
        <v>0</v>
      </c>
      <c r="P16" s="6"/>
      <c r="Q16" s="4"/>
      <c r="R16" s="6">
        <v>0</v>
      </c>
      <c r="S16" s="6">
        <v>0</v>
      </c>
      <c r="U16" s="18"/>
      <c r="V16">
        <v>0</v>
      </c>
      <c r="W16">
        <v>0</v>
      </c>
      <c r="X16" s="6"/>
      <c r="Y16" s="16">
        <f>W138</f>
        <v>163</v>
      </c>
      <c r="Z16" s="6">
        <v>0</v>
      </c>
      <c r="AA16" s="6">
        <v>0</v>
      </c>
      <c r="AC16" s="16">
        <f t="shared" ref="AC16:AC17" si="2">Z94</f>
        <v>202</v>
      </c>
      <c r="AD16" s="6">
        <v>0</v>
      </c>
      <c r="AE16" s="6">
        <v>0</v>
      </c>
      <c r="AF16" s="6"/>
      <c r="AG16" s="4"/>
      <c r="AH16" s="6">
        <v>0</v>
      </c>
      <c r="AI16" s="6">
        <v>0</v>
      </c>
      <c r="AJ16" s="6"/>
      <c r="AK16" s="4"/>
      <c r="AL16" s="6">
        <v>122</v>
      </c>
      <c r="AM16" s="6">
        <v>132</v>
      </c>
      <c r="AN16" s="6"/>
      <c r="AO16" s="16">
        <f t="shared" ref="AO16:AO17" si="3">AL44</f>
        <v>146</v>
      </c>
      <c r="AP16" s="6">
        <v>0</v>
      </c>
      <c r="AQ16" s="6">
        <v>0</v>
      </c>
      <c r="AR16" s="6"/>
      <c r="AS16" s="4"/>
      <c r="AT16" s="6">
        <v>0</v>
      </c>
      <c r="AU16" s="6">
        <v>0</v>
      </c>
      <c r="AV16" s="6"/>
      <c r="AW16" s="4"/>
      <c r="AX16" s="6">
        <v>0</v>
      </c>
      <c r="AY16" s="6">
        <v>0</v>
      </c>
      <c r="BA16" s="16">
        <v>208</v>
      </c>
    </row>
    <row r="17" spans="1:53" ht="16.5" customHeight="1">
      <c r="A17" s="12">
        <v>214</v>
      </c>
      <c r="B17" s="6">
        <v>0</v>
      </c>
      <c r="C17" s="6">
        <v>0</v>
      </c>
      <c r="D17" s="6"/>
      <c r="E17" s="4"/>
      <c r="F17" s="6">
        <v>0</v>
      </c>
      <c r="G17" s="6">
        <v>0</v>
      </c>
      <c r="H17" s="6"/>
      <c r="I17" s="4"/>
      <c r="J17" s="6">
        <v>0</v>
      </c>
      <c r="K17" s="6">
        <v>0</v>
      </c>
      <c r="L17" s="6"/>
      <c r="M17" s="4"/>
      <c r="N17" s="6">
        <v>0</v>
      </c>
      <c r="O17" s="6">
        <v>0</v>
      </c>
      <c r="P17" s="6"/>
      <c r="Q17" s="4"/>
      <c r="R17" s="6">
        <v>0</v>
      </c>
      <c r="S17" s="6">
        <v>0</v>
      </c>
      <c r="T17" s="6"/>
      <c r="U17" s="4"/>
      <c r="V17" s="6">
        <v>0</v>
      </c>
      <c r="W17" s="6">
        <v>0</v>
      </c>
      <c r="X17" s="6"/>
      <c r="Y17" s="4"/>
      <c r="Z17" s="6">
        <v>0</v>
      </c>
      <c r="AA17" s="6">
        <v>0</v>
      </c>
      <c r="AC17" s="16">
        <f t="shared" si="2"/>
        <v>202</v>
      </c>
      <c r="AD17" s="6">
        <v>0</v>
      </c>
      <c r="AE17" s="6">
        <v>0</v>
      </c>
      <c r="AF17" s="6"/>
      <c r="AG17" s="4"/>
      <c r="AH17" s="6">
        <v>150</v>
      </c>
      <c r="AI17" s="6">
        <v>150</v>
      </c>
      <c r="AJ17" s="6"/>
      <c r="AK17" s="4"/>
      <c r="AL17" s="6">
        <v>0</v>
      </c>
      <c r="AM17" s="6">
        <v>0</v>
      </c>
      <c r="AN17" s="6"/>
      <c r="AO17" s="16">
        <f t="shared" si="3"/>
        <v>146</v>
      </c>
      <c r="AP17" s="6">
        <v>302</v>
      </c>
      <c r="AQ17" s="6">
        <v>302</v>
      </c>
      <c r="AR17" s="6"/>
      <c r="AS17" s="4"/>
      <c r="AT17" s="6">
        <v>0</v>
      </c>
      <c r="AU17" s="6">
        <v>0</v>
      </c>
      <c r="AV17" s="6"/>
      <c r="AW17" s="4"/>
      <c r="AX17" s="6">
        <v>0</v>
      </c>
      <c r="AY17" s="6">
        <v>0</v>
      </c>
      <c r="BA17" s="4"/>
    </row>
    <row r="18" spans="1:53" ht="16.5" customHeight="1">
      <c r="A18" s="12">
        <v>215</v>
      </c>
      <c r="B18" s="6">
        <v>0</v>
      </c>
      <c r="C18" s="6">
        <v>0</v>
      </c>
      <c r="D18" s="6"/>
      <c r="E18" s="4"/>
      <c r="F18" s="6">
        <v>0</v>
      </c>
      <c r="G18" s="6">
        <v>0</v>
      </c>
      <c r="H18" s="6"/>
      <c r="I18" s="4"/>
      <c r="J18" s="6">
        <v>0</v>
      </c>
      <c r="K18" s="6">
        <v>0</v>
      </c>
      <c r="L18" s="6"/>
      <c r="M18" s="4"/>
      <c r="N18" s="6">
        <v>0</v>
      </c>
      <c r="O18" s="6">
        <v>0</v>
      </c>
      <c r="P18" s="6"/>
      <c r="Q18" s="4"/>
      <c r="R18" s="6">
        <v>0</v>
      </c>
      <c r="S18" s="6">
        <v>0</v>
      </c>
      <c r="U18" s="18"/>
      <c r="V18">
        <v>160</v>
      </c>
      <c r="W18">
        <v>163</v>
      </c>
      <c r="X18" s="6"/>
      <c r="Y18" s="4"/>
      <c r="Z18" s="6">
        <v>0</v>
      </c>
      <c r="AA18" s="6">
        <v>0</v>
      </c>
      <c r="AC18" s="16">
        <f>AA96</f>
        <v>210</v>
      </c>
      <c r="AD18" s="6">
        <v>196</v>
      </c>
      <c r="AE18" s="6">
        <v>196</v>
      </c>
      <c r="AF18" s="6"/>
      <c r="AG18" s="4"/>
      <c r="AH18" s="6">
        <v>162</v>
      </c>
      <c r="AI18" s="6">
        <v>162</v>
      </c>
      <c r="AJ18" s="6"/>
      <c r="AK18" s="4"/>
      <c r="AL18" s="6">
        <v>122</v>
      </c>
      <c r="AM18" s="6">
        <v>132</v>
      </c>
      <c r="AN18" s="6"/>
      <c r="AO18" s="16">
        <f>AM45</f>
        <v>158</v>
      </c>
      <c r="AP18" s="6">
        <v>0</v>
      </c>
      <c r="AQ18" s="6">
        <v>0</v>
      </c>
      <c r="AR18" s="6"/>
      <c r="AS18" s="4"/>
      <c r="AT18" s="6">
        <v>0</v>
      </c>
      <c r="AU18" s="6">
        <v>0</v>
      </c>
      <c r="AV18" s="6"/>
      <c r="AW18" s="4"/>
      <c r="AX18" s="6">
        <v>0</v>
      </c>
      <c r="AY18" s="6">
        <v>0</v>
      </c>
      <c r="BA18" s="4"/>
    </row>
    <row r="19" spans="1:53" ht="16.5" customHeight="1">
      <c r="A19" s="12">
        <v>215</v>
      </c>
      <c r="B19" s="6">
        <v>0</v>
      </c>
      <c r="C19" s="6">
        <v>0</v>
      </c>
      <c r="D19" s="6"/>
      <c r="E19" s="4"/>
      <c r="F19" s="6">
        <v>0</v>
      </c>
      <c r="G19" s="6">
        <v>0</v>
      </c>
      <c r="H19" s="6"/>
      <c r="I19" s="4"/>
      <c r="J19" s="6">
        <v>0</v>
      </c>
      <c r="K19" s="6">
        <v>0</v>
      </c>
      <c r="L19" s="6"/>
      <c r="M19" s="4"/>
      <c r="N19" s="6">
        <v>0</v>
      </c>
      <c r="O19" s="6">
        <v>0</v>
      </c>
      <c r="P19" s="6"/>
      <c r="Q19" s="4"/>
      <c r="R19" s="6">
        <v>0</v>
      </c>
      <c r="S19" s="6">
        <v>0</v>
      </c>
      <c r="T19" s="6"/>
      <c r="U19" s="4"/>
      <c r="V19" s="6">
        <v>160</v>
      </c>
      <c r="W19" s="6">
        <v>163</v>
      </c>
      <c r="X19" s="6"/>
      <c r="Y19" s="4"/>
      <c r="Z19" s="6">
        <v>0</v>
      </c>
      <c r="AA19" s="6">
        <v>0</v>
      </c>
      <c r="AC19" s="16">
        <f>Z123</f>
        <v>200</v>
      </c>
      <c r="AD19" s="6">
        <v>0</v>
      </c>
      <c r="AE19" s="6">
        <v>0</v>
      </c>
      <c r="AF19" s="6"/>
      <c r="AG19" s="4"/>
      <c r="AH19" s="6">
        <v>0</v>
      </c>
      <c r="AI19" s="6">
        <v>0</v>
      </c>
      <c r="AJ19" s="6"/>
      <c r="AK19" s="4"/>
      <c r="AL19" s="6">
        <v>122</v>
      </c>
      <c r="AM19" s="6">
        <v>132</v>
      </c>
      <c r="AN19" s="6"/>
      <c r="AO19" s="16">
        <f>AL77</f>
        <v>146</v>
      </c>
      <c r="AP19" s="6">
        <v>0</v>
      </c>
      <c r="AQ19" s="6">
        <v>0</v>
      </c>
      <c r="AR19" s="6"/>
      <c r="AS19" s="4"/>
      <c r="AT19" s="6">
        <v>232</v>
      </c>
      <c r="AU19" s="6">
        <v>232</v>
      </c>
      <c r="AV19" s="6"/>
      <c r="AW19" s="4"/>
      <c r="AX19" s="6">
        <v>0</v>
      </c>
      <c r="AY19" s="6">
        <v>0</v>
      </c>
      <c r="BA19" s="4"/>
    </row>
    <row r="20" spans="1:53" ht="16.5" customHeight="1">
      <c r="A20" s="12">
        <v>216</v>
      </c>
      <c r="B20" s="6">
        <v>0</v>
      </c>
      <c r="C20" s="6">
        <v>0</v>
      </c>
      <c r="D20" s="6"/>
      <c r="E20" s="4"/>
      <c r="F20" s="6">
        <v>0</v>
      </c>
      <c r="G20" s="6">
        <v>0</v>
      </c>
      <c r="H20" s="6"/>
      <c r="I20" s="4"/>
      <c r="J20" s="6">
        <v>0</v>
      </c>
      <c r="K20" s="6">
        <v>0</v>
      </c>
      <c r="L20" s="6"/>
      <c r="M20" s="4"/>
      <c r="N20" s="6">
        <v>0</v>
      </c>
      <c r="O20" s="6">
        <v>0</v>
      </c>
      <c r="P20" s="6"/>
      <c r="Q20" s="4"/>
      <c r="R20" s="6">
        <v>0</v>
      </c>
      <c r="S20" s="6">
        <v>0</v>
      </c>
      <c r="U20" s="18"/>
      <c r="V20">
        <v>166</v>
      </c>
      <c r="W20">
        <v>166</v>
      </c>
      <c r="X20" s="6"/>
      <c r="Y20" s="4"/>
      <c r="Z20" s="6">
        <v>202</v>
      </c>
      <c r="AA20" s="6">
        <v>204</v>
      </c>
      <c r="AC20" s="16">
        <f>Z144</f>
        <v>158</v>
      </c>
      <c r="AD20" s="6">
        <v>0</v>
      </c>
      <c r="AE20" s="6">
        <v>0</v>
      </c>
      <c r="AG20" s="4"/>
      <c r="AH20" s="6">
        <v>0</v>
      </c>
      <c r="AI20" s="6">
        <v>0</v>
      </c>
      <c r="AK20" s="4"/>
      <c r="AL20" s="6">
        <v>0</v>
      </c>
      <c r="AM20" s="6">
        <v>0</v>
      </c>
      <c r="AN20" s="6"/>
      <c r="AO20" s="4">
        <v>122</v>
      </c>
      <c r="AP20" s="6">
        <v>0</v>
      </c>
      <c r="AQ20" s="6">
        <v>0</v>
      </c>
      <c r="AR20" s="6"/>
      <c r="AS20" s="4"/>
      <c r="AT20" s="6">
        <v>232</v>
      </c>
      <c r="AU20" s="6">
        <v>232</v>
      </c>
      <c r="AV20" s="6"/>
      <c r="AW20" s="4"/>
      <c r="AX20" s="6">
        <v>224</v>
      </c>
      <c r="AY20" s="6">
        <v>227</v>
      </c>
      <c r="BA20" s="4"/>
    </row>
    <row r="21" spans="1:53" ht="16.5" customHeight="1">
      <c r="A21" s="12">
        <v>216</v>
      </c>
      <c r="B21" s="6">
        <v>0</v>
      </c>
      <c r="C21" s="6">
        <v>0</v>
      </c>
      <c r="D21" s="6"/>
      <c r="E21" s="4"/>
      <c r="F21" s="6">
        <v>0</v>
      </c>
      <c r="G21" s="6">
        <v>0</v>
      </c>
      <c r="H21" s="6"/>
      <c r="I21" s="4"/>
      <c r="J21" s="6">
        <v>0</v>
      </c>
      <c r="K21" s="6">
        <v>0</v>
      </c>
      <c r="L21" s="6"/>
      <c r="M21" s="4"/>
      <c r="N21" s="6">
        <v>0</v>
      </c>
      <c r="O21" s="6">
        <v>0</v>
      </c>
      <c r="P21" s="6"/>
      <c r="Q21" s="4"/>
      <c r="R21" s="6">
        <v>0</v>
      </c>
      <c r="S21" s="6">
        <v>0</v>
      </c>
      <c r="T21" s="6"/>
      <c r="U21" s="4"/>
      <c r="V21" s="6">
        <v>166</v>
      </c>
      <c r="W21" s="6">
        <v>166</v>
      </c>
      <c r="X21" s="6"/>
      <c r="Y21" s="4"/>
      <c r="Z21" s="6">
        <v>0</v>
      </c>
      <c r="AA21" s="6">
        <v>0</v>
      </c>
      <c r="AC21" s="4"/>
      <c r="AD21" s="6">
        <v>0</v>
      </c>
      <c r="AE21" s="6">
        <v>0</v>
      </c>
      <c r="AG21" s="4"/>
      <c r="AH21" s="6">
        <v>0</v>
      </c>
      <c r="AI21" s="6">
        <v>0</v>
      </c>
      <c r="AK21" s="4"/>
      <c r="AL21" s="6">
        <v>0</v>
      </c>
      <c r="AM21" s="6">
        <v>0</v>
      </c>
      <c r="AN21" s="6"/>
      <c r="AO21" s="4"/>
      <c r="AP21" s="6">
        <v>0</v>
      </c>
      <c r="AQ21" s="6">
        <v>0</v>
      </c>
      <c r="AR21" s="6"/>
      <c r="AS21" s="4"/>
      <c r="AT21" s="6">
        <v>232</v>
      </c>
      <c r="AU21" s="6">
        <v>232</v>
      </c>
      <c r="AV21" s="6"/>
      <c r="AW21" s="4"/>
      <c r="AX21" s="6">
        <v>224</v>
      </c>
      <c r="AY21" s="6">
        <v>224</v>
      </c>
      <c r="BA21" s="4"/>
    </row>
    <row r="22" spans="1:53" ht="16.5" customHeight="1">
      <c r="A22" s="12">
        <v>217</v>
      </c>
      <c r="B22" s="6">
        <v>0</v>
      </c>
      <c r="C22" s="6">
        <v>0</v>
      </c>
      <c r="D22" s="6"/>
      <c r="E22" s="4"/>
      <c r="F22" s="6">
        <v>0</v>
      </c>
      <c r="G22" s="6">
        <v>0</v>
      </c>
      <c r="H22" s="6"/>
      <c r="I22" s="4"/>
      <c r="J22" s="6">
        <v>0</v>
      </c>
      <c r="K22" s="6">
        <v>0</v>
      </c>
      <c r="L22" s="6"/>
      <c r="M22" s="4"/>
      <c r="N22" s="6">
        <v>0</v>
      </c>
      <c r="O22" s="6">
        <v>0</v>
      </c>
      <c r="P22" s="6"/>
      <c r="Q22" s="4"/>
      <c r="R22" s="6">
        <v>0</v>
      </c>
      <c r="S22" s="6">
        <v>0</v>
      </c>
      <c r="U22" s="18"/>
      <c r="V22">
        <v>0</v>
      </c>
      <c r="W22">
        <v>0</v>
      </c>
      <c r="X22" s="6"/>
      <c r="Y22" s="4"/>
      <c r="Z22" s="6">
        <v>0</v>
      </c>
      <c r="AA22" s="6">
        <v>0</v>
      </c>
      <c r="AC22" s="4"/>
      <c r="AD22" s="6">
        <v>0</v>
      </c>
      <c r="AE22" s="6">
        <v>0</v>
      </c>
      <c r="AF22" s="6"/>
      <c r="AG22" s="4"/>
      <c r="AH22" s="6">
        <v>162</v>
      </c>
      <c r="AI22" s="6">
        <v>162</v>
      </c>
      <c r="AJ22" s="6"/>
      <c r="AK22" s="4"/>
      <c r="AL22" s="6">
        <v>134</v>
      </c>
      <c r="AM22" s="6">
        <v>158</v>
      </c>
      <c r="AO22" s="4"/>
      <c r="AP22" s="6">
        <v>0</v>
      </c>
      <c r="AQ22" s="6">
        <v>0</v>
      </c>
      <c r="AS22" s="4"/>
      <c r="AT22" s="6">
        <v>0</v>
      </c>
      <c r="AU22" s="6">
        <v>0</v>
      </c>
      <c r="AW22" s="4"/>
      <c r="AX22" s="6">
        <v>0</v>
      </c>
      <c r="AY22" s="6">
        <v>0</v>
      </c>
      <c r="BA22" s="4"/>
    </row>
    <row r="23" spans="1:53" ht="16.5" customHeight="1">
      <c r="A23" s="12">
        <v>217</v>
      </c>
      <c r="B23" s="6">
        <v>0</v>
      </c>
      <c r="C23" s="6">
        <v>0</v>
      </c>
      <c r="D23" s="6"/>
      <c r="E23" s="4"/>
      <c r="F23" s="6">
        <v>0</v>
      </c>
      <c r="G23" s="6">
        <v>0</v>
      </c>
      <c r="H23" s="6"/>
      <c r="I23" s="4"/>
      <c r="J23" s="6">
        <v>0</v>
      </c>
      <c r="K23" s="6">
        <v>0</v>
      </c>
      <c r="L23" s="6"/>
      <c r="M23" s="4"/>
      <c r="N23" s="6">
        <v>0</v>
      </c>
      <c r="O23" s="6">
        <v>0</v>
      </c>
      <c r="P23" s="6"/>
      <c r="Q23" s="4"/>
      <c r="R23" s="6">
        <v>0</v>
      </c>
      <c r="S23" s="6">
        <v>0</v>
      </c>
      <c r="T23" s="6"/>
      <c r="U23" s="4"/>
      <c r="V23" s="6">
        <v>0</v>
      </c>
      <c r="W23" s="6">
        <v>0</v>
      </c>
      <c r="X23" s="6"/>
      <c r="Y23" s="4"/>
      <c r="Z23" s="6">
        <v>0</v>
      </c>
      <c r="AA23" s="6">
        <v>0</v>
      </c>
      <c r="AC23" s="4"/>
      <c r="AD23" s="6">
        <v>0</v>
      </c>
      <c r="AE23" s="6">
        <v>0</v>
      </c>
      <c r="AF23" s="6"/>
      <c r="AG23" s="4"/>
      <c r="AH23" s="6">
        <v>0</v>
      </c>
      <c r="AI23" s="6">
        <v>0</v>
      </c>
      <c r="AJ23" s="6"/>
      <c r="AK23" s="4"/>
      <c r="AL23" s="6">
        <v>154</v>
      </c>
      <c r="AM23" s="6">
        <v>154</v>
      </c>
      <c r="AO23" s="4"/>
      <c r="AP23" s="6">
        <v>0</v>
      </c>
      <c r="AQ23" s="6">
        <v>0</v>
      </c>
      <c r="AS23" s="4"/>
      <c r="AT23" s="6">
        <v>0</v>
      </c>
      <c r="AU23" s="6">
        <v>0</v>
      </c>
      <c r="AW23" s="4"/>
      <c r="AX23" s="6">
        <v>0</v>
      </c>
      <c r="AY23" s="6">
        <v>0</v>
      </c>
      <c r="BA23" s="4"/>
    </row>
    <row r="24" spans="1:53" ht="16.5" customHeight="1">
      <c r="A24" s="12">
        <v>218</v>
      </c>
      <c r="B24" s="6">
        <v>0</v>
      </c>
      <c r="C24" s="6">
        <v>0</v>
      </c>
      <c r="D24" s="6"/>
      <c r="E24" s="4"/>
      <c r="F24" s="6">
        <v>0</v>
      </c>
      <c r="G24" s="6">
        <v>0</v>
      </c>
      <c r="H24" s="6"/>
      <c r="I24" s="4"/>
      <c r="J24" s="6">
        <v>0</v>
      </c>
      <c r="K24" s="6">
        <v>0</v>
      </c>
      <c r="L24" s="6"/>
      <c r="M24" s="4"/>
      <c r="N24" s="6">
        <v>0</v>
      </c>
      <c r="O24" s="6">
        <v>0</v>
      </c>
      <c r="P24" s="6"/>
      <c r="Q24" s="4"/>
      <c r="R24" s="6">
        <v>0</v>
      </c>
      <c r="S24" s="6">
        <v>0</v>
      </c>
      <c r="U24" s="18"/>
      <c r="V24">
        <v>0</v>
      </c>
      <c r="W24">
        <v>0</v>
      </c>
      <c r="X24" s="6"/>
      <c r="Y24" s="4"/>
      <c r="Z24" s="6">
        <v>0</v>
      </c>
      <c r="AA24" s="6">
        <v>0</v>
      </c>
      <c r="AC24" s="4"/>
      <c r="AD24" s="6">
        <v>0</v>
      </c>
      <c r="AE24" s="6">
        <v>0</v>
      </c>
      <c r="AF24" s="6"/>
      <c r="AG24" s="4"/>
      <c r="AH24" s="6">
        <v>162</v>
      </c>
      <c r="AI24" s="6">
        <v>162</v>
      </c>
      <c r="AJ24" s="6"/>
      <c r="AK24" s="4"/>
      <c r="AL24" s="6">
        <v>124</v>
      </c>
      <c r="AM24" s="6">
        <v>134</v>
      </c>
      <c r="AN24" s="6"/>
      <c r="AO24" s="4"/>
      <c r="AP24" s="6">
        <v>302</v>
      </c>
      <c r="AQ24" s="6">
        <v>302</v>
      </c>
      <c r="AR24" s="6"/>
      <c r="AS24" s="4"/>
      <c r="AT24" s="6">
        <v>232</v>
      </c>
      <c r="AU24" s="6">
        <v>232</v>
      </c>
      <c r="AV24" s="6"/>
      <c r="AW24" s="4"/>
      <c r="AX24" s="6">
        <v>224</v>
      </c>
      <c r="AY24" s="6">
        <v>224</v>
      </c>
      <c r="BA24" s="4"/>
    </row>
    <row r="25" spans="1:53" ht="16.5" customHeight="1">
      <c r="A25" s="12">
        <v>218</v>
      </c>
      <c r="B25" s="6">
        <v>0</v>
      </c>
      <c r="C25" s="6">
        <v>0</v>
      </c>
      <c r="D25" s="6"/>
      <c r="E25" s="4"/>
      <c r="F25" s="6">
        <v>0</v>
      </c>
      <c r="G25" s="6">
        <v>0</v>
      </c>
      <c r="H25" s="6"/>
      <c r="I25" s="4"/>
      <c r="J25" s="6">
        <v>0</v>
      </c>
      <c r="K25" s="6">
        <v>0</v>
      </c>
      <c r="L25" s="6"/>
      <c r="M25" s="4"/>
      <c r="N25" s="6">
        <v>0</v>
      </c>
      <c r="O25" s="6">
        <v>0</v>
      </c>
      <c r="P25" s="6"/>
      <c r="Q25" s="4"/>
      <c r="R25" s="6">
        <v>0</v>
      </c>
      <c r="S25" s="6">
        <v>0</v>
      </c>
      <c r="T25" s="6"/>
      <c r="U25" s="4"/>
      <c r="V25" s="6">
        <v>0</v>
      </c>
      <c r="W25" s="6">
        <v>0</v>
      </c>
      <c r="X25" s="6"/>
      <c r="Y25" s="4"/>
      <c r="Z25" s="6">
        <v>0</v>
      </c>
      <c r="AA25" s="6">
        <v>0</v>
      </c>
      <c r="AC25" s="4"/>
      <c r="AD25" s="6">
        <v>0</v>
      </c>
      <c r="AE25" s="6">
        <v>0</v>
      </c>
      <c r="AF25" s="6"/>
      <c r="AG25" s="4"/>
      <c r="AH25" s="6">
        <v>0</v>
      </c>
      <c r="AI25" s="6">
        <v>0</v>
      </c>
      <c r="AJ25" s="6"/>
      <c r="AK25" s="4"/>
      <c r="AL25" s="6">
        <v>0</v>
      </c>
      <c r="AM25" s="6">
        <v>0</v>
      </c>
      <c r="AN25" s="6"/>
      <c r="AO25" s="4"/>
      <c r="AP25" s="6">
        <v>293</v>
      </c>
      <c r="AQ25" s="6">
        <v>293</v>
      </c>
      <c r="AR25" s="6"/>
      <c r="AS25" s="4"/>
      <c r="AT25" s="6">
        <v>0</v>
      </c>
      <c r="AU25" s="6">
        <v>0</v>
      </c>
      <c r="AV25" s="6"/>
      <c r="AW25" s="4"/>
      <c r="AX25" s="6">
        <v>0</v>
      </c>
      <c r="AY25" s="6">
        <v>0</v>
      </c>
      <c r="BA25" s="4"/>
    </row>
    <row r="26" spans="1:53" ht="16.5" customHeight="1">
      <c r="A26" s="12">
        <v>219</v>
      </c>
      <c r="B26" s="6">
        <v>0</v>
      </c>
      <c r="C26" s="6">
        <v>0</v>
      </c>
      <c r="D26" s="6"/>
      <c r="E26" s="4"/>
      <c r="F26" s="6">
        <v>0</v>
      </c>
      <c r="G26" s="6">
        <v>0</v>
      </c>
      <c r="H26" s="6"/>
      <c r="I26" s="4"/>
      <c r="J26" s="6">
        <v>0</v>
      </c>
      <c r="K26" s="6">
        <v>0</v>
      </c>
      <c r="L26" s="6"/>
      <c r="M26" s="4"/>
      <c r="N26" s="6">
        <v>0</v>
      </c>
      <c r="O26" s="6">
        <v>0</v>
      </c>
      <c r="P26" s="6"/>
      <c r="Q26" s="4"/>
      <c r="R26" s="6">
        <v>0</v>
      </c>
      <c r="S26" s="6">
        <v>0</v>
      </c>
      <c r="U26" s="18"/>
      <c r="V26">
        <v>0</v>
      </c>
      <c r="W26">
        <v>0</v>
      </c>
      <c r="X26" s="6"/>
      <c r="Y26" s="4"/>
      <c r="Z26" s="6">
        <v>0</v>
      </c>
      <c r="AA26" s="6">
        <v>0</v>
      </c>
      <c r="AC26" s="4"/>
      <c r="AD26" s="6">
        <v>0</v>
      </c>
      <c r="AE26" s="6">
        <v>0</v>
      </c>
      <c r="AF26" s="6"/>
      <c r="AG26" s="4"/>
      <c r="AH26" s="6">
        <v>0</v>
      </c>
      <c r="AI26" s="6">
        <v>0</v>
      </c>
      <c r="AJ26" s="6"/>
      <c r="AK26" s="4"/>
      <c r="AL26" s="6">
        <v>154</v>
      </c>
      <c r="AM26" s="6">
        <v>154</v>
      </c>
      <c r="AN26" s="6"/>
      <c r="AO26" s="4"/>
      <c r="AP26" s="6">
        <v>0</v>
      </c>
      <c r="AQ26" s="6">
        <v>0</v>
      </c>
      <c r="AR26" s="6"/>
      <c r="AS26" s="4"/>
      <c r="AT26" s="6">
        <v>0</v>
      </c>
      <c r="AU26" s="6">
        <v>0</v>
      </c>
      <c r="AV26" s="6"/>
      <c r="AW26" s="4"/>
      <c r="AX26" s="6">
        <v>224</v>
      </c>
      <c r="AY26" s="6">
        <v>224</v>
      </c>
      <c r="BA26" s="4"/>
    </row>
    <row r="27" spans="1:53" ht="16.5" customHeight="1">
      <c r="A27" s="12">
        <v>219</v>
      </c>
      <c r="B27" s="6">
        <v>0</v>
      </c>
      <c r="C27" s="6">
        <v>0</v>
      </c>
      <c r="D27" s="6"/>
      <c r="E27" s="4"/>
      <c r="F27" s="6">
        <v>0</v>
      </c>
      <c r="G27" s="6">
        <v>0</v>
      </c>
      <c r="H27" s="6"/>
      <c r="I27" s="4"/>
      <c r="J27" s="6">
        <v>0</v>
      </c>
      <c r="K27" s="6">
        <v>0</v>
      </c>
      <c r="L27" s="6"/>
      <c r="M27" s="4"/>
      <c r="N27" s="6">
        <v>0</v>
      </c>
      <c r="O27" s="6">
        <v>0</v>
      </c>
      <c r="P27" s="6"/>
      <c r="Q27" s="4"/>
      <c r="R27" s="6">
        <v>0</v>
      </c>
      <c r="S27" s="6">
        <v>0</v>
      </c>
      <c r="T27" s="6"/>
      <c r="U27" s="4"/>
      <c r="V27" s="6">
        <v>0</v>
      </c>
      <c r="W27" s="6">
        <v>0</v>
      </c>
      <c r="X27" s="6"/>
      <c r="Y27" s="4"/>
      <c r="Z27" s="6">
        <v>0</v>
      </c>
      <c r="AA27" s="6">
        <v>0</v>
      </c>
      <c r="AC27" s="4"/>
      <c r="AD27" s="6">
        <v>0</v>
      </c>
      <c r="AE27" s="6">
        <v>0</v>
      </c>
      <c r="AF27" s="6"/>
      <c r="AG27" s="4"/>
      <c r="AH27" s="6">
        <v>162</v>
      </c>
      <c r="AI27" s="6">
        <v>169</v>
      </c>
      <c r="AJ27" s="6"/>
      <c r="AK27" s="4"/>
      <c r="AL27" s="6">
        <v>0</v>
      </c>
      <c r="AM27" s="6">
        <v>0</v>
      </c>
      <c r="AN27" s="6"/>
      <c r="AO27" s="4"/>
      <c r="AP27" s="6">
        <v>0</v>
      </c>
      <c r="AQ27" s="6">
        <v>0</v>
      </c>
      <c r="AR27" s="6"/>
      <c r="AS27" s="4"/>
      <c r="AT27" s="6">
        <v>232</v>
      </c>
      <c r="AU27" s="6">
        <v>232</v>
      </c>
      <c r="AV27" s="6"/>
      <c r="AW27" s="4"/>
      <c r="AX27" s="6">
        <v>224</v>
      </c>
      <c r="AY27" s="6">
        <v>224</v>
      </c>
      <c r="BA27" s="4"/>
    </row>
    <row r="28" spans="1:53" ht="16.5" customHeight="1">
      <c r="A28" s="12">
        <v>220</v>
      </c>
      <c r="B28" s="6">
        <v>0</v>
      </c>
      <c r="C28" s="6">
        <v>0</v>
      </c>
      <c r="D28" s="6"/>
      <c r="E28" s="4"/>
      <c r="F28" s="6">
        <v>0</v>
      </c>
      <c r="G28" s="6">
        <v>0</v>
      </c>
      <c r="H28" s="6"/>
      <c r="I28" s="4"/>
      <c r="J28" s="6">
        <v>0</v>
      </c>
      <c r="K28" s="6">
        <v>0</v>
      </c>
      <c r="L28" s="6"/>
      <c r="M28" s="4"/>
      <c r="N28" s="6">
        <v>0</v>
      </c>
      <c r="O28" s="6">
        <v>0</v>
      </c>
      <c r="P28" s="6"/>
      <c r="Q28" s="4"/>
      <c r="R28" s="6">
        <v>0</v>
      </c>
      <c r="S28" s="6">
        <v>0</v>
      </c>
      <c r="U28" s="18"/>
      <c r="V28">
        <v>160</v>
      </c>
      <c r="W28">
        <v>163</v>
      </c>
      <c r="X28" s="6"/>
      <c r="Y28" s="4"/>
      <c r="Z28" s="6">
        <v>0</v>
      </c>
      <c r="AA28" s="6">
        <v>0</v>
      </c>
      <c r="AC28" s="4"/>
      <c r="AD28" s="6">
        <v>200</v>
      </c>
      <c r="AE28" s="6">
        <v>200</v>
      </c>
      <c r="AF28" s="6"/>
      <c r="AG28" s="4"/>
      <c r="AH28" s="6">
        <v>162</v>
      </c>
      <c r="AI28" s="6">
        <v>162</v>
      </c>
      <c r="AJ28" s="6"/>
      <c r="AK28" s="4"/>
      <c r="AL28" s="6">
        <v>122</v>
      </c>
      <c r="AM28" s="6">
        <v>132</v>
      </c>
      <c r="AN28" s="6"/>
      <c r="AO28" s="4"/>
      <c r="AP28" s="6">
        <v>0</v>
      </c>
      <c r="AQ28" s="6">
        <v>0</v>
      </c>
      <c r="AR28" s="6"/>
      <c r="AS28" s="4"/>
      <c r="AT28" s="6">
        <v>232</v>
      </c>
      <c r="AU28" s="6">
        <v>232</v>
      </c>
      <c r="AV28" s="6"/>
      <c r="AW28" s="4"/>
      <c r="AX28" s="6">
        <v>224</v>
      </c>
      <c r="AY28" s="6">
        <v>224</v>
      </c>
      <c r="BA28" s="4"/>
    </row>
    <row r="29" spans="1:53" ht="16.5" customHeight="1">
      <c r="A29" s="12">
        <v>220</v>
      </c>
      <c r="B29" s="6">
        <v>139</v>
      </c>
      <c r="C29" s="6">
        <v>143</v>
      </c>
      <c r="D29" s="6"/>
      <c r="E29" s="4"/>
      <c r="F29" s="6">
        <v>0</v>
      </c>
      <c r="G29" s="6">
        <v>0</v>
      </c>
      <c r="H29" s="6"/>
      <c r="I29" s="4"/>
      <c r="J29" s="6">
        <v>0</v>
      </c>
      <c r="K29" s="6">
        <v>0</v>
      </c>
      <c r="L29" s="6"/>
      <c r="M29" s="4"/>
      <c r="N29" s="6">
        <v>0</v>
      </c>
      <c r="O29" s="6">
        <v>0</v>
      </c>
      <c r="P29" s="6"/>
      <c r="Q29" s="4"/>
      <c r="R29" s="6">
        <v>0</v>
      </c>
      <c r="S29" s="6">
        <v>0</v>
      </c>
      <c r="T29" s="6"/>
      <c r="U29" s="4"/>
      <c r="V29" s="6">
        <v>160</v>
      </c>
      <c r="W29" s="6">
        <v>163</v>
      </c>
      <c r="X29" s="6"/>
      <c r="Y29" s="4"/>
      <c r="Z29" s="6">
        <v>0</v>
      </c>
      <c r="AA29" s="6">
        <v>0</v>
      </c>
      <c r="AC29" s="4"/>
      <c r="AD29" s="6">
        <v>196</v>
      </c>
      <c r="AE29" s="6">
        <v>196</v>
      </c>
      <c r="AF29" s="6"/>
      <c r="AG29" s="4"/>
      <c r="AH29" s="6">
        <v>162</v>
      </c>
      <c r="AI29" s="6">
        <v>162</v>
      </c>
      <c r="AJ29" s="6"/>
      <c r="AK29" s="4"/>
      <c r="AL29" s="6">
        <v>122</v>
      </c>
      <c r="AM29" s="6">
        <v>132</v>
      </c>
      <c r="AN29" s="6"/>
      <c r="AO29" s="4"/>
      <c r="AP29" s="6">
        <v>0</v>
      </c>
      <c r="AQ29" s="6">
        <v>0</v>
      </c>
      <c r="AR29" s="6"/>
      <c r="AS29" s="4"/>
      <c r="AT29" s="6">
        <v>232</v>
      </c>
      <c r="AU29" s="6">
        <v>232</v>
      </c>
      <c r="AV29" s="6"/>
      <c r="AW29" s="4"/>
      <c r="AX29" s="6">
        <v>230</v>
      </c>
      <c r="AY29" s="6">
        <v>230</v>
      </c>
      <c r="BA29" s="4"/>
    </row>
    <row r="30" spans="1:53" ht="16.5" customHeight="1">
      <c r="A30" s="12">
        <v>221</v>
      </c>
      <c r="B30" s="6">
        <v>0</v>
      </c>
      <c r="C30" s="6">
        <v>0</v>
      </c>
      <c r="D30" s="6"/>
      <c r="E30" s="4"/>
      <c r="F30" s="6">
        <v>0</v>
      </c>
      <c r="G30" s="6">
        <v>0</v>
      </c>
      <c r="H30" s="6"/>
      <c r="I30" s="4"/>
      <c r="J30" s="6">
        <v>0</v>
      </c>
      <c r="K30" s="6">
        <v>0</v>
      </c>
      <c r="L30" s="6"/>
      <c r="M30" s="4"/>
      <c r="N30" s="6">
        <v>0</v>
      </c>
      <c r="O30" s="6">
        <v>0</v>
      </c>
      <c r="P30" s="6"/>
      <c r="Q30" s="4"/>
      <c r="R30" s="6">
        <v>0</v>
      </c>
      <c r="S30" s="6">
        <v>0</v>
      </c>
      <c r="U30" s="18"/>
      <c r="V30">
        <v>0</v>
      </c>
      <c r="W30">
        <v>0</v>
      </c>
      <c r="X30" s="6"/>
      <c r="Y30" s="4"/>
      <c r="Z30" s="6">
        <v>0</v>
      </c>
      <c r="AA30" s="6">
        <v>0</v>
      </c>
      <c r="AC30" s="4"/>
      <c r="AD30" s="6">
        <v>0</v>
      </c>
      <c r="AE30" s="6">
        <v>0</v>
      </c>
      <c r="AF30" s="6"/>
      <c r="AG30" s="4"/>
      <c r="AH30" s="6">
        <v>169</v>
      </c>
      <c r="AI30" s="6">
        <v>169</v>
      </c>
      <c r="AJ30" s="6"/>
      <c r="AK30" s="4"/>
      <c r="AL30" s="6">
        <v>122</v>
      </c>
      <c r="AM30" s="6">
        <v>132</v>
      </c>
      <c r="AN30" s="6"/>
      <c r="AO30" s="4"/>
      <c r="AP30" s="6">
        <v>0</v>
      </c>
      <c r="AQ30" s="6">
        <v>0</v>
      </c>
      <c r="AR30" s="6"/>
      <c r="AS30" s="4"/>
      <c r="AT30" s="6">
        <v>232</v>
      </c>
      <c r="AU30" s="6">
        <v>232</v>
      </c>
      <c r="AV30" s="6"/>
      <c r="AW30" s="4"/>
      <c r="AX30" s="6">
        <v>0</v>
      </c>
      <c r="AY30" s="6">
        <v>0</v>
      </c>
      <c r="BA30" s="4"/>
    </row>
    <row r="31" spans="1:53" ht="16.5" customHeight="1">
      <c r="A31" s="12">
        <v>221</v>
      </c>
      <c r="B31" s="6">
        <v>0</v>
      </c>
      <c r="C31" s="6">
        <v>0</v>
      </c>
      <c r="D31" s="6"/>
      <c r="E31" s="4"/>
      <c r="F31" s="6">
        <v>0</v>
      </c>
      <c r="G31" s="6">
        <v>0</v>
      </c>
      <c r="H31" s="6"/>
      <c r="I31" s="4"/>
      <c r="J31" s="6">
        <v>0</v>
      </c>
      <c r="K31" s="6">
        <v>0</v>
      </c>
      <c r="L31" s="6"/>
      <c r="M31" s="4"/>
      <c r="N31" s="6">
        <v>0</v>
      </c>
      <c r="O31" s="6">
        <v>0</v>
      </c>
      <c r="P31" s="6"/>
      <c r="Q31" s="4"/>
      <c r="R31" s="6">
        <v>0</v>
      </c>
      <c r="S31" s="6">
        <v>0</v>
      </c>
      <c r="T31" s="6"/>
      <c r="U31" s="4"/>
      <c r="V31" s="6">
        <v>0</v>
      </c>
      <c r="W31" s="6">
        <v>0</v>
      </c>
      <c r="X31" s="6"/>
      <c r="Y31" s="4"/>
      <c r="Z31" s="6">
        <v>202</v>
      </c>
      <c r="AA31" s="6">
        <v>202</v>
      </c>
      <c r="AC31" s="4"/>
      <c r="AD31" s="6">
        <v>0</v>
      </c>
      <c r="AE31" s="6">
        <v>0</v>
      </c>
      <c r="AF31" s="6"/>
      <c r="AG31" s="4"/>
      <c r="AH31" s="6">
        <v>0</v>
      </c>
      <c r="AI31" s="6">
        <v>0</v>
      </c>
      <c r="AJ31" s="6"/>
      <c r="AK31" s="4"/>
      <c r="AL31" s="6">
        <v>122</v>
      </c>
      <c r="AM31" s="6">
        <v>132</v>
      </c>
      <c r="AN31" s="6"/>
      <c r="AO31" s="4"/>
      <c r="AP31" s="6">
        <v>293</v>
      </c>
      <c r="AQ31" s="6">
        <v>293</v>
      </c>
      <c r="AR31" s="6"/>
      <c r="AS31" s="4"/>
      <c r="AT31" s="6">
        <v>0</v>
      </c>
      <c r="AU31" s="6">
        <v>0</v>
      </c>
      <c r="AV31" s="6"/>
      <c r="AW31" s="4"/>
      <c r="AX31" s="6">
        <v>0</v>
      </c>
      <c r="AY31" s="6">
        <v>0</v>
      </c>
      <c r="BA31" s="4"/>
    </row>
    <row r="32" spans="1:53" ht="16.5" customHeight="1">
      <c r="A32" s="12">
        <v>222</v>
      </c>
      <c r="B32" s="6">
        <v>0</v>
      </c>
      <c r="C32" s="6">
        <v>0</v>
      </c>
      <c r="D32" s="6"/>
      <c r="E32" s="4"/>
      <c r="F32" s="6">
        <v>0</v>
      </c>
      <c r="G32" s="6">
        <v>0</v>
      </c>
      <c r="H32" s="6"/>
      <c r="I32" s="4"/>
      <c r="J32" s="6">
        <v>0</v>
      </c>
      <c r="K32" s="6">
        <v>0</v>
      </c>
      <c r="L32" s="6"/>
      <c r="M32" s="4"/>
      <c r="N32" s="6">
        <v>0</v>
      </c>
      <c r="O32" s="6">
        <v>0</v>
      </c>
      <c r="P32" s="6"/>
      <c r="Q32" s="4"/>
      <c r="R32" s="6">
        <v>0</v>
      </c>
      <c r="S32" s="6">
        <v>0</v>
      </c>
      <c r="U32" s="18"/>
      <c r="V32">
        <v>0</v>
      </c>
      <c r="W32">
        <v>0</v>
      </c>
      <c r="X32" s="6"/>
      <c r="Y32" s="4"/>
      <c r="Z32" s="6">
        <v>202</v>
      </c>
      <c r="AA32" s="6">
        <v>202</v>
      </c>
      <c r="AC32" s="4"/>
      <c r="AD32" s="6">
        <v>0</v>
      </c>
      <c r="AE32" s="6">
        <v>0</v>
      </c>
      <c r="AF32" s="6"/>
      <c r="AG32" s="4"/>
      <c r="AH32" s="6">
        <v>0</v>
      </c>
      <c r="AI32" s="6">
        <v>0</v>
      </c>
      <c r="AJ32" s="6"/>
      <c r="AK32" s="4"/>
      <c r="AL32" s="6">
        <v>154</v>
      </c>
      <c r="AM32" s="6">
        <v>154</v>
      </c>
      <c r="AN32" s="6"/>
      <c r="AO32" s="4"/>
      <c r="AP32" s="6">
        <v>0</v>
      </c>
      <c r="AQ32" s="6">
        <v>0</v>
      </c>
      <c r="AR32" s="6"/>
      <c r="AS32" s="4"/>
      <c r="AT32" s="6">
        <v>232</v>
      </c>
      <c r="AU32" s="6">
        <v>232</v>
      </c>
      <c r="AV32" s="6"/>
      <c r="AW32" s="4"/>
      <c r="AX32" s="6">
        <v>0</v>
      </c>
      <c r="AY32" s="6">
        <v>0</v>
      </c>
      <c r="BA32" s="4"/>
    </row>
    <row r="33" spans="1:53" ht="16.5" customHeight="1">
      <c r="A33" s="12">
        <v>222</v>
      </c>
      <c r="B33" s="6">
        <v>0</v>
      </c>
      <c r="C33" s="6">
        <v>0</v>
      </c>
      <c r="D33" s="6"/>
      <c r="E33" s="4"/>
      <c r="F33" s="6">
        <v>0</v>
      </c>
      <c r="G33" s="6">
        <v>0</v>
      </c>
      <c r="H33" s="6"/>
      <c r="I33" s="4"/>
      <c r="J33" s="6">
        <v>0</v>
      </c>
      <c r="K33" s="6">
        <v>0</v>
      </c>
      <c r="L33" s="6"/>
      <c r="M33" s="4"/>
      <c r="N33" s="6">
        <v>0</v>
      </c>
      <c r="O33" s="6">
        <v>0</v>
      </c>
      <c r="P33" s="6"/>
      <c r="Q33" s="4"/>
      <c r="R33" s="6">
        <v>0</v>
      </c>
      <c r="S33" s="6">
        <v>0</v>
      </c>
      <c r="T33" s="6"/>
      <c r="U33" s="4"/>
      <c r="V33" s="6">
        <v>0</v>
      </c>
      <c r="W33" s="6">
        <v>0</v>
      </c>
      <c r="X33" s="6"/>
      <c r="Y33" s="4"/>
      <c r="Z33" s="6">
        <v>0</v>
      </c>
      <c r="AA33" s="6">
        <v>0</v>
      </c>
      <c r="AC33" s="4"/>
      <c r="AD33" s="6">
        <v>182</v>
      </c>
      <c r="AE33" s="6">
        <v>196</v>
      </c>
      <c r="AF33" s="6"/>
      <c r="AG33" s="4"/>
      <c r="AH33" s="6">
        <v>0</v>
      </c>
      <c r="AI33" s="6">
        <v>0</v>
      </c>
      <c r="AJ33" s="6"/>
      <c r="AK33" s="4"/>
      <c r="AL33" s="6">
        <v>0</v>
      </c>
      <c r="AM33" s="6">
        <v>0</v>
      </c>
      <c r="AN33" s="6"/>
      <c r="AO33" s="4"/>
      <c r="AP33" s="6">
        <v>0</v>
      </c>
      <c r="AQ33" s="6">
        <v>0</v>
      </c>
      <c r="AR33" s="6"/>
      <c r="AS33" s="4"/>
      <c r="AT33" s="6">
        <v>0</v>
      </c>
      <c r="AU33" s="6">
        <v>0</v>
      </c>
      <c r="AV33" s="6"/>
      <c r="AW33" s="4"/>
      <c r="AX33" s="6">
        <v>0</v>
      </c>
      <c r="AY33" s="6">
        <v>0</v>
      </c>
      <c r="BA33" s="4"/>
    </row>
    <row r="34" spans="1:53" ht="16.5" customHeight="1">
      <c r="A34" s="12">
        <v>223</v>
      </c>
      <c r="B34" s="6">
        <v>0</v>
      </c>
      <c r="C34" s="6">
        <v>0</v>
      </c>
      <c r="D34" s="6"/>
      <c r="E34" s="4"/>
      <c r="F34" s="6">
        <v>0</v>
      </c>
      <c r="G34" s="6">
        <v>0</v>
      </c>
      <c r="H34" s="6"/>
      <c r="I34" s="4"/>
      <c r="J34" s="6">
        <v>0</v>
      </c>
      <c r="K34" s="6">
        <v>0</v>
      </c>
      <c r="L34" s="6"/>
      <c r="M34" s="4"/>
      <c r="N34" s="6">
        <v>0</v>
      </c>
      <c r="O34" s="6">
        <v>0</v>
      </c>
      <c r="P34" s="6"/>
      <c r="Q34" s="4"/>
      <c r="R34" s="6">
        <v>0</v>
      </c>
      <c r="S34" s="6">
        <v>0</v>
      </c>
      <c r="U34" s="18"/>
      <c r="V34">
        <v>160</v>
      </c>
      <c r="W34">
        <v>163</v>
      </c>
      <c r="X34" s="6"/>
      <c r="Y34" s="4"/>
      <c r="Z34" s="6">
        <v>0</v>
      </c>
      <c r="AA34" s="6">
        <v>0</v>
      </c>
      <c r="AC34" s="4"/>
      <c r="AD34" s="6">
        <v>0</v>
      </c>
      <c r="AE34" s="6">
        <v>0</v>
      </c>
      <c r="AF34" s="6"/>
      <c r="AG34" s="4"/>
      <c r="AH34" s="6">
        <v>150</v>
      </c>
      <c r="AI34" s="6">
        <v>162</v>
      </c>
      <c r="AJ34" s="6"/>
      <c r="AK34" s="4"/>
      <c r="AL34" s="6">
        <v>122</v>
      </c>
      <c r="AM34" s="6">
        <v>132</v>
      </c>
      <c r="AN34" s="6"/>
      <c r="AO34" s="4"/>
      <c r="AP34" s="6">
        <v>0</v>
      </c>
      <c r="AQ34" s="6">
        <v>0</v>
      </c>
      <c r="AR34" s="6"/>
      <c r="AS34" s="4"/>
      <c r="AT34" s="6">
        <v>232</v>
      </c>
      <c r="AU34" s="6">
        <v>232</v>
      </c>
      <c r="AV34" s="6"/>
      <c r="AW34" s="4"/>
      <c r="AX34" s="6">
        <v>224</v>
      </c>
      <c r="AY34" s="6">
        <v>224</v>
      </c>
      <c r="BA34" s="4"/>
    </row>
    <row r="35" spans="1:53" ht="16.5" customHeight="1">
      <c r="A35" s="12">
        <v>223</v>
      </c>
      <c r="B35" s="6">
        <v>0</v>
      </c>
      <c r="C35" s="6">
        <v>0</v>
      </c>
      <c r="D35" s="6"/>
      <c r="E35" s="4"/>
      <c r="F35" s="6">
        <v>0</v>
      </c>
      <c r="G35" s="6">
        <v>0</v>
      </c>
      <c r="H35" s="6"/>
      <c r="I35" s="4"/>
      <c r="J35" s="6">
        <v>0</v>
      </c>
      <c r="K35" s="6">
        <v>0</v>
      </c>
      <c r="L35" s="6"/>
      <c r="M35" s="4"/>
      <c r="N35" s="6">
        <v>0</v>
      </c>
      <c r="O35" s="6">
        <v>0</v>
      </c>
      <c r="P35" s="6"/>
      <c r="Q35" s="4"/>
      <c r="R35" s="6">
        <v>0</v>
      </c>
      <c r="S35" s="6">
        <v>0</v>
      </c>
      <c r="T35" s="6"/>
      <c r="U35" s="4"/>
      <c r="V35" s="6">
        <v>0</v>
      </c>
      <c r="W35" s="6">
        <v>0</v>
      </c>
      <c r="X35" s="6"/>
      <c r="Y35" s="4"/>
      <c r="Z35" s="6">
        <v>0</v>
      </c>
      <c r="AA35" s="6">
        <v>0</v>
      </c>
      <c r="AC35" s="4"/>
      <c r="AD35" s="6">
        <v>0</v>
      </c>
      <c r="AE35" s="6">
        <v>0</v>
      </c>
      <c r="AF35" s="6"/>
      <c r="AG35" s="4"/>
      <c r="AH35" s="6">
        <v>0</v>
      </c>
      <c r="AI35" s="6">
        <v>0</v>
      </c>
      <c r="AJ35" s="6"/>
      <c r="AK35" s="4"/>
      <c r="AL35" s="6">
        <v>122</v>
      </c>
      <c r="AM35" s="6">
        <v>132</v>
      </c>
      <c r="AN35" s="6"/>
      <c r="AO35" s="4"/>
      <c r="AP35" s="6">
        <v>0</v>
      </c>
      <c r="AQ35" s="6">
        <v>0</v>
      </c>
      <c r="AR35" s="6"/>
      <c r="AS35" s="4"/>
      <c r="AT35" s="6">
        <v>0</v>
      </c>
      <c r="AU35" s="6">
        <v>0</v>
      </c>
      <c r="AV35" s="6"/>
      <c r="AW35" s="4"/>
      <c r="AX35" s="6">
        <v>0</v>
      </c>
      <c r="AY35" s="6">
        <v>0</v>
      </c>
      <c r="BA35" s="4"/>
    </row>
    <row r="36" spans="1:53" ht="16.5" customHeight="1">
      <c r="A36" s="12">
        <v>224</v>
      </c>
      <c r="B36" s="6">
        <v>0</v>
      </c>
      <c r="C36" s="6">
        <v>0</v>
      </c>
      <c r="D36" s="6"/>
      <c r="E36" s="4"/>
      <c r="F36" s="6">
        <v>0</v>
      </c>
      <c r="G36" s="6">
        <v>0</v>
      </c>
      <c r="H36" s="6"/>
      <c r="I36" s="4"/>
      <c r="J36" s="6">
        <v>0</v>
      </c>
      <c r="K36" s="6">
        <v>0</v>
      </c>
      <c r="L36" s="6"/>
      <c r="M36" s="4"/>
      <c r="N36" s="6">
        <v>0</v>
      </c>
      <c r="O36" s="6">
        <v>0</v>
      </c>
      <c r="P36" s="6"/>
      <c r="Q36" s="4"/>
      <c r="R36" s="6">
        <v>0</v>
      </c>
      <c r="S36" s="6">
        <v>0</v>
      </c>
      <c r="U36" s="18"/>
      <c r="V36">
        <v>163</v>
      </c>
      <c r="W36">
        <v>166</v>
      </c>
      <c r="X36" s="6"/>
      <c r="Y36" s="4"/>
      <c r="Z36" s="6">
        <v>0</v>
      </c>
      <c r="AA36" s="6">
        <v>0</v>
      </c>
      <c r="AC36" s="4"/>
      <c r="AD36" s="6">
        <v>196</v>
      </c>
      <c r="AE36" s="6">
        <v>196</v>
      </c>
      <c r="AF36" s="6"/>
      <c r="AG36" s="4"/>
      <c r="AH36" s="6">
        <v>169</v>
      </c>
      <c r="AI36" s="6">
        <v>169</v>
      </c>
      <c r="AJ36" s="6"/>
      <c r="AK36" s="4"/>
      <c r="AL36" s="6">
        <v>122</v>
      </c>
      <c r="AM36" s="6">
        <v>132</v>
      </c>
      <c r="AN36" s="6"/>
      <c r="AO36" s="4"/>
      <c r="AP36" s="6">
        <v>0</v>
      </c>
      <c r="AQ36" s="6">
        <v>0</v>
      </c>
      <c r="AR36" s="6"/>
      <c r="AS36" s="4"/>
      <c r="AT36" s="6">
        <v>232</v>
      </c>
      <c r="AU36" s="6">
        <v>232</v>
      </c>
      <c r="AV36" s="6"/>
      <c r="AW36" s="4"/>
      <c r="AX36" s="6">
        <v>0</v>
      </c>
      <c r="AY36" s="6">
        <v>0</v>
      </c>
      <c r="BA36" s="4"/>
    </row>
    <row r="37" spans="1:53" ht="16.5" customHeight="1">
      <c r="A37" s="12">
        <v>224</v>
      </c>
      <c r="B37" s="6">
        <v>131</v>
      </c>
      <c r="C37" s="6">
        <v>139</v>
      </c>
      <c r="D37" s="6"/>
      <c r="E37" s="4"/>
      <c r="F37" s="6">
        <v>0</v>
      </c>
      <c r="G37" s="6">
        <v>0</v>
      </c>
      <c r="H37" s="6"/>
      <c r="I37" s="4"/>
      <c r="J37" s="6">
        <v>0</v>
      </c>
      <c r="K37" s="6">
        <v>0</v>
      </c>
      <c r="L37" s="6"/>
      <c r="M37" s="4"/>
      <c r="N37" s="6">
        <v>0</v>
      </c>
      <c r="O37" s="6">
        <v>0</v>
      </c>
      <c r="P37" s="6"/>
      <c r="Q37" s="4"/>
      <c r="R37" s="6">
        <v>0</v>
      </c>
      <c r="S37" s="6">
        <v>0</v>
      </c>
      <c r="T37" s="6"/>
      <c r="U37" s="4"/>
      <c r="V37" s="6">
        <v>163</v>
      </c>
      <c r="W37" s="6">
        <v>166</v>
      </c>
      <c r="X37" s="6"/>
      <c r="Y37" s="4"/>
      <c r="Z37" s="6">
        <v>0</v>
      </c>
      <c r="AA37" s="6">
        <v>0</v>
      </c>
      <c r="AC37" s="4"/>
      <c r="AD37" s="6">
        <v>0</v>
      </c>
      <c r="AE37" s="6">
        <v>0</v>
      </c>
      <c r="AF37" s="6"/>
      <c r="AG37" s="4"/>
      <c r="AH37" s="6">
        <v>0</v>
      </c>
      <c r="AI37" s="6">
        <v>0</v>
      </c>
      <c r="AJ37" s="6"/>
      <c r="AK37" s="4"/>
      <c r="AL37" s="6">
        <v>122</v>
      </c>
      <c r="AM37" s="6">
        <v>132</v>
      </c>
      <c r="AN37" s="6"/>
      <c r="AO37" s="4"/>
      <c r="AP37" s="6">
        <v>0</v>
      </c>
      <c r="AQ37" s="6">
        <v>0</v>
      </c>
      <c r="AR37" s="6"/>
      <c r="AS37" s="4"/>
      <c r="AT37" s="6">
        <v>232</v>
      </c>
      <c r="AU37" s="6">
        <v>232</v>
      </c>
      <c r="AV37" s="6"/>
      <c r="AW37" s="4"/>
      <c r="AX37" s="6">
        <v>0</v>
      </c>
      <c r="AY37" s="6">
        <v>0</v>
      </c>
      <c r="BA37" s="4"/>
    </row>
    <row r="38" spans="1:53" ht="16.5" customHeight="1">
      <c r="A38" s="12">
        <v>225</v>
      </c>
      <c r="B38" s="6">
        <v>0</v>
      </c>
      <c r="C38" s="6">
        <v>0</v>
      </c>
      <c r="D38" s="6"/>
      <c r="E38" s="4"/>
      <c r="F38" s="6">
        <v>0</v>
      </c>
      <c r="G38" s="6">
        <v>0</v>
      </c>
      <c r="H38" s="6"/>
      <c r="I38" s="4"/>
      <c r="J38" s="6">
        <v>0</v>
      </c>
      <c r="K38" s="6">
        <v>0</v>
      </c>
      <c r="L38" s="6"/>
      <c r="M38" s="4"/>
      <c r="N38" s="6">
        <v>0</v>
      </c>
      <c r="O38" s="6">
        <v>0</v>
      </c>
      <c r="P38" s="6"/>
      <c r="Q38" s="4"/>
      <c r="R38" s="6">
        <v>194</v>
      </c>
      <c r="S38" s="6">
        <v>194</v>
      </c>
      <c r="U38" s="18"/>
      <c r="Y38" s="4"/>
      <c r="AC38" s="4"/>
      <c r="AF38" s="6"/>
      <c r="AG38" s="4"/>
      <c r="AH38" s="6">
        <v>162</v>
      </c>
      <c r="AI38" s="6">
        <v>162</v>
      </c>
      <c r="AJ38" s="6"/>
      <c r="AK38" s="4"/>
      <c r="AL38" s="6">
        <v>122</v>
      </c>
      <c r="AM38" s="6">
        <v>132</v>
      </c>
      <c r="AN38" s="6"/>
      <c r="AO38" s="4"/>
      <c r="AP38" s="6">
        <v>0</v>
      </c>
      <c r="AQ38" s="6">
        <v>0</v>
      </c>
      <c r="AR38" s="6"/>
      <c r="AS38" s="4"/>
      <c r="AT38" s="6">
        <v>232</v>
      </c>
      <c r="AU38" s="6">
        <v>232</v>
      </c>
      <c r="AV38" s="6"/>
      <c r="AW38" s="4"/>
      <c r="AX38" s="6">
        <v>0</v>
      </c>
      <c r="AY38" s="6">
        <v>0</v>
      </c>
      <c r="BA38" s="4"/>
    </row>
    <row r="39" spans="1:53" ht="16.5" customHeight="1">
      <c r="A39" s="12">
        <v>225</v>
      </c>
      <c r="B39" s="6">
        <v>139</v>
      </c>
      <c r="C39" s="6">
        <v>143</v>
      </c>
      <c r="D39" s="6"/>
      <c r="E39" s="4"/>
      <c r="F39" s="6">
        <v>0</v>
      </c>
      <c r="G39" s="6">
        <v>0</v>
      </c>
      <c r="H39" s="6"/>
      <c r="I39" s="4"/>
      <c r="J39" s="6">
        <v>0</v>
      </c>
      <c r="K39" s="6">
        <v>0</v>
      </c>
      <c r="L39" s="6"/>
      <c r="M39" s="4"/>
      <c r="N39" s="6">
        <v>186</v>
      </c>
      <c r="O39" s="6">
        <v>186</v>
      </c>
      <c r="P39" s="6"/>
      <c r="Q39" s="4"/>
      <c r="R39" s="6">
        <v>194</v>
      </c>
      <c r="S39" s="6">
        <v>194</v>
      </c>
      <c r="T39" s="6"/>
      <c r="U39" s="4"/>
      <c r="V39" s="6">
        <v>0</v>
      </c>
      <c r="W39" s="6">
        <v>0</v>
      </c>
      <c r="X39" s="6"/>
      <c r="Y39" s="4"/>
      <c r="Z39" s="6">
        <v>0</v>
      </c>
      <c r="AA39" s="6">
        <v>0</v>
      </c>
      <c r="AC39" s="4"/>
      <c r="AD39" s="6">
        <v>0</v>
      </c>
      <c r="AE39" s="6">
        <v>0</v>
      </c>
      <c r="AF39" s="6"/>
      <c r="AG39" s="4"/>
      <c r="AH39" s="6">
        <v>162</v>
      </c>
      <c r="AI39" s="6">
        <v>162</v>
      </c>
      <c r="AJ39" s="6"/>
      <c r="AK39" s="4"/>
      <c r="AL39" s="6">
        <v>122</v>
      </c>
      <c r="AM39" s="6">
        <v>132</v>
      </c>
      <c r="AN39" s="6"/>
      <c r="AO39" s="4"/>
      <c r="AP39" s="6">
        <v>302</v>
      </c>
      <c r="AQ39" s="6">
        <v>302</v>
      </c>
      <c r="AR39" s="6"/>
      <c r="AS39" s="4"/>
      <c r="AT39" s="6">
        <v>0</v>
      </c>
      <c r="AU39" s="6">
        <v>0</v>
      </c>
      <c r="AV39" s="6"/>
      <c r="AW39" s="4"/>
      <c r="AX39" s="6">
        <v>0</v>
      </c>
      <c r="AY39" s="6">
        <v>0</v>
      </c>
      <c r="BA39" s="4"/>
    </row>
    <row r="40" spans="1:53" ht="16.5" customHeight="1">
      <c r="A40" s="12">
        <v>227</v>
      </c>
      <c r="B40" s="6">
        <v>131</v>
      </c>
      <c r="C40" s="6">
        <v>139</v>
      </c>
      <c r="D40" s="6"/>
      <c r="E40" s="4"/>
      <c r="F40" s="6">
        <v>0</v>
      </c>
      <c r="G40" s="6">
        <v>0</v>
      </c>
      <c r="H40" s="6"/>
      <c r="I40" s="4"/>
      <c r="J40" s="6">
        <v>0</v>
      </c>
      <c r="K40" s="6">
        <v>0</v>
      </c>
      <c r="L40" s="6"/>
      <c r="M40" s="4"/>
      <c r="N40" s="6">
        <v>0</v>
      </c>
      <c r="O40" s="6">
        <v>0</v>
      </c>
      <c r="P40" s="6"/>
      <c r="Q40" s="4"/>
      <c r="R40" s="6">
        <v>194</v>
      </c>
      <c r="S40" s="6">
        <v>197</v>
      </c>
      <c r="U40" s="18"/>
      <c r="V40">
        <v>163</v>
      </c>
      <c r="W40">
        <v>166</v>
      </c>
      <c r="X40" s="6"/>
      <c r="Y40" s="4"/>
      <c r="Z40" s="6">
        <v>0</v>
      </c>
      <c r="AA40" s="6">
        <v>0</v>
      </c>
      <c r="AC40" s="4"/>
      <c r="AD40" s="6">
        <v>184</v>
      </c>
      <c r="AE40" s="6">
        <v>200</v>
      </c>
      <c r="AF40" s="6"/>
      <c r="AG40" s="4"/>
      <c r="AH40" s="6">
        <v>169</v>
      </c>
      <c r="AI40" s="6">
        <v>169</v>
      </c>
      <c r="AJ40" s="6"/>
      <c r="AK40" s="4"/>
      <c r="AL40" s="6">
        <v>122</v>
      </c>
      <c r="AM40" s="6">
        <v>132</v>
      </c>
      <c r="AN40" s="6"/>
      <c r="AO40" s="4"/>
      <c r="AP40" s="6">
        <v>0</v>
      </c>
      <c r="AQ40" s="6">
        <v>0</v>
      </c>
      <c r="AR40" s="6"/>
      <c r="AS40" s="4"/>
      <c r="AT40" s="6">
        <v>232</v>
      </c>
      <c r="AU40" s="6">
        <v>232</v>
      </c>
      <c r="AV40" s="6"/>
      <c r="AW40" s="4"/>
      <c r="AX40" s="6">
        <v>0</v>
      </c>
      <c r="AY40" s="6">
        <v>0</v>
      </c>
      <c r="BA40" s="4"/>
    </row>
    <row r="41" spans="1:53" ht="16.5" customHeight="1">
      <c r="A41" s="12">
        <v>227</v>
      </c>
      <c r="B41" s="6">
        <v>131</v>
      </c>
      <c r="C41" s="6">
        <v>139</v>
      </c>
      <c r="D41" s="6"/>
      <c r="E41" s="4"/>
      <c r="F41" s="6">
        <v>0</v>
      </c>
      <c r="G41" s="6">
        <v>0</v>
      </c>
      <c r="H41" s="6"/>
      <c r="I41" s="4"/>
      <c r="J41" s="6">
        <v>0</v>
      </c>
      <c r="K41" s="6">
        <v>0</v>
      </c>
      <c r="L41" s="6"/>
      <c r="M41" s="4"/>
      <c r="N41" s="6">
        <v>0</v>
      </c>
      <c r="O41" s="6">
        <v>0</v>
      </c>
      <c r="P41" s="6"/>
      <c r="Q41" s="4"/>
      <c r="R41" s="6">
        <v>194</v>
      </c>
      <c r="S41" s="6">
        <v>197</v>
      </c>
      <c r="T41" s="6"/>
      <c r="U41" s="4"/>
      <c r="V41" s="6">
        <v>163</v>
      </c>
      <c r="W41" s="6">
        <v>166</v>
      </c>
      <c r="X41" s="6"/>
      <c r="Y41" s="4"/>
      <c r="Z41" s="6">
        <v>0</v>
      </c>
      <c r="AA41" s="6">
        <v>0</v>
      </c>
      <c r="AC41" s="4"/>
      <c r="AD41" s="6">
        <v>196</v>
      </c>
      <c r="AE41" s="6">
        <v>196</v>
      </c>
      <c r="AF41" s="6"/>
      <c r="AG41" s="4"/>
      <c r="AH41" s="6">
        <v>162</v>
      </c>
      <c r="AI41" s="6">
        <v>162</v>
      </c>
      <c r="AJ41" s="6"/>
      <c r="AK41" s="4"/>
      <c r="AL41" s="6">
        <v>0</v>
      </c>
      <c r="AM41" s="6">
        <v>0</v>
      </c>
      <c r="AN41" s="6"/>
      <c r="AO41" s="4"/>
      <c r="AP41" s="6">
        <v>0</v>
      </c>
      <c r="AQ41" s="6">
        <v>0</v>
      </c>
      <c r="AR41" s="6"/>
      <c r="AS41" s="4"/>
      <c r="AT41" s="6">
        <v>0</v>
      </c>
      <c r="AU41" s="6">
        <v>0</v>
      </c>
      <c r="AV41" s="6"/>
      <c r="AW41" s="4"/>
      <c r="AX41" s="6">
        <v>0</v>
      </c>
      <c r="AY41" s="6">
        <v>0</v>
      </c>
      <c r="BA41" s="4"/>
    </row>
    <row r="42" spans="1:53" ht="16.5" customHeight="1">
      <c r="A42" s="12">
        <v>228</v>
      </c>
      <c r="B42" s="6">
        <v>131</v>
      </c>
      <c r="C42" s="6">
        <v>139</v>
      </c>
      <c r="D42" s="6"/>
      <c r="E42" s="4"/>
      <c r="F42" s="6">
        <v>0</v>
      </c>
      <c r="G42" s="6">
        <v>0</v>
      </c>
      <c r="H42" s="6"/>
      <c r="I42" s="4"/>
      <c r="J42" s="6">
        <v>0</v>
      </c>
      <c r="K42" s="6">
        <v>0</v>
      </c>
      <c r="L42" s="6"/>
      <c r="M42" s="4"/>
      <c r="N42" s="6">
        <v>0</v>
      </c>
      <c r="O42" s="6">
        <v>0</v>
      </c>
      <c r="P42" s="6"/>
      <c r="Q42" s="4"/>
      <c r="R42" s="6">
        <v>0</v>
      </c>
      <c r="S42" s="6">
        <v>0</v>
      </c>
      <c r="U42" s="18"/>
      <c r="V42">
        <v>163</v>
      </c>
      <c r="W42">
        <v>166</v>
      </c>
      <c r="X42" s="6"/>
      <c r="Y42" s="4"/>
      <c r="Z42" s="6">
        <v>0</v>
      </c>
      <c r="AA42" s="6">
        <v>0</v>
      </c>
      <c r="AC42" s="4"/>
      <c r="AD42" s="6">
        <v>196</v>
      </c>
      <c r="AE42" s="6">
        <v>196</v>
      </c>
      <c r="AF42" s="6"/>
      <c r="AG42" s="4"/>
      <c r="AH42" s="6">
        <v>0</v>
      </c>
      <c r="AI42" s="6">
        <v>0</v>
      </c>
      <c r="AJ42" s="6"/>
      <c r="AK42" s="4"/>
      <c r="AL42" s="6">
        <v>122</v>
      </c>
      <c r="AM42" s="6">
        <v>132</v>
      </c>
      <c r="AN42" s="6"/>
      <c r="AO42" s="4"/>
      <c r="AP42" s="6">
        <v>0</v>
      </c>
      <c r="AQ42" s="6">
        <v>0</v>
      </c>
      <c r="AR42" s="6"/>
      <c r="AS42" s="4"/>
      <c r="AT42" s="6">
        <v>232</v>
      </c>
      <c r="AU42" s="6">
        <v>232</v>
      </c>
      <c r="AV42" s="6"/>
      <c r="AW42" s="4"/>
      <c r="AX42" s="6">
        <v>0</v>
      </c>
      <c r="AY42" s="6">
        <v>0</v>
      </c>
      <c r="BA42" s="4"/>
    </row>
    <row r="43" spans="1:53" ht="16.5" customHeight="1">
      <c r="A43" s="12">
        <v>228</v>
      </c>
      <c r="B43" s="6">
        <v>131</v>
      </c>
      <c r="C43" s="6">
        <v>139</v>
      </c>
      <c r="D43" s="6"/>
      <c r="E43" s="4"/>
      <c r="F43" s="6">
        <v>0</v>
      </c>
      <c r="G43" s="6">
        <v>0</v>
      </c>
      <c r="H43" s="6"/>
      <c r="I43" s="4"/>
      <c r="J43" s="6">
        <v>0</v>
      </c>
      <c r="K43" s="6">
        <v>0</v>
      </c>
      <c r="L43" s="6"/>
      <c r="M43" s="4"/>
      <c r="N43" s="6">
        <v>158</v>
      </c>
      <c r="O43" s="6">
        <v>186</v>
      </c>
      <c r="P43" s="6"/>
      <c r="Q43" s="4"/>
      <c r="R43" s="6">
        <v>0</v>
      </c>
      <c r="S43" s="6">
        <v>0</v>
      </c>
      <c r="T43" s="6"/>
      <c r="U43" s="4"/>
      <c r="V43" s="6">
        <v>163</v>
      </c>
      <c r="W43" s="6">
        <v>166</v>
      </c>
      <c r="X43" s="6"/>
      <c r="Y43" s="4"/>
      <c r="Z43" s="6">
        <v>0</v>
      </c>
      <c r="AA43" s="6">
        <v>0</v>
      </c>
      <c r="AC43" s="4"/>
      <c r="AD43" s="6">
        <v>196</v>
      </c>
      <c r="AE43" s="6">
        <v>196</v>
      </c>
      <c r="AF43" s="6"/>
      <c r="AG43" s="4"/>
      <c r="AH43" s="6">
        <v>0</v>
      </c>
      <c r="AI43" s="6">
        <v>0</v>
      </c>
      <c r="AJ43" s="6"/>
      <c r="AK43" s="4"/>
      <c r="AL43" s="6">
        <v>0</v>
      </c>
      <c r="AM43" s="6">
        <v>0</v>
      </c>
      <c r="AN43" s="6"/>
      <c r="AO43" s="4"/>
      <c r="AP43" s="6">
        <v>302</v>
      </c>
      <c r="AQ43" s="6">
        <v>302</v>
      </c>
      <c r="AR43" s="6"/>
      <c r="AS43" s="4"/>
      <c r="AT43" s="6">
        <v>232</v>
      </c>
      <c r="AU43" s="6">
        <v>232</v>
      </c>
      <c r="AV43" s="6"/>
      <c r="AW43" s="4"/>
      <c r="AX43" s="6">
        <v>0</v>
      </c>
      <c r="AY43" s="6">
        <v>0</v>
      </c>
      <c r="BA43" s="4"/>
    </row>
    <row r="44" spans="1:53" ht="16.5" customHeight="1">
      <c r="A44" s="12">
        <v>229</v>
      </c>
      <c r="B44" s="6">
        <v>0</v>
      </c>
      <c r="C44" s="6">
        <v>0</v>
      </c>
      <c r="D44" s="6"/>
      <c r="E44" s="4"/>
      <c r="F44" s="6">
        <v>0</v>
      </c>
      <c r="G44" s="6">
        <v>0</v>
      </c>
      <c r="H44" s="6"/>
      <c r="I44" s="4"/>
      <c r="J44" s="6">
        <v>0</v>
      </c>
      <c r="K44" s="6">
        <v>0</v>
      </c>
      <c r="L44" s="6"/>
      <c r="M44" s="4"/>
      <c r="N44" s="6">
        <v>0</v>
      </c>
      <c r="O44" s="6">
        <v>0</v>
      </c>
      <c r="P44" s="6"/>
      <c r="Q44" s="4"/>
      <c r="R44" s="6">
        <v>0</v>
      </c>
      <c r="S44" s="6">
        <v>0</v>
      </c>
      <c r="U44" s="18"/>
      <c r="V44">
        <v>0</v>
      </c>
      <c r="W44">
        <v>0</v>
      </c>
      <c r="X44" s="6"/>
      <c r="Y44" s="4"/>
      <c r="Z44" s="6">
        <v>0</v>
      </c>
      <c r="AA44" s="6">
        <v>0</v>
      </c>
      <c r="AC44" s="4"/>
      <c r="AD44" s="6">
        <v>0</v>
      </c>
      <c r="AE44" s="6">
        <v>0</v>
      </c>
      <c r="AF44" s="6"/>
      <c r="AG44" s="4"/>
      <c r="AH44" s="6">
        <v>0</v>
      </c>
      <c r="AI44" s="6">
        <v>0</v>
      </c>
      <c r="AJ44" s="6"/>
      <c r="AK44" s="4"/>
      <c r="AL44" s="6">
        <v>146</v>
      </c>
      <c r="AM44" s="6">
        <v>158</v>
      </c>
      <c r="AN44" s="6"/>
      <c r="AO44" s="4"/>
      <c r="AP44" s="6">
        <v>0</v>
      </c>
      <c r="AQ44" s="6">
        <v>0</v>
      </c>
      <c r="AR44" s="6"/>
      <c r="AS44" s="4"/>
      <c r="AT44" s="6">
        <v>232</v>
      </c>
      <c r="AU44" s="6">
        <v>232</v>
      </c>
      <c r="AV44" s="6"/>
      <c r="AW44" s="4"/>
      <c r="AX44" s="6">
        <v>194</v>
      </c>
      <c r="AY44" s="6">
        <v>224</v>
      </c>
      <c r="BA44" s="4"/>
    </row>
    <row r="45" spans="1:53" ht="16.5" customHeight="1">
      <c r="A45" s="12">
        <v>229</v>
      </c>
      <c r="B45" s="6">
        <v>139</v>
      </c>
      <c r="C45" s="6">
        <v>139</v>
      </c>
      <c r="D45" s="6"/>
      <c r="E45" s="4"/>
      <c r="F45" s="6">
        <v>0</v>
      </c>
      <c r="G45" s="6">
        <v>0</v>
      </c>
      <c r="H45" s="6"/>
      <c r="I45" s="4"/>
      <c r="J45" s="6">
        <v>0</v>
      </c>
      <c r="K45" s="6">
        <v>0</v>
      </c>
      <c r="L45" s="6"/>
      <c r="M45" s="4"/>
      <c r="N45" s="6">
        <v>0</v>
      </c>
      <c r="O45" s="6">
        <v>0</v>
      </c>
      <c r="P45" s="6"/>
      <c r="Q45" s="4"/>
      <c r="R45" s="6">
        <v>0</v>
      </c>
      <c r="S45" s="6">
        <v>0</v>
      </c>
      <c r="T45" s="6"/>
      <c r="U45" s="4"/>
      <c r="V45" s="6">
        <v>166</v>
      </c>
      <c r="W45" s="6">
        <v>166</v>
      </c>
      <c r="X45" s="6"/>
      <c r="Y45" s="4"/>
      <c r="Z45" s="6">
        <v>0</v>
      </c>
      <c r="AA45" s="6">
        <v>0</v>
      </c>
      <c r="AC45" s="4"/>
      <c r="AD45" s="6">
        <v>0</v>
      </c>
      <c r="AE45" s="6">
        <v>0</v>
      </c>
      <c r="AF45" s="6"/>
      <c r="AG45" s="4"/>
      <c r="AH45" s="6">
        <v>0</v>
      </c>
      <c r="AI45" s="6">
        <v>0</v>
      </c>
      <c r="AJ45" s="6"/>
      <c r="AK45" s="4"/>
      <c r="AL45" s="6">
        <v>146</v>
      </c>
      <c r="AM45" s="6">
        <v>158</v>
      </c>
      <c r="AN45" s="6"/>
      <c r="AO45" s="4"/>
      <c r="AP45" s="6">
        <v>0</v>
      </c>
      <c r="AQ45" s="6">
        <v>0</v>
      </c>
      <c r="AR45" s="6"/>
      <c r="AS45" s="4"/>
      <c r="AT45" s="6">
        <v>232</v>
      </c>
      <c r="AU45" s="6">
        <v>232</v>
      </c>
      <c r="AV45" s="6"/>
      <c r="AW45" s="4"/>
      <c r="AX45" s="6">
        <v>0</v>
      </c>
      <c r="AY45" s="6">
        <v>0</v>
      </c>
      <c r="BA45" s="4"/>
    </row>
    <row r="46" spans="1:53" ht="16.5" customHeight="1">
      <c r="A46" s="12">
        <v>230</v>
      </c>
      <c r="B46" s="6">
        <v>0</v>
      </c>
      <c r="C46" s="6">
        <v>0</v>
      </c>
      <c r="D46" s="6"/>
      <c r="E46" s="4"/>
      <c r="F46" s="6">
        <v>0</v>
      </c>
      <c r="G46" s="6">
        <v>0</v>
      </c>
      <c r="H46" s="6"/>
      <c r="I46" s="4"/>
      <c r="J46" s="6">
        <v>0</v>
      </c>
      <c r="K46" s="6">
        <v>0</v>
      </c>
      <c r="L46" s="6"/>
      <c r="M46" s="4"/>
      <c r="N46" s="6">
        <v>0</v>
      </c>
      <c r="O46" s="6">
        <v>0</v>
      </c>
      <c r="P46" s="6"/>
      <c r="Q46" s="4"/>
      <c r="R46" s="6">
        <v>0</v>
      </c>
      <c r="S46" s="6">
        <v>0</v>
      </c>
      <c r="U46" s="18"/>
      <c r="V46">
        <v>0</v>
      </c>
      <c r="W46">
        <v>0</v>
      </c>
      <c r="X46" s="6"/>
      <c r="Y46" s="4"/>
      <c r="Z46" s="6">
        <v>202</v>
      </c>
      <c r="AA46" s="6">
        <v>202</v>
      </c>
      <c r="AC46" s="4"/>
      <c r="AD46" s="6">
        <v>0</v>
      </c>
      <c r="AE46" s="6">
        <v>0</v>
      </c>
      <c r="AF46" s="6"/>
      <c r="AG46" s="4"/>
      <c r="AH46" s="6">
        <v>150</v>
      </c>
      <c r="AI46" s="6">
        <v>162</v>
      </c>
      <c r="AJ46" s="6"/>
      <c r="AK46" s="4"/>
      <c r="AL46" s="6">
        <v>146</v>
      </c>
      <c r="AM46" s="6">
        <v>146</v>
      </c>
      <c r="AN46" s="6"/>
      <c r="AO46" s="4"/>
      <c r="AP46" s="6">
        <v>0</v>
      </c>
      <c r="AQ46" s="6">
        <v>0</v>
      </c>
      <c r="AR46" s="6"/>
      <c r="AS46" s="4"/>
      <c r="AT46" s="6">
        <v>232</v>
      </c>
      <c r="AU46" s="6">
        <v>232</v>
      </c>
      <c r="AV46" s="6"/>
      <c r="AW46" s="4"/>
      <c r="AX46" s="6">
        <v>194</v>
      </c>
      <c r="AY46" s="6">
        <v>194</v>
      </c>
      <c r="BA46" s="4"/>
    </row>
    <row r="47" spans="1:53" ht="16.5" customHeight="1">
      <c r="A47" s="12">
        <v>230</v>
      </c>
      <c r="B47" s="6">
        <v>0</v>
      </c>
      <c r="C47" s="6">
        <v>0</v>
      </c>
      <c r="D47" s="6"/>
      <c r="E47" s="4"/>
      <c r="F47" s="6">
        <v>0</v>
      </c>
      <c r="G47" s="6">
        <v>0</v>
      </c>
      <c r="H47" s="6"/>
      <c r="I47" s="4"/>
      <c r="J47" s="6">
        <v>0</v>
      </c>
      <c r="K47" s="6">
        <v>0</v>
      </c>
      <c r="L47" s="6"/>
      <c r="M47" s="4"/>
      <c r="N47" s="6">
        <v>0</v>
      </c>
      <c r="O47" s="6">
        <v>0</v>
      </c>
      <c r="P47" s="6"/>
      <c r="Q47" s="4"/>
      <c r="R47" s="6">
        <v>0</v>
      </c>
      <c r="S47" s="6">
        <v>0</v>
      </c>
      <c r="T47" s="6"/>
      <c r="U47" s="4"/>
      <c r="V47" s="6">
        <v>0</v>
      </c>
      <c r="W47" s="6">
        <v>0</v>
      </c>
      <c r="X47" s="6"/>
      <c r="Y47" s="4"/>
      <c r="Z47" s="6">
        <v>202</v>
      </c>
      <c r="AA47" s="6">
        <v>202</v>
      </c>
      <c r="AC47" s="4"/>
      <c r="AD47" s="6">
        <v>0</v>
      </c>
      <c r="AE47" s="6">
        <v>0</v>
      </c>
      <c r="AF47" s="6"/>
      <c r="AG47" s="4"/>
      <c r="AH47" s="6">
        <v>0</v>
      </c>
      <c r="AI47" s="6">
        <v>0</v>
      </c>
      <c r="AJ47" s="6"/>
      <c r="AK47" s="4"/>
      <c r="AL47" s="6">
        <v>0</v>
      </c>
      <c r="AM47" s="6">
        <v>0</v>
      </c>
      <c r="AN47" s="6"/>
      <c r="AO47" s="4"/>
      <c r="AP47" s="6">
        <v>299</v>
      </c>
      <c r="AQ47" s="6">
        <v>302</v>
      </c>
      <c r="AR47" s="6"/>
      <c r="AS47" s="4"/>
      <c r="AT47" s="6">
        <v>0</v>
      </c>
      <c r="AU47" s="6">
        <v>0</v>
      </c>
      <c r="AV47" s="6"/>
      <c r="AW47" s="4"/>
      <c r="AX47" s="6">
        <v>224</v>
      </c>
      <c r="AY47" s="6">
        <v>224</v>
      </c>
      <c r="BA47" s="4"/>
    </row>
    <row r="48" spans="1:53" ht="16.5" customHeight="1">
      <c r="A48" s="12">
        <v>231</v>
      </c>
      <c r="B48" s="6">
        <v>139</v>
      </c>
      <c r="C48" s="6">
        <v>143</v>
      </c>
      <c r="D48" s="6"/>
      <c r="E48" s="4"/>
      <c r="F48" s="6">
        <v>0</v>
      </c>
      <c r="G48" s="6">
        <v>0</v>
      </c>
      <c r="H48" s="6"/>
      <c r="I48" s="4"/>
      <c r="J48" s="6">
        <v>0</v>
      </c>
      <c r="K48" s="6">
        <v>0</v>
      </c>
      <c r="L48" s="6"/>
      <c r="M48" s="4"/>
      <c r="N48" s="6">
        <v>150</v>
      </c>
      <c r="O48" s="6">
        <v>158</v>
      </c>
      <c r="P48" s="6"/>
      <c r="Q48" s="4"/>
      <c r="R48" s="6">
        <v>194</v>
      </c>
      <c r="S48" s="6">
        <v>194</v>
      </c>
      <c r="U48" s="18"/>
      <c r="V48">
        <v>154</v>
      </c>
      <c r="W48">
        <v>166</v>
      </c>
      <c r="X48" s="6"/>
      <c r="Y48" s="4"/>
      <c r="Z48" s="6">
        <v>202</v>
      </c>
      <c r="AA48" s="6">
        <v>202</v>
      </c>
      <c r="AC48" s="4"/>
      <c r="AD48" s="6">
        <v>182</v>
      </c>
      <c r="AE48" s="6">
        <v>196</v>
      </c>
      <c r="AF48" s="6"/>
      <c r="AG48" s="4"/>
      <c r="AH48" s="6">
        <v>150</v>
      </c>
      <c r="AI48" s="6">
        <v>162</v>
      </c>
      <c r="AJ48" s="6"/>
      <c r="AK48" s="4"/>
      <c r="AL48" s="6">
        <v>122</v>
      </c>
      <c r="AM48" s="6">
        <v>132</v>
      </c>
      <c r="AN48" s="6"/>
      <c r="AO48" s="4"/>
      <c r="AP48" s="6">
        <v>302</v>
      </c>
      <c r="AQ48" s="6">
        <v>320</v>
      </c>
      <c r="AR48" s="6"/>
      <c r="AS48" s="4"/>
      <c r="AT48" s="6">
        <v>232</v>
      </c>
      <c r="AU48" s="6">
        <v>232</v>
      </c>
      <c r="AV48" s="6"/>
      <c r="AW48" s="4"/>
      <c r="AX48" s="6">
        <v>214</v>
      </c>
      <c r="AY48" s="6">
        <v>224</v>
      </c>
      <c r="BA48" s="4"/>
    </row>
    <row r="49" spans="1:53" ht="16.5" customHeight="1">
      <c r="A49" s="12">
        <v>231</v>
      </c>
      <c r="B49" s="6">
        <v>139</v>
      </c>
      <c r="C49" s="6">
        <v>143</v>
      </c>
      <c r="D49" s="6"/>
      <c r="E49" s="4"/>
      <c r="F49" s="6">
        <v>0</v>
      </c>
      <c r="G49" s="6">
        <v>0</v>
      </c>
      <c r="H49" s="6"/>
      <c r="I49" s="4"/>
      <c r="J49" s="6">
        <v>0</v>
      </c>
      <c r="K49" s="6">
        <v>0</v>
      </c>
      <c r="L49" s="6"/>
      <c r="M49" s="4"/>
      <c r="N49" s="6">
        <v>150</v>
      </c>
      <c r="O49" s="6">
        <v>158</v>
      </c>
      <c r="P49" s="6"/>
      <c r="Q49" s="4"/>
      <c r="R49" s="6">
        <v>194</v>
      </c>
      <c r="S49" s="6">
        <v>194</v>
      </c>
      <c r="T49" s="6"/>
      <c r="U49" s="4"/>
      <c r="V49" s="6">
        <v>154</v>
      </c>
      <c r="W49" s="6">
        <v>166</v>
      </c>
      <c r="X49" s="6"/>
      <c r="Y49" s="4"/>
      <c r="Z49" s="6">
        <v>202</v>
      </c>
      <c r="AA49" s="6">
        <v>202</v>
      </c>
      <c r="AC49" s="4"/>
      <c r="AD49" s="6">
        <v>182</v>
      </c>
      <c r="AE49" s="6">
        <v>196</v>
      </c>
      <c r="AF49" s="6"/>
      <c r="AG49" s="4"/>
      <c r="AH49" s="6">
        <v>150</v>
      </c>
      <c r="AI49" s="6">
        <v>162</v>
      </c>
      <c r="AJ49" s="6"/>
      <c r="AK49" s="4"/>
      <c r="AL49" s="6">
        <v>0</v>
      </c>
      <c r="AM49" s="6">
        <v>0</v>
      </c>
      <c r="AN49" s="6"/>
      <c r="AO49" s="4"/>
      <c r="AP49" s="6">
        <v>302</v>
      </c>
      <c r="AQ49" s="6">
        <v>320</v>
      </c>
      <c r="AR49" s="6"/>
      <c r="AS49" s="4"/>
      <c r="AT49" s="6">
        <v>232</v>
      </c>
      <c r="AU49" s="6">
        <v>232</v>
      </c>
      <c r="AV49" s="6"/>
      <c r="AW49" s="4"/>
      <c r="AX49" s="6">
        <v>0</v>
      </c>
      <c r="AY49" s="6">
        <v>0</v>
      </c>
      <c r="BA49" s="4"/>
    </row>
    <row r="50" spans="1:53" ht="16.5" customHeight="1">
      <c r="A50" s="12">
        <v>232</v>
      </c>
      <c r="B50" s="6">
        <v>0</v>
      </c>
      <c r="C50" s="6">
        <v>0</v>
      </c>
      <c r="D50" s="6"/>
      <c r="E50" s="4"/>
      <c r="F50" s="6">
        <v>0</v>
      </c>
      <c r="G50" s="6">
        <v>0</v>
      </c>
      <c r="H50" s="6"/>
      <c r="I50" s="4"/>
      <c r="J50" s="6">
        <v>0</v>
      </c>
      <c r="K50" s="6">
        <v>0</v>
      </c>
      <c r="L50" s="6"/>
      <c r="M50" s="4"/>
      <c r="N50" s="6">
        <v>0</v>
      </c>
      <c r="O50" s="6">
        <v>0</v>
      </c>
      <c r="P50" s="6"/>
      <c r="Q50" s="4"/>
      <c r="R50" s="6">
        <v>0</v>
      </c>
      <c r="S50" s="6">
        <v>0</v>
      </c>
      <c r="U50" s="18"/>
      <c r="V50">
        <v>0</v>
      </c>
      <c r="W50">
        <v>0</v>
      </c>
      <c r="X50" s="6"/>
      <c r="Y50" s="4"/>
      <c r="Z50" s="6">
        <v>0</v>
      </c>
      <c r="AA50" s="6">
        <v>0</v>
      </c>
      <c r="AC50" s="4"/>
      <c r="AD50" s="6">
        <v>0</v>
      </c>
      <c r="AE50" s="6">
        <v>0</v>
      </c>
      <c r="AF50" s="6"/>
      <c r="AG50" s="4"/>
      <c r="AH50" s="6">
        <v>0</v>
      </c>
      <c r="AI50" s="6">
        <v>0</v>
      </c>
      <c r="AJ50" s="6"/>
      <c r="AK50" s="4"/>
      <c r="AL50" s="6">
        <v>0</v>
      </c>
      <c r="AM50" s="6">
        <v>0</v>
      </c>
      <c r="AN50" s="6"/>
      <c r="AO50" s="4"/>
      <c r="AP50" s="6">
        <v>0</v>
      </c>
      <c r="AQ50" s="6">
        <v>0</v>
      </c>
      <c r="AR50" s="6"/>
      <c r="AS50" s="4"/>
      <c r="AT50" s="6">
        <v>0</v>
      </c>
      <c r="AU50" s="6">
        <v>0</v>
      </c>
      <c r="AV50" s="6"/>
      <c r="AW50" s="4"/>
      <c r="AX50" s="6">
        <v>0</v>
      </c>
      <c r="AY50" s="6">
        <v>0</v>
      </c>
      <c r="BA50" s="4"/>
    </row>
    <row r="51" spans="1:53" ht="16.5" customHeight="1">
      <c r="A51" s="12">
        <v>232</v>
      </c>
      <c r="B51" s="6">
        <v>0</v>
      </c>
      <c r="C51" s="6">
        <v>0</v>
      </c>
      <c r="D51" s="6"/>
      <c r="E51" s="4"/>
      <c r="F51" s="6">
        <v>0</v>
      </c>
      <c r="G51" s="6">
        <v>0</v>
      </c>
      <c r="H51" s="6"/>
      <c r="I51" s="4"/>
      <c r="J51" s="6">
        <v>0</v>
      </c>
      <c r="K51" s="6">
        <v>0</v>
      </c>
      <c r="L51" s="6"/>
      <c r="M51" s="4"/>
      <c r="N51" s="6">
        <v>0</v>
      </c>
      <c r="O51" s="6">
        <v>0</v>
      </c>
      <c r="P51" s="6"/>
      <c r="Q51" s="4"/>
      <c r="R51" s="6">
        <v>0</v>
      </c>
      <c r="S51" s="6">
        <v>0</v>
      </c>
      <c r="T51" s="6"/>
      <c r="U51" s="4"/>
      <c r="V51" s="6">
        <v>0</v>
      </c>
      <c r="W51" s="6">
        <v>0</v>
      </c>
      <c r="X51" s="6"/>
      <c r="Y51" s="4"/>
      <c r="Z51" s="6">
        <v>0</v>
      </c>
      <c r="AA51" s="6">
        <v>0</v>
      </c>
      <c r="AC51" s="4"/>
      <c r="AD51" s="6">
        <v>0</v>
      </c>
      <c r="AE51" s="6">
        <v>0</v>
      </c>
      <c r="AF51" s="6"/>
      <c r="AG51" s="4"/>
      <c r="AH51" s="6">
        <v>162</v>
      </c>
      <c r="AI51" s="6">
        <v>169</v>
      </c>
      <c r="AJ51" s="6"/>
      <c r="AK51" s="4"/>
      <c r="AL51" s="6">
        <v>0</v>
      </c>
      <c r="AM51" s="6">
        <v>0</v>
      </c>
      <c r="AN51" s="6"/>
      <c r="AO51" s="4"/>
      <c r="AP51" s="6">
        <v>0</v>
      </c>
      <c r="AQ51" s="6">
        <v>0</v>
      </c>
      <c r="AR51" s="6"/>
      <c r="AS51" s="4"/>
      <c r="AT51" s="6">
        <v>0</v>
      </c>
      <c r="AU51" s="6">
        <v>0</v>
      </c>
      <c r="AV51" s="6"/>
      <c r="AW51" s="4"/>
      <c r="AX51" s="6">
        <v>0</v>
      </c>
      <c r="AY51" s="6">
        <v>0</v>
      </c>
      <c r="BA51" s="4"/>
    </row>
    <row r="52" spans="1:53" ht="16.5" customHeight="1">
      <c r="A52" s="12">
        <v>233</v>
      </c>
      <c r="B52" s="6">
        <v>139</v>
      </c>
      <c r="C52" s="6">
        <v>143</v>
      </c>
      <c r="D52" s="6"/>
      <c r="E52" s="4"/>
      <c r="F52" s="6">
        <v>0</v>
      </c>
      <c r="G52" s="6">
        <v>0</v>
      </c>
      <c r="H52" s="6"/>
      <c r="I52" s="4"/>
      <c r="J52" s="6">
        <v>0</v>
      </c>
      <c r="K52" s="6">
        <v>0</v>
      </c>
      <c r="L52" s="6"/>
      <c r="M52" s="4"/>
      <c r="N52" s="6">
        <v>0</v>
      </c>
      <c r="O52" s="6">
        <v>0</v>
      </c>
      <c r="P52" s="6"/>
      <c r="Q52" s="4"/>
      <c r="R52" s="6">
        <v>0</v>
      </c>
      <c r="S52" s="6">
        <v>0</v>
      </c>
      <c r="U52" s="18"/>
      <c r="V52">
        <v>160</v>
      </c>
      <c r="W52">
        <v>163</v>
      </c>
      <c r="X52" s="6"/>
      <c r="Y52" s="4"/>
      <c r="Z52" s="6">
        <v>0</v>
      </c>
      <c r="AA52" s="6">
        <v>0</v>
      </c>
      <c r="AC52" s="4"/>
      <c r="AD52" s="6">
        <v>196</v>
      </c>
      <c r="AE52" s="6">
        <v>196</v>
      </c>
      <c r="AF52" s="6"/>
      <c r="AG52" s="4"/>
      <c r="AH52" s="6">
        <v>162</v>
      </c>
      <c r="AI52" s="6">
        <v>162</v>
      </c>
      <c r="AJ52" s="6"/>
      <c r="AK52" s="4"/>
      <c r="AL52" s="6">
        <v>122</v>
      </c>
      <c r="AM52" s="6">
        <v>132</v>
      </c>
      <c r="AN52" s="6"/>
      <c r="AO52" s="4"/>
      <c r="AP52" s="6">
        <v>0</v>
      </c>
      <c r="AQ52" s="6">
        <v>0</v>
      </c>
      <c r="AR52" s="6"/>
      <c r="AS52" s="4"/>
      <c r="AT52" s="6">
        <v>232</v>
      </c>
      <c r="AU52" s="6">
        <v>232</v>
      </c>
      <c r="AV52" s="6"/>
      <c r="AW52" s="4"/>
      <c r="AX52" s="6">
        <v>0</v>
      </c>
      <c r="AY52" s="6">
        <v>0</v>
      </c>
      <c r="BA52" s="4"/>
    </row>
    <row r="53" spans="1:53" ht="16.5" customHeight="1">
      <c r="A53" s="12">
        <v>233</v>
      </c>
      <c r="B53" s="6">
        <v>139</v>
      </c>
      <c r="C53" s="6">
        <v>143</v>
      </c>
      <c r="D53" s="6"/>
      <c r="E53" s="4"/>
      <c r="F53" s="6">
        <v>0</v>
      </c>
      <c r="G53" s="6">
        <v>0</v>
      </c>
      <c r="H53" s="6"/>
      <c r="I53" s="4"/>
      <c r="J53" s="6">
        <v>0</v>
      </c>
      <c r="K53" s="6">
        <v>0</v>
      </c>
      <c r="L53" s="6"/>
      <c r="M53" s="4"/>
      <c r="N53" s="6">
        <v>186</v>
      </c>
      <c r="O53" s="6">
        <v>186</v>
      </c>
      <c r="P53" s="6"/>
      <c r="Q53" s="4"/>
      <c r="R53" s="6">
        <v>0</v>
      </c>
      <c r="S53" s="6">
        <v>0</v>
      </c>
      <c r="T53" s="6"/>
      <c r="U53" s="4"/>
      <c r="V53" s="6">
        <v>160</v>
      </c>
      <c r="W53" s="6">
        <v>163</v>
      </c>
      <c r="X53" s="6"/>
      <c r="Y53" s="4"/>
      <c r="Z53" s="6">
        <v>0</v>
      </c>
      <c r="AA53" s="6">
        <v>0</v>
      </c>
      <c r="AC53" s="4"/>
      <c r="AD53" s="6">
        <v>196</v>
      </c>
      <c r="AE53" s="6">
        <v>196</v>
      </c>
      <c r="AF53" s="6"/>
      <c r="AG53" s="4"/>
      <c r="AH53" s="6">
        <v>162</v>
      </c>
      <c r="AI53" s="6">
        <v>162</v>
      </c>
      <c r="AJ53" s="6"/>
      <c r="AK53" s="4"/>
      <c r="AL53" s="6">
        <v>122</v>
      </c>
      <c r="AM53" s="6">
        <v>132</v>
      </c>
      <c r="AN53" s="6"/>
      <c r="AO53" s="4"/>
      <c r="AP53" s="6">
        <v>0</v>
      </c>
      <c r="AQ53" s="6">
        <v>0</v>
      </c>
      <c r="AR53" s="6"/>
      <c r="AS53" s="4"/>
      <c r="AT53" s="6">
        <v>232</v>
      </c>
      <c r="AU53" s="6">
        <v>232</v>
      </c>
      <c r="AV53" s="6"/>
      <c r="AW53" s="4"/>
      <c r="AX53" s="6">
        <v>0</v>
      </c>
      <c r="AY53" s="6">
        <v>0</v>
      </c>
      <c r="BA53" s="4"/>
    </row>
    <row r="54" spans="1:53" ht="16.5" customHeight="1">
      <c r="A54" s="12">
        <v>234</v>
      </c>
      <c r="B54" s="6">
        <v>131</v>
      </c>
      <c r="C54" s="6">
        <v>139</v>
      </c>
      <c r="D54" s="6"/>
      <c r="E54" s="4"/>
      <c r="F54" s="6">
        <v>329</v>
      </c>
      <c r="G54" s="6">
        <v>329</v>
      </c>
      <c r="H54" s="6"/>
      <c r="I54" s="4"/>
      <c r="J54" s="6">
        <v>0</v>
      </c>
      <c r="K54" s="6">
        <v>0</v>
      </c>
      <c r="L54" s="6"/>
      <c r="M54" s="4"/>
      <c r="N54" s="6">
        <v>158</v>
      </c>
      <c r="O54" s="6">
        <v>186</v>
      </c>
      <c r="P54" s="6"/>
      <c r="Q54" s="4"/>
      <c r="R54" s="6">
        <v>197</v>
      </c>
      <c r="S54" s="6">
        <v>200</v>
      </c>
      <c r="U54" s="18"/>
      <c r="Y54" s="4"/>
      <c r="AC54" s="4"/>
      <c r="AF54" s="6"/>
      <c r="AG54" s="4"/>
      <c r="AH54" s="6">
        <v>0</v>
      </c>
      <c r="AI54" s="6">
        <v>0</v>
      </c>
      <c r="AJ54" s="6"/>
      <c r="AK54" s="4"/>
      <c r="AL54" s="6">
        <v>0</v>
      </c>
      <c r="AM54" s="6">
        <v>0</v>
      </c>
      <c r="AN54" s="6"/>
      <c r="AO54" s="4"/>
      <c r="AP54" s="6">
        <v>293</v>
      </c>
      <c r="AQ54" s="6">
        <v>293</v>
      </c>
      <c r="AR54" s="6"/>
      <c r="AS54" s="4"/>
      <c r="AT54" s="6">
        <v>232</v>
      </c>
      <c r="AU54" s="6">
        <v>232</v>
      </c>
      <c r="AV54" s="6"/>
      <c r="AW54" s="4"/>
      <c r="AX54" s="6">
        <v>0</v>
      </c>
      <c r="AY54" s="6">
        <v>0</v>
      </c>
      <c r="BA54" s="4"/>
    </row>
    <row r="55" spans="1:53" ht="16.5" customHeight="1">
      <c r="A55" s="12">
        <v>234</v>
      </c>
      <c r="B55" s="6">
        <v>131</v>
      </c>
      <c r="C55" s="6">
        <v>139</v>
      </c>
      <c r="D55" s="6"/>
      <c r="E55" s="4"/>
      <c r="F55" s="6">
        <v>329</v>
      </c>
      <c r="G55" s="6">
        <v>329</v>
      </c>
      <c r="H55" s="6"/>
      <c r="I55" s="4"/>
      <c r="J55" s="6">
        <v>0</v>
      </c>
      <c r="K55" s="6">
        <v>0</v>
      </c>
      <c r="L55" s="6"/>
      <c r="M55" s="4"/>
      <c r="N55" s="6">
        <v>158</v>
      </c>
      <c r="O55" s="6">
        <v>186</v>
      </c>
      <c r="P55" s="6"/>
      <c r="Q55" s="4"/>
      <c r="R55" s="6">
        <v>197</v>
      </c>
      <c r="S55" s="6">
        <v>200</v>
      </c>
      <c r="T55" s="6"/>
      <c r="U55" s="4"/>
      <c r="V55" s="6">
        <v>163</v>
      </c>
      <c r="W55" s="6">
        <v>166</v>
      </c>
      <c r="X55" s="6"/>
      <c r="Y55" s="4"/>
      <c r="Z55" s="6">
        <v>0</v>
      </c>
      <c r="AA55" s="6">
        <v>0</v>
      </c>
      <c r="AC55" s="4"/>
      <c r="AD55" s="6">
        <v>182</v>
      </c>
      <c r="AE55" s="6">
        <v>196</v>
      </c>
      <c r="AF55" s="6"/>
      <c r="AG55" s="4"/>
      <c r="AH55" s="6">
        <v>156</v>
      </c>
      <c r="AI55" s="6">
        <v>168</v>
      </c>
      <c r="AJ55" s="6"/>
      <c r="AK55" s="4"/>
      <c r="AL55" s="6">
        <v>137</v>
      </c>
      <c r="AM55" s="6">
        <v>137</v>
      </c>
      <c r="AN55" s="6"/>
      <c r="AO55" s="4"/>
      <c r="AP55" s="6">
        <v>293</v>
      </c>
      <c r="AQ55" s="6">
        <v>293</v>
      </c>
      <c r="AR55" s="6"/>
      <c r="AS55" s="4"/>
      <c r="AT55" s="6">
        <v>0</v>
      </c>
      <c r="AU55" s="6">
        <v>0</v>
      </c>
      <c r="AV55" s="6"/>
      <c r="AW55" s="4"/>
      <c r="AX55" s="6">
        <v>0</v>
      </c>
      <c r="AY55" s="6">
        <v>0</v>
      </c>
      <c r="BA55" s="4"/>
    </row>
    <row r="56" spans="1:53" ht="16.5" customHeight="1">
      <c r="A56" s="12">
        <v>235</v>
      </c>
      <c r="B56" s="6">
        <v>139</v>
      </c>
      <c r="C56" s="6">
        <v>143</v>
      </c>
      <c r="D56" s="6"/>
      <c r="E56" s="4"/>
      <c r="F56" s="6">
        <v>0</v>
      </c>
      <c r="G56" s="6">
        <v>0</v>
      </c>
      <c r="H56" s="6"/>
      <c r="I56" s="4"/>
      <c r="J56" s="6">
        <v>0</v>
      </c>
      <c r="K56" s="6">
        <v>0</v>
      </c>
      <c r="L56" s="6"/>
      <c r="M56" s="4"/>
      <c r="N56" s="6">
        <v>186</v>
      </c>
      <c r="O56" s="6">
        <v>186</v>
      </c>
      <c r="P56" s="6"/>
      <c r="Q56" s="4"/>
      <c r="R56" s="6">
        <v>194</v>
      </c>
      <c r="S56" s="6">
        <v>194</v>
      </c>
      <c r="U56" s="18"/>
      <c r="V56">
        <v>0</v>
      </c>
      <c r="W56">
        <v>0</v>
      </c>
      <c r="X56" s="6"/>
      <c r="Y56" s="4"/>
      <c r="Z56" s="6">
        <v>0</v>
      </c>
      <c r="AA56" s="6">
        <v>0</v>
      </c>
      <c r="AC56" s="4"/>
      <c r="AD56" s="6">
        <v>0</v>
      </c>
      <c r="AE56" s="6">
        <v>0</v>
      </c>
      <c r="AF56" s="6"/>
      <c r="AG56" s="4"/>
      <c r="AH56" s="6">
        <v>0</v>
      </c>
      <c r="AI56" s="6">
        <v>0</v>
      </c>
      <c r="AJ56" s="6"/>
      <c r="AK56" s="4"/>
      <c r="AL56" s="6">
        <v>0</v>
      </c>
      <c r="AM56" s="6">
        <v>0</v>
      </c>
      <c r="AN56" s="6"/>
      <c r="AO56" s="4"/>
      <c r="AP56" s="6">
        <v>0</v>
      </c>
      <c r="AQ56" s="6">
        <v>0</v>
      </c>
      <c r="AR56" s="6"/>
      <c r="AS56" s="4"/>
      <c r="AT56" s="6">
        <v>0</v>
      </c>
      <c r="AU56" s="6">
        <v>0</v>
      </c>
      <c r="AV56" s="6"/>
      <c r="AW56" s="4"/>
      <c r="AX56" s="6">
        <v>0</v>
      </c>
      <c r="AY56" s="6">
        <v>0</v>
      </c>
      <c r="BA56" s="4"/>
    </row>
    <row r="57" spans="1:53" ht="16.5" customHeight="1">
      <c r="A57" s="12">
        <v>235</v>
      </c>
      <c r="B57" s="6">
        <v>139</v>
      </c>
      <c r="C57" s="6">
        <v>143</v>
      </c>
      <c r="D57" s="6"/>
      <c r="E57" s="4"/>
      <c r="F57" s="6">
        <v>326</v>
      </c>
      <c r="G57" s="6">
        <v>332</v>
      </c>
      <c r="H57" s="6"/>
      <c r="I57" s="4"/>
      <c r="J57" s="6">
        <v>0</v>
      </c>
      <c r="K57" s="6">
        <v>0</v>
      </c>
      <c r="L57" s="6"/>
      <c r="M57" s="4"/>
      <c r="N57" s="6">
        <v>186</v>
      </c>
      <c r="O57" s="6">
        <v>186</v>
      </c>
      <c r="P57" s="6"/>
      <c r="Q57" s="4"/>
      <c r="R57" s="6">
        <v>0</v>
      </c>
      <c r="S57" s="6">
        <v>0</v>
      </c>
      <c r="T57" s="6"/>
      <c r="U57" s="4"/>
      <c r="V57" s="6">
        <v>0</v>
      </c>
      <c r="W57" s="6">
        <v>0</v>
      </c>
      <c r="X57" s="6"/>
      <c r="Y57" s="4"/>
      <c r="Z57" s="6">
        <v>0</v>
      </c>
      <c r="AA57" s="6">
        <v>0</v>
      </c>
      <c r="AC57" s="4"/>
      <c r="AD57" s="6">
        <v>0</v>
      </c>
      <c r="AE57" s="6">
        <v>0</v>
      </c>
      <c r="AF57" s="6"/>
      <c r="AG57" s="4"/>
      <c r="AH57" s="6">
        <v>0</v>
      </c>
      <c r="AI57" s="6">
        <v>0</v>
      </c>
      <c r="AJ57" s="6"/>
      <c r="AK57" s="4"/>
      <c r="AL57" s="6">
        <v>0</v>
      </c>
      <c r="AM57" s="6">
        <v>0</v>
      </c>
      <c r="AN57" s="6"/>
      <c r="AO57" s="4"/>
      <c r="AP57" s="6">
        <v>0</v>
      </c>
      <c r="AQ57" s="6">
        <v>0</v>
      </c>
      <c r="AR57" s="6"/>
      <c r="AS57" s="4"/>
      <c r="AT57" s="6">
        <v>0</v>
      </c>
      <c r="AU57" s="6">
        <v>0</v>
      </c>
      <c r="AV57" s="6"/>
      <c r="AW57" s="4"/>
      <c r="AX57" s="6">
        <v>0</v>
      </c>
      <c r="AY57" s="6">
        <v>0</v>
      </c>
      <c r="BA57" s="4"/>
    </row>
    <row r="58" spans="1:53" ht="16.5" customHeight="1">
      <c r="A58" s="12">
        <v>236</v>
      </c>
      <c r="B58" s="6">
        <v>139</v>
      </c>
      <c r="C58" s="6">
        <v>143</v>
      </c>
      <c r="D58" s="6"/>
      <c r="E58" s="4"/>
      <c r="F58" s="6">
        <v>0</v>
      </c>
      <c r="G58" s="6">
        <v>0</v>
      </c>
      <c r="H58" s="6"/>
      <c r="I58" s="4"/>
      <c r="J58" s="6">
        <v>0</v>
      </c>
      <c r="K58" s="6">
        <v>0</v>
      </c>
      <c r="L58" s="6"/>
      <c r="M58" s="4"/>
      <c r="N58" s="6">
        <v>186</v>
      </c>
      <c r="O58" s="6">
        <v>186</v>
      </c>
      <c r="P58" s="6"/>
      <c r="Q58" s="4"/>
      <c r="R58" s="6">
        <v>194</v>
      </c>
      <c r="S58" s="6">
        <v>194</v>
      </c>
      <c r="U58" s="18"/>
      <c r="V58">
        <v>160</v>
      </c>
      <c r="W58">
        <v>163</v>
      </c>
      <c r="X58" s="6"/>
      <c r="Y58" s="4"/>
      <c r="Z58" s="6">
        <v>202</v>
      </c>
      <c r="AA58" s="6">
        <v>206</v>
      </c>
      <c r="AC58" s="4"/>
      <c r="AD58" s="6">
        <v>182</v>
      </c>
      <c r="AE58" s="6">
        <v>196</v>
      </c>
      <c r="AF58" s="6"/>
      <c r="AG58" s="4"/>
      <c r="AH58" s="6">
        <v>150</v>
      </c>
      <c r="AI58" s="6">
        <v>162</v>
      </c>
      <c r="AJ58" s="6"/>
      <c r="AK58" s="4"/>
      <c r="AL58" s="6">
        <v>122</v>
      </c>
      <c r="AM58" s="6">
        <v>132</v>
      </c>
      <c r="AN58" s="6"/>
      <c r="AO58" s="4"/>
      <c r="AP58" s="6">
        <v>302</v>
      </c>
      <c r="AQ58" s="6">
        <v>302</v>
      </c>
      <c r="AR58" s="6"/>
      <c r="AS58" s="4"/>
      <c r="AT58" s="6">
        <v>232</v>
      </c>
      <c r="AU58" s="6">
        <v>232</v>
      </c>
      <c r="AV58" s="6"/>
      <c r="AW58" s="4"/>
      <c r="AX58" s="6">
        <v>224</v>
      </c>
      <c r="AY58" s="6">
        <v>224</v>
      </c>
      <c r="BA58" s="4"/>
    </row>
    <row r="59" spans="1:53" ht="16.5" customHeight="1">
      <c r="A59" s="12">
        <v>236</v>
      </c>
      <c r="B59" s="6">
        <v>0</v>
      </c>
      <c r="C59" s="6">
        <v>0</v>
      </c>
      <c r="D59" s="6"/>
      <c r="E59" s="4"/>
      <c r="F59" s="6">
        <v>0</v>
      </c>
      <c r="G59" s="6">
        <v>0</v>
      </c>
      <c r="H59" s="6"/>
      <c r="I59" s="4"/>
      <c r="J59" s="6">
        <v>0</v>
      </c>
      <c r="K59" s="6">
        <v>0</v>
      </c>
      <c r="L59" s="6"/>
      <c r="M59" s="4"/>
      <c r="N59" s="6">
        <v>0</v>
      </c>
      <c r="O59" s="6">
        <v>0</v>
      </c>
      <c r="P59" s="6"/>
      <c r="Q59" s="4"/>
      <c r="R59" s="6">
        <v>0</v>
      </c>
      <c r="S59" s="6">
        <v>0</v>
      </c>
      <c r="T59" s="6"/>
      <c r="U59" s="4"/>
      <c r="V59" s="6">
        <v>160</v>
      </c>
      <c r="W59" s="6">
        <v>163</v>
      </c>
      <c r="X59" s="6"/>
      <c r="Y59" s="4"/>
      <c r="Z59" s="6">
        <v>0</v>
      </c>
      <c r="AA59" s="6">
        <v>0</v>
      </c>
      <c r="AC59" s="4"/>
      <c r="AD59" s="6">
        <v>182</v>
      </c>
      <c r="AE59" s="6">
        <v>196</v>
      </c>
      <c r="AF59" s="6"/>
      <c r="AG59" s="4"/>
      <c r="AH59" s="6">
        <v>150</v>
      </c>
      <c r="AI59" s="6">
        <v>162</v>
      </c>
      <c r="AJ59" s="6"/>
      <c r="AK59" s="4"/>
      <c r="AL59" s="6">
        <v>122</v>
      </c>
      <c r="AM59" s="6">
        <v>132</v>
      </c>
      <c r="AN59" s="6"/>
      <c r="AO59" s="4"/>
      <c r="AP59" s="6">
        <v>293</v>
      </c>
      <c r="AQ59" s="6">
        <v>302</v>
      </c>
      <c r="AR59" s="6"/>
      <c r="AS59" s="4"/>
      <c r="AT59" s="6">
        <v>0</v>
      </c>
      <c r="AU59" s="6">
        <v>0</v>
      </c>
      <c r="AV59" s="6"/>
      <c r="AW59" s="4"/>
      <c r="AX59" s="6">
        <v>0</v>
      </c>
      <c r="AY59" s="6">
        <v>0</v>
      </c>
      <c r="BA59" s="4"/>
    </row>
    <row r="60" spans="1:53" ht="16.5" customHeight="1">
      <c r="A60" s="12">
        <v>237</v>
      </c>
      <c r="B60" s="6">
        <v>131</v>
      </c>
      <c r="C60" s="6">
        <v>139</v>
      </c>
      <c r="D60" s="6"/>
      <c r="E60" s="4"/>
      <c r="F60" s="6">
        <v>0</v>
      </c>
      <c r="G60" s="6">
        <v>0</v>
      </c>
      <c r="H60" s="6"/>
      <c r="I60" s="4"/>
      <c r="J60" s="6">
        <v>0</v>
      </c>
      <c r="K60" s="6">
        <v>0</v>
      </c>
      <c r="L60" s="6"/>
      <c r="M60" s="4"/>
      <c r="N60" s="6">
        <v>158</v>
      </c>
      <c r="O60" s="6">
        <v>186</v>
      </c>
      <c r="P60" s="6"/>
      <c r="Q60" s="4"/>
      <c r="R60" s="6">
        <v>197</v>
      </c>
      <c r="S60" s="6">
        <v>200</v>
      </c>
      <c r="U60" s="18"/>
      <c r="V60">
        <v>0</v>
      </c>
      <c r="W60">
        <v>0</v>
      </c>
      <c r="X60" s="6"/>
      <c r="Y60" s="4"/>
      <c r="Z60" s="6">
        <v>0</v>
      </c>
      <c r="AA60" s="6">
        <v>0</v>
      </c>
      <c r="AC60" s="4"/>
      <c r="AD60" s="6">
        <v>0</v>
      </c>
      <c r="AE60" s="6">
        <v>0</v>
      </c>
      <c r="AF60" s="6"/>
      <c r="AG60" s="4"/>
      <c r="AH60" s="6">
        <v>0</v>
      </c>
      <c r="AI60" s="6">
        <v>0</v>
      </c>
      <c r="AJ60" s="6"/>
      <c r="AK60" s="4"/>
      <c r="AL60" s="6">
        <v>132</v>
      </c>
      <c r="AM60" s="6">
        <v>158</v>
      </c>
      <c r="AN60" s="6"/>
      <c r="AO60" s="4"/>
      <c r="AP60" s="6">
        <v>0</v>
      </c>
      <c r="AQ60" s="6">
        <v>0</v>
      </c>
      <c r="AR60" s="6"/>
      <c r="AS60" s="4"/>
      <c r="AT60" s="6">
        <v>0</v>
      </c>
      <c r="AU60" s="6">
        <v>0</v>
      </c>
      <c r="AV60" s="6"/>
      <c r="AW60" s="4"/>
      <c r="AX60" s="6">
        <v>0</v>
      </c>
      <c r="AY60" s="6">
        <v>0</v>
      </c>
      <c r="BA60" s="4"/>
    </row>
    <row r="61" spans="1:53" ht="16.5" customHeight="1">
      <c r="A61" s="12">
        <v>237</v>
      </c>
      <c r="B61" s="6">
        <v>0</v>
      </c>
      <c r="C61" s="6">
        <v>0</v>
      </c>
      <c r="D61" s="6"/>
      <c r="E61" s="4"/>
      <c r="F61" s="6">
        <v>329</v>
      </c>
      <c r="G61" s="6">
        <v>329</v>
      </c>
      <c r="H61" s="6"/>
      <c r="I61" s="4"/>
      <c r="J61" s="6">
        <v>0</v>
      </c>
      <c r="K61" s="6">
        <v>0</v>
      </c>
      <c r="L61" s="6"/>
      <c r="M61" s="4"/>
      <c r="N61" s="6">
        <v>0</v>
      </c>
      <c r="O61" s="6">
        <v>0</v>
      </c>
      <c r="P61" s="6"/>
      <c r="Q61" s="4"/>
      <c r="R61" s="6">
        <v>197</v>
      </c>
      <c r="S61" s="6">
        <v>200</v>
      </c>
      <c r="T61" s="6"/>
      <c r="U61" s="4"/>
      <c r="V61" s="6">
        <v>0</v>
      </c>
      <c r="X61" s="6"/>
      <c r="Y61" s="4"/>
      <c r="Z61" s="6">
        <v>0</v>
      </c>
      <c r="AA61" s="6">
        <v>0</v>
      </c>
      <c r="AC61" s="4"/>
      <c r="AD61" s="6">
        <v>0</v>
      </c>
      <c r="AE61" s="6">
        <v>0</v>
      </c>
      <c r="AF61" s="6"/>
      <c r="AG61" s="4"/>
      <c r="AH61" s="6">
        <v>0</v>
      </c>
      <c r="AI61" s="6">
        <v>0</v>
      </c>
      <c r="AJ61" s="6"/>
      <c r="AK61" s="4"/>
      <c r="AL61" s="6">
        <v>0</v>
      </c>
      <c r="AM61" s="6">
        <v>0</v>
      </c>
      <c r="AN61" s="6"/>
      <c r="AO61" s="4"/>
      <c r="AP61" s="6">
        <v>0</v>
      </c>
      <c r="AQ61" s="6">
        <v>0</v>
      </c>
      <c r="AR61" s="6"/>
      <c r="AS61" s="4"/>
      <c r="AT61" s="6">
        <v>0</v>
      </c>
      <c r="AU61" s="6">
        <v>0</v>
      </c>
      <c r="AV61" s="6"/>
      <c r="AW61" s="4"/>
      <c r="AX61" s="6">
        <v>0</v>
      </c>
      <c r="AY61" s="6">
        <v>0</v>
      </c>
      <c r="BA61" s="4"/>
    </row>
    <row r="62" spans="1:53" ht="16.5" customHeight="1">
      <c r="A62" s="12">
        <v>238</v>
      </c>
      <c r="B62" s="6">
        <v>131</v>
      </c>
      <c r="C62" s="6">
        <v>139</v>
      </c>
      <c r="D62" s="6"/>
      <c r="E62" s="4"/>
      <c r="F62" s="6">
        <v>329</v>
      </c>
      <c r="G62" s="6">
        <v>329</v>
      </c>
      <c r="H62" s="6"/>
      <c r="I62" s="4"/>
      <c r="J62" s="6">
        <v>0</v>
      </c>
      <c r="K62" s="6">
        <v>0</v>
      </c>
      <c r="L62" s="6"/>
      <c r="M62" s="4"/>
      <c r="N62" s="6">
        <v>158</v>
      </c>
      <c r="O62" s="6">
        <v>186</v>
      </c>
      <c r="P62" s="6"/>
      <c r="Q62" s="4"/>
      <c r="R62" s="6">
        <v>197</v>
      </c>
      <c r="S62" s="6">
        <v>200</v>
      </c>
      <c r="U62" s="18"/>
      <c r="V62">
        <v>163</v>
      </c>
      <c r="W62">
        <v>166</v>
      </c>
      <c r="X62" s="6"/>
      <c r="Y62" s="4"/>
      <c r="Z62" s="6">
        <v>0</v>
      </c>
      <c r="AA62" s="6">
        <v>0</v>
      </c>
      <c r="AC62" s="4"/>
      <c r="AD62" s="6">
        <v>184</v>
      </c>
      <c r="AE62" s="6">
        <v>198</v>
      </c>
      <c r="AF62" s="6"/>
      <c r="AG62" s="4"/>
      <c r="AH62" s="6">
        <v>0</v>
      </c>
      <c r="AI62" s="6">
        <v>0</v>
      </c>
      <c r="AJ62" s="6"/>
      <c r="AK62" s="4"/>
      <c r="AL62" s="6">
        <v>0</v>
      </c>
      <c r="AM62" s="6">
        <v>0</v>
      </c>
      <c r="AN62" s="6"/>
      <c r="AO62" s="4"/>
      <c r="AP62" s="6">
        <v>293</v>
      </c>
      <c r="AQ62" s="6">
        <v>293</v>
      </c>
      <c r="AR62" s="6"/>
      <c r="AS62" s="4"/>
      <c r="AT62" s="6">
        <v>232</v>
      </c>
      <c r="AU62" s="6">
        <v>232</v>
      </c>
      <c r="AV62" s="6"/>
      <c r="AW62" s="4"/>
      <c r="AX62" s="6">
        <v>0</v>
      </c>
      <c r="AY62" s="6">
        <v>0</v>
      </c>
      <c r="BA62" s="4"/>
    </row>
    <row r="63" spans="1:53" ht="16.5" customHeight="1">
      <c r="A63" s="12">
        <v>238</v>
      </c>
      <c r="B63" s="6">
        <v>131</v>
      </c>
      <c r="C63" s="6">
        <v>139</v>
      </c>
      <c r="D63" s="6"/>
      <c r="E63" s="4"/>
      <c r="F63" s="6">
        <v>329</v>
      </c>
      <c r="G63" s="6">
        <v>329</v>
      </c>
      <c r="H63" s="6"/>
      <c r="I63" s="4"/>
      <c r="J63" s="6">
        <v>0</v>
      </c>
      <c r="K63" s="6">
        <v>0</v>
      </c>
      <c r="L63" s="6"/>
      <c r="M63" s="4"/>
      <c r="N63" s="6">
        <v>158</v>
      </c>
      <c r="O63" s="6">
        <v>186</v>
      </c>
      <c r="P63" s="6"/>
      <c r="Q63" s="4"/>
      <c r="R63" s="6">
        <v>197</v>
      </c>
      <c r="S63" s="6">
        <v>200</v>
      </c>
      <c r="T63" s="6"/>
      <c r="U63" s="4"/>
      <c r="V63" s="6">
        <v>163</v>
      </c>
      <c r="W63" s="6">
        <v>166</v>
      </c>
      <c r="X63" s="6"/>
      <c r="Y63" s="4"/>
      <c r="Z63" s="6">
        <v>202</v>
      </c>
      <c r="AA63" s="6">
        <v>204</v>
      </c>
      <c r="AC63" s="4"/>
      <c r="AD63" s="6">
        <v>182</v>
      </c>
      <c r="AE63" s="6">
        <v>196</v>
      </c>
      <c r="AF63" s="6"/>
      <c r="AG63" s="4"/>
      <c r="AH63" s="6">
        <v>156</v>
      </c>
      <c r="AI63" s="6">
        <v>169</v>
      </c>
      <c r="AJ63" s="6"/>
      <c r="AK63" s="4"/>
      <c r="AL63" s="6">
        <v>122</v>
      </c>
      <c r="AM63" s="6">
        <v>132</v>
      </c>
      <c r="AN63" s="6"/>
      <c r="AO63" s="4"/>
      <c r="AP63" s="6">
        <v>302</v>
      </c>
      <c r="AQ63" s="6">
        <v>311</v>
      </c>
      <c r="AR63" s="6"/>
      <c r="AS63" s="4"/>
      <c r="AT63" s="6">
        <v>232</v>
      </c>
      <c r="AU63" s="6">
        <v>232</v>
      </c>
      <c r="AV63" s="6"/>
      <c r="AW63" s="4"/>
      <c r="AX63" s="6">
        <v>224</v>
      </c>
      <c r="AY63" s="6">
        <v>224</v>
      </c>
      <c r="BA63" s="4"/>
    </row>
    <row r="64" spans="1:53" ht="16.5" customHeight="1">
      <c r="A64" s="12">
        <v>239</v>
      </c>
      <c r="B64" s="6">
        <v>139</v>
      </c>
      <c r="C64" s="6">
        <v>143</v>
      </c>
      <c r="D64" s="6"/>
      <c r="E64" s="4"/>
      <c r="F64" s="6">
        <v>0</v>
      </c>
      <c r="G64" s="6">
        <v>0</v>
      </c>
      <c r="H64" s="6"/>
      <c r="I64" s="4"/>
      <c r="J64" s="6">
        <v>0</v>
      </c>
      <c r="K64" s="6">
        <v>0</v>
      </c>
      <c r="L64" s="6"/>
      <c r="M64" s="4"/>
      <c r="N64" s="6">
        <v>150</v>
      </c>
      <c r="O64" s="6">
        <v>158</v>
      </c>
      <c r="P64" s="6"/>
      <c r="Q64" s="4"/>
      <c r="R64" s="6">
        <v>0</v>
      </c>
      <c r="S64" s="6">
        <v>0</v>
      </c>
      <c r="U64" s="18"/>
      <c r="V64">
        <v>166</v>
      </c>
      <c r="W64">
        <v>166</v>
      </c>
      <c r="X64" s="6"/>
      <c r="Y64" s="4"/>
      <c r="Z64" s="6">
        <v>0</v>
      </c>
      <c r="AA64" s="6">
        <v>0</v>
      </c>
      <c r="AC64" s="4"/>
      <c r="AD64" s="6">
        <v>182</v>
      </c>
      <c r="AE64" s="6">
        <v>196</v>
      </c>
      <c r="AF64" s="6"/>
      <c r="AG64" s="4"/>
      <c r="AH64" s="6">
        <v>162</v>
      </c>
      <c r="AI64" s="6">
        <v>162</v>
      </c>
      <c r="AJ64" s="6"/>
      <c r="AK64" s="4"/>
      <c r="AL64" s="6">
        <v>122</v>
      </c>
      <c r="AM64" s="6">
        <v>132</v>
      </c>
      <c r="AN64" s="6">
        <v>146</v>
      </c>
      <c r="AO64" s="4"/>
      <c r="AP64" s="6">
        <v>0</v>
      </c>
      <c r="AQ64" s="6">
        <v>0</v>
      </c>
      <c r="AR64" s="6"/>
      <c r="AS64" s="4"/>
      <c r="AT64" s="6">
        <v>232</v>
      </c>
      <c r="AU64" s="6">
        <v>232</v>
      </c>
      <c r="AV64" s="6"/>
      <c r="AW64" s="4"/>
      <c r="AX64" s="6">
        <v>214</v>
      </c>
      <c r="AY64" s="6">
        <v>224</v>
      </c>
      <c r="BA64" s="4"/>
    </row>
    <row r="65" spans="1:53" ht="16.5" customHeight="1">
      <c r="A65" s="12">
        <v>239</v>
      </c>
      <c r="B65" s="6">
        <v>139</v>
      </c>
      <c r="C65" s="6">
        <v>143</v>
      </c>
      <c r="D65" s="6"/>
      <c r="E65" s="4"/>
      <c r="F65" s="6">
        <v>0</v>
      </c>
      <c r="G65" s="6">
        <v>0</v>
      </c>
      <c r="H65" s="6"/>
      <c r="I65" s="4"/>
      <c r="J65" s="6">
        <v>0</v>
      </c>
      <c r="K65" s="6">
        <v>0</v>
      </c>
      <c r="L65" s="6"/>
      <c r="M65" s="4"/>
      <c r="N65" s="6">
        <v>150</v>
      </c>
      <c r="O65" s="6">
        <v>158</v>
      </c>
      <c r="P65" s="6"/>
      <c r="Q65" s="4"/>
      <c r="R65" s="6">
        <v>0</v>
      </c>
      <c r="S65" s="6">
        <v>0</v>
      </c>
      <c r="T65" s="6"/>
      <c r="U65" s="4"/>
      <c r="V65" s="6">
        <v>166</v>
      </c>
      <c r="W65" s="6">
        <v>166</v>
      </c>
      <c r="X65" s="6"/>
      <c r="Y65" s="4"/>
      <c r="Z65" s="6">
        <v>0</v>
      </c>
      <c r="AA65" s="6">
        <v>0</v>
      </c>
      <c r="AC65" s="4"/>
      <c r="AD65" s="6">
        <v>200</v>
      </c>
      <c r="AE65" s="6">
        <v>200</v>
      </c>
      <c r="AF65" s="6"/>
      <c r="AG65" s="4"/>
      <c r="AH65" s="6">
        <v>0</v>
      </c>
      <c r="AI65" s="6">
        <v>0</v>
      </c>
      <c r="AJ65" s="6"/>
      <c r="AK65" s="4"/>
      <c r="AL65" s="6">
        <v>0</v>
      </c>
      <c r="AM65" s="6">
        <v>0</v>
      </c>
      <c r="AN65" s="6"/>
      <c r="AO65" s="4"/>
      <c r="AP65" s="6">
        <v>0</v>
      </c>
      <c r="AQ65" s="6">
        <v>0</v>
      </c>
      <c r="AR65" s="6"/>
      <c r="AS65" s="4"/>
      <c r="AT65" s="6">
        <v>232</v>
      </c>
      <c r="AU65" s="6">
        <v>232</v>
      </c>
      <c r="AV65" s="6"/>
      <c r="AW65" s="4"/>
      <c r="AX65" s="6">
        <v>224</v>
      </c>
      <c r="AY65" s="6">
        <v>224</v>
      </c>
      <c r="BA65" s="4"/>
    </row>
    <row r="66" spans="1:53" ht="16.5" customHeight="1">
      <c r="A66" s="12">
        <v>240</v>
      </c>
      <c r="B66" s="6">
        <v>131</v>
      </c>
      <c r="C66" s="6">
        <v>139</v>
      </c>
      <c r="D66" s="6"/>
      <c r="E66" s="4"/>
      <c r="F66" s="6">
        <v>329</v>
      </c>
      <c r="G66" s="6">
        <v>329</v>
      </c>
      <c r="H66" s="6"/>
      <c r="I66" s="4"/>
      <c r="J66" s="6">
        <v>0</v>
      </c>
      <c r="K66" s="6">
        <v>0</v>
      </c>
      <c r="L66" s="6"/>
      <c r="M66" s="4"/>
      <c r="N66" s="6">
        <v>158</v>
      </c>
      <c r="O66" s="6">
        <v>186</v>
      </c>
      <c r="P66" s="6"/>
      <c r="Q66" s="4"/>
      <c r="R66" s="6">
        <v>197</v>
      </c>
      <c r="S66" s="6">
        <v>200</v>
      </c>
      <c r="U66" s="18"/>
      <c r="V66">
        <v>163</v>
      </c>
      <c r="W66">
        <v>166</v>
      </c>
      <c r="X66" s="6"/>
      <c r="Y66" s="4"/>
      <c r="Z66" s="6">
        <v>0</v>
      </c>
      <c r="AA66" s="6">
        <v>0</v>
      </c>
      <c r="AC66" s="4"/>
      <c r="AD66" s="6">
        <v>184</v>
      </c>
      <c r="AE66" s="6">
        <v>198</v>
      </c>
      <c r="AF66" s="6"/>
      <c r="AG66" s="4"/>
      <c r="AH66" s="6">
        <v>0</v>
      </c>
      <c r="AI66" s="6">
        <v>0</v>
      </c>
      <c r="AJ66" s="6"/>
      <c r="AK66" s="4"/>
      <c r="AL66" s="6">
        <v>122</v>
      </c>
      <c r="AM66" s="6">
        <v>132</v>
      </c>
      <c r="AN66" s="6"/>
      <c r="AO66" s="4"/>
      <c r="AP66" s="6">
        <v>293</v>
      </c>
      <c r="AQ66" s="6">
        <v>302</v>
      </c>
      <c r="AR66" s="6"/>
      <c r="AS66" s="4"/>
      <c r="AT66" s="6">
        <v>232</v>
      </c>
      <c r="AU66" s="6">
        <v>232</v>
      </c>
      <c r="AV66" s="6"/>
      <c r="AW66" s="4"/>
      <c r="AX66" s="6">
        <v>224</v>
      </c>
      <c r="AY66" s="6">
        <v>224</v>
      </c>
      <c r="BA66" s="4"/>
    </row>
    <row r="67" spans="1:53" ht="16.5" customHeight="1">
      <c r="A67" s="12">
        <v>240</v>
      </c>
      <c r="B67" s="6">
        <v>131</v>
      </c>
      <c r="C67" s="6">
        <v>139</v>
      </c>
      <c r="D67" s="6"/>
      <c r="E67" s="4"/>
      <c r="F67" s="6">
        <v>0</v>
      </c>
      <c r="G67" s="6">
        <v>0</v>
      </c>
      <c r="H67" s="6"/>
      <c r="I67" s="4"/>
      <c r="J67" s="6">
        <v>0</v>
      </c>
      <c r="K67" s="6">
        <v>0</v>
      </c>
      <c r="L67" s="6"/>
      <c r="M67" s="4"/>
      <c r="N67" s="6">
        <v>158</v>
      </c>
      <c r="O67" s="6">
        <v>186</v>
      </c>
      <c r="P67" s="6"/>
      <c r="Q67" s="4"/>
      <c r="R67" s="6">
        <v>197</v>
      </c>
      <c r="S67" s="6">
        <v>200</v>
      </c>
      <c r="T67" s="6"/>
      <c r="U67" s="4"/>
      <c r="V67" s="6">
        <v>163</v>
      </c>
      <c r="W67" s="6">
        <v>166</v>
      </c>
      <c r="X67" s="6"/>
      <c r="Y67" s="4"/>
      <c r="Z67" s="6">
        <v>204</v>
      </c>
      <c r="AA67" s="6">
        <v>208</v>
      </c>
      <c r="AC67" s="4"/>
      <c r="AD67" s="6">
        <v>198</v>
      </c>
      <c r="AE67" s="6">
        <v>198</v>
      </c>
      <c r="AF67" s="6"/>
      <c r="AG67" s="4"/>
      <c r="AH67" s="6">
        <v>169</v>
      </c>
      <c r="AI67" s="6">
        <v>169</v>
      </c>
      <c r="AJ67" s="6"/>
      <c r="AK67" s="4"/>
      <c r="AL67" s="6">
        <v>122</v>
      </c>
      <c r="AM67" s="6">
        <v>132</v>
      </c>
      <c r="AN67" s="6"/>
      <c r="AO67" s="4"/>
      <c r="AP67" s="6">
        <v>293</v>
      </c>
      <c r="AQ67" s="6">
        <v>302</v>
      </c>
      <c r="AR67" s="6"/>
      <c r="AS67" s="4"/>
      <c r="AT67" s="6">
        <v>232</v>
      </c>
      <c r="AU67" s="6">
        <v>232</v>
      </c>
      <c r="AV67" s="6"/>
      <c r="AW67" s="4"/>
      <c r="AX67" s="6">
        <v>0</v>
      </c>
      <c r="AY67" s="6">
        <v>0</v>
      </c>
      <c r="BA67" s="4"/>
    </row>
    <row r="68" spans="1:53" ht="16.5" customHeight="1">
      <c r="A68" s="12">
        <v>241</v>
      </c>
      <c r="B68" s="6">
        <v>139</v>
      </c>
      <c r="C68" s="6">
        <v>143</v>
      </c>
      <c r="D68" s="6"/>
      <c r="E68" s="4"/>
      <c r="F68" s="6">
        <v>0</v>
      </c>
      <c r="G68" s="6">
        <v>0</v>
      </c>
      <c r="H68" s="6"/>
      <c r="I68" s="4"/>
      <c r="J68" s="6">
        <v>0</v>
      </c>
      <c r="K68" s="6">
        <v>0</v>
      </c>
      <c r="L68" s="6"/>
      <c r="M68" s="4"/>
      <c r="N68" s="6">
        <v>186</v>
      </c>
      <c r="O68" s="6">
        <v>186</v>
      </c>
      <c r="P68" s="6"/>
      <c r="Q68" s="4"/>
      <c r="R68" s="6">
        <v>194</v>
      </c>
      <c r="S68" s="6">
        <v>194</v>
      </c>
      <c r="U68" s="18"/>
      <c r="V68">
        <v>160</v>
      </c>
      <c r="W68">
        <v>163</v>
      </c>
      <c r="X68" s="6"/>
      <c r="Y68" s="4"/>
      <c r="Z68" s="6">
        <v>204</v>
      </c>
      <c r="AA68" s="6">
        <v>208</v>
      </c>
      <c r="AC68" s="4"/>
      <c r="AD68" s="6">
        <v>184</v>
      </c>
      <c r="AE68" s="6">
        <v>198</v>
      </c>
      <c r="AF68" s="6"/>
      <c r="AG68" s="4"/>
      <c r="AH68" s="6">
        <v>150</v>
      </c>
      <c r="AI68" s="6">
        <v>162</v>
      </c>
      <c r="AJ68" s="6"/>
      <c r="AK68" s="4"/>
      <c r="AL68" s="6">
        <v>122</v>
      </c>
      <c r="AM68" s="6">
        <v>132</v>
      </c>
      <c r="AN68" s="6"/>
      <c r="AO68" s="4"/>
      <c r="AP68" s="6">
        <v>311</v>
      </c>
      <c r="AQ68" s="6">
        <v>311</v>
      </c>
      <c r="AR68" s="6"/>
      <c r="AS68" s="4"/>
      <c r="AT68" s="6">
        <v>232</v>
      </c>
      <c r="AU68" s="6">
        <v>232</v>
      </c>
      <c r="AV68" s="6"/>
      <c r="AW68" s="4"/>
      <c r="AX68" s="6">
        <v>0</v>
      </c>
      <c r="AY68" s="6">
        <v>0</v>
      </c>
      <c r="BA68" s="4"/>
    </row>
    <row r="69" spans="1:53" ht="16.5" customHeight="1">
      <c r="A69" s="12">
        <v>241</v>
      </c>
      <c r="B69" s="6">
        <v>139</v>
      </c>
      <c r="C69" s="6">
        <v>143</v>
      </c>
      <c r="D69" s="6"/>
      <c r="E69" s="4"/>
      <c r="F69" s="6">
        <v>0</v>
      </c>
      <c r="G69" s="6">
        <v>0</v>
      </c>
      <c r="H69" s="6"/>
      <c r="I69" s="4"/>
      <c r="J69" s="6">
        <v>0</v>
      </c>
      <c r="K69" s="6">
        <v>0</v>
      </c>
      <c r="L69" s="6"/>
      <c r="M69" s="4"/>
      <c r="N69" s="6">
        <v>186</v>
      </c>
      <c r="O69" s="6">
        <v>186</v>
      </c>
      <c r="P69" s="6"/>
      <c r="Q69" s="4"/>
      <c r="R69" s="6">
        <v>194</v>
      </c>
      <c r="S69" s="6">
        <v>194</v>
      </c>
      <c r="T69" s="6"/>
      <c r="U69" s="4"/>
      <c r="V69" s="6">
        <v>160</v>
      </c>
      <c r="W69" s="6">
        <v>163</v>
      </c>
      <c r="X69" s="6"/>
      <c r="Y69" s="4"/>
      <c r="Z69" s="6">
        <v>204</v>
      </c>
      <c r="AA69" s="6">
        <v>208</v>
      </c>
      <c r="AC69" s="4"/>
      <c r="AD69" s="6">
        <v>184</v>
      </c>
      <c r="AE69" s="6">
        <v>198</v>
      </c>
      <c r="AF69" s="6"/>
      <c r="AG69" s="4"/>
      <c r="AH69" s="6">
        <v>150</v>
      </c>
      <c r="AI69" s="6">
        <v>162</v>
      </c>
      <c r="AJ69" s="6"/>
      <c r="AK69" s="4"/>
      <c r="AL69" s="6">
        <v>122</v>
      </c>
      <c r="AM69" s="6">
        <v>132</v>
      </c>
      <c r="AN69" s="6"/>
      <c r="AO69" s="4"/>
      <c r="AP69" s="6">
        <v>311</v>
      </c>
      <c r="AQ69" s="6">
        <v>311</v>
      </c>
      <c r="AR69" s="6"/>
      <c r="AS69" s="4"/>
      <c r="AT69" s="6">
        <v>232</v>
      </c>
      <c r="AU69" s="6">
        <v>232</v>
      </c>
      <c r="AV69" s="6"/>
      <c r="AW69" s="4"/>
      <c r="AX69" s="6">
        <v>224</v>
      </c>
      <c r="AY69" s="6">
        <v>224</v>
      </c>
      <c r="BA69" s="4"/>
    </row>
    <row r="70" spans="1:53" ht="16.5" customHeight="1">
      <c r="A70" s="12">
        <v>242</v>
      </c>
      <c r="B70" s="6">
        <v>139</v>
      </c>
      <c r="C70" s="6">
        <v>143</v>
      </c>
      <c r="D70" s="6"/>
      <c r="E70" s="4"/>
      <c r="F70" s="6">
        <v>0</v>
      </c>
      <c r="G70" s="6">
        <v>0</v>
      </c>
      <c r="H70" s="6"/>
      <c r="I70" s="4"/>
      <c r="J70" s="6">
        <v>0</v>
      </c>
      <c r="K70" s="6">
        <v>0</v>
      </c>
      <c r="L70" s="6"/>
      <c r="M70" s="4"/>
      <c r="N70" s="6">
        <v>186</v>
      </c>
      <c r="O70" s="6">
        <v>186</v>
      </c>
      <c r="P70" s="6"/>
      <c r="Q70" s="4"/>
      <c r="R70" s="6">
        <v>194</v>
      </c>
      <c r="S70" s="6">
        <v>194</v>
      </c>
      <c r="U70" s="18"/>
      <c r="V70">
        <v>160</v>
      </c>
      <c r="W70">
        <v>163</v>
      </c>
      <c r="X70" s="6"/>
      <c r="Y70" s="4"/>
      <c r="Z70" s="6">
        <v>204</v>
      </c>
      <c r="AA70" s="6">
        <v>208</v>
      </c>
      <c r="AC70" s="4"/>
      <c r="AD70" s="6">
        <v>184</v>
      </c>
      <c r="AE70" s="6">
        <v>198</v>
      </c>
      <c r="AF70" s="6"/>
      <c r="AG70" s="4"/>
      <c r="AH70" s="6">
        <v>150</v>
      </c>
      <c r="AI70" s="6">
        <v>162</v>
      </c>
      <c r="AJ70" s="6"/>
      <c r="AK70" s="4"/>
      <c r="AL70" s="6">
        <v>122</v>
      </c>
      <c r="AM70" s="6">
        <v>132</v>
      </c>
      <c r="AN70" s="6"/>
      <c r="AO70" s="4"/>
      <c r="AP70" s="6">
        <v>302</v>
      </c>
      <c r="AQ70" s="6">
        <v>311</v>
      </c>
      <c r="AR70" s="6"/>
      <c r="AS70" s="4"/>
      <c r="AT70" s="6">
        <v>232</v>
      </c>
      <c r="AU70" s="6">
        <v>232</v>
      </c>
      <c r="AV70" s="6"/>
      <c r="AW70" s="4"/>
      <c r="AX70" s="6">
        <v>0</v>
      </c>
      <c r="AY70" s="6">
        <v>0</v>
      </c>
      <c r="BA70" s="4"/>
    </row>
    <row r="71" spans="1:53" ht="16.5" customHeight="1">
      <c r="A71" s="12">
        <v>242</v>
      </c>
      <c r="B71" s="6">
        <v>139</v>
      </c>
      <c r="C71" s="6">
        <v>143</v>
      </c>
      <c r="D71" s="6"/>
      <c r="E71" s="4"/>
      <c r="F71" s="6">
        <v>0</v>
      </c>
      <c r="G71" s="6">
        <v>0</v>
      </c>
      <c r="H71" s="6"/>
      <c r="I71" s="4"/>
      <c r="J71" s="6">
        <v>0</v>
      </c>
      <c r="K71" s="6">
        <v>0</v>
      </c>
      <c r="L71" s="6"/>
      <c r="M71" s="4"/>
      <c r="N71" s="6">
        <v>186</v>
      </c>
      <c r="O71" s="6">
        <v>186</v>
      </c>
      <c r="P71" s="6"/>
      <c r="Q71" s="4"/>
      <c r="R71" s="6">
        <v>194</v>
      </c>
      <c r="S71" s="6">
        <v>194</v>
      </c>
      <c r="T71" s="6"/>
      <c r="U71" s="4"/>
      <c r="V71" s="6">
        <v>160</v>
      </c>
      <c r="W71" s="6">
        <v>163</v>
      </c>
      <c r="X71" s="6"/>
      <c r="Y71" s="4"/>
      <c r="Z71" s="6">
        <v>204</v>
      </c>
      <c r="AA71" s="6">
        <v>208</v>
      </c>
      <c r="AC71" s="4"/>
      <c r="AD71" s="6">
        <v>184</v>
      </c>
      <c r="AE71" s="6">
        <v>198</v>
      </c>
      <c r="AF71" s="6"/>
      <c r="AG71" s="4"/>
      <c r="AH71" s="6">
        <v>150</v>
      </c>
      <c r="AI71" s="6">
        <v>162</v>
      </c>
      <c r="AJ71" s="6"/>
      <c r="AK71" s="4"/>
      <c r="AL71" s="6">
        <v>0</v>
      </c>
      <c r="AM71" s="6">
        <v>0</v>
      </c>
      <c r="AN71" s="6"/>
      <c r="AO71" s="4"/>
      <c r="AP71" s="6">
        <v>302</v>
      </c>
      <c r="AQ71" s="6">
        <v>302</v>
      </c>
      <c r="AR71" s="6"/>
      <c r="AS71" s="4"/>
      <c r="AT71" s="6">
        <v>232</v>
      </c>
      <c r="AU71" s="6">
        <v>232</v>
      </c>
      <c r="AV71" s="6"/>
      <c r="AW71" s="4"/>
      <c r="AX71" s="6">
        <v>224</v>
      </c>
      <c r="AY71" s="6">
        <v>224</v>
      </c>
      <c r="BA71" s="4"/>
    </row>
    <row r="72" spans="1:53" ht="16.5" customHeight="1">
      <c r="A72" s="12">
        <v>243</v>
      </c>
      <c r="B72" s="6">
        <v>139</v>
      </c>
      <c r="C72" s="6">
        <v>143</v>
      </c>
      <c r="D72" s="6"/>
      <c r="E72" s="4"/>
      <c r="F72" s="6">
        <v>0</v>
      </c>
      <c r="G72" s="6">
        <v>0</v>
      </c>
      <c r="H72" s="6"/>
      <c r="I72" s="4"/>
      <c r="J72" s="6">
        <v>0</v>
      </c>
      <c r="K72" s="6">
        <v>0</v>
      </c>
      <c r="L72" s="6"/>
      <c r="M72" s="4"/>
      <c r="N72" s="6">
        <v>186</v>
      </c>
      <c r="O72" s="6">
        <v>186</v>
      </c>
      <c r="P72" s="6"/>
      <c r="Q72" s="4"/>
      <c r="R72" s="6">
        <v>194</v>
      </c>
      <c r="S72" s="6">
        <v>194</v>
      </c>
      <c r="U72" s="18"/>
      <c r="V72">
        <v>160</v>
      </c>
      <c r="W72">
        <v>163</v>
      </c>
      <c r="X72" s="6"/>
      <c r="Y72" s="4"/>
      <c r="Z72" s="6">
        <v>204</v>
      </c>
      <c r="AA72" s="6">
        <v>208</v>
      </c>
      <c r="AC72" s="4"/>
      <c r="AD72" s="6">
        <v>184</v>
      </c>
      <c r="AE72" s="6">
        <v>198</v>
      </c>
      <c r="AF72" s="6"/>
      <c r="AG72" s="4"/>
      <c r="AH72" s="6">
        <v>162</v>
      </c>
      <c r="AI72" s="6">
        <v>169</v>
      </c>
      <c r="AJ72" s="6"/>
      <c r="AK72" s="4"/>
      <c r="AL72" s="6">
        <v>0</v>
      </c>
      <c r="AM72" s="6">
        <v>0</v>
      </c>
      <c r="AN72" s="6"/>
      <c r="AO72" s="4"/>
      <c r="AP72" s="6">
        <v>0</v>
      </c>
      <c r="AQ72" s="6">
        <v>0</v>
      </c>
      <c r="AR72" s="6"/>
      <c r="AS72" s="4"/>
      <c r="AT72" s="6">
        <v>232</v>
      </c>
      <c r="AU72" s="6">
        <v>232</v>
      </c>
      <c r="AV72" s="6"/>
      <c r="AW72" s="4"/>
      <c r="AX72" s="6">
        <v>194</v>
      </c>
      <c r="AY72" s="6">
        <v>214</v>
      </c>
      <c r="AZ72" s="6">
        <v>224</v>
      </c>
      <c r="BA72" s="4"/>
    </row>
    <row r="73" spans="1:53" ht="16.5" customHeight="1">
      <c r="A73" s="12">
        <v>243</v>
      </c>
      <c r="B73" s="6">
        <v>139</v>
      </c>
      <c r="C73" s="6">
        <v>143</v>
      </c>
      <c r="D73" s="6"/>
      <c r="E73" s="4"/>
      <c r="F73" s="6">
        <v>326</v>
      </c>
      <c r="G73" s="6">
        <v>332</v>
      </c>
      <c r="H73" s="6"/>
      <c r="I73" s="4"/>
      <c r="J73" s="6">
        <v>0</v>
      </c>
      <c r="K73" s="6">
        <v>0</v>
      </c>
      <c r="L73" s="6"/>
      <c r="M73" s="4"/>
      <c r="N73" s="6">
        <v>186</v>
      </c>
      <c r="O73" s="6">
        <v>186</v>
      </c>
      <c r="P73" s="6"/>
      <c r="Q73" s="4"/>
      <c r="R73" s="6">
        <v>194</v>
      </c>
      <c r="S73" s="6">
        <v>194</v>
      </c>
      <c r="T73" s="6"/>
      <c r="U73" s="4"/>
      <c r="V73" s="6">
        <v>160</v>
      </c>
      <c r="W73" s="6">
        <v>163</v>
      </c>
      <c r="X73" s="6"/>
      <c r="Y73" s="4"/>
      <c r="Z73" s="6">
        <v>204</v>
      </c>
      <c r="AA73" s="6">
        <v>204</v>
      </c>
      <c r="AC73" s="4"/>
      <c r="AD73" s="6">
        <v>184</v>
      </c>
      <c r="AE73" s="6">
        <v>198</v>
      </c>
      <c r="AF73" s="6"/>
      <c r="AG73" s="4"/>
      <c r="AH73" s="6">
        <v>150</v>
      </c>
      <c r="AI73" s="6">
        <v>162</v>
      </c>
      <c r="AJ73" s="6"/>
      <c r="AK73" s="4"/>
      <c r="AL73" s="6">
        <v>122</v>
      </c>
      <c r="AM73" s="6">
        <v>132</v>
      </c>
      <c r="AN73" s="6"/>
      <c r="AO73" s="4"/>
      <c r="AP73" s="6">
        <v>0</v>
      </c>
      <c r="AQ73" s="6">
        <v>0</v>
      </c>
      <c r="AR73" s="6"/>
      <c r="AS73" s="4"/>
      <c r="AT73" s="6">
        <v>215</v>
      </c>
      <c r="AU73" s="6">
        <v>231</v>
      </c>
      <c r="AV73" s="6"/>
      <c r="AW73" s="4"/>
      <c r="AX73" s="6">
        <v>0</v>
      </c>
      <c r="AY73" s="6">
        <v>0</v>
      </c>
      <c r="BA73" s="4"/>
    </row>
    <row r="74" spans="1:53" ht="16.5" customHeight="1">
      <c r="A74" s="12">
        <v>244</v>
      </c>
      <c r="B74" s="6">
        <v>131</v>
      </c>
      <c r="C74" s="6">
        <v>139</v>
      </c>
      <c r="D74" s="6"/>
      <c r="E74" s="4"/>
      <c r="F74" s="6">
        <v>0</v>
      </c>
      <c r="G74" s="6">
        <v>0</v>
      </c>
      <c r="H74" s="6"/>
      <c r="I74" s="4"/>
      <c r="J74" s="6">
        <v>0</v>
      </c>
      <c r="K74" s="6">
        <v>0</v>
      </c>
      <c r="L74" s="6"/>
      <c r="M74" s="4"/>
      <c r="N74" s="6">
        <v>158</v>
      </c>
      <c r="O74" s="6">
        <v>186</v>
      </c>
      <c r="P74" s="6"/>
      <c r="Q74" s="4"/>
      <c r="R74" s="6">
        <v>0</v>
      </c>
      <c r="S74" s="6">
        <v>0</v>
      </c>
      <c r="U74" s="18"/>
      <c r="Y74" s="4"/>
      <c r="Z74" s="6">
        <v>0</v>
      </c>
      <c r="AA74" s="6">
        <v>0</v>
      </c>
      <c r="AC74" s="4"/>
      <c r="AD74" s="6">
        <v>0</v>
      </c>
      <c r="AE74" s="6">
        <v>0</v>
      </c>
      <c r="AF74" s="6"/>
      <c r="AG74" s="4"/>
      <c r="AH74" s="6">
        <v>0</v>
      </c>
      <c r="AI74" s="6">
        <v>0</v>
      </c>
      <c r="AJ74" s="6"/>
      <c r="AK74" s="4"/>
      <c r="AL74" s="6">
        <v>122</v>
      </c>
      <c r="AM74" s="6">
        <v>132</v>
      </c>
      <c r="AN74" s="6"/>
      <c r="AO74" s="4"/>
      <c r="AP74" s="6">
        <v>293</v>
      </c>
      <c r="AQ74" s="6">
        <v>293</v>
      </c>
      <c r="AR74" s="6"/>
      <c r="AS74" s="4"/>
      <c r="AT74" s="6">
        <v>232</v>
      </c>
      <c r="AU74" s="6">
        <v>232</v>
      </c>
      <c r="AV74" s="6"/>
      <c r="AW74" s="4"/>
      <c r="AX74" s="6">
        <v>0</v>
      </c>
      <c r="AY74" s="6">
        <v>0</v>
      </c>
      <c r="BA74" s="4"/>
    </row>
    <row r="75" spans="1:53" ht="16.5" customHeight="1">
      <c r="A75" s="12">
        <v>244</v>
      </c>
      <c r="B75" s="6">
        <v>131</v>
      </c>
      <c r="C75" s="6">
        <v>139</v>
      </c>
      <c r="D75" s="6"/>
      <c r="E75" s="4"/>
      <c r="F75" s="6">
        <v>0</v>
      </c>
      <c r="G75" s="6">
        <v>0</v>
      </c>
      <c r="H75" s="6"/>
      <c r="I75" s="4"/>
      <c r="J75" s="6">
        <v>0</v>
      </c>
      <c r="K75" s="6">
        <v>0</v>
      </c>
      <c r="L75" s="6"/>
      <c r="M75" s="4"/>
      <c r="N75" s="6">
        <v>158</v>
      </c>
      <c r="O75" s="6">
        <v>186</v>
      </c>
      <c r="P75" s="6"/>
      <c r="Q75" s="4"/>
      <c r="R75" s="6">
        <v>0</v>
      </c>
      <c r="S75" s="6">
        <v>0</v>
      </c>
      <c r="U75" s="4"/>
      <c r="Y75" s="4"/>
      <c r="Z75" s="6">
        <v>0</v>
      </c>
      <c r="AA75" s="6">
        <v>0</v>
      </c>
      <c r="AC75" s="4"/>
      <c r="AD75" s="6">
        <v>0</v>
      </c>
      <c r="AE75" s="6">
        <v>0</v>
      </c>
      <c r="AF75" s="6"/>
      <c r="AG75" s="4"/>
      <c r="AH75" s="6">
        <v>156</v>
      </c>
      <c r="AI75" s="6">
        <v>169</v>
      </c>
      <c r="AJ75" s="6"/>
      <c r="AK75" s="4"/>
      <c r="AL75" s="6">
        <v>0</v>
      </c>
      <c r="AM75" s="6">
        <v>0</v>
      </c>
      <c r="AN75" s="6"/>
      <c r="AO75" s="4"/>
      <c r="AP75" s="6">
        <v>293</v>
      </c>
      <c r="AQ75" s="6">
        <v>302</v>
      </c>
      <c r="AR75" s="6"/>
      <c r="AS75" s="4"/>
      <c r="AT75" s="6">
        <v>232</v>
      </c>
      <c r="AU75" s="6">
        <v>232</v>
      </c>
      <c r="AV75" s="6"/>
      <c r="AW75" s="4"/>
      <c r="AX75" s="6">
        <v>0</v>
      </c>
      <c r="AY75" s="6">
        <v>0</v>
      </c>
      <c r="BA75" s="4"/>
    </row>
    <row r="76" spans="1:53" ht="16.5" customHeight="1">
      <c r="A76" s="12">
        <v>245</v>
      </c>
      <c r="B76" s="6">
        <v>139</v>
      </c>
      <c r="C76" s="6">
        <v>143</v>
      </c>
      <c r="D76" s="6"/>
      <c r="E76" s="4"/>
      <c r="F76" s="6">
        <v>0</v>
      </c>
      <c r="G76" s="6">
        <v>0</v>
      </c>
      <c r="H76" s="6"/>
      <c r="I76" s="4"/>
      <c r="J76" s="6">
        <v>0</v>
      </c>
      <c r="K76" s="6">
        <v>0</v>
      </c>
      <c r="L76" s="6"/>
      <c r="M76" s="4"/>
      <c r="N76" s="6">
        <v>158</v>
      </c>
      <c r="O76" s="6">
        <v>158</v>
      </c>
      <c r="P76" s="6"/>
      <c r="Q76" s="4"/>
      <c r="R76" s="6">
        <v>194</v>
      </c>
      <c r="S76" s="6">
        <v>200</v>
      </c>
      <c r="U76" s="18"/>
      <c r="V76">
        <v>0</v>
      </c>
      <c r="W76">
        <v>0</v>
      </c>
      <c r="X76" s="6"/>
      <c r="Y76" s="4"/>
      <c r="Z76" s="6">
        <v>0</v>
      </c>
      <c r="AA76" s="6">
        <v>0</v>
      </c>
      <c r="AC76" s="4"/>
      <c r="AD76" s="6">
        <v>0</v>
      </c>
      <c r="AE76" s="6">
        <v>0</v>
      </c>
      <c r="AF76" s="6"/>
      <c r="AG76" s="4"/>
      <c r="AH76" s="6">
        <v>0</v>
      </c>
      <c r="AI76" s="6">
        <v>0</v>
      </c>
      <c r="AJ76" s="6"/>
      <c r="AK76" s="4"/>
      <c r="AL76" s="6">
        <v>158</v>
      </c>
      <c r="AM76" s="6">
        <v>158</v>
      </c>
      <c r="AO76" s="4"/>
      <c r="AP76" s="6">
        <v>0</v>
      </c>
      <c r="AQ76" s="6">
        <v>0</v>
      </c>
      <c r="AS76" s="4"/>
      <c r="AT76" s="6">
        <v>0</v>
      </c>
      <c r="AU76" s="6">
        <v>0</v>
      </c>
      <c r="AW76" s="4"/>
      <c r="AX76" s="6">
        <v>0</v>
      </c>
      <c r="AY76" s="6">
        <v>0</v>
      </c>
      <c r="BA76" s="4"/>
    </row>
    <row r="77" spans="1:53" ht="16.5" customHeight="1">
      <c r="A77" s="12">
        <v>245</v>
      </c>
      <c r="B77" s="6">
        <v>139</v>
      </c>
      <c r="C77" s="6">
        <v>143</v>
      </c>
      <c r="D77" s="6"/>
      <c r="E77" s="4"/>
      <c r="F77" s="6">
        <v>0</v>
      </c>
      <c r="G77" s="6">
        <v>0</v>
      </c>
      <c r="H77" s="6"/>
      <c r="I77" s="4"/>
      <c r="J77" s="6">
        <v>0</v>
      </c>
      <c r="K77" s="6">
        <v>0</v>
      </c>
      <c r="L77" s="6"/>
      <c r="M77" s="4"/>
      <c r="N77" s="6">
        <v>158</v>
      </c>
      <c r="O77" s="6">
        <v>158</v>
      </c>
      <c r="P77" s="6"/>
      <c r="Q77" s="4"/>
      <c r="R77" s="6">
        <v>104</v>
      </c>
      <c r="S77" s="6">
        <v>200</v>
      </c>
      <c r="U77" s="4"/>
      <c r="Y77" s="4"/>
      <c r="Z77" s="6">
        <v>0</v>
      </c>
      <c r="AA77" s="6">
        <v>0</v>
      </c>
      <c r="AC77" s="4"/>
      <c r="AD77" s="6">
        <v>0</v>
      </c>
      <c r="AE77" s="6">
        <v>0</v>
      </c>
      <c r="AF77" s="6"/>
      <c r="AG77" s="4"/>
      <c r="AH77" s="6">
        <v>0</v>
      </c>
      <c r="AI77" s="6">
        <v>0</v>
      </c>
      <c r="AJ77" s="6"/>
      <c r="AK77" s="4"/>
      <c r="AL77" s="6">
        <v>146</v>
      </c>
      <c r="AM77" s="6">
        <v>158</v>
      </c>
      <c r="AN77" s="6"/>
      <c r="AO77" s="4"/>
      <c r="AP77" s="6">
        <v>0</v>
      </c>
      <c r="AQ77" s="6">
        <v>0</v>
      </c>
      <c r="AR77" s="6"/>
      <c r="AS77" s="4"/>
      <c r="AT77" s="6">
        <v>0</v>
      </c>
      <c r="AU77" s="6">
        <v>0</v>
      </c>
      <c r="AV77" s="6"/>
      <c r="AW77" s="4"/>
      <c r="AX77" s="6">
        <v>0</v>
      </c>
      <c r="AY77" s="6">
        <v>0</v>
      </c>
      <c r="BA77" s="4"/>
    </row>
    <row r="78" spans="1:53" ht="16.5" customHeight="1">
      <c r="A78" s="12">
        <v>246</v>
      </c>
      <c r="B78" s="6">
        <v>139</v>
      </c>
      <c r="C78" s="6">
        <v>143</v>
      </c>
      <c r="D78" s="6"/>
      <c r="E78" s="4"/>
      <c r="F78" s="6">
        <v>0</v>
      </c>
      <c r="G78" s="6">
        <v>0</v>
      </c>
      <c r="H78" s="6"/>
      <c r="I78" s="4"/>
      <c r="J78" s="6">
        <v>0</v>
      </c>
      <c r="K78" s="6">
        <v>0</v>
      </c>
      <c r="L78" s="6"/>
      <c r="M78" s="4"/>
      <c r="N78" s="6">
        <v>0</v>
      </c>
      <c r="O78" s="6">
        <v>0</v>
      </c>
      <c r="P78" s="6"/>
      <c r="Q78" s="4"/>
      <c r="R78" s="6">
        <v>194</v>
      </c>
      <c r="S78" s="6">
        <v>194</v>
      </c>
      <c r="U78" s="18"/>
      <c r="V78">
        <v>160</v>
      </c>
      <c r="W78">
        <v>163</v>
      </c>
      <c r="X78" s="6"/>
      <c r="Y78" s="4"/>
      <c r="Z78" s="6">
        <v>202</v>
      </c>
      <c r="AA78" s="6">
        <v>206</v>
      </c>
      <c r="AC78" s="4"/>
      <c r="AD78" s="6">
        <v>182</v>
      </c>
      <c r="AE78" s="6">
        <v>196</v>
      </c>
      <c r="AF78" s="6"/>
      <c r="AG78" s="4"/>
      <c r="AH78" s="6">
        <v>150</v>
      </c>
      <c r="AI78" s="6">
        <v>162</v>
      </c>
      <c r="AJ78" s="6"/>
      <c r="AK78" s="4"/>
      <c r="AL78" s="6">
        <v>122</v>
      </c>
      <c r="AM78" s="6">
        <v>132</v>
      </c>
      <c r="AN78" s="6"/>
      <c r="AO78" s="4"/>
      <c r="AP78" s="6">
        <v>302</v>
      </c>
      <c r="AQ78" s="6">
        <v>311</v>
      </c>
      <c r="AR78" s="6"/>
      <c r="AS78" s="4"/>
      <c r="AT78" s="6">
        <v>232</v>
      </c>
      <c r="AU78" s="6">
        <v>232</v>
      </c>
      <c r="AV78" s="6"/>
      <c r="AW78" s="4"/>
      <c r="AX78" s="6">
        <v>232</v>
      </c>
      <c r="AY78" s="6">
        <v>232</v>
      </c>
      <c r="BA78" s="4"/>
    </row>
    <row r="79" spans="1:53" ht="16.5" customHeight="1">
      <c r="A79" s="12">
        <v>246</v>
      </c>
      <c r="B79" s="6">
        <v>139</v>
      </c>
      <c r="C79" s="6">
        <v>143</v>
      </c>
      <c r="D79" s="6"/>
      <c r="E79" s="4"/>
      <c r="F79" s="6">
        <v>0</v>
      </c>
      <c r="G79" s="6">
        <v>0</v>
      </c>
      <c r="H79" s="6"/>
      <c r="I79" s="4"/>
      <c r="J79" s="6">
        <v>0</v>
      </c>
      <c r="K79" s="6">
        <v>0</v>
      </c>
      <c r="L79" s="6"/>
      <c r="M79" s="4"/>
      <c r="N79" s="6">
        <v>186</v>
      </c>
      <c r="O79" s="6">
        <v>186</v>
      </c>
      <c r="P79" s="6"/>
      <c r="Q79" s="4"/>
      <c r="R79" s="6">
        <v>194</v>
      </c>
      <c r="S79" s="6">
        <v>194</v>
      </c>
      <c r="T79" s="6"/>
      <c r="U79" s="4"/>
      <c r="V79" s="6">
        <v>160</v>
      </c>
      <c r="W79" s="6">
        <v>163</v>
      </c>
      <c r="X79" s="6"/>
      <c r="Y79" s="4"/>
      <c r="Z79" s="6">
        <v>202</v>
      </c>
      <c r="AA79" s="6">
        <v>206</v>
      </c>
      <c r="AC79" s="4"/>
      <c r="AD79" s="6">
        <v>182</v>
      </c>
      <c r="AE79" s="6">
        <v>196</v>
      </c>
      <c r="AF79" s="6"/>
      <c r="AG79" s="4"/>
      <c r="AH79" s="6">
        <v>150</v>
      </c>
      <c r="AI79" s="6">
        <v>162</v>
      </c>
      <c r="AJ79" s="6"/>
      <c r="AK79" s="4"/>
      <c r="AL79" s="6">
        <v>122</v>
      </c>
      <c r="AM79" s="6">
        <v>122</v>
      </c>
      <c r="AN79" s="6"/>
      <c r="AO79" s="4"/>
      <c r="AP79" s="6">
        <v>302</v>
      </c>
      <c r="AQ79" s="6">
        <v>302</v>
      </c>
      <c r="AR79" s="6"/>
      <c r="AS79" s="4"/>
      <c r="AT79" s="6">
        <v>232</v>
      </c>
      <c r="AU79" s="6">
        <v>232</v>
      </c>
      <c r="AV79" s="6"/>
      <c r="AW79" s="4"/>
      <c r="AX79" s="6">
        <v>0</v>
      </c>
      <c r="AY79" s="6">
        <v>0</v>
      </c>
      <c r="AZ79" s="27"/>
      <c r="BA79" s="4"/>
    </row>
    <row r="80" spans="1:53" ht="16.5" customHeight="1">
      <c r="A80" s="12">
        <v>247</v>
      </c>
      <c r="B80" s="6">
        <v>131</v>
      </c>
      <c r="C80" s="6">
        <v>139</v>
      </c>
      <c r="D80" s="6"/>
      <c r="E80" s="4"/>
      <c r="F80" s="6">
        <v>0</v>
      </c>
      <c r="G80" s="6">
        <v>0</v>
      </c>
      <c r="H80" s="6"/>
      <c r="I80" s="4"/>
      <c r="J80" s="6">
        <v>0</v>
      </c>
      <c r="K80" s="6">
        <v>0</v>
      </c>
      <c r="L80" s="6"/>
      <c r="M80" s="4"/>
      <c r="N80" s="6">
        <v>186</v>
      </c>
      <c r="O80" s="6">
        <v>186</v>
      </c>
      <c r="P80" s="6"/>
      <c r="Q80" s="4"/>
      <c r="R80" s="6">
        <v>197</v>
      </c>
      <c r="S80" s="6">
        <v>200</v>
      </c>
      <c r="U80" s="18"/>
      <c r="V80">
        <v>163</v>
      </c>
      <c r="W80">
        <v>166</v>
      </c>
      <c r="X80" s="6"/>
      <c r="Y80" s="4"/>
      <c r="Z80" s="6">
        <v>0</v>
      </c>
      <c r="AA80" s="6">
        <v>0</v>
      </c>
      <c r="AC80" s="4"/>
      <c r="AD80" s="6">
        <v>184</v>
      </c>
      <c r="AE80" s="6">
        <v>200</v>
      </c>
      <c r="AF80" s="6"/>
      <c r="AG80" s="4"/>
      <c r="AH80" s="6">
        <v>156</v>
      </c>
      <c r="AI80" s="6">
        <v>169</v>
      </c>
      <c r="AJ80" s="6"/>
      <c r="AK80" s="4"/>
      <c r="AL80" s="6">
        <v>122</v>
      </c>
      <c r="AM80" s="6">
        <v>132</v>
      </c>
      <c r="AN80" s="6"/>
      <c r="AO80" s="4"/>
      <c r="AP80" s="6">
        <v>293</v>
      </c>
      <c r="AQ80" s="6">
        <v>293</v>
      </c>
      <c r="AR80" s="6"/>
      <c r="AS80" s="4"/>
      <c r="AT80" s="6">
        <v>232</v>
      </c>
      <c r="AU80" s="6">
        <v>232</v>
      </c>
      <c r="AV80" s="6"/>
      <c r="AW80" s="4"/>
      <c r="AX80" s="6">
        <v>0</v>
      </c>
      <c r="AY80" s="6">
        <v>0</v>
      </c>
      <c r="AZ80" s="27"/>
    </row>
    <row r="81" spans="1:53" ht="16.5" customHeight="1">
      <c r="A81" s="12">
        <v>247</v>
      </c>
      <c r="B81" s="6">
        <v>131</v>
      </c>
      <c r="C81" s="6">
        <v>139</v>
      </c>
      <c r="D81" s="6"/>
      <c r="E81" s="4"/>
      <c r="F81" s="6">
        <v>329</v>
      </c>
      <c r="G81" s="6">
        <v>329</v>
      </c>
      <c r="H81" s="6"/>
      <c r="I81" s="4"/>
      <c r="J81" s="6">
        <v>0</v>
      </c>
      <c r="K81" s="6">
        <v>0</v>
      </c>
      <c r="L81" s="6"/>
      <c r="M81" s="4"/>
      <c r="N81" s="6">
        <v>158</v>
      </c>
      <c r="O81" s="6">
        <v>186</v>
      </c>
      <c r="P81" s="6"/>
      <c r="Q81" s="4"/>
      <c r="R81" s="6">
        <v>197</v>
      </c>
      <c r="S81" s="6">
        <v>200</v>
      </c>
      <c r="T81" s="6"/>
      <c r="U81" s="4"/>
      <c r="V81" s="6">
        <v>163</v>
      </c>
      <c r="W81" s="6">
        <v>166</v>
      </c>
      <c r="X81" s="6"/>
      <c r="Y81" s="4"/>
      <c r="Z81" s="6">
        <v>202</v>
      </c>
      <c r="AA81" s="6">
        <v>204</v>
      </c>
      <c r="AC81" s="4"/>
      <c r="AD81" s="6">
        <v>182</v>
      </c>
      <c r="AE81" s="6">
        <v>196</v>
      </c>
      <c r="AF81" s="6"/>
      <c r="AG81" s="4"/>
      <c r="AH81" s="6">
        <v>0</v>
      </c>
      <c r="AI81" s="6">
        <v>0</v>
      </c>
      <c r="AJ81" s="6"/>
      <c r="AK81" s="4"/>
      <c r="AL81" s="6">
        <v>0</v>
      </c>
      <c r="AM81" s="6">
        <v>0</v>
      </c>
      <c r="AN81" s="6"/>
      <c r="AO81" s="4"/>
      <c r="AP81" s="6">
        <v>302</v>
      </c>
      <c r="AQ81" s="6">
        <v>302</v>
      </c>
      <c r="AR81" s="6"/>
      <c r="AS81" s="4"/>
      <c r="AT81" s="6">
        <v>232</v>
      </c>
      <c r="AU81" s="6">
        <v>232</v>
      </c>
      <c r="AV81" s="6"/>
      <c r="AW81" s="4"/>
      <c r="AX81" s="6">
        <v>224</v>
      </c>
      <c r="AY81" s="6">
        <v>224</v>
      </c>
      <c r="AZ81" s="27"/>
    </row>
    <row r="82" spans="1:53" ht="16.5" customHeight="1">
      <c r="A82" s="12">
        <v>248</v>
      </c>
      <c r="B82" s="6">
        <v>139</v>
      </c>
      <c r="C82" s="6">
        <v>143</v>
      </c>
      <c r="D82" s="6"/>
      <c r="E82" s="4"/>
      <c r="F82" s="6">
        <v>0</v>
      </c>
      <c r="G82" s="6">
        <v>0</v>
      </c>
      <c r="H82" s="6"/>
      <c r="I82" s="4"/>
      <c r="J82" s="6">
        <v>0</v>
      </c>
      <c r="K82" s="6">
        <v>0</v>
      </c>
      <c r="L82" s="6"/>
      <c r="M82" s="4"/>
      <c r="N82" s="6">
        <v>186</v>
      </c>
      <c r="O82" s="6">
        <v>186</v>
      </c>
      <c r="P82" s="6"/>
      <c r="Q82" s="4"/>
      <c r="R82" s="6">
        <v>194</v>
      </c>
      <c r="S82" s="6">
        <v>194</v>
      </c>
      <c r="U82" s="18"/>
      <c r="V82">
        <v>0</v>
      </c>
      <c r="W82">
        <v>0</v>
      </c>
      <c r="X82" s="6"/>
      <c r="Y82" s="4"/>
      <c r="Z82" s="6">
        <v>0</v>
      </c>
      <c r="AA82" s="6">
        <v>0</v>
      </c>
      <c r="AC82" s="4"/>
      <c r="AD82" s="6">
        <v>0</v>
      </c>
      <c r="AE82" s="6">
        <v>0</v>
      </c>
      <c r="AF82" s="6"/>
      <c r="AG82" s="4"/>
      <c r="AH82" s="6">
        <v>0</v>
      </c>
      <c r="AI82" s="6">
        <v>0</v>
      </c>
      <c r="AJ82" s="6"/>
      <c r="AK82" s="4"/>
      <c r="AL82" s="6">
        <v>0</v>
      </c>
      <c r="AM82" s="6">
        <v>0</v>
      </c>
      <c r="AO82" s="4"/>
      <c r="AP82" s="6">
        <v>0</v>
      </c>
      <c r="AQ82" s="6">
        <v>0</v>
      </c>
      <c r="AS82" s="4"/>
      <c r="AT82" s="6">
        <v>0</v>
      </c>
      <c r="AU82" s="6">
        <v>0</v>
      </c>
      <c r="AW82" s="4"/>
      <c r="AX82" s="6">
        <v>0</v>
      </c>
      <c r="AY82" s="6">
        <v>0</v>
      </c>
      <c r="AZ82" s="28"/>
    </row>
    <row r="83" spans="1:53" ht="16.5" customHeight="1">
      <c r="A83" s="12">
        <v>248</v>
      </c>
      <c r="B83" s="6">
        <v>139</v>
      </c>
      <c r="C83" s="6">
        <v>143</v>
      </c>
      <c r="D83" s="6"/>
      <c r="E83" s="4"/>
      <c r="F83" s="6">
        <v>0</v>
      </c>
      <c r="G83" s="6">
        <v>0</v>
      </c>
      <c r="H83" s="6"/>
      <c r="I83" s="4"/>
      <c r="J83" s="6">
        <v>0</v>
      </c>
      <c r="K83" s="6">
        <v>0</v>
      </c>
      <c r="L83" s="6"/>
      <c r="M83" s="4"/>
      <c r="N83" s="6">
        <v>186</v>
      </c>
      <c r="O83" s="6">
        <v>186</v>
      </c>
      <c r="P83" s="6"/>
      <c r="Q83" s="4"/>
      <c r="R83" s="6">
        <v>194</v>
      </c>
      <c r="S83" s="6">
        <v>194</v>
      </c>
      <c r="U83" s="4"/>
      <c r="Y83" s="4"/>
      <c r="Z83" s="6">
        <v>0</v>
      </c>
      <c r="AA83" s="6">
        <v>0</v>
      </c>
      <c r="AC83" s="4"/>
      <c r="AD83" s="6">
        <v>0</v>
      </c>
      <c r="AE83" s="6">
        <v>0</v>
      </c>
      <c r="AF83" s="6"/>
      <c r="AG83" s="4"/>
      <c r="AH83" s="6">
        <v>0</v>
      </c>
      <c r="AI83" s="6">
        <v>0</v>
      </c>
      <c r="AJ83" s="6"/>
      <c r="AK83" s="4"/>
      <c r="AL83" s="6">
        <v>0</v>
      </c>
      <c r="AM83" s="6">
        <v>0</v>
      </c>
      <c r="AN83" s="6"/>
      <c r="AO83" s="4"/>
      <c r="AP83" s="6">
        <v>0</v>
      </c>
      <c r="AQ83" s="6">
        <v>0</v>
      </c>
      <c r="AR83" s="6"/>
      <c r="AS83" s="4"/>
      <c r="AT83" s="6">
        <v>0</v>
      </c>
      <c r="AU83" s="6">
        <v>0</v>
      </c>
      <c r="AV83" s="6"/>
      <c r="AW83" s="4"/>
      <c r="AX83" s="6">
        <v>0</v>
      </c>
      <c r="AY83" s="6">
        <v>0</v>
      </c>
      <c r="AZ83" s="27"/>
    </row>
    <row r="84" spans="1:53" ht="16.5" customHeight="1">
      <c r="A84" s="12">
        <v>249</v>
      </c>
      <c r="B84" s="6">
        <v>139</v>
      </c>
      <c r="C84" s="6">
        <v>143</v>
      </c>
      <c r="D84" s="6"/>
      <c r="E84" s="4"/>
      <c r="F84" s="6">
        <v>0</v>
      </c>
      <c r="G84" s="6">
        <v>0</v>
      </c>
      <c r="H84" s="6"/>
      <c r="I84" s="4"/>
      <c r="J84" s="6">
        <v>0</v>
      </c>
      <c r="K84" s="6">
        <v>0</v>
      </c>
      <c r="L84" s="6"/>
      <c r="M84" s="4"/>
      <c r="N84" s="6">
        <v>186</v>
      </c>
      <c r="O84" s="6">
        <v>186</v>
      </c>
      <c r="P84" s="6"/>
      <c r="Q84" s="4"/>
      <c r="R84" s="6">
        <v>194</v>
      </c>
      <c r="S84" s="6">
        <v>194</v>
      </c>
      <c r="U84" s="18"/>
      <c r="V84">
        <v>0</v>
      </c>
      <c r="W84">
        <v>0</v>
      </c>
      <c r="X84" s="6"/>
      <c r="Y84" s="4"/>
      <c r="Z84" s="6">
        <v>0</v>
      </c>
      <c r="AA84" s="6">
        <v>0</v>
      </c>
      <c r="AC84" s="4"/>
      <c r="AD84" s="6">
        <v>0</v>
      </c>
      <c r="AE84" s="6">
        <v>0</v>
      </c>
      <c r="AF84" s="6"/>
      <c r="AG84" s="4"/>
      <c r="AH84" s="6">
        <v>0</v>
      </c>
      <c r="AI84" s="6">
        <v>0</v>
      </c>
      <c r="AJ84" s="6"/>
      <c r="AK84" s="4"/>
      <c r="AL84" s="6">
        <v>0</v>
      </c>
      <c r="AM84" s="6">
        <v>0</v>
      </c>
      <c r="AO84" s="4"/>
      <c r="AP84" s="6">
        <v>0</v>
      </c>
      <c r="AQ84" s="6">
        <v>0</v>
      </c>
      <c r="AS84" s="4"/>
      <c r="AT84" s="6">
        <v>0</v>
      </c>
      <c r="AU84" s="6">
        <v>0</v>
      </c>
      <c r="AW84" s="4"/>
      <c r="AX84" s="6">
        <v>0</v>
      </c>
      <c r="AY84" s="6">
        <v>0</v>
      </c>
      <c r="AZ84" s="28"/>
    </row>
    <row r="85" spans="1:53" ht="16.5" customHeight="1">
      <c r="A85" s="12">
        <v>249</v>
      </c>
      <c r="B85" s="6">
        <v>139</v>
      </c>
      <c r="C85" s="6">
        <v>143</v>
      </c>
      <c r="D85" s="6"/>
      <c r="E85" s="4"/>
      <c r="F85" s="6">
        <v>326</v>
      </c>
      <c r="G85" s="6">
        <v>332</v>
      </c>
      <c r="H85" s="6"/>
      <c r="I85" s="4"/>
      <c r="J85" s="6">
        <v>0</v>
      </c>
      <c r="K85" s="6">
        <v>0</v>
      </c>
      <c r="L85" s="6"/>
      <c r="M85" s="4"/>
      <c r="N85" s="6">
        <v>186</v>
      </c>
      <c r="O85" s="6">
        <v>186</v>
      </c>
      <c r="P85" s="6"/>
      <c r="Q85" s="4"/>
      <c r="R85" s="6">
        <v>194</v>
      </c>
      <c r="S85" s="6">
        <v>194</v>
      </c>
      <c r="U85" s="4"/>
      <c r="Y85" s="4"/>
      <c r="Z85" s="6">
        <v>0</v>
      </c>
      <c r="AA85" s="6">
        <v>0</v>
      </c>
      <c r="AC85" s="4"/>
      <c r="AD85" s="6">
        <v>0</v>
      </c>
      <c r="AE85" s="6">
        <v>0</v>
      </c>
      <c r="AF85" s="6"/>
      <c r="AG85" s="4"/>
      <c r="AH85" s="6">
        <v>0</v>
      </c>
      <c r="AI85" s="6">
        <v>0</v>
      </c>
      <c r="AJ85" s="6"/>
      <c r="AK85" s="4"/>
      <c r="AL85" s="6">
        <v>0</v>
      </c>
      <c r="AM85" s="6">
        <v>0</v>
      </c>
      <c r="AN85" s="6"/>
      <c r="AO85" s="4"/>
      <c r="AP85" s="6">
        <v>0</v>
      </c>
      <c r="AQ85" s="6">
        <v>0</v>
      </c>
      <c r="AR85" s="6"/>
      <c r="AS85" s="4"/>
      <c r="AT85" s="6">
        <v>0</v>
      </c>
      <c r="AU85" s="6">
        <v>0</v>
      </c>
      <c r="AV85" s="6"/>
      <c r="AW85" s="4"/>
      <c r="AX85" s="6">
        <v>0</v>
      </c>
      <c r="AY85" s="6">
        <v>0</v>
      </c>
      <c r="AZ85" s="27"/>
    </row>
    <row r="86" spans="1:53" ht="16.5" customHeight="1">
      <c r="A86" s="12">
        <v>250</v>
      </c>
      <c r="B86" s="6">
        <v>139</v>
      </c>
      <c r="C86" s="6">
        <v>143</v>
      </c>
      <c r="D86" s="6"/>
      <c r="E86" s="4"/>
      <c r="F86" s="6">
        <v>0</v>
      </c>
      <c r="G86" s="6">
        <v>0</v>
      </c>
      <c r="H86" s="6"/>
      <c r="I86" s="4"/>
      <c r="J86" s="6">
        <v>0</v>
      </c>
      <c r="K86" s="6">
        <v>0</v>
      </c>
      <c r="L86" s="6"/>
      <c r="M86" s="4"/>
      <c r="N86" s="6">
        <v>158</v>
      </c>
      <c r="O86" s="6">
        <v>174</v>
      </c>
      <c r="P86" s="6"/>
      <c r="Q86" s="4"/>
      <c r="R86" s="6">
        <v>0</v>
      </c>
      <c r="S86" s="6">
        <v>0</v>
      </c>
      <c r="U86" s="18"/>
      <c r="V86">
        <v>166</v>
      </c>
      <c r="W86">
        <v>166</v>
      </c>
      <c r="X86" s="6"/>
      <c r="Y86" s="4"/>
      <c r="Z86" s="6">
        <v>0</v>
      </c>
      <c r="AA86" s="6">
        <v>0</v>
      </c>
      <c r="AC86" s="4"/>
      <c r="AD86" s="6">
        <v>196</v>
      </c>
      <c r="AE86" s="6">
        <v>200</v>
      </c>
      <c r="AF86" s="6"/>
      <c r="AG86" s="4"/>
      <c r="AH86" s="6">
        <v>150</v>
      </c>
      <c r="AI86" s="6">
        <v>162</v>
      </c>
      <c r="AJ86" s="6"/>
      <c r="AK86" s="4"/>
      <c r="AL86" s="6">
        <v>0</v>
      </c>
      <c r="AM86" s="6">
        <v>0</v>
      </c>
      <c r="AN86" s="6"/>
      <c r="AO86" s="4"/>
      <c r="AP86" s="6">
        <v>0</v>
      </c>
      <c r="AQ86" s="6">
        <v>0</v>
      </c>
      <c r="AR86" s="6"/>
      <c r="AS86" s="4"/>
      <c r="AT86" s="6">
        <v>232</v>
      </c>
      <c r="AU86" s="6">
        <v>232</v>
      </c>
      <c r="AV86" s="6"/>
      <c r="AW86" s="4"/>
      <c r="AX86" s="6">
        <v>0</v>
      </c>
      <c r="AY86" s="6">
        <v>0</v>
      </c>
      <c r="AZ86" s="27"/>
      <c r="BA86" s="4"/>
    </row>
    <row r="87" spans="1:53" ht="16.5" customHeight="1">
      <c r="A87" s="12">
        <v>250</v>
      </c>
      <c r="B87" s="6">
        <v>139</v>
      </c>
      <c r="C87" s="6">
        <v>143</v>
      </c>
      <c r="D87" s="6"/>
      <c r="E87" s="4"/>
      <c r="F87" s="6">
        <v>0</v>
      </c>
      <c r="G87" s="6">
        <v>0</v>
      </c>
      <c r="H87" s="6"/>
      <c r="I87" s="4"/>
      <c r="J87" s="6">
        <v>0</v>
      </c>
      <c r="K87" s="6">
        <v>0</v>
      </c>
      <c r="L87" s="6"/>
      <c r="M87" s="4"/>
      <c r="N87" s="6">
        <v>158</v>
      </c>
      <c r="O87" s="6">
        <v>174</v>
      </c>
      <c r="P87" s="6"/>
      <c r="Q87" s="4"/>
      <c r="R87" s="6">
        <v>0</v>
      </c>
      <c r="S87" s="6">
        <v>0</v>
      </c>
      <c r="T87" s="6"/>
      <c r="U87" s="4"/>
      <c r="V87" s="6">
        <v>166</v>
      </c>
      <c r="W87" s="6">
        <v>166</v>
      </c>
      <c r="X87" s="6"/>
      <c r="Y87" s="4"/>
      <c r="Z87" s="6">
        <v>0</v>
      </c>
      <c r="AA87" s="6">
        <v>0</v>
      </c>
      <c r="AC87" s="4"/>
      <c r="AD87" s="6">
        <v>196</v>
      </c>
      <c r="AE87" s="6">
        <v>200</v>
      </c>
      <c r="AF87" s="6"/>
      <c r="AG87" s="4"/>
      <c r="AH87" s="6">
        <v>150</v>
      </c>
      <c r="AI87" s="6">
        <v>162</v>
      </c>
      <c r="AJ87" s="6"/>
      <c r="AK87" s="4"/>
      <c r="AL87" s="6">
        <v>0</v>
      </c>
      <c r="AM87" s="6">
        <v>0</v>
      </c>
      <c r="AN87" s="6"/>
      <c r="AO87" s="4"/>
      <c r="AP87" s="6">
        <v>0</v>
      </c>
      <c r="AQ87" s="6">
        <v>0</v>
      </c>
      <c r="AR87" s="6"/>
      <c r="AS87" s="4"/>
      <c r="AT87" s="6">
        <v>232</v>
      </c>
      <c r="AU87" s="6">
        <v>232</v>
      </c>
      <c r="AV87" s="6"/>
      <c r="AW87" s="4"/>
      <c r="AX87" s="6">
        <v>227</v>
      </c>
      <c r="AY87" s="6">
        <v>227</v>
      </c>
      <c r="AZ87" s="27"/>
      <c r="BA87" s="4"/>
    </row>
    <row r="88" spans="1:53" ht="16.5" customHeight="1">
      <c r="A88" s="12">
        <v>251</v>
      </c>
      <c r="B88" s="6">
        <v>131</v>
      </c>
      <c r="C88" s="6">
        <v>139</v>
      </c>
      <c r="D88" s="6"/>
      <c r="E88" s="4"/>
      <c r="F88" s="6">
        <v>329</v>
      </c>
      <c r="G88" s="6">
        <v>329</v>
      </c>
      <c r="H88" s="6"/>
      <c r="I88" s="4"/>
      <c r="J88" s="6">
        <v>0</v>
      </c>
      <c r="K88" s="6">
        <v>0</v>
      </c>
      <c r="L88" s="6"/>
      <c r="M88" s="4"/>
      <c r="N88" s="6">
        <v>158</v>
      </c>
      <c r="O88" s="6">
        <v>186</v>
      </c>
      <c r="P88" s="6"/>
      <c r="Q88" s="4"/>
      <c r="R88" s="6">
        <v>197</v>
      </c>
      <c r="S88" s="6">
        <v>200</v>
      </c>
      <c r="U88" s="18"/>
      <c r="V88">
        <v>0</v>
      </c>
      <c r="W88">
        <v>0</v>
      </c>
      <c r="X88" s="6"/>
      <c r="Y88" s="4"/>
      <c r="Z88" s="6">
        <v>0</v>
      </c>
      <c r="AA88" s="6">
        <v>0</v>
      </c>
      <c r="AC88" s="4"/>
      <c r="AD88" s="6">
        <v>0</v>
      </c>
      <c r="AE88" s="6">
        <v>0</v>
      </c>
      <c r="AF88" s="6"/>
      <c r="AG88" s="4"/>
      <c r="AH88" s="6">
        <v>0</v>
      </c>
      <c r="AI88" s="6">
        <v>0</v>
      </c>
      <c r="AJ88" s="6"/>
      <c r="AK88" s="4"/>
      <c r="AL88" s="6">
        <v>0</v>
      </c>
      <c r="AM88" s="6">
        <v>0</v>
      </c>
      <c r="AO88" s="4"/>
      <c r="AP88" s="6">
        <v>0</v>
      </c>
      <c r="AQ88" s="6">
        <v>0</v>
      </c>
      <c r="AS88" s="4"/>
      <c r="AT88" s="6">
        <v>0</v>
      </c>
      <c r="AU88" s="6">
        <v>0</v>
      </c>
      <c r="AW88" s="4"/>
      <c r="AZ88" s="27"/>
      <c r="BA88" s="4"/>
    </row>
    <row r="89" spans="1:53" ht="16.5" customHeight="1">
      <c r="A89" s="12">
        <v>251</v>
      </c>
      <c r="B89" s="6">
        <v>131</v>
      </c>
      <c r="C89" s="6">
        <v>139</v>
      </c>
      <c r="D89" s="6"/>
      <c r="E89" s="4"/>
      <c r="F89" s="6">
        <v>329</v>
      </c>
      <c r="G89" s="6">
        <v>329</v>
      </c>
      <c r="H89" s="6"/>
      <c r="I89" s="4"/>
      <c r="J89" s="6">
        <v>0</v>
      </c>
      <c r="K89" s="6">
        <v>0</v>
      </c>
      <c r="L89" s="6"/>
      <c r="M89" s="4"/>
      <c r="N89" s="6">
        <v>158</v>
      </c>
      <c r="O89" s="6">
        <v>186</v>
      </c>
      <c r="P89" s="6"/>
      <c r="Q89" s="4"/>
      <c r="R89" s="6">
        <v>197</v>
      </c>
      <c r="S89" s="6">
        <v>200</v>
      </c>
      <c r="U89" s="4"/>
      <c r="Y89" s="4"/>
      <c r="Z89" s="6">
        <v>0</v>
      </c>
      <c r="AA89" s="6">
        <v>0</v>
      </c>
      <c r="AC89" s="4"/>
      <c r="AD89" s="6">
        <v>0</v>
      </c>
      <c r="AE89" s="6">
        <v>0</v>
      </c>
      <c r="AF89" s="6"/>
      <c r="AG89" s="4"/>
      <c r="AH89" s="6">
        <v>0</v>
      </c>
      <c r="AI89" s="6">
        <v>0</v>
      </c>
      <c r="AJ89" s="6"/>
      <c r="AK89" s="4"/>
      <c r="AL89" s="6">
        <v>0</v>
      </c>
      <c r="AM89" s="6">
        <v>0</v>
      </c>
      <c r="AN89" s="6"/>
      <c r="AO89" s="4"/>
      <c r="AP89" s="6">
        <v>0</v>
      </c>
      <c r="AQ89" s="6">
        <v>0</v>
      </c>
      <c r="AR89" s="6"/>
      <c r="AS89" s="4"/>
      <c r="AT89" s="6">
        <v>0</v>
      </c>
      <c r="AU89" s="6">
        <v>0</v>
      </c>
      <c r="AV89" s="6"/>
      <c r="AW89" s="4"/>
      <c r="AX89" s="6">
        <v>0</v>
      </c>
      <c r="AY89" s="6">
        <v>0</v>
      </c>
      <c r="BA89" s="4"/>
    </row>
    <row r="90" spans="1:53" ht="16.5" customHeight="1">
      <c r="A90" s="12">
        <v>252</v>
      </c>
      <c r="B90" s="6">
        <v>0</v>
      </c>
      <c r="C90" s="6">
        <v>0</v>
      </c>
      <c r="D90" s="6"/>
      <c r="E90" s="4"/>
      <c r="F90" s="6">
        <v>0</v>
      </c>
      <c r="G90" s="6">
        <v>0</v>
      </c>
      <c r="H90" s="6"/>
      <c r="I90" s="4"/>
      <c r="J90" s="6">
        <v>0</v>
      </c>
      <c r="K90" s="6">
        <v>0</v>
      </c>
      <c r="L90" s="6"/>
      <c r="M90" s="4"/>
      <c r="N90" s="6">
        <v>0</v>
      </c>
      <c r="O90" s="6">
        <v>0</v>
      </c>
      <c r="P90" s="6"/>
      <c r="Q90" s="4"/>
      <c r="R90" s="6">
        <v>0</v>
      </c>
      <c r="S90" s="6">
        <v>0</v>
      </c>
      <c r="U90" s="18"/>
      <c r="V90">
        <v>163</v>
      </c>
      <c r="W90">
        <v>166</v>
      </c>
      <c r="X90" s="6"/>
      <c r="Y90" s="4"/>
      <c r="Z90" s="6">
        <v>0</v>
      </c>
      <c r="AA90" s="6">
        <v>0</v>
      </c>
      <c r="AC90" s="4"/>
      <c r="AD90" s="6">
        <v>196</v>
      </c>
      <c r="AE90" s="6">
        <v>196</v>
      </c>
      <c r="AG90" s="4"/>
      <c r="AH90" s="6">
        <v>0</v>
      </c>
      <c r="AI90" s="6">
        <v>0</v>
      </c>
      <c r="AK90" s="4"/>
      <c r="AL90" s="6">
        <v>0</v>
      </c>
      <c r="AM90" s="6">
        <v>0</v>
      </c>
      <c r="AN90" s="6"/>
      <c r="AO90" s="4"/>
      <c r="AP90" s="6">
        <v>302</v>
      </c>
      <c r="AQ90" s="6">
        <v>302</v>
      </c>
      <c r="AR90" s="6"/>
      <c r="AS90" s="4"/>
      <c r="AT90" s="6">
        <v>232</v>
      </c>
      <c r="AU90" s="6">
        <v>232</v>
      </c>
      <c r="AV90" s="6"/>
      <c r="AW90" s="4"/>
      <c r="AX90" s="6">
        <v>0</v>
      </c>
      <c r="AY90" s="6">
        <v>0</v>
      </c>
      <c r="BA90" s="4"/>
    </row>
    <row r="91" spans="1:53" ht="16.5" customHeight="1">
      <c r="A91" s="12">
        <v>252</v>
      </c>
      <c r="B91" s="6">
        <v>131</v>
      </c>
      <c r="C91" s="6">
        <v>131</v>
      </c>
      <c r="D91" s="6"/>
      <c r="E91" s="4"/>
      <c r="F91" s="6">
        <v>0</v>
      </c>
      <c r="G91" s="6">
        <v>0</v>
      </c>
      <c r="H91" s="6"/>
      <c r="I91" s="4"/>
      <c r="J91" s="6">
        <v>0</v>
      </c>
      <c r="K91" s="6">
        <v>0</v>
      </c>
      <c r="L91" s="6"/>
      <c r="M91" s="4"/>
      <c r="N91" s="6">
        <v>0</v>
      </c>
      <c r="O91" s="6">
        <v>0</v>
      </c>
      <c r="P91" s="6"/>
      <c r="Q91" s="4"/>
      <c r="R91" s="6">
        <v>0</v>
      </c>
      <c r="S91" s="6">
        <v>0</v>
      </c>
      <c r="T91" s="6"/>
      <c r="U91" s="4"/>
      <c r="V91" s="6">
        <v>163</v>
      </c>
      <c r="W91" s="6">
        <v>166</v>
      </c>
      <c r="X91" s="6"/>
      <c r="Y91" s="4"/>
      <c r="Z91" s="6">
        <v>0</v>
      </c>
      <c r="AA91" s="6">
        <v>0</v>
      </c>
      <c r="AC91" s="4"/>
      <c r="AD91" s="6">
        <v>182</v>
      </c>
      <c r="AE91" s="6">
        <v>196</v>
      </c>
      <c r="AG91" s="4"/>
      <c r="AH91" s="6">
        <v>0</v>
      </c>
      <c r="AI91" s="6">
        <v>0</v>
      </c>
      <c r="AK91" s="4"/>
      <c r="AL91" s="6">
        <v>0</v>
      </c>
      <c r="AM91" s="6">
        <v>0</v>
      </c>
      <c r="AN91" s="6"/>
      <c r="AO91" s="4"/>
      <c r="AP91" s="6">
        <v>0</v>
      </c>
      <c r="AQ91" s="6">
        <v>0</v>
      </c>
      <c r="AR91" s="6"/>
      <c r="AS91" s="4"/>
      <c r="AT91" s="6">
        <v>232</v>
      </c>
      <c r="AU91" s="6">
        <v>232</v>
      </c>
      <c r="AV91" s="6"/>
      <c r="AW91" s="4"/>
      <c r="AX91" s="6">
        <v>0</v>
      </c>
      <c r="AY91" s="6">
        <v>0</v>
      </c>
      <c r="BA91" s="4"/>
    </row>
    <row r="92" spans="1:53" ht="16.5" customHeight="1">
      <c r="A92" s="12">
        <v>253</v>
      </c>
      <c r="B92" s="6">
        <v>0</v>
      </c>
      <c r="C92" s="6">
        <v>0</v>
      </c>
      <c r="D92" s="6"/>
      <c r="E92" s="4"/>
      <c r="F92" s="6">
        <v>0</v>
      </c>
      <c r="G92" s="6">
        <v>0</v>
      </c>
      <c r="H92" s="6"/>
      <c r="I92" s="4"/>
      <c r="J92" s="6">
        <v>0</v>
      </c>
      <c r="K92" s="6">
        <v>0</v>
      </c>
      <c r="L92" s="6"/>
      <c r="M92" s="4"/>
      <c r="N92" s="6">
        <v>0</v>
      </c>
      <c r="O92" s="6">
        <v>0</v>
      </c>
      <c r="P92" s="6"/>
      <c r="Q92" s="4"/>
      <c r="R92" s="6">
        <v>0</v>
      </c>
      <c r="S92" s="6">
        <v>0</v>
      </c>
      <c r="U92" s="18"/>
      <c r="V92">
        <v>0</v>
      </c>
      <c r="W92">
        <v>0</v>
      </c>
      <c r="X92" s="6"/>
      <c r="Y92" s="4"/>
      <c r="Z92" s="6">
        <v>0</v>
      </c>
      <c r="AA92" s="6">
        <v>0</v>
      </c>
      <c r="AC92" s="4"/>
      <c r="AD92" s="6">
        <v>0</v>
      </c>
      <c r="AE92" s="6">
        <v>0</v>
      </c>
      <c r="AF92" s="6"/>
      <c r="AG92" s="4"/>
      <c r="AH92" s="6">
        <v>0</v>
      </c>
      <c r="AI92" s="6">
        <v>0</v>
      </c>
      <c r="AJ92" s="6"/>
      <c r="AK92" s="4"/>
      <c r="AL92" s="6">
        <v>122</v>
      </c>
      <c r="AM92" s="6">
        <v>132</v>
      </c>
      <c r="AO92" s="4"/>
      <c r="AP92" s="6">
        <v>0</v>
      </c>
      <c r="AQ92" s="6">
        <v>0</v>
      </c>
      <c r="AS92" s="4"/>
      <c r="AT92" s="6">
        <v>0</v>
      </c>
      <c r="AU92" s="6">
        <v>0</v>
      </c>
      <c r="AW92" s="4"/>
      <c r="AX92" s="6">
        <v>0</v>
      </c>
      <c r="AY92" s="6">
        <v>0</v>
      </c>
      <c r="BA92" s="4"/>
    </row>
    <row r="93" spans="1:53" ht="16.5" customHeight="1">
      <c r="A93" s="12">
        <v>253</v>
      </c>
      <c r="B93" s="6">
        <v>0</v>
      </c>
      <c r="C93" s="6">
        <v>0</v>
      </c>
      <c r="D93" s="6"/>
      <c r="E93" s="4"/>
      <c r="F93" s="6">
        <v>0</v>
      </c>
      <c r="G93" s="6">
        <v>0</v>
      </c>
      <c r="H93" s="6"/>
      <c r="I93" s="4"/>
      <c r="J93" s="6">
        <v>0</v>
      </c>
      <c r="K93" s="6">
        <v>0</v>
      </c>
      <c r="L93" s="6"/>
      <c r="M93" s="4"/>
      <c r="N93" s="6">
        <v>0</v>
      </c>
      <c r="O93" s="6">
        <v>0</v>
      </c>
      <c r="P93" s="6"/>
      <c r="Q93" s="4"/>
      <c r="R93" s="6">
        <v>0</v>
      </c>
      <c r="S93" s="6">
        <v>0</v>
      </c>
      <c r="T93" s="6"/>
      <c r="U93" s="4"/>
      <c r="V93" s="6">
        <v>0</v>
      </c>
      <c r="W93" s="6">
        <v>0</v>
      </c>
      <c r="X93" s="6"/>
      <c r="Y93" s="4"/>
      <c r="Z93" s="6">
        <v>0</v>
      </c>
      <c r="AA93" s="6">
        <v>0</v>
      </c>
      <c r="AC93" s="4"/>
      <c r="AD93" s="6">
        <v>0</v>
      </c>
      <c r="AE93" s="6">
        <v>0</v>
      </c>
      <c r="AF93" s="6"/>
      <c r="AG93" s="4"/>
      <c r="AH93" s="6">
        <v>0</v>
      </c>
      <c r="AI93" s="6">
        <v>0</v>
      </c>
      <c r="AJ93" s="6"/>
      <c r="AK93" s="4"/>
      <c r="AL93" s="6">
        <v>122</v>
      </c>
      <c r="AM93" s="6">
        <v>132</v>
      </c>
      <c r="AN93" s="6"/>
      <c r="AO93" s="4"/>
      <c r="AP93" s="6">
        <v>0</v>
      </c>
      <c r="AQ93" s="6">
        <v>0</v>
      </c>
      <c r="AR93" s="6"/>
      <c r="AS93" s="4"/>
      <c r="AT93" s="6">
        <v>0</v>
      </c>
      <c r="AU93" s="6">
        <v>0</v>
      </c>
      <c r="AV93" s="6"/>
      <c r="AW93" s="4"/>
      <c r="AX93" s="6">
        <v>0</v>
      </c>
      <c r="AY93" s="6">
        <v>0</v>
      </c>
      <c r="BA93" s="4"/>
    </row>
    <row r="94" spans="1:53" ht="16.5" customHeight="1">
      <c r="A94" s="12">
        <v>254</v>
      </c>
      <c r="B94" s="6">
        <v>139</v>
      </c>
      <c r="C94" s="6">
        <v>143</v>
      </c>
      <c r="D94" s="6"/>
      <c r="E94" s="4"/>
      <c r="F94" s="6">
        <v>0</v>
      </c>
      <c r="G94" s="6">
        <v>0</v>
      </c>
      <c r="H94" s="6"/>
      <c r="I94" s="4"/>
      <c r="J94" s="6">
        <v>0</v>
      </c>
      <c r="K94" s="6">
        <v>0</v>
      </c>
      <c r="L94" s="6"/>
      <c r="M94" s="4"/>
      <c r="N94" s="6">
        <v>158</v>
      </c>
      <c r="O94" s="6">
        <v>158</v>
      </c>
      <c r="P94" s="6"/>
      <c r="Q94" s="4"/>
      <c r="R94" s="6">
        <v>194</v>
      </c>
      <c r="S94" s="6">
        <v>200</v>
      </c>
      <c r="U94" s="18"/>
      <c r="V94">
        <v>166</v>
      </c>
      <c r="W94">
        <v>166</v>
      </c>
      <c r="X94" s="6"/>
      <c r="Y94" s="4"/>
      <c r="Z94" s="6">
        <v>202</v>
      </c>
      <c r="AA94" s="6">
        <v>202</v>
      </c>
      <c r="AC94" s="4"/>
      <c r="AD94" s="6">
        <v>188</v>
      </c>
      <c r="AE94" s="6">
        <v>188</v>
      </c>
      <c r="AF94" s="6"/>
      <c r="AG94" s="4"/>
      <c r="AH94" s="6">
        <v>150</v>
      </c>
      <c r="AI94" s="6">
        <v>162</v>
      </c>
      <c r="AJ94" s="6"/>
      <c r="AK94" s="4"/>
      <c r="AL94" s="6">
        <v>146</v>
      </c>
      <c r="AM94" s="6">
        <v>158</v>
      </c>
      <c r="AN94" s="6"/>
      <c r="AO94" s="4"/>
      <c r="AP94" s="6">
        <v>320</v>
      </c>
      <c r="AQ94" s="6">
        <v>320</v>
      </c>
      <c r="AR94" s="6"/>
      <c r="AS94" s="4"/>
      <c r="AT94" s="6">
        <v>231</v>
      </c>
      <c r="AU94" s="6">
        <v>231</v>
      </c>
      <c r="AV94" s="6"/>
      <c r="AW94" s="4"/>
      <c r="AX94" s="6">
        <v>0</v>
      </c>
      <c r="AY94" s="6">
        <v>0</v>
      </c>
      <c r="BA94" s="4"/>
    </row>
    <row r="95" spans="1:53" ht="16.5" customHeight="1">
      <c r="A95" s="12">
        <v>254</v>
      </c>
      <c r="B95" s="6">
        <v>0</v>
      </c>
      <c r="C95" s="6">
        <v>0</v>
      </c>
      <c r="D95" s="6"/>
      <c r="E95" s="4"/>
      <c r="F95" s="6">
        <v>329</v>
      </c>
      <c r="G95" s="6">
        <v>338</v>
      </c>
      <c r="H95" s="6"/>
      <c r="I95" s="4"/>
      <c r="J95" s="6">
        <v>0</v>
      </c>
      <c r="K95" s="6">
        <v>0</v>
      </c>
      <c r="L95" s="6"/>
      <c r="M95" s="4"/>
      <c r="N95" s="6">
        <v>0</v>
      </c>
      <c r="O95" s="6">
        <v>0</v>
      </c>
      <c r="P95" s="6"/>
      <c r="Q95" s="4"/>
      <c r="R95" s="6">
        <v>194</v>
      </c>
      <c r="S95" s="6">
        <v>200</v>
      </c>
      <c r="T95" s="6"/>
      <c r="U95" s="4"/>
      <c r="V95" s="6">
        <v>166</v>
      </c>
      <c r="W95" s="6">
        <v>166</v>
      </c>
      <c r="X95" s="6"/>
      <c r="Y95" s="4"/>
      <c r="Z95" s="6">
        <v>202</v>
      </c>
      <c r="AA95" s="6">
        <v>202</v>
      </c>
      <c r="AC95" s="4"/>
      <c r="AD95" s="6">
        <v>184</v>
      </c>
      <c r="AE95" s="6">
        <v>198</v>
      </c>
      <c r="AF95" s="6"/>
      <c r="AG95" s="4"/>
      <c r="AH95" s="6">
        <v>0</v>
      </c>
      <c r="AI95" s="6">
        <v>0</v>
      </c>
      <c r="AJ95" s="6"/>
      <c r="AK95" s="4"/>
      <c r="AL95" s="6">
        <v>0</v>
      </c>
      <c r="AM95" s="6">
        <v>0</v>
      </c>
      <c r="AN95" s="6"/>
      <c r="AO95" s="4"/>
      <c r="AP95" s="6">
        <v>302</v>
      </c>
      <c r="AQ95" s="6">
        <v>302</v>
      </c>
      <c r="AR95" s="6"/>
      <c r="AS95" s="4"/>
      <c r="AT95" s="6">
        <v>232</v>
      </c>
      <c r="AU95" s="6">
        <v>232</v>
      </c>
      <c r="AV95" s="6"/>
      <c r="AW95" s="4"/>
      <c r="AX95" s="6">
        <v>194</v>
      </c>
      <c r="AY95" s="6">
        <v>224</v>
      </c>
      <c r="BA95" s="4"/>
    </row>
    <row r="96" spans="1:53" ht="16.5" customHeight="1">
      <c r="A96" s="12">
        <v>255</v>
      </c>
      <c r="B96" s="6">
        <v>139</v>
      </c>
      <c r="C96" s="6">
        <v>143</v>
      </c>
      <c r="D96" s="6"/>
      <c r="E96" s="4"/>
      <c r="F96" s="6">
        <v>0</v>
      </c>
      <c r="G96" s="6">
        <v>0</v>
      </c>
      <c r="H96" s="6"/>
      <c r="I96" s="4"/>
      <c r="J96" s="6">
        <v>0</v>
      </c>
      <c r="K96" s="6">
        <v>0</v>
      </c>
      <c r="L96" s="6"/>
      <c r="M96" s="4"/>
      <c r="N96" s="6">
        <v>186</v>
      </c>
      <c r="O96" s="6">
        <v>186</v>
      </c>
      <c r="P96" s="6"/>
      <c r="Q96" s="4"/>
      <c r="R96" s="6">
        <v>194</v>
      </c>
      <c r="S96" s="6">
        <v>194</v>
      </c>
      <c r="U96" s="18"/>
      <c r="V96">
        <v>160</v>
      </c>
      <c r="W96">
        <v>163</v>
      </c>
      <c r="X96" s="6"/>
      <c r="Y96" s="4"/>
      <c r="Z96" s="6">
        <v>206</v>
      </c>
      <c r="AA96" s="6">
        <v>210</v>
      </c>
      <c r="AC96" s="4"/>
      <c r="AD96" s="6">
        <v>198</v>
      </c>
      <c r="AE96" s="6">
        <v>200</v>
      </c>
      <c r="AF96" s="6"/>
      <c r="AG96" s="4"/>
      <c r="AH96" s="6">
        <v>150</v>
      </c>
      <c r="AI96" s="6">
        <v>162</v>
      </c>
      <c r="AJ96" s="6"/>
      <c r="AK96" s="4"/>
      <c r="AL96" s="6">
        <v>122</v>
      </c>
      <c r="AM96" s="6">
        <v>132</v>
      </c>
      <c r="AN96" s="6"/>
      <c r="AO96" s="4"/>
      <c r="AP96" s="6">
        <v>302</v>
      </c>
      <c r="AQ96" s="6">
        <v>311</v>
      </c>
      <c r="AR96" s="6"/>
      <c r="AS96" s="4"/>
      <c r="AT96" s="6">
        <v>232</v>
      </c>
      <c r="AU96" s="6">
        <v>232</v>
      </c>
      <c r="AV96" s="6"/>
      <c r="AW96" s="4"/>
      <c r="AX96" s="6">
        <v>0</v>
      </c>
      <c r="AY96" s="6">
        <v>0</v>
      </c>
      <c r="BA96" s="4"/>
    </row>
    <row r="97" spans="1:53" ht="16.5" customHeight="1">
      <c r="A97" s="12">
        <v>255</v>
      </c>
      <c r="B97" s="6">
        <v>139</v>
      </c>
      <c r="C97" s="6">
        <v>143</v>
      </c>
      <c r="D97" s="6"/>
      <c r="E97" s="4"/>
      <c r="F97" s="6">
        <v>0</v>
      </c>
      <c r="G97" s="6">
        <v>0</v>
      </c>
      <c r="H97" s="6"/>
      <c r="I97" s="4"/>
      <c r="J97" s="6">
        <v>0</v>
      </c>
      <c r="K97" s="6">
        <v>0</v>
      </c>
      <c r="L97" s="6"/>
      <c r="M97" s="4"/>
      <c r="N97" s="6">
        <v>186</v>
      </c>
      <c r="O97" s="6">
        <v>186</v>
      </c>
      <c r="P97" s="6"/>
      <c r="Q97" s="4"/>
      <c r="R97" s="6">
        <v>194</v>
      </c>
      <c r="S97" s="6">
        <v>194</v>
      </c>
      <c r="T97" s="6"/>
      <c r="U97" s="4"/>
      <c r="V97" s="6">
        <v>160</v>
      </c>
      <c r="W97" s="6">
        <v>163</v>
      </c>
      <c r="X97" s="6"/>
      <c r="Y97" s="4"/>
      <c r="Z97" s="6">
        <v>206</v>
      </c>
      <c r="AA97" s="6">
        <v>210</v>
      </c>
      <c r="AC97" s="4"/>
      <c r="AD97" s="6">
        <v>184</v>
      </c>
      <c r="AE97" s="6">
        <v>200</v>
      </c>
      <c r="AF97" s="6"/>
      <c r="AG97" s="4"/>
      <c r="AH97" s="6">
        <v>150</v>
      </c>
      <c r="AI97" s="6">
        <v>162</v>
      </c>
      <c r="AJ97" s="6"/>
      <c r="AK97" s="4"/>
      <c r="AL97" s="6">
        <v>122</v>
      </c>
      <c r="AM97" s="6">
        <v>132</v>
      </c>
      <c r="AN97" s="6"/>
      <c r="AO97" s="4"/>
      <c r="AP97" s="6">
        <v>302</v>
      </c>
      <c r="AQ97" s="6">
        <v>302</v>
      </c>
      <c r="AR97" s="6"/>
      <c r="AS97" s="4"/>
      <c r="AT97" s="6">
        <v>0</v>
      </c>
      <c r="AU97" s="6">
        <v>0</v>
      </c>
      <c r="AV97" s="6"/>
      <c r="AW97" s="4"/>
      <c r="AX97" s="6">
        <v>0</v>
      </c>
      <c r="AY97" s="6">
        <v>0</v>
      </c>
      <c r="BA97" s="4"/>
    </row>
    <row r="98" spans="1:53" ht="16.5" customHeight="1">
      <c r="A98" s="12">
        <v>256</v>
      </c>
      <c r="B98" s="6">
        <v>139</v>
      </c>
      <c r="C98" s="6">
        <v>139</v>
      </c>
      <c r="D98" s="6"/>
      <c r="E98" s="4"/>
      <c r="F98" s="6">
        <v>0</v>
      </c>
      <c r="G98" s="6">
        <v>0</v>
      </c>
      <c r="H98" s="6"/>
      <c r="I98" s="4"/>
      <c r="J98" s="6">
        <v>0</v>
      </c>
      <c r="K98" s="6">
        <v>0</v>
      </c>
      <c r="L98" s="6"/>
      <c r="M98" s="4"/>
      <c r="N98" s="6">
        <v>0</v>
      </c>
      <c r="O98" s="6">
        <v>0</v>
      </c>
      <c r="P98" s="6"/>
      <c r="Q98" s="4"/>
      <c r="R98" s="6">
        <v>194</v>
      </c>
      <c r="S98" s="6">
        <v>194</v>
      </c>
      <c r="U98" s="18"/>
      <c r="V98">
        <v>160</v>
      </c>
      <c r="W98">
        <v>163</v>
      </c>
      <c r="X98" s="6"/>
      <c r="Y98" s="4"/>
      <c r="Z98" s="6">
        <v>0</v>
      </c>
      <c r="AA98" s="6">
        <v>0</v>
      </c>
      <c r="AC98" s="4"/>
      <c r="AD98" s="6">
        <v>184</v>
      </c>
      <c r="AE98" s="6">
        <v>200</v>
      </c>
      <c r="AF98" s="6"/>
      <c r="AG98" s="4"/>
      <c r="AH98" s="6">
        <v>162</v>
      </c>
      <c r="AI98" s="6">
        <v>162</v>
      </c>
      <c r="AJ98" s="6"/>
      <c r="AK98" s="4"/>
      <c r="AL98" s="6">
        <v>122</v>
      </c>
      <c r="AM98" s="6">
        <v>132</v>
      </c>
      <c r="AO98" s="4"/>
      <c r="AP98" s="6">
        <v>0</v>
      </c>
      <c r="AQ98" s="6">
        <v>0</v>
      </c>
      <c r="AS98" s="4"/>
      <c r="AT98" s="6">
        <v>0</v>
      </c>
      <c r="AU98" s="6">
        <v>0</v>
      </c>
      <c r="AW98" s="4"/>
      <c r="AX98" s="6">
        <v>0</v>
      </c>
      <c r="AY98" s="6">
        <v>0</v>
      </c>
      <c r="BA98" s="4"/>
    </row>
    <row r="99" spans="1:53" ht="16.5" customHeight="1">
      <c r="A99" s="12">
        <v>256</v>
      </c>
      <c r="B99" s="6">
        <v>0</v>
      </c>
      <c r="C99" s="6">
        <v>0</v>
      </c>
      <c r="E99" s="4"/>
      <c r="F99" s="6">
        <v>0</v>
      </c>
      <c r="G99" s="6">
        <v>0</v>
      </c>
      <c r="I99" s="4"/>
      <c r="J99" s="6">
        <v>0</v>
      </c>
      <c r="K99" s="6">
        <v>0</v>
      </c>
      <c r="M99" s="4"/>
      <c r="N99" s="6">
        <v>0</v>
      </c>
      <c r="O99" s="6">
        <v>0</v>
      </c>
      <c r="Q99" s="4"/>
      <c r="R99" s="6">
        <v>0</v>
      </c>
      <c r="S99" s="6">
        <v>0</v>
      </c>
      <c r="U99" s="4"/>
      <c r="V99" s="6">
        <v>0</v>
      </c>
      <c r="W99" s="6">
        <v>0</v>
      </c>
      <c r="Y99" s="4"/>
      <c r="Z99" s="6">
        <v>0</v>
      </c>
      <c r="AA99" s="6">
        <v>0</v>
      </c>
      <c r="AC99" s="4"/>
      <c r="AD99" s="6">
        <v>0</v>
      </c>
      <c r="AE99" s="6">
        <v>0</v>
      </c>
      <c r="AG99" s="4"/>
      <c r="AH99" s="6">
        <v>0</v>
      </c>
      <c r="AI99" s="6">
        <v>0</v>
      </c>
      <c r="AK99" s="4"/>
      <c r="AL99" s="6">
        <v>0</v>
      </c>
      <c r="AM99" s="6">
        <v>0</v>
      </c>
      <c r="AN99" s="6"/>
      <c r="AO99" s="4"/>
      <c r="AP99" s="6">
        <v>0</v>
      </c>
      <c r="AQ99" s="6">
        <v>0</v>
      </c>
      <c r="AR99" s="6"/>
      <c r="AS99" s="4"/>
      <c r="AT99" s="6">
        <v>232</v>
      </c>
      <c r="AU99" s="6">
        <v>232</v>
      </c>
      <c r="AV99" s="6"/>
      <c r="AW99" s="4"/>
      <c r="AX99" s="6">
        <v>0</v>
      </c>
      <c r="AY99" s="6">
        <v>0</v>
      </c>
      <c r="BA99" s="4"/>
    </row>
    <row r="100" spans="1:53" ht="16.5" customHeight="1">
      <c r="A100" s="12">
        <v>344</v>
      </c>
      <c r="B100" s="15">
        <v>131</v>
      </c>
      <c r="C100" s="15">
        <v>131</v>
      </c>
      <c r="D100" s="29"/>
      <c r="E100" s="29"/>
      <c r="F100">
        <v>0</v>
      </c>
      <c r="G100">
        <v>0</v>
      </c>
      <c r="H100" s="29"/>
      <c r="I100" s="29"/>
      <c r="J100" s="15">
        <v>138</v>
      </c>
      <c r="K100" s="15">
        <v>138</v>
      </c>
      <c r="L100" s="29"/>
      <c r="M100" s="29"/>
      <c r="N100" s="15">
        <v>158</v>
      </c>
      <c r="O100" s="15">
        <v>186</v>
      </c>
      <c r="P100" s="29"/>
      <c r="Q100" s="29"/>
      <c r="R100">
        <v>0</v>
      </c>
      <c r="S100">
        <v>0</v>
      </c>
      <c r="T100" s="29"/>
      <c r="U100" s="18"/>
      <c r="V100">
        <v>0</v>
      </c>
      <c r="W100">
        <v>0</v>
      </c>
      <c r="X100" s="6"/>
      <c r="Y100" s="4"/>
      <c r="Z100" s="6">
        <v>0</v>
      </c>
      <c r="AA100" s="6">
        <v>0</v>
      </c>
      <c r="AC100" s="4"/>
      <c r="AD100" s="6">
        <v>0</v>
      </c>
      <c r="AE100" s="6">
        <v>0</v>
      </c>
      <c r="AF100" s="6"/>
      <c r="AG100" s="4"/>
      <c r="AH100" s="6">
        <v>156</v>
      </c>
      <c r="AI100" s="6">
        <v>156</v>
      </c>
      <c r="AK100" s="4"/>
      <c r="AM100" s="6">
        <v>0</v>
      </c>
      <c r="AN100" s="6"/>
      <c r="AO100" s="4"/>
      <c r="AP100" s="6">
        <v>0</v>
      </c>
      <c r="AQ100" s="6">
        <v>0</v>
      </c>
      <c r="AR100" s="6"/>
      <c r="AS100" s="4"/>
      <c r="AT100" s="6">
        <v>232</v>
      </c>
      <c r="AU100" s="6">
        <v>232</v>
      </c>
      <c r="AV100" s="6"/>
      <c r="AW100" s="4"/>
      <c r="AX100" s="6">
        <v>0</v>
      </c>
      <c r="AY100" s="6">
        <v>0</v>
      </c>
      <c r="BA100" s="4"/>
    </row>
    <row r="101" spans="1:53" ht="16.5" customHeight="1">
      <c r="A101" s="12">
        <v>344</v>
      </c>
      <c r="B101" s="13">
        <v>131</v>
      </c>
      <c r="C101" s="13">
        <v>139</v>
      </c>
      <c r="D101" s="29"/>
      <c r="E101" s="29"/>
      <c r="F101" s="6">
        <v>0</v>
      </c>
      <c r="G101" s="6">
        <v>0</v>
      </c>
      <c r="H101" s="29"/>
      <c r="I101" s="29"/>
      <c r="J101" s="13">
        <v>152</v>
      </c>
      <c r="K101" s="13">
        <v>152</v>
      </c>
      <c r="L101" s="29"/>
      <c r="M101" s="29"/>
      <c r="N101" s="6">
        <v>0</v>
      </c>
      <c r="O101" s="6">
        <v>0</v>
      </c>
      <c r="P101" s="29"/>
      <c r="Q101" s="29"/>
      <c r="R101" s="6">
        <v>0</v>
      </c>
      <c r="S101" s="6">
        <v>0</v>
      </c>
      <c r="T101" s="29"/>
      <c r="U101" s="4"/>
      <c r="V101" s="6">
        <v>163</v>
      </c>
      <c r="W101" s="6">
        <v>166</v>
      </c>
      <c r="X101" s="6"/>
      <c r="Y101" s="4"/>
      <c r="Z101" s="6">
        <v>0</v>
      </c>
      <c r="AA101" s="6">
        <v>0</v>
      </c>
      <c r="AC101" s="4"/>
      <c r="AD101" s="6">
        <v>196</v>
      </c>
      <c r="AE101" s="6">
        <v>196</v>
      </c>
      <c r="AF101" s="6"/>
      <c r="AG101" s="4"/>
      <c r="AH101" s="6">
        <v>156</v>
      </c>
      <c r="AI101" s="6">
        <v>168</v>
      </c>
      <c r="AJ101" s="6"/>
      <c r="AK101" s="4"/>
      <c r="AL101" s="6">
        <v>0</v>
      </c>
      <c r="AM101" s="6">
        <v>0</v>
      </c>
      <c r="AN101" s="6"/>
      <c r="AO101" s="4"/>
      <c r="AP101" s="6">
        <v>0</v>
      </c>
      <c r="AQ101" s="6">
        <v>0</v>
      </c>
      <c r="AR101" s="6"/>
      <c r="AS101" s="4"/>
      <c r="AT101" s="6">
        <v>232</v>
      </c>
      <c r="AU101" s="6">
        <v>232</v>
      </c>
      <c r="AV101" s="6"/>
      <c r="AW101" s="4"/>
      <c r="AX101" s="6">
        <v>0</v>
      </c>
      <c r="AY101" s="6">
        <v>0</v>
      </c>
      <c r="BA101" s="4"/>
    </row>
    <row r="102" spans="1:53" ht="16.5" customHeight="1">
      <c r="A102" s="12">
        <v>345</v>
      </c>
      <c r="B102" s="15">
        <v>131</v>
      </c>
      <c r="C102" s="15">
        <v>139</v>
      </c>
      <c r="D102" s="29"/>
      <c r="E102" s="29"/>
      <c r="F102">
        <v>0</v>
      </c>
      <c r="G102">
        <v>0</v>
      </c>
      <c r="H102" s="29"/>
      <c r="I102" s="29"/>
      <c r="J102">
        <v>0</v>
      </c>
      <c r="K102">
        <v>0</v>
      </c>
      <c r="L102" s="29"/>
      <c r="M102" s="29"/>
      <c r="N102" s="15">
        <v>158</v>
      </c>
      <c r="O102" s="15">
        <v>186</v>
      </c>
      <c r="P102" s="29"/>
      <c r="Q102" s="29"/>
      <c r="R102">
        <v>0</v>
      </c>
      <c r="S102">
        <v>0</v>
      </c>
      <c r="T102" s="29"/>
      <c r="U102" s="18"/>
      <c r="V102">
        <v>163</v>
      </c>
      <c r="W102">
        <v>166</v>
      </c>
      <c r="X102" s="6"/>
      <c r="Y102" s="4"/>
      <c r="Z102" s="6">
        <v>0</v>
      </c>
      <c r="AA102" s="6">
        <v>0</v>
      </c>
      <c r="AC102" s="4"/>
      <c r="AD102" s="6">
        <v>0</v>
      </c>
      <c r="AE102" s="6">
        <v>0</v>
      </c>
      <c r="AF102" s="6"/>
      <c r="AG102" s="4"/>
      <c r="AH102" s="6">
        <v>0</v>
      </c>
      <c r="AI102" s="6">
        <v>0</v>
      </c>
      <c r="AJ102" s="6"/>
      <c r="AK102" s="4"/>
      <c r="AL102" s="6">
        <v>150</v>
      </c>
      <c r="AM102" s="6">
        <v>150</v>
      </c>
      <c r="AN102" s="6"/>
      <c r="AO102" s="4"/>
      <c r="AP102" s="6">
        <v>0</v>
      </c>
      <c r="AQ102" s="6">
        <v>0</v>
      </c>
      <c r="AR102" s="6"/>
      <c r="AS102" s="4"/>
      <c r="AT102" s="6">
        <v>232</v>
      </c>
      <c r="AU102" s="6">
        <v>232</v>
      </c>
      <c r="AV102" s="6"/>
      <c r="AW102" s="4"/>
      <c r="AX102" s="6">
        <v>0</v>
      </c>
      <c r="AY102" s="6">
        <v>0</v>
      </c>
      <c r="BA102" s="4"/>
    </row>
    <row r="103" spans="1:53" ht="16.5" customHeight="1">
      <c r="A103" s="12">
        <v>345</v>
      </c>
      <c r="B103" s="13">
        <v>131</v>
      </c>
      <c r="C103" s="13">
        <v>139</v>
      </c>
      <c r="D103" s="29"/>
      <c r="E103" s="29"/>
      <c r="F103" s="6">
        <v>0</v>
      </c>
      <c r="G103" s="6">
        <v>0</v>
      </c>
      <c r="H103" s="29"/>
      <c r="I103" s="29"/>
      <c r="J103" s="13">
        <v>152</v>
      </c>
      <c r="K103" s="13">
        <v>152</v>
      </c>
      <c r="L103" s="29"/>
      <c r="M103" s="29"/>
      <c r="N103" s="6">
        <v>0</v>
      </c>
      <c r="O103" s="6">
        <v>0</v>
      </c>
      <c r="P103" s="29"/>
      <c r="Q103" s="29"/>
      <c r="R103" s="6">
        <v>0</v>
      </c>
      <c r="S103" s="6">
        <v>0</v>
      </c>
      <c r="T103" s="29"/>
      <c r="U103" s="4"/>
      <c r="V103" s="6">
        <v>163</v>
      </c>
      <c r="W103" s="6">
        <v>166</v>
      </c>
      <c r="X103" s="6"/>
      <c r="Y103" s="4"/>
      <c r="Z103" s="6">
        <v>0</v>
      </c>
      <c r="AA103" s="6">
        <v>0</v>
      </c>
      <c r="AC103" s="4"/>
      <c r="AD103" s="6">
        <v>0</v>
      </c>
      <c r="AE103" s="6">
        <v>0</v>
      </c>
      <c r="AF103" s="6"/>
      <c r="AG103" s="4"/>
      <c r="AH103" s="6">
        <v>0</v>
      </c>
      <c r="AI103" s="6">
        <v>0</v>
      </c>
      <c r="AJ103" s="6"/>
      <c r="AK103" s="4"/>
      <c r="AL103" s="6">
        <v>150</v>
      </c>
      <c r="AM103" s="6">
        <v>150</v>
      </c>
      <c r="AN103" s="6"/>
      <c r="AO103" s="4"/>
      <c r="AP103" s="6">
        <v>0</v>
      </c>
      <c r="AQ103" s="6">
        <v>0</v>
      </c>
      <c r="AR103" s="6"/>
      <c r="AS103" s="4"/>
      <c r="AT103" s="6">
        <v>232</v>
      </c>
      <c r="AU103" s="6">
        <v>232</v>
      </c>
      <c r="AV103" s="6"/>
      <c r="AW103" s="4"/>
      <c r="AX103" s="6">
        <v>0</v>
      </c>
      <c r="AY103" s="6">
        <v>0</v>
      </c>
      <c r="BA103" s="4"/>
    </row>
    <row r="104" spans="1:53" ht="16.5" customHeight="1">
      <c r="A104" s="12">
        <v>346</v>
      </c>
      <c r="B104" s="15">
        <v>131</v>
      </c>
      <c r="C104" s="15">
        <v>139</v>
      </c>
      <c r="D104" s="3"/>
      <c r="E104" s="29"/>
      <c r="F104">
        <v>0</v>
      </c>
      <c r="G104">
        <v>0</v>
      </c>
      <c r="H104" s="29"/>
      <c r="I104" s="29"/>
      <c r="J104">
        <v>0</v>
      </c>
      <c r="K104">
        <v>0</v>
      </c>
      <c r="L104" s="29"/>
      <c r="M104" s="29"/>
      <c r="N104" s="15">
        <v>158</v>
      </c>
      <c r="O104" s="15">
        <v>186</v>
      </c>
      <c r="P104" s="29"/>
      <c r="Q104" s="29"/>
      <c r="R104">
        <v>0</v>
      </c>
      <c r="S104">
        <v>0</v>
      </c>
      <c r="T104" s="29"/>
      <c r="U104" s="18"/>
      <c r="V104">
        <v>163</v>
      </c>
      <c r="W104">
        <v>166</v>
      </c>
      <c r="X104" s="6"/>
      <c r="Y104" s="4"/>
      <c r="Z104" s="6">
        <v>0</v>
      </c>
      <c r="AA104" s="6">
        <v>0</v>
      </c>
      <c r="AC104" s="4"/>
      <c r="AD104" s="6">
        <v>182</v>
      </c>
      <c r="AE104" s="6">
        <v>196</v>
      </c>
      <c r="AF104" s="6"/>
      <c r="AG104" s="4"/>
      <c r="AH104" s="6">
        <v>156</v>
      </c>
      <c r="AI104" s="6">
        <v>156</v>
      </c>
      <c r="AJ104" s="6"/>
      <c r="AK104" s="4"/>
      <c r="AL104" s="6">
        <v>0</v>
      </c>
      <c r="AM104" s="6">
        <v>0</v>
      </c>
      <c r="AN104" s="6"/>
      <c r="AO104" s="4"/>
      <c r="AP104" s="6">
        <v>0</v>
      </c>
      <c r="AQ104" s="6">
        <v>0</v>
      </c>
      <c r="AR104" s="6"/>
      <c r="AS104" s="4"/>
      <c r="AT104" s="6">
        <v>232</v>
      </c>
      <c r="AU104" s="6">
        <v>232</v>
      </c>
      <c r="AV104" s="6"/>
      <c r="AW104" s="4"/>
      <c r="AX104" s="6">
        <v>0</v>
      </c>
      <c r="AY104" s="6">
        <v>0</v>
      </c>
      <c r="BA104" s="4"/>
    </row>
    <row r="105" spans="1:53" ht="16.5" customHeight="1">
      <c r="A105" s="12">
        <v>346</v>
      </c>
      <c r="B105" s="13">
        <v>139</v>
      </c>
      <c r="C105" s="13">
        <v>139</v>
      </c>
      <c r="D105" s="29"/>
      <c r="E105" s="29"/>
      <c r="F105" s="6">
        <v>0</v>
      </c>
      <c r="G105" s="6">
        <v>0</v>
      </c>
      <c r="H105" s="29"/>
      <c r="I105" s="29"/>
      <c r="J105" s="13">
        <v>152</v>
      </c>
      <c r="K105" s="13">
        <v>152</v>
      </c>
      <c r="L105" s="29"/>
      <c r="M105" s="29"/>
      <c r="N105" s="13">
        <v>150</v>
      </c>
      <c r="O105" s="13">
        <v>150</v>
      </c>
      <c r="P105" s="29"/>
      <c r="Q105" s="29"/>
      <c r="R105" s="6">
        <v>0</v>
      </c>
      <c r="S105" s="6">
        <v>0</v>
      </c>
      <c r="T105" s="29"/>
      <c r="U105" s="4"/>
      <c r="V105" s="6">
        <v>163</v>
      </c>
      <c r="W105" s="6">
        <v>166</v>
      </c>
      <c r="X105" s="6"/>
      <c r="Y105" s="4"/>
      <c r="Z105" s="6">
        <v>0</v>
      </c>
      <c r="AA105" s="6">
        <v>0</v>
      </c>
      <c r="AC105" s="4"/>
      <c r="AD105" s="6">
        <v>185</v>
      </c>
      <c r="AE105" s="6">
        <v>200</v>
      </c>
      <c r="AF105" s="6"/>
      <c r="AG105" s="4"/>
      <c r="AH105" s="6">
        <v>0</v>
      </c>
      <c r="AI105" s="6">
        <v>0</v>
      </c>
      <c r="AJ105" s="6"/>
      <c r="AK105" s="4"/>
      <c r="AL105" s="6">
        <v>0</v>
      </c>
      <c r="AM105" s="6">
        <v>0</v>
      </c>
      <c r="AN105" s="6"/>
      <c r="AO105" s="4"/>
      <c r="AP105" s="6">
        <v>0</v>
      </c>
      <c r="AQ105" s="6">
        <v>0</v>
      </c>
      <c r="AR105" s="6"/>
      <c r="AS105" s="4"/>
      <c r="AT105" s="6">
        <v>231</v>
      </c>
      <c r="AU105" s="6">
        <v>231</v>
      </c>
      <c r="AV105" s="6"/>
      <c r="AW105" s="4"/>
      <c r="AX105" s="6">
        <v>0</v>
      </c>
      <c r="AY105" s="6">
        <v>0</v>
      </c>
      <c r="BA105" s="4"/>
    </row>
    <row r="106" spans="1:53" ht="16.5" customHeight="1">
      <c r="A106" s="12">
        <v>347</v>
      </c>
      <c r="B106">
        <v>0</v>
      </c>
      <c r="C106">
        <v>0</v>
      </c>
      <c r="D106" s="29"/>
      <c r="E106" s="29"/>
      <c r="F106">
        <v>0</v>
      </c>
      <c r="G106">
        <v>0</v>
      </c>
      <c r="H106" s="29"/>
      <c r="I106" s="29"/>
      <c r="J106" s="15">
        <v>140</v>
      </c>
      <c r="K106" s="15">
        <v>140</v>
      </c>
      <c r="L106" s="29"/>
      <c r="M106" s="29"/>
      <c r="N106">
        <v>0</v>
      </c>
      <c r="O106">
        <v>0</v>
      </c>
      <c r="P106" s="29"/>
      <c r="Q106" s="29"/>
      <c r="R106">
        <v>0</v>
      </c>
      <c r="S106">
        <v>0</v>
      </c>
      <c r="T106" s="29"/>
      <c r="U106" s="18"/>
      <c r="V106">
        <v>0</v>
      </c>
      <c r="W106">
        <v>0</v>
      </c>
      <c r="X106" s="6"/>
      <c r="Y106" s="4"/>
      <c r="Z106" s="6">
        <v>202</v>
      </c>
      <c r="AA106" s="6">
        <v>202</v>
      </c>
      <c r="AC106" s="4"/>
      <c r="AD106" s="6">
        <v>0</v>
      </c>
      <c r="AE106" s="6">
        <v>0</v>
      </c>
      <c r="AF106" s="6"/>
      <c r="AG106" s="4"/>
      <c r="AH106" s="6">
        <v>0</v>
      </c>
      <c r="AI106" s="6">
        <v>0</v>
      </c>
      <c r="AJ106" s="6"/>
      <c r="AK106" s="4"/>
      <c r="AL106" s="6">
        <v>150</v>
      </c>
      <c r="AM106" s="6">
        <v>150</v>
      </c>
      <c r="AN106" s="6"/>
      <c r="AO106" s="4"/>
      <c r="AP106" s="6">
        <v>0</v>
      </c>
      <c r="AQ106" s="6">
        <v>0</v>
      </c>
      <c r="AR106" s="6"/>
      <c r="AS106" s="4"/>
      <c r="AT106" s="6">
        <v>0</v>
      </c>
      <c r="AU106" s="6">
        <v>0</v>
      </c>
      <c r="AV106" s="6"/>
      <c r="AW106" s="4"/>
      <c r="AX106" s="6">
        <v>0</v>
      </c>
      <c r="AY106" s="6">
        <v>0</v>
      </c>
      <c r="BA106" s="4"/>
    </row>
    <row r="107" spans="1:53" ht="16.5" customHeight="1">
      <c r="A107" s="12">
        <v>347</v>
      </c>
      <c r="B107" s="6">
        <v>0</v>
      </c>
      <c r="C107" s="6">
        <v>0</v>
      </c>
      <c r="D107" s="29"/>
      <c r="E107" s="29"/>
      <c r="F107" s="6">
        <v>0</v>
      </c>
      <c r="G107" s="6">
        <v>0</v>
      </c>
      <c r="H107" s="29"/>
      <c r="I107" s="29"/>
      <c r="J107" s="13">
        <v>152</v>
      </c>
      <c r="K107" s="13">
        <v>152</v>
      </c>
      <c r="L107" s="29"/>
      <c r="M107" s="29"/>
      <c r="N107" s="6">
        <v>0</v>
      </c>
      <c r="O107" s="6">
        <v>0</v>
      </c>
      <c r="P107" s="29"/>
      <c r="Q107" s="29"/>
      <c r="R107" s="6">
        <v>0</v>
      </c>
      <c r="S107" s="6">
        <v>0</v>
      </c>
      <c r="T107" s="29"/>
      <c r="U107" s="4"/>
      <c r="V107" s="6">
        <v>0</v>
      </c>
      <c r="W107" s="6">
        <v>0</v>
      </c>
      <c r="X107" s="6"/>
      <c r="Y107" s="4"/>
      <c r="Z107" s="6">
        <v>0</v>
      </c>
      <c r="AA107" s="6">
        <v>0</v>
      </c>
      <c r="AC107" s="4"/>
      <c r="AD107" s="6">
        <v>0</v>
      </c>
      <c r="AE107" s="6">
        <v>0</v>
      </c>
      <c r="AF107" s="6"/>
      <c r="AG107" s="4"/>
      <c r="AH107" s="6">
        <v>0</v>
      </c>
      <c r="AI107" s="6">
        <v>0</v>
      </c>
      <c r="AJ107" s="6"/>
      <c r="AK107" s="4"/>
      <c r="AL107" s="6">
        <v>150</v>
      </c>
      <c r="AM107" s="6">
        <v>150</v>
      </c>
      <c r="AN107" s="6"/>
      <c r="AO107" s="4"/>
      <c r="AP107" s="6">
        <v>0</v>
      </c>
      <c r="AQ107" s="6">
        <v>0</v>
      </c>
      <c r="AR107" s="6"/>
      <c r="AS107" s="4"/>
      <c r="AT107" s="6">
        <v>232</v>
      </c>
      <c r="AU107" s="6">
        <v>232</v>
      </c>
      <c r="AV107" s="6"/>
      <c r="AW107" s="4"/>
      <c r="AX107" s="6">
        <v>0</v>
      </c>
      <c r="AY107" s="6">
        <v>0</v>
      </c>
      <c r="BA107" s="4"/>
    </row>
    <row r="108" spans="1:53" ht="16.5" customHeight="1">
      <c r="A108" s="12">
        <v>349</v>
      </c>
      <c r="B108">
        <v>0</v>
      </c>
      <c r="C108">
        <v>0</v>
      </c>
      <c r="D108" s="29"/>
      <c r="E108" s="29"/>
      <c r="F108">
        <v>0</v>
      </c>
      <c r="G108">
        <v>0</v>
      </c>
      <c r="H108" s="29"/>
      <c r="I108" s="29"/>
      <c r="J108" s="15">
        <v>140</v>
      </c>
      <c r="K108" s="15">
        <v>140</v>
      </c>
      <c r="L108" s="29"/>
      <c r="M108" s="29"/>
      <c r="N108" s="6">
        <v>0</v>
      </c>
      <c r="O108" s="6">
        <v>0</v>
      </c>
      <c r="P108" s="29"/>
      <c r="Q108" s="29"/>
      <c r="R108" s="6">
        <v>0</v>
      </c>
      <c r="S108" s="6">
        <v>0</v>
      </c>
      <c r="T108" s="29"/>
      <c r="U108" s="18"/>
      <c r="V108">
        <v>0</v>
      </c>
      <c r="W108">
        <v>0</v>
      </c>
      <c r="X108" s="6"/>
      <c r="Y108" s="4"/>
      <c r="Z108" s="6">
        <v>0</v>
      </c>
      <c r="AA108" s="6">
        <v>0</v>
      </c>
      <c r="AC108" s="4"/>
      <c r="AD108" s="6">
        <v>0</v>
      </c>
      <c r="AE108" s="6">
        <v>0</v>
      </c>
      <c r="AF108" s="6"/>
      <c r="AG108" s="4"/>
      <c r="AH108" s="6">
        <v>0</v>
      </c>
      <c r="AI108" s="6">
        <v>0</v>
      </c>
      <c r="AJ108" s="6"/>
      <c r="AK108" s="4"/>
      <c r="AL108" s="6">
        <v>150</v>
      </c>
      <c r="AM108" s="6">
        <v>150</v>
      </c>
      <c r="AN108" s="6"/>
      <c r="AO108" s="4"/>
      <c r="AP108" s="6">
        <v>0</v>
      </c>
      <c r="AQ108" s="6">
        <v>0</v>
      </c>
      <c r="AR108" s="6"/>
      <c r="AS108" s="4"/>
      <c r="AT108" s="6">
        <v>232</v>
      </c>
      <c r="AU108" s="6">
        <v>232</v>
      </c>
      <c r="AV108" s="6"/>
      <c r="AW108" s="4"/>
      <c r="AX108" s="6">
        <v>167</v>
      </c>
      <c r="AY108" s="6">
        <v>194</v>
      </c>
      <c r="BA108" s="4"/>
    </row>
    <row r="109" spans="1:53" ht="16.5" customHeight="1">
      <c r="A109" s="12">
        <v>349</v>
      </c>
      <c r="B109" s="13">
        <v>139</v>
      </c>
      <c r="C109" s="13">
        <v>143</v>
      </c>
      <c r="D109" s="29"/>
      <c r="E109" s="29"/>
      <c r="F109" s="6">
        <v>0</v>
      </c>
      <c r="G109" s="6">
        <v>0</v>
      </c>
      <c r="H109" s="29"/>
      <c r="I109" s="29"/>
      <c r="J109" s="13">
        <v>152</v>
      </c>
      <c r="K109" s="13">
        <v>152</v>
      </c>
      <c r="L109" s="29"/>
      <c r="M109" s="29"/>
      <c r="N109" s="13">
        <v>150</v>
      </c>
      <c r="O109" s="13">
        <v>150</v>
      </c>
      <c r="P109" s="29"/>
      <c r="Q109" s="29"/>
      <c r="R109" s="6">
        <v>0</v>
      </c>
      <c r="S109" s="6">
        <v>0</v>
      </c>
      <c r="T109" s="29"/>
      <c r="U109" s="4"/>
      <c r="V109" s="6">
        <v>0</v>
      </c>
      <c r="W109" s="6">
        <v>0</v>
      </c>
      <c r="X109" s="6"/>
      <c r="Y109" s="4"/>
      <c r="Z109" s="6">
        <v>0</v>
      </c>
      <c r="AA109" s="6">
        <v>0</v>
      </c>
      <c r="AC109" s="4"/>
      <c r="AD109" s="6">
        <v>0</v>
      </c>
      <c r="AE109" s="6">
        <v>0</v>
      </c>
      <c r="AF109" s="6"/>
      <c r="AG109" s="4"/>
      <c r="AH109" s="6">
        <v>0</v>
      </c>
      <c r="AI109" s="6">
        <v>0</v>
      </c>
      <c r="AJ109" s="6"/>
      <c r="AK109" s="4"/>
      <c r="AL109" s="6">
        <v>150</v>
      </c>
      <c r="AM109" s="6">
        <v>150</v>
      </c>
      <c r="AN109" s="6"/>
      <c r="AO109" s="4"/>
      <c r="AP109" s="6">
        <v>0</v>
      </c>
      <c r="AQ109" s="6">
        <v>0</v>
      </c>
      <c r="AR109" s="6"/>
      <c r="AS109" s="4"/>
      <c r="AT109" s="6">
        <v>0</v>
      </c>
      <c r="AU109" s="6">
        <v>0</v>
      </c>
      <c r="AV109" s="6"/>
      <c r="AW109" s="4"/>
      <c r="AX109" s="6">
        <v>0</v>
      </c>
      <c r="AY109" s="6">
        <v>0</v>
      </c>
      <c r="BA109" s="4"/>
    </row>
    <row r="110" spans="1:53" ht="16.5" customHeight="1">
      <c r="A110" s="12">
        <v>350</v>
      </c>
      <c r="B110">
        <v>0</v>
      </c>
      <c r="C110">
        <v>0</v>
      </c>
      <c r="D110" s="29"/>
      <c r="E110" s="29"/>
      <c r="F110">
        <v>0</v>
      </c>
      <c r="G110">
        <v>0</v>
      </c>
      <c r="H110" s="29"/>
      <c r="I110" s="29"/>
      <c r="J110" s="15">
        <v>140</v>
      </c>
      <c r="K110" s="15">
        <v>140</v>
      </c>
      <c r="L110" s="29"/>
      <c r="M110" s="29"/>
      <c r="N110" s="6">
        <v>0</v>
      </c>
      <c r="O110" s="6">
        <v>0</v>
      </c>
      <c r="P110" s="29"/>
      <c r="Q110" s="29"/>
      <c r="R110" s="6">
        <v>0</v>
      </c>
      <c r="S110" s="6">
        <v>0</v>
      </c>
      <c r="T110" s="29"/>
      <c r="U110" s="18"/>
      <c r="V110">
        <v>0</v>
      </c>
      <c r="W110">
        <v>0</v>
      </c>
      <c r="X110" s="6"/>
      <c r="Y110" s="4"/>
      <c r="Z110" s="6">
        <v>0</v>
      </c>
      <c r="AA110" s="6">
        <v>0</v>
      </c>
      <c r="AC110" s="4"/>
      <c r="AD110" s="6">
        <v>0</v>
      </c>
      <c r="AE110" s="6">
        <v>0</v>
      </c>
      <c r="AF110" s="6"/>
      <c r="AG110" s="4"/>
      <c r="AH110" s="6">
        <v>0</v>
      </c>
      <c r="AI110" s="6">
        <v>0</v>
      </c>
      <c r="AJ110" s="6"/>
      <c r="AK110" s="4"/>
      <c r="AL110" s="6">
        <v>150</v>
      </c>
      <c r="AM110" s="6">
        <v>150</v>
      </c>
      <c r="AN110" s="6"/>
      <c r="AO110" s="4"/>
      <c r="AP110" s="6">
        <v>0</v>
      </c>
      <c r="AQ110" s="6">
        <v>0</v>
      </c>
      <c r="AR110" s="6"/>
      <c r="AS110" s="4"/>
      <c r="AT110" s="6">
        <v>0</v>
      </c>
      <c r="AU110" s="6">
        <v>0</v>
      </c>
      <c r="AV110" s="6"/>
      <c r="AW110" s="4"/>
      <c r="AX110" s="6">
        <v>0</v>
      </c>
      <c r="AY110" s="6">
        <v>0</v>
      </c>
      <c r="BA110" s="4"/>
    </row>
    <row r="111" spans="1:53" ht="16.5" customHeight="1">
      <c r="A111" s="12">
        <v>350</v>
      </c>
      <c r="B111" s="6">
        <v>0</v>
      </c>
      <c r="C111" s="6">
        <v>0</v>
      </c>
      <c r="D111" s="29"/>
      <c r="E111" s="29"/>
      <c r="F111" s="6">
        <v>0</v>
      </c>
      <c r="G111" s="6">
        <v>0</v>
      </c>
      <c r="H111" s="29"/>
      <c r="I111" s="29"/>
      <c r="J111" s="13">
        <v>152</v>
      </c>
      <c r="K111" s="13">
        <v>152</v>
      </c>
      <c r="L111" s="29"/>
      <c r="M111" s="29"/>
      <c r="N111" s="6">
        <v>0</v>
      </c>
      <c r="O111" s="6">
        <v>0</v>
      </c>
      <c r="P111" s="29"/>
      <c r="Q111" s="29"/>
      <c r="R111" s="6">
        <v>0</v>
      </c>
      <c r="S111" s="6">
        <v>0</v>
      </c>
      <c r="T111" s="29"/>
      <c r="U111" s="4"/>
      <c r="V111" s="6">
        <v>0</v>
      </c>
      <c r="W111" s="6">
        <v>0</v>
      </c>
      <c r="X111" s="6"/>
      <c r="Y111" s="4"/>
      <c r="Z111" s="6">
        <v>0</v>
      </c>
      <c r="AA111" s="6">
        <v>0</v>
      </c>
      <c r="AC111" s="4"/>
      <c r="AD111" s="6">
        <v>0</v>
      </c>
      <c r="AE111" s="6">
        <v>0</v>
      </c>
      <c r="AF111" s="6"/>
      <c r="AG111" s="4"/>
      <c r="AH111" s="6">
        <v>0</v>
      </c>
      <c r="AI111" s="6">
        <v>0</v>
      </c>
      <c r="AJ111" s="6"/>
      <c r="AK111" s="4"/>
      <c r="AL111" s="6">
        <v>150</v>
      </c>
      <c r="AM111" s="6">
        <v>150</v>
      </c>
      <c r="AN111" s="6"/>
      <c r="AO111" s="4"/>
      <c r="AP111" s="6">
        <v>0</v>
      </c>
      <c r="AQ111" s="6">
        <v>0</v>
      </c>
      <c r="AR111" s="6"/>
      <c r="AS111" s="4"/>
      <c r="AT111" s="6">
        <v>0</v>
      </c>
      <c r="AU111" s="6">
        <v>0</v>
      </c>
      <c r="AV111" s="6"/>
      <c r="AW111" s="4"/>
      <c r="AX111" s="6">
        <v>0</v>
      </c>
      <c r="AY111" s="6">
        <v>0</v>
      </c>
      <c r="BA111" s="4"/>
    </row>
    <row r="112" spans="1:53" ht="16.5" customHeight="1">
      <c r="A112" s="12">
        <v>351</v>
      </c>
      <c r="B112">
        <v>0</v>
      </c>
      <c r="C112">
        <v>0</v>
      </c>
      <c r="D112" s="29"/>
      <c r="E112" s="29"/>
      <c r="F112">
        <v>0</v>
      </c>
      <c r="G112">
        <v>0</v>
      </c>
      <c r="H112" s="29"/>
      <c r="I112" s="29"/>
      <c r="J112" s="15">
        <v>140</v>
      </c>
      <c r="K112" s="15">
        <v>140</v>
      </c>
      <c r="L112" s="29"/>
      <c r="M112" s="29"/>
      <c r="N112" s="6">
        <v>0</v>
      </c>
      <c r="O112" s="6">
        <v>0</v>
      </c>
      <c r="P112" s="29"/>
      <c r="Q112" s="29"/>
      <c r="R112" s="6">
        <v>0</v>
      </c>
      <c r="S112" s="6">
        <v>0</v>
      </c>
      <c r="T112" s="29"/>
      <c r="U112" s="18"/>
      <c r="V112">
        <v>0</v>
      </c>
      <c r="W112">
        <v>0</v>
      </c>
      <c r="X112" s="6"/>
      <c r="Y112" s="4"/>
      <c r="Z112" s="6">
        <v>0</v>
      </c>
      <c r="AA112" s="6">
        <v>0</v>
      </c>
      <c r="AC112" s="4"/>
      <c r="AD112" s="6">
        <v>182</v>
      </c>
      <c r="AE112" s="6">
        <v>196</v>
      </c>
      <c r="AF112" s="6"/>
      <c r="AG112" s="4"/>
      <c r="AH112" s="6">
        <v>0</v>
      </c>
      <c r="AI112" s="6">
        <v>0</v>
      </c>
      <c r="AJ112" s="6"/>
      <c r="AK112" s="4"/>
      <c r="AL112" s="6">
        <v>150</v>
      </c>
      <c r="AM112" s="6">
        <v>150</v>
      </c>
      <c r="AN112" s="6"/>
      <c r="AO112" s="4"/>
      <c r="AP112" s="6">
        <v>0</v>
      </c>
      <c r="AQ112" s="6">
        <v>0</v>
      </c>
      <c r="AR112" s="6"/>
      <c r="AS112" s="4"/>
      <c r="AT112" s="6">
        <v>232</v>
      </c>
      <c r="AU112" s="6">
        <v>232</v>
      </c>
      <c r="AV112" s="6"/>
      <c r="AW112" s="4"/>
      <c r="AX112" s="6">
        <v>194</v>
      </c>
      <c r="AY112" s="6">
        <v>224</v>
      </c>
      <c r="BA112" s="4"/>
    </row>
    <row r="113" spans="1:53" ht="16.5" customHeight="1">
      <c r="A113" s="12">
        <v>351</v>
      </c>
      <c r="B113" s="6">
        <v>0</v>
      </c>
      <c r="C113" s="6">
        <v>0</v>
      </c>
      <c r="D113" s="29"/>
      <c r="E113" s="29"/>
      <c r="F113" s="6">
        <v>0</v>
      </c>
      <c r="G113" s="6">
        <v>0</v>
      </c>
      <c r="H113" s="29"/>
      <c r="I113" s="29"/>
      <c r="J113" s="13">
        <v>152</v>
      </c>
      <c r="K113" s="13">
        <v>152</v>
      </c>
      <c r="L113" s="29"/>
      <c r="M113" s="29"/>
      <c r="N113" s="6">
        <v>0</v>
      </c>
      <c r="O113" s="6">
        <v>0</v>
      </c>
      <c r="P113" s="29"/>
      <c r="Q113" s="29"/>
      <c r="R113" s="6">
        <v>0</v>
      </c>
      <c r="S113" s="6">
        <v>0</v>
      </c>
      <c r="T113" s="29"/>
      <c r="U113" s="4"/>
      <c r="V113" s="6">
        <v>0</v>
      </c>
      <c r="W113" s="6">
        <v>0</v>
      </c>
      <c r="X113" s="6"/>
      <c r="Y113" s="4"/>
      <c r="Z113" s="6">
        <v>0</v>
      </c>
      <c r="AA113" s="6">
        <v>0</v>
      </c>
      <c r="AC113" s="4"/>
      <c r="AD113" s="6">
        <v>0</v>
      </c>
      <c r="AE113" s="6">
        <v>0</v>
      </c>
      <c r="AF113" s="6"/>
      <c r="AG113" s="4"/>
      <c r="AH113" s="6">
        <v>0</v>
      </c>
      <c r="AI113" s="6">
        <v>0</v>
      </c>
      <c r="AJ113" s="6"/>
      <c r="AK113" s="4"/>
      <c r="AL113" s="6">
        <v>150</v>
      </c>
      <c r="AM113" s="6">
        <v>150</v>
      </c>
      <c r="AN113" s="6"/>
      <c r="AO113" s="4"/>
      <c r="AP113" s="6">
        <v>0</v>
      </c>
      <c r="AQ113" s="6">
        <v>0</v>
      </c>
      <c r="AR113" s="6"/>
      <c r="AS113" s="4"/>
      <c r="AT113" s="6">
        <v>0</v>
      </c>
      <c r="AU113" s="6">
        <v>0</v>
      </c>
      <c r="AV113" s="6"/>
      <c r="AW113" s="4"/>
      <c r="AX113" s="6">
        <v>0</v>
      </c>
      <c r="AY113" s="6">
        <v>0</v>
      </c>
      <c r="BA113" s="4"/>
    </row>
    <row r="114" spans="1:53" ht="16.5" customHeight="1">
      <c r="A114" s="12">
        <v>352</v>
      </c>
      <c r="B114">
        <v>0</v>
      </c>
      <c r="C114">
        <v>0</v>
      </c>
      <c r="D114" s="29"/>
      <c r="E114" s="29"/>
      <c r="F114">
        <v>0</v>
      </c>
      <c r="G114">
        <v>0</v>
      </c>
      <c r="H114" s="29"/>
      <c r="I114" s="29"/>
      <c r="J114" s="15">
        <v>140</v>
      </c>
      <c r="K114" s="15">
        <v>140</v>
      </c>
      <c r="L114" s="29"/>
      <c r="M114" s="29"/>
      <c r="N114" s="6">
        <v>0</v>
      </c>
      <c r="O114" s="6">
        <v>0</v>
      </c>
      <c r="P114" s="29"/>
      <c r="Q114" s="29"/>
      <c r="R114" s="6">
        <v>0</v>
      </c>
      <c r="S114" s="6">
        <v>0</v>
      </c>
      <c r="T114" s="29"/>
      <c r="U114" s="18"/>
      <c r="V114">
        <v>0</v>
      </c>
      <c r="W114">
        <v>0</v>
      </c>
      <c r="X114" s="6"/>
      <c r="Y114" s="4"/>
      <c r="Z114" s="6">
        <v>0</v>
      </c>
      <c r="AA114" s="6">
        <v>0</v>
      </c>
      <c r="AC114" s="4"/>
      <c r="AD114" s="6">
        <v>182</v>
      </c>
      <c r="AE114" s="6">
        <v>196</v>
      </c>
      <c r="AF114" s="6"/>
      <c r="AG114" s="4"/>
      <c r="AH114" s="6">
        <v>0</v>
      </c>
      <c r="AI114" s="6">
        <v>0</v>
      </c>
      <c r="AJ114" s="6"/>
      <c r="AK114" s="4"/>
      <c r="AL114" s="6">
        <v>150</v>
      </c>
      <c r="AM114" s="6">
        <v>150</v>
      </c>
      <c r="AN114" s="6"/>
      <c r="AO114" s="4"/>
      <c r="AP114" s="6">
        <v>0</v>
      </c>
      <c r="AQ114" s="6">
        <v>0</v>
      </c>
      <c r="AR114" s="6"/>
      <c r="AS114" s="4"/>
      <c r="AT114" s="6">
        <v>0</v>
      </c>
      <c r="AU114" s="6">
        <v>0</v>
      </c>
      <c r="AV114" s="6"/>
      <c r="AW114" s="4"/>
      <c r="AX114" s="6">
        <v>0</v>
      </c>
      <c r="AY114" s="6">
        <v>0</v>
      </c>
      <c r="BA114" s="4"/>
    </row>
    <row r="115" spans="1:53" ht="16.5" customHeight="1">
      <c r="A115" s="12">
        <v>352</v>
      </c>
      <c r="B115" s="6">
        <v>0</v>
      </c>
      <c r="C115" s="6">
        <v>0</v>
      </c>
      <c r="D115" s="29"/>
      <c r="E115" s="29"/>
      <c r="F115" s="6">
        <v>0</v>
      </c>
      <c r="G115" s="6">
        <v>0</v>
      </c>
      <c r="H115" s="29"/>
      <c r="I115" s="29"/>
      <c r="J115" s="13">
        <v>152</v>
      </c>
      <c r="K115" s="13">
        <v>152</v>
      </c>
      <c r="L115" s="29"/>
      <c r="M115" s="29"/>
      <c r="N115" s="6">
        <v>0</v>
      </c>
      <c r="O115" s="6">
        <v>0</v>
      </c>
      <c r="P115" s="29"/>
      <c r="Q115" s="29"/>
      <c r="R115" s="6">
        <v>0</v>
      </c>
      <c r="S115" s="6">
        <v>0</v>
      </c>
      <c r="T115" s="29"/>
      <c r="U115" s="4"/>
      <c r="V115" s="6">
        <v>0</v>
      </c>
      <c r="W115" s="6">
        <v>0</v>
      </c>
      <c r="X115" s="6"/>
      <c r="Y115" s="4"/>
      <c r="Z115" s="6">
        <v>0</v>
      </c>
      <c r="AA115" s="6">
        <v>0</v>
      </c>
      <c r="AC115" s="4"/>
      <c r="AD115" s="6">
        <v>0</v>
      </c>
      <c r="AE115" s="6">
        <v>0</v>
      </c>
      <c r="AF115" s="6"/>
      <c r="AG115" s="4"/>
      <c r="AH115" s="6">
        <v>0</v>
      </c>
      <c r="AI115" s="6">
        <v>0</v>
      </c>
      <c r="AJ115" s="6"/>
      <c r="AK115" s="4"/>
      <c r="AL115" s="6">
        <v>150</v>
      </c>
      <c r="AM115" s="6">
        <v>150</v>
      </c>
      <c r="AN115" s="6"/>
      <c r="AO115" s="4"/>
      <c r="AP115" s="6">
        <v>0</v>
      </c>
      <c r="AQ115" s="6">
        <v>0</v>
      </c>
      <c r="AR115" s="6"/>
      <c r="AS115" s="4"/>
      <c r="AT115" s="6">
        <v>0</v>
      </c>
      <c r="AU115" s="6">
        <v>0</v>
      </c>
      <c r="AV115" s="6"/>
      <c r="AW115" s="4"/>
      <c r="AX115" s="6">
        <v>0</v>
      </c>
      <c r="AY115" s="6">
        <v>0</v>
      </c>
      <c r="BA115" s="4"/>
    </row>
    <row r="116" spans="1:53" ht="16.5" customHeight="1">
      <c r="A116" s="12">
        <v>353</v>
      </c>
      <c r="B116">
        <v>0</v>
      </c>
      <c r="C116">
        <v>0</v>
      </c>
      <c r="D116" s="29"/>
      <c r="E116" s="29"/>
      <c r="F116">
        <v>0</v>
      </c>
      <c r="G116">
        <v>0</v>
      </c>
      <c r="H116" s="29"/>
      <c r="I116" s="29"/>
      <c r="J116" s="15">
        <v>140</v>
      </c>
      <c r="K116" s="15">
        <v>140</v>
      </c>
      <c r="L116" s="29"/>
      <c r="M116" s="29"/>
      <c r="N116" s="6">
        <v>0</v>
      </c>
      <c r="O116" s="6">
        <v>0</v>
      </c>
      <c r="P116" s="29"/>
      <c r="Q116" s="29"/>
      <c r="R116" s="6">
        <v>0</v>
      </c>
      <c r="S116" s="6">
        <v>0</v>
      </c>
      <c r="T116" s="29"/>
      <c r="U116" s="18"/>
      <c r="V116">
        <v>0</v>
      </c>
      <c r="W116">
        <v>0</v>
      </c>
      <c r="X116" s="6"/>
      <c r="Y116" s="4"/>
      <c r="Z116" s="6">
        <v>0</v>
      </c>
      <c r="AA116" s="6">
        <v>0</v>
      </c>
      <c r="AC116" s="4"/>
      <c r="AD116" s="6">
        <v>0</v>
      </c>
      <c r="AE116" s="6">
        <v>0</v>
      </c>
      <c r="AF116" s="6"/>
      <c r="AG116" s="4"/>
      <c r="AH116" s="6">
        <v>156</v>
      </c>
      <c r="AI116" s="6">
        <v>169</v>
      </c>
      <c r="AJ116" s="6"/>
      <c r="AK116" s="4"/>
      <c r="AL116" s="6">
        <v>0</v>
      </c>
      <c r="AM116" s="6">
        <v>0</v>
      </c>
      <c r="AN116" s="6"/>
      <c r="AO116" s="4"/>
      <c r="AP116" s="6">
        <v>0</v>
      </c>
      <c r="AQ116" s="6">
        <v>0</v>
      </c>
      <c r="AR116" s="6"/>
      <c r="AS116" s="4"/>
      <c r="AT116" s="6">
        <v>232</v>
      </c>
      <c r="AU116" s="6">
        <v>232</v>
      </c>
      <c r="AV116" s="6"/>
      <c r="AW116" s="4"/>
      <c r="AX116" s="6">
        <v>224</v>
      </c>
      <c r="AY116" s="6">
        <v>224</v>
      </c>
      <c r="BA116" s="4"/>
    </row>
    <row r="117" spans="1:53" ht="16.5" customHeight="1">
      <c r="A117" s="12">
        <v>353</v>
      </c>
      <c r="B117" s="6">
        <v>0</v>
      </c>
      <c r="C117" s="6">
        <v>0</v>
      </c>
      <c r="D117" s="29"/>
      <c r="E117" s="29"/>
      <c r="F117" s="6">
        <v>0</v>
      </c>
      <c r="G117" s="6">
        <v>0</v>
      </c>
      <c r="H117" s="29"/>
      <c r="I117" s="29"/>
      <c r="J117" s="13">
        <v>152</v>
      </c>
      <c r="K117" s="13">
        <v>152</v>
      </c>
      <c r="L117" s="29"/>
      <c r="M117" s="29"/>
      <c r="N117" s="6">
        <v>0</v>
      </c>
      <c r="O117" s="6">
        <v>0</v>
      </c>
      <c r="P117" s="29"/>
      <c r="Q117" s="29"/>
      <c r="R117" s="6">
        <v>0</v>
      </c>
      <c r="S117" s="6">
        <v>0</v>
      </c>
      <c r="T117" s="29"/>
      <c r="U117" s="4"/>
      <c r="V117" s="6">
        <v>0</v>
      </c>
      <c r="W117" s="6">
        <v>0</v>
      </c>
      <c r="X117" s="6"/>
      <c r="Y117" s="4"/>
      <c r="Z117" s="6">
        <v>0</v>
      </c>
      <c r="AA117" s="6">
        <v>0</v>
      </c>
      <c r="AC117" s="4"/>
      <c r="AD117" s="6">
        <v>0</v>
      </c>
      <c r="AE117" s="6">
        <v>0</v>
      </c>
      <c r="AF117" s="6"/>
      <c r="AG117" s="4"/>
      <c r="AH117" s="6">
        <v>0</v>
      </c>
      <c r="AI117" s="6">
        <v>0</v>
      </c>
      <c r="AJ117" s="6"/>
      <c r="AK117" s="4"/>
      <c r="AL117" s="6">
        <v>0</v>
      </c>
      <c r="AM117" s="6">
        <v>0</v>
      </c>
      <c r="AN117" s="6"/>
      <c r="AO117" s="4"/>
      <c r="AP117" s="6">
        <v>0</v>
      </c>
      <c r="AQ117" s="6">
        <v>0</v>
      </c>
      <c r="AR117" s="6"/>
      <c r="AS117" s="4"/>
      <c r="AT117" s="6">
        <v>232</v>
      </c>
      <c r="AU117" s="6">
        <v>232</v>
      </c>
      <c r="AV117" s="6"/>
      <c r="AW117" s="4"/>
      <c r="AX117" s="6">
        <v>0</v>
      </c>
      <c r="AY117" s="6">
        <v>0</v>
      </c>
      <c r="BA117" s="4"/>
    </row>
    <row r="118" spans="1:53" ht="16.5" customHeight="1">
      <c r="A118" s="12">
        <v>486</v>
      </c>
      <c r="B118" s="6">
        <v>131</v>
      </c>
      <c r="C118" s="6">
        <v>139</v>
      </c>
      <c r="D118" s="6"/>
      <c r="E118" s="4"/>
      <c r="F118" s="6">
        <v>0</v>
      </c>
      <c r="G118" s="6">
        <v>0</v>
      </c>
      <c r="H118" s="6"/>
      <c r="I118" s="4"/>
      <c r="J118" s="6">
        <v>151</v>
      </c>
      <c r="K118" s="6">
        <v>151</v>
      </c>
      <c r="L118" s="6"/>
      <c r="M118" s="4"/>
      <c r="N118" s="6">
        <v>158</v>
      </c>
      <c r="O118" s="6">
        <v>186</v>
      </c>
      <c r="P118" s="6"/>
      <c r="Q118" s="4"/>
      <c r="R118" s="6">
        <v>0</v>
      </c>
      <c r="S118" s="6">
        <v>0</v>
      </c>
      <c r="U118" s="18"/>
      <c r="V118">
        <v>163</v>
      </c>
      <c r="W118">
        <v>166</v>
      </c>
      <c r="X118" s="6"/>
      <c r="Y118" s="4"/>
      <c r="Z118" s="6">
        <v>0</v>
      </c>
      <c r="AA118" s="6">
        <v>0</v>
      </c>
      <c r="AC118" s="4"/>
      <c r="AD118" s="6">
        <v>196</v>
      </c>
      <c r="AE118" s="6">
        <v>196</v>
      </c>
      <c r="AF118" s="6"/>
      <c r="AG118" s="4"/>
      <c r="AH118" s="6">
        <v>0</v>
      </c>
      <c r="AI118" s="6">
        <v>0</v>
      </c>
      <c r="AJ118" s="6"/>
      <c r="AK118" s="4"/>
      <c r="AL118" s="6">
        <v>122</v>
      </c>
      <c r="AM118" s="6">
        <v>132</v>
      </c>
      <c r="AN118" s="6"/>
      <c r="AO118" s="4"/>
      <c r="AP118" s="6">
        <v>0</v>
      </c>
      <c r="AQ118" s="6">
        <v>0</v>
      </c>
      <c r="AR118" s="6"/>
      <c r="AS118" s="4"/>
      <c r="AT118" s="6">
        <v>232</v>
      </c>
      <c r="AU118" s="6">
        <v>232</v>
      </c>
      <c r="AV118" s="6"/>
      <c r="AW118" s="4"/>
      <c r="AX118" s="6">
        <v>0</v>
      </c>
      <c r="AY118" s="6">
        <v>0</v>
      </c>
      <c r="BA118" s="4"/>
    </row>
    <row r="119" spans="1:53" ht="16.5" customHeight="1">
      <c r="A119" s="12">
        <v>486</v>
      </c>
      <c r="B119" s="6">
        <v>131</v>
      </c>
      <c r="C119" s="6">
        <v>139</v>
      </c>
      <c r="D119" s="6"/>
      <c r="E119" s="4"/>
      <c r="F119" s="6">
        <v>0</v>
      </c>
      <c r="G119" s="6">
        <v>0</v>
      </c>
      <c r="H119" s="6"/>
      <c r="I119" s="4"/>
      <c r="J119" s="6">
        <v>150</v>
      </c>
      <c r="K119" s="6">
        <v>150</v>
      </c>
      <c r="L119" s="6"/>
      <c r="M119" s="4"/>
      <c r="N119" s="6">
        <v>158</v>
      </c>
      <c r="O119" s="6">
        <v>186</v>
      </c>
      <c r="P119" s="6"/>
      <c r="Q119" s="4"/>
      <c r="R119" s="6">
        <v>0</v>
      </c>
      <c r="S119" s="6">
        <v>0</v>
      </c>
      <c r="T119" s="6"/>
      <c r="U119" s="4"/>
      <c r="V119" s="6">
        <v>163</v>
      </c>
      <c r="W119" s="6">
        <v>166</v>
      </c>
      <c r="X119" s="6"/>
      <c r="Y119" s="4"/>
      <c r="Z119" s="6">
        <v>206</v>
      </c>
      <c r="AA119" s="6">
        <v>208</v>
      </c>
      <c r="AC119" s="4"/>
      <c r="AD119" s="6">
        <v>200</v>
      </c>
      <c r="AE119" s="6">
        <v>200</v>
      </c>
      <c r="AF119" s="6"/>
      <c r="AG119" s="4"/>
      <c r="AH119" s="6">
        <v>0</v>
      </c>
      <c r="AI119" s="6">
        <v>0</v>
      </c>
      <c r="AJ119" s="6"/>
      <c r="AK119" s="4"/>
      <c r="AL119" s="6">
        <v>132</v>
      </c>
      <c r="AM119" s="6">
        <v>132</v>
      </c>
      <c r="AN119" s="6"/>
      <c r="AO119" s="4"/>
      <c r="AP119" s="6">
        <v>0</v>
      </c>
      <c r="AQ119" s="6">
        <v>0</v>
      </c>
      <c r="AR119" s="6"/>
      <c r="AS119" s="4"/>
      <c r="AT119" s="6">
        <v>232</v>
      </c>
      <c r="AU119" s="6">
        <v>232</v>
      </c>
      <c r="AV119" s="6"/>
      <c r="AW119" s="4"/>
      <c r="AX119" s="6">
        <v>0</v>
      </c>
      <c r="AY119" s="6">
        <v>0</v>
      </c>
      <c r="BA119" s="4"/>
    </row>
    <row r="120" spans="1:53" ht="16.5" customHeight="1">
      <c r="A120" s="12">
        <v>487</v>
      </c>
      <c r="B120" s="6">
        <v>0</v>
      </c>
      <c r="C120" s="6">
        <v>0</v>
      </c>
      <c r="D120" s="6"/>
      <c r="E120" s="4"/>
      <c r="F120" s="6">
        <v>293</v>
      </c>
      <c r="G120" s="6">
        <v>293</v>
      </c>
      <c r="H120" s="6"/>
      <c r="I120" s="4"/>
      <c r="J120" s="6">
        <v>149</v>
      </c>
      <c r="K120" s="6">
        <v>149</v>
      </c>
      <c r="L120" s="6"/>
      <c r="M120" s="4"/>
      <c r="N120" s="6">
        <v>0</v>
      </c>
      <c r="O120" s="6">
        <v>0</v>
      </c>
      <c r="P120" s="6"/>
      <c r="Q120" s="4"/>
      <c r="R120" s="6">
        <v>0</v>
      </c>
      <c r="S120" s="6">
        <v>0</v>
      </c>
      <c r="U120" s="18"/>
      <c r="V120">
        <v>163</v>
      </c>
      <c r="W120">
        <v>166</v>
      </c>
      <c r="X120" s="6"/>
      <c r="Y120" s="4"/>
      <c r="Z120" s="6">
        <v>0</v>
      </c>
      <c r="AA120" s="6">
        <v>0</v>
      </c>
      <c r="AC120" s="4"/>
      <c r="AD120" s="6">
        <v>182</v>
      </c>
      <c r="AE120" s="6">
        <v>196</v>
      </c>
      <c r="AF120" s="6"/>
      <c r="AG120" s="4"/>
      <c r="AH120" s="6">
        <v>0</v>
      </c>
      <c r="AI120" s="6">
        <v>0</v>
      </c>
      <c r="AJ120" s="6"/>
      <c r="AK120" s="4"/>
      <c r="AL120" s="6">
        <v>0</v>
      </c>
      <c r="AM120" s="6">
        <v>0</v>
      </c>
      <c r="AN120" s="6"/>
      <c r="AO120" s="4"/>
      <c r="AP120" s="6">
        <v>0</v>
      </c>
      <c r="AQ120" s="6">
        <v>0</v>
      </c>
      <c r="AR120" s="6"/>
      <c r="AS120" s="4"/>
      <c r="AT120" s="6">
        <v>232</v>
      </c>
      <c r="AU120" s="6">
        <v>232</v>
      </c>
      <c r="AV120" s="6"/>
      <c r="AW120" s="4"/>
      <c r="AX120" s="6">
        <v>0</v>
      </c>
      <c r="AY120" s="6">
        <v>0</v>
      </c>
      <c r="BA120" s="4"/>
    </row>
    <row r="121" spans="1:53" ht="16.5" customHeight="1">
      <c r="A121" s="12">
        <v>487</v>
      </c>
      <c r="B121" s="6">
        <v>0</v>
      </c>
      <c r="C121" s="6">
        <v>0</v>
      </c>
      <c r="D121" s="6"/>
      <c r="E121" s="4"/>
      <c r="F121" s="6">
        <v>293</v>
      </c>
      <c r="G121" s="6">
        <v>293</v>
      </c>
      <c r="H121" s="6"/>
      <c r="I121" s="4"/>
      <c r="J121" s="6">
        <v>149</v>
      </c>
      <c r="K121" s="6">
        <v>149</v>
      </c>
      <c r="L121" s="6"/>
      <c r="M121" s="4"/>
      <c r="N121" s="6">
        <v>146</v>
      </c>
      <c r="O121" s="6">
        <v>174</v>
      </c>
      <c r="P121" s="6"/>
      <c r="Q121" s="4"/>
      <c r="R121" s="6">
        <v>0</v>
      </c>
      <c r="S121" s="6">
        <v>0</v>
      </c>
      <c r="T121" s="6"/>
      <c r="U121" s="4"/>
      <c r="V121" s="6">
        <v>0</v>
      </c>
      <c r="W121" s="6">
        <v>0</v>
      </c>
      <c r="X121" s="6"/>
      <c r="Y121" s="4"/>
      <c r="Z121" s="6">
        <v>202</v>
      </c>
      <c r="AA121" s="6">
        <v>204</v>
      </c>
      <c r="AC121" s="4"/>
      <c r="AD121" s="6">
        <v>0</v>
      </c>
      <c r="AE121" s="6">
        <v>0</v>
      </c>
      <c r="AF121" s="6"/>
      <c r="AG121" s="4"/>
      <c r="AH121" s="6">
        <v>0</v>
      </c>
      <c r="AI121" s="6">
        <v>0</v>
      </c>
      <c r="AJ121" s="6"/>
      <c r="AK121" s="4"/>
      <c r="AL121" s="6">
        <v>122</v>
      </c>
      <c r="AM121" s="6">
        <v>132</v>
      </c>
      <c r="AN121" s="6"/>
      <c r="AO121" s="4"/>
      <c r="AP121" s="6">
        <v>0</v>
      </c>
      <c r="AQ121" s="6">
        <v>0</v>
      </c>
      <c r="AR121" s="6"/>
      <c r="AS121" s="4"/>
      <c r="AT121" s="6">
        <v>0</v>
      </c>
      <c r="AU121" s="6">
        <v>0</v>
      </c>
      <c r="AV121" s="6"/>
      <c r="AW121" s="4"/>
      <c r="AX121" s="6">
        <v>0</v>
      </c>
      <c r="AY121" s="6">
        <v>0</v>
      </c>
      <c r="BA121" s="4"/>
    </row>
    <row r="122" spans="1:53" ht="16.5" customHeight="1">
      <c r="A122" s="12">
        <v>488</v>
      </c>
      <c r="B122" s="6">
        <v>139</v>
      </c>
      <c r="C122" s="6">
        <v>143</v>
      </c>
      <c r="D122" s="6"/>
      <c r="E122" s="4"/>
      <c r="F122" s="6">
        <v>311</v>
      </c>
      <c r="G122" s="6">
        <v>311</v>
      </c>
      <c r="H122" s="6"/>
      <c r="I122" s="4"/>
      <c r="J122" s="6">
        <v>0</v>
      </c>
      <c r="K122" s="6">
        <v>0</v>
      </c>
      <c r="L122" s="6"/>
      <c r="M122" s="4"/>
      <c r="N122" s="6">
        <v>154</v>
      </c>
      <c r="O122" s="6">
        <v>158</v>
      </c>
      <c r="P122" s="6"/>
      <c r="Q122" s="4"/>
      <c r="R122" s="6">
        <v>0</v>
      </c>
      <c r="S122" s="6">
        <v>0</v>
      </c>
      <c r="U122" s="18"/>
      <c r="V122">
        <v>163</v>
      </c>
      <c r="W122">
        <v>163</v>
      </c>
      <c r="X122" s="6"/>
      <c r="Y122" s="4"/>
      <c r="Z122" s="6">
        <v>0</v>
      </c>
      <c r="AA122" s="6">
        <v>0</v>
      </c>
      <c r="AC122" s="4"/>
      <c r="AD122" s="6">
        <v>198</v>
      </c>
      <c r="AE122" s="6">
        <v>198</v>
      </c>
      <c r="AF122" s="6"/>
      <c r="AG122" s="4"/>
      <c r="AH122" s="6">
        <v>150</v>
      </c>
      <c r="AI122" s="6">
        <v>162</v>
      </c>
      <c r="AJ122" s="6"/>
      <c r="AK122" s="4"/>
      <c r="AL122" s="6">
        <v>0</v>
      </c>
      <c r="AM122" s="6">
        <v>0</v>
      </c>
      <c r="AN122" s="6"/>
      <c r="AO122" s="4"/>
      <c r="AP122" s="6">
        <v>0</v>
      </c>
      <c r="AQ122" s="6">
        <v>0</v>
      </c>
      <c r="AR122" s="6"/>
      <c r="AS122" s="4"/>
      <c r="AT122" s="6">
        <v>232</v>
      </c>
      <c r="AU122" s="6">
        <v>232</v>
      </c>
      <c r="AV122" s="6"/>
      <c r="AW122" s="4"/>
      <c r="AX122" s="6">
        <v>224</v>
      </c>
      <c r="AY122" s="6">
        <v>224</v>
      </c>
      <c r="BA122" s="4"/>
    </row>
    <row r="123" spans="1:53" ht="16.5" customHeight="1">
      <c r="A123" s="12">
        <v>488</v>
      </c>
      <c r="B123" s="6">
        <v>0</v>
      </c>
      <c r="C123" s="6">
        <v>0</v>
      </c>
      <c r="D123" s="6"/>
      <c r="E123" s="4"/>
      <c r="F123" s="6">
        <v>0</v>
      </c>
      <c r="G123" s="6">
        <v>0</v>
      </c>
      <c r="H123" s="6"/>
      <c r="I123" s="4"/>
      <c r="J123" s="6">
        <v>0</v>
      </c>
      <c r="K123" s="6">
        <v>0</v>
      </c>
      <c r="L123" s="6"/>
      <c r="M123" s="4"/>
      <c r="N123" s="6">
        <v>154</v>
      </c>
      <c r="O123" s="6">
        <v>158</v>
      </c>
      <c r="P123" s="6"/>
      <c r="Q123" s="4"/>
      <c r="R123" s="6">
        <v>0</v>
      </c>
      <c r="S123" s="6">
        <v>0</v>
      </c>
      <c r="T123" s="6"/>
      <c r="U123" s="4"/>
      <c r="V123" s="6">
        <v>163</v>
      </c>
      <c r="W123">
        <v>163</v>
      </c>
      <c r="X123" s="6"/>
      <c r="Y123" s="4"/>
      <c r="Z123" s="6">
        <v>200</v>
      </c>
      <c r="AA123" s="6">
        <v>204</v>
      </c>
      <c r="AC123" s="4"/>
      <c r="AD123" s="6">
        <v>184</v>
      </c>
      <c r="AE123" s="6">
        <v>198</v>
      </c>
      <c r="AF123" s="6"/>
      <c r="AG123" s="4"/>
      <c r="AH123" s="6">
        <v>0</v>
      </c>
      <c r="AI123" s="6">
        <v>0</v>
      </c>
      <c r="AJ123" s="6"/>
      <c r="AK123" s="4"/>
      <c r="AL123" s="6">
        <v>0</v>
      </c>
      <c r="AM123" s="6">
        <v>0</v>
      </c>
      <c r="AN123" s="6"/>
      <c r="AO123" s="4"/>
      <c r="AP123" s="6">
        <v>0</v>
      </c>
      <c r="AQ123" s="6">
        <v>0</v>
      </c>
      <c r="AR123" s="6"/>
      <c r="AS123" s="4"/>
      <c r="AT123" s="6">
        <v>0</v>
      </c>
      <c r="AU123" s="6">
        <v>0</v>
      </c>
      <c r="AV123" s="6"/>
      <c r="AW123" s="4"/>
      <c r="AX123" s="6">
        <v>0</v>
      </c>
      <c r="AY123" s="6">
        <v>0</v>
      </c>
      <c r="BA123" s="4"/>
    </row>
    <row r="124" spans="1:53" ht="16.5" customHeight="1">
      <c r="A124" s="12">
        <v>489</v>
      </c>
      <c r="B124" s="6">
        <v>131</v>
      </c>
      <c r="C124" s="6">
        <v>139</v>
      </c>
      <c r="D124" s="6"/>
      <c r="E124" s="4"/>
      <c r="F124" s="6">
        <v>293</v>
      </c>
      <c r="G124" s="6">
        <v>293</v>
      </c>
      <c r="H124" s="6"/>
      <c r="I124" s="4"/>
      <c r="J124" s="6">
        <v>0</v>
      </c>
      <c r="K124" s="6">
        <v>0</v>
      </c>
      <c r="L124" s="6"/>
      <c r="M124" s="4"/>
      <c r="N124" s="6">
        <v>158</v>
      </c>
      <c r="O124" s="6">
        <v>186</v>
      </c>
      <c r="P124" s="6"/>
      <c r="Q124" s="4"/>
      <c r="R124" s="6">
        <v>0</v>
      </c>
      <c r="S124" s="6">
        <v>0</v>
      </c>
      <c r="U124" s="18"/>
      <c r="V124">
        <v>163</v>
      </c>
      <c r="W124">
        <v>166</v>
      </c>
      <c r="X124" s="6"/>
      <c r="Y124" s="4"/>
      <c r="Z124" s="6">
        <v>0</v>
      </c>
      <c r="AA124" s="6">
        <v>0</v>
      </c>
      <c r="AC124" s="4"/>
      <c r="AD124" s="6">
        <v>184</v>
      </c>
      <c r="AE124" s="6">
        <v>198</v>
      </c>
      <c r="AF124" s="6"/>
      <c r="AG124" s="4"/>
      <c r="AH124" s="6">
        <v>0</v>
      </c>
      <c r="AI124" s="6">
        <v>0</v>
      </c>
      <c r="AJ124" s="6"/>
      <c r="AK124" s="4"/>
      <c r="AL124" s="6">
        <v>0</v>
      </c>
      <c r="AM124" s="6">
        <v>0</v>
      </c>
      <c r="AN124" s="6"/>
      <c r="AO124" s="4"/>
      <c r="AP124" s="6">
        <v>0</v>
      </c>
      <c r="AQ124" s="6">
        <v>0</v>
      </c>
      <c r="AR124" s="6"/>
      <c r="AS124" s="4"/>
      <c r="AT124" s="6">
        <v>232</v>
      </c>
      <c r="AU124" s="6">
        <v>232</v>
      </c>
      <c r="AV124" s="6"/>
      <c r="AW124" s="4"/>
      <c r="AX124" s="6">
        <v>0</v>
      </c>
      <c r="AY124" s="6">
        <v>0</v>
      </c>
      <c r="BA124" s="4"/>
    </row>
    <row r="125" spans="1:53" ht="16.5" customHeight="1">
      <c r="A125" s="12">
        <v>489</v>
      </c>
      <c r="B125" s="6">
        <v>131</v>
      </c>
      <c r="C125" s="6">
        <v>139</v>
      </c>
      <c r="D125" s="6"/>
      <c r="E125" s="4"/>
      <c r="F125" s="6">
        <v>302</v>
      </c>
      <c r="G125" s="6">
        <v>302</v>
      </c>
      <c r="H125" s="6"/>
      <c r="I125" s="4"/>
      <c r="J125" s="6">
        <v>150</v>
      </c>
      <c r="K125" s="6">
        <v>150</v>
      </c>
      <c r="L125" s="6"/>
      <c r="M125" s="4"/>
      <c r="N125" s="6">
        <v>158</v>
      </c>
      <c r="O125" s="6">
        <v>186</v>
      </c>
      <c r="P125" s="6"/>
      <c r="Q125" s="4"/>
      <c r="R125" s="6">
        <v>0</v>
      </c>
      <c r="S125" s="6">
        <v>0</v>
      </c>
      <c r="T125" s="6"/>
      <c r="U125" s="4"/>
      <c r="V125" s="6">
        <v>163</v>
      </c>
      <c r="W125" s="6">
        <v>166</v>
      </c>
      <c r="X125" s="6"/>
      <c r="Y125" s="4"/>
      <c r="Z125" s="6">
        <v>204</v>
      </c>
      <c r="AA125" s="6">
        <v>206</v>
      </c>
      <c r="AC125" s="4"/>
      <c r="AD125" s="6">
        <v>184</v>
      </c>
      <c r="AE125" s="6">
        <v>198</v>
      </c>
      <c r="AF125" s="6"/>
      <c r="AG125" s="4"/>
      <c r="AH125" s="6">
        <v>156</v>
      </c>
      <c r="AI125" s="6">
        <v>168</v>
      </c>
      <c r="AJ125" s="6"/>
      <c r="AK125" s="4"/>
      <c r="AL125" s="6">
        <v>0</v>
      </c>
      <c r="AM125" s="6">
        <v>0</v>
      </c>
      <c r="AN125" s="6"/>
      <c r="AO125" s="4"/>
      <c r="AP125" s="6">
        <v>0</v>
      </c>
      <c r="AQ125" s="6">
        <v>0</v>
      </c>
      <c r="AR125" s="6"/>
      <c r="AS125" s="4"/>
      <c r="AT125" s="6">
        <v>0</v>
      </c>
      <c r="AU125" s="6">
        <v>0</v>
      </c>
      <c r="AV125" s="6"/>
      <c r="AW125" s="4"/>
      <c r="AX125" s="6">
        <v>0</v>
      </c>
      <c r="AY125" s="6">
        <v>0</v>
      </c>
      <c r="BA125" s="4"/>
    </row>
    <row r="126" spans="1:53" ht="16.5" customHeight="1">
      <c r="A126" s="12">
        <v>490</v>
      </c>
      <c r="B126" s="6">
        <v>131</v>
      </c>
      <c r="C126" s="6">
        <v>139</v>
      </c>
      <c r="D126" s="6"/>
      <c r="E126" s="4"/>
      <c r="F126" s="6">
        <v>0</v>
      </c>
      <c r="G126" s="6">
        <v>0</v>
      </c>
      <c r="H126" s="6"/>
      <c r="I126" s="4"/>
      <c r="J126" s="6">
        <v>150</v>
      </c>
      <c r="K126" s="6">
        <v>150</v>
      </c>
      <c r="L126" s="6"/>
      <c r="M126" s="4"/>
      <c r="N126" s="6">
        <v>0</v>
      </c>
      <c r="O126" s="6">
        <v>0</v>
      </c>
      <c r="P126" s="6"/>
      <c r="Q126" s="4"/>
      <c r="R126" s="6">
        <v>0</v>
      </c>
      <c r="S126" s="6">
        <v>0</v>
      </c>
      <c r="U126" s="18"/>
      <c r="V126">
        <v>163</v>
      </c>
      <c r="W126">
        <v>166</v>
      </c>
      <c r="X126" s="6"/>
      <c r="Y126" s="4"/>
      <c r="Z126" s="6">
        <v>200</v>
      </c>
      <c r="AA126" s="6">
        <v>200</v>
      </c>
      <c r="AC126" s="4"/>
      <c r="AD126" s="6">
        <v>184</v>
      </c>
      <c r="AE126" s="6">
        <v>198</v>
      </c>
      <c r="AG126" s="4"/>
      <c r="AK126" s="4"/>
      <c r="AN126" s="6"/>
      <c r="AO126" s="4"/>
      <c r="AP126" s="6">
        <v>0</v>
      </c>
      <c r="AQ126" s="6">
        <v>0</v>
      </c>
      <c r="AR126" s="6"/>
      <c r="AS126" s="4"/>
      <c r="AT126" s="6">
        <v>232</v>
      </c>
      <c r="AU126" s="6">
        <v>232</v>
      </c>
      <c r="AV126" s="6"/>
      <c r="AW126" s="4"/>
      <c r="AX126" s="6">
        <v>214</v>
      </c>
      <c r="AY126" s="6">
        <v>224</v>
      </c>
      <c r="BA126" s="4"/>
    </row>
    <row r="127" spans="1:53" ht="16.5" customHeight="1">
      <c r="A127" s="12">
        <v>490</v>
      </c>
      <c r="B127" s="6">
        <v>0</v>
      </c>
      <c r="C127" s="6">
        <v>0</v>
      </c>
      <c r="D127" s="6"/>
      <c r="E127" s="4"/>
      <c r="F127" s="6">
        <v>0</v>
      </c>
      <c r="G127" s="6">
        <v>0</v>
      </c>
      <c r="H127" s="6"/>
      <c r="I127" s="4"/>
      <c r="J127" s="6">
        <v>150</v>
      </c>
      <c r="K127" s="6">
        <v>150</v>
      </c>
      <c r="L127" s="6"/>
      <c r="M127" s="4"/>
      <c r="N127" s="6">
        <v>158</v>
      </c>
      <c r="O127" s="6">
        <v>186</v>
      </c>
      <c r="P127" s="6"/>
      <c r="Q127" s="4"/>
      <c r="R127" s="6">
        <v>0</v>
      </c>
      <c r="S127" s="6">
        <v>0</v>
      </c>
      <c r="T127" s="6"/>
      <c r="U127" s="4"/>
      <c r="V127" s="6">
        <v>163</v>
      </c>
      <c r="W127" s="6">
        <v>166</v>
      </c>
      <c r="X127" s="6"/>
      <c r="Y127" s="4"/>
      <c r="Z127" s="6">
        <v>202</v>
      </c>
      <c r="AA127" s="6">
        <v>204</v>
      </c>
      <c r="AC127" s="4"/>
      <c r="AD127" s="6">
        <v>182</v>
      </c>
      <c r="AE127" s="6">
        <v>196</v>
      </c>
      <c r="AF127" s="6"/>
      <c r="AG127" s="4"/>
      <c r="AH127" s="6">
        <v>156</v>
      </c>
      <c r="AI127" s="6">
        <v>168</v>
      </c>
      <c r="AJ127" s="6"/>
      <c r="AK127" s="4"/>
      <c r="AL127" s="6">
        <v>0</v>
      </c>
      <c r="AM127" s="6">
        <v>0</v>
      </c>
      <c r="AN127" s="6"/>
      <c r="AO127" s="4"/>
      <c r="AP127" s="6">
        <v>0</v>
      </c>
      <c r="AQ127" s="6">
        <v>0</v>
      </c>
      <c r="AR127" s="6"/>
      <c r="AS127" s="4"/>
      <c r="AT127" s="6">
        <v>0</v>
      </c>
      <c r="AU127" s="6">
        <v>0</v>
      </c>
      <c r="AV127" s="6"/>
      <c r="AW127" s="4"/>
      <c r="AX127" s="6">
        <v>0</v>
      </c>
      <c r="AY127" s="6">
        <v>0</v>
      </c>
      <c r="BA127" s="4"/>
    </row>
    <row r="128" spans="1:53" ht="16.5" customHeight="1">
      <c r="A128" s="12">
        <v>491</v>
      </c>
      <c r="B128" s="6">
        <v>139</v>
      </c>
      <c r="C128" s="6">
        <v>143</v>
      </c>
      <c r="D128" s="6"/>
      <c r="E128" s="4"/>
      <c r="F128" s="6">
        <v>0</v>
      </c>
      <c r="G128" s="6">
        <v>0</v>
      </c>
      <c r="H128" s="6"/>
      <c r="I128" s="4"/>
      <c r="J128" s="6">
        <v>0</v>
      </c>
      <c r="K128" s="6">
        <v>0</v>
      </c>
      <c r="L128" s="6"/>
      <c r="M128" s="4"/>
      <c r="N128" s="6">
        <v>178</v>
      </c>
      <c r="O128" s="6">
        <v>186</v>
      </c>
      <c r="P128" s="6"/>
      <c r="Q128" s="4"/>
      <c r="R128" s="6">
        <v>0</v>
      </c>
      <c r="S128" s="6">
        <v>0</v>
      </c>
      <c r="U128" s="18"/>
      <c r="V128">
        <v>160</v>
      </c>
      <c r="W128">
        <v>163</v>
      </c>
      <c r="X128" s="6"/>
      <c r="Y128" s="4"/>
      <c r="Z128" s="6">
        <v>0</v>
      </c>
      <c r="AA128" s="6">
        <v>0</v>
      </c>
      <c r="AC128" s="4"/>
      <c r="AD128" s="6">
        <v>184</v>
      </c>
      <c r="AE128" s="6">
        <v>198</v>
      </c>
      <c r="AF128" s="6"/>
      <c r="AG128" s="4"/>
      <c r="AH128" s="6">
        <v>150</v>
      </c>
      <c r="AI128" s="6">
        <v>162</v>
      </c>
      <c r="AJ128" s="6"/>
      <c r="AK128" s="4"/>
      <c r="AL128" s="6">
        <v>132</v>
      </c>
      <c r="AM128" s="6">
        <v>162</v>
      </c>
      <c r="AN128" s="6"/>
      <c r="AO128" s="4"/>
      <c r="AP128" s="6">
        <v>0</v>
      </c>
      <c r="AQ128" s="6">
        <v>0</v>
      </c>
      <c r="AR128" s="6"/>
      <c r="AS128" s="4"/>
      <c r="AT128" s="6">
        <v>232</v>
      </c>
      <c r="AU128" s="6">
        <v>232</v>
      </c>
      <c r="AV128" s="6"/>
      <c r="AW128" s="4"/>
      <c r="AX128" s="6">
        <v>0</v>
      </c>
      <c r="AY128" s="6">
        <v>0</v>
      </c>
      <c r="BA128" s="4"/>
    </row>
    <row r="129" spans="1:53" ht="16.5" customHeight="1">
      <c r="A129" s="12">
        <v>491</v>
      </c>
      <c r="B129" s="6">
        <v>139</v>
      </c>
      <c r="C129" s="6">
        <v>143</v>
      </c>
      <c r="D129" s="6"/>
      <c r="E129" s="4"/>
      <c r="F129" s="6">
        <v>0</v>
      </c>
      <c r="G129" s="6">
        <v>0</v>
      </c>
      <c r="H129" s="6"/>
      <c r="I129" s="4"/>
      <c r="J129" s="6">
        <v>150</v>
      </c>
      <c r="K129" s="6">
        <v>150</v>
      </c>
      <c r="L129" s="6"/>
      <c r="M129" s="4"/>
      <c r="N129" s="6">
        <v>186</v>
      </c>
      <c r="O129" s="6">
        <v>186</v>
      </c>
      <c r="P129" s="6"/>
      <c r="Q129" s="4"/>
      <c r="R129" s="6">
        <v>0</v>
      </c>
      <c r="S129" s="6">
        <v>0</v>
      </c>
      <c r="T129" s="6"/>
      <c r="U129" s="4"/>
      <c r="V129" s="6">
        <v>160</v>
      </c>
      <c r="W129" s="6">
        <v>163</v>
      </c>
      <c r="X129" s="6"/>
      <c r="Y129" s="4"/>
      <c r="Z129" s="6">
        <v>202</v>
      </c>
      <c r="AA129" s="6">
        <v>206</v>
      </c>
      <c r="AC129" s="4"/>
      <c r="AD129" s="6">
        <v>182</v>
      </c>
      <c r="AE129" s="6">
        <v>196</v>
      </c>
      <c r="AF129" s="6"/>
      <c r="AG129" s="4"/>
      <c r="AH129" s="6">
        <v>150</v>
      </c>
      <c r="AI129" s="6">
        <v>162</v>
      </c>
      <c r="AJ129" s="6"/>
      <c r="AK129" s="4"/>
      <c r="AL129" s="6">
        <v>0</v>
      </c>
      <c r="AM129" s="6">
        <v>0</v>
      </c>
      <c r="AN129" s="6"/>
      <c r="AO129" s="4"/>
      <c r="AP129" s="6">
        <v>0</v>
      </c>
      <c r="AQ129" s="6">
        <v>0</v>
      </c>
      <c r="AR129" s="6"/>
      <c r="AS129" s="4"/>
      <c r="AT129" s="6">
        <v>232</v>
      </c>
      <c r="AU129" s="6">
        <v>232</v>
      </c>
      <c r="AV129" s="6"/>
      <c r="AW129" s="4"/>
      <c r="AX129" s="6">
        <v>0</v>
      </c>
      <c r="AY129" s="6">
        <v>0</v>
      </c>
      <c r="BA129" s="4"/>
    </row>
    <row r="130" spans="1:53" ht="16.5" customHeight="1">
      <c r="A130" s="12">
        <v>492</v>
      </c>
      <c r="B130" s="6">
        <v>0</v>
      </c>
      <c r="C130" s="6">
        <v>0</v>
      </c>
      <c r="D130" s="6"/>
      <c r="E130" s="4"/>
      <c r="F130" s="6">
        <v>0</v>
      </c>
      <c r="G130" s="6">
        <v>0</v>
      </c>
      <c r="H130" s="6"/>
      <c r="I130" s="4"/>
      <c r="J130" s="6">
        <v>0</v>
      </c>
      <c r="K130" s="6">
        <v>0</v>
      </c>
      <c r="L130" s="6"/>
      <c r="M130" s="4"/>
      <c r="N130" s="6">
        <v>0</v>
      </c>
      <c r="O130" s="6">
        <v>0</v>
      </c>
      <c r="P130" s="6"/>
      <c r="Q130" s="4"/>
      <c r="R130" s="6">
        <v>0</v>
      </c>
      <c r="S130" s="6">
        <v>0</v>
      </c>
      <c r="U130" s="18"/>
      <c r="V130">
        <v>163</v>
      </c>
      <c r="W130">
        <v>166</v>
      </c>
      <c r="X130" s="6"/>
      <c r="Y130" s="4"/>
      <c r="Z130" s="6">
        <v>0</v>
      </c>
      <c r="AA130" s="6">
        <v>0</v>
      </c>
      <c r="AC130" s="4"/>
      <c r="AD130" s="6">
        <v>184</v>
      </c>
      <c r="AE130" s="6">
        <v>198</v>
      </c>
      <c r="AF130" s="6"/>
      <c r="AG130" s="4"/>
      <c r="AH130" s="6">
        <v>156</v>
      </c>
      <c r="AI130" s="6">
        <v>169</v>
      </c>
      <c r="AJ130" s="6"/>
      <c r="AK130" s="4"/>
      <c r="AL130" s="6">
        <v>0</v>
      </c>
      <c r="AM130" s="6">
        <v>0</v>
      </c>
      <c r="AN130" s="6"/>
      <c r="AO130" s="4"/>
      <c r="AP130" s="6">
        <v>0</v>
      </c>
      <c r="AQ130" s="6">
        <v>0</v>
      </c>
      <c r="AR130" s="6"/>
      <c r="AS130" s="4"/>
      <c r="AT130" s="6">
        <v>232</v>
      </c>
      <c r="AU130" s="6">
        <v>232</v>
      </c>
      <c r="AV130" s="6"/>
      <c r="AW130" s="4"/>
      <c r="AX130" s="6">
        <v>0</v>
      </c>
      <c r="AY130" s="6">
        <v>0</v>
      </c>
      <c r="BA130" s="4"/>
    </row>
    <row r="131" spans="1:53" ht="16.5" customHeight="1">
      <c r="A131" s="12">
        <v>492</v>
      </c>
      <c r="B131" s="6">
        <v>0</v>
      </c>
      <c r="C131" s="6">
        <v>0</v>
      </c>
      <c r="D131" s="6"/>
      <c r="E131" s="4"/>
      <c r="F131" s="6">
        <v>0</v>
      </c>
      <c r="G131" s="6">
        <v>0</v>
      </c>
      <c r="H131" s="6"/>
      <c r="I131" s="4"/>
      <c r="J131" s="6">
        <v>150</v>
      </c>
      <c r="K131" s="6">
        <v>150</v>
      </c>
      <c r="L131" s="6"/>
      <c r="M131" s="4"/>
      <c r="N131" s="6">
        <v>158</v>
      </c>
      <c r="O131" s="6">
        <v>186</v>
      </c>
      <c r="P131" s="6"/>
      <c r="Q131" s="4"/>
      <c r="R131" s="6">
        <v>0</v>
      </c>
      <c r="S131" s="6">
        <v>0</v>
      </c>
      <c r="T131" s="6"/>
      <c r="U131" s="4"/>
      <c r="V131" s="6">
        <v>163</v>
      </c>
      <c r="W131" s="6">
        <v>166</v>
      </c>
      <c r="X131" s="6"/>
      <c r="Y131" s="4"/>
      <c r="Z131" s="6">
        <v>202</v>
      </c>
      <c r="AA131" s="6">
        <v>204</v>
      </c>
      <c r="AC131" s="4"/>
      <c r="AD131" s="6">
        <v>182</v>
      </c>
      <c r="AE131" s="6">
        <v>196</v>
      </c>
      <c r="AF131" s="6"/>
      <c r="AG131" s="4"/>
      <c r="AH131" s="6">
        <v>168</v>
      </c>
      <c r="AI131" s="6">
        <v>168</v>
      </c>
      <c r="AJ131" s="6"/>
      <c r="AK131" s="4"/>
      <c r="AL131" s="6">
        <v>0</v>
      </c>
      <c r="AM131" s="6">
        <v>0</v>
      </c>
      <c r="AN131" s="6"/>
      <c r="AO131" s="4"/>
      <c r="AP131" s="6">
        <v>0</v>
      </c>
      <c r="AQ131" s="6">
        <v>0</v>
      </c>
      <c r="AR131" s="6"/>
      <c r="AS131" s="4"/>
      <c r="AT131" s="6">
        <v>232</v>
      </c>
      <c r="AU131" s="6">
        <v>232</v>
      </c>
      <c r="AV131" s="6"/>
      <c r="AW131" s="4"/>
      <c r="AX131" s="6">
        <v>0</v>
      </c>
      <c r="AY131" s="6">
        <v>0</v>
      </c>
      <c r="BA131" s="4"/>
    </row>
    <row r="132" spans="1:53" ht="16.5" customHeight="1">
      <c r="A132" s="12">
        <v>493</v>
      </c>
      <c r="B132" s="6">
        <v>0</v>
      </c>
      <c r="C132" s="6">
        <v>0</v>
      </c>
      <c r="D132" s="6"/>
      <c r="E132" s="4"/>
      <c r="F132" s="6">
        <v>0</v>
      </c>
      <c r="G132" s="6">
        <v>0</v>
      </c>
      <c r="H132" s="6"/>
      <c r="I132" s="4"/>
      <c r="J132" s="6">
        <v>150</v>
      </c>
      <c r="K132" s="6">
        <v>150</v>
      </c>
      <c r="L132" s="6"/>
      <c r="M132" s="4"/>
      <c r="N132" s="6">
        <v>173</v>
      </c>
      <c r="O132" s="6">
        <v>186</v>
      </c>
      <c r="P132" s="6"/>
      <c r="Q132" s="4"/>
      <c r="R132" s="6">
        <v>0</v>
      </c>
      <c r="S132" s="6">
        <v>0</v>
      </c>
      <c r="U132" s="18"/>
      <c r="V132">
        <v>160</v>
      </c>
      <c r="W132">
        <v>163</v>
      </c>
      <c r="X132" s="6"/>
      <c r="Y132" s="4"/>
      <c r="Z132" s="6">
        <v>0</v>
      </c>
      <c r="AA132" s="6">
        <v>0</v>
      </c>
      <c r="AC132" s="4"/>
      <c r="AD132" s="6">
        <v>182</v>
      </c>
      <c r="AE132" s="6">
        <v>196</v>
      </c>
      <c r="AF132" s="6"/>
      <c r="AG132" s="4"/>
      <c r="AH132" s="6">
        <v>150</v>
      </c>
      <c r="AI132" s="6">
        <v>160</v>
      </c>
      <c r="AJ132" s="6"/>
      <c r="AK132" s="4"/>
      <c r="AL132" s="6">
        <v>122</v>
      </c>
      <c r="AM132" s="6">
        <v>132</v>
      </c>
      <c r="AN132" s="6"/>
      <c r="AO132" s="4"/>
      <c r="AP132" s="6">
        <v>0</v>
      </c>
      <c r="AQ132" s="6">
        <v>0</v>
      </c>
      <c r="AR132" s="6"/>
      <c r="AS132" s="4"/>
      <c r="AT132" s="6">
        <v>232</v>
      </c>
      <c r="AU132" s="6">
        <v>232</v>
      </c>
      <c r="AV132" s="6"/>
      <c r="AW132" s="4"/>
      <c r="AX132" s="6">
        <v>0</v>
      </c>
      <c r="AY132" s="6">
        <v>0</v>
      </c>
      <c r="BA132" s="4"/>
    </row>
    <row r="133" spans="1:53" ht="16.5" customHeight="1">
      <c r="A133" s="12">
        <v>493</v>
      </c>
      <c r="B133" s="6">
        <v>139</v>
      </c>
      <c r="C133" s="6">
        <v>143</v>
      </c>
      <c r="D133" s="6"/>
      <c r="E133" s="4"/>
      <c r="F133" s="6">
        <v>0</v>
      </c>
      <c r="G133" s="6">
        <v>0</v>
      </c>
      <c r="H133" s="6"/>
      <c r="I133" s="4"/>
      <c r="J133" s="6">
        <v>150</v>
      </c>
      <c r="K133" s="6">
        <v>150</v>
      </c>
      <c r="L133" s="6"/>
      <c r="M133" s="4"/>
      <c r="N133" s="6">
        <v>186</v>
      </c>
      <c r="O133" s="6">
        <v>186</v>
      </c>
      <c r="P133" s="6"/>
      <c r="Q133" s="4"/>
      <c r="R133" s="6">
        <v>0</v>
      </c>
      <c r="S133" s="6">
        <v>0</v>
      </c>
      <c r="T133" s="6"/>
      <c r="U133" s="4"/>
      <c r="V133" s="6">
        <v>160</v>
      </c>
      <c r="W133" s="6">
        <v>163</v>
      </c>
      <c r="X133" s="6"/>
      <c r="Y133" s="4"/>
      <c r="Z133" s="6">
        <v>196</v>
      </c>
      <c r="AA133" s="6">
        <v>202</v>
      </c>
      <c r="AB133" s="6">
        <v>206</v>
      </c>
      <c r="AC133" s="4"/>
      <c r="AD133" s="6">
        <v>182</v>
      </c>
      <c r="AE133" s="6">
        <v>196</v>
      </c>
      <c r="AF133" s="6"/>
      <c r="AG133" s="4"/>
      <c r="AH133" s="6">
        <v>150</v>
      </c>
      <c r="AI133" s="6">
        <v>162</v>
      </c>
      <c r="AJ133" s="6"/>
      <c r="AK133" s="4"/>
      <c r="AL133" s="6">
        <v>122</v>
      </c>
      <c r="AM133" s="6">
        <v>132</v>
      </c>
      <c r="AN133" s="6"/>
      <c r="AO133" s="4"/>
      <c r="AP133" s="6">
        <v>0</v>
      </c>
      <c r="AQ133" s="6">
        <v>0</v>
      </c>
      <c r="AR133" s="6"/>
      <c r="AS133" s="4"/>
      <c r="AT133" s="6">
        <v>0</v>
      </c>
      <c r="AU133" s="6">
        <v>0</v>
      </c>
      <c r="AV133" s="6"/>
      <c r="AW133" s="4"/>
      <c r="AX133" s="6">
        <v>0</v>
      </c>
      <c r="AY133" s="6">
        <v>0</v>
      </c>
      <c r="BA133" s="4"/>
    </row>
    <row r="134" spans="1:53" ht="16.5" customHeight="1">
      <c r="A134" s="12">
        <v>494</v>
      </c>
      <c r="B134" s="6">
        <v>0</v>
      </c>
      <c r="C134" s="6">
        <v>0</v>
      </c>
      <c r="D134" s="6"/>
      <c r="E134" s="4"/>
      <c r="F134" s="6">
        <v>0</v>
      </c>
      <c r="G134" s="6">
        <v>0</v>
      </c>
      <c r="H134" s="6"/>
      <c r="I134" s="4"/>
      <c r="J134" s="6">
        <v>150</v>
      </c>
      <c r="K134" s="6">
        <v>150</v>
      </c>
      <c r="L134" s="6"/>
      <c r="M134" s="4"/>
      <c r="N134" s="6">
        <v>0</v>
      </c>
      <c r="O134" s="6">
        <v>0</v>
      </c>
      <c r="P134" s="6"/>
      <c r="Q134" s="4"/>
      <c r="R134" s="6">
        <v>0</v>
      </c>
      <c r="S134" s="6">
        <v>0</v>
      </c>
      <c r="U134" s="18"/>
      <c r="V134">
        <v>163</v>
      </c>
      <c r="W134">
        <v>166</v>
      </c>
      <c r="X134" s="6"/>
      <c r="Y134" s="4"/>
      <c r="Z134" s="6">
        <v>0</v>
      </c>
      <c r="AA134" s="6">
        <v>0</v>
      </c>
      <c r="AC134" s="4"/>
      <c r="AD134" s="6">
        <v>184</v>
      </c>
      <c r="AE134" s="6">
        <v>198</v>
      </c>
      <c r="AF134" s="6"/>
      <c r="AG134" s="4"/>
      <c r="AH134" s="6">
        <v>0</v>
      </c>
      <c r="AI134" s="6">
        <v>0</v>
      </c>
      <c r="AJ134" s="6"/>
      <c r="AK134" s="4"/>
      <c r="AL134" s="6">
        <v>0</v>
      </c>
      <c r="AM134" s="6">
        <v>0</v>
      </c>
      <c r="AN134" s="6"/>
      <c r="AO134" s="4"/>
      <c r="AP134" s="6">
        <v>0</v>
      </c>
      <c r="AQ134" s="6">
        <v>0</v>
      </c>
      <c r="AR134" s="6"/>
      <c r="AS134" s="4"/>
      <c r="AT134" s="6">
        <v>232</v>
      </c>
      <c r="AU134" s="6">
        <v>232</v>
      </c>
      <c r="AV134" s="6"/>
      <c r="AW134" s="4"/>
      <c r="AX134" s="6">
        <v>0</v>
      </c>
      <c r="AY134" s="6">
        <v>0</v>
      </c>
      <c r="BA134" s="4"/>
    </row>
    <row r="135" spans="1:53" ht="16.5" customHeight="1">
      <c r="A135" s="12">
        <v>494</v>
      </c>
      <c r="B135" s="6">
        <v>0</v>
      </c>
      <c r="C135" s="6">
        <v>0</v>
      </c>
      <c r="D135" s="6"/>
      <c r="E135" s="4"/>
      <c r="F135" s="6">
        <v>0</v>
      </c>
      <c r="G135" s="6">
        <v>0</v>
      </c>
      <c r="H135" s="6"/>
      <c r="I135" s="4"/>
      <c r="J135" s="6">
        <v>0</v>
      </c>
      <c r="K135" s="6">
        <v>0</v>
      </c>
      <c r="L135" s="6"/>
      <c r="M135" s="4"/>
      <c r="N135" s="6">
        <v>158</v>
      </c>
      <c r="O135" s="6">
        <v>186</v>
      </c>
      <c r="P135" s="6"/>
      <c r="Q135" s="4"/>
      <c r="R135" s="6">
        <v>0</v>
      </c>
      <c r="S135" s="6">
        <v>0</v>
      </c>
      <c r="T135" s="6"/>
      <c r="U135" s="4"/>
      <c r="V135" s="6">
        <v>0</v>
      </c>
      <c r="W135" s="6">
        <v>0</v>
      </c>
      <c r="X135" s="6"/>
      <c r="Y135" s="4"/>
      <c r="Z135" s="6">
        <v>202</v>
      </c>
      <c r="AA135" s="6">
        <v>204</v>
      </c>
      <c r="AC135" s="4"/>
      <c r="AD135" s="6">
        <v>0</v>
      </c>
      <c r="AE135" s="6">
        <v>0</v>
      </c>
      <c r="AF135" s="6"/>
      <c r="AG135" s="4"/>
      <c r="AH135" s="6">
        <v>156</v>
      </c>
      <c r="AI135" s="6">
        <v>169</v>
      </c>
      <c r="AJ135" s="6"/>
      <c r="AK135" s="4"/>
      <c r="AL135" s="6">
        <v>0</v>
      </c>
      <c r="AM135" s="6">
        <v>0</v>
      </c>
      <c r="AN135" s="6"/>
      <c r="AO135" s="4"/>
      <c r="AP135" s="6">
        <v>0</v>
      </c>
      <c r="AQ135" s="6">
        <v>0</v>
      </c>
      <c r="AR135" s="6"/>
      <c r="AS135" s="4"/>
      <c r="AT135" s="6">
        <v>0</v>
      </c>
      <c r="AU135" s="6">
        <v>0</v>
      </c>
      <c r="AV135" s="6"/>
      <c r="AW135" s="4"/>
      <c r="AX135" s="6">
        <v>0</v>
      </c>
      <c r="AY135" s="6">
        <v>0</v>
      </c>
      <c r="BA135" s="4"/>
    </row>
    <row r="136" spans="1:53" ht="16.5" customHeight="1">
      <c r="A136" s="12">
        <v>495</v>
      </c>
      <c r="B136" s="6">
        <v>0</v>
      </c>
      <c r="C136" s="6">
        <v>0</v>
      </c>
      <c r="D136" s="6"/>
      <c r="E136" s="4"/>
      <c r="F136" s="6">
        <v>0</v>
      </c>
      <c r="G136" s="6">
        <v>0</v>
      </c>
      <c r="H136" s="6"/>
      <c r="I136" s="4"/>
      <c r="J136" s="6">
        <v>0</v>
      </c>
      <c r="K136" s="6">
        <v>0</v>
      </c>
      <c r="L136" s="6"/>
      <c r="M136" s="4"/>
      <c r="N136" s="6">
        <v>0</v>
      </c>
      <c r="O136" s="6">
        <v>0</v>
      </c>
      <c r="P136" s="6"/>
      <c r="Q136" s="4"/>
      <c r="R136" s="6">
        <v>0</v>
      </c>
      <c r="S136" s="6">
        <v>0</v>
      </c>
      <c r="U136" s="18"/>
      <c r="V136">
        <v>160</v>
      </c>
      <c r="W136">
        <v>163</v>
      </c>
      <c r="X136" s="6"/>
      <c r="Y136" s="4"/>
      <c r="Z136" s="6">
        <v>0</v>
      </c>
      <c r="AA136" s="6">
        <v>0</v>
      </c>
      <c r="AC136" s="4"/>
      <c r="AD136" s="6">
        <v>184</v>
      </c>
      <c r="AE136" s="6">
        <v>198</v>
      </c>
      <c r="AF136" s="6"/>
      <c r="AG136" s="4"/>
      <c r="AH136" s="6">
        <v>150</v>
      </c>
      <c r="AI136" s="6">
        <v>162</v>
      </c>
      <c r="AJ136" s="6"/>
      <c r="AK136" s="4"/>
      <c r="AL136" s="6">
        <v>132</v>
      </c>
      <c r="AM136" s="6">
        <v>148</v>
      </c>
      <c r="AN136" s="6"/>
      <c r="AO136" s="4"/>
      <c r="AP136" s="6">
        <v>0</v>
      </c>
      <c r="AQ136" s="6">
        <v>0</v>
      </c>
      <c r="AR136" s="6"/>
      <c r="AS136" s="4"/>
      <c r="AT136" s="6">
        <v>0</v>
      </c>
      <c r="AU136" s="6">
        <v>0</v>
      </c>
      <c r="AV136" s="6"/>
      <c r="AW136" s="4"/>
      <c r="AX136" s="6">
        <v>0</v>
      </c>
      <c r="AY136" s="6">
        <v>0</v>
      </c>
      <c r="BA136" s="4"/>
    </row>
    <row r="137" spans="1:53" ht="16.5" customHeight="1">
      <c r="A137" s="12">
        <v>495</v>
      </c>
      <c r="B137" s="6">
        <v>0</v>
      </c>
      <c r="C137" s="6">
        <v>0</v>
      </c>
      <c r="D137" s="6"/>
      <c r="E137" s="4"/>
      <c r="F137" s="6">
        <v>0</v>
      </c>
      <c r="G137" s="6">
        <v>0</v>
      </c>
      <c r="H137" s="6"/>
      <c r="I137" s="4"/>
      <c r="J137" s="6">
        <v>0</v>
      </c>
      <c r="K137" s="6">
        <v>0</v>
      </c>
      <c r="L137" s="6"/>
      <c r="M137" s="4"/>
      <c r="N137" s="6">
        <v>178</v>
      </c>
      <c r="O137" s="6">
        <v>186</v>
      </c>
      <c r="P137" s="6"/>
      <c r="Q137" s="4"/>
      <c r="R137" s="6">
        <v>0</v>
      </c>
      <c r="S137" s="6">
        <v>0</v>
      </c>
      <c r="T137" s="6"/>
      <c r="U137" s="4"/>
      <c r="V137" s="6">
        <v>160</v>
      </c>
      <c r="W137" s="6">
        <v>163</v>
      </c>
      <c r="X137" s="6"/>
      <c r="Y137" s="4"/>
      <c r="Z137" s="6">
        <v>202</v>
      </c>
      <c r="AA137" s="6">
        <v>206</v>
      </c>
      <c r="AC137" s="4"/>
      <c r="AD137" s="6">
        <v>182</v>
      </c>
      <c r="AE137" s="6">
        <v>196</v>
      </c>
      <c r="AF137" s="6"/>
      <c r="AG137" s="4"/>
      <c r="AH137" s="6">
        <v>0</v>
      </c>
      <c r="AI137" s="6">
        <v>0</v>
      </c>
      <c r="AJ137" s="6"/>
      <c r="AK137" s="4"/>
      <c r="AL137" s="6">
        <v>122</v>
      </c>
      <c r="AM137" s="6">
        <v>130</v>
      </c>
      <c r="AN137" s="6"/>
      <c r="AO137" s="4"/>
      <c r="AP137" s="6">
        <v>0</v>
      </c>
      <c r="AQ137" s="6">
        <v>0</v>
      </c>
      <c r="AR137" s="6"/>
      <c r="AS137" s="4"/>
      <c r="AT137" s="6">
        <v>232</v>
      </c>
      <c r="AU137" s="6">
        <v>232</v>
      </c>
      <c r="AV137" s="6"/>
      <c r="AW137" s="4"/>
      <c r="AX137" s="6">
        <v>0</v>
      </c>
      <c r="AY137" s="6">
        <v>0</v>
      </c>
      <c r="BA137" s="4"/>
    </row>
    <row r="138" spans="1:53" ht="16.5" customHeight="1">
      <c r="A138" s="12">
        <v>496</v>
      </c>
      <c r="B138" s="6">
        <v>0</v>
      </c>
      <c r="C138" s="6">
        <v>0</v>
      </c>
      <c r="D138" s="6"/>
      <c r="E138" s="4"/>
      <c r="F138" s="6">
        <v>0</v>
      </c>
      <c r="G138" s="6">
        <v>0</v>
      </c>
      <c r="H138" s="6"/>
      <c r="I138" s="4"/>
      <c r="J138" s="6">
        <v>150</v>
      </c>
      <c r="K138" s="6">
        <v>150</v>
      </c>
      <c r="L138" s="6"/>
      <c r="M138" s="4"/>
      <c r="N138" s="6">
        <v>0</v>
      </c>
      <c r="O138" s="6">
        <v>0</v>
      </c>
      <c r="P138" s="6"/>
      <c r="Q138" s="4"/>
      <c r="R138" s="6">
        <v>0</v>
      </c>
      <c r="S138" s="6">
        <v>0</v>
      </c>
      <c r="U138" s="18"/>
      <c r="V138">
        <v>163</v>
      </c>
      <c r="W138">
        <v>163</v>
      </c>
      <c r="X138" s="6"/>
      <c r="Y138" s="4"/>
      <c r="Z138" s="6">
        <v>202</v>
      </c>
      <c r="AA138" s="6">
        <v>202</v>
      </c>
      <c r="AC138" s="4"/>
      <c r="AD138" s="6">
        <v>196</v>
      </c>
      <c r="AE138" s="6">
        <v>196</v>
      </c>
      <c r="AF138" s="6"/>
      <c r="AG138" s="4"/>
      <c r="AH138" s="6">
        <v>0</v>
      </c>
      <c r="AI138" s="6">
        <v>0</v>
      </c>
      <c r="AJ138" s="6"/>
      <c r="AK138" s="4"/>
      <c r="AL138" s="6">
        <v>0</v>
      </c>
      <c r="AM138" s="6">
        <v>0</v>
      </c>
      <c r="AN138" s="6"/>
      <c r="AO138" s="4"/>
      <c r="AP138" s="6">
        <v>302</v>
      </c>
      <c r="AQ138" s="6">
        <v>302</v>
      </c>
      <c r="AR138" s="6"/>
      <c r="AS138" s="4"/>
      <c r="AT138" s="6">
        <v>232</v>
      </c>
      <c r="AU138" s="6">
        <v>232</v>
      </c>
      <c r="AV138" s="6"/>
      <c r="AW138" s="4"/>
      <c r="AX138" s="6">
        <v>227</v>
      </c>
      <c r="AY138" s="6">
        <v>227</v>
      </c>
      <c r="BA138" s="4"/>
    </row>
    <row r="139" spans="1:53" ht="16.5" customHeight="1">
      <c r="A139" s="12">
        <v>496</v>
      </c>
      <c r="B139" s="6">
        <v>0</v>
      </c>
      <c r="C139" s="6">
        <v>0</v>
      </c>
      <c r="D139" s="6"/>
      <c r="E139" s="4"/>
      <c r="F139" s="6">
        <v>332</v>
      </c>
      <c r="G139" s="6">
        <v>338</v>
      </c>
      <c r="H139" s="6"/>
      <c r="I139" s="4"/>
      <c r="J139" s="6">
        <v>0</v>
      </c>
      <c r="K139" s="6">
        <v>0</v>
      </c>
      <c r="L139" s="6"/>
      <c r="M139" s="4"/>
      <c r="N139" s="6">
        <v>154</v>
      </c>
      <c r="O139" s="6">
        <v>158</v>
      </c>
      <c r="P139" s="6"/>
      <c r="Q139" s="4"/>
      <c r="R139" s="6">
        <v>0</v>
      </c>
      <c r="S139" s="6">
        <v>0</v>
      </c>
      <c r="T139" s="6"/>
      <c r="U139" s="4"/>
      <c r="V139" s="6">
        <v>0</v>
      </c>
      <c r="W139" s="6">
        <v>0</v>
      </c>
      <c r="X139" s="6"/>
      <c r="Y139" s="4"/>
      <c r="Z139" s="6">
        <v>0</v>
      </c>
      <c r="AA139" s="6">
        <v>0</v>
      </c>
      <c r="AC139" s="4"/>
      <c r="AD139" s="6">
        <v>0</v>
      </c>
      <c r="AE139" s="6">
        <v>0</v>
      </c>
      <c r="AF139" s="6"/>
      <c r="AG139" s="4"/>
      <c r="AH139" s="6">
        <v>0</v>
      </c>
      <c r="AI139" s="6">
        <v>0</v>
      </c>
      <c r="AJ139" s="6"/>
      <c r="AK139" s="4"/>
      <c r="AL139" s="6">
        <v>0</v>
      </c>
      <c r="AM139" s="6">
        <v>0</v>
      </c>
      <c r="AN139" s="6"/>
      <c r="AO139" s="4"/>
      <c r="AP139" s="6">
        <v>0</v>
      </c>
      <c r="AQ139" s="6">
        <v>0</v>
      </c>
      <c r="AR139" s="6"/>
      <c r="AS139" s="4"/>
      <c r="AT139" s="6">
        <v>0</v>
      </c>
      <c r="AU139" s="6">
        <v>0</v>
      </c>
      <c r="AV139" s="6"/>
      <c r="AW139" s="4"/>
      <c r="AX139" s="6">
        <v>0</v>
      </c>
      <c r="AY139" s="6">
        <v>0</v>
      </c>
      <c r="BA139" s="4"/>
    </row>
    <row r="140" spans="1:53" ht="16.5" customHeight="1">
      <c r="A140" s="12">
        <v>497</v>
      </c>
      <c r="B140" s="6">
        <v>131</v>
      </c>
      <c r="C140" s="6">
        <v>139</v>
      </c>
      <c r="D140" s="6"/>
      <c r="E140" s="4"/>
      <c r="F140" s="6">
        <v>293</v>
      </c>
      <c r="G140" s="6">
        <v>293</v>
      </c>
      <c r="H140" s="6"/>
      <c r="I140" s="4"/>
      <c r="J140" s="6">
        <v>0</v>
      </c>
      <c r="K140" s="6">
        <v>0</v>
      </c>
      <c r="L140" s="6"/>
      <c r="M140" s="4"/>
      <c r="N140" s="6">
        <v>158</v>
      </c>
      <c r="O140" s="6">
        <v>186</v>
      </c>
      <c r="P140" s="6"/>
      <c r="Q140" s="4"/>
      <c r="R140" s="6">
        <v>0</v>
      </c>
      <c r="S140" s="6">
        <v>0</v>
      </c>
      <c r="U140" s="18"/>
      <c r="V140">
        <v>0</v>
      </c>
      <c r="W140">
        <v>0</v>
      </c>
      <c r="X140" s="6"/>
      <c r="Y140" s="4"/>
      <c r="Z140" s="6">
        <v>0</v>
      </c>
      <c r="AA140" s="6">
        <v>0</v>
      </c>
      <c r="AC140" s="4"/>
      <c r="AD140" s="6">
        <v>0</v>
      </c>
      <c r="AE140" s="6">
        <v>0</v>
      </c>
      <c r="AF140" s="6"/>
      <c r="AG140" s="4"/>
      <c r="AH140" s="6">
        <v>0</v>
      </c>
      <c r="AI140" s="6">
        <v>0</v>
      </c>
      <c r="AJ140" s="6"/>
      <c r="AK140" s="4"/>
      <c r="AL140" s="6">
        <v>0</v>
      </c>
      <c r="AM140" s="6">
        <v>0</v>
      </c>
      <c r="AN140" s="6"/>
      <c r="AO140" s="4"/>
      <c r="AP140" s="6">
        <v>0</v>
      </c>
      <c r="AQ140" s="6">
        <v>0</v>
      </c>
      <c r="AR140" s="6"/>
      <c r="AS140" s="4"/>
      <c r="AT140" s="6">
        <v>232</v>
      </c>
      <c r="AU140" s="6">
        <v>232</v>
      </c>
      <c r="AV140" s="6"/>
      <c r="AW140" s="4"/>
      <c r="AX140" s="6">
        <v>224</v>
      </c>
      <c r="AY140" s="6">
        <v>224</v>
      </c>
      <c r="BA140" s="4"/>
    </row>
    <row r="141" spans="1:53" ht="16.5" customHeight="1">
      <c r="A141" s="12">
        <v>497</v>
      </c>
      <c r="B141" s="6">
        <v>0</v>
      </c>
      <c r="C141" s="6">
        <v>0</v>
      </c>
      <c r="D141" s="6"/>
      <c r="E141" s="4"/>
      <c r="F141" s="6">
        <v>0</v>
      </c>
      <c r="G141" s="6">
        <v>0</v>
      </c>
      <c r="H141" s="6"/>
      <c r="I141" s="4"/>
      <c r="J141" s="6">
        <v>154</v>
      </c>
      <c r="K141" s="6">
        <v>154</v>
      </c>
      <c r="L141" s="6"/>
      <c r="M141" s="4"/>
      <c r="N141" s="6">
        <v>0</v>
      </c>
      <c r="O141" s="6">
        <v>0</v>
      </c>
      <c r="P141" s="6"/>
      <c r="Q141" s="4"/>
      <c r="R141" s="6">
        <v>0</v>
      </c>
      <c r="S141" s="6">
        <v>0</v>
      </c>
      <c r="T141" s="6"/>
      <c r="U141" s="4"/>
      <c r="V141" s="6">
        <v>0</v>
      </c>
      <c r="W141" s="6">
        <v>0</v>
      </c>
      <c r="X141" s="6"/>
      <c r="Y141" s="4"/>
      <c r="Z141" s="6">
        <v>0</v>
      </c>
      <c r="AA141" s="6">
        <v>0</v>
      </c>
      <c r="AC141" s="4"/>
      <c r="AD141" s="6">
        <v>0</v>
      </c>
      <c r="AE141" s="6">
        <v>0</v>
      </c>
      <c r="AF141" s="6"/>
      <c r="AG141" s="4"/>
      <c r="AH141" s="6">
        <v>0</v>
      </c>
      <c r="AI141" s="6">
        <v>0</v>
      </c>
      <c r="AJ141" s="6"/>
      <c r="AK141" s="4"/>
      <c r="AL141" s="6">
        <v>0</v>
      </c>
      <c r="AM141" s="6">
        <v>0</v>
      </c>
      <c r="AN141" s="6"/>
      <c r="AO141" s="4"/>
      <c r="AP141" s="6">
        <v>0</v>
      </c>
      <c r="AQ141" s="6">
        <v>0</v>
      </c>
      <c r="AR141" s="6"/>
      <c r="AS141" s="4"/>
      <c r="AT141" s="6">
        <v>0</v>
      </c>
      <c r="AU141" s="6">
        <v>0</v>
      </c>
      <c r="AV141" s="6"/>
      <c r="AW141" s="4"/>
      <c r="AX141" s="6">
        <v>0</v>
      </c>
      <c r="AY141" s="6">
        <v>0</v>
      </c>
      <c r="BA141" s="4"/>
    </row>
    <row r="142" spans="1:53" ht="16.5" customHeight="1">
      <c r="A142" s="12">
        <v>498</v>
      </c>
      <c r="B142" s="6">
        <v>131</v>
      </c>
      <c r="C142" s="6">
        <v>139</v>
      </c>
      <c r="D142" s="6"/>
      <c r="E142" s="4"/>
      <c r="F142" s="6">
        <v>293</v>
      </c>
      <c r="G142" s="6">
        <v>293</v>
      </c>
      <c r="H142" s="6"/>
      <c r="I142" s="4"/>
      <c r="J142" s="6">
        <v>150</v>
      </c>
      <c r="K142" s="6">
        <v>150</v>
      </c>
      <c r="L142" s="6"/>
      <c r="M142" s="4"/>
      <c r="N142" s="6">
        <v>158</v>
      </c>
      <c r="O142" s="6">
        <v>186</v>
      </c>
      <c r="P142" s="6"/>
      <c r="Q142" s="4"/>
      <c r="R142" s="6">
        <v>0</v>
      </c>
      <c r="S142" s="6">
        <v>0</v>
      </c>
      <c r="U142" s="18"/>
      <c r="V142">
        <v>0</v>
      </c>
      <c r="W142">
        <v>0</v>
      </c>
      <c r="X142" s="6"/>
      <c r="Y142" s="4"/>
      <c r="Z142" s="6">
        <v>202</v>
      </c>
      <c r="AA142" s="6">
        <v>204</v>
      </c>
      <c r="AC142" s="4"/>
      <c r="AD142" s="6">
        <v>196</v>
      </c>
      <c r="AE142" s="6">
        <v>196</v>
      </c>
      <c r="AF142" s="6"/>
      <c r="AG142" s="4"/>
      <c r="AH142" s="6">
        <v>0</v>
      </c>
      <c r="AI142" s="6">
        <v>0</v>
      </c>
      <c r="AJ142" s="6"/>
      <c r="AK142" s="4"/>
      <c r="AL142" s="6">
        <v>122</v>
      </c>
      <c r="AM142" s="6">
        <v>132</v>
      </c>
      <c r="AN142" s="6"/>
      <c r="AO142" s="4"/>
      <c r="AP142" s="6">
        <v>293</v>
      </c>
      <c r="AQ142" s="6">
        <v>293</v>
      </c>
      <c r="AR142" s="6"/>
      <c r="AS142" s="4"/>
      <c r="AT142" s="6">
        <v>232</v>
      </c>
      <c r="AU142" s="6">
        <v>232</v>
      </c>
      <c r="AV142" s="6"/>
      <c r="AW142" s="4"/>
      <c r="AX142" s="6">
        <v>224</v>
      </c>
      <c r="AY142" s="6">
        <v>224</v>
      </c>
      <c r="BA142" s="4"/>
    </row>
    <row r="143" spans="1:53" ht="16.5" customHeight="1">
      <c r="A143" s="12">
        <v>498</v>
      </c>
      <c r="B143" s="6">
        <v>0</v>
      </c>
      <c r="C143" s="6">
        <v>0</v>
      </c>
      <c r="D143" s="6"/>
      <c r="E143" s="4"/>
      <c r="F143" s="6">
        <v>0</v>
      </c>
      <c r="G143" s="6">
        <v>0</v>
      </c>
      <c r="H143" s="6"/>
      <c r="I143" s="4"/>
      <c r="J143" s="6">
        <v>154</v>
      </c>
      <c r="K143" s="6">
        <v>154</v>
      </c>
      <c r="L143" s="6"/>
      <c r="M143" s="4"/>
      <c r="N143" s="6">
        <v>0</v>
      </c>
      <c r="O143" s="6">
        <v>0</v>
      </c>
      <c r="P143" s="6"/>
      <c r="Q143" s="4"/>
      <c r="R143" s="6">
        <v>0</v>
      </c>
      <c r="S143" s="6">
        <v>0</v>
      </c>
      <c r="T143" s="6"/>
      <c r="U143" s="4"/>
      <c r="V143" s="6">
        <v>0</v>
      </c>
      <c r="W143" s="6">
        <v>0</v>
      </c>
      <c r="X143" s="6"/>
      <c r="Y143" s="4"/>
      <c r="Z143" s="6">
        <v>202</v>
      </c>
      <c r="AA143" s="6">
        <v>204</v>
      </c>
      <c r="AC143" s="4"/>
      <c r="AD143" s="6">
        <v>182</v>
      </c>
      <c r="AE143" s="6">
        <v>196</v>
      </c>
      <c r="AF143" s="6"/>
      <c r="AG143" s="4"/>
      <c r="AH143" s="6">
        <v>0</v>
      </c>
      <c r="AI143" s="6">
        <v>0</v>
      </c>
      <c r="AJ143" s="6"/>
      <c r="AK143" s="4"/>
      <c r="AL143" s="6">
        <v>0</v>
      </c>
      <c r="AM143" s="6">
        <v>0</v>
      </c>
      <c r="AN143" s="6"/>
      <c r="AO143" s="4"/>
      <c r="AP143" s="6">
        <v>0</v>
      </c>
      <c r="AQ143" s="6">
        <v>0</v>
      </c>
      <c r="AR143" s="6"/>
      <c r="AS143" s="4"/>
      <c r="AT143" s="6">
        <v>232</v>
      </c>
      <c r="AU143" s="6">
        <v>232</v>
      </c>
      <c r="AV143" s="6"/>
      <c r="AW143" s="4"/>
      <c r="AX143" s="6">
        <v>224</v>
      </c>
      <c r="AY143" s="6">
        <v>224</v>
      </c>
      <c r="BA143" s="4"/>
    </row>
    <row r="144" spans="1:53" ht="16.5" customHeight="1">
      <c r="A144" s="12">
        <v>499</v>
      </c>
      <c r="B144" s="6">
        <v>139</v>
      </c>
      <c r="C144" s="6">
        <v>143</v>
      </c>
      <c r="D144" s="6"/>
      <c r="E144" s="4"/>
      <c r="F144" s="6">
        <v>311</v>
      </c>
      <c r="G144" s="6">
        <v>311</v>
      </c>
      <c r="H144" s="6"/>
      <c r="I144" s="4"/>
      <c r="J144" s="6">
        <v>154</v>
      </c>
      <c r="K144" s="6">
        <v>154</v>
      </c>
      <c r="L144" s="6"/>
      <c r="M144" s="4"/>
      <c r="N144" s="6">
        <v>179</v>
      </c>
      <c r="O144" s="6">
        <v>186</v>
      </c>
      <c r="P144" s="6"/>
      <c r="Q144" s="4"/>
      <c r="R144" s="6">
        <v>0</v>
      </c>
      <c r="S144" s="6">
        <v>0</v>
      </c>
      <c r="U144" s="18"/>
      <c r="V144">
        <v>0</v>
      </c>
      <c r="W144">
        <v>0</v>
      </c>
      <c r="X144" s="6"/>
      <c r="Y144" s="4"/>
      <c r="Z144" s="6">
        <v>158</v>
      </c>
      <c r="AA144" s="6">
        <v>158</v>
      </c>
      <c r="AC144" s="4"/>
      <c r="AD144" s="6">
        <v>176</v>
      </c>
      <c r="AE144" s="6">
        <v>176</v>
      </c>
      <c r="AF144" s="6"/>
      <c r="AG144" s="4"/>
      <c r="AH144" s="6">
        <v>0</v>
      </c>
      <c r="AI144" s="6">
        <v>0</v>
      </c>
      <c r="AJ144" s="6"/>
      <c r="AK144" s="4"/>
      <c r="AL144" s="6">
        <v>0</v>
      </c>
      <c r="AM144" s="6">
        <v>0</v>
      </c>
      <c r="AN144" s="6"/>
      <c r="AO144" s="4"/>
      <c r="AP144" s="6">
        <v>0</v>
      </c>
      <c r="AQ144" s="6">
        <v>0</v>
      </c>
      <c r="AR144" s="6"/>
      <c r="AS144" s="4"/>
      <c r="AT144" s="6">
        <v>232</v>
      </c>
      <c r="AU144" s="6">
        <v>232</v>
      </c>
      <c r="AV144" s="6"/>
      <c r="AW144" s="4"/>
      <c r="AX144" s="6">
        <v>214</v>
      </c>
      <c r="AY144" s="6">
        <v>224</v>
      </c>
      <c r="BA144" s="4"/>
    </row>
    <row r="145" spans="1:53" ht="16.5" customHeight="1">
      <c r="A145" s="12">
        <v>499</v>
      </c>
      <c r="B145" s="6">
        <v>139</v>
      </c>
      <c r="C145" s="6">
        <v>143</v>
      </c>
      <c r="D145" s="6"/>
      <c r="E145" s="4"/>
      <c r="F145" s="6">
        <v>311</v>
      </c>
      <c r="G145" s="6">
        <v>311</v>
      </c>
      <c r="H145" s="6"/>
      <c r="I145" s="4"/>
      <c r="J145" s="6">
        <v>154</v>
      </c>
      <c r="K145" s="6">
        <v>154</v>
      </c>
      <c r="L145" s="6"/>
      <c r="M145" s="4"/>
      <c r="N145" s="6">
        <v>178</v>
      </c>
      <c r="O145" s="6">
        <v>186</v>
      </c>
      <c r="P145" s="6"/>
      <c r="Q145" s="4"/>
      <c r="R145" s="6">
        <v>0</v>
      </c>
      <c r="S145" s="6">
        <v>0</v>
      </c>
      <c r="T145" s="6"/>
      <c r="U145" s="4"/>
      <c r="V145" s="6">
        <v>0</v>
      </c>
      <c r="W145" s="6">
        <v>0</v>
      </c>
      <c r="X145" s="6"/>
      <c r="Y145" s="4"/>
      <c r="Z145" s="6">
        <v>202</v>
      </c>
      <c r="AA145" s="6">
        <v>204</v>
      </c>
      <c r="AC145" s="4"/>
      <c r="AD145" s="6">
        <v>196</v>
      </c>
      <c r="AE145" s="6">
        <v>196</v>
      </c>
      <c r="AF145" s="6"/>
      <c r="AG145" s="4"/>
      <c r="AH145" s="6">
        <v>150</v>
      </c>
      <c r="AI145" s="6">
        <v>162</v>
      </c>
      <c r="AJ145" s="6"/>
      <c r="AK145" s="4"/>
      <c r="AL145" s="6">
        <v>132</v>
      </c>
      <c r="AM145" s="6">
        <v>158</v>
      </c>
      <c r="AN145" s="6"/>
      <c r="AO145" s="4"/>
      <c r="AP145" s="6">
        <v>0</v>
      </c>
      <c r="AQ145" s="6">
        <v>0</v>
      </c>
      <c r="AR145" s="6"/>
      <c r="AS145" s="4"/>
      <c r="AT145" s="6">
        <v>232</v>
      </c>
      <c r="AU145" s="6">
        <v>232</v>
      </c>
      <c r="AV145" s="6"/>
      <c r="AW145" s="4"/>
      <c r="AX145" s="6">
        <v>214</v>
      </c>
      <c r="AY145" s="6">
        <v>224</v>
      </c>
      <c r="BA145" s="4"/>
    </row>
    <row r="146" spans="1:53" ht="16.5" customHeight="1">
      <c r="A146" s="12">
        <v>500</v>
      </c>
      <c r="B146" s="6">
        <v>139</v>
      </c>
      <c r="C146" s="6">
        <v>143</v>
      </c>
      <c r="D146" s="6"/>
      <c r="E146" s="4"/>
      <c r="F146" s="6">
        <v>0</v>
      </c>
      <c r="G146" s="6">
        <v>0</v>
      </c>
      <c r="H146" s="6"/>
      <c r="I146" s="4"/>
      <c r="J146" s="6">
        <v>0</v>
      </c>
      <c r="K146" s="6">
        <v>0</v>
      </c>
      <c r="L146" s="6"/>
      <c r="M146" s="4"/>
      <c r="N146" s="6">
        <v>179</v>
      </c>
      <c r="O146" s="6">
        <v>186</v>
      </c>
      <c r="P146" s="6"/>
      <c r="Q146" s="4"/>
      <c r="R146" s="6">
        <v>0</v>
      </c>
      <c r="S146" s="6">
        <v>0</v>
      </c>
      <c r="U146" s="18"/>
      <c r="V146">
        <v>0</v>
      </c>
      <c r="W146">
        <v>0</v>
      </c>
      <c r="X146" s="6"/>
      <c r="Y146" s="4"/>
      <c r="Z146" s="6">
        <v>202</v>
      </c>
      <c r="AA146" s="6">
        <v>206</v>
      </c>
      <c r="AC146" s="4"/>
      <c r="AD146" s="6">
        <v>0</v>
      </c>
      <c r="AE146" s="6">
        <v>0</v>
      </c>
      <c r="AF146" s="6"/>
      <c r="AG146" s="4"/>
      <c r="AH146" s="6">
        <v>0</v>
      </c>
      <c r="AI146" s="6">
        <v>0</v>
      </c>
      <c r="AJ146" s="6"/>
      <c r="AK146" s="4"/>
      <c r="AL146" s="6">
        <v>0</v>
      </c>
      <c r="AM146" s="6">
        <v>0</v>
      </c>
      <c r="AN146" s="6"/>
      <c r="AO146" s="4"/>
      <c r="AP146" s="6">
        <v>0</v>
      </c>
      <c r="AQ146" s="6">
        <v>0</v>
      </c>
      <c r="AR146" s="6"/>
      <c r="AS146" s="4"/>
      <c r="AT146" s="6">
        <v>232</v>
      </c>
      <c r="AU146" s="6">
        <v>232</v>
      </c>
      <c r="AV146" s="6"/>
      <c r="AW146" s="4"/>
      <c r="AX146" s="6">
        <v>214</v>
      </c>
      <c r="AY146" s="6">
        <v>224</v>
      </c>
      <c r="BA146" s="4"/>
    </row>
    <row r="147" spans="1:53" ht="16.5" customHeight="1">
      <c r="A147" s="12">
        <v>500</v>
      </c>
      <c r="B147" s="6">
        <v>139</v>
      </c>
      <c r="C147" s="6">
        <v>143</v>
      </c>
      <c r="D147" s="6"/>
      <c r="E147" s="4"/>
      <c r="F147" s="6">
        <v>0</v>
      </c>
      <c r="G147" s="6">
        <v>0</v>
      </c>
      <c r="H147" s="6"/>
      <c r="I147" s="4"/>
      <c r="J147" s="6">
        <v>0</v>
      </c>
      <c r="K147" s="6">
        <v>0</v>
      </c>
      <c r="L147" s="6"/>
      <c r="M147" s="4"/>
      <c r="N147" s="6">
        <v>178</v>
      </c>
      <c r="O147" s="6">
        <v>186</v>
      </c>
      <c r="P147" s="6"/>
      <c r="Q147" s="4"/>
      <c r="R147" s="6">
        <v>0</v>
      </c>
      <c r="S147" s="6">
        <v>0</v>
      </c>
      <c r="T147" s="6"/>
      <c r="U147" s="4"/>
      <c r="V147" s="6">
        <v>0</v>
      </c>
      <c r="W147" s="6">
        <v>0</v>
      </c>
      <c r="X147" s="6"/>
      <c r="Y147" s="4"/>
      <c r="Z147" s="6">
        <v>202</v>
      </c>
      <c r="AA147" s="6">
        <v>206</v>
      </c>
      <c r="AC147" s="4"/>
      <c r="AD147" s="6">
        <v>182</v>
      </c>
      <c r="AE147" s="6">
        <v>196</v>
      </c>
      <c r="AF147" s="6"/>
      <c r="AG147" s="4"/>
      <c r="AH147" s="6">
        <v>150</v>
      </c>
      <c r="AI147" s="6">
        <v>162</v>
      </c>
      <c r="AJ147" s="6"/>
      <c r="AK147" s="4"/>
      <c r="AL147" s="6">
        <v>0</v>
      </c>
      <c r="AM147" s="6">
        <v>0</v>
      </c>
      <c r="AN147" s="6"/>
      <c r="AO147" s="4"/>
      <c r="AP147" s="6">
        <v>0</v>
      </c>
      <c r="AQ147" s="6">
        <v>0</v>
      </c>
      <c r="AR147" s="6"/>
      <c r="AS147" s="4"/>
      <c r="AT147" s="6">
        <v>232</v>
      </c>
      <c r="AU147" s="6">
        <v>232</v>
      </c>
      <c r="AV147" s="6"/>
      <c r="AW147" s="4"/>
      <c r="AX147" s="6">
        <v>214</v>
      </c>
      <c r="AY147" s="6">
        <v>224</v>
      </c>
      <c r="BA147" s="4"/>
    </row>
    <row r="148" spans="1:53" ht="16.5" customHeight="1">
      <c r="A148" s="12">
        <v>501</v>
      </c>
      <c r="B148" s="6">
        <v>131</v>
      </c>
      <c r="C148" s="6">
        <v>139</v>
      </c>
      <c r="D148" s="6"/>
      <c r="E148" s="4"/>
      <c r="F148" s="6">
        <v>293</v>
      </c>
      <c r="G148" s="6">
        <v>293</v>
      </c>
      <c r="H148" s="6"/>
      <c r="I148" s="4"/>
      <c r="J148" s="6">
        <v>0</v>
      </c>
      <c r="K148" s="6">
        <v>0</v>
      </c>
      <c r="L148" s="6"/>
      <c r="M148" s="4"/>
      <c r="N148" s="6">
        <v>158</v>
      </c>
      <c r="O148" s="6">
        <v>186</v>
      </c>
      <c r="P148" s="6"/>
      <c r="Q148" s="4"/>
      <c r="R148" s="6">
        <v>0</v>
      </c>
      <c r="S148" s="6">
        <v>0</v>
      </c>
      <c r="U148" s="18"/>
      <c r="V148">
        <v>0</v>
      </c>
      <c r="W148">
        <v>0</v>
      </c>
      <c r="X148" s="6"/>
      <c r="Y148" s="4"/>
      <c r="Z148" s="6">
        <v>202</v>
      </c>
      <c r="AA148" s="6">
        <v>204</v>
      </c>
      <c r="AC148" s="4"/>
      <c r="AD148" s="6">
        <v>0</v>
      </c>
      <c r="AE148" s="6">
        <v>0</v>
      </c>
      <c r="AF148" s="6"/>
      <c r="AG148" s="4"/>
      <c r="AH148" s="6">
        <v>169</v>
      </c>
      <c r="AI148" s="6">
        <v>169</v>
      </c>
      <c r="AJ148" s="6"/>
      <c r="AK148" s="4"/>
      <c r="AL148" s="6">
        <v>122</v>
      </c>
      <c r="AM148" s="6">
        <v>132</v>
      </c>
      <c r="AN148" s="6"/>
      <c r="AO148" s="4"/>
      <c r="AP148" s="6">
        <v>0</v>
      </c>
      <c r="AQ148" s="6">
        <v>0</v>
      </c>
      <c r="AR148" s="6"/>
      <c r="AS148" s="4"/>
      <c r="AT148" s="6">
        <v>232</v>
      </c>
      <c r="AU148" s="6">
        <v>232</v>
      </c>
      <c r="AV148" s="6"/>
      <c r="AW148" s="4"/>
      <c r="AX148" s="6">
        <v>224</v>
      </c>
      <c r="AY148" s="6">
        <v>224</v>
      </c>
      <c r="BA148" s="4"/>
    </row>
    <row r="149" spans="1:53" ht="16.5" customHeight="1">
      <c r="A149" s="12">
        <v>501</v>
      </c>
      <c r="B149" s="6">
        <v>131</v>
      </c>
      <c r="C149" s="6">
        <v>139</v>
      </c>
      <c r="D149" s="6"/>
      <c r="E149" s="4"/>
      <c r="F149" s="6">
        <v>293</v>
      </c>
      <c r="G149" s="6">
        <v>293</v>
      </c>
      <c r="H149" s="6"/>
      <c r="I149" s="4"/>
      <c r="J149" s="6">
        <v>0</v>
      </c>
      <c r="K149" s="6">
        <v>0</v>
      </c>
      <c r="L149" s="6"/>
      <c r="M149" s="4"/>
      <c r="N149" s="6">
        <v>158</v>
      </c>
      <c r="O149" s="6">
        <v>186</v>
      </c>
      <c r="P149" s="6"/>
      <c r="Q149" s="4"/>
      <c r="R149" s="6">
        <v>0</v>
      </c>
      <c r="S149" s="6">
        <v>0</v>
      </c>
      <c r="T149" s="6"/>
      <c r="U149" s="4"/>
      <c r="V149" s="6">
        <v>0</v>
      </c>
      <c r="W149" s="6">
        <v>0</v>
      </c>
      <c r="X149" s="6"/>
      <c r="Y149" s="4"/>
      <c r="Z149" s="6">
        <v>0</v>
      </c>
      <c r="AA149" s="6">
        <v>0</v>
      </c>
      <c r="AC149" s="4"/>
      <c r="AD149" s="6">
        <v>0</v>
      </c>
      <c r="AE149" s="6">
        <v>0</v>
      </c>
      <c r="AF149" s="6"/>
      <c r="AG149" s="4"/>
      <c r="AH149" s="6">
        <v>0</v>
      </c>
      <c r="AI149" s="6">
        <v>0</v>
      </c>
      <c r="AJ149" s="6"/>
      <c r="AK149" s="4"/>
      <c r="AL149" s="6">
        <v>132</v>
      </c>
      <c r="AM149" s="6">
        <v>194</v>
      </c>
      <c r="AN149" s="6"/>
      <c r="AO149" s="4"/>
      <c r="AP149" s="6">
        <v>0</v>
      </c>
      <c r="AQ149" s="6">
        <v>0</v>
      </c>
      <c r="AR149" s="6"/>
      <c r="AS149" s="4"/>
      <c r="AT149" s="6">
        <v>232</v>
      </c>
      <c r="AU149" s="6">
        <v>232</v>
      </c>
      <c r="AV149" s="6"/>
      <c r="AW149" s="4"/>
      <c r="AX149" s="6">
        <v>208</v>
      </c>
      <c r="AY149" s="6">
        <v>224</v>
      </c>
      <c r="BA149" s="4"/>
    </row>
    <row r="150" spans="1:53" ht="16.5" customHeight="1">
      <c r="A150" s="12">
        <v>502</v>
      </c>
      <c r="B150" s="6">
        <v>131</v>
      </c>
      <c r="C150" s="6">
        <v>139</v>
      </c>
      <c r="D150" s="6"/>
      <c r="E150" s="4"/>
      <c r="F150" s="6">
        <v>293</v>
      </c>
      <c r="G150" s="6">
        <v>293</v>
      </c>
      <c r="H150" s="6"/>
      <c r="I150" s="4"/>
      <c r="J150" s="6">
        <v>0</v>
      </c>
      <c r="K150" s="6">
        <v>0</v>
      </c>
      <c r="L150" s="6"/>
      <c r="M150" s="4"/>
      <c r="N150" s="6">
        <v>158</v>
      </c>
      <c r="O150" s="6">
        <v>186</v>
      </c>
      <c r="P150" s="6"/>
      <c r="Q150" s="4"/>
      <c r="R150" s="6">
        <v>0</v>
      </c>
      <c r="S150" s="6">
        <v>0</v>
      </c>
      <c r="U150" s="18"/>
      <c r="V150">
        <v>0</v>
      </c>
      <c r="W150">
        <v>0</v>
      </c>
      <c r="X150" s="6"/>
      <c r="Y150" s="4"/>
      <c r="Z150" s="6">
        <v>0</v>
      </c>
      <c r="AA150" s="6">
        <v>0</v>
      </c>
      <c r="AC150" s="4"/>
      <c r="AD150" s="6">
        <v>0</v>
      </c>
      <c r="AE150" s="6">
        <v>0</v>
      </c>
      <c r="AF150" s="6"/>
      <c r="AG150" s="4"/>
      <c r="AH150" s="6">
        <v>0</v>
      </c>
      <c r="AI150" s="6">
        <v>0</v>
      </c>
      <c r="AJ150" s="6"/>
      <c r="AK150" s="4"/>
      <c r="AL150" s="6">
        <v>0</v>
      </c>
      <c r="AM150" s="6">
        <v>0</v>
      </c>
      <c r="AN150" s="6"/>
      <c r="AO150" s="4"/>
      <c r="AP150" s="6">
        <v>0</v>
      </c>
      <c r="AQ150" s="6">
        <v>0</v>
      </c>
      <c r="AR150" s="6"/>
      <c r="AS150" s="4"/>
      <c r="AT150" s="6">
        <v>232</v>
      </c>
      <c r="AU150" s="6">
        <v>232</v>
      </c>
      <c r="AV150" s="6"/>
      <c r="AW150" s="4"/>
      <c r="AX150" s="6">
        <v>224</v>
      </c>
      <c r="AY150" s="6">
        <v>224</v>
      </c>
      <c r="BA150" s="4"/>
    </row>
    <row r="151" spans="1:53" ht="16.5" customHeight="1">
      <c r="A151" s="12">
        <v>502</v>
      </c>
      <c r="B151" s="6">
        <v>0</v>
      </c>
      <c r="C151" s="6">
        <v>0</v>
      </c>
      <c r="D151" s="6"/>
      <c r="E151" s="4"/>
      <c r="F151" s="6">
        <v>293</v>
      </c>
      <c r="G151" s="6">
        <v>293</v>
      </c>
      <c r="H151" s="6"/>
      <c r="I151" s="4"/>
      <c r="J151" s="6">
        <v>0</v>
      </c>
      <c r="K151" s="6">
        <v>0</v>
      </c>
      <c r="L151" s="6"/>
      <c r="M151" s="4"/>
      <c r="N151" s="6">
        <v>0</v>
      </c>
      <c r="O151" s="6">
        <v>0</v>
      </c>
      <c r="P151" s="6"/>
      <c r="Q151" s="4"/>
      <c r="R151" s="6">
        <v>0</v>
      </c>
      <c r="S151" s="6">
        <v>0</v>
      </c>
      <c r="T151" s="6"/>
      <c r="U151" s="4"/>
      <c r="V151" s="6">
        <v>0</v>
      </c>
      <c r="W151" s="6">
        <v>0</v>
      </c>
      <c r="X151" s="6"/>
      <c r="Y151" s="4"/>
      <c r="Z151" s="6">
        <v>0</v>
      </c>
      <c r="AA151" s="6">
        <v>0</v>
      </c>
      <c r="AC151" s="4"/>
      <c r="AD151" s="6">
        <v>0</v>
      </c>
      <c r="AE151" s="6">
        <v>0</v>
      </c>
      <c r="AF151" s="6"/>
      <c r="AG151" s="4"/>
      <c r="AH151" s="6">
        <v>169</v>
      </c>
      <c r="AI151" s="6">
        <v>169</v>
      </c>
      <c r="AJ151" s="6"/>
      <c r="AK151" s="4"/>
      <c r="AL151" s="6">
        <v>132</v>
      </c>
      <c r="AM151" s="6">
        <v>194</v>
      </c>
      <c r="AN151" s="6"/>
      <c r="AO151" s="4"/>
      <c r="AP151" s="6">
        <v>0</v>
      </c>
      <c r="AQ151" s="6">
        <v>0</v>
      </c>
      <c r="AR151" s="6"/>
      <c r="AS151" s="4"/>
      <c r="AT151" s="6">
        <v>232</v>
      </c>
      <c r="AU151" s="6">
        <v>232</v>
      </c>
      <c r="AV151" s="6"/>
      <c r="AW151" s="4"/>
      <c r="AX151" s="6">
        <v>224</v>
      </c>
      <c r="AY151" s="6">
        <v>224</v>
      </c>
      <c r="BA151" s="4"/>
    </row>
    <row r="152" spans="1:53" ht="16.5" customHeight="1">
      <c r="A152" s="12">
        <v>503</v>
      </c>
      <c r="B152" s="6">
        <v>131</v>
      </c>
      <c r="C152" s="6">
        <v>139</v>
      </c>
      <c r="D152" s="6"/>
      <c r="E152" s="4"/>
      <c r="F152" s="6">
        <v>293</v>
      </c>
      <c r="G152" s="6">
        <v>293</v>
      </c>
      <c r="H152" s="6"/>
      <c r="I152" s="4"/>
      <c r="J152" s="6">
        <v>0</v>
      </c>
      <c r="K152" s="6">
        <v>0</v>
      </c>
      <c r="L152" s="6"/>
      <c r="M152" s="4"/>
      <c r="N152" s="6">
        <v>158</v>
      </c>
      <c r="O152" s="6">
        <v>186</v>
      </c>
      <c r="P152" s="6"/>
      <c r="Q152" s="4"/>
      <c r="R152" s="6">
        <v>0</v>
      </c>
      <c r="S152" s="6">
        <v>0</v>
      </c>
      <c r="U152" s="18"/>
      <c r="V152">
        <v>0</v>
      </c>
      <c r="W152">
        <v>0</v>
      </c>
      <c r="X152" s="6"/>
      <c r="Y152" s="4"/>
      <c r="Z152" s="6">
        <v>202</v>
      </c>
      <c r="AA152" s="6">
        <v>204</v>
      </c>
      <c r="AC152" s="4"/>
      <c r="AD152" s="6">
        <v>0</v>
      </c>
      <c r="AE152" s="6">
        <v>0</v>
      </c>
      <c r="AF152" s="6"/>
      <c r="AG152" s="4"/>
      <c r="AH152" s="6">
        <v>0</v>
      </c>
      <c r="AI152" s="6">
        <v>0</v>
      </c>
      <c r="AJ152" s="6"/>
      <c r="AK152" s="4"/>
      <c r="AL152" s="6">
        <v>0</v>
      </c>
      <c r="AM152" s="6">
        <v>0</v>
      </c>
      <c r="AN152" s="6"/>
      <c r="AO152" s="4"/>
      <c r="AP152" s="6">
        <v>0</v>
      </c>
      <c r="AQ152" s="6">
        <v>0</v>
      </c>
      <c r="AR152" s="6"/>
      <c r="AS152" s="4"/>
      <c r="AT152" s="6">
        <v>232</v>
      </c>
      <c r="AU152" s="6">
        <v>232</v>
      </c>
      <c r="AV152" s="6"/>
      <c r="AW152" s="4"/>
      <c r="AX152" s="6">
        <v>224</v>
      </c>
      <c r="AY152" s="6">
        <v>224</v>
      </c>
      <c r="BA152" s="4"/>
    </row>
    <row r="153" spans="1:53" ht="16.5" customHeight="1">
      <c r="A153" s="12">
        <v>503</v>
      </c>
      <c r="B153" s="6">
        <v>0</v>
      </c>
      <c r="C153" s="6">
        <v>0</v>
      </c>
      <c r="D153" s="6"/>
      <c r="E153" s="4"/>
      <c r="F153" s="6">
        <v>293</v>
      </c>
      <c r="G153" s="6">
        <v>293</v>
      </c>
      <c r="H153" s="6"/>
      <c r="I153" s="4"/>
      <c r="J153" s="6">
        <v>0</v>
      </c>
      <c r="K153" s="6">
        <v>0</v>
      </c>
      <c r="L153" s="6"/>
      <c r="M153" s="4"/>
      <c r="N153" s="6">
        <v>158</v>
      </c>
      <c r="O153" s="6">
        <v>186</v>
      </c>
      <c r="P153" s="6"/>
      <c r="Q153" s="4"/>
      <c r="R153" s="6">
        <v>0</v>
      </c>
      <c r="S153" s="6">
        <v>0</v>
      </c>
      <c r="T153" s="6"/>
      <c r="U153" s="4"/>
      <c r="V153" s="6">
        <v>0</v>
      </c>
      <c r="W153" s="6">
        <v>0</v>
      </c>
      <c r="X153" s="6"/>
      <c r="Y153" s="4"/>
      <c r="Z153" s="6">
        <v>0</v>
      </c>
      <c r="AA153" s="6">
        <v>0</v>
      </c>
      <c r="AC153" s="4"/>
      <c r="AD153" s="6">
        <v>0</v>
      </c>
      <c r="AE153" s="6">
        <v>0</v>
      </c>
      <c r="AF153" s="6"/>
      <c r="AG153" s="4"/>
      <c r="AH153" s="6">
        <v>0</v>
      </c>
      <c r="AI153" s="6">
        <v>0</v>
      </c>
      <c r="AJ153" s="6"/>
      <c r="AK153" s="4"/>
      <c r="AL153" s="6">
        <v>0</v>
      </c>
      <c r="AM153" s="6">
        <v>0</v>
      </c>
      <c r="AN153" s="6"/>
      <c r="AO153" s="4"/>
      <c r="AP153" s="6">
        <v>0</v>
      </c>
      <c r="AQ153" s="6">
        <v>0</v>
      </c>
      <c r="AR153" s="6"/>
      <c r="AS153" s="4"/>
      <c r="AT153" s="6">
        <v>0</v>
      </c>
      <c r="AU153" s="6">
        <v>0</v>
      </c>
      <c r="AV153" s="6"/>
      <c r="AW153" s="4"/>
      <c r="AX153" s="6">
        <v>0</v>
      </c>
      <c r="AY153" s="6">
        <v>0</v>
      </c>
      <c r="BA153" s="4"/>
    </row>
    <row r="154" spans="1:53" ht="16.5" customHeight="1">
      <c r="A154" s="12">
        <v>504</v>
      </c>
      <c r="B154">
        <v>131</v>
      </c>
      <c r="C154">
        <v>139</v>
      </c>
      <c r="E154" s="18"/>
      <c r="F154" s="6">
        <v>0</v>
      </c>
      <c r="G154" s="6">
        <v>0</v>
      </c>
      <c r="I154" s="18"/>
      <c r="J154">
        <v>0</v>
      </c>
      <c r="K154">
        <v>0</v>
      </c>
      <c r="M154" s="18"/>
      <c r="N154">
        <v>158</v>
      </c>
      <c r="O154">
        <v>186</v>
      </c>
      <c r="Q154" s="18"/>
      <c r="R154">
        <v>0</v>
      </c>
      <c r="S154">
        <v>0</v>
      </c>
      <c r="U154" s="18"/>
      <c r="V154">
        <v>0</v>
      </c>
      <c r="W154">
        <v>0</v>
      </c>
      <c r="Y154" s="18"/>
      <c r="Z154">
        <v>202</v>
      </c>
      <c r="AA154">
        <v>202</v>
      </c>
      <c r="AC154" s="4"/>
      <c r="AD154">
        <v>196</v>
      </c>
      <c r="AE154">
        <v>196</v>
      </c>
      <c r="AG154" s="18"/>
      <c r="AH154">
        <v>156</v>
      </c>
      <c r="AI154">
        <v>169</v>
      </c>
      <c r="AK154" s="18"/>
      <c r="AL154" s="6">
        <v>0</v>
      </c>
      <c r="AM154" s="6">
        <v>0</v>
      </c>
      <c r="AO154" s="18"/>
      <c r="AP154">
        <v>0</v>
      </c>
      <c r="AQ154">
        <v>0</v>
      </c>
      <c r="AS154" s="18"/>
      <c r="AT154">
        <v>232</v>
      </c>
      <c r="AU154">
        <v>232</v>
      </c>
      <c r="AW154" s="18"/>
      <c r="AX154">
        <v>224</v>
      </c>
      <c r="AY154">
        <v>224</v>
      </c>
      <c r="BA154" s="4"/>
    </row>
    <row r="155" spans="1:53" ht="16.5" customHeight="1">
      <c r="A155" s="12">
        <v>504</v>
      </c>
      <c r="B155">
        <v>0</v>
      </c>
      <c r="C155">
        <v>0</v>
      </c>
      <c r="E155" s="18"/>
      <c r="F155">
        <v>0</v>
      </c>
      <c r="G155">
        <v>0</v>
      </c>
      <c r="I155" s="18"/>
      <c r="J155">
        <v>154</v>
      </c>
      <c r="K155">
        <v>154</v>
      </c>
      <c r="M155" s="18"/>
      <c r="N155">
        <v>0</v>
      </c>
      <c r="O155">
        <v>0</v>
      </c>
      <c r="Q155" s="18"/>
      <c r="R155">
        <v>0</v>
      </c>
      <c r="S155">
        <v>0</v>
      </c>
      <c r="U155" s="18"/>
      <c r="V155">
        <v>0</v>
      </c>
      <c r="W155">
        <v>0</v>
      </c>
      <c r="Y155" s="18"/>
      <c r="Z155">
        <v>202</v>
      </c>
      <c r="AA155">
        <v>204</v>
      </c>
      <c r="AC155" s="18"/>
      <c r="AD155">
        <v>0</v>
      </c>
      <c r="AE155">
        <v>0</v>
      </c>
      <c r="AG155" s="18"/>
      <c r="AH155">
        <v>0</v>
      </c>
      <c r="AI155">
        <v>0</v>
      </c>
      <c r="AK155" s="18"/>
      <c r="AL155">
        <v>0</v>
      </c>
      <c r="AM155">
        <v>0</v>
      </c>
      <c r="AO155" s="18"/>
      <c r="AP155">
        <v>294</v>
      </c>
      <c r="AQ155">
        <v>294</v>
      </c>
      <c r="AS155" s="18"/>
      <c r="AT155">
        <v>232</v>
      </c>
      <c r="AU155">
        <v>232</v>
      </c>
      <c r="AW155" s="18"/>
      <c r="AX155">
        <v>224</v>
      </c>
      <c r="AY155">
        <v>224</v>
      </c>
      <c r="BA155" s="4"/>
    </row>
    <row r="156" spans="1:53" ht="16.5" customHeight="1">
      <c r="E156" s="4"/>
      <c r="I156" s="4"/>
      <c r="M156" s="4"/>
      <c r="Q156" s="4"/>
      <c r="U156" s="18"/>
      <c r="Y156" s="4"/>
      <c r="AC156" s="4"/>
      <c r="AG156" s="4"/>
      <c r="AK156" s="4"/>
      <c r="AO156" s="4"/>
      <c r="AS156" s="4"/>
      <c r="AW156" s="4"/>
      <c r="BA156" s="4"/>
    </row>
    <row r="157" spans="1:53" ht="16.5" customHeight="1">
      <c r="E157" s="4"/>
      <c r="I157" s="4"/>
      <c r="M157" s="4"/>
      <c r="Q157" s="4"/>
      <c r="U157" s="18"/>
      <c r="Y157" s="4"/>
      <c r="AC157" s="4"/>
      <c r="AG157" s="4"/>
      <c r="AK157" s="4"/>
      <c r="AO157" s="4"/>
      <c r="AS157" s="4"/>
      <c r="AW157" s="4"/>
      <c r="BA157" s="4"/>
    </row>
    <row r="158" spans="1:53" ht="16.5" customHeight="1">
      <c r="E158" s="4"/>
      <c r="I158" s="4"/>
      <c r="M158" s="4"/>
      <c r="Q158" s="4"/>
      <c r="U158" s="18"/>
      <c r="Y158" s="4"/>
      <c r="AC158" s="4"/>
      <c r="AG158" s="4"/>
      <c r="AK158" s="4"/>
      <c r="AO158" s="4"/>
      <c r="AS158" s="4"/>
      <c r="AW158" s="4"/>
      <c r="BA158" s="4"/>
    </row>
    <row r="159" spans="1:53" ht="16.5" customHeight="1">
      <c r="E159" s="4"/>
      <c r="I159" s="4"/>
      <c r="M159" s="4"/>
      <c r="Q159" s="4"/>
      <c r="U159" s="18"/>
      <c r="Y159" s="4"/>
      <c r="AC159" s="4"/>
      <c r="AG159" s="4"/>
      <c r="AK159" s="4"/>
      <c r="AO159" s="4"/>
      <c r="AS159" s="4"/>
      <c r="AW159" s="4"/>
      <c r="BA159" s="4"/>
    </row>
    <row r="160" spans="1:53" ht="16.5" customHeight="1">
      <c r="E160" s="4"/>
      <c r="I160" s="4"/>
      <c r="M160" s="4"/>
      <c r="Q160" s="4"/>
      <c r="U160" s="18"/>
      <c r="Y160" s="4"/>
      <c r="AC160" s="4"/>
      <c r="AG160" s="4"/>
      <c r="AK160" s="4"/>
      <c r="AO160" s="4"/>
      <c r="AS160" s="4"/>
      <c r="AW160" s="4"/>
      <c r="BA160" s="4"/>
    </row>
    <row r="161" spans="5:53" ht="16.5" customHeight="1">
      <c r="E161" s="4"/>
      <c r="I161" s="4"/>
      <c r="M161" s="4"/>
      <c r="Q161" s="4"/>
      <c r="U161" s="18"/>
      <c r="Y161" s="4"/>
      <c r="AC161" s="4"/>
      <c r="AG161" s="4"/>
      <c r="AK161" s="4"/>
      <c r="AO161" s="4"/>
      <c r="AS161" s="4"/>
      <c r="AW161" s="4"/>
      <c r="BA161" s="4"/>
    </row>
    <row r="162" spans="5:53" ht="16.5" customHeight="1">
      <c r="E162" s="4"/>
      <c r="I162" s="4"/>
      <c r="M162" s="4"/>
      <c r="Q162" s="4"/>
      <c r="U162" s="18"/>
      <c r="Y162" s="4"/>
      <c r="AC162" s="4"/>
      <c r="AG162" s="4"/>
      <c r="AK162" s="4"/>
      <c r="AO162" s="4"/>
      <c r="AS162" s="4"/>
      <c r="AW162" s="4"/>
      <c r="BA162" s="4"/>
    </row>
    <row r="163" spans="5:53" ht="16.5" customHeight="1">
      <c r="E163" s="4"/>
      <c r="I163" s="4"/>
      <c r="M163" s="4"/>
      <c r="Q163" s="4"/>
      <c r="U163" s="18"/>
      <c r="Y163" s="4"/>
      <c r="AC163" s="4"/>
      <c r="AG163" s="4"/>
      <c r="AK163" s="4"/>
      <c r="AO163" s="4"/>
      <c r="AS163" s="4"/>
      <c r="AW163" s="4"/>
      <c r="BA163" s="4"/>
    </row>
    <row r="164" spans="5:53" ht="16.5" customHeight="1">
      <c r="E164" s="4"/>
      <c r="I164" s="4"/>
      <c r="M164" s="4"/>
      <c r="Q164" s="4"/>
      <c r="U164" s="18"/>
      <c r="Y164" s="4"/>
      <c r="AC164" s="4"/>
      <c r="AG164" s="4"/>
      <c r="AK164" s="4"/>
      <c r="AO164" s="4"/>
      <c r="AS164" s="4"/>
      <c r="AW164" s="4"/>
      <c r="BA164" s="4"/>
    </row>
    <row r="165" spans="5:53" ht="16.5" customHeight="1">
      <c r="E165" s="4"/>
      <c r="I165" s="4"/>
      <c r="M165" s="4"/>
      <c r="Q165" s="4"/>
      <c r="U165" s="18"/>
      <c r="Y165" s="4"/>
      <c r="AC165" s="4"/>
      <c r="AG165" s="4"/>
      <c r="AK165" s="4"/>
      <c r="AO165" s="4"/>
      <c r="AS165" s="4"/>
      <c r="AW165" s="4"/>
      <c r="BA165" s="4"/>
    </row>
    <row r="166" spans="5:53" ht="16.5" customHeight="1">
      <c r="E166" s="4"/>
      <c r="I166" s="4"/>
      <c r="M166" s="4"/>
      <c r="Q166" s="4"/>
      <c r="U166" s="18"/>
      <c r="Y166" s="4"/>
      <c r="AC166" s="4"/>
      <c r="AG166" s="4"/>
      <c r="AK166" s="4"/>
      <c r="AO166" s="4"/>
      <c r="AS166" s="4"/>
      <c r="AW166" s="4"/>
      <c r="BA166" s="4"/>
    </row>
    <row r="167" spans="5:53" ht="15.6">
      <c r="E167" s="4"/>
      <c r="I167" s="4"/>
      <c r="M167" s="4"/>
      <c r="Q167" s="4"/>
      <c r="U167" s="4"/>
      <c r="Y167" s="4"/>
      <c r="AC167" s="4"/>
      <c r="AG167" s="4"/>
      <c r="AK167" s="4"/>
      <c r="AO167" s="4"/>
      <c r="AS167" s="4"/>
      <c r="AW167" s="4"/>
      <c r="BA167" s="4"/>
    </row>
    <row r="168" spans="5:53" ht="15.6">
      <c r="E168" s="4"/>
      <c r="I168" s="4"/>
      <c r="M168" s="4"/>
      <c r="Q168" s="4"/>
      <c r="U168" s="4"/>
      <c r="Y168" s="4"/>
      <c r="AC168" s="4"/>
      <c r="AG168" s="4"/>
      <c r="AK168" s="4"/>
      <c r="AO168" s="4"/>
      <c r="AS168" s="4"/>
      <c r="AW168" s="4"/>
      <c r="BA168" s="4"/>
    </row>
    <row r="169" spans="5:53" ht="15.6">
      <c r="E169" s="4"/>
      <c r="I169" s="4"/>
      <c r="M169" s="4"/>
      <c r="Q169" s="4"/>
      <c r="U169" s="4"/>
      <c r="Y169" s="4"/>
      <c r="AC169" s="4"/>
      <c r="AG169" s="4"/>
      <c r="AK169" s="4"/>
      <c r="AO169" s="4"/>
      <c r="AS169" s="4"/>
      <c r="AW169" s="4"/>
      <c r="BA169" s="4"/>
    </row>
    <row r="170" spans="5:53" ht="15.6">
      <c r="E170" s="4"/>
      <c r="I170" s="4"/>
      <c r="M170" s="4"/>
      <c r="Q170" s="4"/>
      <c r="U170" s="4"/>
      <c r="Y170" s="4"/>
      <c r="AC170" s="4"/>
      <c r="AG170" s="4"/>
      <c r="AK170" s="4"/>
      <c r="AO170" s="4"/>
      <c r="AS170" s="4"/>
      <c r="AW170" s="4"/>
      <c r="BA170" s="4"/>
    </row>
    <row r="171" spans="5:53" ht="15.6">
      <c r="E171" s="4"/>
      <c r="I171" s="4"/>
      <c r="M171" s="4"/>
      <c r="Q171" s="4"/>
      <c r="U171" s="4"/>
      <c r="Y171" s="4"/>
      <c r="AC171" s="4"/>
      <c r="AG171" s="4"/>
      <c r="AK171" s="4"/>
      <c r="AO171" s="4"/>
      <c r="AS171" s="4"/>
      <c r="AW171" s="4"/>
      <c r="BA171" s="4"/>
    </row>
    <row r="172" spans="5:53" ht="15.6">
      <c r="E172" s="4"/>
      <c r="I172" s="4"/>
      <c r="M172" s="4"/>
      <c r="Q172" s="4"/>
      <c r="U172" s="4"/>
      <c r="Y172" s="4"/>
      <c r="AC172" s="4"/>
      <c r="AG172" s="4"/>
      <c r="AK172" s="4"/>
      <c r="AO172" s="4"/>
      <c r="AS172" s="4"/>
      <c r="AW172" s="4"/>
      <c r="BA172" s="4"/>
    </row>
    <row r="173" spans="5:53" ht="15.6">
      <c r="E173" s="4"/>
      <c r="I173" s="4"/>
      <c r="M173" s="4"/>
      <c r="Q173" s="4"/>
      <c r="U173" s="4"/>
      <c r="Y173" s="4"/>
      <c r="AC173" s="4"/>
      <c r="AG173" s="4"/>
      <c r="AK173" s="4"/>
      <c r="AO173" s="4"/>
      <c r="AS173" s="4"/>
      <c r="AW173" s="4"/>
      <c r="BA173" s="4"/>
    </row>
    <row r="174" spans="5:53" ht="15.6">
      <c r="E174" s="4"/>
      <c r="I174" s="4"/>
      <c r="M174" s="4"/>
      <c r="Q174" s="4"/>
      <c r="U174" s="4"/>
      <c r="Y174" s="4"/>
      <c r="AC174" s="4"/>
      <c r="AG174" s="4"/>
      <c r="AK174" s="4"/>
      <c r="AO174" s="4"/>
      <c r="AS174" s="4"/>
      <c r="AW174" s="4"/>
      <c r="BA174" s="4"/>
    </row>
    <row r="175" spans="5:53" ht="15.6">
      <c r="E175" s="4"/>
      <c r="I175" s="4"/>
      <c r="M175" s="4"/>
      <c r="Q175" s="4"/>
      <c r="U175" s="4"/>
      <c r="Y175" s="4"/>
      <c r="AC175" s="4"/>
      <c r="AG175" s="4"/>
      <c r="AK175" s="4"/>
      <c r="AO175" s="4"/>
      <c r="AS175" s="4"/>
      <c r="AW175" s="4"/>
      <c r="BA175" s="4"/>
    </row>
    <row r="176" spans="5:53" ht="15.6">
      <c r="E176" s="4"/>
      <c r="I176" s="4"/>
      <c r="M176" s="4"/>
      <c r="Q176" s="4"/>
      <c r="U176" s="4"/>
      <c r="Y176" s="4"/>
      <c r="AC176" s="4"/>
      <c r="AG176" s="4"/>
      <c r="AK176" s="4"/>
      <c r="AO176" s="4"/>
      <c r="AS176" s="4"/>
      <c r="AW176" s="4"/>
      <c r="BA176" s="4"/>
    </row>
    <row r="177" spans="5:53" ht="15.6">
      <c r="E177" s="4"/>
      <c r="I177" s="4"/>
      <c r="M177" s="4"/>
      <c r="Q177" s="4"/>
      <c r="U177" s="4"/>
      <c r="Y177" s="4"/>
      <c r="AC177" s="4"/>
      <c r="AG177" s="4"/>
      <c r="AK177" s="4"/>
      <c r="AO177" s="4"/>
      <c r="AS177" s="4"/>
      <c r="AW177" s="4"/>
      <c r="BA177" s="4"/>
    </row>
    <row r="178" spans="5:53" ht="15.6">
      <c r="E178" s="4"/>
      <c r="I178" s="4"/>
      <c r="M178" s="4"/>
      <c r="Q178" s="4"/>
      <c r="U178" s="4"/>
      <c r="Y178" s="4"/>
      <c r="AC178" s="4"/>
      <c r="AG178" s="4"/>
      <c r="AK178" s="4"/>
      <c r="AO178" s="4"/>
      <c r="AS178" s="4"/>
      <c r="AW178" s="4"/>
      <c r="BA178" s="4"/>
    </row>
    <row r="179" spans="5:53" ht="15.6">
      <c r="E179" s="4"/>
      <c r="I179" s="4"/>
      <c r="M179" s="4"/>
      <c r="Q179" s="4"/>
      <c r="U179" s="4"/>
      <c r="Y179" s="4"/>
      <c r="AC179" s="4"/>
      <c r="AG179" s="4"/>
      <c r="AK179" s="4"/>
      <c r="AO179" s="4"/>
      <c r="AS179" s="4"/>
      <c r="AW179" s="4"/>
      <c r="BA179" s="4"/>
    </row>
    <row r="180" spans="5:53" ht="15.6">
      <c r="E180" s="4"/>
      <c r="I180" s="4"/>
      <c r="M180" s="4"/>
      <c r="Q180" s="4"/>
      <c r="U180" s="4"/>
      <c r="Y180" s="4"/>
      <c r="AC180" s="4"/>
      <c r="AG180" s="4"/>
      <c r="AK180" s="4"/>
      <c r="AO180" s="4"/>
      <c r="AS180" s="4"/>
      <c r="AW180" s="4"/>
      <c r="BA180" s="4"/>
    </row>
    <row r="181" spans="5:53" ht="15.6">
      <c r="E181" s="4"/>
      <c r="I181" s="4"/>
      <c r="M181" s="4"/>
      <c r="Q181" s="4"/>
      <c r="U181" s="4"/>
      <c r="Y181" s="4"/>
      <c r="AC181" s="4"/>
      <c r="AG181" s="4"/>
      <c r="AK181" s="4"/>
      <c r="AO181" s="4"/>
      <c r="AS181" s="4"/>
      <c r="AW181" s="4"/>
      <c r="BA181" s="4"/>
    </row>
    <row r="182" spans="5:53" ht="15.6">
      <c r="E182" s="4"/>
      <c r="I182" s="4"/>
      <c r="M182" s="4"/>
      <c r="Q182" s="4"/>
      <c r="U182" s="4"/>
      <c r="Y182" s="4"/>
      <c r="AC182" s="4"/>
      <c r="AG182" s="4"/>
      <c r="AK182" s="4"/>
      <c r="AO182" s="4"/>
      <c r="AS182" s="4"/>
      <c r="AW182" s="4"/>
      <c r="BA182" s="4"/>
    </row>
    <row r="183" spans="5:53" ht="15.6">
      <c r="E183" s="4"/>
      <c r="I183" s="4"/>
      <c r="M183" s="4"/>
      <c r="Q183" s="4"/>
      <c r="U183" s="4"/>
      <c r="Y183" s="4"/>
      <c r="AC183" s="4"/>
      <c r="AG183" s="4"/>
      <c r="AK183" s="4"/>
      <c r="AO183" s="4"/>
      <c r="AS183" s="4"/>
      <c r="AW183" s="4"/>
      <c r="BA183" s="4"/>
    </row>
    <row r="184" spans="5:53" ht="15.6">
      <c r="E184" s="4"/>
      <c r="I184" s="4"/>
      <c r="M184" s="4"/>
      <c r="Q184" s="4"/>
      <c r="U184" s="4"/>
      <c r="Y184" s="4"/>
      <c r="AC184" s="4"/>
      <c r="AG184" s="4"/>
      <c r="AK184" s="4"/>
      <c r="AO184" s="4"/>
      <c r="AS184" s="4"/>
      <c r="AW184" s="4"/>
      <c r="BA184" s="4"/>
    </row>
    <row r="185" spans="5:53" ht="15.6">
      <c r="E185" s="4"/>
      <c r="I185" s="4"/>
      <c r="M185" s="4"/>
      <c r="Q185" s="4"/>
      <c r="U185" s="4"/>
      <c r="Y185" s="4"/>
      <c r="AC185" s="4"/>
      <c r="AG185" s="4"/>
      <c r="AK185" s="4"/>
      <c r="AO185" s="4"/>
      <c r="AS185" s="4"/>
      <c r="AW185" s="4"/>
      <c r="BA185" s="4"/>
    </row>
    <row r="186" spans="5:53" ht="15.6">
      <c r="E186" s="4"/>
      <c r="I186" s="4"/>
      <c r="M186" s="4"/>
      <c r="Q186" s="4"/>
      <c r="U186" s="4"/>
      <c r="Y186" s="4"/>
      <c r="AC186" s="4"/>
      <c r="AG186" s="4"/>
      <c r="AK186" s="4"/>
      <c r="AO186" s="4"/>
      <c r="AS186" s="4"/>
      <c r="AW186" s="4"/>
      <c r="BA186" s="4"/>
    </row>
    <row r="187" spans="5:53" ht="15.6">
      <c r="E187" s="4"/>
      <c r="I187" s="4"/>
      <c r="M187" s="4"/>
      <c r="Q187" s="4"/>
      <c r="U187" s="4"/>
      <c r="Y187" s="4"/>
      <c r="AC187" s="4"/>
      <c r="AG187" s="4"/>
      <c r="AK187" s="4"/>
      <c r="AO187" s="4"/>
      <c r="AS187" s="4"/>
      <c r="AW187" s="4"/>
      <c r="BA187" s="4"/>
    </row>
    <row r="188" spans="5:53" ht="15.6">
      <c r="E188" s="4"/>
      <c r="I188" s="4"/>
      <c r="M188" s="4"/>
      <c r="Q188" s="4"/>
      <c r="U188" s="4"/>
      <c r="Y188" s="4"/>
      <c r="AC188" s="4"/>
      <c r="AG188" s="4"/>
      <c r="AK188" s="4"/>
      <c r="AO188" s="4"/>
      <c r="AS188" s="4"/>
      <c r="AW188" s="4"/>
      <c r="BA188" s="4"/>
    </row>
    <row r="189" spans="5:53" ht="15.6">
      <c r="E189" s="4"/>
      <c r="I189" s="4"/>
      <c r="M189" s="4"/>
      <c r="Q189" s="4"/>
      <c r="U189" s="4"/>
      <c r="Y189" s="4"/>
      <c r="AC189" s="4"/>
      <c r="AG189" s="4"/>
      <c r="AK189" s="4"/>
      <c r="AO189" s="4"/>
      <c r="AS189" s="4"/>
      <c r="AW189" s="4"/>
      <c r="BA189" s="4"/>
    </row>
    <row r="190" spans="5:53" ht="15.6">
      <c r="E190" s="4"/>
      <c r="I190" s="4"/>
      <c r="M190" s="4"/>
      <c r="Q190" s="4"/>
      <c r="U190" s="4"/>
      <c r="Y190" s="4"/>
      <c r="AC190" s="4"/>
      <c r="AG190" s="4"/>
      <c r="AK190" s="4"/>
      <c r="AO190" s="4"/>
      <c r="AS190" s="4"/>
      <c r="AW190" s="4"/>
      <c r="BA190" s="4"/>
    </row>
    <row r="191" spans="5:53" ht="15.6">
      <c r="E191" s="4"/>
      <c r="I191" s="4"/>
      <c r="M191" s="4"/>
      <c r="Q191" s="4"/>
      <c r="U191" s="4"/>
      <c r="Y191" s="4"/>
      <c r="AC191" s="4"/>
      <c r="AG191" s="4"/>
      <c r="AK191" s="4"/>
      <c r="AO191" s="4"/>
      <c r="AS191" s="4"/>
      <c r="AW191" s="4"/>
      <c r="BA191" s="4"/>
    </row>
    <row r="192" spans="5:53" ht="15.6">
      <c r="E192" s="4"/>
      <c r="I192" s="4"/>
      <c r="M192" s="4"/>
      <c r="Q192" s="4"/>
      <c r="U192" s="4"/>
      <c r="Y192" s="4"/>
      <c r="AC192" s="4"/>
      <c r="AG192" s="4"/>
      <c r="AK192" s="4"/>
      <c r="AO192" s="4"/>
      <c r="AS192" s="4"/>
      <c r="AW192" s="4"/>
      <c r="BA192" s="4"/>
    </row>
    <row r="193" spans="5:53" ht="15.6">
      <c r="E193" s="4"/>
      <c r="I193" s="4"/>
      <c r="M193" s="4"/>
      <c r="Q193" s="4"/>
      <c r="U193" s="4"/>
      <c r="Y193" s="4"/>
      <c r="AC193" s="4"/>
      <c r="AG193" s="4"/>
      <c r="AK193" s="4"/>
      <c r="AO193" s="4"/>
      <c r="AS193" s="4"/>
      <c r="AW193" s="4"/>
      <c r="BA193" s="4"/>
    </row>
    <row r="194" spans="5:53" ht="15.6">
      <c r="E194" s="4"/>
      <c r="I194" s="4"/>
      <c r="M194" s="4"/>
      <c r="Q194" s="4"/>
      <c r="U194" s="4"/>
      <c r="Y194" s="4"/>
      <c r="AC194" s="4"/>
      <c r="AG194" s="4"/>
      <c r="AK194" s="4"/>
      <c r="AO194" s="4"/>
      <c r="AS194" s="4"/>
      <c r="AW194" s="4"/>
      <c r="BA194" s="4"/>
    </row>
    <row r="195" spans="5:53" ht="15.6">
      <c r="E195" s="4"/>
      <c r="I195" s="4"/>
      <c r="M195" s="4"/>
      <c r="Q195" s="4"/>
      <c r="U195" s="4"/>
      <c r="Y195" s="4"/>
      <c r="AC195" s="4"/>
      <c r="AG195" s="4"/>
      <c r="AK195" s="4"/>
      <c r="AO195" s="4"/>
      <c r="AS195" s="4"/>
      <c r="AW195" s="4"/>
      <c r="BA195" s="4"/>
    </row>
    <row r="196" spans="5:53" ht="15.6">
      <c r="E196" s="4"/>
      <c r="I196" s="4"/>
      <c r="M196" s="4"/>
      <c r="Q196" s="4"/>
      <c r="U196" s="4"/>
      <c r="Y196" s="4"/>
      <c r="AC196" s="4"/>
      <c r="AG196" s="4"/>
      <c r="AK196" s="4"/>
      <c r="AO196" s="4"/>
      <c r="AS196" s="4"/>
      <c r="AW196" s="4"/>
      <c r="BA196" s="4"/>
    </row>
    <row r="197" spans="5:53" ht="15.6">
      <c r="E197" s="4"/>
      <c r="I197" s="4"/>
      <c r="M197" s="4"/>
      <c r="Q197" s="4"/>
      <c r="U197" s="4"/>
      <c r="Y197" s="4"/>
      <c r="AC197" s="4"/>
      <c r="AG197" s="4"/>
      <c r="AK197" s="4"/>
      <c r="AO197" s="4"/>
      <c r="AS197" s="4"/>
      <c r="AW197" s="4"/>
      <c r="BA197" s="4"/>
    </row>
    <row r="198" spans="5:53" ht="15.6">
      <c r="E198" s="4"/>
      <c r="I198" s="4"/>
      <c r="M198" s="4"/>
      <c r="Q198" s="4"/>
      <c r="U198" s="4"/>
      <c r="Y198" s="4"/>
      <c r="AC198" s="4"/>
      <c r="AG198" s="4"/>
      <c r="AK198" s="4"/>
      <c r="AO198" s="4"/>
      <c r="AS198" s="4"/>
      <c r="AW198" s="4"/>
      <c r="BA198" s="4"/>
    </row>
    <row r="199" spans="5:53" ht="15.6">
      <c r="E199" s="4"/>
      <c r="I199" s="4"/>
      <c r="M199" s="4"/>
      <c r="Q199" s="4"/>
      <c r="U199" s="4"/>
      <c r="Y199" s="4"/>
      <c r="AC199" s="4"/>
      <c r="AG199" s="4"/>
      <c r="AK199" s="4"/>
      <c r="AO199" s="4"/>
      <c r="AS199" s="4"/>
      <c r="AW199" s="4"/>
      <c r="BA199" s="4"/>
    </row>
    <row r="200" spans="5:53" ht="15.6">
      <c r="E200" s="4"/>
      <c r="I200" s="4"/>
      <c r="M200" s="4"/>
      <c r="Q200" s="4"/>
      <c r="U200" s="4"/>
      <c r="Y200" s="4"/>
      <c r="AC200" s="4"/>
      <c r="AG200" s="4"/>
      <c r="AK200" s="4"/>
      <c r="AO200" s="4"/>
      <c r="AS200" s="4"/>
      <c r="AW200" s="4"/>
      <c r="BA200" s="4"/>
    </row>
    <row r="201" spans="5:53" ht="15.6">
      <c r="E201" s="4"/>
      <c r="I201" s="4"/>
      <c r="M201" s="4"/>
      <c r="Q201" s="4"/>
      <c r="U201" s="4"/>
      <c r="Y201" s="4"/>
      <c r="AC201" s="4"/>
      <c r="AG201" s="4"/>
      <c r="AK201" s="4"/>
      <c r="AO201" s="4"/>
      <c r="AS201" s="4"/>
      <c r="AW201" s="4"/>
      <c r="BA201" s="4"/>
    </row>
    <row r="202" spans="5:53" ht="15.6">
      <c r="E202" s="4"/>
      <c r="I202" s="4"/>
      <c r="M202" s="4"/>
      <c r="Q202" s="4"/>
      <c r="U202" s="4"/>
      <c r="Y202" s="4"/>
      <c r="AC202" s="4"/>
      <c r="AG202" s="4"/>
      <c r="AK202" s="4"/>
      <c r="AO202" s="4"/>
      <c r="AS202" s="4"/>
      <c r="AW202" s="4"/>
      <c r="BA202" s="4"/>
    </row>
    <row r="203" spans="5:53" ht="15.6">
      <c r="E203" s="4"/>
      <c r="I203" s="4"/>
      <c r="M203" s="4"/>
      <c r="Q203" s="4"/>
      <c r="U203" s="4"/>
      <c r="Y203" s="4"/>
      <c r="AC203" s="4"/>
      <c r="AG203" s="4"/>
      <c r="AK203" s="4"/>
      <c r="AO203" s="4"/>
      <c r="AS203" s="4"/>
      <c r="AW203" s="4"/>
      <c r="BA203" s="4"/>
    </row>
    <row r="204" spans="5:53" ht="15.6">
      <c r="E204" s="4"/>
      <c r="I204" s="4"/>
      <c r="M204" s="4"/>
      <c r="Q204" s="4"/>
      <c r="U204" s="4"/>
      <c r="Y204" s="4"/>
      <c r="AC204" s="4"/>
      <c r="AG204" s="4"/>
      <c r="AK204" s="4"/>
      <c r="AO204" s="4"/>
      <c r="AS204" s="4"/>
      <c r="AW204" s="4"/>
      <c r="BA204" s="4"/>
    </row>
    <row r="205" spans="5:53" ht="15.6">
      <c r="E205" s="4"/>
      <c r="I205" s="4"/>
      <c r="M205" s="4"/>
      <c r="Q205" s="4"/>
      <c r="U205" s="4"/>
      <c r="Y205" s="4"/>
      <c r="AC205" s="4"/>
      <c r="AG205" s="4"/>
      <c r="AK205" s="4"/>
      <c r="AO205" s="4"/>
      <c r="AS205" s="4"/>
      <c r="AW205" s="4"/>
      <c r="BA205" s="4"/>
    </row>
    <row r="206" spans="5:53" ht="15.6">
      <c r="E206" s="4"/>
      <c r="I206" s="4"/>
      <c r="M206" s="4"/>
      <c r="Q206" s="4"/>
      <c r="U206" s="4"/>
      <c r="Y206" s="4"/>
      <c r="AC206" s="4"/>
      <c r="AG206" s="4"/>
      <c r="AK206" s="4"/>
      <c r="AO206" s="4"/>
      <c r="AS206" s="4"/>
      <c r="AW206" s="4"/>
      <c r="BA206" s="4"/>
    </row>
    <row r="207" spans="5:53" ht="15.6">
      <c r="E207" s="4"/>
      <c r="I207" s="4"/>
      <c r="M207" s="4"/>
      <c r="Q207" s="4"/>
      <c r="U207" s="4"/>
      <c r="Y207" s="4"/>
      <c r="AC207" s="4"/>
      <c r="AG207" s="4"/>
      <c r="AK207" s="4"/>
      <c r="AO207" s="4"/>
      <c r="AS207" s="4"/>
      <c r="AW207" s="4"/>
      <c r="BA207" s="4"/>
    </row>
    <row r="208" spans="5:53" ht="15.6">
      <c r="E208" s="4"/>
      <c r="I208" s="4"/>
      <c r="M208" s="4"/>
      <c r="Q208" s="4"/>
      <c r="U208" s="4"/>
      <c r="Y208" s="4"/>
      <c r="AC208" s="4"/>
      <c r="AG208" s="4"/>
      <c r="AK208" s="4"/>
      <c r="AO208" s="4"/>
      <c r="AS208" s="4"/>
      <c r="AW208" s="4"/>
      <c r="BA208" s="4"/>
    </row>
    <row r="209" spans="5:53" ht="15.6">
      <c r="E209" s="4"/>
      <c r="I209" s="4"/>
      <c r="M209" s="4"/>
      <c r="Q209" s="4"/>
      <c r="U209" s="4"/>
      <c r="Y209" s="4"/>
      <c r="AC209" s="4"/>
      <c r="AG209" s="4"/>
      <c r="AK209" s="4"/>
      <c r="AO209" s="4"/>
      <c r="AS209" s="4"/>
      <c r="AW209" s="4"/>
      <c r="BA209" s="4"/>
    </row>
    <row r="210" spans="5:53" ht="15.6">
      <c r="E210" s="4"/>
      <c r="I210" s="4"/>
      <c r="M210" s="4"/>
      <c r="Q210" s="4"/>
      <c r="U210" s="4"/>
      <c r="Y210" s="4"/>
      <c r="AC210" s="4"/>
      <c r="AG210" s="4"/>
      <c r="AK210" s="4"/>
      <c r="AO210" s="4"/>
      <c r="AS210" s="4"/>
      <c r="AW210" s="4"/>
      <c r="BA210" s="4"/>
    </row>
    <row r="211" spans="5:53" ht="15.6">
      <c r="E211" s="4"/>
      <c r="I211" s="4"/>
      <c r="M211" s="4"/>
      <c r="Q211" s="4"/>
      <c r="U211" s="4"/>
      <c r="Y211" s="4"/>
      <c r="AC211" s="4"/>
      <c r="AG211" s="4"/>
      <c r="AK211" s="4"/>
      <c r="AO211" s="4"/>
      <c r="AS211" s="4"/>
      <c r="AW211" s="4"/>
      <c r="BA211" s="4"/>
    </row>
    <row r="212" spans="5:53" ht="15.6">
      <c r="E212" s="4"/>
      <c r="I212" s="4"/>
      <c r="M212" s="4"/>
      <c r="Q212" s="4"/>
      <c r="U212" s="4"/>
      <c r="Y212" s="4"/>
      <c r="AC212" s="4"/>
      <c r="AG212" s="4"/>
      <c r="AK212" s="4"/>
      <c r="AO212" s="4"/>
      <c r="AS212" s="4"/>
      <c r="AW212" s="4"/>
      <c r="BA212" s="4"/>
    </row>
    <row r="213" spans="5:53" ht="15.6">
      <c r="E213" s="4"/>
      <c r="I213" s="4"/>
      <c r="M213" s="4"/>
      <c r="Q213" s="4"/>
      <c r="U213" s="4"/>
      <c r="Y213" s="4"/>
      <c r="AC213" s="4"/>
      <c r="AG213" s="4"/>
      <c r="AK213" s="4"/>
      <c r="AO213" s="4"/>
      <c r="AS213" s="4"/>
      <c r="AW213" s="4"/>
      <c r="BA213" s="4"/>
    </row>
    <row r="214" spans="5:53" ht="15.6">
      <c r="E214" s="4"/>
      <c r="I214" s="4"/>
      <c r="M214" s="4"/>
      <c r="Q214" s="4"/>
      <c r="U214" s="4"/>
      <c r="Y214" s="4"/>
      <c r="AC214" s="4"/>
      <c r="AG214" s="4"/>
      <c r="AK214" s="4"/>
      <c r="AO214" s="4"/>
      <c r="AS214" s="4"/>
      <c r="AW214" s="4"/>
      <c r="BA214" s="4"/>
    </row>
    <row r="215" spans="5:53" ht="15.6">
      <c r="E215" s="4"/>
      <c r="I215" s="4"/>
      <c r="M215" s="4"/>
      <c r="Q215" s="4"/>
      <c r="U215" s="4"/>
      <c r="Y215" s="4"/>
      <c r="AC215" s="4"/>
      <c r="AG215" s="4"/>
      <c r="AK215" s="4"/>
      <c r="AO215" s="4"/>
      <c r="AS215" s="4"/>
      <c r="AW215" s="4"/>
      <c r="BA215" s="4"/>
    </row>
    <row r="216" spans="5:53" ht="15.6">
      <c r="E216" s="4"/>
      <c r="I216" s="4"/>
      <c r="M216" s="4"/>
      <c r="Q216" s="4"/>
      <c r="U216" s="4"/>
      <c r="Y216" s="4"/>
      <c r="AC216" s="4"/>
      <c r="AG216" s="4"/>
      <c r="AK216" s="4"/>
      <c r="AO216" s="4"/>
      <c r="AS216" s="4"/>
      <c r="AW216" s="4"/>
      <c r="BA216" s="4"/>
    </row>
    <row r="217" spans="5:53" ht="15.6">
      <c r="E217" s="4"/>
      <c r="I217" s="4"/>
      <c r="M217" s="4"/>
      <c r="Q217" s="4"/>
      <c r="U217" s="4"/>
      <c r="Y217" s="4"/>
      <c r="AC217" s="4"/>
      <c r="AG217" s="4"/>
      <c r="AK217" s="4"/>
      <c r="AO217" s="4"/>
      <c r="AS217" s="4"/>
      <c r="AW217" s="4"/>
      <c r="BA217" s="4"/>
    </row>
    <row r="218" spans="5:53" ht="15.6">
      <c r="E218" s="4"/>
      <c r="I218" s="4"/>
      <c r="M218" s="4"/>
      <c r="Q218" s="4"/>
      <c r="U218" s="4"/>
      <c r="Y218" s="4"/>
      <c r="AC218" s="4"/>
      <c r="AG218" s="4"/>
      <c r="AK218" s="4"/>
      <c r="AO218" s="4"/>
      <c r="AS218" s="4"/>
      <c r="AW218" s="4"/>
      <c r="BA218" s="4"/>
    </row>
    <row r="219" spans="5:53" ht="15.6">
      <c r="E219" s="4"/>
      <c r="I219" s="4"/>
      <c r="M219" s="4"/>
      <c r="Q219" s="4"/>
      <c r="U219" s="4"/>
      <c r="Y219" s="4"/>
      <c r="AC219" s="4"/>
      <c r="AG219" s="4"/>
      <c r="AK219" s="4"/>
      <c r="AO219" s="4"/>
      <c r="AS219" s="4"/>
      <c r="AW219" s="4"/>
      <c r="BA219" s="4"/>
    </row>
    <row r="220" spans="5:53" ht="15.6">
      <c r="E220" s="4"/>
      <c r="I220" s="4"/>
      <c r="M220" s="4"/>
      <c r="Q220" s="4"/>
      <c r="U220" s="4"/>
      <c r="Y220" s="4"/>
      <c r="AC220" s="4"/>
      <c r="AG220" s="4"/>
      <c r="AK220" s="4"/>
      <c r="AO220" s="4"/>
      <c r="AS220" s="4"/>
      <c r="AW220" s="4"/>
      <c r="BA220" s="4"/>
    </row>
    <row r="221" spans="5:53" ht="15.6">
      <c r="E221" s="4"/>
      <c r="I221" s="4"/>
      <c r="M221" s="4"/>
      <c r="Q221" s="4"/>
      <c r="U221" s="4"/>
      <c r="Y221" s="4"/>
      <c r="AC221" s="4"/>
      <c r="AG221" s="4"/>
      <c r="AK221" s="4"/>
      <c r="AO221" s="4"/>
      <c r="AS221" s="4"/>
      <c r="AW221" s="4"/>
      <c r="BA221" s="4"/>
    </row>
    <row r="222" spans="5:53" ht="15.6">
      <c r="E222" s="4"/>
      <c r="I222" s="4"/>
      <c r="M222" s="4"/>
      <c r="Q222" s="4"/>
      <c r="U222" s="4"/>
      <c r="Y222" s="4"/>
      <c r="AC222" s="4"/>
      <c r="AG222" s="4"/>
      <c r="AK222" s="4"/>
      <c r="AO222" s="4"/>
      <c r="AS222" s="4"/>
      <c r="AW222" s="4"/>
      <c r="BA222" s="4"/>
    </row>
    <row r="223" spans="5:53" ht="15.6">
      <c r="E223" s="4"/>
      <c r="I223" s="4"/>
      <c r="M223" s="4"/>
      <c r="Q223" s="4"/>
      <c r="U223" s="4"/>
      <c r="Y223" s="4"/>
      <c r="AC223" s="4"/>
      <c r="AG223" s="4"/>
      <c r="AK223" s="4"/>
      <c r="AO223" s="4"/>
      <c r="AS223" s="4"/>
      <c r="AW223" s="4"/>
      <c r="BA223" s="4"/>
    </row>
    <row r="224" spans="5:53" ht="15.6">
      <c r="E224" s="4"/>
      <c r="I224" s="4"/>
      <c r="M224" s="4"/>
      <c r="Q224" s="4"/>
      <c r="U224" s="4"/>
      <c r="Y224" s="4"/>
      <c r="AC224" s="4"/>
      <c r="AG224" s="4"/>
      <c r="AK224" s="4"/>
      <c r="AO224" s="4"/>
      <c r="AS224" s="4"/>
      <c r="AW224" s="4"/>
      <c r="BA224" s="4"/>
    </row>
    <row r="225" spans="5:53" ht="15.6">
      <c r="E225" s="4"/>
      <c r="I225" s="4"/>
      <c r="M225" s="4"/>
      <c r="Q225" s="4"/>
      <c r="U225" s="4"/>
      <c r="Y225" s="4"/>
      <c r="AC225" s="4"/>
      <c r="AG225" s="4"/>
      <c r="AK225" s="4"/>
      <c r="AO225" s="4"/>
      <c r="AS225" s="4"/>
      <c r="AW225" s="4"/>
      <c r="BA225" s="4"/>
    </row>
    <row r="226" spans="5:53" ht="15.6">
      <c r="E226" s="4"/>
      <c r="I226" s="4"/>
      <c r="M226" s="4"/>
      <c r="Q226" s="4"/>
      <c r="U226" s="4"/>
      <c r="Y226" s="4"/>
      <c r="AC226" s="4"/>
      <c r="AG226" s="4"/>
      <c r="AK226" s="4"/>
      <c r="AO226" s="4"/>
      <c r="AS226" s="4"/>
      <c r="AW226" s="4"/>
      <c r="BA226" s="4"/>
    </row>
    <row r="227" spans="5:53" ht="15.6">
      <c r="E227" s="4"/>
      <c r="I227" s="4"/>
      <c r="M227" s="4"/>
      <c r="Q227" s="4"/>
      <c r="U227" s="4"/>
      <c r="Y227" s="4"/>
      <c r="AC227" s="4"/>
      <c r="AG227" s="4"/>
      <c r="AK227" s="4"/>
      <c r="AO227" s="4"/>
      <c r="AS227" s="4"/>
      <c r="AW227" s="4"/>
      <c r="BA227" s="4"/>
    </row>
    <row r="228" spans="5:53" ht="15.6">
      <c r="E228" s="4"/>
      <c r="I228" s="4"/>
      <c r="M228" s="4"/>
      <c r="Q228" s="4"/>
      <c r="U228" s="4"/>
      <c r="Y228" s="4"/>
      <c r="AC228" s="4"/>
      <c r="AG228" s="4"/>
      <c r="AK228" s="4"/>
      <c r="AO228" s="4"/>
      <c r="AS228" s="4"/>
      <c r="AW228" s="4"/>
      <c r="BA228" s="4"/>
    </row>
    <row r="229" spans="5:53" ht="15.6">
      <c r="E229" s="4"/>
      <c r="I229" s="4"/>
      <c r="M229" s="4"/>
      <c r="Q229" s="4"/>
      <c r="U229" s="4"/>
      <c r="Y229" s="4"/>
      <c r="AC229" s="4"/>
      <c r="AG229" s="4"/>
      <c r="AK229" s="4"/>
      <c r="AO229" s="4"/>
      <c r="AS229" s="4"/>
      <c r="AW229" s="4"/>
      <c r="BA229" s="4"/>
    </row>
    <row r="230" spans="5:53" ht="15.6">
      <c r="E230" s="4"/>
      <c r="I230" s="4"/>
      <c r="M230" s="4"/>
      <c r="Q230" s="4"/>
      <c r="U230" s="4"/>
      <c r="Y230" s="4"/>
      <c r="AC230" s="4"/>
      <c r="AG230" s="4"/>
      <c r="AK230" s="4"/>
      <c r="AO230" s="4"/>
      <c r="AS230" s="4"/>
      <c r="AW230" s="4"/>
      <c r="BA230" s="4"/>
    </row>
    <row r="231" spans="5:53" ht="15.6">
      <c r="E231" s="4"/>
      <c r="I231" s="4"/>
      <c r="M231" s="4"/>
      <c r="Q231" s="4"/>
      <c r="U231" s="4"/>
      <c r="Y231" s="4"/>
      <c r="AC231" s="4"/>
      <c r="AG231" s="4"/>
      <c r="AK231" s="4"/>
      <c r="AO231" s="4"/>
      <c r="AS231" s="4"/>
      <c r="AW231" s="4"/>
      <c r="BA231" s="4"/>
    </row>
    <row r="232" spans="5:53" ht="15.6">
      <c r="E232" s="4"/>
      <c r="I232" s="4"/>
      <c r="M232" s="4"/>
      <c r="Q232" s="4"/>
      <c r="U232" s="4"/>
      <c r="Y232" s="4"/>
      <c r="AC232" s="4"/>
      <c r="AG232" s="4"/>
      <c r="AK232" s="4"/>
      <c r="AO232" s="4"/>
      <c r="AS232" s="4"/>
      <c r="AW232" s="4"/>
      <c r="BA232" s="4"/>
    </row>
    <row r="233" spans="5:53" ht="15.6">
      <c r="E233" s="4"/>
      <c r="I233" s="4"/>
      <c r="M233" s="4"/>
      <c r="Q233" s="4"/>
      <c r="U233" s="4"/>
      <c r="Y233" s="4"/>
      <c r="AC233" s="4"/>
      <c r="AG233" s="4"/>
      <c r="AK233" s="4"/>
      <c r="AO233" s="4"/>
      <c r="AS233" s="4"/>
      <c r="AW233" s="4"/>
      <c r="BA233" s="4"/>
    </row>
    <row r="234" spans="5:53" ht="15.6">
      <c r="E234" s="4"/>
      <c r="I234" s="4"/>
      <c r="M234" s="4"/>
      <c r="Q234" s="4"/>
      <c r="U234" s="4"/>
      <c r="Y234" s="4"/>
      <c r="AC234" s="4"/>
      <c r="AG234" s="4"/>
      <c r="AK234" s="4"/>
      <c r="AO234" s="4"/>
      <c r="AS234" s="4"/>
      <c r="AW234" s="4"/>
      <c r="BA234" s="4"/>
    </row>
    <row r="235" spans="5:53" ht="15.6">
      <c r="E235" s="4"/>
      <c r="I235" s="4"/>
      <c r="M235" s="4"/>
      <c r="Q235" s="4"/>
      <c r="U235" s="4"/>
      <c r="Y235" s="4"/>
      <c r="AC235" s="4"/>
      <c r="AG235" s="4"/>
      <c r="AK235" s="4"/>
      <c r="AO235" s="4"/>
      <c r="AS235" s="4"/>
      <c r="AW235" s="4"/>
      <c r="BA235" s="4"/>
    </row>
    <row r="236" spans="5:53" ht="15.6">
      <c r="E236" s="4"/>
      <c r="I236" s="4"/>
      <c r="M236" s="4"/>
      <c r="Q236" s="4"/>
      <c r="U236" s="4"/>
      <c r="Y236" s="4"/>
      <c r="AC236" s="4"/>
      <c r="AG236" s="4"/>
      <c r="AK236" s="4"/>
      <c r="AO236" s="4"/>
      <c r="AS236" s="4"/>
      <c r="AW236" s="4"/>
      <c r="BA236" s="4"/>
    </row>
    <row r="237" spans="5:53" ht="15.6">
      <c r="E237" s="4"/>
      <c r="I237" s="4"/>
      <c r="M237" s="4"/>
      <c r="Q237" s="4"/>
      <c r="U237" s="4"/>
      <c r="Y237" s="4"/>
      <c r="AC237" s="4"/>
      <c r="AG237" s="4"/>
      <c r="AK237" s="4"/>
      <c r="AO237" s="4"/>
      <c r="AS237" s="4"/>
      <c r="AW237" s="4"/>
      <c r="BA237" s="4"/>
    </row>
    <row r="238" spans="5:53" ht="15.6">
      <c r="E238" s="4"/>
      <c r="I238" s="4"/>
      <c r="M238" s="4"/>
      <c r="Q238" s="4"/>
      <c r="U238" s="4"/>
      <c r="Y238" s="4"/>
      <c r="AC238" s="4"/>
      <c r="AG238" s="4"/>
      <c r="AK238" s="4"/>
      <c r="AO238" s="4"/>
      <c r="AS238" s="4"/>
      <c r="AW238" s="4"/>
      <c r="BA238" s="4"/>
    </row>
    <row r="239" spans="5:53" ht="15.6">
      <c r="E239" s="4"/>
      <c r="I239" s="4"/>
      <c r="M239" s="4"/>
      <c r="Q239" s="4"/>
      <c r="U239" s="4"/>
      <c r="Y239" s="4"/>
      <c r="AC239" s="4"/>
      <c r="AG239" s="4"/>
      <c r="AK239" s="4"/>
      <c r="AO239" s="4"/>
      <c r="AS239" s="4"/>
      <c r="AW239" s="4"/>
      <c r="BA239" s="4"/>
    </row>
    <row r="240" spans="5:53" ht="15.6">
      <c r="E240" s="4"/>
      <c r="I240" s="4"/>
      <c r="M240" s="4"/>
      <c r="Q240" s="4"/>
      <c r="U240" s="4"/>
      <c r="Y240" s="4"/>
      <c r="AC240" s="4"/>
      <c r="AG240" s="4"/>
      <c r="AK240" s="4"/>
      <c r="AO240" s="4"/>
      <c r="AS240" s="4"/>
      <c r="AW240" s="4"/>
      <c r="BA240" s="4"/>
    </row>
    <row r="241" spans="5:53" ht="15.6">
      <c r="E241" s="4"/>
      <c r="I241" s="4"/>
      <c r="M241" s="4"/>
      <c r="Q241" s="4"/>
      <c r="U241" s="4"/>
      <c r="Y241" s="4"/>
      <c r="AC241" s="4"/>
      <c r="AG241" s="4"/>
      <c r="AK241" s="4"/>
      <c r="AO241" s="4"/>
      <c r="AS241" s="4"/>
      <c r="AW241" s="4"/>
      <c r="BA241" s="4"/>
    </row>
    <row r="242" spans="5:53" ht="15.6">
      <c r="E242" s="4"/>
      <c r="I242" s="4"/>
      <c r="M242" s="4"/>
      <c r="Q242" s="4"/>
      <c r="U242" s="4"/>
      <c r="Y242" s="4"/>
      <c r="AC242" s="4"/>
      <c r="AG242" s="4"/>
      <c r="AK242" s="4"/>
      <c r="AO242" s="4"/>
      <c r="AS242" s="4"/>
      <c r="AW242" s="4"/>
      <c r="BA242" s="4"/>
    </row>
    <row r="243" spans="5:53" ht="15.6">
      <c r="E243" s="4"/>
      <c r="I243" s="4"/>
      <c r="M243" s="4"/>
      <c r="Q243" s="4"/>
      <c r="U243" s="4"/>
      <c r="Y243" s="4"/>
      <c r="AC243" s="4"/>
      <c r="AG243" s="4"/>
      <c r="AK243" s="4"/>
      <c r="AO243" s="4"/>
      <c r="AS243" s="4"/>
      <c r="AW243" s="4"/>
      <c r="BA243" s="4"/>
    </row>
    <row r="244" spans="5:53" ht="15.6">
      <c r="E244" s="4"/>
      <c r="I244" s="4"/>
      <c r="M244" s="4"/>
      <c r="Q244" s="4"/>
      <c r="U244" s="4"/>
      <c r="Y244" s="4"/>
      <c r="AC244" s="4"/>
      <c r="AG244" s="4"/>
      <c r="AK244" s="4"/>
      <c r="AO244" s="4"/>
      <c r="AS244" s="4"/>
      <c r="AW244" s="4"/>
      <c r="BA244" s="4"/>
    </row>
    <row r="245" spans="5:53" ht="15.6">
      <c r="E245" s="4"/>
      <c r="I245" s="4"/>
      <c r="M245" s="4"/>
      <c r="Q245" s="4"/>
      <c r="U245" s="4"/>
      <c r="Y245" s="4"/>
      <c r="AC245" s="4"/>
      <c r="AG245" s="4"/>
      <c r="AK245" s="4"/>
      <c r="AO245" s="4"/>
      <c r="AS245" s="4"/>
      <c r="AW245" s="4"/>
      <c r="BA245" s="4"/>
    </row>
    <row r="246" spans="5:53" ht="15.6">
      <c r="E246" s="4"/>
      <c r="I246" s="4"/>
      <c r="M246" s="4"/>
      <c r="Q246" s="4"/>
      <c r="U246" s="4"/>
      <c r="Y246" s="4"/>
      <c r="AC246" s="4"/>
      <c r="AG246" s="4"/>
      <c r="AK246" s="4"/>
      <c r="AO246" s="4"/>
      <c r="AS246" s="4"/>
      <c r="AW246" s="4"/>
      <c r="BA246" s="4"/>
    </row>
    <row r="247" spans="5:53" ht="15.6">
      <c r="E247" s="4"/>
      <c r="I247" s="4"/>
      <c r="M247" s="4"/>
      <c r="Q247" s="4"/>
      <c r="U247" s="4"/>
      <c r="Y247" s="4"/>
      <c r="AC247" s="4"/>
      <c r="AG247" s="4"/>
      <c r="AK247" s="4"/>
      <c r="AO247" s="4"/>
      <c r="AS247" s="4"/>
      <c r="AW247" s="4"/>
      <c r="BA247" s="4"/>
    </row>
    <row r="248" spans="5:53" ht="15.6">
      <c r="E248" s="4"/>
      <c r="I248" s="4"/>
      <c r="M248" s="4"/>
      <c r="Q248" s="4"/>
      <c r="U248" s="4"/>
      <c r="Y248" s="4"/>
      <c r="AC248" s="4"/>
      <c r="AG248" s="4"/>
      <c r="AK248" s="4"/>
      <c r="AO248" s="4"/>
      <c r="AS248" s="4"/>
      <c r="AW248" s="4"/>
      <c r="BA248" s="4"/>
    </row>
    <row r="249" spans="5:53" ht="15.6">
      <c r="E249" s="4"/>
      <c r="I249" s="4"/>
      <c r="M249" s="4"/>
      <c r="Q249" s="4"/>
      <c r="U249" s="4"/>
      <c r="Y249" s="4"/>
      <c r="AC249" s="4"/>
      <c r="AG249" s="4"/>
      <c r="AK249" s="4"/>
      <c r="AO249" s="4"/>
      <c r="AS249" s="4"/>
      <c r="AW249" s="4"/>
      <c r="BA249" s="4"/>
    </row>
    <row r="250" spans="5:53" ht="15.6">
      <c r="E250" s="4"/>
      <c r="I250" s="4"/>
      <c r="M250" s="4"/>
      <c r="Q250" s="4"/>
      <c r="U250" s="4"/>
      <c r="Y250" s="4"/>
      <c r="AC250" s="4"/>
      <c r="AG250" s="4"/>
      <c r="AK250" s="4"/>
      <c r="AO250" s="4"/>
      <c r="AS250" s="4"/>
      <c r="AW250" s="4"/>
      <c r="BA250" s="4"/>
    </row>
    <row r="251" spans="5:53" ht="15.6">
      <c r="E251" s="4"/>
      <c r="I251" s="4"/>
      <c r="M251" s="4"/>
      <c r="Q251" s="4"/>
      <c r="U251" s="4"/>
      <c r="Y251" s="4"/>
      <c r="AC251" s="4"/>
      <c r="AG251" s="4"/>
      <c r="AK251" s="4"/>
      <c r="AO251" s="4"/>
      <c r="AS251" s="4"/>
      <c r="AW251" s="4"/>
      <c r="BA251" s="4"/>
    </row>
    <row r="252" spans="5:53" ht="15.6">
      <c r="E252" s="4"/>
      <c r="I252" s="4"/>
      <c r="M252" s="4"/>
      <c r="Q252" s="4"/>
      <c r="U252" s="4"/>
      <c r="Y252" s="4"/>
      <c r="AC252" s="4"/>
      <c r="AG252" s="4"/>
      <c r="AK252" s="4"/>
      <c r="AO252" s="4"/>
      <c r="AS252" s="4"/>
      <c r="AW252" s="4"/>
      <c r="BA252" s="4"/>
    </row>
    <row r="253" spans="5:53" ht="15.6">
      <c r="E253" s="4"/>
      <c r="I253" s="4"/>
      <c r="M253" s="4"/>
      <c r="Q253" s="4"/>
      <c r="U253" s="4"/>
      <c r="Y253" s="4"/>
      <c r="AC253" s="4"/>
      <c r="AG253" s="4"/>
      <c r="AK253" s="4"/>
      <c r="AO253" s="4"/>
      <c r="AS253" s="4"/>
      <c r="AW253" s="4"/>
      <c r="BA253" s="4"/>
    </row>
    <row r="254" spans="5:53" ht="15.6">
      <c r="E254" s="4"/>
      <c r="I254" s="4"/>
      <c r="M254" s="4"/>
      <c r="Q254" s="4"/>
      <c r="U254" s="4"/>
      <c r="Y254" s="4"/>
      <c r="AC254" s="4"/>
      <c r="AG254" s="4"/>
      <c r="AK254" s="4"/>
      <c r="AO254" s="4"/>
      <c r="AS254" s="4"/>
      <c r="AW254" s="4"/>
      <c r="BA254" s="4"/>
    </row>
    <row r="255" spans="5:53" ht="15.6">
      <c r="E255" s="4"/>
      <c r="I255" s="4"/>
      <c r="M255" s="4"/>
      <c r="Q255" s="4"/>
      <c r="U255" s="4"/>
      <c r="Y255" s="4"/>
      <c r="AC255" s="4"/>
      <c r="AG255" s="4"/>
      <c r="AK255" s="4"/>
      <c r="AO255" s="4"/>
      <c r="AS255" s="4"/>
      <c r="AW255" s="4"/>
      <c r="BA255" s="4"/>
    </row>
    <row r="256" spans="5:53" ht="15.6">
      <c r="E256" s="4"/>
      <c r="I256" s="4"/>
      <c r="M256" s="4"/>
      <c r="Q256" s="4"/>
      <c r="U256" s="4"/>
      <c r="Y256" s="4"/>
      <c r="AC256" s="4"/>
      <c r="AG256" s="4"/>
      <c r="AK256" s="4"/>
      <c r="AO256" s="4"/>
      <c r="AS256" s="4"/>
      <c r="AW256" s="4"/>
      <c r="BA256" s="4"/>
    </row>
    <row r="257" spans="5:53" ht="15.6">
      <c r="E257" s="4"/>
      <c r="I257" s="4"/>
      <c r="M257" s="4"/>
      <c r="Q257" s="4"/>
      <c r="U257" s="4"/>
      <c r="Y257" s="4"/>
      <c r="AC257" s="4"/>
      <c r="AG257" s="4"/>
      <c r="AK257" s="4"/>
      <c r="AO257" s="4"/>
      <c r="AS257" s="4"/>
      <c r="AW257" s="4"/>
      <c r="BA257" s="4"/>
    </row>
    <row r="258" spans="5:53" ht="15.6">
      <c r="E258" s="4"/>
      <c r="I258" s="4"/>
      <c r="M258" s="4"/>
      <c r="Q258" s="4"/>
      <c r="U258" s="4"/>
      <c r="Y258" s="4"/>
      <c r="AC258" s="4"/>
      <c r="AG258" s="4"/>
      <c r="AK258" s="4"/>
      <c r="AO258" s="4"/>
      <c r="AS258" s="4"/>
      <c r="AW258" s="4"/>
      <c r="BA258" s="4"/>
    </row>
    <row r="259" spans="5:53" ht="15.6">
      <c r="E259" s="4"/>
      <c r="I259" s="4"/>
      <c r="M259" s="4"/>
      <c r="Q259" s="4"/>
      <c r="U259" s="4"/>
      <c r="Y259" s="4"/>
      <c r="AC259" s="4"/>
      <c r="AG259" s="4"/>
      <c r="AK259" s="4"/>
      <c r="AO259" s="4"/>
      <c r="AS259" s="4"/>
      <c r="AW259" s="4"/>
      <c r="BA259" s="4"/>
    </row>
    <row r="260" spans="5:53" ht="15.6">
      <c r="E260" s="4"/>
      <c r="I260" s="4"/>
      <c r="M260" s="4"/>
      <c r="Q260" s="4"/>
      <c r="U260" s="4"/>
      <c r="Y260" s="4"/>
      <c r="AC260" s="4"/>
      <c r="AG260" s="4"/>
      <c r="AK260" s="4"/>
      <c r="AO260" s="4"/>
      <c r="AS260" s="4"/>
      <c r="AW260" s="4"/>
      <c r="BA260" s="4"/>
    </row>
    <row r="261" spans="5:53" ht="15.6">
      <c r="E261" s="4"/>
      <c r="I261" s="4"/>
      <c r="M261" s="4"/>
      <c r="Q261" s="4"/>
      <c r="U261" s="4"/>
      <c r="Y261" s="4"/>
      <c r="AC261" s="4"/>
      <c r="AG261" s="4"/>
      <c r="AK261" s="4"/>
      <c r="AO261" s="4"/>
      <c r="AS261" s="4"/>
      <c r="AW261" s="4"/>
      <c r="BA261" s="4"/>
    </row>
    <row r="262" spans="5:53" ht="15.6">
      <c r="E262" s="4"/>
      <c r="I262" s="4"/>
      <c r="M262" s="4"/>
      <c r="Q262" s="4"/>
      <c r="U262" s="4"/>
      <c r="Y262" s="4"/>
      <c r="AC262" s="4"/>
      <c r="AG262" s="4"/>
      <c r="AK262" s="4"/>
      <c r="AO262" s="4"/>
      <c r="AS262" s="4"/>
      <c r="AW262" s="4"/>
      <c r="BA262" s="4"/>
    </row>
    <row r="263" spans="5:53" ht="15.6">
      <c r="E263" s="4"/>
      <c r="I263" s="4"/>
      <c r="M263" s="4"/>
      <c r="Q263" s="4"/>
      <c r="U263" s="4"/>
      <c r="Y263" s="4"/>
      <c r="AC263" s="4"/>
      <c r="AG263" s="4"/>
      <c r="AK263" s="4"/>
      <c r="AO263" s="4"/>
      <c r="AS263" s="4"/>
      <c r="AW263" s="4"/>
      <c r="BA263" s="4"/>
    </row>
    <row r="264" spans="5:53" ht="15.6">
      <c r="E264" s="4"/>
      <c r="I264" s="4"/>
      <c r="M264" s="4"/>
      <c r="Q264" s="4"/>
      <c r="U264" s="4"/>
      <c r="Y264" s="4"/>
      <c r="AC264" s="4"/>
      <c r="AG264" s="4"/>
      <c r="AK264" s="4"/>
      <c r="AO264" s="4"/>
      <c r="AS264" s="4"/>
      <c r="AW264" s="4"/>
      <c r="BA264" s="4"/>
    </row>
    <row r="265" spans="5:53" ht="15.6">
      <c r="E265" s="4"/>
      <c r="I265" s="4"/>
      <c r="M265" s="4"/>
      <c r="Q265" s="4"/>
      <c r="U265" s="4"/>
      <c r="Y265" s="4"/>
      <c r="AC265" s="4"/>
      <c r="AG265" s="4"/>
      <c r="AK265" s="4"/>
      <c r="AO265" s="4"/>
      <c r="AS265" s="4"/>
      <c r="AW265" s="4"/>
      <c r="BA265" s="4"/>
    </row>
    <row r="266" spans="5:53" ht="15.6">
      <c r="E266" s="4"/>
      <c r="I266" s="4"/>
      <c r="M266" s="4"/>
      <c r="Q266" s="4"/>
      <c r="U266" s="4"/>
      <c r="Y266" s="4"/>
      <c r="AC266" s="4"/>
      <c r="AG266" s="4"/>
      <c r="AK266" s="4"/>
      <c r="AO266" s="4"/>
      <c r="AS266" s="4"/>
      <c r="AW266" s="4"/>
      <c r="BA266" s="4"/>
    </row>
    <row r="267" spans="5:53" ht="15.6">
      <c r="E267" s="4"/>
      <c r="I267" s="4"/>
      <c r="M267" s="4"/>
      <c r="Q267" s="4"/>
      <c r="U267" s="4"/>
      <c r="Y267" s="4"/>
      <c r="AC267" s="4"/>
      <c r="AG267" s="4"/>
      <c r="AK267" s="4"/>
      <c r="AO267" s="4"/>
      <c r="AS267" s="4"/>
      <c r="AW267" s="4"/>
      <c r="BA267" s="4"/>
    </row>
    <row r="268" spans="5:53" ht="15.6">
      <c r="E268" s="4"/>
      <c r="I268" s="4"/>
      <c r="M268" s="4"/>
      <c r="Q268" s="4"/>
      <c r="U268" s="4"/>
      <c r="Y268" s="4"/>
      <c r="AC268" s="4"/>
      <c r="AG268" s="4"/>
      <c r="AK268" s="4"/>
      <c r="AO268" s="4"/>
      <c r="AS268" s="4"/>
      <c r="AW268" s="4"/>
      <c r="BA268" s="4"/>
    </row>
    <row r="269" spans="5:53" ht="15.6">
      <c r="E269" s="4"/>
      <c r="I269" s="4"/>
      <c r="M269" s="4"/>
      <c r="Q269" s="4"/>
      <c r="U269" s="4"/>
      <c r="Y269" s="4"/>
      <c r="AC269" s="4"/>
      <c r="AG269" s="4"/>
      <c r="AK269" s="4"/>
      <c r="AO269" s="4"/>
      <c r="AS269" s="4"/>
      <c r="AW269" s="4"/>
      <c r="BA269" s="4"/>
    </row>
    <row r="270" spans="5:53" ht="15.6">
      <c r="E270" s="4"/>
      <c r="I270" s="4"/>
      <c r="M270" s="4"/>
      <c r="Q270" s="4"/>
      <c r="U270" s="4"/>
      <c r="Y270" s="4"/>
      <c r="AC270" s="4"/>
      <c r="AG270" s="4"/>
      <c r="AK270" s="4"/>
      <c r="AO270" s="4"/>
      <c r="AS270" s="4"/>
      <c r="AW270" s="4"/>
      <c r="BA270" s="4"/>
    </row>
    <row r="271" spans="5:53" ht="15.6">
      <c r="E271" s="4"/>
      <c r="I271" s="4"/>
      <c r="M271" s="4"/>
      <c r="Q271" s="4"/>
      <c r="U271" s="4"/>
      <c r="Y271" s="4"/>
      <c r="AC271" s="4"/>
      <c r="AG271" s="4"/>
      <c r="AK271" s="4"/>
      <c r="AO271" s="4"/>
      <c r="AS271" s="4"/>
      <c r="AW271" s="4"/>
      <c r="BA271" s="4"/>
    </row>
    <row r="272" spans="5:53" ht="15.6">
      <c r="E272" s="4"/>
      <c r="I272" s="4"/>
      <c r="M272" s="4"/>
      <c r="Q272" s="4"/>
      <c r="U272" s="4"/>
      <c r="Y272" s="4"/>
      <c r="AC272" s="4"/>
      <c r="AG272" s="4"/>
      <c r="AK272" s="4"/>
      <c r="AO272" s="4"/>
      <c r="AS272" s="4"/>
      <c r="AW272" s="4"/>
      <c r="BA272" s="4"/>
    </row>
    <row r="273" spans="5:53" ht="15.6">
      <c r="E273" s="4"/>
      <c r="I273" s="4"/>
      <c r="M273" s="4"/>
      <c r="Q273" s="4"/>
      <c r="U273" s="4"/>
      <c r="Y273" s="4"/>
      <c r="AC273" s="4"/>
      <c r="AG273" s="4"/>
      <c r="AK273" s="4"/>
      <c r="AO273" s="4"/>
      <c r="AS273" s="4"/>
      <c r="AW273" s="4"/>
      <c r="BA273" s="4"/>
    </row>
    <row r="274" spans="5:53" ht="15.6">
      <c r="E274" s="4"/>
      <c r="I274" s="4"/>
      <c r="M274" s="4"/>
      <c r="Q274" s="4"/>
      <c r="U274" s="4"/>
      <c r="Y274" s="4"/>
      <c r="AC274" s="4"/>
      <c r="AG274" s="4"/>
      <c r="AK274" s="4"/>
      <c r="AO274" s="4"/>
      <c r="AS274" s="4"/>
      <c r="AW274" s="4"/>
      <c r="BA274" s="4"/>
    </row>
    <row r="275" spans="5:53" ht="15.6">
      <c r="E275" s="4"/>
      <c r="I275" s="4"/>
      <c r="M275" s="4"/>
      <c r="Q275" s="4"/>
      <c r="U275" s="4"/>
      <c r="Y275" s="4"/>
      <c r="AC275" s="4"/>
      <c r="AG275" s="4"/>
      <c r="AK275" s="4"/>
      <c r="AO275" s="4"/>
      <c r="AS275" s="4"/>
      <c r="AW275" s="4"/>
      <c r="BA275" s="4"/>
    </row>
    <row r="276" spans="5:53" ht="15.6">
      <c r="E276" s="4"/>
      <c r="I276" s="4"/>
      <c r="M276" s="4"/>
      <c r="Q276" s="4"/>
      <c r="U276" s="4"/>
      <c r="Y276" s="4"/>
      <c r="AC276" s="4"/>
      <c r="AG276" s="4"/>
      <c r="AK276" s="4"/>
      <c r="AO276" s="4"/>
      <c r="AS276" s="4"/>
      <c r="AW276" s="4"/>
      <c r="BA276" s="4"/>
    </row>
    <row r="277" spans="5:53" ht="15.6">
      <c r="E277" s="4"/>
      <c r="I277" s="4"/>
      <c r="M277" s="4"/>
      <c r="Q277" s="4"/>
      <c r="U277" s="4"/>
      <c r="Y277" s="4"/>
      <c r="AC277" s="4"/>
      <c r="AG277" s="4"/>
      <c r="AK277" s="4"/>
      <c r="AO277" s="4"/>
      <c r="AS277" s="4"/>
      <c r="AW277" s="4"/>
      <c r="BA277" s="4"/>
    </row>
    <row r="278" spans="5:53" ht="15.6">
      <c r="E278" s="4"/>
      <c r="I278" s="4"/>
      <c r="M278" s="4"/>
      <c r="Q278" s="4"/>
      <c r="U278" s="4"/>
      <c r="Y278" s="4"/>
      <c r="AC278" s="4"/>
      <c r="AG278" s="4"/>
      <c r="AK278" s="4"/>
      <c r="AO278" s="4"/>
      <c r="AS278" s="4"/>
      <c r="AW278" s="4"/>
      <c r="BA278" s="4"/>
    </row>
    <row r="279" spans="5:53" ht="15.6">
      <c r="E279" s="4"/>
      <c r="I279" s="4"/>
      <c r="M279" s="4"/>
      <c r="Q279" s="4"/>
      <c r="U279" s="4"/>
      <c r="Y279" s="4"/>
      <c r="AC279" s="4"/>
      <c r="AG279" s="4"/>
      <c r="AK279" s="4"/>
      <c r="AO279" s="4"/>
      <c r="AS279" s="4"/>
      <c r="AW279" s="4"/>
      <c r="BA279" s="4"/>
    </row>
    <row r="280" spans="5:53" ht="15.6">
      <c r="E280" s="4"/>
      <c r="I280" s="4"/>
      <c r="M280" s="4"/>
      <c r="Q280" s="4"/>
      <c r="U280" s="4"/>
      <c r="Y280" s="4"/>
      <c r="AC280" s="4"/>
      <c r="AG280" s="4"/>
      <c r="AK280" s="4"/>
      <c r="AO280" s="4"/>
      <c r="AS280" s="4"/>
      <c r="AW280" s="4"/>
      <c r="BA280" s="4"/>
    </row>
    <row r="281" spans="5:53" ht="15.6">
      <c r="E281" s="4"/>
      <c r="I281" s="4"/>
      <c r="M281" s="4"/>
      <c r="Q281" s="4"/>
      <c r="U281" s="4"/>
      <c r="Y281" s="4"/>
      <c r="AC281" s="4"/>
      <c r="AG281" s="4"/>
      <c r="AK281" s="4"/>
      <c r="AO281" s="4"/>
      <c r="AS281" s="4"/>
      <c r="AW281" s="4"/>
      <c r="BA281" s="4"/>
    </row>
    <row r="282" spans="5:53" ht="15.6">
      <c r="E282" s="4"/>
      <c r="I282" s="4"/>
      <c r="M282" s="4"/>
      <c r="Q282" s="4"/>
      <c r="U282" s="4"/>
      <c r="Y282" s="4"/>
      <c r="AC282" s="4"/>
      <c r="AG282" s="4"/>
      <c r="AK282" s="4"/>
      <c r="AO282" s="4"/>
      <c r="AS282" s="4"/>
      <c r="AW282" s="4"/>
      <c r="BA282" s="4"/>
    </row>
    <row r="283" spans="5:53" ht="15.6">
      <c r="E283" s="4"/>
      <c r="I283" s="4"/>
      <c r="M283" s="4"/>
      <c r="Q283" s="4"/>
      <c r="U283" s="4"/>
      <c r="Y283" s="4"/>
      <c r="AC283" s="4"/>
      <c r="AG283" s="4"/>
      <c r="AK283" s="4"/>
      <c r="AO283" s="4"/>
      <c r="AS283" s="4"/>
      <c r="AW283" s="4"/>
      <c r="BA283" s="4"/>
    </row>
    <row r="284" spans="5:53" ht="15.6">
      <c r="E284" s="4"/>
      <c r="I284" s="4"/>
      <c r="M284" s="4"/>
      <c r="Q284" s="4"/>
      <c r="U284" s="4"/>
      <c r="Y284" s="4"/>
      <c r="AC284" s="4"/>
      <c r="AG284" s="4"/>
      <c r="AK284" s="4"/>
      <c r="AO284" s="4"/>
      <c r="AS284" s="4"/>
      <c r="AW284" s="4"/>
      <c r="BA284" s="4"/>
    </row>
    <row r="285" spans="5:53" ht="15.6">
      <c r="E285" s="4"/>
      <c r="I285" s="4"/>
      <c r="M285" s="4"/>
      <c r="Q285" s="4"/>
      <c r="U285" s="4"/>
      <c r="Y285" s="4"/>
      <c r="AC285" s="4"/>
      <c r="AG285" s="4"/>
      <c r="AK285" s="4"/>
      <c r="AO285" s="4"/>
      <c r="AS285" s="4"/>
      <c r="AW285" s="4"/>
      <c r="BA285" s="4"/>
    </row>
    <row r="286" spans="5:53" ht="15.6">
      <c r="E286" s="4"/>
      <c r="I286" s="4"/>
      <c r="M286" s="4"/>
      <c r="Q286" s="4"/>
      <c r="U286" s="4"/>
      <c r="Y286" s="4"/>
      <c r="AC286" s="4"/>
      <c r="AG286" s="4"/>
      <c r="AK286" s="4"/>
      <c r="AO286" s="4"/>
      <c r="AS286" s="4"/>
      <c r="AW286" s="4"/>
      <c r="BA286" s="4"/>
    </row>
    <row r="287" spans="5:53" ht="15.6">
      <c r="E287" s="4"/>
      <c r="I287" s="4"/>
      <c r="M287" s="4"/>
      <c r="Q287" s="4"/>
      <c r="U287" s="4"/>
      <c r="Y287" s="4"/>
      <c r="AC287" s="4"/>
      <c r="AG287" s="4"/>
      <c r="AK287" s="4"/>
      <c r="AO287" s="4"/>
      <c r="AS287" s="4"/>
      <c r="AW287" s="4"/>
      <c r="BA287" s="4"/>
    </row>
    <row r="288" spans="5:53" ht="15.6">
      <c r="E288" s="4"/>
      <c r="I288" s="4"/>
      <c r="M288" s="4"/>
      <c r="Q288" s="4"/>
      <c r="U288" s="4"/>
      <c r="Y288" s="4"/>
      <c r="AC288" s="4"/>
      <c r="AG288" s="4"/>
      <c r="AK288" s="4"/>
      <c r="AO288" s="4"/>
      <c r="AS288" s="4"/>
      <c r="AW288" s="4"/>
      <c r="BA288" s="4"/>
    </row>
    <row r="289" spans="5:53" ht="15.6">
      <c r="E289" s="4"/>
      <c r="I289" s="4"/>
      <c r="M289" s="4"/>
      <c r="Q289" s="4"/>
      <c r="U289" s="4"/>
      <c r="Y289" s="4"/>
      <c r="AC289" s="4"/>
      <c r="AG289" s="4"/>
      <c r="AK289" s="4"/>
      <c r="AO289" s="4"/>
      <c r="AS289" s="4"/>
      <c r="AW289" s="4"/>
      <c r="BA289" s="4"/>
    </row>
    <row r="290" spans="5:53" ht="15.6">
      <c r="E290" s="4"/>
      <c r="I290" s="4"/>
      <c r="M290" s="4"/>
      <c r="Q290" s="4"/>
      <c r="U290" s="4"/>
      <c r="Y290" s="4"/>
      <c r="AC290" s="4"/>
      <c r="AG290" s="4"/>
      <c r="AK290" s="4"/>
      <c r="AO290" s="4"/>
      <c r="AS290" s="4"/>
      <c r="AW290" s="4"/>
      <c r="BA290" s="4"/>
    </row>
    <row r="291" spans="5:53" ht="15.6">
      <c r="E291" s="4"/>
      <c r="I291" s="4"/>
      <c r="M291" s="4"/>
      <c r="Q291" s="4"/>
      <c r="U291" s="4"/>
      <c r="Y291" s="4"/>
      <c r="AC291" s="4"/>
      <c r="AG291" s="4"/>
      <c r="AK291" s="4"/>
      <c r="AO291" s="4"/>
      <c r="AS291" s="4"/>
      <c r="AW291" s="4"/>
      <c r="BA291" s="4"/>
    </row>
    <row r="292" spans="5:53" ht="15.6">
      <c r="E292" s="4"/>
      <c r="I292" s="4"/>
      <c r="M292" s="4"/>
      <c r="Q292" s="4"/>
      <c r="U292" s="4"/>
      <c r="Y292" s="4"/>
      <c r="AC292" s="4"/>
      <c r="AG292" s="4"/>
      <c r="AK292" s="4"/>
      <c r="AO292" s="4"/>
      <c r="AS292" s="4"/>
      <c r="AW292" s="4"/>
      <c r="BA292" s="4"/>
    </row>
    <row r="293" spans="5:53" ht="15.6">
      <c r="E293" s="4"/>
      <c r="I293" s="4"/>
      <c r="M293" s="4"/>
      <c r="Q293" s="4"/>
      <c r="U293" s="4"/>
      <c r="Y293" s="4"/>
      <c r="AC293" s="4"/>
      <c r="AG293" s="4"/>
      <c r="AK293" s="4"/>
      <c r="AO293" s="4"/>
      <c r="AS293" s="4"/>
      <c r="AW293" s="4"/>
      <c r="BA293" s="4"/>
    </row>
    <row r="294" spans="5:53" ht="15.6">
      <c r="E294" s="4"/>
      <c r="I294" s="4"/>
      <c r="M294" s="4"/>
      <c r="Q294" s="4"/>
      <c r="U294" s="4"/>
      <c r="Y294" s="4"/>
      <c r="AC294" s="4"/>
      <c r="AG294" s="4"/>
      <c r="AK294" s="4"/>
      <c r="AO294" s="4"/>
      <c r="AS294" s="4"/>
      <c r="AW294" s="4"/>
      <c r="BA294" s="4"/>
    </row>
    <row r="295" spans="5:53" ht="15.6">
      <c r="E295" s="4"/>
      <c r="I295" s="4"/>
      <c r="M295" s="4"/>
      <c r="Q295" s="4"/>
      <c r="U295" s="4"/>
      <c r="Y295" s="4"/>
      <c r="AC295" s="4"/>
      <c r="AG295" s="4"/>
      <c r="AK295" s="4"/>
      <c r="AO295" s="4"/>
      <c r="AS295" s="4"/>
      <c r="AW295" s="4"/>
      <c r="BA295" s="4"/>
    </row>
    <row r="296" spans="5:53" ht="15.6">
      <c r="E296" s="4"/>
      <c r="I296" s="4"/>
      <c r="M296" s="4"/>
      <c r="Q296" s="4"/>
      <c r="U296" s="4"/>
      <c r="Y296" s="4"/>
      <c r="AC296" s="4"/>
      <c r="AG296" s="4"/>
      <c r="AK296" s="4"/>
      <c r="AO296" s="4"/>
      <c r="AS296" s="4"/>
      <c r="AW296" s="4"/>
      <c r="BA296" s="4"/>
    </row>
    <row r="297" spans="5:53" ht="15.6">
      <c r="E297" s="4"/>
      <c r="I297" s="4"/>
      <c r="M297" s="4"/>
      <c r="Q297" s="4"/>
      <c r="U297" s="4"/>
      <c r="Y297" s="4"/>
      <c r="AC297" s="4"/>
      <c r="AG297" s="4"/>
      <c r="AK297" s="4"/>
      <c r="AO297" s="4"/>
      <c r="AS297" s="4"/>
      <c r="AW297" s="4"/>
      <c r="BA297" s="4"/>
    </row>
    <row r="298" spans="5:53" ht="15.6">
      <c r="E298" s="4"/>
      <c r="I298" s="4"/>
      <c r="M298" s="4"/>
      <c r="Q298" s="4"/>
      <c r="U298" s="4"/>
      <c r="Y298" s="4"/>
      <c r="AC298" s="4"/>
      <c r="AG298" s="4"/>
      <c r="AK298" s="4"/>
      <c r="AO298" s="4"/>
      <c r="AS298" s="4"/>
      <c r="AW298" s="4"/>
      <c r="BA298" s="4"/>
    </row>
    <row r="299" spans="5:53" ht="15.6">
      <c r="E299" s="4"/>
      <c r="I299" s="4"/>
      <c r="M299" s="4"/>
      <c r="Q299" s="4"/>
      <c r="U299" s="4"/>
      <c r="Y299" s="4"/>
      <c r="AC299" s="4"/>
      <c r="AG299" s="4"/>
      <c r="AK299" s="4"/>
      <c r="AO299" s="4"/>
      <c r="AS299" s="4"/>
      <c r="AW299" s="4"/>
      <c r="BA299" s="4"/>
    </row>
    <row r="300" spans="5:53" ht="15.6">
      <c r="E300" s="4"/>
      <c r="I300" s="4"/>
      <c r="M300" s="4"/>
      <c r="Q300" s="4"/>
      <c r="U300" s="4"/>
      <c r="Y300" s="4"/>
      <c r="AC300" s="4"/>
      <c r="AG300" s="4"/>
      <c r="AK300" s="4"/>
      <c r="AO300" s="4"/>
      <c r="AS300" s="4"/>
      <c r="AW300" s="4"/>
      <c r="BA300" s="4"/>
    </row>
    <row r="301" spans="5:53" ht="15.6">
      <c r="E301" s="4"/>
      <c r="I301" s="4"/>
      <c r="M301" s="4"/>
      <c r="Q301" s="4"/>
      <c r="U301" s="4"/>
      <c r="Y301" s="4"/>
      <c r="AC301" s="4"/>
      <c r="AG301" s="4"/>
      <c r="AK301" s="4"/>
      <c r="AO301" s="4"/>
      <c r="AS301" s="4"/>
      <c r="AW301" s="4"/>
      <c r="BA301" s="4"/>
    </row>
    <row r="302" spans="5:53" ht="15.6">
      <c r="E302" s="4"/>
      <c r="I302" s="4"/>
      <c r="M302" s="4"/>
      <c r="Q302" s="4"/>
      <c r="U302" s="4"/>
      <c r="Y302" s="4"/>
      <c r="AC302" s="4"/>
      <c r="AG302" s="4"/>
      <c r="AK302" s="4"/>
      <c r="AO302" s="4"/>
      <c r="AS302" s="4"/>
      <c r="AW302" s="4"/>
      <c r="BA302" s="4"/>
    </row>
    <row r="303" spans="5:53" ht="15.6">
      <c r="E303" s="4"/>
      <c r="I303" s="4"/>
      <c r="M303" s="4"/>
      <c r="Q303" s="4"/>
      <c r="U303" s="4"/>
      <c r="Y303" s="4"/>
      <c r="AC303" s="4"/>
      <c r="AG303" s="4"/>
      <c r="AK303" s="4"/>
      <c r="AO303" s="4"/>
      <c r="AS303" s="4"/>
      <c r="AW303" s="4"/>
      <c r="BA303" s="4"/>
    </row>
    <row r="304" spans="5:53" ht="15.6">
      <c r="E304" s="4"/>
      <c r="I304" s="4"/>
      <c r="M304" s="4"/>
      <c r="Q304" s="4"/>
      <c r="U304" s="4"/>
      <c r="Y304" s="4"/>
      <c r="AC304" s="4"/>
      <c r="AG304" s="4"/>
      <c r="AK304" s="4"/>
      <c r="AO304" s="4"/>
      <c r="AS304" s="4"/>
      <c r="AW304" s="4"/>
      <c r="BA304" s="4"/>
    </row>
    <row r="305" spans="5:53" ht="15.6">
      <c r="E305" s="4"/>
      <c r="I305" s="4"/>
      <c r="M305" s="4"/>
      <c r="Q305" s="4"/>
      <c r="U305" s="4"/>
      <c r="Y305" s="4"/>
      <c r="AC305" s="4"/>
      <c r="AG305" s="4"/>
      <c r="AK305" s="4"/>
      <c r="AO305" s="4"/>
      <c r="AS305" s="4"/>
      <c r="AW305" s="4"/>
      <c r="BA305" s="4"/>
    </row>
    <row r="306" spans="5:53" ht="15.6">
      <c r="E306" s="4"/>
      <c r="I306" s="4"/>
      <c r="M306" s="4"/>
      <c r="Q306" s="4"/>
      <c r="U306" s="4"/>
      <c r="Y306" s="4"/>
      <c r="AC306" s="4"/>
      <c r="AG306" s="4"/>
      <c r="AK306" s="4"/>
      <c r="AO306" s="4"/>
      <c r="AS306" s="4"/>
      <c r="AW306" s="4"/>
      <c r="BA306" s="4"/>
    </row>
    <row r="307" spans="5:53" ht="15.6">
      <c r="E307" s="4"/>
      <c r="I307" s="4"/>
      <c r="M307" s="4"/>
      <c r="Q307" s="4"/>
      <c r="U307" s="4"/>
      <c r="Y307" s="4"/>
      <c r="AC307" s="4"/>
      <c r="AG307" s="4"/>
      <c r="AK307" s="4"/>
      <c r="AO307" s="4"/>
      <c r="AS307" s="4"/>
      <c r="AW307" s="4"/>
      <c r="BA307" s="4"/>
    </row>
    <row r="308" spans="5:53" ht="15.6">
      <c r="E308" s="4"/>
      <c r="I308" s="4"/>
      <c r="M308" s="4"/>
      <c r="Q308" s="4"/>
      <c r="U308" s="4"/>
      <c r="Y308" s="4"/>
      <c r="AC308" s="4"/>
      <c r="AG308" s="4"/>
      <c r="AK308" s="4"/>
      <c r="AO308" s="4"/>
      <c r="AS308" s="4"/>
      <c r="AW308" s="4"/>
      <c r="BA308" s="4"/>
    </row>
    <row r="309" spans="5:53" ht="15.6">
      <c r="E309" s="4"/>
      <c r="I309" s="4"/>
      <c r="M309" s="4"/>
      <c r="Q309" s="4"/>
      <c r="U309" s="4"/>
      <c r="Y309" s="4"/>
      <c r="AC309" s="4"/>
      <c r="AG309" s="4"/>
      <c r="AK309" s="4"/>
      <c r="AO309" s="4"/>
      <c r="AS309" s="4"/>
      <c r="AW309" s="4"/>
      <c r="BA309" s="4"/>
    </row>
    <row r="310" spans="5:53" ht="15.6">
      <c r="E310" s="4"/>
      <c r="I310" s="4"/>
      <c r="M310" s="4"/>
      <c r="Q310" s="4"/>
      <c r="U310" s="4"/>
      <c r="Y310" s="4"/>
      <c r="AC310" s="4"/>
      <c r="AG310" s="4"/>
      <c r="AK310" s="4"/>
      <c r="AO310" s="4"/>
      <c r="AS310" s="4"/>
      <c r="AW310" s="4"/>
      <c r="BA310" s="4"/>
    </row>
    <row r="311" spans="5:53" ht="15.6">
      <c r="E311" s="4"/>
      <c r="I311" s="4"/>
      <c r="M311" s="4"/>
      <c r="Q311" s="4"/>
      <c r="U311" s="4"/>
      <c r="Y311" s="4"/>
      <c r="AC311" s="4"/>
      <c r="AG311" s="4"/>
      <c r="AK311" s="4"/>
      <c r="AO311" s="4"/>
      <c r="AS311" s="4"/>
      <c r="AW311" s="4"/>
      <c r="BA311" s="4"/>
    </row>
    <row r="312" spans="5:53" ht="15.6">
      <c r="E312" s="4"/>
      <c r="I312" s="4"/>
      <c r="M312" s="4"/>
      <c r="Q312" s="4"/>
      <c r="U312" s="4"/>
      <c r="Y312" s="4"/>
      <c r="AC312" s="4"/>
      <c r="AG312" s="4"/>
      <c r="AK312" s="4"/>
      <c r="AO312" s="4"/>
      <c r="AS312" s="4"/>
      <c r="AW312" s="4"/>
      <c r="BA312" s="4"/>
    </row>
    <row r="313" spans="5:53" ht="15.6">
      <c r="E313" s="4"/>
      <c r="I313" s="4"/>
      <c r="M313" s="4"/>
      <c r="Q313" s="4"/>
      <c r="U313" s="4"/>
      <c r="Y313" s="4"/>
      <c r="AC313" s="4"/>
      <c r="AG313" s="4"/>
      <c r="AK313" s="4"/>
      <c r="AO313" s="4"/>
      <c r="AS313" s="4"/>
      <c r="AW313" s="4"/>
      <c r="BA313" s="4"/>
    </row>
    <row r="314" spans="5:53" ht="15.6">
      <c r="E314" s="4"/>
      <c r="I314" s="4"/>
      <c r="M314" s="4"/>
      <c r="Q314" s="4"/>
      <c r="U314" s="4"/>
      <c r="Y314" s="4"/>
      <c r="AC314" s="4"/>
      <c r="AG314" s="4"/>
      <c r="AK314" s="4"/>
      <c r="AO314" s="4"/>
      <c r="AS314" s="4"/>
      <c r="AW314" s="4"/>
      <c r="BA314" s="4"/>
    </row>
    <row r="315" spans="5:53" ht="15.6">
      <c r="E315" s="4"/>
      <c r="I315" s="4"/>
      <c r="M315" s="4"/>
      <c r="Q315" s="4"/>
      <c r="U315" s="4"/>
      <c r="Y315" s="4"/>
      <c r="AC315" s="4"/>
      <c r="AG315" s="4"/>
      <c r="AK315" s="4"/>
      <c r="AO315" s="4"/>
      <c r="AS315" s="4"/>
      <c r="AW315" s="4"/>
      <c r="BA315" s="4"/>
    </row>
    <row r="316" spans="5:53" ht="15.6">
      <c r="E316" s="4"/>
      <c r="I316" s="4"/>
      <c r="M316" s="4"/>
      <c r="Q316" s="4"/>
      <c r="U316" s="4"/>
      <c r="Y316" s="4"/>
      <c r="AC316" s="4"/>
      <c r="AG316" s="4"/>
      <c r="AK316" s="4"/>
      <c r="AO316" s="4"/>
      <c r="AS316" s="4"/>
      <c r="AW316" s="4"/>
      <c r="BA316" s="4"/>
    </row>
    <row r="317" spans="5:53" ht="15.6">
      <c r="E317" s="4"/>
      <c r="I317" s="4"/>
      <c r="M317" s="4"/>
      <c r="Q317" s="4"/>
      <c r="U317" s="4"/>
      <c r="Y317" s="4"/>
      <c r="AC317" s="4"/>
      <c r="AG317" s="4"/>
      <c r="AK317" s="4"/>
      <c r="AO317" s="4"/>
      <c r="AS317" s="4"/>
      <c r="AW317" s="4"/>
      <c r="BA317" s="4"/>
    </row>
    <row r="318" spans="5:53" ht="15.6">
      <c r="E318" s="4"/>
      <c r="I318" s="4"/>
      <c r="M318" s="4"/>
      <c r="Q318" s="4"/>
      <c r="U318" s="4"/>
      <c r="Y318" s="4"/>
      <c r="AC318" s="4"/>
      <c r="AG318" s="4"/>
      <c r="AK318" s="4"/>
      <c r="AO318" s="4"/>
      <c r="AS318" s="4"/>
      <c r="AW318" s="4"/>
      <c r="BA318" s="4"/>
    </row>
    <row r="319" spans="5:53" ht="15.6">
      <c r="E319" s="4"/>
      <c r="I319" s="4"/>
      <c r="M319" s="4"/>
      <c r="Q319" s="4"/>
      <c r="U319" s="4"/>
      <c r="Y319" s="4"/>
      <c r="AC319" s="4"/>
      <c r="AG319" s="4"/>
      <c r="AK319" s="4"/>
      <c r="AO319" s="4"/>
      <c r="AS319" s="4"/>
      <c r="AW319" s="4"/>
      <c r="BA319" s="4"/>
    </row>
    <row r="320" spans="5:53" ht="15.6">
      <c r="E320" s="4"/>
      <c r="I320" s="4"/>
      <c r="M320" s="4"/>
      <c r="Q320" s="4"/>
      <c r="U320" s="4"/>
      <c r="Y320" s="4"/>
      <c r="AC320" s="4"/>
      <c r="AG320" s="4"/>
      <c r="AK320" s="4"/>
      <c r="AO320" s="4"/>
      <c r="AS320" s="4"/>
      <c r="AW320" s="4"/>
      <c r="BA320" s="4"/>
    </row>
    <row r="321" spans="5:53" ht="15.6">
      <c r="E321" s="4"/>
      <c r="I321" s="4"/>
      <c r="M321" s="4"/>
      <c r="Q321" s="4"/>
      <c r="U321" s="4"/>
      <c r="Y321" s="4"/>
      <c r="AC321" s="4"/>
      <c r="AG321" s="4"/>
      <c r="AK321" s="4"/>
      <c r="AO321" s="4"/>
      <c r="AS321" s="4"/>
      <c r="AW321" s="4"/>
      <c r="BA321" s="4"/>
    </row>
    <row r="322" spans="5:53" ht="15.6">
      <c r="E322" s="4"/>
      <c r="I322" s="4"/>
      <c r="M322" s="4"/>
      <c r="Q322" s="4"/>
      <c r="U322" s="4"/>
      <c r="Y322" s="4"/>
      <c r="AC322" s="4"/>
      <c r="AG322" s="4"/>
      <c r="AK322" s="4"/>
      <c r="AO322" s="4"/>
      <c r="AS322" s="4"/>
      <c r="AW322" s="4"/>
      <c r="BA322" s="4"/>
    </row>
    <row r="323" spans="5:53" ht="15.6">
      <c r="E323" s="4"/>
      <c r="I323" s="4"/>
      <c r="M323" s="4"/>
      <c r="Q323" s="4"/>
      <c r="U323" s="4"/>
      <c r="Y323" s="4"/>
      <c r="AC323" s="4"/>
      <c r="AG323" s="4"/>
      <c r="AK323" s="4"/>
      <c r="AO323" s="4"/>
      <c r="AS323" s="4"/>
      <c r="AW323" s="4"/>
      <c r="BA323" s="4"/>
    </row>
    <row r="324" spans="5:53" ht="15.6">
      <c r="E324" s="4"/>
      <c r="I324" s="4"/>
      <c r="M324" s="4"/>
      <c r="Q324" s="4"/>
      <c r="U324" s="4"/>
      <c r="Y324" s="4"/>
      <c r="AC324" s="4"/>
      <c r="AG324" s="4"/>
      <c r="AK324" s="4"/>
      <c r="AO324" s="4"/>
      <c r="AS324" s="4"/>
      <c r="AW324" s="4"/>
      <c r="BA324" s="4"/>
    </row>
    <row r="325" spans="5:53" ht="15.6">
      <c r="E325" s="4"/>
      <c r="I325" s="4"/>
      <c r="M325" s="4"/>
      <c r="Q325" s="4"/>
      <c r="U325" s="4"/>
      <c r="Y325" s="4"/>
      <c r="AC325" s="4"/>
      <c r="AG325" s="4"/>
      <c r="AK325" s="4"/>
      <c r="AO325" s="4"/>
      <c r="AS325" s="4"/>
      <c r="AW325" s="4"/>
      <c r="BA325" s="4"/>
    </row>
    <row r="326" spans="5:53" ht="15.6">
      <c r="E326" s="4"/>
      <c r="I326" s="4"/>
      <c r="M326" s="4"/>
      <c r="Q326" s="4"/>
      <c r="U326" s="4"/>
      <c r="Y326" s="4"/>
      <c r="AC326" s="4"/>
      <c r="AG326" s="4"/>
      <c r="AK326" s="4"/>
      <c r="AO326" s="4"/>
      <c r="AS326" s="4"/>
      <c r="AW326" s="4"/>
      <c r="BA326" s="4"/>
    </row>
    <row r="327" spans="5:53" ht="15.6">
      <c r="E327" s="4"/>
      <c r="I327" s="4"/>
      <c r="M327" s="4"/>
      <c r="Q327" s="4"/>
      <c r="U327" s="4"/>
      <c r="Y327" s="4"/>
      <c r="AC327" s="4"/>
      <c r="AG327" s="4"/>
      <c r="AK327" s="4"/>
      <c r="AO327" s="4"/>
      <c r="AS327" s="4"/>
      <c r="AW327" s="4"/>
      <c r="BA327" s="4"/>
    </row>
    <row r="328" spans="5:53" ht="15.6">
      <c r="E328" s="4"/>
      <c r="I328" s="4"/>
      <c r="M328" s="4"/>
      <c r="Q328" s="4"/>
      <c r="U328" s="4"/>
      <c r="Y328" s="4"/>
      <c r="AC328" s="4"/>
      <c r="AG328" s="4"/>
      <c r="AK328" s="4"/>
      <c r="AO328" s="4"/>
      <c r="AS328" s="4"/>
      <c r="AW328" s="4"/>
      <c r="BA328" s="4"/>
    </row>
    <row r="329" spans="5:53" ht="15.6">
      <c r="E329" s="4"/>
      <c r="I329" s="4"/>
      <c r="M329" s="4"/>
      <c r="Q329" s="4"/>
      <c r="U329" s="4"/>
      <c r="Y329" s="4"/>
      <c r="AC329" s="4"/>
      <c r="AG329" s="4"/>
      <c r="AK329" s="4"/>
      <c r="AO329" s="4"/>
      <c r="AS329" s="4"/>
      <c r="AW329" s="4"/>
      <c r="BA329" s="4"/>
    </row>
    <row r="330" spans="5:53" ht="15.6">
      <c r="E330" s="4"/>
      <c r="I330" s="4"/>
      <c r="M330" s="4"/>
      <c r="Q330" s="4"/>
      <c r="U330" s="4"/>
      <c r="Y330" s="4"/>
      <c r="AC330" s="4"/>
      <c r="AG330" s="4"/>
      <c r="AK330" s="4"/>
      <c r="AO330" s="4"/>
      <c r="AS330" s="4"/>
      <c r="AW330" s="4"/>
      <c r="BA330" s="4"/>
    </row>
    <row r="331" spans="5:53" ht="15.6">
      <c r="E331" s="4"/>
      <c r="I331" s="4"/>
      <c r="M331" s="4"/>
      <c r="Q331" s="4"/>
      <c r="U331" s="4"/>
      <c r="Y331" s="4"/>
      <c r="AC331" s="4"/>
      <c r="AG331" s="4"/>
      <c r="AK331" s="4"/>
      <c r="AO331" s="4"/>
      <c r="AS331" s="4"/>
      <c r="AW331" s="4"/>
      <c r="BA331" s="4"/>
    </row>
    <row r="332" spans="5:53" ht="15.6">
      <c r="E332" s="4"/>
      <c r="I332" s="4"/>
      <c r="M332" s="4"/>
      <c r="Q332" s="4"/>
      <c r="U332" s="4"/>
      <c r="Y332" s="4"/>
      <c r="AC332" s="4"/>
      <c r="AG332" s="4"/>
      <c r="AK332" s="4"/>
      <c r="AO332" s="4"/>
      <c r="AS332" s="4"/>
      <c r="AW332" s="4"/>
      <c r="BA332" s="4"/>
    </row>
    <row r="333" spans="5:53" ht="15.6">
      <c r="E333" s="4"/>
      <c r="I333" s="4"/>
      <c r="M333" s="4"/>
      <c r="Q333" s="4"/>
      <c r="U333" s="4"/>
      <c r="Y333" s="4"/>
      <c r="AC333" s="4"/>
      <c r="AG333" s="4"/>
      <c r="AK333" s="4"/>
      <c r="AO333" s="4"/>
      <c r="AS333" s="4"/>
      <c r="AW333" s="4"/>
      <c r="BA333" s="4"/>
    </row>
    <row r="334" spans="5:53" ht="15.6">
      <c r="E334" s="4"/>
      <c r="I334" s="4"/>
      <c r="M334" s="4"/>
      <c r="Q334" s="4"/>
      <c r="U334" s="4"/>
      <c r="Y334" s="4"/>
      <c r="AC334" s="4"/>
      <c r="AG334" s="4"/>
      <c r="AK334" s="4"/>
      <c r="AO334" s="4"/>
      <c r="AS334" s="4"/>
      <c r="AW334" s="4"/>
      <c r="BA334" s="4"/>
    </row>
    <row r="335" spans="5:53" ht="15.6">
      <c r="E335" s="4"/>
      <c r="I335" s="4"/>
      <c r="M335" s="4"/>
      <c r="Q335" s="4"/>
      <c r="U335" s="4"/>
      <c r="Y335" s="4"/>
      <c r="AC335" s="4"/>
      <c r="AG335" s="4"/>
      <c r="AK335" s="4"/>
      <c r="AO335" s="4"/>
      <c r="AS335" s="4"/>
      <c r="AW335" s="4"/>
      <c r="BA335" s="4"/>
    </row>
    <row r="336" spans="5:53" ht="15.6">
      <c r="E336" s="4"/>
      <c r="I336" s="4"/>
      <c r="M336" s="4"/>
      <c r="Q336" s="4"/>
      <c r="U336" s="4"/>
      <c r="Y336" s="4"/>
      <c r="AC336" s="4"/>
      <c r="AG336" s="4"/>
      <c r="AK336" s="4"/>
      <c r="AO336" s="4"/>
      <c r="AS336" s="4"/>
      <c r="AW336" s="4"/>
      <c r="BA336" s="4"/>
    </row>
    <row r="337" spans="5:53" ht="15.6">
      <c r="E337" s="4"/>
      <c r="I337" s="4"/>
      <c r="M337" s="4"/>
      <c r="Q337" s="4"/>
      <c r="U337" s="4"/>
      <c r="Y337" s="4"/>
      <c r="AC337" s="4"/>
      <c r="AG337" s="4"/>
      <c r="AK337" s="4"/>
      <c r="AO337" s="4"/>
      <c r="AS337" s="4"/>
      <c r="AW337" s="4"/>
      <c r="BA337" s="4"/>
    </row>
    <row r="338" spans="5:53" ht="15.6">
      <c r="E338" s="4"/>
      <c r="I338" s="4"/>
      <c r="M338" s="4"/>
      <c r="Q338" s="4"/>
      <c r="U338" s="4"/>
      <c r="Y338" s="4"/>
      <c r="AC338" s="4"/>
      <c r="AG338" s="4"/>
      <c r="AK338" s="4"/>
      <c r="AO338" s="4"/>
      <c r="AS338" s="4"/>
      <c r="AW338" s="4"/>
      <c r="BA338" s="4"/>
    </row>
    <row r="339" spans="5:53" ht="15.6">
      <c r="E339" s="4"/>
      <c r="I339" s="4"/>
      <c r="M339" s="4"/>
      <c r="Q339" s="4"/>
      <c r="U339" s="4"/>
      <c r="Y339" s="4"/>
      <c r="AC339" s="4"/>
      <c r="AG339" s="4"/>
      <c r="AK339" s="4"/>
      <c r="AO339" s="4"/>
      <c r="AS339" s="4"/>
      <c r="AW339" s="4"/>
      <c r="BA339" s="4"/>
    </row>
    <row r="340" spans="5:53" ht="15.6">
      <c r="E340" s="4"/>
      <c r="I340" s="4"/>
      <c r="M340" s="4"/>
      <c r="Q340" s="4"/>
      <c r="U340" s="4"/>
      <c r="Y340" s="4"/>
      <c r="AC340" s="4"/>
      <c r="AG340" s="4"/>
      <c r="AK340" s="4"/>
      <c r="AO340" s="4"/>
      <c r="AS340" s="4"/>
      <c r="AW340" s="4"/>
      <c r="BA340" s="4"/>
    </row>
    <row r="341" spans="5:53" ht="15.6">
      <c r="E341" s="4"/>
      <c r="I341" s="4"/>
      <c r="M341" s="4"/>
      <c r="Q341" s="4"/>
      <c r="U341" s="4"/>
      <c r="Y341" s="4"/>
      <c r="AC341" s="4"/>
      <c r="AG341" s="4"/>
      <c r="AK341" s="4"/>
      <c r="AO341" s="4"/>
      <c r="AS341" s="4"/>
      <c r="AW341" s="4"/>
      <c r="BA341" s="4"/>
    </row>
    <row r="342" spans="5:53" ht="15.6">
      <c r="E342" s="4"/>
      <c r="I342" s="4"/>
      <c r="M342" s="4"/>
      <c r="Q342" s="4"/>
      <c r="U342" s="4"/>
      <c r="Y342" s="4"/>
      <c r="AC342" s="4"/>
      <c r="AG342" s="4"/>
      <c r="AK342" s="4"/>
      <c r="AO342" s="4"/>
      <c r="AS342" s="4"/>
      <c r="AW342" s="4"/>
      <c r="BA342" s="4"/>
    </row>
    <row r="343" spans="5:53" ht="15.6">
      <c r="E343" s="4"/>
      <c r="I343" s="4"/>
      <c r="M343" s="4"/>
      <c r="Q343" s="4"/>
      <c r="U343" s="4"/>
      <c r="Y343" s="4"/>
      <c r="AC343" s="4"/>
      <c r="AG343" s="4"/>
      <c r="AK343" s="4"/>
      <c r="AO343" s="4"/>
      <c r="AS343" s="4"/>
      <c r="AW343" s="4"/>
      <c r="BA343" s="4"/>
    </row>
    <row r="344" spans="5:53" ht="15.6">
      <c r="E344" s="4"/>
      <c r="I344" s="4"/>
      <c r="M344" s="4"/>
      <c r="Q344" s="4"/>
      <c r="U344" s="4"/>
      <c r="Y344" s="4"/>
      <c r="AC344" s="4"/>
      <c r="AG344" s="4"/>
      <c r="AK344" s="4"/>
      <c r="AO344" s="4"/>
      <c r="AS344" s="4"/>
      <c r="AW344" s="4"/>
      <c r="BA344" s="4"/>
    </row>
    <row r="345" spans="5:53" ht="15.6">
      <c r="E345" s="4"/>
      <c r="I345" s="4"/>
      <c r="M345" s="4"/>
      <c r="Q345" s="4"/>
      <c r="U345" s="4"/>
      <c r="Y345" s="4"/>
      <c r="AC345" s="4"/>
      <c r="AG345" s="4"/>
      <c r="AK345" s="4"/>
      <c r="AO345" s="4"/>
      <c r="AS345" s="4"/>
      <c r="AW345" s="4"/>
      <c r="BA345" s="4"/>
    </row>
    <row r="346" spans="5:53" ht="15.6">
      <c r="E346" s="4"/>
      <c r="I346" s="4"/>
      <c r="M346" s="4"/>
      <c r="Q346" s="4"/>
      <c r="U346" s="4"/>
      <c r="Y346" s="4"/>
      <c r="AC346" s="4"/>
      <c r="AG346" s="4"/>
      <c r="AK346" s="4"/>
      <c r="AO346" s="4"/>
      <c r="AS346" s="4"/>
      <c r="AW346" s="4"/>
      <c r="BA346" s="4"/>
    </row>
    <row r="347" spans="5:53" ht="15.6">
      <c r="E347" s="4"/>
      <c r="I347" s="4"/>
      <c r="M347" s="4"/>
      <c r="Q347" s="4"/>
      <c r="U347" s="4"/>
      <c r="Y347" s="4"/>
      <c r="AC347" s="4"/>
      <c r="AG347" s="4"/>
      <c r="AK347" s="4"/>
      <c r="AO347" s="4"/>
      <c r="AS347" s="4"/>
      <c r="AW347" s="4"/>
      <c r="BA347" s="4"/>
    </row>
    <row r="348" spans="5:53" ht="15.6">
      <c r="E348" s="4"/>
      <c r="I348" s="4"/>
      <c r="M348" s="4"/>
      <c r="Q348" s="4"/>
      <c r="U348" s="4"/>
      <c r="Y348" s="4"/>
      <c r="AC348" s="4"/>
      <c r="AG348" s="4"/>
      <c r="AK348" s="4"/>
      <c r="AO348" s="4"/>
      <c r="AS348" s="4"/>
      <c r="AW348" s="4"/>
      <c r="BA348" s="4"/>
    </row>
    <row r="349" spans="5:53" ht="15.6">
      <c r="E349" s="4"/>
      <c r="I349" s="4"/>
      <c r="M349" s="4"/>
      <c r="Q349" s="4"/>
      <c r="U349" s="4"/>
      <c r="Y349" s="4"/>
      <c r="AC349" s="4"/>
      <c r="AG349" s="4"/>
      <c r="AK349" s="4"/>
      <c r="AO349" s="4"/>
      <c r="AS349" s="4"/>
      <c r="AW349" s="4"/>
      <c r="BA349" s="4"/>
    </row>
    <row r="350" spans="5:53" ht="15.6">
      <c r="E350" s="4"/>
      <c r="I350" s="4"/>
      <c r="M350" s="4"/>
      <c r="Q350" s="4"/>
      <c r="U350" s="4"/>
      <c r="Y350" s="4"/>
      <c r="AC350" s="4"/>
      <c r="AG350" s="4"/>
      <c r="AK350" s="4"/>
      <c r="AO350" s="4"/>
      <c r="AS350" s="4"/>
      <c r="AW350" s="4"/>
      <c r="BA350" s="4"/>
    </row>
    <row r="351" spans="5:53" ht="15.6">
      <c r="E351" s="4"/>
      <c r="I351" s="4"/>
      <c r="M351" s="4"/>
      <c r="Q351" s="4"/>
      <c r="U351" s="4"/>
      <c r="Y351" s="4"/>
      <c r="AC351" s="4"/>
      <c r="AG351" s="4"/>
      <c r="AK351" s="4"/>
      <c r="AO351" s="4"/>
      <c r="AS351" s="4"/>
      <c r="AW351" s="4"/>
      <c r="BA351" s="4"/>
    </row>
    <row r="352" spans="5:53" ht="15.6">
      <c r="E352" s="4"/>
      <c r="I352" s="4"/>
      <c r="M352" s="4"/>
      <c r="Q352" s="4"/>
      <c r="U352" s="4"/>
      <c r="Y352" s="4"/>
      <c r="AC352" s="4"/>
      <c r="AG352" s="4"/>
      <c r="AK352" s="4"/>
      <c r="AO352" s="4"/>
      <c r="AS352" s="4"/>
      <c r="AW352" s="4"/>
      <c r="BA352" s="4"/>
    </row>
    <row r="353" spans="5:53" ht="15.6">
      <c r="E353" s="4"/>
      <c r="I353" s="4"/>
      <c r="M353" s="4"/>
      <c r="Q353" s="4"/>
      <c r="U353" s="4"/>
      <c r="Y353" s="4"/>
      <c r="AC353" s="4"/>
      <c r="AG353" s="4"/>
      <c r="AK353" s="4"/>
      <c r="AO353" s="4"/>
      <c r="AS353" s="4"/>
      <c r="AW353" s="4"/>
      <c r="BA353" s="4"/>
    </row>
    <row r="354" spans="5:53" ht="15.6">
      <c r="E354" s="4"/>
      <c r="I354" s="4"/>
      <c r="M354" s="4"/>
      <c r="Q354" s="4"/>
      <c r="U354" s="4"/>
      <c r="Y354" s="4"/>
      <c r="AC354" s="4"/>
      <c r="AG354" s="4"/>
      <c r="AK354" s="4"/>
      <c r="AO354" s="4"/>
      <c r="AS354" s="4"/>
      <c r="AW354" s="4"/>
      <c r="BA354" s="4"/>
    </row>
    <row r="355" spans="5:53" ht="15.6">
      <c r="E355" s="4"/>
      <c r="I355" s="4"/>
      <c r="M355" s="4"/>
      <c r="Q355" s="4"/>
      <c r="U355" s="4"/>
      <c r="Y355" s="4"/>
      <c r="AC355" s="4"/>
      <c r="AG355" s="4"/>
      <c r="AK355" s="4"/>
      <c r="AO355" s="4"/>
      <c r="AS355" s="4"/>
      <c r="AW355" s="4"/>
      <c r="BA355" s="4"/>
    </row>
    <row r="356" spans="5:53" ht="15.6">
      <c r="E356" s="4"/>
      <c r="I356" s="4"/>
      <c r="M356" s="4"/>
      <c r="Q356" s="4"/>
      <c r="U356" s="4"/>
      <c r="Y356" s="4"/>
      <c r="AC356" s="4"/>
      <c r="AG356" s="4"/>
      <c r="AK356" s="4"/>
      <c r="AO356" s="4"/>
      <c r="AS356" s="4"/>
      <c r="AW356" s="4"/>
      <c r="BA356" s="4"/>
    </row>
    <row r="357" spans="5:53" ht="15.6">
      <c r="E357" s="4"/>
      <c r="I357" s="4"/>
      <c r="M357" s="4"/>
      <c r="Q357" s="4"/>
      <c r="U357" s="4"/>
      <c r="Y357" s="4"/>
      <c r="AC357" s="4"/>
      <c r="AG357" s="4"/>
      <c r="AK357" s="4"/>
      <c r="AO357" s="4"/>
      <c r="AS357" s="4"/>
      <c r="AW357" s="4"/>
      <c r="BA357" s="4"/>
    </row>
    <row r="358" spans="5:53" ht="15.6">
      <c r="E358" s="4"/>
      <c r="I358" s="4"/>
      <c r="M358" s="4"/>
      <c r="Q358" s="4"/>
      <c r="U358" s="4"/>
      <c r="Y358" s="4"/>
      <c r="AC358" s="4"/>
      <c r="AG358" s="4"/>
      <c r="AK358" s="4"/>
      <c r="AO358" s="4"/>
      <c r="AS358" s="4"/>
      <c r="AW358" s="4"/>
      <c r="BA358" s="4"/>
    </row>
    <row r="359" spans="5:53" ht="15.6">
      <c r="E359" s="4"/>
      <c r="I359" s="4"/>
      <c r="M359" s="4"/>
      <c r="Q359" s="4"/>
      <c r="U359" s="4"/>
      <c r="Y359" s="4"/>
      <c r="AC359" s="4"/>
      <c r="AG359" s="4"/>
      <c r="AK359" s="4"/>
      <c r="AO359" s="4"/>
      <c r="AS359" s="4"/>
      <c r="AW359" s="4"/>
      <c r="BA359" s="4"/>
    </row>
    <row r="360" spans="5:53" ht="15.6">
      <c r="E360" s="4"/>
      <c r="I360" s="4"/>
      <c r="M360" s="4"/>
      <c r="Q360" s="4"/>
      <c r="U360" s="4"/>
      <c r="Y360" s="4"/>
      <c r="AC360" s="4"/>
      <c r="AG360" s="4"/>
      <c r="AK360" s="4"/>
      <c r="AO360" s="4"/>
      <c r="AS360" s="4"/>
      <c r="AW360" s="4"/>
      <c r="BA360" s="4"/>
    </row>
    <row r="361" spans="5:53" ht="15.6">
      <c r="E361" s="4"/>
      <c r="I361" s="4"/>
      <c r="M361" s="4"/>
      <c r="Q361" s="4"/>
      <c r="U361" s="4"/>
      <c r="Y361" s="4"/>
      <c r="AC361" s="4"/>
      <c r="AG361" s="4"/>
      <c r="AK361" s="4"/>
      <c r="AO361" s="4"/>
      <c r="AS361" s="4"/>
      <c r="AW361" s="4"/>
      <c r="BA361" s="4"/>
    </row>
    <row r="362" spans="5:53" ht="15.6">
      <c r="E362" s="4"/>
      <c r="I362" s="4"/>
      <c r="M362" s="4"/>
      <c r="Q362" s="4"/>
      <c r="U362" s="4"/>
      <c r="Y362" s="4"/>
      <c r="AC362" s="4"/>
      <c r="AG362" s="4"/>
      <c r="AK362" s="4"/>
      <c r="AO362" s="4"/>
      <c r="AS362" s="4"/>
      <c r="AW362" s="4"/>
      <c r="BA362" s="4"/>
    </row>
    <row r="363" spans="5:53" ht="15.6">
      <c r="E363" s="4"/>
      <c r="I363" s="4"/>
      <c r="M363" s="4"/>
      <c r="Q363" s="4"/>
      <c r="U363" s="4"/>
      <c r="Y363" s="4"/>
      <c r="AC363" s="4"/>
      <c r="AG363" s="4"/>
      <c r="AK363" s="4"/>
      <c r="AO363" s="4"/>
      <c r="AS363" s="4"/>
      <c r="AW363" s="4"/>
      <c r="BA363" s="4"/>
    </row>
    <row r="364" spans="5:53" ht="15.6">
      <c r="E364" s="4"/>
      <c r="I364" s="4"/>
      <c r="M364" s="4"/>
      <c r="Q364" s="4"/>
      <c r="U364" s="4"/>
      <c r="Y364" s="4"/>
      <c r="AC364" s="4"/>
      <c r="AG364" s="4"/>
      <c r="AK364" s="4"/>
      <c r="AO364" s="4"/>
      <c r="AS364" s="4"/>
      <c r="AW364" s="4"/>
      <c r="BA364" s="4"/>
    </row>
    <row r="365" spans="5:53" ht="15.6">
      <c r="E365" s="4"/>
      <c r="I365" s="4"/>
      <c r="M365" s="4"/>
      <c r="Q365" s="4"/>
      <c r="U365" s="4"/>
      <c r="Y365" s="4"/>
      <c r="AC365" s="4"/>
      <c r="AG365" s="4"/>
      <c r="AK365" s="4"/>
      <c r="AO365" s="4"/>
      <c r="AS365" s="4"/>
      <c r="AW365" s="4"/>
      <c r="BA365" s="4"/>
    </row>
    <row r="366" spans="5:53" ht="15.6">
      <c r="E366" s="4"/>
      <c r="I366" s="4"/>
      <c r="M366" s="4"/>
      <c r="Q366" s="4"/>
      <c r="U366" s="4"/>
      <c r="Y366" s="4"/>
      <c r="AC366" s="4"/>
      <c r="AG366" s="4"/>
      <c r="AK366" s="4"/>
      <c r="AO366" s="4"/>
      <c r="AS366" s="4"/>
      <c r="AW366" s="4"/>
      <c r="BA366" s="4"/>
    </row>
    <row r="367" spans="5:53" ht="15.6">
      <c r="E367" s="4"/>
      <c r="I367" s="4"/>
      <c r="M367" s="4"/>
      <c r="Q367" s="4"/>
      <c r="U367" s="4"/>
      <c r="Y367" s="4"/>
      <c r="AC367" s="4"/>
      <c r="AG367" s="4"/>
      <c r="AK367" s="4"/>
      <c r="AO367" s="4"/>
      <c r="AS367" s="4"/>
      <c r="AW367" s="4"/>
      <c r="BA367" s="4"/>
    </row>
    <row r="368" spans="5:53" ht="15.6">
      <c r="E368" s="4"/>
      <c r="I368" s="4"/>
      <c r="M368" s="4"/>
      <c r="Q368" s="4"/>
      <c r="U368" s="4"/>
      <c r="Y368" s="4"/>
      <c r="AC368" s="4"/>
      <c r="AG368" s="4"/>
      <c r="AK368" s="4"/>
      <c r="AO368" s="4"/>
      <c r="AS368" s="4"/>
      <c r="AW368" s="4"/>
      <c r="BA368" s="4"/>
    </row>
    <row r="369" spans="5:53" ht="15.6">
      <c r="E369" s="4"/>
      <c r="I369" s="4"/>
      <c r="M369" s="4"/>
      <c r="Q369" s="4"/>
      <c r="U369" s="4"/>
      <c r="Y369" s="4"/>
      <c r="AC369" s="4"/>
      <c r="AG369" s="4"/>
      <c r="AK369" s="4"/>
      <c r="AO369" s="4"/>
      <c r="AS369" s="4"/>
      <c r="AW369" s="4"/>
      <c r="BA369" s="4"/>
    </row>
    <row r="370" spans="5:53" ht="15.6">
      <c r="E370" s="4"/>
      <c r="I370" s="4"/>
      <c r="M370" s="4"/>
      <c r="Q370" s="4"/>
      <c r="U370" s="4"/>
      <c r="Y370" s="4"/>
      <c r="AC370" s="4"/>
      <c r="AG370" s="4"/>
      <c r="AK370" s="4"/>
      <c r="AO370" s="4"/>
      <c r="AS370" s="4"/>
      <c r="AW370" s="4"/>
      <c r="BA370" s="4"/>
    </row>
    <row r="371" spans="5:53" ht="15.6">
      <c r="E371" s="4"/>
      <c r="I371" s="4"/>
      <c r="M371" s="4"/>
      <c r="Q371" s="4"/>
      <c r="U371" s="4"/>
      <c r="Y371" s="4"/>
      <c r="AC371" s="4"/>
      <c r="AG371" s="4"/>
      <c r="AK371" s="4"/>
      <c r="AO371" s="4"/>
      <c r="AS371" s="4"/>
      <c r="AW371" s="4"/>
      <c r="BA371" s="4"/>
    </row>
    <row r="372" spans="5:53" ht="15.6">
      <c r="E372" s="4"/>
      <c r="I372" s="4"/>
      <c r="M372" s="4"/>
      <c r="Q372" s="4"/>
      <c r="U372" s="4"/>
      <c r="Y372" s="4"/>
      <c r="AC372" s="4"/>
      <c r="AG372" s="4"/>
      <c r="AK372" s="4"/>
      <c r="AO372" s="4"/>
      <c r="AS372" s="4"/>
      <c r="AW372" s="4"/>
      <c r="BA372" s="4"/>
    </row>
    <row r="373" spans="5:53" ht="15.6">
      <c r="E373" s="4"/>
      <c r="I373" s="4"/>
      <c r="M373" s="4"/>
      <c r="Q373" s="4"/>
      <c r="U373" s="4"/>
      <c r="Y373" s="4"/>
      <c r="AC373" s="4"/>
      <c r="AG373" s="4"/>
      <c r="AK373" s="4"/>
      <c r="AO373" s="4"/>
      <c r="AS373" s="4"/>
      <c r="AW373" s="4"/>
      <c r="BA373" s="4"/>
    </row>
    <row r="374" spans="5:53" ht="15.6">
      <c r="E374" s="4"/>
      <c r="I374" s="4"/>
      <c r="M374" s="4"/>
      <c r="Q374" s="4"/>
      <c r="U374" s="4"/>
      <c r="Y374" s="4"/>
      <c r="AC374" s="4"/>
      <c r="AG374" s="4"/>
      <c r="AK374" s="4"/>
      <c r="AO374" s="4"/>
      <c r="AS374" s="4"/>
      <c r="AW374" s="4"/>
      <c r="BA374" s="4"/>
    </row>
    <row r="375" spans="5:53" ht="15.6">
      <c r="E375" s="4"/>
      <c r="I375" s="4"/>
      <c r="M375" s="4"/>
      <c r="Q375" s="4"/>
      <c r="U375" s="4"/>
      <c r="Y375" s="4"/>
      <c r="AC375" s="4"/>
      <c r="AG375" s="4"/>
      <c r="AK375" s="4"/>
      <c r="AO375" s="4"/>
      <c r="AS375" s="4"/>
      <c r="AW375" s="4"/>
      <c r="BA375" s="4"/>
    </row>
    <row r="376" spans="5:53" ht="15.6">
      <c r="E376" s="4"/>
      <c r="I376" s="4"/>
      <c r="M376" s="4"/>
      <c r="Q376" s="4"/>
      <c r="U376" s="4"/>
      <c r="Y376" s="4"/>
      <c r="AC376" s="4"/>
      <c r="AG376" s="4"/>
      <c r="AK376" s="4"/>
      <c r="AO376" s="4"/>
      <c r="AS376" s="4"/>
      <c r="AW376" s="4"/>
      <c r="BA376" s="4"/>
    </row>
    <row r="377" spans="5:53" ht="15.6">
      <c r="E377" s="4"/>
      <c r="I377" s="4"/>
      <c r="M377" s="4"/>
      <c r="Q377" s="4"/>
      <c r="U377" s="4"/>
      <c r="Y377" s="4"/>
      <c r="AC377" s="4"/>
      <c r="AG377" s="4"/>
      <c r="AK377" s="4"/>
      <c r="AO377" s="4"/>
      <c r="AS377" s="4"/>
      <c r="AW377" s="4"/>
      <c r="BA377" s="4"/>
    </row>
    <row r="378" spans="5:53" ht="15.6">
      <c r="E378" s="4"/>
      <c r="I378" s="4"/>
      <c r="M378" s="4"/>
      <c r="Q378" s="4"/>
      <c r="U378" s="4"/>
      <c r="Y378" s="4"/>
      <c r="AC378" s="4"/>
      <c r="AG378" s="4"/>
      <c r="AK378" s="4"/>
      <c r="AO378" s="4"/>
      <c r="AS378" s="4"/>
      <c r="AW378" s="4"/>
      <c r="BA378" s="4"/>
    </row>
    <row r="379" spans="5:53" ht="15.6">
      <c r="E379" s="4"/>
      <c r="I379" s="4"/>
      <c r="M379" s="4"/>
      <c r="Q379" s="4"/>
      <c r="U379" s="4"/>
      <c r="Y379" s="4"/>
      <c r="AC379" s="4"/>
      <c r="AG379" s="4"/>
      <c r="AK379" s="4"/>
      <c r="AO379" s="4"/>
      <c r="AS379" s="4"/>
      <c r="AW379" s="4"/>
      <c r="BA379" s="4"/>
    </row>
    <row r="380" spans="5:53" ht="15.6">
      <c r="E380" s="4"/>
      <c r="I380" s="4"/>
      <c r="M380" s="4"/>
      <c r="Q380" s="4"/>
      <c r="U380" s="4"/>
      <c r="Y380" s="4"/>
      <c r="AC380" s="4"/>
      <c r="AG380" s="4"/>
      <c r="AK380" s="4"/>
      <c r="AO380" s="4"/>
      <c r="AS380" s="4"/>
      <c r="AW380" s="4"/>
      <c r="BA380" s="4"/>
    </row>
    <row r="381" spans="5:53" ht="15.6">
      <c r="E381" s="4"/>
      <c r="I381" s="4"/>
      <c r="M381" s="4"/>
      <c r="Q381" s="4"/>
      <c r="U381" s="4"/>
      <c r="Y381" s="4"/>
      <c r="AC381" s="4"/>
      <c r="AG381" s="4"/>
      <c r="AK381" s="4"/>
      <c r="AO381" s="4"/>
      <c r="AS381" s="4"/>
      <c r="AW381" s="4"/>
      <c r="BA381" s="4"/>
    </row>
    <row r="382" spans="5:53" ht="15.6">
      <c r="E382" s="4"/>
      <c r="I382" s="4"/>
      <c r="M382" s="4"/>
      <c r="Q382" s="4"/>
      <c r="U382" s="4"/>
      <c r="Y382" s="4"/>
      <c r="AC382" s="4"/>
      <c r="AG382" s="4"/>
      <c r="AK382" s="4"/>
      <c r="AO382" s="4"/>
      <c r="AS382" s="4"/>
      <c r="AW382" s="4"/>
      <c r="BA382" s="4"/>
    </row>
    <row r="383" spans="5:53" ht="15.6">
      <c r="E383" s="4"/>
      <c r="I383" s="4"/>
      <c r="M383" s="4"/>
      <c r="Q383" s="4"/>
      <c r="U383" s="4"/>
      <c r="Y383" s="4"/>
      <c r="AC383" s="4"/>
      <c r="AG383" s="4"/>
      <c r="AK383" s="4"/>
      <c r="AO383" s="4"/>
      <c r="AS383" s="4"/>
      <c r="AW383" s="4"/>
      <c r="BA383" s="4"/>
    </row>
    <row r="384" spans="5:53" ht="15.6">
      <c r="E384" s="4"/>
      <c r="I384" s="4"/>
      <c r="M384" s="4"/>
      <c r="Q384" s="4"/>
      <c r="U384" s="4"/>
      <c r="Y384" s="4"/>
      <c r="AC384" s="4"/>
      <c r="AG384" s="4"/>
      <c r="AK384" s="4"/>
      <c r="AO384" s="4"/>
      <c r="AS384" s="4"/>
      <c r="AW384" s="4"/>
      <c r="BA384" s="4"/>
    </row>
    <row r="385" spans="5:53" ht="15.6">
      <c r="E385" s="4"/>
      <c r="I385" s="4"/>
      <c r="M385" s="4"/>
      <c r="Q385" s="4"/>
      <c r="U385" s="4"/>
      <c r="Y385" s="4"/>
      <c r="AC385" s="4"/>
      <c r="AG385" s="4"/>
      <c r="AK385" s="4"/>
      <c r="AO385" s="4"/>
      <c r="AS385" s="4"/>
      <c r="AW385" s="4"/>
      <c r="BA385" s="4"/>
    </row>
    <row r="386" spans="5:53" ht="15.6">
      <c r="E386" s="4"/>
      <c r="I386" s="4"/>
      <c r="M386" s="4"/>
      <c r="Q386" s="4"/>
      <c r="U386" s="4"/>
      <c r="Y386" s="4"/>
      <c r="AC386" s="4"/>
      <c r="AG386" s="4"/>
      <c r="AK386" s="4"/>
      <c r="AO386" s="4"/>
      <c r="AS386" s="4"/>
      <c r="AW386" s="4"/>
      <c r="BA386" s="4"/>
    </row>
    <row r="387" spans="5:53" ht="15.6">
      <c r="E387" s="4"/>
      <c r="I387" s="4"/>
      <c r="M387" s="4"/>
      <c r="Q387" s="4"/>
      <c r="U387" s="4"/>
      <c r="Y387" s="4"/>
      <c r="AC387" s="4"/>
      <c r="AG387" s="4"/>
      <c r="AK387" s="4"/>
      <c r="AO387" s="4"/>
      <c r="AS387" s="4"/>
      <c r="AW387" s="4"/>
      <c r="BA387" s="4"/>
    </row>
    <row r="388" spans="5:53" ht="15.6">
      <c r="E388" s="4"/>
      <c r="I388" s="4"/>
      <c r="M388" s="4"/>
      <c r="Q388" s="4"/>
      <c r="U388" s="4"/>
      <c r="Y388" s="4"/>
      <c r="AC388" s="4"/>
      <c r="AG388" s="4"/>
      <c r="AK388" s="4"/>
      <c r="AO388" s="4"/>
      <c r="AS388" s="4"/>
      <c r="AW388" s="4"/>
      <c r="BA388" s="4"/>
    </row>
    <row r="389" spans="5:53" ht="15.6">
      <c r="E389" s="4"/>
      <c r="I389" s="4"/>
      <c r="M389" s="4"/>
      <c r="Q389" s="4"/>
      <c r="U389" s="4"/>
      <c r="Y389" s="4"/>
      <c r="AC389" s="4"/>
      <c r="AG389" s="4"/>
      <c r="AK389" s="4"/>
      <c r="AO389" s="4"/>
      <c r="AS389" s="4"/>
      <c r="AW389" s="4"/>
      <c r="BA389" s="4"/>
    </row>
    <row r="390" spans="5:53" ht="15.6">
      <c r="E390" s="4"/>
      <c r="I390" s="4"/>
      <c r="M390" s="4"/>
      <c r="Q390" s="4"/>
      <c r="U390" s="4"/>
      <c r="Y390" s="4"/>
      <c r="AC390" s="4"/>
      <c r="AG390" s="4"/>
      <c r="AK390" s="4"/>
      <c r="AO390" s="4"/>
      <c r="AS390" s="4"/>
      <c r="AW390" s="4"/>
      <c r="BA390" s="4"/>
    </row>
    <row r="391" spans="5:53" ht="15.6">
      <c r="E391" s="4"/>
      <c r="I391" s="4"/>
      <c r="M391" s="4"/>
      <c r="Q391" s="4"/>
      <c r="U391" s="4"/>
      <c r="Y391" s="4"/>
      <c r="AC391" s="4"/>
      <c r="AG391" s="4"/>
      <c r="AK391" s="4"/>
      <c r="AO391" s="4"/>
      <c r="AS391" s="4"/>
      <c r="AW391" s="4"/>
      <c r="BA391" s="4"/>
    </row>
    <row r="392" spans="5:53" ht="15.6">
      <c r="E392" s="4"/>
      <c r="I392" s="4"/>
      <c r="M392" s="4"/>
      <c r="Q392" s="4"/>
      <c r="U392" s="4"/>
      <c r="Y392" s="4"/>
      <c r="AC392" s="4"/>
      <c r="AG392" s="4"/>
      <c r="AK392" s="4"/>
      <c r="AO392" s="4"/>
      <c r="AS392" s="4"/>
      <c r="AW392" s="4"/>
      <c r="BA392" s="4"/>
    </row>
    <row r="393" spans="5:53" ht="15.6">
      <c r="E393" s="4"/>
      <c r="I393" s="4"/>
      <c r="M393" s="4"/>
      <c r="Q393" s="4"/>
      <c r="U393" s="4"/>
      <c r="Y393" s="4"/>
      <c r="AC393" s="4"/>
      <c r="AG393" s="4"/>
      <c r="AK393" s="4"/>
      <c r="AO393" s="4"/>
      <c r="AS393" s="4"/>
      <c r="AW393" s="4"/>
      <c r="BA393" s="4"/>
    </row>
    <row r="394" spans="5:53" ht="15.6">
      <c r="E394" s="4"/>
      <c r="I394" s="4"/>
      <c r="M394" s="4"/>
      <c r="Q394" s="4"/>
      <c r="U394" s="4"/>
      <c r="Y394" s="4"/>
      <c r="AC394" s="4"/>
      <c r="AG394" s="4"/>
      <c r="AK394" s="4"/>
      <c r="AO394" s="4"/>
      <c r="AS394" s="4"/>
      <c r="AW394" s="4"/>
      <c r="BA394" s="4"/>
    </row>
    <row r="395" spans="5:53" ht="15.6">
      <c r="E395" s="4"/>
      <c r="I395" s="4"/>
      <c r="M395" s="4"/>
      <c r="Q395" s="4"/>
      <c r="U395" s="4"/>
      <c r="Y395" s="4"/>
      <c r="AC395" s="4"/>
      <c r="AG395" s="4"/>
      <c r="AK395" s="4"/>
      <c r="AO395" s="4"/>
      <c r="AS395" s="4"/>
      <c r="AW395" s="4"/>
      <c r="BA395" s="4"/>
    </row>
    <row r="396" spans="5:53" ht="15.6">
      <c r="E396" s="4"/>
      <c r="I396" s="4"/>
      <c r="M396" s="4"/>
      <c r="Q396" s="4"/>
      <c r="U396" s="4"/>
      <c r="Y396" s="4"/>
      <c r="AC396" s="4"/>
      <c r="AG396" s="4"/>
      <c r="AK396" s="4"/>
      <c r="AO396" s="4"/>
      <c r="AS396" s="4"/>
      <c r="AW396" s="4"/>
      <c r="BA396" s="4"/>
    </row>
    <row r="397" spans="5:53" ht="15.6">
      <c r="E397" s="4"/>
      <c r="I397" s="4"/>
      <c r="M397" s="4"/>
      <c r="Q397" s="4"/>
      <c r="U397" s="4"/>
      <c r="Y397" s="4"/>
      <c r="AC397" s="4"/>
      <c r="AG397" s="4"/>
      <c r="AK397" s="4"/>
      <c r="AO397" s="4"/>
      <c r="AS397" s="4"/>
      <c r="AW397" s="4"/>
      <c r="BA397" s="4"/>
    </row>
    <row r="398" spans="5:53" ht="15.6">
      <c r="E398" s="4"/>
      <c r="I398" s="4"/>
      <c r="M398" s="4"/>
      <c r="Q398" s="4"/>
      <c r="U398" s="4"/>
      <c r="Y398" s="4"/>
      <c r="AC398" s="4"/>
      <c r="AG398" s="4"/>
      <c r="AK398" s="4"/>
      <c r="AO398" s="4"/>
      <c r="AS398" s="4"/>
      <c r="AW398" s="4"/>
      <c r="BA398" s="4"/>
    </row>
    <row r="399" spans="5:53" ht="15.6">
      <c r="E399" s="4"/>
      <c r="I399" s="4"/>
      <c r="M399" s="4"/>
      <c r="Q399" s="4"/>
      <c r="U399" s="4"/>
      <c r="Y399" s="4"/>
      <c r="AC399" s="4"/>
      <c r="AG399" s="4"/>
      <c r="AK399" s="4"/>
      <c r="AO399" s="4"/>
      <c r="AS399" s="4"/>
      <c r="AW399" s="4"/>
      <c r="BA399" s="4"/>
    </row>
    <row r="400" spans="5:53" ht="15.6">
      <c r="E400" s="4"/>
      <c r="I400" s="4"/>
      <c r="M400" s="4"/>
      <c r="Q400" s="4"/>
      <c r="U400" s="4"/>
      <c r="Y400" s="4"/>
      <c r="AC400" s="4"/>
      <c r="AG400" s="4"/>
      <c r="AK400" s="4"/>
      <c r="AO400" s="4"/>
      <c r="AS400" s="4"/>
      <c r="AW400" s="4"/>
      <c r="BA400" s="4"/>
    </row>
    <row r="401" spans="5:53" ht="15.6">
      <c r="E401" s="4"/>
      <c r="I401" s="4"/>
      <c r="M401" s="4"/>
      <c r="Q401" s="4"/>
      <c r="U401" s="4"/>
      <c r="Y401" s="4"/>
      <c r="AC401" s="4"/>
      <c r="AG401" s="4"/>
      <c r="AK401" s="4"/>
      <c r="AO401" s="4"/>
      <c r="AS401" s="4"/>
      <c r="AW401" s="4"/>
      <c r="BA401" s="4"/>
    </row>
    <row r="402" spans="5:53" ht="15.6">
      <c r="E402" s="4"/>
      <c r="I402" s="4"/>
      <c r="M402" s="4"/>
      <c r="Q402" s="4"/>
      <c r="U402" s="4"/>
      <c r="Y402" s="4"/>
      <c r="AC402" s="4"/>
      <c r="AG402" s="4"/>
      <c r="AK402" s="4"/>
      <c r="AO402" s="4"/>
      <c r="AS402" s="4"/>
      <c r="AW402" s="4"/>
      <c r="BA402" s="4"/>
    </row>
    <row r="403" spans="5:53" ht="15.6">
      <c r="E403" s="4"/>
      <c r="I403" s="4"/>
      <c r="M403" s="4"/>
      <c r="Q403" s="4"/>
      <c r="U403" s="4"/>
      <c r="Y403" s="4"/>
      <c r="AC403" s="4"/>
      <c r="AG403" s="4"/>
      <c r="AK403" s="4"/>
      <c r="AO403" s="4"/>
      <c r="AS403" s="4"/>
      <c r="AW403" s="4"/>
      <c r="BA403" s="4"/>
    </row>
    <row r="404" spans="5:53" ht="15.6">
      <c r="E404" s="4"/>
      <c r="I404" s="4"/>
      <c r="M404" s="4"/>
      <c r="Q404" s="4"/>
      <c r="U404" s="4"/>
      <c r="Y404" s="4"/>
      <c r="AC404" s="4"/>
      <c r="AG404" s="4"/>
      <c r="AK404" s="4"/>
      <c r="AO404" s="4"/>
      <c r="AS404" s="4"/>
      <c r="AW404" s="4"/>
      <c r="BA404" s="4"/>
    </row>
    <row r="405" spans="5:53" ht="15.6">
      <c r="E405" s="4"/>
      <c r="I405" s="4"/>
      <c r="M405" s="4"/>
      <c r="Q405" s="4"/>
      <c r="U405" s="4"/>
      <c r="Y405" s="4"/>
      <c r="AC405" s="4"/>
      <c r="AG405" s="4"/>
      <c r="AK405" s="4"/>
      <c r="AO405" s="4"/>
      <c r="AS405" s="4"/>
      <c r="AW405" s="4"/>
      <c r="BA405" s="4"/>
    </row>
    <row r="406" spans="5:53" ht="15.6">
      <c r="E406" s="4"/>
      <c r="I406" s="4"/>
      <c r="M406" s="4"/>
      <c r="Q406" s="4"/>
      <c r="U406" s="4"/>
      <c r="Y406" s="4"/>
      <c r="AC406" s="4"/>
      <c r="AG406" s="4"/>
      <c r="AK406" s="4"/>
      <c r="AO406" s="4"/>
      <c r="AS406" s="4"/>
      <c r="AW406" s="4"/>
      <c r="BA406" s="4"/>
    </row>
    <row r="407" spans="5:53" ht="15.6">
      <c r="E407" s="4"/>
      <c r="I407" s="4"/>
      <c r="M407" s="4"/>
      <c r="Q407" s="4"/>
      <c r="U407" s="4"/>
      <c r="Y407" s="4"/>
      <c r="AC407" s="4"/>
      <c r="AG407" s="4"/>
      <c r="AK407" s="4"/>
      <c r="AO407" s="4"/>
      <c r="AS407" s="4"/>
      <c r="AW407" s="4"/>
      <c r="BA407" s="4"/>
    </row>
    <row r="408" spans="5:53" ht="15.6">
      <c r="E408" s="4"/>
      <c r="I408" s="4"/>
      <c r="M408" s="4"/>
      <c r="Q408" s="4"/>
      <c r="U408" s="4"/>
      <c r="Y408" s="4"/>
      <c r="AC408" s="4"/>
      <c r="AG408" s="4"/>
      <c r="AK408" s="4"/>
      <c r="AO408" s="4"/>
      <c r="AS408" s="4"/>
      <c r="AW408" s="4"/>
      <c r="BA408" s="4"/>
    </row>
    <row r="409" spans="5:53" ht="15.6">
      <c r="E409" s="4"/>
      <c r="I409" s="4"/>
      <c r="M409" s="4"/>
      <c r="Q409" s="4"/>
      <c r="U409" s="4"/>
      <c r="Y409" s="4"/>
      <c r="AC409" s="4"/>
      <c r="AG409" s="4"/>
      <c r="AK409" s="4"/>
      <c r="AO409" s="4"/>
      <c r="AS409" s="4"/>
      <c r="AW409" s="4"/>
      <c r="BA409" s="4"/>
    </row>
    <row r="410" spans="5:53" ht="15.6">
      <c r="E410" s="4"/>
      <c r="I410" s="4"/>
      <c r="M410" s="4"/>
      <c r="Q410" s="4"/>
      <c r="U410" s="4"/>
      <c r="Y410" s="4"/>
      <c r="AC410" s="4"/>
      <c r="AG410" s="4"/>
      <c r="AK410" s="4"/>
      <c r="AO410" s="4"/>
      <c r="AS410" s="4"/>
      <c r="AW410" s="4"/>
      <c r="BA410" s="4"/>
    </row>
    <row r="411" spans="5:53" ht="15.6">
      <c r="E411" s="4"/>
      <c r="I411" s="4"/>
      <c r="M411" s="4"/>
      <c r="Q411" s="4"/>
      <c r="U411" s="4"/>
      <c r="Y411" s="4"/>
      <c r="AC411" s="4"/>
      <c r="AG411" s="4"/>
      <c r="AK411" s="4"/>
      <c r="AO411" s="4"/>
      <c r="AS411" s="4"/>
      <c r="AW411" s="4"/>
      <c r="BA411" s="4"/>
    </row>
    <row r="412" spans="5:53" ht="15.6">
      <c r="E412" s="4"/>
      <c r="I412" s="4"/>
      <c r="M412" s="4"/>
      <c r="Q412" s="4"/>
      <c r="U412" s="4"/>
      <c r="Y412" s="4"/>
      <c r="AC412" s="4"/>
      <c r="AG412" s="4"/>
      <c r="AK412" s="4"/>
      <c r="AO412" s="4"/>
      <c r="AS412" s="4"/>
      <c r="AW412" s="4"/>
      <c r="BA412" s="4"/>
    </row>
    <row r="413" spans="5:53" ht="15.6">
      <c r="E413" s="4"/>
      <c r="I413" s="4"/>
      <c r="M413" s="4"/>
      <c r="Q413" s="4"/>
      <c r="U413" s="4"/>
      <c r="Y413" s="4"/>
      <c r="AC413" s="4"/>
      <c r="AG413" s="4"/>
      <c r="AK413" s="4"/>
      <c r="AO413" s="4"/>
      <c r="AS413" s="4"/>
      <c r="AW413" s="4"/>
      <c r="BA413" s="4"/>
    </row>
    <row r="414" spans="5:53" ht="15.6">
      <c r="E414" s="4"/>
      <c r="I414" s="4"/>
      <c r="M414" s="4"/>
      <c r="Q414" s="4"/>
      <c r="U414" s="4"/>
      <c r="Y414" s="4"/>
      <c r="AC414" s="4"/>
      <c r="AG414" s="4"/>
      <c r="AK414" s="4"/>
      <c r="AO414" s="4"/>
      <c r="AS414" s="4"/>
      <c r="AW414" s="4"/>
      <c r="BA414" s="4"/>
    </row>
    <row r="415" spans="5:53" ht="15.6">
      <c r="E415" s="4"/>
      <c r="I415" s="4"/>
      <c r="M415" s="4"/>
      <c r="Q415" s="4"/>
      <c r="U415" s="4"/>
      <c r="Y415" s="4"/>
      <c r="AC415" s="4"/>
      <c r="AG415" s="4"/>
      <c r="AK415" s="4"/>
      <c r="AO415" s="4"/>
      <c r="AS415" s="4"/>
      <c r="AW415" s="4"/>
      <c r="BA415" s="4"/>
    </row>
    <row r="416" spans="5:53" ht="15.6">
      <c r="E416" s="4"/>
      <c r="I416" s="4"/>
      <c r="M416" s="4"/>
      <c r="Q416" s="4"/>
      <c r="U416" s="4"/>
      <c r="Y416" s="4"/>
      <c r="AC416" s="4"/>
      <c r="AG416" s="4"/>
      <c r="AK416" s="4"/>
      <c r="AO416" s="4"/>
      <c r="AS416" s="4"/>
      <c r="AW416" s="4"/>
      <c r="BA416" s="4"/>
    </row>
    <row r="417" spans="5:53" ht="15.6">
      <c r="E417" s="4"/>
      <c r="I417" s="4"/>
      <c r="M417" s="4"/>
      <c r="Q417" s="4"/>
      <c r="U417" s="4"/>
      <c r="Y417" s="4"/>
      <c r="AC417" s="4"/>
      <c r="AG417" s="4"/>
      <c r="AK417" s="4"/>
      <c r="AO417" s="4"/>
      <c r="AS417" s="4"/>
      <c r="AW417" s="4"/>
      <c r="BA417" s="4"/>
    </row>
    <row r="418" spans="5:53" ht="15.6">
      <c r="E418" s="4"/>
      <c r="I418" s="4"/>
      <c r="M418" s="4"/>
      <c r="Q418" s="4"/>
      <c r="U418" s="4"/>
      <c r="Y418" s="4"/>
      <c r="AC418" s="4"/>
      <c r="AG418" s="4"/>
      <c r="AK418" s="4"/>
      <c r="AO418" s="4"/>
      <c r="AS418" s="4"/>
      <c r="AW418" s="4"/>
      <c r="BA418" s="4"/>
    </row>
    <row r="419" spans="5:53" ht="15.6">
      <c r="E419" s="4"/>
      <c r="I419" s="4"/>
      <c r="M419" s="4"/>
      <c r="Q419" s="4"/>
      <c r="U419" s="4"/>
      <c r="Y419" s="4"/>
      <c r="AC419" s="4"/>
      <c r="AG419" s="4"/>
      <c r="AK419" s="4"/>
      <c r="AO419" s="4"/>
      <c r="AS419" s="4"/>
      <c r="AW419" s="4"/>
      <c r="BA419" s="4"/>
    </row>
    <row r="420" spans="5:53" ht="15.6">
      <c r="E420" s="4"/>
      <c r="I420" s="4"/>
      <c r="M420" s="4"/>
      <c r="Q420" s="4"/>
      <c r="U420" s="4"/>
      <c r="Y420" s="4"/>
      <c r="AC420" s="4"/>
      <c r="AG420" s="4"/>
      <c r="AK420" s="4"/>
      <c r="AO420" s="4"/>
      <c r="AS420" s="4"/>
      <c r="AW420" s="4"/>
      <c r="BA420" s="4"/>
    </row>
    <row r="421" spans="5:53" ht="15.6">
      <c r="E421" s="4"/>
      <c r="I421" s="4"/>
      <c r="M421" s="4"/>
      <c r="Q421" s="4"/>
      <c r="U421" s="4"/>
      <c r="Y421" s="4"/>
      <c r="AC421" s="4"/>
      <c r="AG421" s="4"/>
      <c r="AK421" s="4"/>
      <c r="AO421" s="4"/>
      <c r="AS421" s="4"/>
      <c r="AW421" s="4"/>
      <c r="BA421" s="4"/>
    </row>
    <row r="422" spans="5:53" ht="15.6">
      <c r="E422" s="4"/>
      <c r="I422" s="4"/>
      <c r="M422" s="4"/>
      <c r="Q422" s="4"/>
      <c r="U422" s="4"/>
      <c r="Y422" s="4"/>
      <c r="AC422" s="4"/>
      <c r="AG422" s="4"/>
      <c r="AK422" s="4"/>
      <c r="AO422" s="4"/>
      <c r="AS422" s="4"/>
      <c r="AW422" s="4"/>
      <c r="BA422" s="4"/>
    </row>
    <row r="423" spans="5:53" ht="15.6">
      <c r="E423" s="4"/>
      <c r="I423" s="4"/>
      <c r="M423" s="4"/>
      <c r="Q423" s="4"/>
      <c r="U423" s="4"/>
      <c r="Y423" s="4"/>
      <c r="AC423" s="4"/>
      <c r="AG423" s="4"/>
      <c r="AK423" s="4"/>
      <c r="AO423" s="4"/>
      <c r="AS423" s="4"/>
      <c r="AW423" s="4"/>
      <c r="BA423" s="4"/>
    </row>
    <row r="424" spans="5:53" ht="15.6">
      <c r="E424" s="4"/>
      <c r="I424" s="4"/>
      <c r="M424" s="4"/>
      <c r="Q424" s="4"/>
      <c r="U424" s="4"/>
      <c r="Y424" s="4"/>
      <c r="AC424" s="4"/>
      <c r="AG424" s="4"/>
      <c r="AK424" s="4"/>
      <c r="AO424" s="4"/>
      <c r="AS424" s="4"/>
      <c r="AW424" s="4"/>
      <c r="BA424" s="4"/>
    </row>
    <row r="425" spans="5:53" ht="15.6">
      <c r="E425" s="4"/>
      <c r="I425" s="4"/>
      <c r="M425" s="4"/>
      <c r="Q425" s="4"/>
      <c r="U425" s="4"/>
      <c r="Y425" s="4"/>
      <c r="AC425" s="4"/>
      <c r="AG425" s="4"/>
      <c r="AK425" s="4"/>
      <c r="AO425" s="4"/>
      <c r="AS425" s="4"/>
      <c r="AW425" s="4"/>
      <c r="BA425" s="4"/>
    </row>
    <row r="426" spans="5:53" ht="15.6">
      <c r="E426" s="4"/>
      <c r="I426" s="4"/>
      <c r="M426" s="4"/>
      <c r="Q426" s="4"/>
      <c r="U426" s="4"/>
      <c r="Y426" s="4"/>
      <c r="AC426" s="4"/>
      <c r="AG426" s="4"/>
      <c r="AK426" s="4"/>
      <c r="AO426" s="4"/>
      <c r="AS426" s="4"/>
      <c r="AW426" s="4"/>
      <c r="BA426" s="4"/>
    </row>
    <row r="427" spans="5:53" ht="15.6">
      <c r="E427" s="4"/>
      <c r="I427" s="4"/>
      <c r="M427" s="4"/>
      <c r="Q427" s="4"/>
      <c r="U427" s="4"/>
      <c r="Y427" s="4"/>
      <c r="AC427" s="4"/>
      <c r="AG427" s="4"/>
      <c r="AK427" s="4"/>
      <c r="AO427" s="4"/>
      <c r="AS427" s="4"/>
      <c r="AW427" s="4"/>
      <c r="BA427" s="4"/>
    </row>
    <row r="428" spans="5:53" ht="15.6">
      <c r="E428" s="4"/>
      <c r="I428" s="4"/>
      <c r="M428" s="4"/>
      <c r="Q428" s="4"/>
      <c r="U428" s="4"/>
      <c r="Y428" s="4"/>
      <c r="AC428" s="4"/>
      <c r="AG428" s="4"/>
      <c r="AK428" s="4"/>
      <c r="AO428" s="4"/>
      <c r="AS428" s="4"/>
      <c r="AW428" s="4"/>
      <c r="BA428" s="4"/>
    </row>
    <row r="429" spans="5:53" ht="15.6">
      <c r="E429" s="4"/>
      <c r="I429" s="4"/>
      <c r="M429" s="4"/>
      <c r="Q429" s="4"/>
      <c r="U429" s="4"/>
      <c r="Y429" s="4"/>
      <c r="AC429" s="4"/>
      <c r="AG429" s="4"/>
      <c r="AK429" s="4"/>
      <c r="AO429" s="4"/>
      <c r="AS429" s="4"/>
      <c r="AW429" s="4"/>
      <c r="BA429" s="4"/>
    </row>
    <row r="430" spans="5:53" ht="15.6">
      <c r="E430" s="4"/>
      <c r="I430" s="4"/>
      <c r="M430" s="4"/>
      <c r="Q430" s="4"/>
      <c r="U430" s="4"/>
      <c r="Y430" s="4"/>
      <c r="AC430" s="4"/>
      <c r="AG430" s="4"/>
      <c r="AK430" s="4"/>
      <c r="AO430" s="4"/>
      <c r="AS430" s="4"/>
      <c r="AW430" s="4"/>
      <c r="BA430" s="4"/>
    </row>
    <row r="431" spans="5:53" ht="15.6">
      <c r="E431" s="4"/>
      <c r="I431" s="4"/>
      <c r="M431" s="4"/>
      <c r="Q431" s="4"/>
      <c r="U431" s="4"/>
      <c r="Y431" s="4"/>
      <c r="AC431" s="4"/>
      <c r="AG431" s="4"/>
      <c r="AK431" s="4"/>
      <c r="AO431" s="4"/>
      <c r="AS431" s="4"/>
      <c r="AW431" s="4"/>
      <c r="BA431" s="4"/>
    </row>
    <row r="432" spans="5:53" ht="15.6">
      <c r="E432" s="4"/>
      <c r="I432" s="4"/>
      <c r="M432" s="4"/>
      <c r="Q432" s="4"/>
      <c r="U432" s="4"/>
      <c r="Y432" s="4"/>
      <c r="AC432" s="4"/>
      <c r="AG432" s="4"/>
      <c r="AK432" s="4"/>
      <c r="AO432" s="4"/>
      <c r="AS432" s="4"/>
      <c r="AW432" s="4"/>
      <c r="BA432" s="4"/>
    </row>
    <row r="433" spans="5:53" ht="15.6">
      <c r="E433" s="4"/>
      <c r="I433" s="4"/>
      <c r="M433" s="4"/>
      <c r="Q433" s="4"/>
      <c r="U433" s="4"/>
      <c r="Y433" s="4"/>
      <c r="AC433" s="4"/>
      <c r="AG433" s="4"/>
      <c r="AK433" s="4"/>
      <c r="AO433" s="4"/>
      <c r="AS433" s="4"/>
      <c r="AW433" s="4"/>
      <c r="BA433" s="4"/>
    </row>
    <row r="434" spans="5:53" ht="15.6">
      <c r="E434" s="4"/>
      <c r="I434" s="4"/>
      <c r="M434" s="4"/>
      <c r="Q434" s="4"/>
      <c r="U434" s="4"/>
      <c r="Y434" s="4"/>
      <c r="AC434" s="4"/>
      <c r="AG434" s="4"/>
      <c r="AK434" s="4"/>
      <c r="AO434" s="4"/>
      <c r="AS434" s="4"/>
      <c r="AW434" s="4"/>
      <c r="BA434" s="4"/>
    </row>
    <row r="435" spans="5:53" ht="15.6">
      <c r="E435" s="4"/>
      <c r="I435" s="4"/>
      <c r="M435" s="4"/>
      <c r="Q435" s="4"/>
      <c r="U435" s="4"/>
      <c r="Y435" s="4"/>
      <c r="AC435" s="4"/>
      <c r="AG435" s="4"/>
      <c r="AK435" s="4"/>
      <c r="AO435" s="4"/>
      <c r="AS435" s="4"/>
      <c r="AW435" s="4"/>
      <c r="BA435" s="4"/>
    </row>
    <row r="436" spans="5:53" ht="15.6">
      <c r="E436" s="4"/>
      <c r="I436" s="4"/>
      <c r="M436" s="4"/>
      <c r="Q436" s="4"/>
      <c r="U436" s="4"/>
      <c r="Y436" s="4"/>
      <c r="AC436" s="4"/>
      <c r="AG436" s="4"/>
      <c r="AK436" s="4"/>
      <c r="AO436" s="4"/>
      <c r="AS436" s="4"/>
      <c r="AW436" s="4"/>
      <c r="BA436" s="4"/>
    </row>
    <row r="437" spans="5:53" ht="15.6">
      <c r="E437" s="4"/>
      <c r="I437" s="4"/>
      <c r="M437" s="4"/>
      <c r="Q437" s="4"/>
      <c r="U437" s="4"/>
      <c r="Y437" s="4"/>
      <c r="AC437" s="4"/>
      <c r="AG437" s="4"/>
      <c r="AK437" s="4"/>
      <c r="AO437" s="4"/>
      <c r="AS437" s="4"/>
      <c r="AW437" s="4"/>
      <c r="BA437" s="4"/>
    </row>
    <row r="438" spans="5:53" ht="15.6">
      <c r="E438" s="4"/>
      <c r="I438" s="4"/>
      <c r="M438" s="4"/>
      <c r="Q438" s="4"/>
      <c r="U438" s="4"/>
      <c r="Y438" s="4"/>
      <c r="AC438" s="4"/>
      <c r="AG438" s="4"/>
      <c r="AK438" s="4"/>
      <c r="AO438" s="4"/>
      <c r="AS438" s="4"/>
      <c r="AW438" s="4"/>
      <c r="BA438" s="4"/>
    </row>
    <row r="439" spans="5:53" ht="15.6">
      <c r="E439" s="4"/>
      <c r="I439" s="4"/>
      <c r="M439" s="4"/>
      <c r="Q439" s="4"/>
      <c r="U439" s="4"/>
      <c r="Y439" s="4"/>
      <c r="AC439" s="4"/>
      <c r="AG439" s="4"/>
      <c r="AK439" s="4"/>
      <c r="AO439" s="4"/>
      <c r="AS439" s="4"/>
      <c r="AW439" s="4"/>
      <c r="BA439" s="4"/>
    </row>
    <row r="440" spans="5:53" ht="15.6">
      <c r="E440" s="4"/>
      <c r="I440" s="4"/>
      <c r="M440" s="4"/>
      <c r="Q440" s="4"/>
      <c r="U440" s="4"/>
      <c r="Y440" s="4"/>
      <c r="AC440" s="4"/>
      <c r="AG440" s="4"/>
      <c r="AK440" s="4"/>
      <c r="AO440" s="4"/>
      <c r="AS440" s="4"/>
      <c r="AW440" s="4"/>
      <c r="BA440" s="4"/>
    </row>
    <row r="441" spans="5:53" ht="15.6">
      <c r="E441" s="4"/>
      <c r="I441" s="4"/>
      <c r="M441" s="4"/>
      <c r="Q441" s="4"/>
      <c r="U441" s="4"/>
      <c r="Y441" s="4"/>
      <c r="AC441" s="4"/>
      <c r="AG441" s="4"/>
      <c r="AK441" s="4"/>
      <c r="AO441" s="4"/>
      <c r="AS441" s="4"/>
      <c r="AW441" s="4"/>
      <c r="BA441" s="4"/>
    </row>
    <row r="442" spans="5:53" ht="15.6">
      <c r="E442" s="4"/>
      <c r="I442" s="4"/>
      <c r="M442" s="4"/>
      <c r="Q442" s="4"/>
      <c r="U442" s="4"/>
      <c r="Y442" s="4"/>
      <c r="AC442" s="4"/>
      <c r="AG442" s="4"/>
      <c r="AK442" s="4"/>
      <c r="AO442" s="4"/>
      <c r="AS442" s="4"/>
      <c r="AW442" s="4"/>
      <c r="BA442" s="4"/>
    </row>
    <row r="443" spans="5:53" ht="15.6">
      <c r="E443" s="4"/>
      <c r="I443" s="4"/>
      <c r="M443" s="4"/>
      <c r="Q443" s="4"/>
      <c r="U443" s="4"/>
      <c r="Y443" s="4"/>
      <c r="AC443" s="4"/>
      <c r="AG443" s="4"/>
      <c r="AK443" s="4"/>
      <c r="AO443" s="4"/>
      <c r="AS443" s="4"/>
      <c r="AW443" s="4"/>
      <c r="BA443" s="4"/>
    </row>
    <row r="444" spans="5:53" ht="15.6">
      <c r="E444" s="4"/>
      <c r="I444" s="4"/>
      <c r="M444" s="4"/>
      <c r="Q444" s="4"/>
      <c r="U444" s="4"/>
      <c r="Y444" s="4"/>
      <c r="AC444" s="4"/>
      <c r="AG444" s="4"/>
      <c r="AK444" s="4"/>
      <c r="AO444" s="4"/>
      <c r="AS444" s="4"/>
      <c r="AW444" s="4"/>
      <c r="BA444" s="4"/>
    </row>
    <row r="445" spans="5:53" ht="15.6">
      <c r="E445" s="4"/>
      <c r="I445" s="4"/>
      <c r="M445" s="4"/>
      <c r="Q445" s="4"/>
      <c r="U445" s="4"/>
      <c r="Y445" s="4"/>
      <c r="AC445" s="4"/>
      <c r="AG445" s="4"/>
      <c r="AK445" s="4"/>
      <c r="AO445" s="4"/>
      <c r="AS445" s="4"/>
      <c r="AW445" s="4"/>
      <c r="BA445" s="4"/>
    </row>
    <row r="446" spans="5:53" ht="15.6">
      <c r="E446" s="4"/>
      <c r="I446" s="4"/>
      <c r="M446" s="4"/>
      <c r="Q446" s="4"/>
      <c r="U446" s="4"/>
      <c r="Y446" s="4"/>
      <c r="AC446" s="4"/>
      <c r="AG446" s="4"/>
      <c r="AK446" s="4"/>
      <c r="AO446" s="4"/>
      <c r="AS446" s="4"/>
      <c r="AW446" s="4"/>
      <c r="BA446" s="4"/>
    </row>
    <row r="447" spans="5:53" ht="15.6">
      <c r="E447" s="4"/>
      <c r="I447" s="4"/>
      <c r="M447" s="4"/>
      <c r="Q447" s="4"/>
      <c r="U447" s="4"/>
      <c r="Y447" s="4"/>
      <c r="AC447" s="4"/>
      <c r="AG447" s="4"/>
      <c r="AK447" s="4"/>
      <c r="AO447" s="4"/>
      <c r="AS447" s="4"/>
      <c r="AW447" s="4"/>
      <c r="BA447" s="4"/>
    </row>
    <row r="448" spans="5:53" ht="15.6">
      <c r="E448" s="4"/>
      <c r="I448" s="4"/>
      <c r="M448" s="4"/>
      <c r="Q448" s="4"/>
      <c r="U448" s="4"/>
      <c r="Y448" s="4"/>
      <c r="AC448" s="4"/>
      <c r="AG448" s="4"/>
      <c r="AK448" s="4"/>
      <c r="AO448" s="4"/>
      <c r="AS448" s="4"/>
      <c r="AW448" s="4"/>
      <c r="BA448" s="4"/>
    </row>
    <row r="449" spans="5:53" ht="15.6">
      <c r="E449" s="4"/>
      <c r="I449" s="4"/>
      <c r="M449" s="4"/>
      <c r="Q449" s="4"/>
      <c r="U449" s="4"/>
      <c r="Y449" s="4"/>
      <c r="AC449" s="4"/>
      <c r="AG449" s="4"/>
      <c r="AK449" s="4"/>
      <c r="AO449" s="4"/>
      <c r="AS449" s="4"/>
      <c r="AW449" s="4"/>
      <c r="BA449" s="4"/>
    </row>
    <row r="450" spans="5:53" ht="15.6">
      <c r="E450" s="4"/>
      <c r="I450" s="4"/>
      <c r="M450" s="4"/>
      <c r="Q450" s="4"/>
      <c r="U450" s="4"/>
      <c r="Y450" s="4"/>
      <c r="AC450" s="4"/>
      <c r="AG450" s="4"/>
      <c r="AK450" s="4"/>
      <c r="AO450" s="4"/>
      <c r="AS450" s="4"/>
      <c r="AW450" s="4"/>
      <c r="BA450" s="4"/>
    </row>
    <row r="451" spans="5:53" ht="15.6">
      <c r="E451" s="4"/>
      <c r="I451" s="4"/>
      <c r="M451" s="4"/>
      <c r="Q451" s="4"/>
      <c r="U451" s="4"/>
      <c r="Y451" s="4"/>
      <c r="AC451" s="4"/>
      <c r="AG451" s="4"/>
      <c r="AK451" s="4"/>
      <c r="AO451" s="4"/>
      <c r="AS451" s="4"/>
      <c r="AW451" s="4"/>
      <c r="BA451" s="4"/>
    </row>
    <row r="452" spans="5:53" ht="15.6">
      <c r="E452" s="4"/>
      <c r="I452" s="4"/>
      <c r="M452" s="4"/>
      <c r="Q452" s="4"/>
      <c r="U452" s="4"/>
      <c r="Y452" s="4"/>
      <c r="AC452" s="4"/>
      <c r="AG452" s="4"/>
      <c r="AK452" s="4"/>
      <c r="AO452" s="4"/>
      <c r="AS452" s="4"/>
      <c r="AW452" s="4"/>
      <c r="BA452" s="4"/>
    </row>
    <row r="453" spans="5:53" ht="15.6">
      <c r="E453" s="4"/>
      <c r="I453" s="4"/>
      <c r="M453" s="4"/>
      <c r="Q453" s="4"/>
      <c r="U453" s="4"/>
      <c r="Y453" s="4"/>
      <c r="AC453" s="4"/>
      <c r="AG453" s="4"/>
      <c r="AK453" s="4"/>
      <c r="AO453" s="4"/>
      <c r="AS453" s="4"/>
      <c r="AW453" s="4"/>
      <c r="BA453" s="4"/>
    </row>
    <row r="454" spans="5:53" ht="15.6">
      <c r="E454" s="4"/>
      <c r="I454" s="4"/>
      <c r="M454" s="4"/>
      <c r="Q454" s="4"/>
      <c r="U454" s="4"/>
      <c r="Y454" s="4"/>
      <c r="AC454" s="4"/>
      <c r="AG454" s="4"/>
      <c r="AK454" s="4"/>
      <c r="AO454" s="4"/>
      <c r="AS454" s="4"/>
      <c r="AW454" s="4"/>
      <c r="BA454" s="4"/>
    </row>
    <row r="455" spans="5:53" ht="15.6">
      <c r="E455" s="4"/>
      <c r="I455" s="4"/>
      <c r="M455" s="4"/>
      <c r="Q455" s="4"/>
      <c r="U455" s="4"/>
      <c r="Y455" s="4"/>
      <c r="AC455" s="4"/>
      <c r="AG455" s="4"/>
      <c r="AK455" s="4"/>
      <c r="AO455" s="4"/>
      <c r="AS455" s="4"/>
      <c r="AW455" s="4"/>
      <c r="BA455" s="4"/>
    </row>
    <row r="456" spans="5:53" ht="15.6">
      <c r="E456" s="4"/>
      <c r="I456" s="4"/>
      <c r="M456" s="4"/>
      <c r="Q456" s="4"/>
      <c r="U456" s="4"/>
      <c r="Y456" s="4"/>
      <c r="AC456" s="4"/>
      <c r="AG456" s="4"/>
      <c r="AK456" s="4"/>
      <c r="AO456" s="4"/>
      <c r="AS456" s="4"/>
      <c r="AW456" s="4"/>
      <c r="BA456" s="4"/>
    </row>
    <row r="457" spans="5:53" ht="15.6">
      <c r="E457" s="4"/>
      <c r="I457" s="4"/>
      <c r="M457" s="4"/>
      <c r="Q457" s="4"/>
      <c r="U457" s="4"/>
      <c r="Y457" s="4"/>
      <c r="AC457" s="4"/>
      <c r="AG457" s="4"/>
      <c r="AK457" s="4"/>
      <c r="AO457" s="4"/>
      <c r="AS457" s="4"/>
      <c r="AW457" s="4"/>
      <c r="BA457" s="4"/>
    </row>
    <row r="458" spans="5:53" ht="15.6">
      <c r="E458" s="4"/>
      <c r="I458" s="4"/>
      <c r="M458" s="4"/>
      <c r="Q458" s="4"/>
      <c r="U458" s="4"/>
      <c r="Y458" s="4"/>
      <c r="AC458" s="4"/>
      <c r="AG458" s="4"/>
      <c r="AK458" s="4"/>
      <c r="AO458" s="4"/>
      <c r="AS458" s="4"/>
      <c r="AW458" s="4"/>
      <c r="BA458" s="4"/>
    </row>
    <row r="459" spans="5:53" ht="15.6">
      <c r="E459" s="4"/>
      <c r="I459" s="4"/>
      <c r="M459" s="4"/>
      <c r="Q459" s="4"/>
      <c r="U459" s="4"/>
      <c r="Y459" s="4"/>
      <c r="AC459" s="4"/>
      <c r="AG459" s="4"/>
      <c r="AK459" s="4"/>
      <c r="AO459" s="4"/>
      <c r="AS459" s="4"/>
      <c r="AW459" s="4"/>
      <c r="BA459" s="4"/>
    </row>
    <row r="460" spans="5:53" ht="15.6">
      <c r="E460" s="4"/>
      <c r="I460" s="4"/>
      <c r="M460" s="4"/>
      <c r="Q460" s="4"/>
      <c r="U460" s="4"/>
      <c r="Y460" s="4"/>
      <c r="AC460" s="4"/>
      <c r="AG460" s="4"/>
      <c r="AK460" s="4"/>
      <c r="AO460" s="4"/>
      <c r="AS460" s="4"/>
      <c r="AW460" s="4"/>
      <c r="BA460" s="4"/>
    </row>
    <row r="461" spans="5:53" ht="15.6">
      <c r="E461" s="4"/>
      <c r="I461" s="4"/>
      <c r="M461" s="4"/>
      <c r="Q461" s="4"/>
      <c r="U461" s="4"/>
      <c r="Y461" s="4"/>
      <c r="AC461" s="4"/>
      <c r="AG461" s="4"/>
      <c r="AK461" s="4"/>
      <c r="AO461" s="4"/>
      <c r="AS461" s="4"/>
      <c r="AW461" s="4"/>
      <c r="BA461" s="4"/>
    </row>
    <row r="462" spans="5:53" ht="15.6">
      <c r="E462" s="4"/>
      <c r="I462" s="4"/>
      <c r="M462" s="4"/>
      <c r="Q462" s="4"/>
      <c r="U462" s="4"/>
      <c r="Y462" s="4"/>
      <c r="AC462" s="4"/>
      <c r="AG462" s="4"/>
      <c r="AK462" s="4"/>
      <c r="AO462" s="4"/>
      <c r="AS462" s="4"/>
      <c r="AW462" s="4"/>
      <c r="BA462" s="4"/>
    </row>
    <row r="463" spans="5:53" ht="15.6">
      <c r="E463" s="4"/>
      <c r="I463" s="4"/>
      <c r="M463" s="4"/>
      <c r="Q463" s="4"/>
      <c r="U463" s="4"/>
      <c r="Y463" s="4"/>
      <c r="AC463" s="4"/>
      <c r="AG463" s="4"/>
      <c r="AK463" s="4"/>
      <c r="AO463" s="4"/>
      <c r="AS463" s="4"/>
      <c r="AW463" s="4"/>
      <c r="BA463" s="4"/>
    </row>
    <row r="464" spans="5:53" ht="15.6">
      <c r="E464" s="4"/>
      <c r="I464" s="4"/>
      <c r="M464" s="4"/>
      <c r="Q464" s="4"/>
      <c r="U464" s="4"/>
      <c r="Y464" s="4"/>
      <c r="AC464" s="4"/>
      <c r="AG464" s="4"/>
      <c r="AK464" s="4"/>
      <c r="AO464" s="4"/>
      <c r="AS464" s="4"/>
      <c r="AW464" s="4"/>
      <c r="BA464" s="4"/>
    </row>
    <row r="465" spans="5:53" ht="15.6">
      <c r="E465" s="4"/>
      <c r="I465" s="4"/>
      <c r="M465" s="4"/>
      <c r="Q465" s="4"/>
      <c r="U465" s="4"/>
      <c r="Y465" s="4"/>
      <c r="AC465" s="4"/>
      <c r="AG465" s="4"/>
      <c r="AK465" s="4"/>
      <c r="AO465" s="4"/>
      <c r="AS465" s="4"/>
      <c r="AW465" s="4"/>
      <c r="BA465" s="4"/>
    </row>
    <row r="466" spans="5:53" ht="15.6">
      <c r="E466" s="4"/>
      <c r="I466" s="4"/>
      <c r="M466" s="4"/>
      <c r="Q466" s="4"/>
      <c r="U466" s="4"/>
      <c r="Y466" s="4"/>
      <c r="AC466" s="4"/>
      <c r="AG466" s="4"/>
      <c r="AK466" s="4"/>
      <c r="AO466" s="4"/>
      <c r="AS466" s="4"/>
      <c r="AW466" s="4"/>
      <c r="BA466" s="4"/>
    </row>
    <row r="467" spans="5:53" ht="15.6">
      <c r="E467" s="4"/>
      <c r="I467" s="4"/>
      <c r="M467" s="4"/>
      <c r="Q467" s="4"/>
      <c r="U467" s="4"/>
      <c r="Y467" s="4"/>
      <c r="AC467" s="4"/>
      <c r="AG467" s="4"/>
      <c r="AK467" s="4"/>
      <c r="AO467" s="4"/>
      <c r="AS467" s="4"/>
      <c r="AW467" s="4"/>
      <c r="BA467" s="4"/>
    </row>
    <row r="468" spans="5:53" ht="15.6">
      <c r="E468" s="4"/>
      <c r="I468" s="4"/>
      <c r="M468" s="4"/>
      <c r="Q468" s="4"/>
      <c r="U468" s="4"/>
      <c r="Y468" s="4"/>
      <c r="AC468" s="4"/>
      <c r="AG468" s="4"/>
      <c r="AK468" s="4"/>
      <c r="AO468" s="4"/>
      <c r="AS468" s="4"/>
      <c r="AW468" s="4"/>
      <c r="BA468" s="4"/>
    </row>
    <row r="469" spans="5:53" ht="15.6">
      <c r="E469" s="4"/>
      <c r="I469" s="4"/>
      <c r="M469" s="4"/>
      <c r="Q469" s="4"/>
      <c r="U469" s="4"/>
      <c r="Y469" s="4"/>
      <c r="AC469" s="4"/>
      <c r="AG469" s="4"/>
      <c r="AK469" s="4"/>
      <c r="AO469" s="4"/>
      <c r="AS469" s="4"/>
      <c r="AW469" s="4"/>
      <c r="BA469" s="4"/>
    </row>
    <row r="470" spans="5:53" ht="15.6">
      <c r="E470" s="4"/>
      <c r="I470" s="4"/>
      <c r="M470" s="4"/>
      <c r="Q470" s="4"/>
      <c r="U470" s="4"/>
      <c r="Y470" s="4"/>
      <c r="AC470" s="4"/>
      <c r="AG470" s="4"/>
      <c r="AK470" s="4"/>
      <c r="AO470" s="4"/>
      <c r="AS470" s="4"/>
      <c r="AW470" s="4"/>
      <c r="BA470" s="4"/>
    </row>
    <row r="471" spans="5:53" ht="15.6">
      <c r="E471" s="4"/>
      <c r="I471" s="4"/>
      <c r="M471" s="4"/>
      <c r="Q471" s="4"/>
      <c r="U471" s="4"/>
      <c r="Y471" s="4"/>
      <c r="AC471" s="4"/>
      <c r="AG471" s="4"/>
      <c r="AK471" s="4"/>
      <c r="AO471" s="4"/>
      <c r="AS471" s="4"/>
      <c r="AW471" s="4"/>
      <c r="BA471" s="4"/>
    </row>
    <row r="472" spans="5:53" ht="15.6">
      <c r="E472" s="4"/>
      <c r="I472" s="4"/>
      <c r="M472" s="4"/>
      <c r="Q472" s="4"/>
      <c r="U472" s="4"/>
      <c r="Y472" s="4"/>
      <c r="AC472" s="4"/>
      <c r="AG472" s="4"/>
      <c r="AK472" s="4"/>
      <c r="AO472" s="4"/>
      <c r="AS472" s="4"/>
      <c r="AW472" s="4"/>
      <c r="BA472" s="4"/>
    </row>
    <row r="473" spans="5:53" ht="15.6">
      <c r="E473" s="4"/>
      <c r="I473" s="4"/>
      <c r="M473" s="4"/>
      <c r="Q473" s="4"/>
      <c r="U473" s="4"/>
      <c r="Y473" s="4"/>
      <c r="AC473" s="4"/>
      <c r="AG473" s="4"/>
      <c r="AK473" s="4"/>
      <c r="AO473" s="4"/>
      <c r="AS473" s="4"/>
      <c r="AW473" s="4"/>
      <c r="BA473" s="4"/>
    </row>
    <row r="474" spans="5:53" ht="15.6">
      <c r="E474" s="4"/>
      <c r="I474" s="4"/>
      <c r="M474" s="4"/>
      <c r="Q474" s="4"/>
      <c r="U474" s="4"/>
      <c r="Y474" s="4"/>
      <c r="AC474" s="4"/>
      <c r="AG474" s="4"/>
      <c r="AK474" s="4"/>
      <c r="AO474" s="4"/>
      <c r="AS474" s="4"/>
      <c r="AW474" s="4"/>
      <c r="BA474" s="4"/>
    </row>
    <row r="475" spans="5:53" ht="15.6">
      <c r="E475" s="4"/>
      <c r="I475" s="4"/>
      <c r="M475" s="4"/>
      <c r="Q475" s="4"/>
      <c r="U475" s="4"/>
      <c r="Y475" s="4"/>
      <c r="AC475" s="4"/>
      <c r="AG475" s="4"/>
      <c r="AK475" s="4"/>
      <c r="AO475" s="4"/>
      <c r="AS475" s="4"/>
      <c r="AW475" s="4"/>
      <c r="BA475" s="4"/>
    </row>
    <row r="476" spans="5:53" ht="15.6">
      <c r="E476" s="4"/>
      <c r="I476" s="4"/>
      <c r="M476" s="4"/>
      <c r="Q476" s="4"/>
      <c r="U476" s="4"/>
      <c r="Y476" s="4"/>
      <c r="AC476" s="4"/>
      <c r="AG476" s="4"/>
      <c r="AK476" s="4"/>
      <c r="AO476" s="4"/>
      <c r="AS476" s="4"/>
      <c r="AW476" s="4"/>
      <c r="BA476" s="4"/>
    </row>
    <row r="477" spans="5:53" ht="15.6">
      <c r="E477" s="4"/>
      <c r="I477" s="4"/>
      <c r="M477" s="4"/>
      <c r="Q477" s="4"/>
      <c r="U477" s="4"/>
      <c r="Y477" s="4"/>
      <c r="AC477" s="4"/>
      <c r="AG477" s="4"/>
      <c r="AK477" s="4"/>
      <c r="AO477" s="4"/>
      <c r="AS477" s="4"/>
      <c r="AW477" s="4"/>
      <c r="BA477" s="4"/>
    </row>
    <row r="478" spans="5:53" ht="15.6">
      <c r="E478" s="4"/>
      <c r="I478" s="4"/>
      <c r="M478" s="4"/>
      <c r="Q478" s="4"/>
      <c r="U478" s="4"/>
      <c r="Y478" s="4"/>
      <c r="AC478" s="4"/>
      <c r="AG478" s="4"/>
      <c r="AK478" s="4"/>
      <c r="AO478" s="4"/>
      <c r="AS478" s="4"/>
      <c r="AW478" s="4"/>
      <c r="BA478" s="4"/>
    </row>
    <row r="479" spans="5:53" ht="15.6">
      <c r="E479" s="4"/>
      <c r="I479" s="4"/>
      <c r="M479" s="4"/>
      <c r="Q479" s="4"/>
      <c r="U479" s="4"/>
      <c r="Y479" s="4"/>
      <c r="AC479" s="4"/>
      <c r="AG479" s="4"/>
      <c r="AK479" s="4"/>
      <c r="AO479" s="4"/>
      <c r="AS479" s="4"/>
      <c r="AW479" s="4"/>
      <c r="BA479" s="4"/>
    </row>
    <row r="480" spans="5:53" ht="15.6">
      <c r="E480" s="4"/>
      <c r="I480" s="4"/>
      <c r="M480" s="4"/>
      <c r="Q480" s="4"/>
      <c r="U480" s="4"/>
      <c r="Y480" s="4"/>
      <c r="AC480" s="4"/>
      <c r="AG480" s="4"/>
      <c r="AK480" s="4"/>
      <c r="AO480" s="4"/>
      <c r="AS480" s="4"/>
      <c r="AW480" s="4"/>
      <c r="BA480" s="4"/>
    </row>
    <row r="481" spans="5:53" ht="15.6">
      <c r="E481" s="4"/>
      <c r="I481" s="4"/>
      <c r="M481" s="4"/>
      <c r="Q481" s="4"/>
      <c r="U481" s="4"/>
      <c r="Y481" s="4"/>
      <c r="AC481" s="4"/>
      <c r="AG481" s="4"/>
      <c r="AK481" s="4"/>
      <c r="AO481" s="4"/>
      <c r="AS481" s="4"/>
      <c r="AW481" s="4"/>
      <c r="BA481" s="4"/>
    </row>
    <row r="482" spans="5:53" ht="15.6">
      <c r="E482" s="4"/>
      <c r="I482" s="4"/>
      <c r="M482" s="4"/>
      <c r="Q482" s="4"/>
      <c r="U482" s="4"/>
      <c r="Y482" s="4"/>
      <c r="AC482" s="4"/>
      <c r="AG482" s="4"/>
      <c r="AK482" s="4"/>
      <c r="AO482" s="4"/>
      <c r="AS482" s="4"/>
      <c r="AW482" s="4"/>
      <c r="BA482" s="4"/>
    </row>
    <row r="483" spans="5:53" ht="15.6">
      <c r="E483" s="4"/>
      <c r="I483" s="4"/>
      <c r="M483" s="4"/>
      <c r="Q483" s="4"/>
      <c r="U483" s="4"/>
      <c r="Y483" s="4"/>
      <c r="AC483" s="4"/>
      <c r="AG483" s="4"/>
      <c r="AK483" s="4"/>
      <c r="AO483" s="4"/>
      <c r="AS483" s="4"/>
      <c r="AW483" s="4"/>
      <c r="BA483" s="4"/>
    </row>
    <row r="484" spans="5:53" ht="15.6">
      <c r="E484" s="4"/>
      <c r="I484" s="4"/>
      <c r="M484" s="4"/>
      <c r="Q484" s="4"/>
      <c r="U484" s="4"/>
      <c r="Y484" s="4"/>
      <c r="AC484" s="4"/>
      <c r="AG484" s="4"/>
      <c r="AK484" s="4"/>
      <c r="AO484" s="4"/>
      <c r="AS484" s="4"/>
      <c r="AW484" s="4"/>
      <c r="BA484" s="4"/>
    </row>
    <row r="485" spans="5:53" ht="15.6">
      <c r="E485" s="4"/>
      <c r="I485" s="4"/>
      <c r="M485" s="4"/>
      <c r="Q485" s="4"/>
      <c r="U485" s="4"/>
      <c r="Y485" s="4"/>
      <c r="AC485" s="4"/>
      <c r="AG485" s="4"/>
      <c r="AK485" s="4"/>
      <c r="AO485" s="4"/>
      <c r="AS485" s="4"/>
      <c r="AW485" s="4"/>
      <c r="BA485" s="4"/>
    </row>
    <row r="486" spans="5:53" ht="15.6">
      <c r="E486" s="4"/>
      <c r="I486" s="4"/>
      <c r="M486" s="4"/>
      <c r="Q486" s="4"/>
      <c r="U486" s="4"/>
      <c r="Y486" s="4"/>
      <c r="AC486" s="4"/>
      <c r="AG486" s="4"/>
      <c r="AK486" s="4"/>
      <c r="AO486" s="4"/>
      <c r="AS486" s="4"/>
      <c r="AW486" s="4"/>
      <c r="BA486" s="4"/>
    </row>
    <row r="487" spans="5:53" ht="15.6">
      <c r="E487" s="4"/>
      <c r="I487" s="4"/>
      <c r="M487" s="4"/>
      <c r="Q487" s="4"/>
      <c r="U487" s="4"/>
      <c r="Y487" s="4"/>
      <c r="AC487" s="4"/>
      <c r="AG487" s="4"/>
      <c r="AK487" s="4"/>
      <c r="AO487" s="4"/>
      <c r="AS487" s="4"/>
      <c r="AW487" s="4"/>
      <c r="BA487" s="4"/>
    </row>
    <row r="488" spans="5:53" ht="15.6">
      <c r="E488" s="4"/>
      <c r="I488" s="4"/>
      <c r="M488" s="4"/>
      <c r="Q488" s="4"/>
      <c r="U488" s="4"/>
      <c r="Y488" s="4"/>
      <c r="AC488" s="4"/>
      <c r="AG488" s="4"/>
      <c r="AK488" s="4"/>
      <c r="AO488" s="4"/>
      <c r="AS488" s="4"/>
      <c r="AW488" s="4"/>
      <c r="BA488" s="4"/>
    </row>
    <row r="489" spans="5:53" ht="15.6">
      <c r="E489" s="4"/>
      <c r="I489" s="4"/>
      <c r="M489" s="4"/>
      <c r="Q489" s="4"/>
      <c r="U489" s="4"/>
      <c r="Y489" s="4"/>
      <c r="AC489" s="4"/>
      <c r="AG489" s="4"/>
      <c r="AK489" s="4"/>
      <c r="AO489" s="4"/>
      <c r="AS489" s="4"/>
      <c r="AW489" s="4"/>
      <c r="BA489" s="4"/>
    </row>
    <row r="490" spans="5:53" ht="15.6">
      <c r="E490" s="4"/>
      <c r="I490" s="4"/>
      <c r="M490" s="4"/>
      <c r="Q490" s="4"/>
      <c r="U490" s="4"/>
      <c r="Y490" s="4"/>
      <c r="AC490" s="4"/>
      <c r="AG490" s="4"/>
      <c r="AK490" s="4"/>
      <c r="AO490" s="4"/>
      <c r="AS490" s="4"/>
      <c r="AW490" s="4"/>
      <c r="BA490" s="4"/>
    </row>
    <row r="491" spans="5:53" ht="15.6">
      <c r="E491" s="4"/>
      <c r="I491" s="4"/>
      <c r="M491" s="4"/>
      <c r="Q491" s="4"/>
      <c r="U491" s="4"/>
      <c r="Y491" s="4"/>
      <c r="AC491" s="4"/>
      <c r="AG491" s="4"/>
      <c r="AK491" s="4"/>
      <c r="AO491" s="4"/>
      <c r="AS491" s="4"/>
      <c r="AW491" s="4"/>
      <c r="BA491" s="4"/>
    </row>
    <row r="492" spans="5:53" ht="15.6">
      <c r="E492" s="4"/>
      <c r="I492" s="4"/>
      <c r="M492" s="4"/>
      <c r="Q492" s="4"/>
      <c r="U492" s="4"/>
      <c r="Y492" s="4"/>
      <c r="AC492" s="4"/>
      <c r="AG492" s="4"/>
      <c r="AK492" s="4"/>
      <c r="AO492" s="4"/>
      <c r="AS492" s="4"/>
      <c r="AW492" s="4"/>
      <c r="BA492" s="4"/>
    </row>
    <row r="493" spans="5:53" ht="15.6">
      <c r="E493" s="4"/>
      <c r="I493" s="4"/>
      <c r="M493" s="4"/>
      <c r="Q493" s="4"/>
      <c r="U493" s="4"/>
      <c r="Y493" s="4"/>
      <c r="AC493" s="4"/>
      <c r="AG493" s="4"/>
      <c r="AK493" s="4"/>
      <c r="AO493" s="4"/>
      <c r="AS493" s="4"/>
      <c r="AW493" s="4"/>
      <c r="BA493" s="4"/>
    </row>
    <row r="494" spans="5:53" ht="15.6">
      <c r="E494" s="4"/>
      <c r="I494" s="4"/>
      <c r="M494" s="4"/>
      <c r="Q494" s="4"/>
      <c r="U494" s="4"/>
      <c r="Y494" s="4"/>
      <c r="AC494" s="4"/>
      <c r="AG494" s="4"/>
      <c r="AK494" s="4"/>
      <c r="AO494" s="4"/>
      <c r="AS494" s="4"/>
      <c r="AW494" s="4"/>
      <c r="BA494" s="4"/>
    </row>
    <row r="495" spans="5:53" ht="15.6">
      <c r="E495" s="4"/>
      <c r="I495" s="4"/>
      <c r="M495" s="4"/>
      <c r="Q495" s="4"/>
      <c r="U495" s="4"/>
      <c r="Y495" s="4"/>
      <c r="AC495" s="4"/>
      <c r="AG495" s="4"/>
      <c r="AK495" s="4"/>
      <c r="AO495" s="4"/>
      <c r="AS495" s="4"/>
      <c r="AW495" s="4"/>
      <c r="BA495" s="4"/>
    </row>
    <row r="496" spans="5:53" ht="15.6">
      <c r="E496" s="4"/>
      <c r="I496" s="4"/>
      <c r="M496" s="4"/>
      <c r="Q496" s="4"/>
      <c r="U496" s="4"/>
      <c r="Y496" s="4"/>
      <c r="AC496" s="4"/>
      <c r="AG496" s="4"/>
      <c r="AK496" s="4"/>
      <c r="AO496" s="4"/>
      <c r="AS496" s="4"/>
      <c r="AW496" s="4"/>
      <c r="BA496" s="4"/>
    </row>
    <row r="497" spans="5:53" ht="15.6">
      <c r="E497" s="4"/>
      <c r="I497" s="4"/>
      <c r="M497" s="4"/>
      <c r="Q497" s="4"/>
      <c r="U497" s="4"/>
      <c r="Y497" s="4"/>
      <c r="AC497" s="4"/>
      <c r="AG497" s="4"/>
      <c r="AK497" s="4"/>
      <c r="AO497" s="4"/>
      <c r="AS497" s="4"/>
      <c r="AW497" s="4"/>
      <c r="BA497" s="4"/>
    </row>
    <row r="498" spans="5:53" ht="15.6">
      <c r="E498" s="4"/>
      <c r="I498" s="4"/>
      <c r="M498" s="4"/>
      <c r="Q498" s="4"/>
      <c r="U498" s="4"/>
      <c r="Y498" s="4"/>
      <c r="AC498" s="4"/>
      <c r="AG498" s="4"/>
      <c r="AK498" s="4"/>
      <c r="AO498" s="4"/>
      <c r="AS498" s="4"/>
      <c r="AW498" s="4"/>
      <c r="BA498" s="4"/>
    </row>
    <row r="499" spans="5:53" ht="15.6">
      <c r="E499" s="4"/>
      <c r="I499" s="4"/>
      <c r="M499" s="4"/>
      <c r="Q499" s="4"/>
      <c r="U499" s="4"/>
      <c r="Y499" s="4"/>
      <c r="AC499" s="4"/>
      <c r="AG499" s="4"/>
      <c r="AK499" s="4"/>
      <c r="AO499" s="4"/>
      <c r="AS499" s="4"/>
      <c r="AW499" s="4"/>
      <c r="BA499" s="4"/>
    </row>
    <row r="500" spans="5:53" ht="15.6">
      <c r="E500" s="4"/>
      <c r="I500" s="4"/>
      <c r="M500" s="4"/>
      <c r="Q500" s="4"/>
      <c r="U500" s="4"/>
      <c r="Y500" s="4"/>
      <c r="AC500" s="4"/>
      <c r="AG500" s="4"/>
      <c r="AK500" s="4"/>
      <c r="AO500" s="4"/>
      <c r="AS500" s="4"/>
      <c r="AW500" s="4"/>
      <c r="BA500" s="4"/>
    </row>
    <row r="501" spans="5:53" ht="15.6">
      <c r="E501" s="4"/>
      <c r="I501" s="4"/>
      <c r="M501" s="4"/>
      <c r="Q501" s="4"/>
      <c r="U501" s="4"/>
      <c r="Y501" s="4"/>
      <c r="AC501" s="4"/>
      <c r="AG501" s="4"/>
      <c r="AK501" s="4"/>
      <c r="AO501" s="4"/>
      <c r="AS501" s="4"/>
      <c r="AW501" s="4"/>
      <c r="BA501" s="4"/>
    </row>
    <row r="502" spans="5:53" ht="15.6">
      <c r="E502" s="4"/>
      <c r="I502" s="4"/>
      <c r="M502" s="4"/>
      <c r="Q502" s="4"/>
      <c r="U502" s="4"/>
      <c r="Y502" s="4"/>
      <c r="AC502" s="4"/>
      <c r="AG502" s="4"/>
      <c r="AK502" s="4"/>
      <c r="AO502" s="4"/>
      <c r="AS502" s="4"/>
      <c r="AW502" s="4"/>
      <c r="BA502" s="4"/>
    </row>
    <row r="503" spans="5:53" ht="15.6">
      <c r="E503" s="4"/>
      <c r="I503" s="4"/>
      <c r="M503" s="4"/>
      <c r="Q503" s="4"/>
      <c r="U503" s="4"/>
      <c r="Y503" s="4"/>
      <c r="AC503" s="4"/>
      <c r="AG503" s="4"/>
      <c r="AK503" s="4"/>
      <c r="AO503" s="4"/>
      <c r="AS503" s="4"/>
      <c r="AW503" s="4"/>
      <c r="BA503" s="4"/>
    </row>
    <row r="504" spans="5:53" ht="15.6">
      <c r="E504" s="4"/>
      <c r="I504" s="4"/>
      <c r="M504" s="4"/>
      <c r="Q504" s="4"/>
      <c r="U504" s="4"/>
      <c r="Y504" s="4"/>
      <c r="AC504" s="4"/>
      <c r="AG504" s="4"/>
      <c r="AK504" s="4"/>
      <c r="AO504" s="4"/>
      <c r="AS504" s="4"/>
      <c r="AW504" s="4"/>
      <c r="BA504" s="4"/>
    </row>
    <row r="505" spans="5:53" ht="15.6">
      <c r="E505" s="4"/>
      <c r="I505" s="4"/>
      <c r="M505" s="4"/>
      <c r="Q505" s="4"/>
      <c r="U505" s="4"/>
      <c r="Y505" s="4"/>
      <c r="AC505" s="4"/>
      <c r="AG505" s="4"/>
      <c r="AK505" s="4"/>
      <c r="AO505" s="4"/>
      <c r="AS505" s="4"/>
      <c r="AW505" s="4"/>
      <c r="BA505" s="4"/>
    </row>
    <row r="506" spans="5:53" ht="15.6">
      <c r="E506" s="4"/>
      <c r="I506" s="4"/>
      <c r="M506" s="4"/>
      <c r="Q506" s="4"/>
      <c r="U506" s="4"/>
      <c r="Y506" s="4"/>
      <c r="AC506" s="4"/>
      <c r="AG506" s="4"/>
      <c r="AK506" s="4"/>
      <c r="AO506" s="4"/>
      <c r="AS506" s="4"/>
      <c r="AW506" s="4"/>
      <c r="BA506" s="4"/>
    </row>
    <row r="507" spans="5:53" ht="15.6">
      <c r="E507" s="4"/>
      <c r="I507" s="4"/>
      <c r="M507" s="4"/>
      <c r="Q507" s="4"/>
      <c r="U507" s="4"/>
      <c r="Y507" s="4"/>
      <c r="AC507" s="4"/>
      <c r="AG507" s="4"/>
      <c r="AK507" s="4"/>
      <c r="AO507" s="4"/>
      <c r="AS507" s="4"/>
      <c r="AW507" s="4"/>
      <c r="BA507" s="4"/>
    </row>
    <row r="508" spans="5:53" ht="15.6">
      <c r="E508" s="4"/>
      <c r="I508" s="4"/>
      <c r="M508" s="4"/>
      <c r="Q508" s="4"/>
      <c r="U508" s="4"/>
      <c r="Y508" s="4"/>
      <c r="AC508" s="4"/>
      <c r="AG508" s="4"/>
      <c r="AK508" s="4"/>
      <c r="AO508" s="4"/>
      <c r="AS508" s="4"/>
      <c r="AW508" s="4"/>
      <c r="BA508" s="4"/>
    </row>
    <row r="509" spans="5:53" ht="15.6">
      <c r="E509" s="4"/>
      <c r="I509" s="4"/>
      <c r="M509" s="4"/>
      <c r="Q509" s="4"/>
      <c r="U509" s="4"/>
      <c r="Y509" s="4"/>
      <c r="AC509" s="4"/>
      <c r="AG509" s="4"/>
      <c r="AK509" s="4"/>
      <c r="AO509" s="4"/>
      <c r="AS509" s="4"/>
      <c r="AW509" s="4"/>
      <c r="BA509" s="4"/>
    </row>
    <row r="510" spans="5:53" ht="15.6">
      <c r="E510" s="4"/>
      <c r="I510" s="4"/>
      <c r="M510" s="4"/>
      <c r="Q510" s="4"/>
      <c r="U510" s="4"/>
      <c r="Y510" s="4"/>
      <c r="AC510" s="4"/>
      <c r="AG510" s="4"/>
      <c r="AK510" s="4"/>
      <c r="AO510" s="4"/>
      <c r="AS510" s="4"/>
      <c r="AW510" s="4"/>
      <c r="BA510" s="4"/>
    </row>
    <row r="511" spans="5:53" ht="15.6">
      <c r="E511" s="4"/>
      <c r="I511" s="4"/>
      <c r="M511" s="4"/>
      <c r="Q511" s="4"/>
      <c r="U511" s="4"/>
      <c r="Y511" s="4"/>
      <c r="AC511" s="4"/>
      <c r="AG511" s="4"/>
      <c r="AK511" s="4"/>
      <c r="AO511" s="4"/>
      <c r="AS511" s="4"/>
      <c r="AW511" s="4"/>
      <c r="BA511" s="4"/>
    </row>
    <row r="512" spans="5:53" ht="15.6">
      <c r="E512" s="4"/>
      <c r="I512" s="4"/>
      <c r="M512" s="4"/>
      <c r="Q512" s="4"/>
      <c r="U512" s="4"/>
      <c r="Y512" s="4"/>
      <c r="AC512" s="4"/>
      <c r="AG512" s="4"/>
      <c r="AK512" s="4"/>
      <c r="AO512" s="4"/>
      <c r="AS512" s="4"/>
      <c r="AW512" s="4"/>
      <c r="BA512" s="4"/>
    </row>
    <row r="513" spans="5:53" ht="15.6">
      <c r="E513" s="4"/>
      <c r="I513" s="4"/>
      <c r="M513" s="4"/>
      <c r="Q513" s="4"/>
      <c r="U513" s="4"/>
      <c r="Y513" s="4"/>
      <c r="AC513" s="4"/>
      <c r="AG513" s="4"/>
      <c r="AK513" s="4"/>
      <c r="AO513" s="4"/>
      <c r="AS513" s="4"/>
      <c r="AW513" s="4"/>
      <c r="BA513" s="4"/>
    </row>
    <row r="514" spans="5:53" ht="15.6">
      <c r="E514" s="4"/>
      <c r="I514" s="4"/>
      <c r="M514" s="4"/>
      <c r="Q514" s="4"/>
      <c r="U514" s="4"/>
      <c r="Y514" s="4"/>
      <c r="AC514" s="4"/>
      <c r="AG514" s="4"/>
      <c r="AK514" s="4"/>
      <c r="AO514" s="4"/>
      <c r="AS514" s="4"/>
      <c r="AW514" s="4"/>
      <c r="BA514" s="4"/>
    </row>
    <row r="515" spans="5:53" ht="15.6">
      <c r="E515" s="4"/>
      <c r="I515" s="4"/>
      <c r="M515" s="4"/>
      <c r="Q515" s="4"/>
      <c r="U515" s="4"/>
      <c r="Y515" s="4"/>
      <c r="AC515" s="4"/>
      <c r="AG515" s="4"/>
      <c r="AK515" s="4"/>
      <c r="AO515" s="4"/>
      <c r="AS515" s="4"/>
      <c r="AW515" s="4"/>
      <c r="BA515" s="4"/>
    </row>
    <row r="516" spans="5:53" ht="15.6">
      <c r="E516" s="4"/>
      <c r="I516" s="4"/>
      <c r="M516" s="4"/>
      <c r="Q516" s="4"/>
      <c r="U516" s="4"/>
      <c r="Y516" s="4"/>
      <c r="AC516" s="4"/>
      <c r="AG516" s="4"/>
      <c r="AK516" s="4"/>
      <c r="AO516" s="4"/>
      <c r="AS516" s="4"/>
      <c r="AW516" s="4"/>
      <c r="BA516" s="4"/>
    </row>
    <row r="517" spans="5:53" ht="15.6">
      <c r="E517" s="4"/>
      <c r="I517" s="4"/>
      <c r="M517" s="4"/>
      <c r="Q517" s="4"/>
      <c r="U517" s="4"/>
      <c r="Y517" s="4"/>
      <c r="AC517" s="4"/>
      <c r="AG517" s="4"/>
      <c r="AK517" s="4"/>
      <c r="AO517" s="4"/>
      <c r="AS517" s="4"/>
      <c r="AW517" s="4"/>
      <c r="BA517" s="4"/>
    </row>
    <row r="518" spans="5:53" ht="15.6">
      <c r="E518" s="4"/>
      <c r="I518" s="4"/>
      <c r="M518" s="4"/>
      <c r="Q518" s="4"/>
      <c r="U518" s="4"/>
      <c r="Y518" s="4"/>
      <c r="AC518" s="4"/>
      <c r="AG518" s="4"/>
      <c r="AK518" s="4"/>
      <c r="AO518" s="4"/>
      <c r="AS518" s="4"/>
      <c r="AW518" s="4"/>
      <c r="BA518" s="4"/>
    </row>
    <row r="519" spans="5:53" ht="15.6">
      <c r="E519" s="4"/>
      <c r="I519" s="4"/>
      <c r="M519" s="4"/>
      <c r="Q519" s="4"/>
      <c r="U519" s="4"/>
      <c r="Y519" s="4"/>
      <c r="AC519" s="4"/>
      <c r="AG519" s="4"/>
      <c r="AK519" s="4"/>
      <c r="AO519" s="4"/>
      <c r="AS519" s="4"/>
      <c r="AW519" s="4"/>
      <c r="BA519" s="4"/>
    </row>
    <row r="520" spans="5:53" ht="15.6">
      <c r="E520" s="4"/>
      <c r="I520" s="4"/>
      <c r="M520" s="4"/>
      <c r="Q520" s="4"/>
      <c r="U520" s="4"/>
      <c r="Y520" s="4"/>
      <c r="AC520" s="4"/>
      <c r="AG520" s="4"/>
      <c r="AK520" s="4"/>
      <c r="AO520" s="4"/>
      <c r="AS520" s="4"/>
      <c r="AW520" s="4"/>
      <c r="BA520" s="4"/>
    </row>
    <row r="521" spans="5:53" ht="15.6">
      <c r="E521" s="4"/>
      <c r="I521" s="4"/>
      <c r="M521" s="4"/>
      <c r="Q521" s="4"/>
      <c r="U521" s="4"/>
      <c r="Y521" s="4"/>
      <c r="AC521" s="4"/>
      <c r="AG521" s="4"/>
      <c r="AK521" s="4"/>
      <c r="AO521" s="4"/>
      <c r="AS521" s="4"/>
      <c r="AW521" s="4"/>
      <c r="BA521" s="4"/>
    </row>
    <row r="522" spans="5:53" ht="15.6">
      <c r="E522" s="4"/>
      <c r="I522" s="4"/>
      <c r="M522" s="4"/>
      <c r="Q522" s="4"/>
      <c r="U522" s="4"/>
      <c r="Y522" s="4"/>
      <c r="AC522" s="4"/>
      <c r="AG522" s="4"/>
      <c r="AK522" s="4"/>
      <c r="AO522" s="4"/>
      <c r="AS522" s="4"/>
      <c r="AW522" s="4"/>
      <c r="BA522" s="4"/>
    </row>
    <row r="523" spans="5:53" ht="15.6">
      <c r="E523" s="4"/>
      <c r="I523" s="4"/>
      <c r="M523" s="4"/>
      <c r="Q523" s="4"/>
      <c r="U523" s="4"/>
      <c r="Y523" s="4"/>
      <c r="AC523" s="4"/>
      <c r="AG523" s="4"/>
      <c r="AK523" s="4"/>
      <c r="AO523" s="4"/>
      <c r="AS523" s="4"/>
      <c r="AW523" s="4"/>
      <c r="BA523" s="4"/>
    </row>
    <row r="524" spans="5:53" ht="15.6">
      <c r="E524" s="4"/>
      <c r="I524" s="4"/>
      <c r="M524" s="4"/>
      <c r="Q524" s="4"/>
      <c r="U524" s="4"/>
      <c r="Y524" s="4"/>
      <c r="AC524" s="4"/>
      <c r="AG524" s="4"/>
      <c r="AK524" s="4"/>
      <c r="AO524" s="4"/>
      <c r="AS524" s="4"/>
      <c r="AW524" s="4"/>
      <c r="BA524" s="4"/>
    </row>
    <row r="525" spans="5:53" ht="15.6">
      <c r="E525" s="4"/>
      <c r="I525" s="4"/>
      <c r="M525" s="4"/>
      <c r="Q525" s="4"/>
      <c r="U525" s="4"/>
      <c r="Y525" s="4"/>
      <c r="AC525" s="4"/>
      <c r="AG525" s="4"/>
      <c r="AK525" s="4"/>
      <c r="AO525" s="4"/>
      <c r="AS525" s="4"/>
      <c r="AW525" s="4"/>
      <c r="BA525" s="4"/>
    </row>
    <row r="526" spans="5:53" ht="15.6">
      <c r="E526" s="4"/>
      <c r="I526" s="4"/>
      <c r="M526" s="4"/>
      <c r="Q526" s="4"/>
      <c r="U526" s="4"/>
      <c r="Y526" s="4"/>
      <c r="AC526" s="4"/>
      <c r="AG526" s="4"/>
      <c r="AK526" s="4"/>
      <c r="AO526" s="4"/>
      <c r="AS526" s="4"/>
      <c r="AW526" s="4"/>
      <c r="BA526" s="4"/>
    </row>
    <row r="527" spans="5:53" ht="15.6">
      <c r="E527" s="4"/>
      <c r="I527" s="4"/>
      <c r="M527" s="4"/>
      <c r="Q527" s="4"/>
      <c r="U527" s="4"/>
      <c r="Y527" s="4"/>
      <c r="AC527" s="4"/>
      <c r="AG527" s="4"/>
      <c r="AK527" s="4"/>
      <c r="AO527" s="4"/>
      <c r="AS527" s="4"/>
      <c r="AW527" s="4"/>
      <c r="BA527" s="4"/>
    </row>
    <row r="528" spans="5:53" ht="15.6">
      <c r="E528" s="4"/>
      <c r="I528" s="4"/>
      <c r="M528" s="4"/>
      <c r="Q528" s="4"/>
      <c r="U528" s="4"/>
      <c r="Y528" s="4"/>
      <c r="AC528" s="4"/>
      <c r="AG528" s="4"/>
      <c r="AK528" s="4"/>
      <c r="AO528" s="4"/>
      <c r="AS528" s="4"/>
      <c r="AW528" s="4"/>
      <c r="BA528" s="4"/>
    </row>
    <row r="529" spans="5:53" ht="15.6">
      <c r="E529" s="4"/>
      <c r="I529" s="4"/>
      <c r="M529" s="4"/>
      <c r="Q529" s="4"/>
      <c r="U529" s="4"/>
      <c r="Y529" s="4"/>
      <c r="AC529" s="4"/>
      <c r="AG529" s="4"/>
      <c r="AK529" s="4"/>
      <c r="AO529" s="4"/>
      <c r="AS529" s="4"/>
      <c r="AW529" s="4"/>
      <c r="BA529" s="4"/>
    </row>
    <row r="530" spans="5:53" ht="15.6">
      <c r="E530" s="4"/>
      <c r="I530" s="4"/>
      <c r="M530" s="4"/>
      <c r="Q530" s="4"/>
      <c r="U530" s="4"/>
      <c r="Y530" s="4"/>
      <c r="AC530" s="4"/>
      <c r="AG530" s="4"/>
      <c r="AK530" s="4"/>
      <c r="AO530" s="4"/>
      <c r="AS530" s="4"/>
      <c r="AW530" s="4"/>
      <c r="BA530" s="4"/>
    </row>
    <row r="531" spans="5:53" ht="15.6">
      <c r="E531" s="4"/>
      <c r="I531" s="4"/>
      <c r="M531" s="4"/>
      <c r="Q531" s="4"/>
      <c r="U531" s="4"/>
      <c r="Y531" s="4"/>
      <c r="AC531" s="4"/>
      <c r="AG531" s="4"/>
      <c r="AK531" s="4"/>
      <c r="AO531" s="4"/>
      <c r="AS531" s="4"/>
      <c r="AW531" s="4"/>
      <c r="BA531" s="4"/>
    </row>
    <row r="532" spans="5:53" ht="15.6">
      <c r="E532" s="4"/>
      <c r="I532" s="4"/>
      <c r="M532" s="4"/>
      <c r="Q532" s="4"/>
      <c r="U532" s="4"/>
      <c r="Y532" s="4"/>
      <c r="AC532" s="4"/>
      <c r="AG532" s="4"/>
      <c r="AK532" s="4"/>
      <c r="AO532" s="4"/>
      <c r="AS532" s="4"/>
      <c r="AW532" s="4"/>
      <c r="BA532" s="4"/>
    </row>
    <row r="533" spans="5:53" ht="15.6">
      <c r="E533" s="4"/>
      <c r="I533" s="4"/>
      <c r="M533" s="4"/>
      <c r="Q533" s="4"/>
      <c r="U533" s="4"/>
      <c r="Y533" s="4"/>
      <c r="AC533" s="4"/>
      <c r="AG533" s="4"/>
      <c r="AK533" s="4"/>
      <c r="AO533" s="4"/>
      <c r="AS533" s="4"/>
      <c r="AW533" s="4"/>
      <c r="BA533" s="4"/>
    </row>
    <row r="534" spans="5:53" ht="15.6">
      <c r="E534" s="4"/>
      <c r="I534" s="4"/>
      <c r="M534" s="4"/>
      <c r="Q534" s="4"/>
      <c r="U534" s="4"/>
      <c r="Y534" s="4"/>
      <c r="AC534" s="4"/>
      <c r="AG534" s="4"/>
      <c r="AK534" s="4"/>
      <c r="AO534" s="4"/>
      <c r="AS534" s="4"/>
      <c r="AW534" s="4"/>
      <c r="BA534" s="4"/>
    </row>
    <row r="535" spans="5:53" ht="15.6">
      <c r="E535" s="4"/>
      <c r="I535" s="4"/>
      <c r="M535" s="4"/>
      <c r="Q535" s="4"/>
      <c r="U535" s="4"/>
      <c r="Y535" s="4"/>
      <c r="AC535" s="4"/>
      <c r="AG535" s="4"/>
      <c r="AK535" s="4"/>
      <c r="AO535" s="4"/>
      <c r="AS535" s="4"/>
      <c r="AW535" s="4"/>
      <c r="BA535" s="4"/>
    </row>
    <row r="536" spans="5:53" ht="15.6">
      <c r="E536" s="4"/>
      <c r="I536" s="4"/>
      <c r="M536" s="4"/>
      <c r="Q536" s="4"/>
      <c r="U536" s="4"/>
      <c r="Y536" s="4"/>
      <c r="AC536" s="4"/>
      <c r="AG536" s="4"/>
      <c r="AK536" s="4"/>
      <c r="AO536" s="4"/>
      <c r="AS536" s="4"/>
      <c r="AW536" s="4"/>
      <c r="BA536" s="4"/>
    </row>
    <row r="537" spans="5:53" ht="15.6">
      <c r="E537" s="4"/>
      <c r="I537" s="4"/>
      <c r="M537" s="4"/>
      <c r="Q537" s="4"/>
      <c r="U537" s="4"/>
      <c r="Y537" s="4"/>
      <c r="AC537" s="4"/>
      <c r="AG537" s="4"/>
      <c r="AK537" s="4"/>
      <c r="AO537" s="4"/>
      <c r="AS537" s="4"/>
      <c r="AW537" s="4"/>
      <c r="BA537" s="4"/>
    </row>
    <row r="538" spans="5:53" ht="15.6">
      <c r="E538" s="4"/>
      <c r="I538" s="4"/>
      <c r="M538" s="4"/>
      <c r="Q538" s="4"/>
      <c r="U538" s="4"/>
      <c r="Y538" s="4"/>
      <c r="AC538" s="4"/>
      <c r="AG538" s="4"/>
      <c r="AK538" s="4"/>
      <c r="AO538" s="4"/>
      <c r="AS538" s="4"/>
      <c r="AW538" s="4"/>
      <c r="BA538" s="4"/>
    </row>
    <row r="539" spans="5:53" ht="15.6">
      <c r="E539" s="4"/>
      <c r="I539" s="4"/>
      <c r="M539" s="4"/>
      <c r="Q539" s="4"/>
      <c r="U539" s="4"/>
      <c r="Y539" s="4"/>
      <c r="AC539" s="4"/>
      <c r="AG539" s="4"/>
      <c r="AK539" s="4"/>
      <c r="AO539" s="4"/>
      <c r="AS539" s="4"/>
      <c r="AW539" s="4"/>
      <c r="BA539" s="4"/>
    </row>
    <row r="540" spans="5:53" ht="15.6">
      <c r="E540" s="4"/>
      <c r="I540" s="4"/>
      <c r="M540" s="4"/>
      <c r="Q540" s="4"/>
      <c r="U540" s="4"/>
      <c r="Y540" s="4"/>
      <c r="AC540" s="4"/>
      <c r="AG540" s="4"/>
      <c r="AK540" s="4"/>
      <c r="AO540" s="4"/>
      <c r="AS540" s="4"/>
      <c r="AW540" s="4"/>
      <c r="BA540" s="4"/>
    </row>
    <row r="541" spans="5:53" ht="15.6">
      <c r="E541" s="4"/>
      <c r="I541" s="4"/>
      <c r="M541" s="4"/>
      <c r="Q541" s="4"/>
      <c r="U541" s="4"/>
      <c r="Y541" s="4"/>
      <c r="AC541" s="4"/>
      <c r="AG541" s="4"/>
      <c r="AK541" s="4"/>
      <c r="AO541" s="4"/>
      <c r="AS541" s="4"/>
      <c r="AW541" s="4"/>
      <c r="BA541" s="4"/>
    </row>
    <row r="542" spans="5:53" ht="15.6">
      <c r="E542" s="4"/>
      <c r="I542" s="4"/>
      <c r="M542" s="4"/>
      <c r="Q542" s="4"/>
      <c r="U542" s="4"/>
      <c r="Y542" s="4"/>
      <c r="AC542" s="4"/>
      <c r="AG542" s="4"/>
      <c r="AK542" s="4"/>
      <c r="AO542" s="4"/>
      <c r="AS542" s="4"/>
      <c r="AW542" s="4"/>
      <c r="BA542" s="4"/>
    </row>
    <row r="543" spans="5:53" ht="15.6">
      <c r="E543" s="4"/>
      <c r="I543" s="4"/>
      <c r="M543" s="4"/>
      <c r="Q543" s="4"/>
      <c r="U543" s="4"/>
      <c r="Y543" s="4"/>
      <c r="AC543" s="4"/>
      <c r="AG543" s="4"/>
      <c r="AK543" s="4"/>
      <c r="AO543" s="4"/>
      <c r="AS543" s="4"/>
      <c r="AW543" s="4"/>
      <c r="BA543" s="4"/>
    </row>
    <row r="544" spans="5:53" ht="15.6">
      <c r="E544" s="4"/>
      <c r="I544" s="4"/>
      <c r="M544" s="4"/>
      <c r="Q544" s="4"/>
      <c r="U544" s="4"/>
      <c r="Y544" s="4"/>
      <c r="AC544" s="4"/>
      <c r="AG544" s="4"/>
      <c r="AK544" s="4"/>
      <c r="AO544" s="4"/>
      <c r="AS544" s="4"/>
      <c r="AW544" s="4"/>
      <c r="BA544" s="4"/>
    </row>
    <row r="545" spans="5:53" ht="15.6">
      <c r="E545" s="4"/>
      <c r="I545" s="4"/>
      <c r="M545" s="4"/>
      <c r="Q545" s="4"/>
      <c r="U545" s="4"/>
      <c r="Y545" s="4"/>
      <c r="AC545" s="4"/>
      <c r="AG545" s="4"/>
      <c r="AK545" s="4"/>
      <c r="AO545" s="4"/>
      <c r="AS545" s="4"/>
      <c r="AW545" s="4"/>
      <c r="BA545" s="4"/>
    </row>
    <row r="546" spans="5:53" ht="15.6">
      <c r="E546" s="4"/>
      <c r="I546" s="4"/>
      <c r="M546" s="4"/>
      <c r="Q546" s="4"/>
      <c r="U546" s="4"/>
      <c r="Y546" s="4"/>
      <c r="AC546" s="4"/>
      <c r="AG546" s="4"/>
      <c r="AK546" s="4"/>
      <c r="AO546" s="4"/>
      <c r="AS546" s="4"/>
      <c r="AW546" s="4"/>
      <c r="BA546" s="4"/>
    </row>
    <row r="547" spans="5:53" ht="15.6">
      <c r="E547" s="4"/>
      <c r="I547" s="4"/>
      <c r="M547" s="4"/>
      <c r="Q547" s="4"/>
      <c r="U547" s="4"/>
      <c r="Y547" s="4"/>
      <c r="AC547" s="4"/>
      <c r="AG547" s="4"/>
      <c r="AK547" s="4"/>
      <c r="AO547" s="4"/>
      <c r="AS547" s="4"/>
      <c r="AW547" s="4"/>
      <c r="BA547" s="4"/>
    </row>
    <row r="548" spans="5:53" ht="15.6">
      <c r="E548" s="4"/>
      <c r="I548" s="4"/>
      <c r="M548" s="4"/>
      <c r="Q548" s="4"/>
      <c r="U548" s="4"/>
      <c r="Y548" s="4"/>
      <c r="AC548" s="4"/>
      <c r="AG548" s="4"/>
      <c r="AK548" s="4"/>
      <c r="AO548" s="4"/>
      <c r="AS548" s="4"/>
      <c r="AW548" s="4"/>
      <c r="BA548" s="4"/>
    </row>
    <row r="549" spans="5:53" ht="15.6">
      <c r="E549" s="4"/>
      <c r="I549" s="4"/>
      <c r="M549" s="4"/>
      <c r="Q549" s="4"/>
      <c r="U549" s="4"/>
      <c r="Y549" s="4"/>
      <c r="AC549" s="4"/>
      <c r="AG549" s="4"/>
      <c r="AK549" s="4"/>
      <c r="AO549" s="4"/>
      <c r="AS549" s="4"/>
      <c r="AW549" s="4"/>
      <c r="BA549" s="4"/>
    </row>
    <row r="550" spans="5:53" ht="15.6">
      <c r="E550" s="4"/>
      <c r="I550" s="4"/>
      <c r="M550" s="4"/>
      <c r="Q550" s="4"/>
      <c r="U550" s="4"/>
      <c r="Y550" s="4"/>
      <c r="AC550" s="4"/>
      <c r="AG550" s="4"/>
      <c r="AK550" s="4"/>
      <c r="AO550" s="4"/>
      <c r="AS550" s="4"/>
      <c r="AW550" s="4"/>
      <c r="BA550" s="4"/>
    </row>
    <row r="551" spans="5:53" ht="15.6">
      <c r="E551" s="4"/>
      <c r="I551" s="4"/>
      <c r="M551" s="4"/>
      <c r="Q551" s="4"/>
      <c r="U551" s="4"/>
      <c r="Y551" s="4"/>
      <c r="AC551" s="4"/>
      <c r="AG551" s="4"/>
      <c r="AK551" s="4"/>
      <c r="AO551" s="4"/>
      <c r="AS551" s="4"/>
      <c r="AW551" s="4"/>
      <c r="BA551" s="4"/>
    </row>
    <row r="552" spans="5:53" ht="15.6">
      <c r="E552" s="4"/>
      <c r="I552" s="4"/>
      <c r="M552" s="4"/>
      <c r="Q552" s="4"/>
      <c r="U552" s="4"/>
      <c r="Y552" s="4"/>
      <c r="AC552" s="4"/>
      <c r="AG552" s="4"/>
      <c r="AK552" s="4"/>
      <c r="AO552" s="4"/>
      <c r="AS552" s="4"/>
      <c r="AW552" s="4"/>
      <c r="BA552" s="4"/>
    </row>
    <row r="553" spans="5:53" ht="15.6">
      <c r="E553" s="4"/>
      <c r="I553" s="4"/>
      <c r="M553" s="4"/>
      <c r="Q553" s="4"/>
      <c r="U553" s="4"/>
      <c r="Y553" s="4"/>
      <c r="AC553" s="4"/>
      <c r="AG553" s="4"/>
      <c r="AK553" s="4"/>
      <c r="AO553" s="4"/>
      <c r="AS553" s="4"/>
      <c r="AW553" s="4"/>
      <c r="BA553" s="4"/>
    </row>
    <row r="554" spans="5:53" ht="15.6">
      <c r="E554" s="4"/>
      <c r="I554" s="4"/>
      <c r="M554" s="4"/>
      <c r="Q554" s="4"/>
      <c r="U554" s="4"/>
      <c r="Y554" s="4"/>
      <c r="AC554" s="4"/>
      <c r="AG554" s="4"/>
      <c r="AK554" s="4"/>
      <c r="AO554" s="4"/>
      <c r="AS554" s="4"/>
      <c r="AW554" s="4"/>
      <c r="BA554" s="4"/>
    </row>
    <row r="555" spans="5:53" ht="15.6">
      <c r="E555" s="4"/>
      <c r="I555" s="4"/>
      <c r="M555" s="4"/>
      <c r="Q555" s="4"/>
      <c r="U555" s="4"/>
      <c r="Y555" s="4"/>
      <c r="AC555" s="4"/>
      <c r="AG555" s="4"/>
      <c r="AK555" s="4"/>
      <c r="AO555" s="4"/>
      <c r="AS555" s="4"/>
      <c r="AW555" s="4"/>
      <c r="BA555" s="4"/>
    </row>
    <row r="556" spans="5:53" ht="15.6">
      <c r="E556" s="4"/>
      <c r="I556" s="4"/>
      <c r="M556" s="4"/>
      <c r="Q556" s="4"/>
      <c r="U556" s="4"/>
      <c r="Y556" s="4"/>
      <c r="AC556" s="4"/>
      <c r="AG556" s="4"/>
      <c r="AK556" s="4"/>
      <c r="AO556" s="4"/>
      <c r="AS556" s="4"/>
      <c r="AW556" s="4"/>
      <c r="BA556" s="4"/>
    </row>
    <row r="557" spans="5:53" ht="15.6">
      <c r="E557" s="4"/>
      <c r="I557" s="4"/>
      <c r="M557" s="4"/>
      <c r="Q557" s="4"/>
      <c r="U557" s="4"/>
      <c r="Y557" s="4"/>
      <c r="AC557" s="4"/>
      <c r="AG557" s="4"/>
      <c r="AK557" s="4"/>
      <c r="AO557" s="4"/>
      <c r="AS557" s="4"/>
      <c r="AW557" s="4"/>
      <c r="BA557" s="4"/>
    </row>
    <row r="558" spans="5:53" ht="15.6">
      <c r="E558" s="4"/>
      <c r="I558" s="4"/>
      <c r="M558" s="4"/>
      <c r="Q558" s="4"/>
      <c r="U558" s="4"/>
      <c r="Y558" s="4"/>
      <c r="AC558" s="4"/>
      <c r="AG558" s="4"/>
      <c r="AK558" s="4"/>
      <c r="AO558" s="4"/>
      <c r="AS558" s="4"/>
      <c r="AW558" s="4"/>
      <c r="BA558" s="4"/>
    </row>
    <row r="559" spans="5:53" ht="15.6">
      <c r="E559" s="4"/>
      <c r="I559" s="4"/>
      <c r="M559" s="4"/>
      <c r="Q559" s="4"/>
      <c r="U559" s="4"/>
      <c r="Y559" s="4"/>
      <c r="AC559" s="4"/>
      <c r="AG559" s="4"/>
      <c r="AK559" s="4"/>
      <c r="AO559" s="4"/>
      <c r="AS559" s="4"/>
      <c r="AW559" s="4"/>
      <c r="BA559" s="4"/>
    </row>
    <row r="560" spans="5:53" ht="15.6">
      <c r="E560" s="4"/>
      <c r="I560" s="4"/>
      <c r="M560" s="4"/>
      <c r="Q560" s="4"/>
      <c r="U560" s="4"/>
      <c r="Y560" s="4"/>
      <c r="AC560" s="4"/>
      <c r="AG560" s="4"/>
      <c r="AK560" s="4"/>
      <c r="AO560" s="4"/>
      <c r="AS560" s="4"/>
      <c r="AW560" s="4"/>
      <c r="BA560" s="4"/>
    </row>
    <row r="561" spans="5:53" ht="15.6">
      <c r="E561" s="4"/>
      <c r="I561" s="4"/>
      <c r="M561" s="4"/>
      <c r="Q561" s="4"/>
      <c r="U561" s="4"/>
      <c r="Y561" s="4"/>
      <c r="AC561" s="4"/>
      <c r="AG561" s="4"/>
      <c r="AK561" s="4"/>
      <c r="AO561" s="4"/>
      <c r="AS561" s="4"/>
      <c r="AW561" s="4"/>
      <c r="BA561" s="4"/>
    </row>
    <row r="562" spans="5:53" ht="15.6">
      <c r="E562" s="4"/>
      <c r="I562" s="4"/>
      <c r="M562" s="4"/>
      <c r="Q562" s="4"/>
      <c r="U562" s="4"/>
      <c r="Y562" s="4"/>
      <c r="AC562" s="4"/>
      <c r="AG562" s="4"/>
      <c r="AK562" s="4"/>
      <c r="AO562" s="4"/>
      <c r="AS562" s="4"/>
      <c r="AW562" s="4"/>
      <c r="BA562" s="4"/>
    </row>
    <row r="563" spans="5:53" ht="15.6">
      <c r="E563" s="4"/>
      <c r="I563" s="4"/>
      <c r="M563" s="4"/>
      <c r="Q563" s="4"/>
      <c r="U563" s="4"/>
      <c r="Y563" s="4"/>
      <c r="AC563" s="4"/>
      <c r="AG563" s="4"/>
      <c r="AK563" s="4"/>
      <c r="AO563" s="4"/>
      <c r="AS563" s="4"/>
      <c r="AW563" s="4"/>
      <c r="BA563" s="4"/>
    </row>
    <row r="564" spans="5:53" ht="15.6">
      <c r="E564" s="4"/>
      <c r="I564" s="4"/>
      <c r="M564" s="4"/>
      <c r="Q564" s="4"/>
      <c r="U564" s="4"/>
      <c r="Y564" s="4"/>
      <c r="AC564" s="4"/>
      <c r="AG564" s="4"/>
      <c r="AK564" s="4"/>
      <c r="AO564" s="4"/>
      <c r="AS564" s="4"/>
      <c r="AW564" s="4"/>
      <c r="BA564" s="4"/>
    </row>
    <row r="565" spans="5:53" ht="15.6">
      <c r="E565" s="4"/>
      <c r="I565" s="4"/>
      <c r="M565" s="4"/>
      <c r="Q565" s="4"/>
      <c r="U565" s="4"/>
      <c r="Y565" s="4"/>
      <c r="AC565" s="4"/>
      <c r="AG565" s="4"/>
      <c r="AK565" s="4"/>
      <c r="AO565" s="4"/>
      <c r="AS565" s="4"/>
      <c r="AW565" s="4"/>
      <c r="BA565" s="4"/>
    </row>
    <row r="566" spans="5:53" ht="15.6">
      <c r="E566" s="4"/>
      <c r="I566" s="4"/>
      <c r="M566" s="4"/>
      <c r="Q566" s="4"/>
      <c r="U566" s="4"/>
      <c r="Y566" s="4"/>
      <c r="AC566" s="4"/>
      <c r="AG566" s="4"/>
      <c r="AK566" s="4"/>
      <c r="AO566" s="4"/>
      <c r="AS566" s="4"/>
      <c r="AW566" s="4"/>
      <c r="BA566" s="4"/>
    </row>
    <row r="567" spans="5:53" ht="15.6">
      <c r="E567" s="4"/>
      <c r="I567" s="4"/>
      <c r="M567" s="4"/>
      <c r="Q567" s="4"/>
      <c r="U567" s="4"/>
      <c r="Y567" s="4"/>
      <c r="AC567" s="4"/>
      <c r="AG567" s="4"/>
      <c r="AK567" s="4"/>
      <c r="AO567" s="4"/>
      <c r="AS567" s="4"/>
      <c r="AW567" s="4"/>
      <c r="BA567" s="4"/>
    </row>
    <row r="568" spans="5:53" ht="15.6">
      <c r="E568" s="4"/>
      <c r="I568" s="4"/>
      <c r="M568" s="4"/>
      <c r="Q568" s="4"/>
      <c r="U568" s="4"/>
      <c r="Y568" s="4"/>
      <c r="AC568" s="4"/>
      <c r="AG568" s="4"/>
      <c r="AK568" s="4"/>
      <c r="AO568" s="4"/>
      <c r="AS568" s="4"/>
      <c r="AW568" s="4"/>
      <c r="BA568" s="4"/>
    </row>
    <row r="569" spans="5:53" ht="15.6">
      <c r="E569" s="4"/>
      <c r="I569" s="4"/>
      <c r="M569" s="4"/>
      <c r="Q569" s="4"/>
      <c r="U569" s="4"/>
      <c r="Y569" s="4"/>
      <c r="AC569" s="4"/>
      <c r="AG569" s="4"/>
      <c r="AK569" s="4"/>
      <c r="AO569" s="4"/>
      <c r="AS569" s="4"/>
      <c r="AW569" s="4"/>
      <c r="BA569" s="4"/>
    </row>
    <row r="570" spans="5:53" ht="15.6">
      <c r="E570" s="4"/>
      <c r="I570" s="4"/>
      <c r="M570" s="4"/>
      <c r="Q570" s="4"/>
      <c r="U570" s="4"/>
      <c r="Y570" s="4"/>
      <c r="AC570" s="4"/>
      <c r="AG570" s="4"/>
      <c r="AK570" s="4"/>
      <c r="AO570" s="4"/>
      <c r="AS570" s="4"/>
      <c r="AW570" s="4"/>
      <c r="BA570" s="4"/>
    </row>
    <row r="571" spans="5:53" ht="15.6">
      <c r="E571" s="4"/>
      <c r="I571" s="4"/>
      <c r="M571" s="4"/>
      <c r="Q571" s="4"/>
      <c r="U571" s="4"/>
      <c r="Y571" s="4"/>
      <c r="AC571" s="4"/>
      <c r="AG571" s="4"/>
      <c r="AK571" s="4"/>
      <c r="AO571" s="4"/>
      <c r="AS571" s="4"/>
      <c r="AW571" s="4"/>
      <c r="BA571" s="4"/>
    </row>
    <row r="572" spans="5:53" ht="15.6">
      <c r="E572" s="4"/>
      <c r="I572" s="4"/>
      <c r="M572" s="4"/>
      <c r="Q572" s="4"/>
      <c r="U572" s="4"/>
      <c r="Y572" s="4"/>
      <c r="AC572" s="4"/>
      <c r="AG572" s="4"/>
      <c r="AK572" s="4"/>
      <c r="AO572" s="4"/>
      <c r="AS572" s="4"/>
      <c r="AW572" s="4"/>
      <c r="BA572" s="4"/>
    </row>
    <row r="573" spans="5:53" ht="15.6">
      <c r="E573" s="4"/>
      <c r="I573" s="4"/>
      <c r="M573" s="4"/>
      <c r="Q573" s="4"/>
      <c r="U573" s="4"/>
      <c r="Y573" s="4"/>
      <c r="AC573" s="4"/>
      <c r="AG573" s="4"/>
      <c r="AK573" s="4"/>
      <c r="AO573" s="4"/>
      <c r="AS573" s="4"/>
      <c r="AW573" s="4"/>
      <c r="BA573" s="4"/>
    </row>
    <row r="574" spans="5:53" ht="15.6">
      <c r="E574" s="4"/>
      <c r="I574" s="4"/>
      <c r="M574" s="4"/>
      <c r="Q574" s="4"/>
      <c r="U574" s="4"/>
      <c r="Y574" s="4"/>
      <c r="AC574" s="4"/>
      <c r="AG574" s="4"/>
      <c r="AK574" s="4"/>
      <c r="AO574" s="4"/>
      <c r="AS574" s="4"/>
      <c r="AW574" s="4"/>
      <c r="BA574" s="4"/>
    </row>
    <row r="575" spans="5:53" ht="15.6">
      <c r="E575" s="4"/>
      <c r="I575" s="4"/>
      <c r="M575" s="4"/>
      <c r="Q575" s="4"/>
      <c r="U575" s="4"/>
      <c r="Y575" s="4"/>
      <c r="AC575" s="4"/>
      <c r="AG575" s="4"/>
      <c r="AK575" s="4"/>
      <c r="AO575" s="4"/>
      <c r="AS575" s="4"/>
      <c r="AW575" s="4"/>
      <c r="BA575" s="4"/>
    </row>
    <row r="576" spans="5:53" ht="15.6">
      <c r="E576" s="4"/>
      <c r="I576" s="4"/>
      <c r="M576" s="4"/>
      <c r="Q576" s="4"/>
      <c r="U576" s="4"/>
      <c r="Y576" s="4"/>
      <c r="AC576" s="4"/>
      <c r="AG576" s="4"/>
      <c r="AK576" s="4"/>
      <c r="AO576" s="4"/>
      <c r="AS576" s="4"/>
      <c r="AW576" s="4"/>
      <c r="BA576" s="4"/>
    </row>
    <row r="577" spans="5:53" ht="15.6">
      <c r="E577" s="4"/>
      <c r="I577" s="4"/>
      <c r="M577" s="4"/>
      <c r="Q577" s="4"/>
      <c r="U577" s="4"/>
      <c r="Y577" s="4"/>
      <c r="AC577" s="4"/>
      <c r="AG577" s="4"/>
      <c r="AK577" s="4"/>
      <c r="AO577" s="4"/>
      <c r="AS577" s="4"/>
      <c r="AW577" s="4"/>
      <c r="BA577" s="4"/>
    </row>
    <row r="578" spans="5:53" ht="15.6">
      <c r="E578" s="4"/>
      <c r="I578" s="4"/>
      <c r="M578" s="4"/>
      <c r="Q578" s="4"/>
      <c r="U578" s="4"/>
      <c r="Y578" s="4"/>
      <c r="AC578" s="4"/>
      <c r="AG578" s="4"/>
      <c r="AK578" s="4"/>
      <c r="AO578" s="4"/>
      <c r="AS578" s="4"/>
      <c r="AW578" s="4"/>
      <c r="BA578" s="4"/>
    </row>
    <row r="579" spans="5:53" ht="15.6">
      <c r="E579" s="4"/>
      <c r="I579" s="4"/>
      <c r="M579" s="4"/>
      <c r="Q579" s="4"/>
      <c r="U579" s="4"/>
      <c r="Y579" s="4"/>
      <c r="AC579" s="4"/>
      <c r="AG579" s="4"/>
      <c r="AK579" s="4"/>
      <c r="AO579" s="4"/>
      <c r="AS579" s="4"/>
      <c r="AW579" s="4"/>
      <c r="BA579" s="4"/>
    </row>
    <row r="580" spans="5:53" ht="15.6">
      <c r="E580" s="4"/>
      <c r="I580" s="4"/>
      <c r="M580" s="4"/>
      <c r="Q580" s="4"/>
      <c r="U580" s="4"/>
      <c r="Y580" s="4"/>
      <c r="AC580" s="4"/>
      <c r="AG580" s="4"/>
      <c r="AK580" s="4"/>
      <c r="AO580" s="4"/>
      <c r="AS580" s="4"/>
      <c r="AW580" s="4"/>
      <c r="BA580" s="4"/>
    </row>
    <row r="581" spans="5:53" ht="15.6">
      <c r="E581" s="4"/>
      <c r="I581" s="4"/>
      <c r="M581" s="4"/>
      <c r="Q581" s="4"/>
      <c r="U581" s="4"/>
      <c r="Y581" s="4"/>
      <c r="AC581" s="4"/>
      <c r="AG581" s="4"/>
      <c r="AK581" s="4"/>
      <c r="AO581" s="4"/>
      <c r="AS581" s="4"/>
      <c r="AW581" s="4"/>
      <c r="BA581" s="4"/>
    </row>
    <row r="582" spans="5:53" ht="15.6">
      <c r="E582" s="4"/>
      <c r="I582" s="4"/>
      <c r="M582" s="4"/>
      <c r="Q582" s="4"/>
      <c r="U582" s="4"/>
      <c r="Y582" s="4"/>
      <c r="AC582" s="4"/>
      <c r="AG582" s="4"/>
      <c r="AK582" s="4"/>
      <c r="AO582" s="4"/>
      <c r="AS582" s="4"/>
      <c r="AW582" s="4"/>
      <c r="BA582" s="4"/>
    </row>
    <row r="583" spans="5:53" ht="15.6">
      <c r="E583" s="4"/>
      <c r="I583" s="4"/>
      <c r="M583" s="4"/>
      <c r="Q583" s="4"/>
      <c r="U583" s="4"/>
      <c r="Y583" s="4"/>
      <c r="AC583" s="4"/>
      <c r="AG583" s="4"/>
      <c r="AK583" s="4"/>
      <c r="AO583" s="4"/>
      <c r="AS583" s="4"/>
      <c r="AW583" s="4"/>
      <c r="BA583" s="4"/>
    </row>
    <row r="584" spans="5:53" ht="15.6">
      <c r="E584" s="4"/>
      <c r="I584" s="4"/>
      <c r="M584" s="4"/>
      <c r="Q584" s="4"/>
      <c r="U584" s="4"/>
      <c r="Y584" s="4"/>
      <c r="AC584" s="4"/>
      <c r="AG584" s="4"/>
      <c r="AK584" s="4"/>
      <c r="AO584" s="4"/>
      <c r="AS584" s="4"/>
      <c r="AW584" s="4"/>
      <c r="BA584" s="4"/>
    </row>
    <row r="585" spans="5:53" ht="15.6">
      <c r="E585" s="4"/>
      <c r="I585" s="4"/>
      <c r="M585" s="4"/>
      <c r="Q585" s="4"/>
      <c r="U585" s="4"/>
      <c r="Y585" s="4"/>
      <c r="AC585" s="4"/>
      <c r="AG585" s="4"/>
      <c r="AK585" s="4"/>
      <c r="AO585" s="4"/>
      <c r="AS585" s="4"/>
      <c r="AW585" s="4"/>
      <c r="BA585" s="4"/>
    </row>
    <row r="586" spans="5:53" ht="15.6">
      <c r="E586" s="4"/>
      <c r="I586" s="4"/>
      <c r="M586" s="4"/>
      <c r="Q586" s="4"/>
      <c r="U586" s="4"/>
      <c r="Y586" s="4"/>
      <c r="AC586" s="4"/>
      <c r="AG586" s="4"/>
      <c r="AK586" s="4"/>
      <c r="AO586" s="4"/>
      <c r="AS586" s="4"/>
      <c r="AW586" s="4"/>
      <c r="BA586" s="4"/>
    </row>
    <row r="587" spans="5:53" ht="15.6">
      <c r="E587" s="4"/>
      <c r="I587" s="4"/>
      <c r="M587" s="4"/>
      <c r="Q587" s="4"/>
      <c r="U587" s="4"/>
      <c r="Y587" s="4"/>
      <c r="AC587" s="4"/>
      <c r="AG587" s="4"/>
      <c r="AK587" s="4"/>
      <c r="AO587" s="4"/>
      <c r="AS587" s="4"/>
      <c r="AW587" s="4"/>
      <c r="BA587" s="4"/>
    </row>
    <row r="588" spans="5:53" ht="15.6">
      <c r="E588" s="4"/>
      <c r="I588" s="4"/>
      <c r="M588" s="4"/>
      <c r="Q588" s="4"/>
      <c r="U588" s="4"/>
      <c r="Y588" s="4"/>
      <c r="AC588" s="4"/>
      <c r="AG588" s="4"/>
      <c r="AK588" s="4"/>
      <c r="AO588" s="4"/>
      <c r="AS588" s="4"/>
      <c r="AW588" s="4"/>
      <c r="BA588" s="4"/>
    </row>
    <row r="589" spans="5:53" ht="15.6">
      <c r="E589" s="4"/>
      <c r="I589" s="4"/>
      <c r="M589" s="4"/>
      <c r="Q589" s="4"/>
      <c r="U589" s="4"/>
      <c r="Y589" s="4"/>
      <c r="AC589" s="4"/>
      <c r="AG589" s="4"/>
      <c r="AK589" s="4"/>
      <c r="AO589" s="4"/>
      <c r="AS589" s="4"/>
      <c r="AW589" s="4"/>
      <c r="BA589" s="4"/>
    </row>
    <row r="590" spans="5:53" ht="15.6">
      <c r="E590" s="4"/>
      <c r="I590" s="4"/>
      <c r="M590" s="4"/>
      <c r="Q590" s="4"/>
      <c r="U590" s="4"/>
      <c r="Y590" s="4"/>
      <c r="AC590" s="4"/>
      <c r="AG590" s="4"/>
      <c r="AK590" s="4"/>
      <c r="AO590" s="4"/>
      <c r="AS590" s="4"/>
      <c r="AW590" s="4"/>
      <c r="BA590" s="4"/>
    </row>
    <row r="591" spans="5:53" ht="15.6">
      <c r="E591" s="4"/>
      <c r="I591" s="4"/>
      <c r="M591" s="4"/>
      <c r="Q591" s="4"/>
      <c r="U591" s="4"/>
      <c r="Y591" s="4"/>
      <c r="AC591" s="4"/>
      <c r="AG591" s="4"/>
      <c r="AK591" s="4"/>
      <c r="AO591" s="4"/>
      <c r="AS591" s="4"/>
      <c r="AW591" s="4"/>
      <c r="BA591" s="4"/>
    </row>
    <row r="592" spans="5:53" ht="15.6">
      <c r="E592" s="4"/>
      <c r="I592" s="4"/>
      <c r="M592" s="4"/>
      <c r="Q592" s="4"/>
      <c r="U592" s="4"/>
      <c r="Y592" s="4"/>
      <c r="AC592" s="4"/>
      <c r="AG592" s="4"/>
      <c r="AK592" s="4"/>
      <c r="AO592" s="4"/>
      <c r="AS592" s="4"/>
      <c r="AW592" s="4"/>
      <c r="BA592" s="4"/>
    </row>
    <row r="593" spans="5:53" ht="15.6">
      <c r="E593" s="4"/>
      <c r="I593" s="4"/>
      <c r="M593" s="4"/>
      <c r="Q593" s="4"/>
      <c r="U593" s="4"/>
      <c r="Y593" s="4"/>
      <c r="AC593" s="4"/>
      <c r="AG593" s="4"/>
      <c r="AK593" s="4"/>
      <c r="AO593" s="4"/>
      <c r="AS593" s="4"/>
      <c r="AW593" s="4"/>
      <c r="BA593" s="4"/>
    </row>
    <row r="594" spans="5:53" ht="15.6">
      <c r="E594" s="4"/>
      <c r="I594" s="4"/>
      <c r="M594" s="4"/>
      <c r="Q594" s="4"/>
      <c r="U594" s="4"/>
      <c r="Y594" s="4"/>
      <c r="AC594" s="4"/>
      <c r="AG594" s="4"/>
      <c r="AK594" s="4"/>
      <c r="AO594" s="4"/>
      <c r="AS594" s="4"/>
      <c r="AW594" s="4"/>
      <c r="BA594" s="4"/>
    </row>
    <row r="595" spans="5:53" ht="15.6">
      <c r="E595" s="4"/>
      <c r="I595" s="4"/>
      <c r="M595" s="4"/>
      <c r="Q595" s="4"/>
      <c r="U595" s="4"/>
      <c r="Y595" s="4"/>
      <c r="AC595" s="4"/>
      <c r="AG595" s="4"/>
      <c r="AK595" s="4"/>
      <c r="AO595" s="4"/>
      <c r="AS595" s="4"/>
      <c r="AW595" s="4"/>
      <c r="BA595" s="4"/>
    </row>
    <row r="596" spans="5:53" ht="15.6">
      <c r="E596" s="4"/>
      <c r="I596" s="4"/>
      <c r="M596" s="4"/>
      <c r="Q596" s="4"/>
      <c r="U596" s="4"/>
      <c r="Y596" s="4"/>
      <c r="AC596" s="4"/>
      <c r="AG596" s="4"/>
      <c r="AK596" s="4"/>
      <c r="AO596" s="4"/>
      <c r="AS596" s="4"/>
      <c r="AW596" s="4"/>
      <c r="BA596" s="4"/>
    </row>
    <row r="597" spans="5:53" ht="15.6">
      <c r="E597" s="4"/>
      <c r="I597" s="4"/>
      <c r="M597" s="4"/>
      <c r="Q597" s="4"/>
      <c r="U597" s="4"/>
      <c r="Y597" s="4"/>
      <c r="AC597" s="4"/>
      <c r="AG597" s="4"/>
      <c r="AK597" s="4"/>
      <c r="AO597" s="4"/>
      <c r="AS597" s="4"/>
      <c r="AW597" s="4"/>
      <c r="BA597" s="4"/>
    </row>
    <row r="598" spans="5:53" ht="15.6">
      <c r="E598" s="4"/>
      <c r="I598" s="4"/>
      <c r="M598" s="4"/>
      <c r="Q598" s="4"/>
      <c r="U598" s="4"/>
      <c r="Y598" s="4"/>
      <c r="AC598" s="4"/>
      <c r="AG598" s="4"/>
      <c r="AK598" s="4"/>
      <c r="AO598" s="4"/>
      <c r="AS598" s="4"/>
      <c r="AW598" s="4"/>
      <c r="BA598" s="4"/>
    </row>
    <row r="599" spans="5:53" ht="15.6">
      <c r="E599" s="4"/>
      <c r="I599" s="4"/>
      <c r="M599" s="4"/>
      <c r="Q599" s="4"/>
      <c r="U599" s="4"/>
      <c r="Y599" s="4"/>
      <c r="AC599" s="4"/>
      <c r="AG599" s="4"/>
      <c r="AK599" s="4"/>
      <c r="AO599" s="4"/>
      <c r="AS599" s="4"/>
      <c r="AW599" s="4"/>
      <c r="BA599" s="4"/>
    </row>
    <row r="600" spans="5:53" ht="15.6">
      <c r="E600" s="4"/>
      <c r="I600" s="4"/>
      <c r="M600" s="4"/>
      <c r="Q600" s="4"/>
      <c r="U600" s="4"/>
      <c r="Y600" s="4"/>
      <c r="AC600" s="4"/>
      <c r="AG600" s="4"/>
      <c r="AK600" s="4"/>
      <c r="AO600" s="4"/>
      <c r="AS600" s="4"/>
      <c r="AW600" s="4"/>
      <c r="BA600" s="4"/>
    </row>
    <row r="601" spans="5:53" ht="15.6">
      <c r="E601" s="4"/>
      <c r="I601" s="4"/>
      <c r="M601" s="4"/>
      <c r="Q601" s="4"/>
      <c r="U601" s="4"/>
      <c r="Y601" s="4"/>
      <c r="AC601" s="4"/>
      <c r="AG601" s="4"/>
      <c r="AK601" s="4"/>
      <c r="AO601" s="4"/>
      <c r="AS601" s="4"/>
      <c r="AW601" s="4"/>
      <c r="BA601" s="4"/>
    </row>
    <row r="602" spans="5:53" ht="15.6">
      <c r="E602" s="4"/>
      <c r="I602" s="4"/>
      <c r="M602" s="4"/>
      <c r="Q602" s="4"/>
      <c r="U602" s="4"/>
      <c r="Y602" s="4"/>
      <c r="AC602" s="4"/>
      <c r="AG602" s="4"/>
      <c r="AK602" s="4"/>
      <c r="AO602" s="4"/>
      <c r="AS602" s="4"/>
      <c r="AW602" s="4"/>
      <c r="BA602" s="4"/>
    </row>
    <row r="603" spans="5:53" ht="15.6">
      <c r="E603" s="4"/>
      <c r="I603" s="4"/>
      <c r="M603" s="4"/>
      <c r="Q603" s="4"/>
      <c r="U603" s="4"/>
      <c r="Y603" s="4"/>
      <c r="AC603" s="4"/>
      <c r="AG603" s="4"/>
      <c r="AK603" s="4"/>
      <c r="AO603" s="4"/>
      <c r="AS603" s="4"/>
      <c r="AW603" s="4"/>
      <c r="BA603" s="4"/>
    </row>
    <row r="604" spans="5:53" ht="15.6">
      <c r="E604" s="4"/>
      <c r="I604" s="4"/>
      <c r="M604" s="4"/>
      <c r="Q604" s="4"/>
      <c r="U604" s="4"/>
      <c r="Y604" s="4"/>
      <c r="AC604" s="4"/>
      <c r="AG604" s="4"/>
      <c r="AK604" s="4"/>
      <c r="AO604" s="4"/>
      <c r="AS604" s="4"/>
      <c r="AW604" s="4"/>
      <c r="BA604" s="4"/>
    </row>
    <row r="605" spans="5:53" ht="15.6">
      <c r="E605" s="4"/>
      <c r="I605" s="4"/>
      <c r="M605" s="4"/>
      <c r="Q605" s="4"/>
      <c r="U605" s="4"/>
      <c r="Y605" s="4"/>
      <c r="AC605" s="4"/>
      <c r="AG605" s="4"/>
      <c r="AK605" s="4"/>
      <c r="AO605" s="4"/>
      <c r="AS605" s="4"/>
      <c r="AW605" s="4"/>
      <c r="BA605" s="4"/>
    </row>
    <row r="606" spans="5:53" ht="15.6">
      <c r="E606" s="4"/>
      <c r="I606" s="4"/>
      <c r="M606" s="4"/>
      <c r="Q606" s="4"/>
      <c r="U606" s="4"/>
      <c r="Y606" s="4"/>
      <c r="AC606" s="4"/>
      <c r="AG606" s="4"/>
      <c r="AK606" s="4"/>
      <c r="AO606" s="4"/>
      <c r="AS606" s="4"/>
      <c r="AW606" s="4"/>
      <c r="BA606" s="4"/>
    </row>
    <row r="607" spans="5:53" ht="15.6">
      <c r="E607" s="4"/>
      <c r="I607" s="4"/>
      <c r="M607" s="4"/>
      <c r="Q607" s="4"/>
      <c r="U607" s="4"/>
      <c r="Y607" s="4"/>
      <c r="AC607" s="4"/>
      <c r="AG607" s="4"/>
      <c r="AK607" s="4"/>
      <c r="AO607" s="4"/>
      <c r="AS607" s="4"/>
      <c r="AW607" s="4"/>
      <c r="BA607" s="4"/>
    </row>
    <row r="608" spans="5:53" ht="15.6">
      <c r="E608" s="4"/>
      <c r="I608" s="4"/>
      <c r="M608" s="4"/>
      <c r="Q608" s="4"/>
      <c r="U608" s="4"/>
      <c r="Y608" s="4"/>
      <c r="AC608" s="4"/>
      <c r="AG608" s="4"/>
      <c r="AK608" s="4"/>
      <c r="AO608" s="4"/>
      <c r="AS608" s="4"/>
      <c r="AW608" s="4"/>
      <c r="BA608" s="4"/>
    </row>
    <row r="609" spans="5:53" ht="15.6">
      <c r="E609" s="4"/>
      <c r="I609" s="4"/>
      <c r="M609" s="4"/>
      <c r="Q609" s="4"/>
      <c r="U609" s="4"/>
      <c r="Y609" s="4"/>
      <c r="AC609" s="4"/>
      <c r="AG609" s="4"/>
      <c r="AK609" s="4"/>
      <c r="AO609" s="4"/>
      <c r="AS609" s="4"/>
      <c r="AW609" s="4"/>
      <c r="BA609" s="4"/>
    </row>
    <row r="610" spans="5:53" ht="15.6">
      <c r="E610" s="4"/>
      <c r="I610" s="4"/>
      <c r="M610" s="4"/>
      <c r="Q610" s="4"/>
      <c r="U610" s="4"/>
      <c r="Y610" s="4"/>
      <c r="AC610" s="4"/>
      <c r="AG610" s="4"/>
      <c r="AK610" s="4"/>
      <c r="AO610" s="4"/>
      <c r="AS610" s="4"/>
      <c r="AW610" s="4"/>
      <c r="BA610" s="4"/>
    </row>
    <row r="611" spans="5:53" ht="15.6">
      <c r="E611" s="4"/>
      <c r="I611" s="4"/>
      <c r="M611" s="4"/>
      <c r="Q611" s="4"/>
      <c r="U611" s="4"/>
      <c r="Y611" s="4"/>
      <c r="AC611" s="4"/>
      <c r="AG611" s="4"/>
      <c r="AK611" s="4"/>
      <c r="AO611" s="4"/>
      <c r="AS611" s="4"/>
      <c r="AW611" s="4"/>
      <c r="BA611" s="4"/>
    </row>
    <row r="612" spans="5:53" ht="15.6">
      <c r="E612" s="4"/>
      <c r="I612" s="4"/>
      <c r="M612" s="4"/>
      <c r="Q612" s="4"/>
      <c r="U612" s="4"/>
      <c r="Y612" s="4"/>
      <c r="AC612" s="4"/>
      <c r="AG612" s="4"/>
      <c r="AK612" s="4"/>
      <c r="AO612" s="4"/>
      <c r="AS612" s="4"/>
      <c r="AW612" s="4"/>
      <c r="BA612" s="4"/>
    </row>
    <row r="613" spans="5:53" ht="15.6">
      <c r="E613" s="4"/>
      <c r="I613" s="4"/>
      <c r="M613" s="4"/>
      <c r="Q613" s="4"/>
      <c r="U613" s="4"/>
      <c r="Y613" s="4"/>
      <c r="AC613" s="4"/>
      <c r="AG613" s="4"/>
      <c r="AK613" s="4"/>
      <c r="AO613" s="4"/>
      <c r="AS613" s="4"/>
      <c r="AW613" s="4"/>
      <c r="BA613" s="4"/>
    </row>
    <row r="614" spans="5:53" ht="15.6">
      <c r="E614" s="4"/>
      <c r="I614" s="4"/>
      <c r="M614" s="4"/>
      <c r="Q614" s="4"/>
      <c r="U614" s="4"/>
      <c r="Y614" s="4"/>
      <c r="AC614" s="4"/>
      <c r="AG614" s="4"/>
      <c r="AK614" s="4"/>
      <c r="AO614" s="4"/>
      <c r="AS614" s="4"/>
      <c r="AW614" s="4"/>
      <c r="BA614" s="4"/>
    </row>
    <row r="615" spans="5:53" ht="15.6">
      <c r="E615" s="4"/>
      <c r="I615" s="4"/>
      <c r="M615" s="4"/>
      <c r="Q615" s="4"/>
      <c r="U615" s="4"/>
      <c r="Y615" s="4"/>
      <c r="AC615" s="4"/>
      <c r="AG615" s="4"/>
      <c r="AK615" s="4"/>
      <c r="AO615" s="4"/>
      <c r="AS615" s="4"/>
      <c r="AW615" s="4"/>
      <c r="BA615" s="4"/>
    </row>
    <row r="616" spans="5:53" ht="15.6">
      <c r="E616" s="4"/>
      <c r="I616" s="4"/>
      <c r="M616" s="4"/>
      <c r="Q616" s="4"/>
      <c r="U616" s="4"/>
      <c r="Y616" s="4"/>
      <c r="AC616" s="4"/>
      <c r="AG616" s="4"/>
      <c r="AK616" s="4"/>
      <c r="AO616" s="4"/>
      <c r="AS616" s="4"/>
      <c r="AW616" s="4"/>
      <c r="BA616" s="4"/>
    </row>
    <row r="617" spans="5:53" ht="15.6">
      <c r="E617" s="4"/>
      <c r="I617" s="4"/>
      <c r="M617" s="4"/>
      <c r="Q617" s="4"/>
      <c r="U617" s="4"/>
      <c r="Y617" s="4"/>
      <c r="AC617" s="4"/>
      <c r="AG617" s="4"/>
      <c r="AK617" s="4"/>
      <c r="AO617" s="4"/>
      <c r="AS617" s="4"/>
      <c r="AW617" s="4"/>
      <c r="BA617" s="4"/>
    </row>
    <row r="618" spans="5:53" ht="15.6">
      <c r="E618" s="4"/>
      <c r="I618" s="4"/>
      <c r="M618" s="4"/>
      <c r="Q618" s="4"/>
      <c r="U618" s="4"/>
      <c r="Y618" s="4"/>
      <c r="AC618" s="4"/>
      <c r="AG618" s="4"/>
      <c r="AK618" s="4"/>
      <c r="AO618" s="4"/>
      <c r="AS618" s="4"/>
      <c r="AW618" s="4"/>
      <c r="BA618" s="4"/>
    </row>
    <row r="619" spans="5:53" ht="15.6">
      <c r="E619" s="4"/>
      <c r="I619" s="4"/>
      <c r="M619" s="4"/>
      <c r="Q619" s="4"/>
      <c r="U619" s="4"/>
      <c r="Y619" s="4"/>
      <c r="AC619" s="4"/>
      <c r="AG619" s="4"/>
      <c r="AK619" s="4"/>
      <c r="AO619" s="4"/>
      <c r="AS619" s="4"/>
      <c r="AW619" s="4"/>
      <c r="BA619" s="4"/>
    </row>
    <row r="620" spans="5:53" ht="15.6">
      <c r="E620" s="4"/>
      <c r="I620" s="4"/>
      <c r="M620" s="4"/>
      <c r="Q620" s="4"/>
      <c r="U620" s="4"/>
      <c r="Y620" s="4"/>
      <c r="AC620" s="4"/>
      <c r="AG620" s="4"/>
      <c r="AK620" s="4"/>
      <c r="AO620" s="4"/>
      <c r="AS620" s="4"/>
      <c r="AW620" s="4"/>
      <c r="BA620" s="4"/>
    </row>
    <row r="621" spans="5:53" ht="15.6">
      <c r="E621" s="4"/>
      <c r="I621" s="4"/>
      <c r="M621" s="4"/>
      <c r="Q621" s="4"/>
      <c r="U621" s="4"/>
      <c r="Y621" s="4"/>
      <c r="AC621" s="4"/>
      <c r="AG621" s="4"/>
      <c r="AK621" s="4"/>
      <c r="AO621" s="4"/>
      <c r="AS621" s="4"/>
      <c r="AW621" s="4"/>
      <c r="BA621" s="4"/>
    </row>
    <row r="622" spans="5:53" ht="15.6">
      <c r="E622" s="4"/>
      <c r="I622" s="4"/>
      <c r="M622" s="4"/>
      <c r="Q622" s="4"/>
      <c r="U622" s="4"/>
      <c r="Y622" s="4"/>
      <c r="AC622" s="4"/>
      <c r="AG622" s="4"/>
      <c r="AK622" s="4"/>
      <c r="AO622" s="4"/>
      <c r="AS622" s="4"/>
      <c r="AW622" s="4"/>
      <c r="BA622" s="4"/>
    </row>
    <row r="623" spans="5:53" ht="15.6">
      <c r="E623" s="4"/>
      <c r="I623" s="4"/>
      <c r="M623" s="4"/>
      <c r="Q623" s="4"/>
      <c r="U623" s="4"/>
      <c r="Y623" s="4"/>
      <c r="AC623" s="4"/>
      <c r="AG623" s="4"/>
      <c r="AK623" s="4"/>
      <c r="AO623" s="4"/>
      <c r="AS623" s="4"/>
      <c r="AW623" s="4"/>
      <c r="BA623" s="4"/>
    </row>
    <row r="624" spans="5:53" ht="15.6">
      <c r="E624" s="4"/>
      <c r="I624" s="4"/>
      <c r="M624" s="4"/>
      <c r="Q624" s="4"/>
      <c r="U624" s="4"/>
      <c r="Y624" s="4"/>
      <c r="AC624" s="4"/>
      <c r="AG624" s="4"/>
      <c r="AK624" s="4"/>
      <c r="AO624" s="4"/>
      <c r="AS624" s="4"/>
      <c r="AW624" s="4"/>
      <c r="BA624" s="4"/>
    </row>
    <row r="625" spans="5:53" ht="15.6">
      <c r="E625" s="4"/>
      <c r="I625" s="4"/>
      <c r="M625" s="4"/>
      <c r="Q625" s="4"/>
      <c r="U625" s="4"/>
      <c r="Y625" s="4"/>
      <c r="AC625" s="4"/>
      <c r="AG625" s="4"/>
      <c r="AK625" s="4"/>
      <c r="AO625" s="4"/>
      <c r="AS625" s="4"/>
      <c r="AW625" s="4"/>
      <c r="BA625" s="4"/>
    </row>
    <row r="626" spans="5:53" ht="15.6">
      <c r="E626" s="4"/>
      <c r="I626" s="4"/>
      <c r="M626" s="4"/>
      <c r="Q626" s="4"/>
      <c r="U626" s="4"/>
      <c r="Y626" s="4"/>
      <c r="AC626" s="4"/>
      <c r="AG626" s="4"/>
      <c r="AK626" s="4"/>
      <c r="AO626" s="4"/>
      <c r="AS626" s="4"/>
      <c r="AW626" s="4"/>
      <c r="BA626" s="4"/>
    </row>
    <row r="627" spans="5:53" ht="15.6">
      <c r="E627" s="4"/>
      <c r="I627" s="4"/>
      <c r="M627" s="4"/>
      <c r="Q627" s="4"/>
      <c r="U627" s="4"/>
      <c r="Y627" s="4"/>
      <c r="AC627" s="4"/>
      <c r="AG627" s="4"/>
      <c r="AK627" s="4"/>
      <c r="AO627" s="4"/>
      <c r="AS627" s="4"/>
      <c r="AW627" s="4"/>
      <c r="BA627" s="4"/>
    </row>
    <row r="628" spans="5:53" ht="15.6">
      <c r="E628" s="4"/>
      <c r="I628" s="4"/>
      <c r="M628" s="4"/>
      <c r="Q628" s="4"/>
      <c r="U628" s="4"/>
      <c r="Y628" s="4"/>
      <c r="AC628" s="4"/>
      <c r="AG628" s="4"/>
      <c r="AK628" s="4"/>
      <c r="AO628" s="4"/>
      <c r="AS628" s="4"/>
      <c r="AW628" s="4"/>
      <c r="BA628" s="4"/>
    </row>
    <row r="629" spans="5:53" ht="15.6">
      <c r="E629" s="4"/>
      <c r="I629" s="4"/>
      <c r="M629" s="4"/>
      <c r="Q629" s="4"/>
      <c r="U629" s="4"/>
      <c r="Y629" s="4"/>
      <c r="AC629" s="4"/>
      <c r="AG629" s="4"/>
      <c r="AK629" s="4"/>
      <c r="AO629" s="4"/>
      <c r="AS629" s="4"/>
      <c r="AW629" s="4"/>
      <c r="BA629" s="4"/>
    </row>
    <row r="630" spans="5:53" ht="15.6">
      <c r="E630" s="4"/>
      <c r="I630" s="4"/>
      <c r="M630" s="4"/>
      <c r="Q630" s="4"/>
      <c r="U630" s="4"/>
      <c r="Y630" s="4"/>
      <c r="AC630" s="4"/>
      <c r="AG630" s="4"/>
      <c r="AK630" s="4"/>
      <c r="AO630" s="4"/>
      <c r="AS630" s="4"/>
      <c r="AW630" s="4"/>
      <c r="BA630" s="4"/>
    </row>
    <row r="631" spans="5:53" ht="15.6">
      <c r="E631" s="4"/>
      <c r="I631" s="4"/>
      <c r="M631" s="4"/>
      <c r="Q631" s="4"/>
      <c r="U631" s="4"/>
      <c r="Y631" s="4"/>
      <c r="AC631" s="4"/>
      <c r="AG631" s="4"/>
      <c r="AK631" s="4"/>
      <c r="AO631" s="4"/>
      <c r="AS631" s="4"/>
      <c r="AW631" s="4"/>
      <c r="BA631" s="4"/>
    </row>
    <row r="632" spans="5:53" ht="15.6">
      <c r="E632" s="4"/>
      <c r="I632" s="4"/>
      <c r="M632" s="4"/>
      <c r="Q632" s="4"/>
      <c r="U632" s="4"/>
      <c r="Y632" s="4"/>
      <c r="AC632" s="4"/>
      <c r="AG632" s="4"/>
      <c r="AK632" s="4"/>
      <c r="AO632" s="4"/>
      <c r="AS632" s="4"/>
      <c r="AW632" s="4"/>
      <c r="BA632" s="4"/>
    </row>
    <row r="633" spans="5:53" ht="15.6">
      <c r="E633" s="4"/>
      <c r="I633" s="4"/>
      <c r="M633" s="4"/>
      <c r="Q633" s="4"/>
      <c r="U633" s="4"/>
      <c r="Y633" s="4"/>
      <c r="AC633" s="4"/>
      <c r="AG633" s="4"/>
      <c r="AK633" s="4"/>
      <c r="AO633" s="4"/>
      <c r="AS633" s="4"/>
      <c r="AW633" s="4"/>
      <c r="BA633" s="4"/>
    </row>
    <row r="634" spans="5:53" ht="15.6">
      <c r="E634" s="4"/>
      <c r="I634" s="4"/>
      <c r="M634" s="4"/>
      <c r="Q634" s="4"/>
      <c r="U634" s="4"/>
      <c r="Y634" s="4"/>
      <c r="AC634" s="4"/>
      <c r="AG634" s="4"/>
      <c r="AK634" s="4"/>
      <c r="AO634" s="4"/>
      <c r="AS634" s="4"/>
      <c r="AW634" s="4"/>
      <c r="BA634" s="4"/>
    </row>
    <row r="635" spans="5:53" ht="15.6">
      <c r="E635" s="4"/>
      <c r="I635" s="4"/>
      <c r="M635" s="4"/>
      <c r="Q635" s="4"/>
      <c r="U635" s="4"/>
      <c r="Y635" s="4"/>
      <c r="AC635" s="4"/>
      <c r="AG635" s="4"/>
      <c r="AK635" s="4"/>
      <c r="AO635" s="4"/>
      <c r="AS635" s="4"/>
      <c r="AW635" s="4"/>
      <c r="BA635" s="4"/>
    </row>
    <row r="636" spans="5:53" ht="15.6">
      <c r="E636" s="4"/>
      <c r="I636" s="4"/>
      <c r="M636" s="4"/>
      <c r="Q636" s="4"/>
      <c r="U636" s="4"/>
      <c r="Y636" s="4"/>
      <c r="AC636" s="4"/>
      <c r="AG636" s="4"/>
      <c r="AK636" s="4"/>
      <c r="AO636" s="4"/>
      <c r="AS636" s="4"/>
      <c r="AW636" s="4"/>
      <c r="BA636" s="4"/>
    </row>
    <row r="637" spans="5:53" ht="15.6">
      <c r="E637" s="4"/>
      <c r="I637" s="4"/>
      <c r="M637" s="4"/>
      <c r="Q637" s="4"/>
      <c r="U637" s="4"/>
      <c r="Y637" s="4"/>
      <c r="AC637" s="4"/>
      <c r="AG637" s="4"/>
      <c r="AK637" s="4"/>
      <c r="AO637" s="4"/>
      <c r="AS637" s="4"/>
      <c r="AW637" s="4"/>
      <c r="BA637" s="4"/>
    </row>
    <row r="638" spans="5:53" ht="15.6">
      <c r="E638" s="4"/>
      <c r="I638" s="4"/>
      <c r="M638" s="4"/>
      <c r="Q638" s="4"/>
      <c r="U638" s="4"/>
      <c r="Y638" s="4"/>
      <c r="AC638" s="4"/>
      <c r="AG638" s="4"/>
      <c r="AK638" s="4"/>
      <c r="AO638" s="4"/>
      <c r="AS638" s="4"/>
      <c r="AW638" s="4"/>
      <c r="BA638" s="4"/>
    </row>
    <row r="639" spans="5:53" ht="15.6">
      <c r="E639" s="4"/>
      <c r="I639" s="4"/>
      <c r="M639" s="4"/>
      <c r="Q639" s="4"/>
      <c r="U639" s="4"/>
      <c r="Y639" s="4"/>
      <c r="AC639" s="4"/>
      <c r="AG639" s="4"/>
      <c r="AK639" s="4"/>
      <c r="AO639" s="4"/>
      <c r="AS639" s="4"/>
      <c r="AW639" s="4"/>
      <c r="BA639" s="4"/>
    </row>
    <row r="640" spans="5:53" ht="15.6">
      <c r="E640" s="4"/>
      <c r="I640" s="4"/>
      <c r="M640" s="4"/>
      <c r="Q640" s="4"/>
      <c r="U640" s="4"/>
      <c r="Y640" s="4"/>
      <c r="AC640" s="4"/>
      <c r="AG640" s="4"/>
      <c r="AK640" s="4"/>
      <c r="AO640" s="4"/>
      <c r="AS640" s="4"/>
      <c r="AW640" s="4"/>
      <c r="BA640" s="4"/>
    </row>
    <row r="641" spans="5:53" ht="15.6">
      <c r="E641" s="4"/>
      <c r="I641" s="4"/>
      <c r="M641" s="4"/>
      <c r="Q641" s="4"/>
      <c r="U641" s="4"/>
      <c r="Y641" s="4"/>
      <c r="AC641" s="4"/>
      <c r="AG641" s="4"/>
      <c r="AK641" s="4"/>
      <c r="AO641" s="4"/>
      <c r="AS641" s="4"/>
      <c r="AW641" s="4"/>
      <c r="BA641" s="4"/>
    </row>
    <row r="642" spans="5:53" ht="15.6">
      <c r="E642" s="4"/>
      <c r="I642" s="4"/>
      <c r="M642" s="4"/>
      <c r="Q642" s="4"/>
      <c r="U642" s="4"/>
      <c r="Y642" s="4"/>
      <c r="AC642" s="4"/>
      <c r="AG642" s="4"/>
      <c r="AK642" s="4"/>
      <c r="AO642" s="4"/>
      <c r="AS642" s="4"/>
      <c r="AW642" s="4"/>
      <c r="BA642" s="4"/>
    </row>
    <row r="643" spans="5:53" ht="15.6">
      <c r="E643" s="4"/>
      <c r="I643" s="4"/>
      <c r="M643" s="4"/>
      <c r="Q643" s="4"/>
      <c r="U643" s="4"/>
      <c r="Y643" s="4"/>
      <c r="AC643" s="4"/>
      <c r="AG643" s="4"/>
      <c r="AK643" s="4"/>
      <c r="AO643" s="4"/>
      <c r="AS643" s="4"/>
      <c r="AW643" s="4"/>
      <c r="BA643" s="4"/>
    </row>
    <row r="644" spans="5:53" ht="15.6">
      <c r="E644" s="4"/>
      <c r="I644" s="4"/>
      <c r="M644" s="4"/>
      <c r="Q644" s="4"/>
      <c r="U644" s="4"/>
      <c r="Y644" s="4"/>
      <c r="AC644" s="4"/>
      <c r="AG644" s="4"/>
      <c r="AK644" s="4"/>
      <c r="AO644" s="4"/>
      <c r="AS644" s="4"/>
      <c r="AW644" s="4"/>
      <c r="BA644" s="4"/>
    </row>
    <row r="645" spans="5:53" ht="15.6">
      <c r="E645" s="4"/>
      <c r="I645" s="4"/>
      <c r="M645" s="4"/>
      <c r="Q645" s="4"/>
      <c r="U645" s="4"/>
      <c r="Y645" s="4"/>
      <c r="AC645" s="4"/>
      <c r="AG645" s="4"/>
      <c r="AK645" s="4"/>
      <c r="AO645" s="4"/>
      <c r="AS645" s="4"/>
      <c r="AW645" s="4"/>
      <c r="BA645" s="4"/>
    </row>
    <row r="646" spans="5:53" ht="15.6">
      <c r="E646" s="4"/>
      <c r="I646" s="4"/>
      <c r="M646" s="4"/>
      <c r="Q646" s="4"/>
      <c r="U646" s="4"/>
      <c r="Y646" s="4"/>
      <c r="AC646" s="4"/>
      <c r="AG646" s="4"/>
      <c r="AK646" s="4"/>
      <c r="AO646" s="4"/>
      <c r="AS646" s="4"/>
      <c r="AW646" s="4"/>
      <c r="BA646" s="4"/>
    </row>
    <row r="647" spans="5:53" ht="15.6">
      <c r="E647" s="4"/>
      <c r="I647" s="4"/>
      <c r="M647" s="4"/>
      <c r="Q647" s="4"/>
      <c r="U647" s="4"/>
      <c r="Y647" s="4"/>
      <c r="AC647" s="4"/>
      <c r="AG647" s="4"/>
      <c r="AK647" s="4"/>
      <c r="AO647" s="4"/>
      <c r="AS647" s="4"/>
      <c r="AW647" s="4"/>
      <c r="BA647" s="4"/>
    </row>
    <row r="648" spans="5:53" ht="15.6">
      <c r="E648" s="4"/>
      <c r="I648" s="4"/>
      <c r="M648" s="4"/>
      <c r="Q648" s="4"/>
      <c r="U648" s="4"/>
      <c r="Y648" s="4"/>
      <c r="AC648" s="4"/>
      <c r="AG648" s="4"/>
      <c r="AK648" s="4"/>
      <c r="AO648" s="4"/>
      <c r="AS648" s="4"/>
      <c r="AW648" s="4"/>
      <c r="BA648" s="4"/>
    </row>
    <row r="649" spans="5:53" ht="15.6">
      <c r="E649" s="4"/>
      <c r="I649" s="4"/>
      <c r="M649" s="4"/>
      <c r="Q649" s="4"/>
      <c r="U649" s="4"/>
      <c r="Y649" s="4"/>
      <c r="AC649" s="4"/>
      <c r="AG649" s="4"/>
      <c r="AK649" s="4"/>
      <c r="AO649" s="4"/>
      <c r="AS649" s="4"/>
      <c r="AW649" s="4"/>
      <c r="BA649" s="4"/>
    </row>
    <row r="650" spans="5:53" ht="15.6">
      <c r="E650" s="4"/>
      <c r="I650" s="4"/>
      <c r="M650" s="4"/>
      <c r="Q650" s="4"/>
      <c r="U650" s="4"/>
      <c r="Y650" s="4"/>
      <c r="AC650" s="4"/>
      <c r="AG650" s="4"/>
      <c r="AK650" s="4"/>
      <c r="AO650" s="4"/>
      <c r="AS650" s="4"/>
      <c r="AW650" s="4"/>
      <c r="BA650" s="4"/>
    </row>
    <row r="651" spans="5:53" ht="15.6">
      <c r="E651" s="4"/>
      <c r="I651" s="4"/>
      <c r="M651" s="4"/>
      <c r="Q651" s="4"/>
      <c r="U651" s="4"/>
      <c r="Y651" s="4"/>
      <c r="AC651" s="4"/>
      <c r="AG651" s="4"/>
      <c r="AK651" s="4"/>
      <c r="AO651" s="4"/>
      <c r="AS651" s="4"/>
      <c r="AW651" s="4"/>
      <c r="BA651" s="4"/>
    </row>
    <row r="652" spans="5:53" ht="15.6">
      <c r="E652" s="4"/>
      <c r="I652" s="4"/>
      <c r="M652" s="4"/>
      <c r="Q652" s="4"/>
      <c r="U652" s="4"/>
      <c r="Y652" s="4"/>
      <c r="AC652" s="4"/>
      <c r="AG652" s="4"/>
      <c r="AK652" s="4"/>
      <c r="AO652" s="4"/>
      <c r="AS652" s="4"/>
      <c r="AW652" s="4"/>
      <c r="BA652" s="4"/>
    </row>
    <row r="653" spans="5:53" ht="15.6">
      <c r="E653" s="4"/>
      <c r="I653" s="4"/>
      <c r="M653" s="4"/>
      <c r="Q653" s="4"/>
      <c r="U653" s="4"/>
      <c r="Y653" s="4"/>
      <c r="AC653" s="4"/>
      <c r="AG653" s="4"/>
      <c r="AK653" s="4"/>
      <c r="AO653" s="4"/>
      <c r="AS653" s="4"/>
      <c r="AW653" s="4"/>
      <c r="BA653" s="4"/>
    </row>
    <row r="654" spans="5:53" ht="15.6">
      <c r="E654" s="4"/>
      <c r="I654" s="4"/>
      <c r="M654" s="4"/>
      <c r="Q654" s="4"/>
      <c r="U654" s="4"/>
      <c r="Y654" s="4"/>
      <c r="AC654" s="4"/>
      <c r="AG654" s="4"/>
      <c r="AK654" s="4"/>
      <c r="AO654" s="4"/>
      <c r="AS654" s="4"/>
      <c r="AW654" s="4"/>
      <c r="BA654" s="4"/>
    </row>
    <row r="655" spans="5:53" ht="15.6">
      <c r="E655" s="4"/>
      <c r="I655" s="4"/>
      <c r="M655" s="4"/>
      <c r="Q655" s="4"/>
      <c r="U655" s="4"/>
      <c r="Y655" s="4"/>
      <c r="AC655" s="4"/>
      <c r="AG655" s="4"/>
      <c r="AK655" s="4"/>
      <c r="AO655" s="4"/>
      <c r="AS655" s="4"/>
      <c r="AW655" s="4"/>
      <c r="BA655" s="4"/>
    </row>
    <row r="656" spans="5:53" ht="15.6">
      <c r="E656" s="4"/>
      <c r="I656" s="4"/>
      <c r="M656" s="4"/>
      <c r="Q656" s="4"/>
      <c r="U656" s="4"/>
      <c r="Y656" s="4"/>
      <c r="AC656" s="4"/>
      <c r="AG656" s="4"/>
      <c r="AK656" s="4"/>
      <c r="AO656" s="4"/>
      <c r="AS656" s="4"/>
      <c r="AW656" s="4"/>
      <c r="BA656" s="4"/>
    </row>
    <row r="657" spans="5:53" ht="15.6">
      <c r="E657" s="4"/>
      <c r="I657" s="4"/>
      <c r="M657" s="4"/>
      <c r="Q657" s="4"/>
      <c r="U657" s="4"/>
      <c r="Y657" s="4"/>
      <c r="AC657" s="4"/>
      <c r="AG657" s="4"/>
      <c r="AK657" s="4"/>
      <c r="AO657" s="4"/>
      <c r="AS657" s="4"/>
      <c r="AW657" s="4"/>
      <c r="BA657" s="4"/>
    </row>
    <row r="658" spans="5:53" ht="15.6">
      <c r="E658" s="4"/>
      <c r="I658" s="4"/>
      <c r="M658" s="4"/>
      <c r="Q658" s="4"/>
      <c r="U658" s="4"/>
      <c r="Y658" s="4"/>
      <c r="AC658" s="4"/>
      <c r="AG658" s="4"/>
      <c r="AK658" s="4"/>
      <c r="AO658" s="4"/>
      <c r="AS658" s="4"/>
      <c r="AW658" s="4"/>
      <c r="BA658" s="4"/>
    </row>
    <row r="659" spans="5:53" ht="15.6">
      <c r="E659" s="4"/>
      <c r="I659" s="4"/>
      <c r="M659" s="4"/>
      <c r="Q659" s="4"/>
      <c r="U659" s="4"/>
      <c r="Y659" s="4"/>
      <c r="AC659" s="4"/>
      <c r="AG659" s="4"/>
      <c r="AK659" s="4"/>
      <c r="AO659" s="4"/>
      <c r="AS659" s="4"/>
      <c r="AW659" s="4"/>
      <c r="BA659" s="4"/>
    </row>
    <row r="660" spans="5:53" ht="15.6">
      <c r="E660" s="4"/>
      <c r="I660" s="4"/>
      <c r="M660" s="4"/>
      <c r="Q660" s="4"/>
      <c r="U660" s="4"/>
      <c r="Y660" s="4"/>
      <c r="AC660" s="4"/>
      <c r="AG660" s="4"/>
      <c r="AK660" s="4"/>
      <c r="AO660" s="4"/>
      <c r="AS660" s="4"/>
      <c r="AW660" s="4"/>
      <c r="BA660" s="4"/>
    </row>
    <row r="661" spans="5:53" ht="15.6">
      <c r="E661" s="4"/>
      <c r="I661" s="4"/>
      <c r="M661" s="4"/>
      <c r="Q661" s="4"/>
      <c r="U661" s="4"/>
      <c r="Y661" s="4"/>
      <c r="AC661" s="4"/>
      <c r="AG661" s="4"/>
      <c r="AK661" s="4"/>
      <c r="AO661" s="4"/>
      <c r="AS661" s="4"/>
      <c r="AW661" s="4"/>
      <c r="BA661" s="4"/>
    </row>
    <row r="662" spans="5:53" ht="15.6">
      <c r="E662" s="4"/>
      <c r="I662" s="4"/>
      <c r="M662" s="4"/>
      <c r="Q662" s="4"/>
      <c r="U662" s="4"/>
      <c r="Y662" s="4"/>
      <c r="AC662" s="4"/>
      <c r="AG662" s="4"/>
      <c r="AK662" s="4"/>
      <c r="AO662" s="4"/>
      <c r="AS662" s="4"/>
      <c r="AW662" s="4"/>
      <c r="BA662" s="4"/>
    </row>
    <row r="663" spans="5:53" ht="15.6">
      <c r="E663" s="4"/>
      <c r="I663" s="4"/>
      <c r="M663" s="4"/>
      <c r="Q663" s="4"/>
      <c r="U663" s="4"/>
      <c r="Y663" s="4"/>
      <c r="AC663" s="4"/>
      <c r="AG663" s="4"/>
      <c r="AK663" s="4"/>
      <c r="AO663" s="4"/>
      <c r="AS663" s="4"/>
      <c r="AW663" s="4"/>
      <c r="BA663" s="4"/>
    </row>
    <row r="664" spans="5:53" ht="15.6">
      <c r="E664" s="4"/>
      <c r="I664" s="4"/>
      <c r="M664" s="4"/>
      <c r="Q664" s="4"/>
      <c r="U664" s="4"/>
      <c r="Y664" s="4"/>
      <c r="AC664" s="4"/>
      <c r="AG664" s="4"/>
      <c r="AK664" s="4"/>
      <c r="AO664" s="4"/>
      <c r="AS664" s="4"/>
      <c r="AW664" s="4"/>
      <c r="BA664" s="4"/>
    </row>
    <row r="665" spans="5:53" ht="15.6">
      <c r="E665" s="4"/>
      <c r="I665" s="4"/>
      <c r="M665" s="4"/>
      <c r="Q665" s="4"/>
      <c r="U665" s="4"/>
      <c r="Y665" s="4"/>
      <c r="AC665" s="4"/>
      <c r="AG665" s="4"/>
      <c r="AK665" s="4"/>
      <c r="AO665" s="4"/>
      <c r="AS665" s="4"/>
      <c r="AW665" s="4"/>
      <c r="BA665" s="4"/>
    </row>
    <row r="666" spans="5:53" ht="15.6">
      <c r="E666" s="4"/>
      <c r="I666" s="4"/>
      <c r="M666" s="4"/>
      <c r="Q666" s="4"/>
      <c r="U666" s="4"/>
      <c r="Y666" s="4"/>
      <c r="AC666" s="4"/>
      <c r="AG666" s="4"/>
      <c r="AK666" s="4"/>
      <c r="AO666" s="4"/>
      <c r="AS666" s="4"/>
      <c r="AW666" s="4"/>
      <c r="BA666" s="4"/>
    </row>
    <row r="667" spans="5:53" ht="15.6">
      <c r="E667" s="4"/>
      <c r="I667" s="4"/>
      <c r="M667" s="4"/>
      <c r="Q667" s="4"/>
      <c r="U667" s="4"/>
      <c r="Y667" s="4"/>
      <c r="AC667" s="4"/>
      <c r="AG667" s="4"/>
      <c r="AK667" s="4"/>
      <c r="AO667" s="4"/>
      <c r="AS667" s="4"/>
      <c r="AW667" s="4"/>
      <c r="BA667" s="4"/>
    </row>
    <row r="668" spans="5:53" ht="15.6">
      <c r="E668" s="4"/>
      <c r="I668" s="4"/>
      <c r="M668" s="4"/>
      <c r="Q668" s="4"/>
      <c r="U668" s="4"/>
      <c r="Y668" s="4"/>
      <c r="AC668" s="4"/>
      <c r="AG668" s="4"/>
      <c r="AK668" s="4"/>
      <c r="AO668" s="4"/>
      <c r="AS668" s="4"/>
      <c r="AW668" s="4"/>
      <c r="BA668" s="4"/>
    </row>
    <row r="669" spans="5:53" ht="15.6">
      <c r="E669" s="4"/>
      <c r="I669" s="4"/>
      <c r="M669" s="4"/>
      <c r="Q669" s="4"/>
      <c r="U669" s="4"/>
      <c r="Y669" s="4"/>
      <c r="AC669" s="4"/>
      <c r="AG669" s="4"/>
      <c r="AK669" s="4"/>
      <c r="AO669" s="4"/>
      <c r="AS669" s="4"/>
      <c r="AW669" s="4"/>
      <c r="BA669" s="4"/>
    </row>
    <row r="670" spans="5:53" ht="15.6">
      <c r="E670" s="4"/>
      <c r="I670" s="4"/>
      <c r="M670" s="4"/>
      <c r="Q670" s="4"/>
      <c r="U670" s="4"/>
      <c r="Y670" s="4"/>
      <c r="AC670" s="4"/>
      <c r="AG670" s="4"/>
      <c r="AK670" s="4"/>
      <c r="AO670" s="4"/>
      <c r="AS670" s="4"/>
      <c r="AW670" s="4"/>
      <c r="BA670" s="4"/>
    </row>
    <row r="671" spans="5:53" ht="15.6">
      <c r="E671" s="4"/>
      <c r="I671" s="4"/>
      <c r="M671" s="4"/>
      <c r="Q671" s="4"/>
      <c r="U671" s="4"/>
      <c r="Y671" s="4"/>
      <c r="AC671" s="4"/>
      <c r="AG671" s="4"/>
      <c r="AK671" s="4"/>
      <c r="AO671" s="4"/>
      <c r="AS671" s="4"/>
      <c r="AW671" s="4"/>
      <c r="BA671" s="4"/>
    </row>
    <row r="672" spans="5:53" ht="15.6">
      <c r="E672" s="4"/>
      <c r="I672" s="4"/>
      <c r="M672" s="4"/>
      <c r="Q672" s="4"/>
      <c r="U672" s="4"/>
      <c r="Y672" s="4"/>
      <c r="AC672" s="4"/>
      <c r="AG672" s="4"/>
      <c r="AK672" s="4"/>
      <c r="AO672" s="4"/>
      <c r="AS672" s="4"/>
      <c r="AW672" s="4"/>
      <c r="BA672" s="4"/>
    </row>
    <row r="673" spans="5:53" ht="15.6">
      <c r="E673" s="4"/>
      <c r="I673" s="4"/>
      <c r="M673" s="4"/>
      <c r="Q673" s="4"/>
      <c r="U673" s="4"/>
      <c r="Y673" s="4"/>
      <c r="AC673" s="4"/>
      <c r="AG673" s="4"/>
      <c r="AK673" s="4"/>
      <c r="AO673" s="4"/>
      <c r="AS673" s="4"/>
      <c r="AW673" s="4"/>
      <c r="BA673" s="4"/>
    </row>
    <row r="674" spans="5:53" ht="15.6">
      <c r="E674" s="4"/>
      <c r="I674" s="4"/>
      <c r="M674" s="4"/>
      <c r="Q674" s="4"/>
      <c r="U674" s="4"/>
      <c r="Y674" s="4"/>
      <c r="AC674" s="4"/>
      <c r="AG674" s="4"/>
      <c r="AK674" s="4"/>
      <c r="AO674" s="4"/>
      <c r="AS674" s="4"/>
      <c r="AW674" s="4"/>
      <c r="BA674" s="4"/>
    </row>
    <row r="675" spans="5:53" ht="15.6">
      <c r="E675" s="4"/>
      <c r="I675" s="4"/>
      <c r="M675" s="4"/>
      <c r="Q675" s="4"/>
      <c r="U675" s="4"/>
      <c r="Y675" s="4"/>
      <c r="AC675" s="4"/>
      <c r="AG675" s="4"/>
      <c r="AK675" s="4"/>
      <c r="AO675" s="4"/>
      <c r="AS675" s="4"/>
      <c r="AW675" s="4"/>
      <c r="BA675" s="4"/>
    </row>
    <row r="676" spans="5:53" ht="15.6">
      <c r="E676" s="4"/>
      <c r="I676" s="4"/>
      <c r="M676" s="4"/>
      <c r="Q676" s="4"/>
      <c r="U676" s="4"/>
      <c r="Y676" s="4"/>
      <c r="AC676" s="4"/>
      <c r="AG676" s="4"/>
      <c r="AK676" s="4"/>
      <c r="AO676" s="4"/>
      <c r="AS676" s="4"/>
      <c r="AW676" s="4"/>
      <c r="BA676" s="4"/>
    </row>
    <row r="677" spans="5:53" ht="15.6">
      <c r="E677" s="4"/>
      <c r="I677" s="4"/>
      <c r="M677" s="4"/>
      <c r="Q677" s="4"/>
      <c r="U677" s="4"/>
      <c r="Y677" s="4"/>
      <c r="AC677" s="4"/>
      <c r="AG677" s="4"/>
      <c r="AK677" s="4"/>
      <c r="AO677" s="4"/>
      <c r="AS677" s="4"/>
      <c r="AW677" s="4"/>
      <c r="BA677" s="4"/>
    </row>
    <row r="678" spans="5:53" ht="15.6">
      <c r="E678" s="4"/>
      <c r="I678" s="4"/>
      <c r="M678" s="4"/>
      <c r="Q678" s="4"/>
      <c r="U678" s="4"/>
      <c r="Y678" s="4"/>
      <c r="AC678" s="4"/>
      <c r="AG678" s="4"/>
      <c r="AK678" s="4"/>
      <c r="AO678" s="4"/>
      <c r="AS678" s="4"/>
      <c r="AW678" s="4"/>
      <c r="BA678" s="4"/>
    </row>
    <row r="679" spans="5:53" ht="15.6">
      <c r="E679" s="4"/>
      <c r="I679" s="4"/>
      <c r="M679" s="4"/>
      <c r="Q679" s="4"/>
      <c r="U679" s="4"/>
      <c r="Y679" s="4"/>
      <c r="AC679" s="4"/>
      <c r="AG679" s="4"/>
      <c r="AK679" s="4"/>
      <c r="AO679" s="4"/>
      <c r="AS679" s="4"/>
      <c r="AW679" s="4"/>
      <c r="BA679" s="4"/>
    </row>
    <row r="680" spans="5:53" ht="15.6">
      <c r="E680" s="4"/>
      <c r="I680" s="4"/>
      <c r="M680" s="4"/>
      <c r="Q680" s="4"/>
      <c r="U680" s="4"/>
      <c r="Y680" s="4"/>
      <c r="AC680" s="4"/>
      <c r="AG680" s="4"/>
      <c r="AK680" s="4"/>
      <c r="AO680" s="4"/>
      <c r="AS680" s="4"/>
      <c r="AW680" s="4"/>
      <c r="BA680" s="4"/>
    </row>
    <row r="681" spans="5:53" ht="15.6">
      <c r="E681" s="4"/>
      <c r="I681" s="4"/>
      <c r="M681" s="4"/>
      <c r="Q681" s="4"/>
      <c r="U681" s="4"/>
      <c r="Y681" s="4"/>
      <c r="AC681" s="4"/>
      <c r="AG681" s="4"/>
      <c r="AK681" s="4"/>
      <c r="AO681" s="4"/>
      <c r="AS681" s="4"/>
      <c r="AW681" s="4"/>
      <c r="BA681" s="4"/>
    </row>
    <row r="682" spans="5:53" ht="15.6">
      <c r="E682" s="4"/>
      <c r="I682" s="4"/>
      <c r="M682" s="4"/>
      <c r="Q682" s="4"/>
      <c r="U682" s="4"/>
      <c r="Y682" s="4"/>
      <c r="AC682" s="4"/>
      <c r="AG682" s="4"/>
      <c r="AK682" s="4"/>
      <c r="AO682" s="4"/>
      <c r="AS682" s="4"/>
      <c r="AW682" s="4"/>
      <c r="BA682" s="4"/>
    </row>
    <row r="683" spans="5:53" ht="15.6">
      <c r="E683" s="4"/>
      <c r="I683" s="4"/>
      <c r="M683" s="4"/>
      <c r="Q683" s="4"/>
      <c r="U683" s="4"/>
      <c r="Y683" s="4"/>
      <c r="AC683" s="4"/>
      <c r="AG683" s="4"/>
      <c r="AK683" s="4"/>
      <c r="AO683" s="4"/>
      <c r="AS683" s="4"/>
      <c r="AW683" s="4"/>
      <c r="BA683" s="4"/>
    </row>
    <row r="684" spans="5:53" ht="15.6">
      <c r="E684" s="4"/>
      <c r="I684" s="4"/>
      <c r="M684" s="4"/>
      <c r="Q684" s="4"/>
      <c r="U684" s="4"/>
      <c r="Y684" s="4"/>
      <c r="AC684" s="4"/>
      <c r="AG684" s="4"/>
      <c r="AK684" s="4"/>
      <c r="AO684" s="4"/>
      <c r="AS684" s="4"/>
      <c r="AW684" s="4"/>
      <c r="BA684" s="4"/>
    </row>
    <row r="685" spans="5:53" ht="15.6">
      <c r="E685" s="4"/>
      <c r="I685" s="4"/>
      <c r="M685" s="4"/>
      <c r="Q685" s="4"/>
      <c r="U685" s="4"/>
      <c r="Y685" s="4"/>
      <c r="AC685" s="4"/>
      <c r="AG685" s="4"/>
      <c r="AK685" s="4"/>
      <c r="AO685" s="4"/>
      <c r="AS685" s="4"/>
      <c r="AW685" s="4"/>
      <c r="BA685" s="4"/>
    </row>
    <row r="686" spans="5:53" ht="15.6">
      <c r="E686" s="4"/>
      <c r="I686" s="4"/>
      <c r="M686" s="4"/>
      <c r="Q686" s="4"/>
      <c r="U686" s="4"/>
      <c r="Y686" s="4"/>
      <c r="AC686" s="4"/>
      <c r="AG686" s="4"/>
      <c r="AK686" s="4"/>
      <c r="AO686" s="4"/>
      <c r="AS686" s="4"/>
      <c r="AW686" s="4"/>
      <c r="BA686" s="4"/>
    </row>
    <row r="687" spans="5:53" ht="15.6">
      <c r="E687" s="4"/>
      <c r="I687" s="4"/>
      <c r="M687" s="4"/>
      <c r="Q687" s="4"/>
      <c r="U687" s="4"/>
      <c r="Y687" s="4"/>
      <c r="AC687" s="4"/>
      <c r="AG687" s="4"/>
      <c r="AK687" s="4"/>
      <c r="AO687" s="4"/>
      <c r="AS687" s="4"/>
      <c r="AW687" s="4"/>
      <c r="BA687" s="4"/>
    </row>
    <row r="688" spans="5:53" ht="15.6">
      <c r="E688" s="4"/>
      <c r="I688" s="4"/>
      <c r="M688" s="4"/>
      <c r="Q688" s="4"/>
      <c r="U688" s="4"/>
      <c r="Y688" s="4"/>
      <c r="AC688" s="4"/>
      <c r="AG688" s="4"/>
      <c r="AK688" s="4"/>
      <c r="AO688" s="4"/>
      <c r="AS688" s="4"/>
      <c r="AW688" s="4"/>
      <c r="BA688" s="4"/>
    </row>
    <row r="689" spans="5:53" ht="15.6">
      <c r="E689" s="4"/>
      <c r="I689" s="4"/>
      <c r="M689" s="4"/>
      <c r="Q689" s="4"/>
      <c r="U689" s="4"/>
      <c r="Y689" s="4"/>
      <c r="AC689" s="4"/>
      <c r="AG689" s="4"/>
      <c r="AK689" s="4"/>
      <c r="AO689" s="4"/>
      <c r="AS689" s="4"/>
      <c r="AW689" s="4"/>
      <c r="BA689" s="4"/>
    </row>
    <row r="690" spans="5:53" ht="15.6">
      <c r="E690" s="4"/>
      <c r="I690" s="4"/>
      <c r="M690" s="4"/>
      <c r="Q690" s="4"/>
      <c r="U690" s="4"/>
      <c r="Y690" s="4"/>
      <c r="AC690" s="4"/>
      <c r="AG690" s="4"/>
      <c r="AK690" s="4"/>
      <c r="AO690" s="4"/>
      <c r="AS690" s="4"/>
      <c r="AW690" s="4"/>
      <c r="BA690" s="4"/>
    </row>
    <row r="691" spans="5:53" ht="15.6">
      <c r="E691" s="4"/>
      <c r="I691" s="4"/>
      <c r="M691" s="4"/>
      <c r="Q691" s="4"/>
      <c r="U691" s="4"/>
      <c r="Y691" s="4"/>
      <c r="AC691" s="4"/>
      <c r="AG691" s="4"/>
      <c r="AK691" s="4"/>
      <c r="AO691" s="4"/>
      <c r="AS691" s="4"/>
      <c r="AW691" s="4"/>
      <c r="BA691" s="4"/>
    </row>
    <row r="692" spans="5:53" ht="15.6">
      <c r="E692" s="4"/>
      <c r="I692" s="4"/>
      <c r="M692" s="4"/>
      <c r="Q692" s="4"/>
      <c r="U692" s="4"/>
      <c r="Y692" s="4"/>
      <c r="AC692" s="4"/>
      <c r="AG692" s="4"/>
      <c r="AK692" s="4"/>
      <c r="AO692" s="4"/>
      <c r="AS692" s="4"/>
      <c r="AW692" s="4"/>
      <c r="BA692" s="4"/>
    </row>
    <row r="693" spans="5:53" ht="15.6">
      <c r="E693" s="4"/>
      <c r="I693" s="4"/>
      <c r="M693" s="4"/>
      <c r="Q693" s="4"/>
      <c r="U693" s="4"/>
      <c r="Y693" s="4"/>
      <c r="AC693" s="4"/>
      <c r="AG693" s="4"/>
      <c r="AK693" s="4"/>
      <c r="AO693" s="4"/>
      <c r="AS693" s="4"/>
      <c r="AW693" s="4"/>
      <c r="BA693" s="4"/>
    </row>
    <row r="694" spans="5:53" ht="15.6">
      <c r="E694" s="4"/>
      <c r="I694" s="4"/>
      <c r="M694" s="4"/>
      <c r="Q694" s="4"/>
      <c r="U694" s="4"/>
      <c r="Y694" s="4"/>
      <c r="AC694" s="4"/>
      <c r="AG694" s="4"/>
      <c r="AK694" s="4"/>
      <c r="AO694" s="4"/>
      <c r="AS694" s="4"/>
      <c r="AW694" s="4"/>
      <c r="BA694" s="4"/>
    </row>
    <row r="695" spans="5:53" ht="15.6">
      <c r="E695" s="4"/>
      <c r="I695" s="4"/>
      <c r="M695" s="4"/>
      <c r="Q695" s="4"/>
      <c r="U695" s="4"/>
      <c r="Y695" s="4"/>
      <c r="AC695" s="4"/>
      <c r="AG695" s="4"/>
      <c r="AK695" s="4"/>
      <c r="AO695" s="4"/>
      <c r="AS695" s="4"/>
      <c r="AW695" s="4"/>
      <c r="BA695" s="4"/>
    </row>
    <row r="696" spans="5:53" ht="15.6">
      <c r="E696" s="4"/>
      <c r="I696" s="4"/>
      <c r="M696" s="4"/>
      <c r="Q696" s="4"/>
      <c r="U696" s="4"/>
      <c r="Y696" s="4"/>
      <c r="AC696" s="4"/>
      <c r="AG696" s="4"/>
      <c r="AK696" s="4"/>
      <c r="AO696" s="4"/>
      <c r="AS696" s="4"/>
      <c r="AW696" s="4"/>
      <c r="BA696" s="4"/>
    </row>
    <row r="697" spans="5:53" ht="15.6">
      <c r="E697" s="4"/>
      <c r="I697" s="4"/>
      <c r="M697" s="4"/>
      <c r="Q697" s="4"/>
      <c r="U697" s="4"/>
      <c r="Y697" s="4"/>
      <c r="AC697" s="4"/>
      <c r="AG697" s="4"/>
      <c r="AK697" s="4"/>
      <c r="AO697" s="4"/>
      <c r="AS697" s="4"/>
      <c r="AW697" s="4"/>
      <c r="BA697" s="4"/>
    </row>
    <row r="698" spans="5:53" ht="15.6">
      <c r="E698" s="4"/>
      <c r="I698" s="4"/>
      <c r="M698" s="4"/>
      <c r="Q698" s="4"/>
      <c r="U698" s="4"/>
      <c r="Y698" s="4"/>
      <c r="AC698" s="4"/>
      <c r="AG698" s="4"/>
      <c r="AK698" s="4"/>
      <c r="AO698" s="4"/>
      <c r="AS698" s="4"/>
      <c r="AW698" s="4"/>
      <c r="BA698" s="4"/>
    </row>
    <row r="699" spans="5:53" ht="15.6">
      <c r="E699" s="4"/>
      <c r="I699" s="4"/>
      <c r="M699" s="4"/>
      <c r="Q699" s="4"/>
      <c r="U699" s="4"/>
      <c r="Y699" s="4"/>
      <c r="AC699" s="4"/>
      <c r="AG699" s="4"/>
      <c r="AK699" s="4"/>
      <c r="AO699" s="4"/>
      <c r="AS699" s="4"/>
      <c r="AW699" s="4"/>
      <c r="BA699" s="4"/>
    </row>
    <row r="700" spans="5:53" ht="15.6">
      <c r="E700" s="4"/>
      <c r="I700" s="4"/>
      <c r="M700" s="4"/>
      <c r="Q700" s="4"/>
      <c r="U700" s="4"/>
      <c r="Y700" s="4"/>
      <c r="AC700" s="4"/>
      <c r="AG700" s="4"/>
      <c r="AK700" s="4"/>
      <c r="AO700" s="4"/>
      <c r="AS700" s="4"/>
      <c r="AW700" s="4"/>
      <c r="BA700" s="4"/>
    </row>
    <row r="701" spans="5:53" ht="15.6">
      <c r="E701" s="4"/>
      <c r="I701" s="4"/>
      <c r="M701" s="4"/>
      <c r="Q701" s="4"/>
      <c r="U701" s="4"/>
      <c r="Y701" s="4"/>
      <c r="AC701" s="4"/>
      <c r="AG701" s="4"/>
      <c r="AK701" s="4"/>
      <c r="AO701" s="4"/>
      <c r="AS701" s="4"/>
      <c r="AW701" s="4"/>
      <c r="BA701" s="4"/>
    </row>
    <row r="702" spans="5:53" ht="15.6">
      <c r="E702" s="4"/>
      <c r="I702" s="4"/>
      <c r="M702" s="4"/>
      <c r="Q702" s="4"/>
      <c r="U702" s="4"/>
      <c r="Y702" s="4"/>
      <c r="AC702" s="4"/>
      <c r="AG702" s="4"/>
      <c r="AK702" s="4"/>
      <c r="AO702" s="4"/>
      <c r="AS702" s="4"/>
      <c r="AW702" s="4"/>
      <c r="BA702" s="4"/>
    </row>
    <row r="703" spans="5:53" ht="15.6">
      <c r="E703" s="4"/>
      <c r="I703" s="4"/>
      <c r="M703" s="4"/>
      <c r="Q703" s="4"/>
      <c r="U703" s="4"/>
      <c r="Y703" s="4"/>
      <c r="AC703" s="4"/>
      <c r="AG703" s="4"/>
      <c r="AK703" s="4"/>
      <c r="AO703" s="4"/>
      <c r="AS703" s="4"/>
      <c r="AW703" s="4"/>
      <c r="BA703" s="4"/>
    </row>
    <row r="704" spans="5:53" ht="15.6">
      <c r="E704" s="4"/>
      <c r="I704" s="4"/>
      <c r="M704" s="4"/>
      <c r="Q704" s="4"/>
      <c r="U704" s="4"/>
      <c r="Y704" s="4"/>
      <c r="AC704" s="4"/>
      <c r="AG704" s="4"/>
      <c r="AK704" s="4"/>
      <c r="AO704" s="4"/>
      <c r="AS704" s="4"/>
      <c r="AW704" s="4"/>
      <c r="BA704" s="4"/>
    </row>
    <row r="705" spans="5:53" ht="15.6">
      <c r="E705" s="4"/>
      <c r="I705" s="4"/>
      <c r="M705" s="4"/>
      <c r="Q705" s="4"/>
      <c r="U705" s="4"/>
      <c r="Y705" s="4"/>
      <c r="AC705" s="4"/>
      <c r="AG705" s="4"/>
      <c r="AK705" s="4"/>
      <c r="AO705" s="4"/>
      <c r="AS705" s="4"/>
      <c r="AW705" s="4"/>
      <c r="BA705" s="4"/>
    </row>
    <row r="706" spans="5:53" ht="15.6">
      <c r="E706" s="4"/>
      <c r="I706" s="4"/>
      <c r="M706" s="4"/>
      <c r="Q706" s="4"/>
      <c r="U706" s="4"/>
      <c r="Y706" s="4"/>
      <c r="AC706" s="4"/>
      <c r="AG706" s="4"/>
      <c r="AK706" s="4"/>
      <c r="AO706" s="4"/>
      <c r="AS706" s="4"/>
      <c r="AW706" s="4"/>
      <c r="BA706" s="4"/>
    </row>
    <row r="707" spans="5:53" ht="15.6">
      <c r="E707" s="4"/>
      <c r="I707" s="4"/>
      <c r="M707" s="4"/>
      <c r="Q707" s="4"/>
      <c r="U707" s="4"/>
      <c r="Y707" s="4"/>
      <c r="AC707" s="4"/>
      <c r="AG707" s="4"/>
      <c r="AK707" s="4"/>
      <c r="AO707" s="4"/>
      <c r="AS707" s="4"/>
      <c r="AW707" s="4"/>
      <c r="BA707" s="4"/>
    </row>
    <row r="708" spans="5:53" ht="15.6">
      <c r="E708" s="4"/>
      <c r="I708" s="4"/>
      <c r="M708" s="4"/>
      <c r="Q708" s="4"/>
      <c r="U708" s="4"/>
      <c r="Y708" s="4"/>
      <c r="AC708" s="4"/>
      <c r="AG708" s="4"/>
      <c r="AK708" s="4"/>
      <c r="AO708" s="4"/>
      <c r="AS708" s="4"/>
      <c r="AW708" s="4"/>
      <c r="BA708" s="4"/>
    </row>
    <row r="709" spans="5:53" ht="15.6">
      <c r="E709" s="4"/>
      <c r="I709" s="4"/>
      <c r="M709" s="4"/>
      <c r="Q709" s="4"/>
      <c r="U709" s="4"/>
      <c r="Y709" s="4"/>
      <c r="AC709" s="4"/>
      <c r="AG709" s="4"/>
      <c r="AK709" s="4"/>
      <c r="AO709" s="4"/>
      <c r="AS709" s="4"/>
      <c r="AW709" s="4"/>
      <c r="BA709" s="4"/>
    </row>
    <row r="710" spans="5:53" ht="15.6">
      <c r="E710" s="4"/>
      <c r="I710" s="4"/>
      <c r="M710" s="4"/>
      <c r="Q710" s="4"/>
      <c r="U710" s="4"/>
      <c r="Y710" s="4"/>
      <c r="AC710" s="4"/>
      <c r="AG710" s="4"/>
      <c r="AK710" s="4"/>
      <c r="AO710" s="4"/>
      <c r="AS710" s="4"/>
      <c r="AW710" s="4"/>
      <c r="BA710" s="4"/>
    </row>
    <row r="711" spans="5:53" ht="15.6">
      <c r="E711" s="4"/>
      <c r="I711" s="4"/>
      <c r="M711" s="4"/>
      <c r="Q711" s="4"/>
      <c r="U711" s="4"/>
      <c r="Y711" s="4"/>
      <c r="AC711" s="4"/>
      <c r="AG711" s="4"/>
      <c r="AK711" s="4"/>
      <c r="AO711" s="4"/>
      <c r="AS711" s="4"/>
      <c r="AW711" s="4"/>
      <c r="BA711" s="4"/>
    </row>
    <row r="712" spans="5:53" ht="15.6">
      <c r="E712" s="4"/>
      <c r="I712" s="4"/>
      <c r="M712" s="4"/>
      <c r="Q712" s="4"/>
      <c r="U712" s="4"/>
      <c r="Y712" s="4"/>
      <c r="AC712" s="4"/>
      <c r="AG712" s="4"/>
      <c r="AK712" s="4"/>
      <c r="AO712" s="4"/>
      <c r="AS712" s="4"/>
      <c r="AW712" s="4"/>
      <c r="BA712" s="4"/>
    </row>
    <row r="713" spans="5:53" ht="15.6">
      <c r="E713" s="4"/>
      <c r="I713" s="4"/>
      <c r="M713" s="4"/>
      <c r="Q713" s="4"/>
      <c r="U713" s="4"/>
      <c r="Y713" s="4"/>
      <c r="AC713" s="4"/>
      <c r="AG713" s="4"/>
      <c r="AK713" s="4"/>
      <c r="AO713" s="4"/>
      <c r="AS713" s="4"/>
      <c r="AW713" s="4"/>
      <c r="BA713" s="4"/>
    </row>
    <row r="714" spans="5:53" ht="15.6">
      <c r="E714" s="4"/>
      <c r="I714" s="4"/>
      <c r="M714" s="4"/>
      <c r="Q714" s="4"/>
      <c r="U714" s="4"/>
      <c r="Y714" s="4"/>
      <c r="AC714" s="4"/>
      <c r="AG714" s="4"/>
      <c r="AK714" s="4"/>
      <c r="AO714" s="4"/>
      <c r="AS714" s="4"/>
      <c r="AW714" s="4"/>
      <c r="BA714" s="4"/>
    </row>
    <row r="715" spans="5:53" ht="15.6">
      <c r="E715" s="4"/>
      <c r="I715" s="4"/>
      <c r="M715" s="4"/>
      <c r="Q715" s="4"/>
      <c r="U715" s="4"/>
      <c r="Y715" s="4"/>
      <c r="AC715" s="4"/>
      <c r="AG715" s="4"/>
      <c r="AK715" s="4"/>
      <c r="AO715" s="4"/>
      <c r="AS715" s="4"/>
      <c r="AW715" s="4"/>
      <c r="BA715" s="4"/>
    </row>
    <row r="716" spans="5:53" ht="15.6">
      <c r="E716" s="4"/>
      <c r="I716" s="4"/>
      <c r="M716" s="4"/>
      <c r="Q716" s="4"/>
      <c r="U716" s="4"/>
      <c r="Y716" s="4"/>
      <c r="AC716" s="4"/>
      <c r="AG716" s="4"/>
      <c r="AK716" s="4"/>
      <c r="AO716" s="4"/>
      <c r="AS716" s="4"/>
      <c r="AW716" s="4"/>
      <c r="BA716" s="4"/>
    </row>
    <row r="717" spans="5:53" ht="15.6">
      <c r="E717" s="4"/>
      <c r="I717" s="4"/>
      <c r="M717" s="4"/>
      <c r="Q717" s="4"/>
      <c r="U717" s="4"/>
      <c r="Y717" s="4"/>
      <c r="AC717" s="4"/>
      <c r="AG717" s="4"/>
      <c r="AK717" s="4"/>
      <c r="AO717" s="4"/>
      <c r="AS717" s="4"/>
      <c r="AW717" s="4"/>
      <c r="BA717" s="4"/>
    </row>
    <row r="718" spans="5:53" ht="15.6">
      <c r="E718" s="4"/>
      <c r="I718" s="4"/>
      <c r="M718" s="4"/>
      <c r="Q718" s="4"/>
      <c r="U718" s="4"/>
      <c r="Y718" s="4"/>
      <c r="AC718" s="4"/>
      <c r="AG718" s="4"/>
      <c r="AK718" s="4"/>
      <c r="AO718" s="4"/>
      <c r="AS718" s="4"/>
      <c r="AW718" s="4"/>
      <c r="BA718" s="4"/>
    </row>
    <row r="719" spans="5:53" ht="15.6">
      <c r="E719" s="4"/>
      <c r="I719" s="4"/>
      <c r="M719" s="4"/>
      <c r="Q719" s="4"/>
      <c r="U719" s="4"/>
      <c r="Y719" s="4"/>
      <c r="AC719" s="4"/>
      <c r="AG719" s="4"/>
      <c r="AK719" s="4"/>
      <c r="AO719" s="4"/>
      <c r="AS719" s="4"/>
      <c r="AW719" s="4"/>
      <c r="BA719" s="4"/>
    </row>
    <row r="720" spans="5:53" ht="15.6">
      <c r="E720" s="4"/>
      <c r="I720" s="4"/>
      <c r="M720" s="4"/>
      <c r="Q720" s="4"/>
      <c r="U720" s="4"/>
      <c r="Y720" s="4"/>
      <c r="AC720" s="4"/>
      <c r="AG720" s="4"/>
      <c r="AK720" s="4"/>
      <c r="AO720" s="4"/>
      <c r="AS720" s="4"/>
      <c r="AW720" s="4"/>
      <c r="BA720" s="4"/>
    </row>
    <row r="721" spans="5:53" ht="15.6">
      <c r="E721" s="4"/>
      <c r="I721" s="4"/>
      <c r="M721" s="4"/>
      <c r="Q721" s="4"/>
      <c r="U721" s="4"/>
      <c r="Y721" s="4"/>
      <c r="AC721" s="4"/>
      <c r="AG721" s="4"/>
      <c r="AK721" s="4"/>
      <c r="AO721" s="4"/>
      <c r="AS721" s="4"/>
      <c r="AW721" s="4"/>
      <c r="BA721" s="4"/>
    </row>
    <row r="722" spans="5:53" ht="15.6">
      <c r="E722" s="4"/>
      <c r="I722" s="4"/>
      <c r="M722" s="4"/>
      <c r="Q722" s="4"/>
      <c r="U722" s="4"/>
      <c r="Y722" s="4"/>
      <c r="AC722" s="4"/>
      <c r="AG722" s="4"/>
      <c r="AK722" s="4"/>
      <c r="AO722" s="4"/>
      <c r="AS722" s="4"/>
      <c r="AW722" s="4"/>
      <c r="BA722" s="4"/>
    </row>
    <row r="723" spans="5:53" ht="15.6">
      <c r="E723" s="4"/>
      <c r="I723" s="4"/>
      <c r="M723" s="4"/>
      <c r="Q723" s="4"/>
      <c r="U723" s="4"/>
      <c r="Y723" s="4"/>
      <c r="AC723" s="4"/>
      <c r="AG723" s="4"/>
      <c r="AK723" s="4"/>
      <c r="AO723" s="4"/>
      <c r="AS723" s="4"/>
      <c r="AW723" s="4"/>
      <c r="BA723" s="4"/>
    </row>
    <row r="724" spans="5:53" ht="15.6">
      <c r="E724" s="4"/>
      <c r="I724" s="4"/>
      <c r="M724" s="4"/>
      <c r="Q724" s="4"/>
      <c r="U724" s="4"/>
      <c r="Y724" s="4"/>
      <c r="AC724" s="4"/>
      <c r="AG724" s="4"/>
      <c r="AK724" s="4"/>
      <c r="AO724" s="4"/>
      <c r="AS724" s="4"/>
      <c r="AW724" s="4"/>
      <c r="BA724" s="4"/>
    </row>
    <row r="725" spans="5:53" ht="15.6">
      <c r="E725" s="4"/>
      <c r="I725" s="4"/>
      <c r="M725" s="4"/>
      <c r="Q725" s="4"/>
      <c r="U725" s="4"/>
      <c r="Y725" s="4"/>
      <c r="AC725" s="4"/>
      <c r="AG725" s="4"/>
      <c r="AK725" s="4"/>
      <c r="AO725" s="4"/>
      <c r="AS725" s="4"/>
      <c r="AW725" s="4"/>
      <c r="BA725" s="4"/>
    </row>
    <row r="726" spans="5:53" ht="15.6">
      <c r="E726" s="4"/>
      <c r="I726" s="4"/>
      <c r="M726" s="4"/>
      <c r="Q726" s="4"/>
      <c r="U726" s="4"/>
      <c r="Y726" s="4"/>
      <c r="AC726" s="4"/>
      <c r="AG726" s="4"/>
      <c r="AK726" s="4"/>
      <c r="AO726" s="4"/>
      <c r="AS726" s="4"/>
      <c r="AW726" s="4"/>
      <c r="BA726" s="4"/>
    </row>
    <row r="727" spans="5:53" ht="15.6">
      <c r="E727" s="4"/>
      <c r="I727" s="4"/>
      <c r="M727" s="4"/>
      <c r="Q727" s="4"/>
      <c r="U727" s="4"/>
      <c r="Y727" s="4"/>
      <c r="AC727" s="4"/>
      <c r="AG727" s="4"/>
      <c r="AK727" s="4"/>
      <c r="AO727" s="4"/>
      <c r="AS727" s="4"/>
      <c r="AW727" s="4"/>
      <c r="BA727" s="4"/>
    </row>
    <row r="728" spans="5:53" ht="15.6">
      <c r="E728" s="4"/>
      <c r="I728" s="4"/>
      <c r="M728" s="4"/>
      <c r="Q728" s="4"/>
      <c r="U728" s="4"/>
      <c r="Y728" s="4"/>
      <c r="AC728" s="4"/>
      <c r="AG728" s="4"/>
      <c r="AK728" s="4"/>
      <c r="AO728" s="4"/>
      <c r="AS728" s="4"/>
      <c r="AW728" s="4"/>
      <c r="BA728" s="4"/>
    </row>
    <row r="729" spans="5:53" ht="15.6">
      <c r="E729" s="4"/>
      <c r="I729" s="4"/>
      <c r="M729" s="4"/>
      <c r="Q729" s="4"/>
      <c r="U729" s="4"/>
      <c r="Y729" s="4"/>
      <c r="AC729" s="4"/>
      <c r="AG729" s="4"/>
      <c r="AK729" s="4"/>
      <c r="AO729" s="4"/>
      <c r="AS729" s="4"/>
      <c r="AW729" s="4"/>
      <c r="BA729" s="4"/>
    </row>
    <row r="730" spans="5:53" ht="15.6">
      <c r="E730" s="4"/>
      <c r="I730" s="4"/>
      <c r="M730" s="4"/>
      <c r="Q730" s="4"/>
      <c r="U730" s="4"/>
      <c r="Y730" s="4"/>
      <c r="AC730" s="4"/>
      <c r="AG730" s="4"/>
      <c r="AK730" s="4"/>
      <c r="AO730" s="4"/>
      <c r="AS730" s="4"/>
      <c r="AW730" s="4"/>
      <c r="BA730" s="4"/>
    </row>
    <row r="731" spans="5:53" ht="15.6">
      <c r="E731" s="4"/>
      <c r="I731" s="4"/>
      <c r="M731" s="4"/>
      <c r="Q731" s="4"/>
      <c r="U731" s="4"/>
      <c r="Y731" s="4"/>
      <c r="AC731" s="4"/>
      <c r="AG731" s="4"/>
      <c r="AK731" s="4"/>
      <c r="AO731" s="4"/>
      <c r="AS731" s="4"/>
      <c r="AW731" s="4"/>
      <c r="BA731" s="4"/>
    </row>
    <row r="732" spans="5:53" ht="15.6">
      <c r="E732" s="4"/>
      <c r="I732" s="4"/>
      <c r="M732" s="4"/>
      <c r="Q732" s="4"/>
      <c r="U732" s="4"/>
      <c r="Y732" s="4"/>
      <c r="AC732" s="4"/>
      <c r="AG732" s="4"/>
      <c r="AK732" s="4"/>
      <c r="AO732" s="4"/>
      <c r="AS732" s="4"/>
      <c r="AW732" s="4"/>
      <c r="BA732" s="4"/>
    </row>
    <row r="733" spans="5:53" ht="15.6">
      <c r="E733" s="4"/>
      <c r="I733" s="4"/>
      <c r="M733" s="4"/>
      <c r="Q733" s="4"/>
      <c r="U733" s="4"/>
      <c r="Y733" s="4"/>
      <c r="AC733" s="4"/>
      <c r="AG733" s="4"/>
      <c r="AK733" s="4"/>
      <c r="AO733" s="4"/>
      <c r="AS733" s="4"/>
      <c r="AW733" s="4"/>
      <c r="BA733" s="4"/>
    </row>
    <row r="734" spans="5:53" ht="15.6">
      <c r="E734" s="4"/>
      <c r="I734" s="4"/>
      <c r="M734" s="4"/>
      <c r="Q734" s="4"/>
      <c r="U734" s="4"/>
      <c r="Y734" s="4"/>
      <c r="AC734" s="4"/>
      <c r="AG734" s="4"/>
      <c r="AK734" s="4"/>
      <c r="AO734" s="4"/>
      <c r="AS734" s="4"/>
      <c r="AW734" s="4"/>
      <c r="BA734" s="4"/>
    </row>
    <row r="735" spans="5:53" ht="15.6">
      <c r="E735" s="4"/>
      <c r="I735" s="4"/>
      <c r="M735" s="4"/>
      <c r="Q735" s="4"/>
      <c r="U735" s="4"/>
      <c r="Y735" s="4"/>
      <c r="AC735" s="4"/>
      <c r="AG735" s="4"/>
      <c r="AK735" s="4"/>
      <c r="AO735" s="4"/>
      <c r="AS735" s="4"/>
      <c r="AW735" s="4"/>
      <c r="BA735" s="4"/>
    </row>
    <row r="736" spans="5:53" ht="15.6">
      <c r="E736" s="4"/>
      <c r="I736" s="4"/>
      <c r="M736" s="4"/>
      <c r="Q736" s="4"/>
      <c r="U736" s="4"/>
      <c r="Y736" s="4"/>
      <c r="AC736" s="4"/>
      <c r="AG736" s="4"/>
      <c r="AK736" s="4"/>
      <c r="AO736" s="4"/>
      <c r="AS736" s="4"/>
      <c r="AW736" s="4"/>
      <c r="BA736" s="4"/>
    </row>
    <row r="737" spans="5:53" ht="15.6">
      <c r="E737" s="4"/>
      <c r="I737" s="4"/>
      <c r="M737" s="4"/>
      <c r="Q737" s="4"/>
      <c r="U737" s="4"/>
      <c r="Y737" s="4"/>
      <c r="AC737" s="4"/>
      <c r="AG737" s="4"/>
      <c r="AK737" s="4"/>
      <c r="AO737" s="4"/>
      <c r="AS737" s="4"/>
      <c r="AW737" s="4"/>
      <c r="BA737" s="4"/>
    </row>
    <row r="738" spans="5:53" ht="15.6">
      <c r="E738" s="4"/>
      <c r="I738" s="4"/>
      <c r="M738" s="4"/>
      <c r="Q738" s="4"/>
      <c r="U738" s="4"/>
      <c r="Y738" s="4"/>
      <c r="AC738" s="4"/>
      <c r="AG738" s="4"/>
      <c r="AK738" s="4"/>
      <c r="AO738" s="4"/>
      <c r="AS738" s="4"/>
      <c r="AW738" s="4"/>
      <c r="BA738" s="4"/>
    </row>
    <row r="739" spans="5:53" ht="15.6">
      <c r="E739" s="4"/>
      <c r="I739" s="4"/>
      <c r="M739" s="4"/>
      <c r="Q739" s="4"/>
      <c r="U739" s="4"/>
      <c r="Y739" s="4"/>
      <c r="AC739" s="4"/>
      <c r="AG739" s="4"/>
      <c r="AK739" s="4"/>
      <c r="AO739" s="4"/>
      <c r="AS739" s="4"/>
      <c r="AW739" s="4"/>
      <c r="BA739" s="4"/>
    </row>
    <row r="740" spans="5:53" ht="15.6">
      <c r="E740" s="4"/>
      <c r="I740" s="4"/>
      <c r="M740" s="4"/>
      <c r="Q740" s="4"/>
      <c r="U740" s="4"/>
      <c r="Y740" s="4"/>
      <c r="AC740" s="4"/>
      <c r="AG740" s="4"/>
      <c r="AK740" s="4"/>
      <c r="AO740" s="4"/>
      <c r="AS740" s="4"/>
      <c r="AW740" s="4"/>
      <c r="BA740" s="4"/>
    </row>
    <row r="741" spans="5:53" ht="15.6">
      <c r="E741" s="4"/>
      <c r="I741" s="4"/>
      <c r="M741" s="4"/>
      <c r="Q741" s="4"/>
      <c r="U741" s="4"/>
      <c r="Y741" s="4"/>
      <c r="AC741" s="4"/>
      <c r="AG741" s="4"/>
      <c r="AK741" s="4"/>
      <c r="AO741" s="4"/>
      <c r="AS741" s="4"/>
      <c r="AW741" s="4"/>
      <c r="BA741" s="4"/>
    </row>
    <row r="742" spans="5:53" ht="15.6">
      <c r="E742" s="4"/>
      <c r="I742" s="4"/>
      <c r="M742" s="4"/>
      <c r="Q742" s="4"/>
      <c r="U742" s="4"/>
      <c r="Y742" s="4"/>
      <c r="AC742" s="4"/>
      <c r="AG742" s="4"/>
      <c r="AK742" s="4"/>
      <c r="AO742" s="4"/>
      <c r="AS742" s="4"/>
      <c r="AW742" s="4"/>
      <c r="BA742" s="4"/>
    </row>
    <row r="743" spans="5:53" ht="15.6">
      <c r="E743" s="4"/>
      <c r="I743" s="4"/>
      <c r="M743" s="4"/>
      <c r="Q743" s="4"/>
      <c r="U743" s="4"/>
      <c r="Y743" s="4"/>
      <c r="AC743" s="4"/>
      <c r="AG743" s="4"/>
      <c r="AK743" s="4"/>
      <c r="AO743" s="4"/>
      <c r="AS743" s="4"/>
      <c r="AW743" s="4"/>
      <c r="BA743" s="4"/>
    </row>
    <row r="744" spans="5:53" ht="15.6">
      <c r="E744" s="4"/>
      <c r="I744" s="4"/>
      <c r="M744" s="4"/>
      <c r="Q744" s="4"/>
      <c r="U744" s="4"/>
      <c r="Y744" s="4"/>
      <c r="AC744" s="4"/>
      <c r="AG744" s="4"/>
      <c r="AK744" s="4"/>
      <c r="AO744" s="4"/>
      <c r="AS744" s="4"/>
      <c r="AW744" s="4"/>
      <c r="BA744" s="4"/>
    </row>
    <row r="745" spans="5:53" ht="15.6">
      <c r="E745" s="4"/>
      <c r="I745" s="4"/>
      <c r="M745" s="4"/>
      <c r="Q745" s="4"/>
      <c r="U745" s="4"/>
      <c r="Y745" s="4"/>
      <c r="AC745" s="4"/>
      <c r="AG745" s="4"/>
      <c r="AK745" s="4"/>
      <c r="AO745" s="4"/>
      <c r="AS745" s="4"/>
      <c r="AW745" s="4"/>
      <c r="BA745" s="4"/>
    </row>
    <row r="746" spans="5:53" ht="15.6">
      <c r="E746" s="4"/>
      <c r="I746" s="4"/>
      <c r="M746" s="4"/>
      <c r="Q746" s="4"/>
      <c r="U746" s="4"/>
      <c r="Y746" s="4"/>
      <c r="AC746" s="4"/>
      <c r="AG746" s="4"/>
      <c r="AK746" s="4"/>
      <c r="AO746" s="4"/>
      <c r="AS746" s="4"/>
      <c r="AW746" s="4"/>
      <c r="BA746" s="4"/>
    </row>
    <row r="747" spans="5:53" ht="15.6">
      <c r="E747" s="4"/>
      <c r="I747" s="4"/>
      <c r="M747" s="4"/>
      <c r="Q747" s="4"/>
      <c r="U747" s="4"/>
      <c r="Y747" s="4"/>
      <c r="AC747" s="4"/>
      <c r="AG747" s="4"/>
      <c r="AK747" s="4"/>
      <c r="AO747" s="4"/>
      <c r="AS747" s="4"/>
      <c r="AW747" s="4"/>
      <c r="BA747" s="4"/>
    </row>
    <row r="748" spans="5:53" ht="15.6">
      <c r="E748" s="4"/>
      <c r="I748" s="4"/>
      <c r="M748" s="4"/>
      <c r="Q748" s="4"/>
      <c r="U748" s="4"/>
      <c r="Y748" s="4"/>
      <c r="AC748" s="4"/>
      <c r="AG748" s="4"/>
      <c r="AK748" s="4"/>
      <c r="AO748" s="4"/>
      <c r="AS748" s="4"/>
      <c r="AW748" s="4"/>
      <c r="BA748" s="4"/>
    </row>
    <row r="749" spans="5:53" ht="15.6">
      <c r="E749" s="4"/>
      <c r="I749" s="4"/>
      <c r="M749" s="4"/>
      <c r="Q749" s="4"/>
      <c r="U749" s="4"/>
      <c r="Y749" s="4"/>
      <c r="AC749" s="4"/>
      <c r="AG749" s="4"/>
      <c r="AK749" s="4"/>
      <c r="AO749" s="4"/>
      <c r="AS749" s="4"/>
      <c r="AW749" s="4"/>
      <c r="BA749" s="4"/>
    </row>
    <row r="750" spans="5:53" ht="15.6">
      <c r="E750" s="4"/>
      <c r="I750" s="4"/>
      <c r="M750" s="4"/>
      <c r="Q750" s="4"/>
      <c r="U750" s="4"/>
      <c r="Y750" s="4"/>
      <c r="AC750" s="4"/>
      <c r="AG750" s="4"/>
      <c r="AK750" s="4"/>
      <c r="AO750" s="4"/>
      <c r="AS750" s="4"/>
      <c r="AW750" s="4"/>
      <c r="BA750" s="4"/>
    </row>
    <row r="751" spans="5:53" ht="15.6">
      <c r="E751" s="4"/>
      <c r="I751" s="4"/>
      <c r="M751" s="4"/>
      <c r="Q751" s="4"/>
      <c r="U751" s="4"/>
      <c r="Y751" s="4"/>
      <c r="AC751" s="4"/>
      <c r="AG751" s="4"/>
      <c r="AK751" s="4"/>
      <c r="AO751" s="4"/>
      <c r="AS751" s="4"/>
      <c r="AW751" s="4"/>
      <c r="BA751" s="4"/>
    </row>
    <row r="752" spans="5:53" ht="15.6">
      <c r="E752" s="4"/>
      <c r="I752" s="4"/>
      <c r="M752" s="4"/>
      <c r="Q752" s="4"/>
      <c r="U752" s="4"/>
      <c r="Y752" s="4"/>
      <c r="AC752" s="4"/>
      <c r="AG752" s="4"/>
      <c r="AK752" s="4"/>
      <c r="AO752" s="4"/>
      <c r="AS752" s="4"/>
      <c r="AW752" s="4"/>
      <c r="BA752" s="4"/>
    </row>
    <row r="753" spans="5:53" ht="15.6">
      <c r="E753" s="4"/>
      <c r="I753" s="4"/>
      <c r="M753" s="4"/>
      <c r="Q753" s="4"/>
      <c r="U753" s="4"/>
      <c r="Y753" s="4"/>
      <c r="AC753" s="4"/>
      <c r="AG753" s="4"/>
      <c r="AK753" s="4"/>
      <c r="AO753" s="4"/>
      <c r="AS753" s="4"/>
      <c r="AW753" s="4"/>
      <c r="BA753" s="4"/>
    </row>
    <row r="754" spans="5:53" ht="15.6">
      <c r="E754" s="4"/>
      <c r="I754" s="4"/>
      <c r="M754" s="4"/>
      <c r="Q754" s="4"/>
      <c r="U754" s="4"/>
      <c r="Y754" s="4"/>
      <c r="AC754" s="4"/>
      <c r="AG754" s="4"/>
      <c r="AK754" s="4"/>
      <c r="AO754" s="4"/>
      <c r="AS754" s="4"/>
      <c r="AW754" s="4"/>
      <c r="BA754" s="4"/>
    </row>
    <row r="755" spans="5:53" ht="15.6">
      <c r="E755" s="4"/>
      <c r="I755" s="4"/>
      <c r="M755" s="4"/>
      <c r="Q755" s="4"/>
      <c r="U755" s="4"/>
      <c r="Y755" s="4"/>
      <c r="AC755" s="4"/>
      <c r="AG755" s="4"/>
      <c r="AK755" s="4"/>
      <c r="AO755" s="4"/>
      <c r="AS755" s="4"/>
      <c r="AW755" s="4"/>
      <c r="BA755" s="4"/>
    </row>
    <row r="756" spans="5:53" ht="15.6">
      <c r="E756" s="4"/>
      <c r="I756" s="4"/>
      <c r="M756" s="4"/>
      <c r="Q756" s="4"/>
      <c r="U756" s="4"/>
      <c r="Y756" s="4"/>
      <c r="AC756" s="4"/>
      <c r="AG756" s="4"/>
      <c r="AK756" s="4"/>
      <c r="AO756" s="4"/>
      <c r="AS756" s="4"/>
      <c r="AW756" s="4"/>
      <c r="BA756" s="4"/>
    </row>
    <row r="757" spans="5:53" ht="15.6">
      <c r="E757" s="4"/>
      <c r="I757" s="4"/>
      <c r="M757" s="4"/>
      <c r="Q757" s="4"/>
      <c r="U757" s="4"/>
      <c r="Y757" s="4"/>
      <c r="AC757" s="4"/>
      <c r="AG757" s="4"/>
      <c r="AK757" s="4"/>
      <c r="AO757" s="4"/>
      <c r="AS757" s="4"/>
      <c r="AW757" s="4"/>
      <c r="BA757" s="4"/>
    </row>
    <row r="758" spans="5:53" ht="15.6">
      <c r="E758" s="4"/>
      <c r="I758" s="4"/>
      <c r="M758" s="4"/>
      <c r="Q758" s="4"/>
      <c r="U758" s="4"/>
      <c r="Y758" s="4"/>
      <c r="AC758" s="4"/>
      <c r="AG758" s="4"/>
      <c r="AK758" s="4"/>
      <c r="AO758" s="4"/>
      <c r="AS758" s="4"/>
      <c r="AW758" s="4"/>
      <c r="BA758" s="4"/>
    </row>
    <row r="759" spans="5:53" ht="15.6">
      <c r="E759" s="4"/>
      <c r="I759" s="4"/>
      <c r="M759" s="4"/>
      <c r="Q759" s="4"/>
      <c r="U759" s="4"/>
      <c r="Y759" s="4"/>
      <c r="AC759" s="4"/>
      <c r="AG759" s="4"/>
      <c r="AK759" s="4"/>
      <c r="AO759" s="4"/>
      <c r="AS759" s="4"/>
      <c r="AW759" s="4"/>
      <c r="BA759" s="4"/>
    </row>
    <row r="760" spans="5:53" ht="15.6">
      <c r="E760" s="4"/>
      <c r="I760" s="4"/>
      <c r="M760" s="4"/>
      <c r="Q760" s="4"/>
      <c r="U760" s="4"/>
      <c r="Y760" s="4"/>
      <c r="AC760" s="4"/>
      <c r="AG760" s="4"/>
      <c r="AK760" s="4"/>
      <c r="AO760" s="4"/>
      <c r="AS760" s="4"/>
      <c r="AW760" s="4"/>
      <c r="BA760" s="4"/>
    </row>
    <row r="761" spans="5:53" ht="15.6">
      <c r="E761" s="4"/>
      <c r="I761" s="4"/>
      <c r="M761" s="4"/>
      <c r="Q761" s="4"/>
      <c r="U761" s="4"/>
      <c r="Y761" s="4"/>
      <c r="AC761" s="4"/>
      <c r="AG761" s="4"/>
      <c r="AK761" s="4"/>
      <c r="AO761" s="4"/>
      <c r="AS761" s="4"/>
      <c r="AW761" s="4"/>
      <c r="BA761" s="4"/>
    </row>
    <row r="762" spans="5:53" ht="15.6">
      <c r="E762" s="4"/>
      <c r="I762" s="4"/>
      <c r="M762" s="4"/>
      <c r="Q762" s="4"/>
      <c r="U762" s="4"/>
      <c r="Y762" s="4"/>
      <c r="AC762" s="4"/>
      <c r="AG762" s="4"/>
      <c r="AK762" s="4"/>
      <c r="AO762" s="4"/>
      <c r="AS762" s="4"/>
      <c r="AW762" s="4"/>
      <c r="BA762" s="4"/>
    </row>
    <row r="763" spans="5:53" ht="15.6">
      <c r="E763" s="4"/>
      <c r="I763" s="4"/>
      <c r="M763" s="4"/>
      <c r="Q763" s="4"/>
      <c r="U763" s="4"/>
      <c r="Y763" s="4"/>
      <c r="AC763" s="4"/>
      <c r="AG763" s="4"/>
      <c r="AK763" s="4"/>
      <c r="AO763" s="4"/>
      <c r="AS763" s="4"/>
      <c r="AW763" s="4"/>
      <c r="BA763" s="4"/>
    </row>
    <row r="764" spans="5:53" ht="15.6">
      <c r="E764" s="4"/>
      <c r="I764" s="4"/>
      <c r="M764" s="4"/>
      <c r="Q764" s="4"/>
      <c r="U764" s="4"/>
      <c r="Y764" s="4"/>
      <c r="AC764" s="4"/>
      <c r="AG764" s="4"/>
      <c r="AK764" s="4"/>
      <c r="AO764" s="4"/>
      <c r="AS764" s="4"/>
      <c r="AW764" s="4"/>
      <c r="BA764" s="4"/>
    </row>
    <row r="765" spans="5:53" ht="15.6">
      <c r="E765" s="4"/>
      <c r="I765" s="4"/>
      <c r="M765" s="4"/>
      <c r="Q765" s="4"/>
      <c r="U765" s="4"/>
      <c r="Y765" s="4"/>
      <c r="AC765" s="4"/>
      <c r="AG765" s="4"/>
      <c r="AK765" s="4"/>
      <c r="AO765" s="4"/>
      <c r="AS765" s="4"/>
      <c r="AW765" s="4"/>
      <c r="BA765" s="4"/>
    </row>
    <row r="766" spans="5:53" ht="15.6">
      <c r="E766" s="4"/>
      <c r="I766" s="4"/>
      <c r="M766" s="4"/>
      <c r="Q766" s="4"/>
      <c r="U766" s="4"/>
      <c r="Y766" s="4"/>
      <c r="AC766" s="4"/>
      <c r="AG766" s="4"/>
      <c r="AK766" s="4"/>
      <c r="AO766" s="4"/>
      <c r="AS766" s="4"/>
      <c r="AW766" s="4"/>
      <c r="BA766" s="4"/>
    </row>
    <row r="767" spans="5:53" ht="15.6">
      <c r="E767" s="4"/>
      <c r="I767" s="4"/>
      <c r="M767" s="4"/>
      <c r="Q767" s="4"/>
      <c r="U767" s="4"/>
      <c r="Y767" s="4"/>
      <c r="AC767" s="4"/>
      <c r="AG767" s="4"/>
      <c r="AK767" s="4"/>
      <c r="AO767" s="4"/>
      <c r="AS767" s="4"/>
      <c r="AW767" s="4"/>
      <c r="BA767" s="4"/>
    </row>
    <row r="768" spans="5:53" ht="15.6">
      <c r="E768" s="4"/>
      <c r="I768" s="4"/>
      <c r="M768" s="4"/>
      <c r="Q768" s="4"/>
      <c r="U768" s="4"/>
      <c r="Y768" s="4"/>
      <c r="AC768" s="4"/>
      <c r="AG768" s="4"/>
      <c r="AK768" s="4"/>
      <c r="AO768" s="4"/>
      <c r="AS768" s="4"/>
      <c r="AW768" s="4"/>
      <c r="BA768" s="4"/>
    </row>
    <row r="769" spans="5:53" ht="15.6">
      <c r="E769" s="4"/>
      <c r="I769" s="4"/>
      <c r="M769" s="4"/>
      <c r="Q769" s="4"/>
      <c r="U769" s="4"/>
      <c r="Y769" s="4"/>
      <c r="AC769" s="4"/>
      <c r="AG769" s="4"/>
      <c r="AK769" s="4"/>
      <c r="AO769" s="4"/>
      <c r="AS769" s="4"/>
      <c r="AW769" s="4"/>
      <c r="BA769" s="4"/>
    </row>
    <row r="770" spans="5:53" ht="15.6">
      <c r="E770" s="4"/>
      <c r="I770" s="4"/>
      <c r="M770" s="4"/>
      <c r="Q770" s="4"/>
      <c r="U770" s="4"/>
      <c r="Y770" s="4"/>
      <c r="AC770" s="4"/>
      <c r="AG770" s="4"/>
      <c r="AK770" s="4"/>
      <c r="AO770" s="4"/>
      <c r="AS770" s="4"/>
      <c r="AW770" s="4"/>
      <c r="BA770" s="4"/>
    </row>
    <row r="771" spans="5:53" ht="15.6">
      <c r="E771" s="4"/>
      <c r="I771" s="4"/>
      <c r="M771" s="4"/>
      <c r="Q771" s="4"/>
      <c r="U771" s="4"/>
      <c r="Y771" s="4"/>
      <c r="AC771" s="4"/>
      <c r="AG771" s="4"/>
      <c r="AK771" s="4"/>
      <c r="AO771" s="4"/>
      <c r="AS771" s="4"/>
      <c r="AW771" s="4"/>
      <c r="BA771" s="4"/>
    </row>
    <row r="772" spans="5:53" ht="15.6">
      <c r="E772" s="4"/>
      <c r="I772" s="4"/>
      <c r="M772" s="4"/>
      <c r="Q772" s="4"/>
      <c r="U772" s="4"/>
      <c r="Y772" s="4"/>
      <c r="AC772" s="4"/>
      <c r="AG772" s="4"/>
      <c r="AK772" s="4"/>
      <c r="AO772" s="4"/>
      <c r="AS772" s="4"/>
      <c r="AW772" s="4"/>
      <c r="BA772" s="4"/>
    </row>
    <row r="773" spans="5:53" ht="15.6">
      <c r="E773" s="4"/>
      <c r="I773" s="4"/>
      <c r="M773" s="4"/>
      <c r="Q773" s="4"/>
      <c r="U773" s="4"/>
      <c r="Y773" s="4"/>
      <c r="AC773" s="4"/>
      <c r="AG773" s="4"/>
      <c r="AK773" s="4"/>
      <c r="AO773" s="4"/>
      <c r="AS773" s="4"/>
      <c r="AW773" s="4"/>
      <c r="BA773" s="4"/>
    </row>
    <row r="774" spans="5:53" ht="15.6">
      <c r="E774" s="4"/>
      <c r="I774" s="4"/>
      <c r="M774" s="4"/>
      <c r="Q774" s="4"/>
      <c r="U774" s="4"/>
      <c r="Y774" s="4"/>
      <c r="AC774" s="4"/>
      <c r="AG774" s="4"/>
      <c r="AK774" s="4"/>
      <c r="AO774" s="4"/>
      <c r="AS774" s="4"/>
      <c r="AW774" s="4"/>
      <c r="BA774" s="4"/>
    </row>
    <row r="775" spans="5:53" ht="15.6">
      <c r="E775" s="4"/>
      <c r="I775" s="4"/>
      <c r="M775" s="4"/>
      <c r="Q775" s="4"/>
      <c r="U775" s="4"/>
      <c r="Y775" s="4"/>
      <c r="AC775" s="4"/>
      <c r="AG775" s="4"/>
      <c r="AK775" s="4"/>
      <c r="AO775" s="4"/>
      <c r="AS775" s="4"/>
      <c r="AW775" s="4"/>
      <c r="BA775" s="4"/>
    </row>
    <row r="776" spans="5:53" ht="15.6">
      <c r="E776" s="4"/>
      <c r="I776" s="4"/>
      <c r="M776" s="4"/>
      <c r="Q776" s="4"/>
      <c r="U776" s="4"/>
      <c r="Y776" s="4"/>
      <c r="AC776" s="4"/>
      <c r="AG776" s="4"/>
      <c r="AK776" s="4"/>
      <c r="AO776" s="4"/>
      <c r="AS776" s="4"/>
      <c r="AW776" s="4"/>
      <c r="BA776" s="4"/>
    </row>
    <row r="777" spans="5:53" ht="15.6">
      <c r="E777" s="4"/>
      <c r="I777" s="4"/>
      <c r="M777" s="4"/>
      <c r="Q777" s="4"/>
      <c r="U777" s="4"/>
      <c r="Y777" s="4"/>
      <c r="AC777" s="4"/>
      <c r="AG777" s="4"/>
      <c r="AK777" s="4"/>
      <c r="AO777" s="4"/>
      <c r="AS777" s="4"/>
      <c r="AW777" s="4"/>
      <c r="BA777" s="4"/>
    </row>
    <row r="778" spans="5:53" ht="15.6">
      <c r="E778" s="4"/>
      <c r="I778" s="4"/>
      <c r="M778" s="4"/>
      <c r="Q778" s="4"/>
      <c r="U778" s="4"/>
      <c r="Y778" s="4"/>
      <c r="AC778" s="4"/>
      <c r="AG778" s="4"/>
      <c r="AK778" s="4"/>
      <c r="AO778" s="4"/>
      <c r="AS778" s="4"/>
      <c r="AW778" s="4"/>
      <c r="BA778" s="4"/>
    </row>
    <row r="779" spans="5:53" ht="15.6">
      <c r="E779" s="4"/>
      <c r="I779" s="4"/>
      <c r="M779" s="4"/>
      <c r="Q779" s="4"/>
      <c r="U779" s="4"/>
      <c r="Y779" s="4"/>
      <c r="AC779" s="4"/>
      <c r="AG779" s="4"/>
      <c r="AK779" s="4"/>
      <c r="AO779" s="4"/>
      <c r="AS779" s="4"/>
      <c r="AW779" s="4"/>
      <c r="BA779" s="4"/>
    </row>
    <row r="780" spans="5:53" ht="15.6">
      <c r="E780" s="4"/>
      <c r="I780" s="4"/>
      <c r="M780" s="4"/>
      <c r="Q780" s="4"/>
      <c r="U780" s="4"/>
      <c r="Y780" s="4"/>
      <c r="AC780" s="4"/>
      <c r="AG780" s="4"/>
      <c r="AK780" s="4"/>
      <c r="AO780" s="4"/>
      <c r="AS780" s="4"/>
      <c r="AW780" s="4"/>
      <c r="BA780" s="4"/>
    </row>
    <row r="781" spans="5:53" ht="15.6">
      <c r="E781" s="4"/>
      <c r="I781" s="4"/>
      <c r="M781" s="4"/>
      <c r="Q781" s="4"/>
      <c r="U781" s="4"/>
      <c r="Y781" s="4"/>
      <c r="AC781" s="4"/>
      <c r="AG781" s="4"/>
      <c r="AK781" s="4"/>
      <c r="AO781" s="4"/>
      <c r="AS781" s="4"/>
      <c r="AW781" s="4"/>
      <c r="BA781" s="4"/>
    </row>
    <row r="782" spans="5:53" ht="15.6">
      <c r="E782" s="4"/>
      <c r="I782" s="4"/>
      <c r="M782" s="4"/>
      <c r="Q782" s="4"/>
      <c r="U782" s="4"/>
      <c r="Y782" s="4"/>
      <c r="AC782" s="4"/>
      <c r="AG782" s="4"/>
      <c r="AK782" s="4"/>
      <c r="AO782" s="4"/>
      <c r="AS782" s="4"/>
      <c r="AW782" s="4"/>
      <c r="BA782" s="4"/>
    </row>
    <row r="783" spans="5:53" ht="15.6">
      <c r="E783" s="4"/>
      <c r="I783" s="4"/>
      <c r="M783" s="4"/>
      <c r="Q783" s="4"/>
      <c r="U783" s="4"/>
      <c r="Y783" s="4"/>
      <c r="AC783" s="4"/>
      <c r="AG783" s="4"/>
      <c r="AK783" s="4"/>
      <c r="AO783" s="4"/>
      <c r="AS783" s="4"/>
      <c r="AW783" s="4"/>
      <c r="BA783" s="4"/>
    </row>
    <row r="784" spans="5:53" ht="15.6">
      <c r="E784" s="4"/>
      <c r="I784" s="4"/>
      <c r="M784" s="4"/>
      <c r="Q784" s="4"/>
      <c r="U784" s="4"/>
      <c r="Y784" s="4"/>
      <c r="AC784" s="4"/>
      <c r="AG784" s="4"/>
      <c r="AK784" s="4"/>
      <c r="AO784" s="4"/>
      <c r="AS784" s="4"/>
      <c r="AW784" s="4"/>
      <c r="BA784" s="4"/>
    </row>
    <row r="785" spans="5:53" ht="15.6">
      <c r="E785" s="4"/>
      <c r="I785" s="4"/>
      <c r="M785" s="4"/>
      <c r="Q785" s="4"/>
      <c r="U785" s="4"/>
      <c r="Y785" s="4"/>
      <c r="AC785" s="4"/>
      <c r="AG785" s="4"/>
      <c r="AK785" s="4"/>
      <c r="AO785" s="4"/>
      <c r="AS785" s="4"/>
      <c r="AW785" s="4"/>
      <c r="BA785" s="4"/>
    </row>
    <row r="786" spans="5:53" ht="15.6">
      <c r="E786" s="4"/>
      <c r="I786" s="4"/>
      <c r="M786" s="4"/>
      <c r="Q786" s="4"/>
      <c r="U786" s="4"/>
      <c r="Y786" s="4"/>
      <c r="AC786" s="4"/>
      <c r="AG786" s="4"/>
      <c r="AK786" s="4"/>
      <c r="AO786" s="4"/>
      <c r="AS786" s="4"/>
      <c r="AW786" s="4"/>
      <c r="BA786" s="4"/>
    </row>
    <row r="787" spans="5:53" ht="15.6">
      <c r="E787" s="4"/>
      <c r="I787" s="4"/>
      <c r="M787" s="4"/>
      <c r="Q787" s="4"/>
      <c r="U787" s="4"/>
      <c r="Y787" s="4"/>
      <c r="AC787" s="4"/>
      <c r="AG787" s="4"/>
      <c r="AK787" s="4"/>
      <c r="AO787" s="4"/>
      <c r="AS787" s="4"/>
      <c r="AW787" s="4"/>
      <c r="BA787" s="4"/>
    </row>
    <row r="788" spans="5:53" ht="15.6">
      <c r="E788" s="4"/>
      <c r="I788" s="4"/>
      <c r="M788" s="4"/>
      <c r="Q788" s="4"/>
      <c r="U788" s="4"/>
      <c r="Y788" s="4"/>
      <c r="AC788" s="4"/>
      <c r="AG788" s="4"/>
      <c r="AK788" s="4"/>
      <c r="AO788" s="4"/>
      <c r="AS788" s="4"/>
      <c r="AW788" s="4"/>
      <c r="BA788" s="4"/>
    </row>
    <row r="789" spans="5:53" ht="15.6">
      <c r="E789" s="4"/>
      <c r="I789" s="4"/>
      <c r="M789" s="4"/>
      <c r="Q789" s="4"/>
      <c r="U789" s="4"/>
      <c r="Y789" s="4"/>
      <c r="AC789" s="4"/>
      <c r="AG789" s="4"/>
      <c r="AK789" s="4"/>
      <c r="AO789" s="4"/>
      <c r="AS789" s="4"/>
      <c r="AW789" s="4"/>
      <c r="BA789" s="4"/>
    </row>
    <row r="790" spans="5:53" ht="15.6">
      <c r="E790" s="4"/>
      <c r="I790" s="4"/>
      <c r="M790" s="4"/>
      <c r="Q790" s="4"/>
      <c r="U790" s="4"/>
      <c r="Y790" s="4"/>
      <c r="AC790" s="4"/>
      <c r="AG790" s="4"/>
      <c r="AK790" s="4"/>
      <c r="AO790" s="4"/>
      <c r="AS790" s="4"/>
      <c r="AW790" s="4"/>
      <c r="BA790" s="4"/>
    </row>
    <row r="791" spans="5:53" ht="15.6">
      <c r="E791" s="4"/>
      <c r="I791" s="4"/>
      <c r="M791" s="4"/>
      <c r="Q791" s="4"/>
      <c r="U791" s="4"/>
      <c r="Y791" s="4"/>
      <c r="AC791" s="4"/>
      <c r="AG791" s="4"/>
      <c r="AK791" s="4"/>
      <c r="AO791" s="4"/>
      <c r="AS791" s="4"/>
      <c r="AW791" s="4"/>
      <c r="BA791" s="4"/>
    </row>
    <row r="792" spans="5:53" ht="15.6">
      <c r="E792" s="4"/>
      <c r="I792" s="4"/>
      <c r="M792" s="4"/>
      <c r="Q792" s="4"/>
      <c r="U792" s="4"/>
      <c r="Y792" s="4"/>
      <c r="AC792" s="4"/>
      <c r="AG792" s="4"/>
      <c r="AK792" s="4"/>
      <c r="AO792" s="4"/>
      <c r="AS792" s="4"/>
      <c r="AW792" s="4"/>
      <c r="BA792" s="4"/>
    </row>
    <row r="793" spans="5:53" ht="15.6">
      <c r="E793" s="4"/>
      <c r="I793" s="4"/>
      <c r="M793" s="4"/>
      <c r="Q793" s="4"/>
      <c r="U793" s="4"/>
      <c r="Y793" s="4"/>
      <c r="AC793" s="4"/>
      <c r="AG793" s="4"/>
      <c r="AK793" s="4"/>
      <c r="AO793" s="4"/>
      <c r="AS793" s="4"/>
      <c r="AW793" s="4"/>
      <c r="BA793" s="4"/>
    </row>
    <row r="794" spans="5:53" ht="15.6">
      <c r="E794" s="4"/>
      <c r="I794" s="4"/>
      <c r="M794" s="4"/>
      <c r="Q794" s="4"/>
      <c r="U794" s="4"/>
      <c r="Y794" s="4"/>
      <c r="AC794" s="4"/>
      <c r="AG794" s="4"/>
      <c r="AK794" s="4"/>
      <c r="AO794" s="4"/>
      <c r="AS794" s="4"/>
      <c r="AW794" s="4"/>
      <c r="BA794" s="4"/>
    </row>
    <row r="795" spans="5:53" ht="15.6">
      <c r="E795" s="4"/>
      <c r="I795" s="4"/>
      <c r="M795" s="4"/>
      <c r="Q795" s="4"/>
      <c r="U795" s="4"/>
      <c r="Y795" s="4"/>
      <c r="AC795" s="4"/>
      <c r="AG795" s="4"/>
      <c r="AK795" s="4"/>
      <c r="AO795" s="4"/>
      <c r="AS795" s="4"/>
      <c r="AW795" s="4"/>
      <c r="BA795" s="4"/>
    </row>
    <row r="796" spans="5:53" ht="15.6">
      <c r="E796" s="4"/>
      <c r="I796" s="4"/>
      <c r="M796" s="4"/>
      <c r="Q796" s="4"/>
      <c r="U796" s="4"/>
      <c r="Y796" s="4"/>
      <c r="AC796" s="4"/>
      <c r="AG796" s="4"/>
      <c r="AK796" s="4"/>
      <c r="AO796" s="4"/>
      <c r="AS796" s="4"/>
      <c r="AW796" s="4"/>
      <c r="BA796" s="4"/>
    </row>
    <row r="797" spans="5:53" ht="15.6">
      <c r="E797" s="4"/>
      <c r="I797" s="4"/>
      <c r="M797" s="4"/>
      <c r="Q797" s="4"/>
      <c r="U797" s="4"/>
      <c r="Y797" s="4"/>
      <c r="AC797" s="4"/>
      <c r="AG797" s="4"/>
      <c r="AK797" s="4"/>
      <c r="AO797" s="4"/>
      <c r="AS797" s="4"/>
      <c r="AW797" s="4"/>
      <c r="BA797" s="4"/>
    </row>
    <row r="798" spans="5:53" ht="15.6">
      <c r="E798" s="4"/>
      <c r="I798" s="4"/>
      <c r="M798" s="4"/>
      <c r="Q798" s="4"/>
      <c r="U798" s="4"/>
      <c r="Y798" s="4"/>
      <c r="AC798" s="4"/>
      <c r="AG798" s="4"/>
      <c r="AK798" s="4"/>
      <c r="AO798" s="4"/>
      <c r="AS798" s="4"/>
      <c r="AW798" s="4"/>
      <c r="BA798" s="4"/>
    </row>
    <row r="799" spans="5:53" ht="15.6">
      <c r="E799" s="4"/>
      <c r="I799" s="4"/>
      <c r="M799" s="4"/>
      <c r="Q799" s="4"/>
      <c r="U799" s="4"/>
      <c r="Y799" s="4"/>
      <c r="AC799" s="4"/>
      <c r="AG799" s="4"/>
      <c r="AK799" s="4"/>
      <c r="AO799" s="4"/>
      <c r="AS799" s="4"/>
      <c r="AW799" s="4"/>
      <c r="BA799" s="4"/>
    </row>
    <row r="800" spans="5:53" ht="15.6">
      <c r="E800" s="4"/>
      <c r="I800" s="4"/>
      <c r="M800" s="4"/>
      <c r="Q800" s="4"/>
      <c r="U800" s="4"/>
      <c r="Y800" s="4"/>
      <c r="AC800" s="4"/>
      <c r="AG800" s="4"/>
      <c r="AK800" s="4"/>
      <c r="AO800" s="4"/>
      <c r="AS800" s="4"/>
      <c r="AW800" s="4"/>
      <c r="BA800" s="4"/>
    </row>
    <row r="801" spans="5:53" ht="15.6">
      <c r="E801" s="4"/>
      <c r="I801" s="4"/>
      <c r="M801" s="4"/>
      <c r="Q801" s="4"/>
      <c r="U801" s="4"/>
      <c r="Y801" s="4"/>
      <c r="AC801" s="4"/>
      <c r="AG801" s="4"/>
      <c r="AK801" s="4"/>
      <c r="AO801" s="4"/>
      <c r="AS801" s="4"/>
      <c r="AW801" s="4"/>
      <c r="BA801" s="4"/>
    </row>
    <row r="802" spans="5:53" ht="15.6">
      <c r="E802" s="4"/>
      <c r="I802" s="4"/>
      <c r="M802" s="4"/>
      <c r="Q802" s="4"/>
      <c r="U802" s="4"/>
      <c r="Y802" s="4"/>
      <c r="AC802" s="4"/>
      <c r="AG802" s="4"/>
      <c r="AK802" s="4"/>
      <c r="AO802" s="4"/>
      <c r="AS802" s="4"/>
      <c r="AW802" s="4"/>
      <c r="BA802" s="4"/>
    </row>
    <row r="803" spans="5:53" ht="15.6">
      <c r="E803" s="4"/>
      <c r="I803" s="4"/>
      <c r="M803" s="4"/>
      <c r="Q803" s="4"/>
      <c r="U803" s="4"/>
      <c r="Y803" s="4"/>
      <c r="AC803" s="4"/>
      <c r="AG803" s="4"/>
      <c r="AK803" s="4"/>
      <c r="AO803" s="4"/>
      <c r="AS803" s="4"/>
      <c r="AW803" s="4"/>
      <c r="BA803" s="4"/>
    </row>
    <row r="804" spans="5:53" ht="15.6">
      <c r="E804" s="4"/>
      <c r="I804" s="4"/>
      <c r="M804" s="4"/>
      <c r="Q804" s="4"/>
      <c r="U804" s="4"/>
      <c r="Y804" s="4"/>
      <c r="AC804" s="4"/>
      <c r="AG804" s="4"/>
      <c r="AK804" s="4"/>
      <c r="AO804" s="4"/>
      <c r="AS804" s="4"/>
      <c r="AW804" s="4"/>
      <c r="BA804" s="4"/>
    </row>
    <row r="805" spans="5:53" ht="15.6">
      <c r="E805" s="4"/>
      <c r="I805" s="4"/>
      <c r="M805" s="4"/>
      <c r="Q805" s="4"/>
      <c r="U805" s="4"/>
      <c r="Y805" s="4"/>
      <c r="AC805" s="4"/>
      <c r="AG805" s="4"/>
      <c r="AK805" s="4"/>
      <c r="AO805" s="4"/>
      <c r="AS805" s="4"/>
      <c r="AW805" s="4"/>
      <c r="BA805" s="4"/>
    </row>
    <row r="806" spans="5:53" ht="15.6">
      <c r="E806" s="4"/>
      <c r="I806" s="4"/>
      <c r="M806" s="4"/>
      <c r="Q806" s="4"/>
      <c r="U806" s="4"/>
      <c r="Y806" s="4"/>
      <c r="AC806" s="4"/>
      <c r="AG806" s="4"/>
      <c r="AK806" s="4"/>
      <c r="AO806" s="4"/>
      <c r="AS806" s="4"/>
      <c r="AW806" s="4"/>
      <c r="BA806" s="4"/>
    </row>
    <row r="807" spans="5:53" ht="15.6">
      <c r="E807" s="4"/>
      <c r="I807" s="4"/>
      <c r="M807" s="4"/>
      <c r="Q807" s="4"/>
      <c r="U807" s="4"/>
      <c r="Y807" s="4"/>
      <c r="AC807" s="4"/>
      <c r="AG807" s="4"/>
      <c r="AK807" s="4"/>
      <c r="AO807" s="4"/>
      <c r="AS807" s="4"/>
      <c r="AW807" s="4"/>
      <c r="BA807" s="4"/>
    </row>
    <row r="808" spans="5:53" ht="15.6">
      <c r="E808" s="4"/>
      <c r="I808" s="4"/>
      <c r="M808" s="4"/>
      <c r="Q808" s="4"/>
      <c r="U808" s="4"/>
      <c r="Y808" s="4"/>
      <c r="AC808" s="4"/>
      <c r="AG808" s="4"/>
      <c r="AK808" s="4"/>
      <c r="AO808" s="4"/>
      <c r="AS808" s="4"/>
      <c r="AW808" s="4"/>
      <c r="BA808" s="4"/>
    </row>
    <row r="809" spans="5:53" ht="15.6">
      <c r="E809" s="4"/>
      <c r="I809" s="4"/>
      <c r="M809" s="4"/>
      <c r="Q809" s="4"/>
      <c r="U809" s="4"/>
      <c r="Y809" s="4"/>
      <c r="AC809" s="4"/>
      <c r="AG809" s="4"/>
      <c r="AK809" s="4"/>
      <c r="AO809" s="4"/>
      <c r="AS809" s="4"/>
      <c r="AW809" s="4"/>
      <c r="BA809" s="4"/>
    </row>
    <row r="810" spans="5:53" ht="15.6">
      <c r="E810" s="4"/>
      <c r="I810" s="4"/>
      <c r="M810" s="4"/>
      <c r="Q810" s="4"/>
      <c r="U810" s="4"/>
      <c r="Y810" s="4"/>
      <c r="AC810" s="4"/>
      <c r="AG810" s="4"/>
      <c r="AK810" s="4"/>
      <c r="AO810" s="4"/>
      <c r="AS810" s="4"/>
      <c r="AW810" s="4"/>
      <c r="BA810" s="4"/>
    </row>
    <row r="811" spans="5:53" ht="15.6">
      <c r="E811" s="4"/>
      <c r="I811" s="4"/>
      <c r="M811" s="4"/>
      <c r="Q811" s="4"/>
      <c r="U811" s="4"/>
      <c r="Y811" s="4"/>
      <c r="AC811" s="4"/>
      <c r="AG811" s="4"/>
      <c r="AK811" s="4"/>
      <c r="AO811" s="4"/>
      <c r="AS811" s="4"/>
      <c r="AW811" s="4"/>
      <c r="BA811" s="4"/>
    </row>
    <row r="812" spans="5:53" ht="15.6">
      <c r="E812" s="4"/>
      <c r="I812" s="4"/>
      <c r="M812" s="4"/>
      <c r="Q812" s="4"/>
      <c r="U812" s="4"/>
      <c r="Y812" s="4"/>
      <c r="AC812" s="4"/>
      <c r="AG812" s="4"/>
      <c r="AK812" s="4"/>
      <c r="AO812" s="4"/>
      <c r="AS812" s="4"/>
      <c r="AW812" s="4"/>
      <c r="BA812" s="4"/>
    </row>
    <row r="813" spans="5:53" ht="15.6">
      <c r="E813" s="4"/>
      <c r="I813" s="4"/>
      <c r="M813" s="4"/>
      <c r="Q813" s="4"/>
      <c r="U813" s="4"/>
      <c r="Y813" s="4"/>
      <c r="AC813" s="4"/>
      <c r="AG813" s="4"/>
      <c r="AK813" s="4"/>
      <c r="AO813" s="4"/>
      <c r="AS813" s="4"/>
      <c r="AW813" s="4"/>
      <c r="BA813" s="4"/>
    </row>
    <row r="814" spans="5:53" ht="15.6">
      <c r="E814" s="4"/>
      <c r="I814" s="4"/>
      <c r="M814" s="4"/>
      <c r="Q814" s="4"/>
      <c r="U814" s="4"/>
      <c r="Y814" s="4"/>
      <c r="AC814" s="4"/>
      <c r="AG814" s="4"/>
      <c r="AK814" s="4"/>
      <c r="AO814" s="4"/>
      <c r="AS814" s="4"/>
      <c r="AW814" s="4"/>
      <c r="BA814" s="4"/>
    </row>
    <row r="815" spans="5:53" ht="15.6">
      <c r="E815" s="4"/>
      <c r="I815" s="4"/>
      <c r="M815" s="4"/>
      <c r="Q815" s="4"/>
      <c r="U815" s="4"/>
      <c r="Y815" s="4"/>
      <c r="AC815" s="4"/>
      <c r="AG815" s="4"/>
      <c r="AK815" s="4"/>
      <c r="AO815" s="4"/>
      <c r="AS815" s="4"/>
      <c r="AW815" s="4"/>
      <c r="BA815" s="4"/>
    </row>
    <row r="816" spans="5:53" ht="15.6">
      <c r="E816" s="4"/>
      <c r="I816" s="4"/>
      <c r="M816" s="4"/>
      <c r="Q816" s="4"/>
      <c r="U816" s="4"/>
      <c r="Y816" s="4"/>
      <c r="AC816" s="4"/>
      <c r="AG816" s="4"/>
      <c r="AK816" s="4"/>
      <c r="AO816" s="4"/>
      <c r="AS816" s="4"/>
      <c r="AW816" s="4"/>
      <c r="BA816" s="4"/>
    </row>
    <row r="817" spans="5:53" ht="15.6">
      <c r="E817" s="4"/>
      <c r="I817" s="4"/>
      <c r="M817" s="4"/>
      <c r="Q817" s="4"/>
      <c r="U817" s="4"/>
      <c r="Y817" s="4"/>
      <c r="AC817" s="4"/>
      <c r="AG817" s="4"/>
      <c r="AK817" s="4"/>
      <c r="AO817" s="4"/>
      <c r="AS817" s="4"/>
      <c r="AW817" s="4"/>
      <c r="BA817" s="4"/>
    </row>
    <row r="818" spans="5:53" ht="15.6">
      <c r="E818" s="4"/>
      <c r="I818" s="4"/>
      <c r="M818" s="4"/>
      <c r="Q818" s="4"/>
      <c r="U818" s="4"/>
      <c r="Y818" s="4"/>
      <c r="AC818" s="4"/>
      <c r="AG818" s="4"/>
      <c r="AK818" s="4"/>
      <c r="AO818" s="4"/>
      <c r="AS818" s="4"/>
      <c r="AW818" s="4"/>
      <c r="BA818" s="4"/>
    </row>
    <row r="819" spans="5:53" ht="15.6">
      <c r="E819" s="4"/>
      <c r="I819" s="4"/>
      <c r="M819" s="4"/>
      <c r="Q819" s="4"/>
      <c r="U819" s="4"/>
      <c r="Y819" s="4"/>
      <c r="AC819" s="4"/>
      <c r="AG819" s="4"/>
      <c r="AK819" s="4"/>
      <c r="AO819" s="4"/>
      <c r="AS819" s="4"/>
      <c r="AW819" s="4"/>
      <c r="BA819" s="4"/>
    </row>
    <row r="820" spans="5:53" ht="15.6">
      <c r="E820" s="4"/>
      <c r="I820" s="4"/>
      <c r="M820" s="4"/>
      <c r="Q820" s="4"/>
      <c r="U820" s="4"/>
      <c r="Y820" s="4"/>
      <c r="AC820" s="4"/>
      <c r="AG820" s="4"/>
      <c r="AK820" s="4"/>
      <c r="AO820" s="4"/>
      <c r="AS820" s="4"/>
      <c r="AW820" s="4"/>
      <c r="BA820" s="4"/>
    </row>
    <row r="821" spans="5:53" ht="15.6">
      <c r="E821" s="4"/>
      <c r="I821" s="4"/>
      <c r="M821" s="4"/>
      <c r="Q821" s="4"/>
      <c r="U821" s="4"/>
      <c r="Y821" s="4"/>
      <c r="AC821" s="4"/>
      <c r="AG821" s="4"/>
      <c r="AK821" s="4"/>
      <c r="AO821" s="4"/>
      <c r="AS821" s="4"/>
      <c r="AW821" s="4"/>
      <c r="BA821" s="4"/>
    </row>
    <row r="822" spans="5:53" ht="15.6">
      <c r="E822" s="4"/>
      <c r="I822" s="4"/>
      <c r="M822" s="4"/>
      <c r="Q822" s="4"/>
      <c r="U822" s="4"/>
      <c r="Y822" s="4"/>
      <c r="AC822" s="4"/>
      <c r="AG822" s="4"/>
      <c r="AK822" s="4"/>
      <c r="AO822" s="4"/>
      <c r="AS822" s="4"/>
      <c r="AW822" s="4"/>
      <c r="BA822" s="4"/>
    </row>
    <row r="823" spans="5:53" ht="15.6">
      <c r="E823" s="4"/>
      <c r="I823" s="4"/>
      <c r="M823" s="4"/>
      <c r="Q823" s="4"/>
      <c r="U823" s="4"/>
      <c r="Y823" s="4"/>
      <c r="AC823" s="4"/>
      <c r="AG823" s="4"/>
      <c r="AK823" s="4"/>
      <c r="AO823" s="4"/>
      <c r="AS823" s="4"/>
      <c r="AW823" s="4"/>
      <c r="BA823" s="4"/>
    </row>
    <row r="824" spans="5:53" ht="15.6">
      <c r="E824" s="4"/>
      <c r="I824" s="4"/>
      <c r="M824" s="4"/>
      <c r="Q824" s="4"/>
      <c r="U824" s="4"/>
      <c r="Y824" s="4"/>
      <c r="AC824" s="4"/>
      <c r="AG824" s="4"/>
      <c r="AK824" s="4"/>
      <c r="AO824" s="4"/>
      <c r="AS824" s="4"/>
      <c r="AW824" s="4"/>
      <c r="BA824" s="4"/>
    </row>
    <row r="825" spans="5:53" ht="15.6">
      <c r="E825" s="4"/>
      <c r="I825" s="4"/>
      <c r="M825" s="4"/>
      <c r="Q825" s="4"/>
      <c r="U825" s="4"/>
      <c r="Y825" s="4"/>
      <c r="AC825" s="4"/>
      <c r="AG825" s="4"/>
      <c r="AK825" s="4"/>
      <c r="AO825" s="4"/>
      <c r="AS825" s="4"/>
      <c r="AW825" s="4"/>
      <c r="BA825" s="4"/>
    </row>
    <row r="826" spans="5:53" ht="15.6">
      <c r="E826" s="4"/>
      <c r="I826" s="4"/>
      <c r="M826" s="4"/>
      <c r="Q826" s="4"/>
      <c r="U826" s="4"/>
      <c r="Y826" s="4"/>
      <c r="AC826" s="4"/>
      <c r="AG826" s="4"/>
      <c r="AK826" s="4"/>
      <c r="AO826" s="4"/>
      <c r="AS826" s="4"/>
      <c r="AW826" s="4"/>
      <c r="BA826" s="4"/>
    </row>
    <row r="827" spans="5:53" ht="15.6">
      <c r="E827" s="4"/>
      <c r="I827" s="4"/>
      <c r="M827" s="4"/>
      <c r="Q827" s="4"/>
      <c r="U827" s="4"/>
      <c r="Y827" s="4"/>
      <c r="AC827" s="4"/>
      <c r="AG827" s="4"/>
      <c r="AK827" s="4"/>
      <c r="AO827" s="4"/>
      <c r="AS827" s="4"/>
      <c r="AW827" s="4"/>
      <c r="BA827" s="4"/>
    </row>
    <row r="828" spans="5:53" ht="15.6">
      <c r="E828" s="4"/>
      <c r="I828" s="4"/>
      <c r="M828" s="4"/>
      <c r="Q828" s="4"/>
      <c r="U828" s="4"/>
      <c r="Y828" s="4"/>
      <c r="AC828" s="4"/>
      <c r="AG828" s="4"/>
      <c r="AK828" s="4"/>
      <c r="AO828" s="4"/>
      <c r="AS828" s="4"/>
      <c r="AW828" s="4"/>
      <c r="BA828" s="4"/>
    </row>
    <row r="829" spans="5:53" ht="15.6">
      <c r="E829" s="4"/>
      <c r="I829" s="4"/>
      <c r="M829" s="4"/>
      <c r="Q829" s="4"/>
      <c r="U829" s="4"/>
      <c r="Y829" s="4"/>
      <c r="AC829" s="4"/>
      <c r="AG829" s="4"/>
      <c r="AK829" s="4"/>
      <c r="AO829" s="4"/>
      <c r="AS829" s="4"/>
      <c r="AW829" s="4"/>
      <c r="BA829" s="4"/>
    </row>
    <row r="830" spans="5:53" ht="15.6">
      <c r="E830" s="4"/>
      <c r="I830" s="4"/>
      <c r="M830" s="4"/>
      <c r="Q830" s="4"/>
      <c r="U830" s="4"/>
      <c r="Y830" s="4"/>
      <c r="AC830" s="4"/>
      <c r="AG830" s="4"/>
      <c r="AK830" s="4"/>
      <c r="AO830" s="4"/>
      <c r="AS830" s="4"/>
      <c r="AW830" s="4"/>
      <c r="BA830" s="4"/>
    </row>
    <row r="831" spans="5:53" ht="15.6">
      <c r="E831" s="4"/>
      <c r="I831" s="4"/>
      <c r="M831" s="4"/>
      <c r="Q831" s="4"/>
      <c r="U831" s="4"/>
      <c r="Y831" s="4"/>
      <c r="AC831" s="4"/>
      <c r="AG831" s="4"/>
      <c r="AK831" s="4"/>
      <c r="AO831" s="4"/>
      <c r="AS831" s="4"/>
      <c r="AW831" s="4"/>
      <c r="BA831" s="4"/>
    </row>
    <row r="832" spans="5:53" ht="15.6">
      <c r="E832" s="4"/>
      <c r="I832" s="4"/>
      <c r="M832" s="4"/>
      <c r="Q832" s="4"/>
      <c r="U832" s="4"/>
      <c r="Y832" s="4"/>
      <c r="AC832" s="4"/>
      <c r="AG832" s="4"/>
      <c r="AK832" s="4"/>
      <c r="AO832" s="4"/>
      <c r="AS832" s="4"/>
      <c r="AW832" s="4"/>
      <c r="BA832" s="4"/>
    </row>
    <row r="833" spans="5:53" ht="15.6">
      <c r="E833" s="4"/>
      <c r="I833" s="4"/>
      <c r="M833" s="4"/>
      <c r="Q833" s="4"/>
      <c r="U833" s="4"/>
      <c r="Y833" s="4"/>
      <c r="AC833" s="4"/>
      <c r="AG833" s="4"/>
      <c r="AK833" s="4"/>
      <c r="AO833" s="4"/>
      <c r="AS833" s="4"/>
      <c r="AW833" s="4"/>
      <c r="BA833" s="4"/>
    </row>
    <row r="834" spans="5:53" ht="15.6">
      <c r="E834" s="4"/>
      <c r="I834" s="4"/>
      <c r="M834" s="4"/>
      <c r="Q834" s="4"/>
      <c r="U834" s="4"/>
      <c r="Y834" s="4"/>
      <c r="AC834" s="4"/>
      <c r="AG834" s="4"/>
      <c r="AK834" s="4"/>
      <c r="AO834" s="4"/>
      <c r="AS834" s="4"/>
      <c r="AW834" s="4"/>
      <c r="BA834" s="4"/>
    </row>
    <row r="835" spans="5:53" ht="15.6">
      <c r="E835" s="4"/>
      <c r="I835" s="4"/>
      <c r="M835" s="4"/>
      <c r="Q835" s="4"/>
      <c r="U835" s="4"/>
      <c r="Y835" s="4"/>
      <c r="AC835" s="4"/>
      <c r="AG835" s="4"/>
      <c r="AK835" s="4"/>
      <c r="AO835" s="4"/>
      <c r="AS835" s="4"/>
      <c r="AW835" s="4"/>
      <c r="BA835" s="4"/>
    </row>
    <row r="836" spans="5:53" ht="15.6">
      <c r="E836" s="4"/>
      <c r="I836" s="4"/>
      <c r="M836" s="4"/>
      <c r="Q836" s="4"/>
      <c r="U836" s="4"/>
      <c r="Y836" s="4"/>
      <c r="AC836" s="4"/>
      <c r="AG836" s="4"/>
      <c r="AK836" s="4"/>
      <c r="AO836" s="4"/>
      <c r="AS836" s="4"/>
      <c r="AW836" s="4"/>
      <c r="BA836" s="4"/>
    </row>
    <row r="837" spans="5:53" ht="15.6">
      <c r="E837" s="4"/>
      <c r="I837" s="4"/>
      <c r="M837" s="4"/>
      <c r="Q837" s="4"/>
      <c r="U837" s="4"/>
      <c r="Y837" s="4"/>
      <c r="AC837" s="4"/>
      <c r="AG837" s="4"/>
      <c r="AK837" s="4"/>
      <c r="AO837" s="4"/>
      <c r="AS837" s="4"/>
      <c r="AW837" s="4"/>
      <c r="BA837" s="4"/>
    </row>
    <row r="838" spans="5:53" ht="15.6">
      <c r="E838" s="4"/>
      <c r="I838" s="4"/>
      <c r="M838" s="4"/>
      <c r="Q838" s="4"/>
      <c r="U838" s="4"/>
      <c r="Y838" s="4"/>
      <c r="AC838" s="4"/>
      <c r="AG838" s="4"/>
      <c r="AK838" s="4"/>
      <c r="AO838" s="4"/>
      <c r="AS838" s="4"/>
      <c r="AW838" s="4"/>
      <c r="BA838" s="4"/>
    </row>
    <row r="839" spans="5:53" ht="15.6">
      <c r="E839" s="4"/>
      <c r="I839" s="4"/>
      <c r="M839" s="4"/>
      <c r="Q839" s="4"/>
      <c r="U839" s="4"/>
      <c r="Y839" s="4"/>
      <c r="AC839" s="4"/>
      <c r="AG839" s="4"/>
      <c r="AK839" s="4"/>
      <c r="AO839" s="4"/>
      <c r="AS839" s="4"/>
      <c r="AW839" s="4"/>
      <c r="BA839" s="4"/>
    </row>
    <row r="840" spans="5:53" ht="15.6">
      <c r="E840" s="4"/>
      <c r="I840" s="4"/>
      <c r="M840" s="4"/>
      <c r="Q840" s="4"/>
      <c r="U840" s="4"/>
      <c r="Y840" s="4"/>
      <c r="AC840" s="4"/>
      <c r="AG840" s="4"/>
      <c r="AK840" s="4"/>
      <c r="AO840" s="4"/>
      <c r="AS840" s="4"/>
      <c r="AW840" s="4"/>
      <c r="BA840" s="4"/>
    </row>
    <row r="841" spans="5:53" ht="15.6">
      <c r="E841" s="4"/>
      <c r="I841" s="4"/>
      <c r="M841" s="4"/>
      <c r="Q841" s="4"/>
      <c r="U841" s="4"/>
      <c r="Y841" s="4"/>
      <c r="AC841" s="4"/>
      <c r="AG841" s="4"/>
      <c r="AK841" s="4"/>
      <c r="AO841" s="4"/>
      <c r="AS841" s="4"/>
      <c r="AW841" s="4"/>
      <c r="BA841" s="4"/>
    </row>
    <row r="842" spans="5:53" ht="15.6">
      <c r="E842" s="4"/>
      <c r="I842" s="4"/>
      <c r="M842" s="4"/>
      <c r="Q842" s="4"/>
      <c r="U842" s="4"/>
      <c r="Y842" s="4"/>
      <c r="AC842" s="4"/>
      <c r="AG842" s="4"/>
      <c r="AK842" s="4"/>
      <c r="AO842" s="4"/>
      <c r="AS842" s="4"/>
      <c r="AW842" s="4"/>
      <c r="BA842" s="4"/>
    </row>
    <row r="843" spans="5:53" ht="15.6">
      <c r="E843" s="4"/>
      <c r="I843" s="4"/>
      <c r="M843" s="4"/>
      <c r="Q843" s="4"/>
      <c r="U843" s="4"/>
      <c r="Y843" s="4"/>
      <c r="AC843" s="4"/>
      <c r="AG843" s="4"/>
      <c r="AK843" s="4"/>
      <c r="AO843" s="4"/>
      <c r="AS843" s="4"/>
      <c r="AW843" s="4"/>
      <c r="BA843" s="4"/>
    </row>
    <row r="844" spans="5:53" ht="15.6">
      <c r="E844" s="4"/>
      <c r="I844" s="4"/>
      <c r="M844" s="4"/>
      <c r="Q844" s="4"/>
      <c r="U844" s="4"/>
      <c r="Y844" s="4"/>
      <c r="AC844" s="4"/>
      <c r="AG844" s="4"/>
      <c r="AK844" s="4"/>
      <c r="AO844" s="4"/>
      <c r="AS844" s="4"/>
      <c r="AW844" s="4"/>
      <c r="BA844" s="4"/>
    </row>
    <row r="845" spans="5:53" ht="15.6">
      <c r="E845" s="4"/>
      <c r="I845" s="4"/>
      <c r="M845" s="4"/>
      <c r="Q845" s="4"/>
      <c r="U845" s="4"/>
      <c r="Y845" s="4"/>
      <c r="AC845" s="4"/>
      <c r="AG845" s="4"/>
      <c r="AK845" s="4"/>
      <c r="AO845" s="4"/>
      <c r="AS845" s="4"/>
      <c r="AW845" s="4"/>
      <c r="BA845" s="4"/>
    </row>
    <row r="846" spans="5:53" ht="15.6">
      <c r="E846" s="4"/>
      <c r="I846" s="4"/>
      <c r="M846" s="4"/>
      <c r="Q846" s="4"/>
      <c r="U846" s="4"/>
      <c r="Y846" s="4"/>
      <c r="AC846" s="4"/>
      <c r="AG846" s="4"/>
      <c r="AK846" s="4"/>
      <c r="AO846" s="4"/>
      <c r="AS846" s="4"/>
      <c r="AW846" s="4"/>
      <c r="BA846" s="4"/>
    </row>
    <row r="847" spans="5:53" ht="15.6">
      <c r="E847" s="4"/>
      <c r="I847" s="4"/>
      <c r="M847" s="4"/>
      <c r="Q847" s="4"/>
      <c r="U847" s="4"/>
      <c r="Y847" s="4"/>
      <c r="AC847" s="4"/>
      <c r="AG847" s="4"/>
      <c r="AK847" s="4"/>
      <c r="AO847" s="4"/>
      <c r="AS847" s="4"/>
      <c r="AW847" s="4"/>
      <c r="BA847" s="4"/>
    </row>
    <row r="848" spans="5:53" ht="15.6">
      <c r="E848" s="4"/>
      <c r="I848" s="4"/>
      <c r="M848" s="4"/>
      <c r="Q848" s="4"/>
      <c r="U848" s="4"/>
      <c r="Y848" s="4"/>
      <c r="AC848" s="4"/>
      <c r="AG848" s="4"/>
      <c r="AK848" s="4"/>
      <c r="AO848" s="4"/>
      <c r="AS848" s="4"/>
      <c r="AW848" s="4"/>
      <c r="BA848" s="4"/>
    </row>
    <row r="849" spans="5:53" ht="15.6">
      <c r="E849" s="4"/>
      <c r="I849" s="4"/>
      <c r="M849" s="4"/>
      <c r="Q849" s="4"/>
      <c r="U849" s="4"/>
      <c r="Y849" s="4"/>
      <c r="AC849" s="4"/>
      <c r="AG849" s="4"/>
      <c r="AK849" s="4"/>
      <c r="AO849" s="4"/>
      <c r="AS849" s="4"/>
      <c r="AW849" s="4"/>
      <c r="BA849" s="4"/>
    </row>
    <row r="850" spans="5:53" ht="15.6">
      <c r="E850" s="4"/>
      <c r="I850" s="4"/>
      <c r="M850" s="4"/>
      <c r="Q850" s="4"/>
      <c r="U850" s="4"/>
      <c r="Y850" s="4"/>
      <c r="AC850" s="4"/>
      <c r="AG850" s="4"/>
      <c r="AK850" s="4"/>
      <c r="AO850" s="4"/>
      <c r="AS850" s="4"/>
      <c r="AW850" s="4"/>
      <c r="BA850" s="4"/>
    </row>
    <row r="851" spans="5:53" ht="15.6">
      <c r="E851" s="4"/>
      <c r="I851" s="4"/>
      <c r="M851" s="4"/>
      <c r="Q851" s="4"/>
      <c r="U851" s="4"/>
      <c r="Y851" s="4"/>
      <c r="AC851" s="4"/>
      <c r="AG851" s="4"/>
      <c r="AK851" s="4"/>
      <c r="AO851" s="4"/>
      <c r="AS851" s="4"/>
      <c r="AW851" s="4"/>
      <c r="BA851" s="4"/>
    </row>
    <row r="852" spans="5:53" ht="15.6">
      <c r="E852" s="4"/>
      <c r="I852" s="4"/>
      <c r="M852" s="4"/>
      <c r="Q852" s="4"/>
      <c r="U852" s="4"/>
      <c r="Y852" s="4"/>
      <c r="AC852" s="4"/>
      <c r="AG852" s="4"/>
      <c r="AK852" s="4"/>
      <c r="AO852" s="4"/>
      <c r="AS852" s="4"/>
      <c r="AW852" s="4"/>
      <c r="BA852" s="4"/>
    </row>
    <row r="853" spans="5:53" ht="15.6">
      <c r="E853" s="4"/>
      <c r="I853" s="4"/>
      <c r="M853" s="4"/>
      <c r="Q853" s="4"/>
      <c r="U853" s="4"/>
      <c r="Y853" s="4"/>
      <c r="AC853" s="4"/>
      <c r="AG853" s="4"/>
      <c r="AK853" s="4"/>
      <c r="AO853" s="4"/>
      <c r="AS853" s="4"/>
      <c r="AW853" s="4"/>
      <c r="BA853" s="4"/>
    </row>
    <row r="854" spans="5:53" ht="15.6">
      <c r="E854" s="4"/>
      <c r="I854" s="4"/>
      <c r="M854" s="4"/>
      <c r="Q854" s="4"/>
      <c r="U854" s="4"/>
      <c r="Y854" s="4"/>
      <c r="AC854" s="4"/>
      <c r="AG854" s="4"/>
      <c r="AK854" s="4"/>
      <c r="AO854" s="4"/>
      <c r="AS854" s="4"/>
      <c r="AW854" s="4"/>
      <c r="BA854" s="4"/>
    </row>
    <row r="855" spans="5:53" ht="15.6">
      <c r="E855" s="4"/>
      <c r="I855" s="4"/>
      <c r="M855" s="4"/>
      <c r="Q855" s="4"/>
      <c r="U855" s="4"/>
      <c r="Y855" s="4"/>
      <c r="AC855" s="4"/>
      <c r="AG855" s="4"/>
      <c r="AK855" s="4"/>
      <c r="AO855" s="4"/>
      <c r="AS855" s="4"/>
      <c r="AW855" s="4"/>
      <c r="BA855" s="4"/>
    </row>
    <row r="856" spans="5:53" ht="15.6">
      <c r="E856" s="4"/>
      <c r="I856" s="4"/>
      <c r="M856" s="4"/>
      <c r="Q856" s="4"/>
      <c r="U856" s="4"/>
      <c r="Y856" s="4"/>
      <c r="AC856" s="4"/>
      <c r="AG856" s="4"/>
      <c r="AK856" s="4"/>
      <c r="AO856" s="4"/>
      <c r="AS856" s="4"/>
      <c r="AW856" s="4"/>
      <c r="BA856" s="4"/>
    </row>
    <row r="857" spans="5:53" ht="15.6">
      <c r="E857" s="4"/>
      <c r="I857" s="4"/>
      <c r="M857" s="4"/>
      <c r="Q857" s="4"/>
      <c r="U857" s="4"/>
      <c r="Y857" s="4"/>
      <c r="AC857" s="4"/>
      <c r="AG857" s="4"/>
      <c r="AK857" s="4"/>
      <c r="AO857" s="4"/>
      <c r="AS857" s="4"/>
      <c r="AW857" s="4"/>
      <c r="BA857" s="4"/>
    </row>
    <row r="858" spans="5:53" ht="15.6">
      <c r="E858" s="4"/>
      <c r="I858" s="4"/>
      <c r="M858" s="4"/>
      <c r="Q858" s="4"/>
      <c r="U858" s="4"/>
      <c r="Y858" s="4"/>
      <c r="AC858" s="4"/>
      <c r="AG858" s="4"/>
      <c r="AK858" s="4"/>
      <c r="AO858" s="4"/>
      <c r="AS858" s="4"/>
      <c r="AW858" s="4"/>
      <c r="BA858" s="4"/>
    </row>
    <row r="859" spans="5:53" ht="15.6">
      <c r="E859" s="4"/>
      <c r="I859" s="4"/>
      <c r="M859" s="4"/>
      <c r="Q859" s="4"/>
      <c r="U859" s="4"/>
      <c r="Y859" s="4"/>
      <c r="AC859" s="4"/>
      <c r="AG859" s="4"/>
      <c r="AK859" s="4"/>
      <c r="AO859" s="4"/>
      <c r="AS859" s="4"/>
      <c r="AW859" s="4"/>
      <c r="BA859" s="4"/>
    </row>
    <row r="860" spans="5:53" ht="15.6">
      <c r="E860" s="4"/>
      <c r="I860" s="4"/>
      <c r="M860" s="4"/>
      <c r="Q860" s="4"/>
      <c r="U860" s="4"/>
      <c r="Y860" s="4"/>
      <c r="AC860" s="4"/>
      <c r="AG860" s="4"/>
      <c r="AK860" s="4"/>
      <c r="AO860" s="4"/>
      <c r="AS860" s="4"/>
      <c r="AW860" s="4"/>
      <c r="BA860" s="4"/>
    </row>
    <row r="861" spans="5:53" ht="15.6">
      <c r="E861" s="4"/>
      <c r="I861" s="4"/>
      <c r="M861" s="4"/>
      <c r="Q861" s="4"/>
      <c r="U861" s="4"/>
      <c r="Y861" s="4"/>
      <c r="AC861" s="4"/>
      <c r="AG861" s="4"/>
      <c r="AK861" s="4"/>
      <c r="AO861" s="4"/>
      <c r="AS861" s="4"/>
      <c r="AW861" s="4"/>
      <c r="BA861" s="4"/>
    </row>
    <row r="862" spans="5:53" ht="15.6">
      <c r="E862" s="4"/>
      <c r="I862" s="4"/>
      <c r="M862" s="4"/>
      <c r="Q862" s="4"/>
      <c r="U862" s="4"/>
      <c r="Y862" s="4"/>
      <c r="AC862" s="4"/>
      <c r="AG862" s="4"/>
      <c r="AK862" s="4"/>
      <c r="AO862" s="4"/>
      <c r="AS862" s="4"/>
      <c r="AW862" s="4"/>
      <c r="BA862" s="4"/>
    </row>
    <row r="863" spans="5:53" ht="15.6">
      <c r="E863" s="4"/>
      <c r="I863" s="4"/>
      <c r="M863" s="4"/>
      <c r="Q863" s="4"/>
      <c r="U863" s="4"/>
      <c r="Y863" s="4"/>
      <c r="AC863" s="4"/>
      <c r="AG863" s="4"/>
      <c r="AK863" s="4"/>
      <c r="AO863" s="4"/>
      <c r="AS863" s="4"/>
      <c r="AW863" s="4"/>
      <c r="BA863" s="4"/>
    </row>
    <row r="864" spans="5:53" ht="15.6">
      <c r="E864" s="4"/>
      <c r="I864" s="4"/>
      <c r="M864" s="4"/>
      <c r="Q864" s="4"/>
      <c r="U864" s="4"/>
      <c r="Y864" s="4"/>
      <c r="AC864" s="4"/>
      <c r="AG864" s="4"/>
      <c r="AK864" s="4"/>
      <c r="AO864" s="4"/>
      <c r="AS864" s="4"/>
      <c r="AW864" s="4"/>
      <c r="BA864" s="4"/>
    </row>
    <row r="865" spans="5:53" ht="15.6">
      <c r="E865" s="4"/>
      <c r="I865" s="4"/>
      <c r="M865" s="4"/>
      <c r="Q865" s="4"/>
      <c r="U865" s="4"/>
      <c r="Y865" s="4"/>
      <c r="AC865" s="4"/>
      <c r="AG865" s="4"/>
      <c r="AK865" s="4"/>
      <c r="AO865" s="4"/>
      <c r="AS865" s="4"/>
      <c r="AW865" s="4"/>
      <c r="BA865" s="4"/>
    </row>
    <row r="866" spans="5:53" ht="15.6">
      <c r="E866" s="4"/>
      <c r="I866" s="4"/>
      <c r="M866" s="4"/>
      <c r="Q866" s="4"/>
      <c r="U866" s="4"/>
      <c r="Y866" s="4"/>
      <c r="AC866" s="4"/>
      <c r="AG866" s="4"/>
      <c r="AK866" s="4"/>
      <c r="AO866" s="4"/>
      <c r="AS866" s="4"/>
      <c r="AW866" s="4"/>
      <c r="BA866" s="4"/>
    </row>
    <row r="867" spans="5:53" ht="15.6">
      <c r="E867" s="4"/>
      <c r="I867" s="4"/>
      <c r="M867" s="4"/>
      <c r="Q867" s="4"/>
      <c r="U867" s="4"/>
      <c r="Y867" s="4"/>
      <c r="AC867" s="4"/>
      <c r="AG867" s="4"/>
      <c r="AK867" s="4"/>
      <c r="AO867" s="4"/>
      <c r="AS867" s="4"/>
      <c r="AW867" s="4"/>
      <c r="BA867" s="4"/>
    </row>
    <row r="868" spans="5:53" ht="15.6">
      <c r="E868" s="4"/>
      <c r="I868" s="4"/>
      <c r="M868" s="4"/>
      <c r="Q868" s="4"/>
      <c r="U868" s="4"/>
      <c r="Y868" s="4"/>
      <c r="AC868" s="4"/>
      <c r="AG868" s="4"/>
      <c r="AK868" s="4"/>
      <c r="AO868" s="4"/>
      <c r="AS868" s="4"/>
      <c r="AW868" s="4"/>
      <c r="BA868" s="4"/>
    </row>
    <row r="869" spans="5:53" ht="15.6">
      <c r="E869" s="4"/>
      <c r="I869" s="4"/>
      <c r="M869" s="4"/>
      <c r="Q869" s="4"/>
      <c r="U869" s="4"/>
      <c r="Y869" s="4"/>
      <c r="AC869" s="4"/>
      <c r="AG869" s="4"/>
      <c r="AK869" s="4"/>
      <c r="AO869" s="4"/>
      <c r="AS869" s="4"/>
      <c r="AW869" s="4"/>
      <c r="BA869" s="4"/>
    </row>
    <row r="870" spans="5:53" ht="15.6">
      <c r="E870" s="4"/>
      <c r="I870" s="4"/>
      <c r="M870" s="4"/>
      <c r="Q870" s="4"/>
      <c r="U870" s="4"/>
      <c r="Y870" s="4"/>
      <c r="AC870" s="4"/>
      <c r="AG870" s="4"/>
      <c r="AK870" s="4"/>
      <c r="AO870" s="4"/>
      <c r="AS870" s="4"/>
      <c r="AW870" s="4"/>
      <c r="BA870" s="4"/>
    </row>
    <row r="871" spans="5:53" ht="15.6">
      <c r="E871" s="4"/>
      <c r="I871" s="4"/>
      <c r="M871" s="4"/>
      <c r="Q871" s="4"/>
      <c r="U871" s="4"/>
      <c r="Y871" s="4"/>
      <c r="AC871" s="4"/>
      <c r="AG871" s="4"/>
      <c r="AK871" s="4"/>
      <c r="AO871" s="4"/>
      <c r="AS871" s="4"/>
      <c r="AW871" s="4"/>
      <c r="BA871" s="4"/>
    </row>
    <row r="872" spans="5:53" ht="15.6">
      <c r="E872" s="4"/>
      <c r="I872" s="4"/>
      <c r="M872" s="4"/>
      <c r="Q872" s="4"/>
      <c r="U872" s="4"/>
      <c r="Y872" s="4"/>
      <c r="AC872" s="4"/>
      <c r="AG872" s="4"/>
      <c r="AK872" s="4"/>
      <c r="AO872" s="4"/>
      <c r="AS872" s="4"/>
      <c r="AW872" s="4"/>
      <c r="BA872" s="4"/>
    </row>
    <row r="873" spans="5:53" ht="15.6">
      <c r="E873" s="4"/>
      <c r="I873" s="4"/>
      <c r="M873" s="4"/>
      <c r="Q873" s="4"/>
      <c r="U873" s="4"/>
      <c r="Y873" s="4"/>
      <c r="AC873" s="4"/>
      <c r="AG873" s="4"/>
      <c r="AK873" s="4"/>
      <c r="AO873" s="4"/>
      <c r="AS873" s="4"/>
      <c r="AW873" s="4"/>
      <c r="BA873" s="4"/>
    </row>
    <row r="874" spans="5:53" ht="15.6">
      <c r="E874" s="4"/>
      <c r="I874" s="4"/>
      <c r="M874" s="4"/>
      <c r="Q874" s="4"/>
      <c r="U874" s="4"/>
      <c r="Y874" s="4"/>
      <c r="AC874" s="4"/>
      <c r="AG874" s="4"/>
      <c r="AK874" s="4"/>
      <c r="AO874" s="4"/>
      <c r="AS874" s="4"/>
      <c r="AW874" s="4"/>
      <c r="BA874" s="4"/>
    </row>
    <row r="875" spans="5:53" ht="15.6">
      <c r="E875" s="4"/>
      <c r="I875" s="4"/>
      <c r="M875" s="4"/>
      <c r="Q875" s="4"/>
      <c r="U875" s="4"/>
      <c r="Y875" s="4"/>
      <c r="AC875" s="4"/>
      <c r="AG875" s="4"/>
      <c r="AK875" s="4"/>
      <c r="AO875" s="4"/>
      <c r="AS875" s="4"/>
      <c r="AW875" s="4"/>
      <c r="BA875" s="4"/>
    </row>
    <row r="876" spans="5:53" ht="15.6">
      <c r="E876" s="4"/>
      <c r="I876" s="4"/>
      <c r="M876" s="4"/>
      <c r="Q876" s="4"/>
      <c r="U876" s="4"/>
      <c r="Y876" s="4"/>
      <c r="AC876" s="4"/>
      <c r="AG876" s="4"/>
      <c r="AK876" s="4"/>
      <c r="AO876" s="4"/>
      <c r="AS876" s="4"/>
      <c r="AW876" s="4"/>
      <c r="BA876" s="4"/>
    </row>
    <row r="877" spans="5:53" ht="15.6">
      <c r="E877" s="4"/>
      <c r="I877" s="4"/>
      <c r="M877" s="4"/>
      <c r="Q877" s="4"/>
      <c r="U877" s="4"/>
      <c r="Y877" s="4"/>
      <c r="AC877" s="4"/>
      <c r="AG877" s="4"/>
      <c r="AK877" s="4"/>
      <c r="AO877" s="4"/>
      <c r="AS877" s="4"/>
      <c r="AW877" s="4"/>
      <c r="BA877" s="4"/>
    </row>
    <row r="878" spans="5:53" ht="15.6">
      <c r="E878" s="4"/>
      <c r="I878" s="4"/>
      <c r="M878" s="4"/>
      <c r="Q878" s="4"/>
      <c r="U878" s="4"/>
      <c r="Y878" s="4"/>
      <c r="AC878" s="4"/>
      <c r="AG878" s="4"/>
      <c r="AK878" s="4"/>
      <c r="AO878" s="4"/>
      <c r="AS878" s="4"/>
      <c r="AW878" s="4"/>
      <c r="BA878" s="4"/>
    </row>
    <row r="879" spans="5:53" ht="15.6">
      <c r="E879" s="4"/>
      <c r="I879" s="4"/>
      <c r="M879" s="4"/>
      <c r="Q879" s="4"/>
      <c r="U879" s="4"/>
      <c r="Y879" s="4"/>
      <c r="AC879" s="4"/>
      <c r="AG879" s="4"/>
      <c r="AK879" s="4"/>
      <c r="AO879" s="4"/>
      <c r="AS879" s="4"/>
      <c r="AW879" s="4"/>
      <c r="BA879" s="4"/>
    </row>
    <row r="880" spans="5:53" ht="15.6">
      <c r="E880" s="4"/>
      <c r="I880" s="4"/>
      <c r="M880" s="4"/>
      <c r="Q880" s="4"/>
      <c r="U880" s="4"/>
      <c r="Y880" s="4"/>
      <c r="AC880" s="4"/>
      <c r="AG880" s="4"/>
      <c r="AK880" s="4"/>
      <c r="AO880" s="4"/>
      <c r="AS880" s="4"/>
      <c r="AW880" s="4"/>
      <c r="BA880" s="4"/>
    </row>
    <row r="881" spans="5:53" ht="15.6">
      <c r="E881" s="4"/>
      <c r="I881" s="4"/>
      <c r="M881" s="4"/>
      <c r="Q881" s="4"/>
      <c r="U881" s="4"/>
      <c r="Y881" s="4"/>
      <c r="AC881" s="4"/>
      <c r="AG881" s="4"/>
      <c r="AK881" s="4"/>
      <c r="AO881" s="4"/>
      <c r="AS881" s="4"/>
      <c r="AW881" s="4"/>
      <c r="BA881" s="4"/>
    </row>
    <row r="882" spans="5:53" ht="15.6">
      <c r="E882" s="4"/>
      <c r="I882" s="4"/>
      <c r="M882" s="4"/>
      <c r="Q882" s="4"/>
      <c r="U882" s="4"/>
      <c r="Y882" s="4"/>
      <c r="AC882" s="4"/>
      <c r="AG882" s="4"/>
      <c r="AK882" s="4"/>
      <c r="AO882" s="4"/>
      <c r="AS882" s="4"/>
      <c r="AW882" s="4"/>
      <c r="BA882" s="4"/>
    </row>
    <row r="883" spans="5:53" ht="15.6">
      <c r="E883" s="4"/>
      <c r="I883" s="4"/>
      <c r="M883" s="4"/>
      <c r="Q883" s="4"/>
      <c r="U883" s="4"/>
      <c r="Y883" s="4"/>
      <c r="AC883" s="4"/>
      <c r="AG883" s="4"/>
      <c r="AK883" s="4"/>
      <c r="AO883" s="4"/>
      <c r="AS883" s="4"/>
      <c r="AW883" s="4"/>
      <c r="BA883" s="4"/>
    </row>
    <row r="884" spans="5:53" ht="15.6">
      <c r="E884" s="4"/>
      <c r="I884" s="4"/>
      <c r="M884" s="4"/>
      <c r="Q884" s="4"/>
      <c r="U884" s="4"/>
      <c r="Y884" s="4"/>
      <c r="AC884" s="4"/>
      <c r="AG884" s="4"/>
      <c r="AK884" s="4"/>
      <c r="AO884" s="4"/>
      <c r="AS884" s="4"/>
      <c r="AW884" s="4"/>
      <c r="BA884" s="4"/>
    </row>
    <row r="885" spans="5:53" ht="15.6">
      <c r="E885" s="4"/>
      <c r="I885" s="4"/>
      <c r="M885" s="4"/>
      <c r="Q885" s="4"/>
      <c r="U885" s="4"/>
      <c r="Y885" s="4"/>
      <c r="AC885" s="4"/>
      <c r="AG885" s="4"/>
      <c r="AK885" s="4"/>
      <c r="AO885" s="4"/>
      <c r="AS885" s="4"/>
      <c r="AW885" s="4"/>
      <c r="BA885" s="4"/>
    </row>
    <row r="886" spans="5:53" ht="15.6">
      <c r="E886" s="4"/>
      <c r="I886" s="4"/>
      <c r="M886" s="4"/>
      <c r="Q886" s="4"/>
      <c r="U886" s="4"/>
      <c r="Y886" s="4"/>
      <c r="AC886" s="4"/>
      <c r="AG886" s="4"/>
      <c r="AK886" s="4"/>
      <c r="AO886" s="4"/>
      <c r="AS886" s="4"/>
      <c r="AW886" s="4"/>
      <c r="BA886" s="4"/>
    </row>
    <row r="887" spans="5:53" ht="15.6">
      <c r="E887" s="4"/>
      <c r="I887" s="4"/>
      <c r="M887" s="4"/>
      <c r="Q887" s="4"/>
      <c r="U887" s="4"/>
      <c r="Y887" s="4"/>
      <c r="AC887" s="4"/>
      <c r="AG887" s="4"/>
      <c r="AK887" s="4"/>
      <c r="AO887" s="4"/>
      <c r="AS887" s="4"/>
      <c r="AW887" s="4"/>
      <c r="BA887" s="4"/>
    </row>
    <row r="888" spans="5:53" ht="15.6">
      <c r="E888" s="4"/>
      <c r="I888" s="4"/>
      <c r="M888" s="4"/>
      <c r="Q888" s="4"/>
      <c r="U888" s="4"/>
      <c r="Y888" s="4"/>
      <c r="AC888" s="4"/>
      <c r="AG888" s="4"/>
      <c r="AK888" s="4"/>
      <c r="AO888" s="4"/>
      <c r="AS888" s="4"/>
      <c r="AW888" s="4"/>
      <c r="BA888" s="4"/>
    </row>
    <row r="889" spans="5:53" ht="15.6">
      <c r="E889" s="4"/>
      <c r="I889" s="4"/>
      <c r="M889" s="4"/>
      <c r="Q889" s="4"/>
      <c r="U889" s="4"/>
      <c r="Y889" s="4"/>
      <c r="AC889" s="4"/>
      <c r="AG889" s="4"/>
      <c r="AK889" s="4"/>
      <c r="AO889" s="4"/>
      <c r="AS889" s="4"/>
      <c r="AW889" s="4"/>
      <c r="BA889" s="4"/>
    </row>
    <row r="890" spans="5:53" ht="15.6">
      <c r="E890" s="4"/>
      <c r="I890" s="4"/>
      <c r="M890" s="4"/>
      <c r="Q890" s="4"/>
      <c r="U890" s="4"/>
      <c r="Y890" s="4"/>
      <c r="AC890" s="4"/>
      <c r="AG890" s="4"/>
      <c r="AK890" s="4"/>
      <c r="AO890" s="4"/>
      <c r="AS890" s="4"/>
      <c r="AW890" s="4"/>
      <c r="BA890" s="4"/>
    </row>
    <row r="891" spans="5:53" ht="15.6">
      <c r="E891" s="4"/>
      <c r="I891" s="4"/>
      <c r="M891" s="4"/>
      <c r="Q891" s="4"/>
      <c r="U891" s="4"/>
      <c r="Y891" s="4"/>
      <c r="AC891" s="4"/>
      <c r="AG891" s="4"/>
      <c r="AK891" s="4"/>
      <c r="AO891" s="4"/>
      <c r="AS891" s="4"/>
      <c r="AW891" s="4"/>
      <c r="BA891" s="4"/>
    </row>
    <row r="892" spans="5:53" ht="15.6">
      <c r="E892" s="4"/>
      <c r="I892" s="4"/>
      <c r="M892" s="4"/>
      <c r="Q892" s="4"/>
      <c r="U892" s="4"/>
      <c r="Y892" s="4"/>
      <c r="AC892" s="4"/>
      <c r="AG892" s="4"/>
      <c r="AK892" s="4"/>
      <c r="AO892" s="4"/>
      <c r="AS892" s="4"/>
      <c r="AW892" s="4"/>
      <c r="BA892" s="4"/>
    </row>
    <row r="893" spans="5:53" ht="15.6">
      <c r="E893" s="4"/>
      <c r="I893" s="4"/>
      <c r="M893" s="4"/>
      <c r="Q893" s="4"/>
      <c r="U893" s="4"/>
      <c r="Y893" s="4"/>
      <c r="AC893" s="4"/>
      <c r="AG893" s="4"/>
      <c r="AK893" s="4"/>
      <c r="AO893" s="4"/>
      <c r="AS893" s="4"/>
      <c r="AW893" s="4"/>
      <c r="BA893" s="4"/>
    </row>
    <row r="894" spans="5:53" ht="15.6">
      <c r="E894" s="4"/>
      <c r="I894" s="4"/>
      <c r="M894" s="4"/>
      <c r="Q894" s="4"/>
      <c r="U894" s="4"/>
      <c r="Y894" s="4"/>
      <c r="AC894" s="4"/>
      <c r="AG894" s="4"/>
      <c r="AK894" s="4"/>
      <c r="AO894" s="4"/>
      <c r="AS894" s="4"/>
      <c r="AW894" s="4"/>
      <c r="BA894" s="4"/>
    </row>
    <row r="895" spans="5:53" ht="15.6">
      <c r="E895" s="4"/>
      <c r="I895" s="4"/>
      <c r="M895" s="4"/>
      <c r="Q895" s="4"/>
      <c r="U895" s="4"/>
      <c r="Y895" s="4"/>
      <c r="AC895" s="4"/>
      <c r="AG895" s="4"/>
      <c r="AK895" s="4"/>
      <c r="AO895" s="4"/>
      <c r="AS895" s="4"/>
      <c r="AW895" s="4"/>
      <c r="BA895" s="4"/>
    </row>
    <row r="896" spans="5:53" ht="15.6">
      <c r="E896" s="4"/>
      <c r="I896" s="4"/>
      <c r="M896" s="4"/>
      <c r="Q896" s="4"/>
      <c r="U896" s="4"/>
      <c r="Y896" s="4"/>
      <c r="AC896" s="4"/>
      <c r="AG896" s="4"/>
      <c r="AK896" s="4"/>
      <c r="AO896" s="4"/>
      <c r="AS896" s="4"/>
      <c r="AW896" s="4"/>
      <c r="BA896" s="4"/>
    </row>
    <row r="897" spans="5:53" ht="15.6">
      <c r="E897" s="4"/>
      <c r="I897" s="4"/>
      <c r="M897" s="4"/>
      <c r="Q897" s="4"/>
      <c r="U897" s="4"/>
      <c r="Y897" s="4"/>
      <c r="AC897" s="4"/>
      <c r="AG897" s="4"/>
      <c r="AK897" s="4"/>
      <c r="AO897" s="4"/>
      <c r="AS897" s="4"/>
      <c r="AW897" s="4"/>
      <c r="BA897" s="4"/>
    </row>
    <row r="898" spans="5:53" ht="15.6">
      <c r="E898" s="4"/>
      <c r="I898" s="4"/>
      <c r="M898" s="4"/>
      <c r="Q898" s="4"/>
      <c r="U898" s="4"/>
      <c r="Y898" s="4"/>
      <c r="AC898" s="4"/>
      <c r="AG898" s="4"/>
      <c r="AK898" s="4"/>
      <c r="AO898" s="4"/>
      <c r="AS898" s="4"/>
      <c r="AW898" s="4"/>
      <c r="BA898" s="4"/>
    </row>
    <row r="899" spans="5:53" ht="15.6">
      <c r="E899" s="4"/>
      <c r="I899" s="4"/>
      <c r="M899" s="4"/>
      <c r="Q899" s="4"/>
      <c r="U899" s="4"/>
      <c r="Y899" s="4"/>
      <c r="AC899" s="4"/>
      <c r="AG899" s="4"/>
      <c r="AK899" s="4"/>
      <c r="AO899" s="4"/>
      <c r="AS899" s="4"/>
      <c r="AW899" s="4"/>
      <c r="BA899" s="4"/>
    </row>
    <row r="900" spans="5:53" ht="15.6">
      <c r="E900" s="4"/>
      <c r="I900" s="4"/>
      <c r="M900" s="4"/>
      <c r="Q900" s="4"/>
      <c r="U900" s="4"/>
      <c r="Y900" s="4"/>
      <c r="AC900" s="4"/>
      <c r="AG900" s="4"/>
      <c r="AK900" s="4"/>
      <c r="AO900" s="4"/>
      <c r="AS900" s="4"/>
      <c r="AW900" s="4"/>
      <c r="BA900" s="4"/>
    </row>
    <row r="901" spans="5:53" ht="15.6">
      <c r="E901" s="4"/>
      <c r="I901" s="4"/>
      <c r="M901" s="4"/>
      <c r="Q901" s="4"/>
      <c r="U901" s="4"/>
      <c r="Y901" s="4"/>
      <c r="AC901" s="4"/>
      <c r="AG901" s="4"/>
      <c r="AK901" s="4"/>
      <c r="AO901" s="4"/>
      <c r="AS901" s="4"/>
      <c r="AW901" s="4"/>
      <c r="BA901" s="4"/>
    </row>
    <row r="902" spans="5:53" ht="15.6">
      <c r="E902" s="4"/>
      <c r="I902" s="4"/>
      <c r="M902" s="4"/>
      <c r="Q902" s="4"/>
      <c r="U902" s="4"/>
      <c r="Y902" s="4"/>
      <c r="AC902" s="4"/>
      <c r="AG902" s="4"/>
      <c r="AK902" s="4"/>
      <c r="AO902" s="4"/>
      <c r="AS902" s="4"/>
      <c r="AW902" s="4"/>
      <c r="BA902" s="4"/>
    </row>
    <row r="903" spans="5:53" ht="15.6">
      <c r="E903" s="4"/>
      <c r="I903" s="4"/>
      <c r="M903" s="4"/>
      <c r="Q903" s="4"/>
      <c r="U903" s="4"/>
      <c r="Y903" s="4"/>
      <c r="AC903" s="4"/>
      <c r="AG903" s="4"/>
      <c r="AK903" s="4"/>
      <c r="AO903" s="4"/>
      <c r="AS903" s="4"/>
      <c r="AW903" s="4"/>
      <c r="BA903" s="4"/>
    </row>
    <row r="904" spans="5:53" ht="15.6">
      <c r="E904" s="4"/>
      <c r="I904" s="4"/>
      <c r="M904" s="4"/>
      <c r="Q904" s="4"/>
      <c r="U904" s="4"/>
      <c r="Y904" s="4"/>
      <c r="AC904" s="4"/>
      <c r="AG904" s="4"/>
      <c r="AK904" s="4"/>
      <c r="AO904" s="4"/>
      <c r="AS904" s="4"/>
      <c r="AW904" s="4"/>
      <c r="BA904" s="4"/>
    </row>
    <row r="905" spans="5:53" ht="15.6">
      <c r="E905" s="4"/>
      <c r="I905" s="4"/>
      <c r="M905" s="4"/>
      <c r="Q905" s="4"/>
      <c r="U905" s="4"/>
      <c r="Y905" s="4"/>
      <c r="AC905" s="4"/>
      <c r="AG905" s="4"/>
      <c r="AK905" s="4"/>
      <c r="AO905" s="4"/>
      <c r="AS905" s="4"/>
      <c r="AW905" s="4"/>
      <c r="BA905" s="4"/>
    </row>
    <row r="906" spans="5:53" ht="15.6">
      <c r="E906" s="4"/>
      <c r="I906" s="4"/>
      <c r="M906" s="4"/>
      <c r="Q906" s="4"/>
      <c r="U906" s="4"/>
      <c r="Y906" s="4"/>
      <c r="AC906" s="4"/>
      <c r="AG906" s="4"/>
      <c r="AK906" s="4"/>
      <c r="AO906" s="4"/>
      <c r="AS906" s="4"/>
      <c r="AW906" s="4"/>
      <c r="BA906" s="4"/>
    </row>
    <row r="907" spans="5:53" ht="15.6">
      <c r="E907" s="4"/>
      <c r="I907" s="4"/>
      <c r="M907" s="4"/>
      <c r="Q907" s="4"/>
      <c r="U907" s="4"/>
      <c r="Y907" s="4"/>
      <c r="AC907" s="4"/>
      <c r="AG907" s="4"/>
      <c r="AK907" s="4"/>
      <c r="AO907" s="4"/>
      <c r="AS907" s="4"/>
      <c r="AW907" s="4"/>
      <c r="BA907" s="4"/>
    </row>
    <row r="908" spans="5:53" ht="15.6">
      <c r="E908" s="4"/>
      <c r="I908" s="4"/>
      <c r="M908" s="4"/>
      <c r="Q908" s="4"/>
      <c r="U908" s="4"/>
      <c r="Y908" s="4"/>
      <c r="AC908" s="4"/>
      <c r="AG908" s="4"/>
      <c r="AK908" s="4"/>
      <c r="AO908" s="4"/>
      <c r="AS908" s="4"/>
      <c r="AW908" s="4"/>
      <c r="BA908" s="4"/>
    </row>
    <row r="909" spans="5:53" ht="15.6">
      <c r="E909" s="4"/>
      <c r="I909" s="4"/>
      <c r="M909" s="4"/>
      <c r="Q909" s="4"/>
      <c r="U909" s="4"/>
      <c r="Y909" s="4"/>
      <c r="AC909" s="4"/>
      <c r="AG909" s="4"/>
      <c r="AK909" s="4"/>
      <c r="AO909" s="4"/>
      <c r="AS909" s="4"/>
      <c r="AW909" s="4"/>
      <c r="BA909" s="4"/>
    </row>
    <row r="910" spans="5:53" ht="15.6">
      <c r="E910" s="4"/>
      <c r="I910" s="4"/>
      <c r="M910" s="4"/>
      <c r="Q910" s="4"/>
      <c r="U910" s="4"/>
      <c r="Y910" s="4"/>
      <c r="AC910" s="4"/>
      <c r="AG910" s="4"/>
      <c r="AK910" s="4"/>
      <c r="AO910" s="4"/>
      <c r="AS910" s="4"/>
      <c r="AW910" s="4"/>
      <c r="BA910" s="4"/>
    </row>
    <row r="911" spans="5:53" ht="15.6">
      <c r="E911" s="4"/>
      <c r="I911" s="4"/>
      <c r="M911" s="4"/>
      <c r="Q911" s="4"/>
      <c r="U911" s="4"/>
      <c r="Y911" s="4"/>
      <c r="AC911" s="4"/>
      <c r="AG911" s="4"/>
      <c r="AK911" s="4"/>
      <c r="AO911" s="4"/>
      <c r="AS911" s="4"/>
      <c r="AW911" s="4"/>
      <c r="BA911" s="4"/>
    </row>
    <row r="912" spans="5:53" ht="15.6">
      <c r="E912" s="4"/>
      <c r="I912" s="4"/>
      <c r="M912" s="4"/>
      <c r="Q912" s="4"/>
      <c r="U912" s="4"/>
      <c r="Y912" s="4"/>
      <c r="AC912" s="4"/>
      <c r="AG912" s="4"/>
      <c r="AK912" s="4"/>
      <c r="AO912" s="4"/>
      <c r="AS912" s="4"/>
      <c r="AW912" s="4"/>
      <c r="BA912" s="4"/>
    </row>
    <row r="913" spans="5:53" ht="15.6">
      <c r="E913" s="4"/>
      <c r="I913" s="4"/>
      <c r="M913" s="4"/>
      <c r="Q913" s="4"/>
      <c r="U913" s="4"/>
      <c r="Y913" s="4"/>
      <c r="AC913" s="4"/>
      <c r="AG913" s="4"/>
      <c r="AK913" s="4"/>
      <c r="AO913" s="4"/>
      <c r="AS913" s="4"/>
      <c r="AW913" s="4"/>
      <c r="BA913" s="4"/>
    </row>
    <row r="914" spans="5:53" ht="15.6">
      <c r="E914" s="4"/>
      <c r="I914" s="4"/>
      <c r="M914" s="4"/>
      <c r="Q914" s="4"/>
      <c r="U914" s="4"/>
      <c r="Y914" s="4"/>
      <c r="AC914" s="4"/>
      <c r="AG914" s="4"/>
      <c r="AK914" s="4"/>
      <c r="AO914" s="4"/>
      <c r="AS914" s="4"/>
      <c r="AW914" s="4"/>
      <c r="BA914" s="4"/>
    </row>
    <row r="915" spans="5:53" ht="15.6">
      <c r="E915" s="4"/>
      <c r="I915" s="4"/>
      <c r="M915" s="4"/>
      <c r="Q915" s="4"/>
      <c r="U915" s="4"/>
      <c r="Y915" s="4"/>
      <c r="AC915" s="4"/>
      <c r="AG915" s="4"/>
      <c r="AK915" s="4"/>
      <c r="AO915" s="4"/>
      <c r="AS915" s="4"/>
      <c r="AW915" s="4"/>
      <c r="BA915" s="4"/>
    </row>
    <row r="916" spans="5:53" ht="15.6">
      <c r="E916" s="4"/>
      <c r="I916" s="4"/>
      <c r="M916" s="4"/>
      <c r="Q916" s="4"/>
      <c r="U916" s="4"/>
      <c r="Y916" s="4"/>
      <c r="AC916" s="4"/>
      <c r="AG916" s="4"/>
      <c r="AK916" s="4"/>
      <c r="AO916" s="4"/>
      <c r="AS916" s="4"/>
      <c r="AW916" s="4"/>
      <c r="BA916" s="4"/>
    </row>
    <row r="917" spans="5:53" ht="15.6">
      <c r="E917" s="4"/>
      <c r="I917" s="4"/>
      <c r="M917" s="4"/>
      <c r="Q917" s="4"/>
      <c r="U917" s="4"/>
      <c r="Y917" s="4"/>
      <c r="AC917" s="4"/>
      <c r="AG917" s="4"/>
      <c r="AK917" s="4"/>
      <c r="AO917" s="4"/>
      <c r="AS917" s="4"/>
      <c r="AW917" s="4"/>
      <c r="BA917" s="4"/>
    </row>
    <row r="918" spans="5:53" ht="15.6">
      <c r="E918" s="4"/>
      <c r="I918" s="4"/>
      <c r="M918" s="4"/>
      <c r="Q918" s="4"/>
      <c r="U918" s="4"/>
      <c r="Y918" s="4"/>
      <c r="AC918" s="4"/>
      <c r="AG918" s="4"/>
      <c r="AK918" s="4"/>
      <c r="AO918" s="4"/>
      <c r="AS918" s="4"/>
      <c r="AW918" s="4"/>
      <c r="BA918" s="4"/>
    </row>
    <row r="919" spans="5:53" ht="15.6">
      <c r="E919" s="4"/>
      <c r="I919" s="4"/>
      <c r="M919" s="4"/>
      <c r="Q919" s="4"/>
      <c r="U919" s="4"/>
      <c r="Y919" s="4"/>
      <c r="AC919" s="4"/>
      <c r="AG919" s="4"/>
      <c r="AK919" s="4"/>
      <c r="AO919" s="4"/>
      <c r="AS919" s="4"/>
      <c r="AW919" s="4"/>
      <c r="BA919" s="4"/>
    </row>
    <row r="920" spans="5:53" ht="15.6">
      <c r="E920" s="4"/>
      <c r="I920" s="4"/>
      <c r="M920" s="4"/>
      <c r="Q920" s="4"/>
      <c r="U920" s="4"/>
      <c r="Y920" s="4"/>
      <c r="AC920" s="4"/>
      <c r="AG920" s="4"/>
      <c r="AK920" s="4"/>
      <c r="AO920" s="4"/>
      <c r="AS920" s="4"/>
      <c r="AW920" s="4"/>
      <c r="BA920" s="4"/>
    </row>
    <row r="921" spans="5:53" ht="15.6">
      <c r="E921" s="4"/>
      <c r="I921" s="4"/>
      <c r="M921" s="4"/>
      <c r="Q921" s="4"/>
      <c r="U921" s="4"/>
      <c r="Y921" s="4"/>
      <c r="AC921" s="4"/>
      <c r="AG921" s="4"/>
      <c r="AK921" s="4"/>
      <c r="AO921" s="4"/>
      <c r="AS921" s="4"/>
      <c r="AW921" s="4"/>
      <c r="BA921" s="4"/>
    </row>
    <row r="922" spans="5:53" ht="15.6">
      <c r="E922" s="4"/>
      <c r="I922" s="4"/>
      <c r="M922" s="4"/>
      <c r="Q922" s="4"/>
      <c r="U922" s="4"/>
      <c r="Y922" s="4"/>
      <c r="AC922" s="4"/>
      <c r="AG922" s="4"/>
      <c r="AK922" s="4"/>
      <c r="AO922" s="4"/>
      <c r="AS922" s="4"/>
      <c r="AW922" s="4"/>
      <c r="BA922" s="4"/>
    </row>
    <row r="923" spans="5:53" ht="15.6">
      <c r="E923" s="4"/>
      <c r="I923" s="4"/>
      <c r="M923" s="4"/>
      <c r="Q923" s="4"/>
      <c r="U923" s="4"/>
      <c r="Y923" s="4"/>
      <c r="AC923" s="4"/>
      <c r="AG923" s="4"/>
      <c r="AK923" s="4"/>
      <c r="AO923" s="4"/>
      <c r="AS923" s="4"/>
      <c r="AW923" s="4"/>
      <c r="BA923" s="4"/>
    </row>
    <row r="924" spans="5:53" ht="15.6">
      <c r="E924" s="4"/>
      <c r="I924" s="4"/>
      <c r="M924" s="4"/>
      <c r="Q924" s="4"/>
      <c r="U924" s="4"/>
      <c r="Y924" s="4"/>
      <c r="AC924" s="4"/>
      <c r="AG924" s="4"/>
      <c r="AK924" s="4"/>
      <c r="AO924" s="4"/>
      <c r="AS924" s="4"/>
      <c r="AW924" s="4"/>
      <c r="BA924" s="4"/>
    </row>
    <row r="925" spans="5:53" ht="15.6">
      <c r="E925" s="4"/>
      <c r="I925" s="4"/>
      <c r="M925" s="4"/>
      <c r="Q925" s="4"/>
      <c r="U925" s="4"/>
      <c r="Y925" s="4"/>
      <c r="AC925" s="4"/>
      <c r="AG925" s="4"/>
      <c r="AK925" s="4"/>
      <c r="AO925" s="4"/>
      <c r="AS925" s="4"/>
      <c r="AW925" s="4"/>
      <c r="BA925" s="4"/>
    </row>
    <row r="926" spans="5:53" ht="15.6">
      <c r="E926" s="4"/>
      <c r="I926" s="4"/>
      <c r="M926" s="4"/>
      <c r="Q926" s="4"/>
      <c r="U926" s="4"/>
      <c r="Y926" s="4"/>
      <c r="AC926" s="4"/>
      <c r="AG926" s="4"/>
      <c r="AK926" s="4"/>
      <c r="AO926" s="4"/>
      <c r="AS926" s="4"/>
      <c r="AW926" s="4"/>
      <c r="BA926" s="4"/>
    </row>
    <row r="927" spans="5:53" ht="15.6">
      <c r="E927" s="4"/>
      <c r="I927" s="4"/>
      <c r="M927" s="4"/>
      <c r="Q927" s="4"/>
      <c r="U927" s="4"/>
      <c r="Y927" s="4"/>
      <c r="AC927" s="4"/>
      <c r="AG927" s="4"/>
      <c r="AK927" s="4"/>
      <c r="AO927" s="4"/>
      <c r="AS927" s="4"/>
      <c r="AW927" s="4"/>
      <c r="BA927" s="4"/>
    </row>
    <row r="928" spans="5:53" ht="15.6">
      <c r="E928" s="4"/>
      <c r="I928" s="4"/>
      <c r="M928" s="4"/>
      <c r="Q928" s="4"/>
      <c r="U928" s="4"/>
      <c r="Y928" s="4"/>
      <c r="AC928" s="4"/>
      <c r="AG928" s="4"/>
      <c r="AK928" s="4"/>
      <c r="AO928" s="4"/>
      <c r="AS928" s="4"/>
      <c r="AW928" s="4"/>
      <c r="BA928" s="4"/>
    </row>
    <row r="929" spans="5:53" ht="15.6">
      <c r="E929" s="4"/>
      <c r="I929" s="4"/>
      <c r="M929" s="4"/>
      <c r="Q929" s="4"/>
      <c r="U929" s="4"/>
      <c r="Y929" s="4"/>
      <c r="AC929" s="4"/>
      <c r="AG929" s="4"/>
      <c r="AK929" s="4"/>
      <c r="AO929" s="4"/>
      <c r="AS929" s="4"/>
      <c r="AW929" s="4"/>
      <c r="BA929" s="4"/>
    </row>
    <row r="930" spans="5:53" ht="15.6">
      <c r="E930" s="4"/>
      <c r="I930" s="4"/>
      <c r="M930" s="4"/>
      <c r="Q930" s="4"/>
      <c r="U930" s="4"/>
      <c r="Y930" s="4"/>
      <c r="AC930" s="4"/>
      <c r="AG930" s="4"/>
      <c r="AK930" s="4"/>
      <c r="AO930" s="4"/>
      <c r="AS930" s="4"/>
      <c r="AW930" s="4"/>
      <c r="BA930" s="4"/>
    </row>
    <row r="931" spans="5:53" ht="15.6">
      <c r="E931" s="4"/>
      <c r="I931" s="4"/>
      <c r="M931" s="4"/>
      <c r="Q931" s="4"/>
      <c r="U931" s="4"/>
      <c r="Y931" s="4"/>
      <c r="AC931" s="4"/>
      <c r="AG931" s="4"/>
      <c r="AK931" s="4"/>
      <c r="AO931" s="4"/>
      <c r="AS931" s="4"/>
      <c r="AW931" s="4"/>
      <c r="BA931" s="4"/>
    </row>
    <row r="932" spans="5:53" ht="15.6">
      <c r="E932" s="4"/>
      <c r="I932" s="4"/>
      <c r="M932" s="4"/>
      <c r="Q932" s="4"/>
      <c r="U932" s="4"/>
      <c r="Y932" s="4"/>
      <c r="AC932" s="4"/>
      <c r="AG932" s="4"/>
      <c r="AK932" s="4"/>
      <c r="AO932" s="4"/>
      <c r="AS932" s="4"/>
      <c r="AW932" s="4"/>
      <c r="BA932" s="4"/>
    </row>
    <row r="933" spans="5:53" ht="15.6">
      <c r="E933" s="4"/>
      <c r="I933" s="4"/>
      <c r="M933" s="4"/>
      <c r="Q933" s="4"/>
      <c r="U933" s="4"/>
      <c r="Y933" s="4"/>
      <c r="AC933" s="4"/>
      <c r="AG933" s="4"/>
      <c r="AK933" s="4"/>
      <c r="AO933" s="4"/>
      <c r="AS933" s="4"/>
      <c r="AW933" s="4"/>
      <c r="BA933" s="4"/>
    </row>
    <row r="934" spans="5:53" ht="15.6">
      <c r="E934" s="4"/>
      <c r="I934" s="4"/>
      <c r="M934" s="4"/>
      <c r="Q934" s="4"/>
      <c r="U934" s="4"/>
      <c r="Y934" s="4"/>
      <c r="AC934" s="4"/>
      <c r="AG934" s="4"/>
      <c r="AK934" s="4"/>
      <c r="AO934" s="4"/>
      <c r="AS934" s="4"/>
      <c r="AW934" s="4"/>
      <c r="BA934" s="4"/>
    </row>
    <row r="935" spans="5:53" ht="15.6">
      <c r="E935" s="4"/>
      <c r="I935" s="4"/>
      <c r="M935" s="4"/>
      <c r="Q935" s="4"/>
      <c r="U935" s="4"/>
      <c r="Y935" s="4"/>
      <c r="AC935" s="4"/>
      <c r="AG935" s="4"/>
      <c r="AK935" s="4"/>
      <c r="AO935" s="4"/>
      <c r="AS935" s="4"/>
      <c r="AW935" s="4"/>
      <c r="BA935" s="4"/>
    </row>
    <row r="936" spans="5:53" ht="15.6">
      <c r="E936" s="4"/>
      <c r="I936" s="4"/>
      <c r="M936" s="4"/>
      <c r="Q936" s="4"/>
      <c r="U936" s="4"/>
      <c r="Y936" s="4"/>
      <c r="AC936" s="4"/>
      <c r="AG936" s="4"/>
      <c r="AK936" s="4"/>
      <c r="AO936" s="4"/>
      <c r="AS936" s="4"/>
      <c r="AW936" s="4"/>
      <c r="BA936" s="4"/>
    </row>
    <row r="937" spans="5:53" ht="15.6">
      <c r="E937" s="4"/>
      <c r="I937" s="4"/>
      <c r="M937" s="4"/>
      <c r="Q937" s="4"/>
      <c r="U937" s="4"/>
      <c r="Y937" s="4"/>
      <c r="AC937" s="4"/>
      <c r="AG937" s="4"/>
      <c r="AK937" s="4"/>
      <c r="AO937" s="4"/>
      <c r="AS937" s="4"/>
      <c r="AW937" s="4"/>
      <c r="BA937" s="4"/>
    </row>
    <row r="938" spans="5:53" ht="15.6">
      <c r="E938" s="4"/>
      <c r="I938" s="4"/>
      <c r="M938" s="4"/>
      <c r="Q938" s="4"/>
      <c r="U938" s="4"/>
      <c r="Y938" s="4"/>
      <c r="AC938" s="4"/>
      <c r="AG938" s="4"/>
      <c r="AK938" s="4"/>
      <c r="AO938" s="4"/>
      <c r="AS938" s="4"/>
      <c r="AW938" s="4"/>
      <c r="BA938" s="4"/>
    </row>
    <row r="939" spans="5:53" ht="15.6">
      <c r="E939" s="4"/>
      <c r="I939" s="4"/>
      <c r="M939" s="4"/>
      <c r="Q939" s="4"/>
      <c r="U939" s="4"/>
      <c r="Y939" s="4"/>
      <c r="AC939" s="4"/>
      <c r="AG939" s="4"/>
      <c r="AK939" s="4"/>
      <c r="AO939" s="4"/>
      <c r="AS939" s="4"/>
      <c r="AW939" s="4"/>
      <c r="BA939" s="4"/>
    </row>
    <row r="940" spans="5:53" ht="15.6">
      <c r="E940" s="4"/>
      <c r="I940" s="4"/>
      <c r="M940" s="4"/>
      <c r="Q940" s="4"/>
      <c r="U940" s="4"/>
      <c r="Y940" s="4"/>
      <c r="AC940" s="4"/>
      <c r="AG940" s="4"/>
      <c r="AK940" s="4"/>
      <c r="AO940" s="4"/>
      <c r="AS940" s="4"/>
      <c r="AW940" s="4"/>
      <c r="BA940" s="4"/>
    </row>
    <row r="941" spans="5:53" ht="15.6">
      <c r="E941" s="4"/>
      <c r="I941" s="4"/>
      <c r="M941" s="4"/>
      <c r="Q941" s="4"/>
      <c r="U941" s="4"/>
      <c r="Y941" s="4"/>
      <c r="AC941" s="4"/>
      <c r="AG941" s="4"/>
      <c r="AK941" s="4"/>
      <c r="AO941" s="4"/>
      <c r="AS941" s="4"/>
      <c r="AW941" s="4"/>
      <c r="BA941" s="4"/>
    </row>
    <row r="942" spans="5:53" ht="15.6">
      <c r="E942" s="4"/>
      <c r="I942" s="4"/>
      <c r="M942" s="4"/>
      <c r="Q942" s="4"/>
      <c r="U942" s="4"/>
      <c r="Y942" s="4"/>
      <c r="AC942" s="4"/>
      <c r="AG942" s="4"/>
      <c r="AK942" s="4"/>
      <c r="AO942" s="4"/>
      <c r="AS942" s="4"/>
      <c r="AW942" s="4"/>
      <c r="BA942" s="4"/>
    </row>
    <row r="943" spans="5:53" ht="15.6">
      <c r="E943" s="4"/>
      <c r="I943" s="4"/>
      <c r="M943" s="4"/>
      <c r="Q943" s="4"/>
      <c r="U943" s="4"/>
      <c r="Y943" s="4"/>
      <c r="AC943" s="4"/>
      <c r="AG943" s="4"/>
      <c r="AK943" s="4"/>
      <c r="AO943" s="4"/>
      <c r="AS943" s="4"/>
      <c r="AW943" s="4"/>
      <c r="BA943" s="4"/>
    </row>
    <row r="944" spans="5:53" ht="15.6">
      <c r="E944" s="4"/>
      <c r="I944" s="4"/>
      <c r="M944" s="4"/>
      <c r="Q944" s="4"/>
      <c r="U944" s="4"/>
      <c r="Y944" s="4"/>
      <c r="AC944" s="4"/>
      <c r="AG944" s="4"/>
      <c r="AK944" s="4"/>
      <c r="AO944" s="4"/>
      <c r="AS944" s="4"/>
      <c r="AW944" s="4"/>
      <c r="BA944" s="4"/>
    </row>
    <row r="945" spans="5:53" ht="15.6">
      <c r="E945" s="4"/>
      <c r="I945" s="4"/>
      <c r="M945" s="4"/>
      <c r="Q945" s="4"/>
      <c r="U945" s="4"/>
      <c r="Y945" s="4"/>
      <c r="AC945" s="4"/>
      <c r="AG945" s="4"/>
      <c r="AK945" s="4"/>
      <c r="AO945" s="4"/>
      <c r="AS945" s="4"/>
      <c r="AW945" s="4"/>
      <c r="BA945" s="4"/>
    </row>
    <row r="946" spans="5:53" ht="15.6">
      <c r="E946" s="4"/>
      <c r="I946" s="4"/>
      <c r="M946" s="4"/>
      <c r="Q946" s="4"/>
      <c r="U946" s="4"/>
      <c r="Y946" s="4"/>
      <c r="AC946" s="4"/>
      <c r="AG946" s="4"/>
      <c r="AK946" s="4"/>
      <c r="AO946" s="4"/>
      <c r="AS946" s="4"/>
      <c r="AW946" s="4"/>
      <c r="BA946" s="4"/>
    </row>
    <row r="947" spans="5:53" ht="15.6">
      <c r="E947" s="4"/>
      <c r="I947" s="4"/>
      <c r="M947" s="4"/>
      <c r="Q947" s="4"/>
      <c r="U947" s="4"/>
      <c r="Y947" s="4"/>
      <c r="AC947" s="4"/>
      <c r="AG947" s="4"/>
      <c r="AK947" s="4"/>
      <c r="AO947" s="4"/>
      <c r="AS947" s="4"/>
      <c r="AW947" s="4"/>
      <c r="BA947" s="4"/>
    </row>
    <row r="948" spans="5:53" ht="15.6">
      <c r="E948" s="4"/>
      <c r="I948" s="4"/>
      <c r="M948" s="4"/>
      <c r="Q948" s="4"/>
      <c r="U948" s="4"/>
      <c r="Y948" s="4"/>
      <c r="AC948" s="4"/>
      <c r="AG948" s="4"/>
      <c r="AK948" s="4"/>
      <c r="AO948" s="4"/>
      <c r="AS948" s="4"/>
      <c r="AW948" s="4"/>
      <c r="BA948" s="4"/>
    </row>
    <row r="949" spans="5:53" ht="15.6">
      <c r="E949" s="4"/>
      <c r="I949" s="4"/>
      <c r="M949" s="4"/>
      <c r="Q949" s="4"/>
      <c r="U949" s="4"/>
      <c r="Y949" s="4"/>
      <c r="AC949" s="4"/>
      <c r="AG949" s="4"/>
      <c r="AK949" s="4"/>
      <c r="AO949" s="4"/>
      <c r="AS949" s="4"/>
      <c r="AW949" s="4"/>
      <c r="BA949" s="4"/>
    </row>
    <row r="950" spans="5:53" ht="15.6">
      <c r="E950" s="4"/>
      <c r="I950" s="4"/>
      <c r="M950" s="4"/>
      <c r="Q950" s="4"/>
      <c r="U950" s="4"/>
      <c r="Y950" s="4"/>
      <c r="AC950" s="4"/>
      <c r="AG950" s="4"/>
      <c r="AK950" s="4"/>
      <c r="AO950" s="4"/>
      <c r="AS950" s="4"/>
      <c r="AW950" s="4"/>
      <c r="BA950" s="4"/>
    </row>
    <row r="951" spans="5:53" ht="15.6">
      <c r="E951" s="4"/>
      <c r="I951" s="4"/>
      <c r="M951" s="4"/>
      <c r="Q951" s="4"/>
      <c r="U951" s="4"/>
      <c r="Y951" s="4"/>
      <c r="AC951" s="4"/>
      <c r="AG951" s="4"/>
      <c r="AK951" s="4"/>
      <c r="AO951" s="4"/>
      <c r="AS951" s="4"/>
      <c r="AW951" s="4"/>
      <c r="BA951" s="4"/>
    </row>
    <row r="952" spans="5:53" ht="15.6">
      <c r="E952" s="4"/>
      <c r="I952" s="4"/>
      <c r="M952" s="4"/>
      <c r="Q952" s="4"/>
      <c r="U952" s="4"/>
      <c r="Y952" s="4"/>
      <c r="AC952" s="4"/>
      <c r="AG952" s="4"/>
      <c r="AK952" s="4"/>
      <c r="AO952" s="4"/>
      <c r="AS952" s="4"/>
      <c r="AW952" s="4"/>
      <c r="BA952" s="4"/>
    </row>
    <row r="953" spans="5:53" ht="15.6">
      <c r="E953" s="4"/>
      <c r="I953" s="4"/>
      <c r="M953" s="4"/>
      <c r="Q953" s="4"/>
      <c r="U953" s="4"/>
      <c r="Y953" s="4"/>
      <c r="AC953" s="4"/>
      <c r="AG953" s="4"/>
      <c r="AK953" s="4"/>
      <c r="AO953" s="4"/>
      <c r="AS953" s="4"/>
      <c r="AW953" s="4"/>
      <c r="BA953" s="4"/>
    </row>
    <row r="954" spans="5:53" ht="15.6">
      <c r="E954" s="4"/>
      <c r="I954" s="4"/>
      <c r="M954" s="4"/>
      <c r="Q954" s="4"/>
      <c r="U954" s="4"/>
      <c r="Y954" s="4"/>
      <c r="AC954" s="4"/>
      <c r="AG954" s="4"/>
      <c r="AK954" s="4"/>
      <c r="AO954" s="4"/>
      <c r="AS954" s="4"/>
      <c r="AW954" s="4"/>
      <c r="BA954" s="4"/>
    </row>
    <row r="955" spans="5:53" ht="15.6">
      <c r="E955" s="4"/>
      <c r="I955" s="4"/>
      <c r="M955" s="4"/>
      <c r="Q955" s="4"/>
      <c r="U955" s="4"/>
      <c r="Y955" s="4"/>
      <c r="AC955" s="4"/>
      <c r="AG955" s="4"/>
      <c r="AK955" s="4"/>
      <c r="AO955" s="4"/>
      <c r="AS955" s="4"/>
      <c r="AW955" s="4"/>
      <c r="BA955" s="4"/>
    </row>
    <row r="956" spans="5:53" ht="15.6">
      <c r="E956" s="4"/>
      <c r="I956" s="4"/>
      <c r="M956" s="4"/>
      <c r="Q956" s="4"/>
      <c r="U956" s="4"/>
      <c r="Y956" s="4"/>
      <c r="AC956" s="4"/>
      <c r="AG956" s="4"/>
      <c r="AK956" s="4"/>
      <c r="AO956" s="4"/>
      <c r="AS956" s="4"/>
      <c r="AW956" s="4"/>
      <c r="BA956" s="4"/>
    </row>
    <row r="957" spans="5:53" ht="15.6">
      <c r="E957" s="4"/>
      <c r="I957" s="4"/>
      <c r="M957" s="4"/>
      <c r="Q957" s="4"/>
      <c r="U957" s="4"/>
      <c r="Y957" s="4"/>
      <c r="AC957" s="4"/>
      <c r="AG957" s="4"/>
      <c r="AK957" s="4"/>
      <c r="AO957" s="4"/>
      <c r="AS957" s="4"/>
      <c r="AW957" s="4"/>
      <c r="BA957" s="4"/>
    </row>
    <row r="958" spans="5:53" ht="15.6">
      <c r="E958" s="4"/>
      <c r="I958" s="4"/>
      <c r="M958" s="4"/>
      <c r="Q958" s="4"/>
      <c r="U958" s="4"/>
      <c r="Y958" s="4"/>
      <c r="AC958" s="4"/>
      <c r="AG958" s="4"/>
      <c r="AK958" s="4"/>
      <c r="AO958" s="4"/>
      <c r="AS958" s="4"/>
      <c r="AW958" s="4"/>
      <c r="BA958" s="4"/>
    </row>
    <row r="959" spans="5:53" ht="15.6">
      <c r="E959" s="4"/>
      <c r="I959" s="4"/>
      <c r="M959" s="4"/>
      <c r="Q959" s="4"/>
      <c r="U959" s="4"/>
      <c r="Y959" s="4"/>
      <c r="AC959" s="4"/>
      <c r="AG959" s="4"/>
      <c r="AK959" s="4"/>
      <c r="AO959" s="4"/>
      <c r="AS959" s="4"/>
      <c r="AW959" s="4"/>
      <c r="BA959" s="4"/>
    </row>
    <row r="960" spans="5:53" ht="15.6">
      <c r="E960" s="4"/>
      <c r="I960" s="4"/>
      <c r="M960" s="4"/>
      <c r="Q960" s="4"/>
      <c r="U960" s="4"/>
      <c r="Y960" s="4"/>
      <c r="AC960" s="4"/>
      <c r="AG960" s="4"/>
      <c r="AK960" s="4"/>
      <c r="AO960" s="4"/>
      <c r="AS960" s="4"/>
      <c r="AW960" s="4"/>
      <c r="BA960" s="4"/>
    </row>
    <row r="961" spans="5:53" ht="15.6">
      <c r="E961" s="4"/>
      <c r="I961" s="4"/>
      <c r="M961" s="4"/>
      <c r="Q961" s="4"/>
      <c r="U961" s="4"/>
      <c r="Y961" s="4"/>
      <c r="AC961" s="4"/>
      <c r="AG961" s="4"/>
      <c r="AK961" s="4"/>
      <c r="AO961" s="4"/>
      <c r="AS961" s="4"/>
      <c r="AW961" s="4"/>
      <c r="BA961" s="4"/>
    </row>
    <row r="962" spans="5:53" ht="15.6">
      <c r="E962" s="4"/>
      <c r="I962" s="4"/>
      <c r="M962" s="4"/>
      <c r="Q962" s="4"/>
      <c r="U962" s="4"/>
      <c r="Y962" s="4"/>
      <c r="AC962" s="4"/>
      <c r="AG962" s="4"/>
      <c r="AK962" s="4"/>
      <c r="AO962" s="4"/>
      <c r="AS962" s="4"/>
      <c r="AW962" s="4"/>
      <c r="BA962" s="4"/>
    </row>
    <row r="963" spans="5:53" ht="15.6">
      <c r="E963" s="4"/>
      <c r="I963" s="4"/>
      <c r="M963" s="4"/>
      <c r="Q963" s="4"/>
      <c r="U963" s="4"/>
      <c r="Y963" s="4"/>
      <c r="AC963" s="4"/>
      <c r="AG963" s="4"/>
      <c r="AK963" s="4"/>
      <c r="AO963" s="4"/>
      <c r="AS963" s="4"/>
      <c r="AW963" s="4"/>
      <c r="BA963" s="4"/>
    </row>
    <row r="964" spans="5:53" ht="15.6">
      <c r="E964" s="4"/>
      <c r="I964" s="4"/>
      <c r="M964" s="4"/>
      <c r="Q964" s="4"/>
      <c r="U964" s="4"/>
      <c r="Y964" s="4"/>
      <c r="AC964" s="4"/>
      <c r="AG964" s="4"/>
      <c r="AK964" s="4"/>
      <c r="AO964" s="4"/>
      <c r="AS964" s="4"/>
      <c r="AW964" s="4"/>
      <c r="BA964" s="4"/>
    </row>
    <row r="965" spans="5:53" ht="15.6">
      <c r="E965" s="4"/>
      <c r="I965" s="4"/>
      <c r="M965" s="4"/>
      <c r="Q965" s="4"/>
      <c r="U965" s="4"/>
      <c r="Y965" s="4"/>
      <c r="AC965" s="4"/>
      <c r="AG965" s="4"/>
      <c r="AK965" s="4"/>
      <c r="AO965" s="4"/>
      <c r="AS965" s="4"/>
      <c r="AW965" s="4"/>
      <c r="BA965" s="4"/>
    </row>
    <row r="966" spans="5:53" ht="15.6">
      <c r="E966" s="4"/>
      <c r="I966" s="4"/>
      <c r="M966" s="4"/>
      <c r="Q966" s="4"/>
      <c r="U966" s="4"/>
      <c r="Y966" s="4"/>
      <c r="AC966" s="4"/>
      <c r="AG966" s="4"/>
      <c r="AK966" s="4"/>
      <c r="AO966" s="4"/>
      <c r="AS966" s="4"/>
      <c r="AW966" s="4"/>
      <c r="BA966" s="4"/>
    </row>
    <row r="967" spans="5:53" ht="15.6">
      <c r="E967" s="4"/>
      <c r="I967" s="4"/>
      <c r="M967" s="4"/>
      <c r="Q967" s="4"/>
      <c r="U967" s="4"/>
      <c r="Y967" s="4"/>
      <c r="AC967" s="4"/>
      <c r="AG967" s="4"/>
      <c r="AK967" s="4"/>
      <c r="AO967" s="4"/>
      <c r="AS967" s="4"/>
      <c r="AW967" s="4"/>
      <c r="BA967" s="4"/>
    </row>
    <row r="968" spans="5:53" ht="15.6">
      <c r="E968" s="4"/>
      <c r="I968" s="4"/>
      <c r="M968" s="4"/>
      <c r="Q968" s="4"/>
      <c r="U968" s="4"/>
      <c r="Y968" s="4"/>
      <c r="AC968" s="4"/>
      <c r="AG968" s="4"/>
      <c r="AK968" s="4"/>
      <c r="AO968" s="4"/>
      <c r="AS968" s="4"/>
      <c r="AW968" s="4"/>
      <c r="BA968" s="4"/>
    </row>
    <row r="969" spans="5:53" ht="15.6">
      <c r="E969" s="4"/>
      <c r="I969" s="4"/>
      <c r="M969" s="4"/>
      <c r="Q969" s="4"/>
      <c r="U969" s="4"/>
      <c r="Y969" s="4"/>
      <c r="AC969" s="4"/>
      <c r="AG969" s="4"/>
      <c r="AK969" s="4"/>
      <c r="AO969" s="4"/>
      <c r="AS969" s="4"/>
      <c r="AW969" s="4"/>
      <c r="BA969" s="4"/>
    </row>
    <row r="970" spans="5:53" ht="15.6">
      <c r="E970" s="4"/>
      <c r="I970" s="4"/>
      <c r="M970" s="4"/>
      <c r="Q970" s="4"/>
      <c r="U970" s="4"/>
      <c r="Y970" s="4"/>
      <c r="AC970" s="4"/>
      <c r="AG970" s="4"/>
      <c r="AK970" s="4"/>
      <c r="AO970" s="4"/>
      <c r="AS970" s="4"/>
      <c r="AW970" s="4"/>
      <c r="BA970" s="4"/>
    </row>
    <row r="971" spans="5:53" ht="15.6">
      <c r="E971" s="4"/>
      <c r="I971" s="4"/>
      <c r="M971" s="4"/>
      <c r="Q971" s="4"/>
      <c r="U971" s="4"/>
      <c r="Y971" s="4"/>
      <c r="AC971" s="4"/>
      <c r="AG971" s="4"/>
      <c r="AK971" s="4"/>
      <c r="AO971" s="4"/>
      <c r="AS971" s="4"/>
      <c r="AW971" s="4"/>
      <c r="BA971" s="4"/>
    </row>
    <row r="972" spans="5:53" ht="15.6">
      <c r="E972" s="4"/>
      <c r="I972" s="4"/>
      <c r="M972" s="4"/>
      <c r="Q972" s="4"/>
      <c r="U972" s="4"/>
      <c r="Y972" s="4"/>
      <c r="AC972" s="4"/>
      <c r="AG972" s="4"/>
      <c r="AK972" s="4"/>
      <c r="AO972" s="4"/>
      <c r="AS972" s="4"/>
      <c r="AW972" s="4"/>
      <c r="BA972" s="4"/>
    </row>
    <row r="973" spans="5:53" ht="15.6">
      <c r="E973" s="4"/>
      <c r="I973" s="4"/>
      <c r="M973" s="4"/>
      <c r="Q973" s="4"/>
      <c r="U973" s="4"/>
      <c r="Y973" s="4"/>
      <c r="AC973" s="4"/>
      <c r="AG973" s="4"/>
      <c r="AK973" s="4"/>
      <c r="AO973" s="4"/>
      <c r="AS973" s="4"/>
      <c r="AW973" s="4"/>
      <c r="BA973" s="4"/>
    </row>
    <row r="974" spans="5:53" ht="15.6">
      <c r="E974" s="4"/>
      <c r="I974" s="4"/>
      <c r="M974" s="4"/>
      <c r="Q974" s="4"/>
      <c r="U974" s="4"/>
      <c r="Y974" s="4"/>
      <c r="AC974" s="4"/>
      <c r="AG974" s="4"/>
      <c r="AK974" s="4"/>
      <c r="AO974" s="4"/>
      <c r="AS974" s="4"/>
      <c r="AW974" s="4"/>
      <c r="BA974" s="4"/>
    </row>
    <row r="975" spans="5:53" ht="15.6">
      <c r="E975" s="4"/>
      <c r="I975" s="4"/>
      <c r="M975" s="4"/>
      <c r="Q975" s="4"/>
      <c r="U975" s="4"/>
      <c r="Y975" s="4"/>
      <c r="AC975" s="4"/>
      <c r="AG975" s="4"/>
      <c r="AK975" s="4"/>
      <c r="AO975" s="4"/>
      <c r="AS975" s="4"/>
      <c r="AW975" s="4"/>
      <c r="BA975" s="4"/>
    </row>
    <row r="976" spans="5:53" ht="15.6">
      <c r="E976" s="4"/>
      <c r="I976" s="4"/>
      <c r="M976" s="4"/>
      <c r="Q976" s="4"/>
      <c r="U976" s="4"/>
      <c r="Y976" s="4"/>
      <c r="AC976" s="4"/>
      <c r="AG976" s="4"/>
      <c r="AK976" s="4"/>
      <c r="AO976" s="4"/>
      <c r="AS976" s="4"/>
      <c r="AW976" s="4"/>
      <c r="BA976" s="4"/>
    </row>
    <row r="977" spans="5:53" ht="15.6">
      <c r="E977" s="4"/>
      <c r="I977" s="4"/>
      <c r="M977" s="4"/>
      <c r="Q977" s="4"/>
      <c r="U977" s="4"/>
      <c r="Y977" s="4"/>
      <c r="AC977" s="4"/>
      <c r="AG977" s="4"/>
      <c r="AK977" s="4"/>
      <c r="AO977" s="4"/>
      <c r="AS977" s="4"/>
      <c r="AW977" s="4"/>
      <c r="BA977" s="4"/>
    </row>
    <row r="978" spans="5:53" ht="15.6">
      <c r="E978" s="4"/>
      <c r="I978" s="4"/>
      <c r="M978" s="4"/>
      <c r="Q978" s="4"/>
      <c r="U978" s="4"/>
      <c r="Y978" s="4"/>
      <c r="AC978" s="4"/>
      <c r="AG978" s="4"/>
      <c r="AK978" s="4"/>
      <c r="AO978" s="4"/>
      <c r="AS978" s="4"/>
      <c r="AW978" s="4"/>
      <c r="BA978" s="4"/>
    </row>
    <row r="979" spans="5:53" ht="15.6">
      <c r="E979" s="4"/>
      <c r="I979" s="4"/>
      <c r="M979" s="4"/>
      <c r="Q979" s="4"/>
      <c r="U979" s="4"/>
      <c r="Y979" s="4"/>
      <c r="AC979" s="4"/>
      <c r="AG979" s="4"/>
      <c r="AK979" s="4"/>
      <c r="AO979" s="4"/>
      <c r="AS979" s="4"/>
      <c r="AW979" s="4"/>
      <c r="BA979" s="4"/>
    </row>
    <row r="980" spans="5:53" ht="15.6">
      <c r="E980" s="4"/>
      <c r="I980" s="4"/>
      <c r="M980" s="4"/>
      <c r="Q980" s="4"/>
      <c r="U980" s="4"/>
      <c r="Y980" s="4"/>
      <c r="AC980" s="4"/>
      <c r="AG980" s="4"/>
      <c r="AK980" s="4"/>
      <c r="AO980" s="4"/>
      <c r="AS980" s="4"/>
      <c r="AW980" s="4"/>
      <c r="BA980" s="4"/>
    </row>
    <row r="981" spans="5:53" ht="15.6">
      <c r="E981" s="4"/>
      <c r="I981" s="4"/>
      <c r="M981" s="4"/>
      <c r="Q981" s="4"/>
      <c r="U981" s="4"/>
      <c r="Y981" s="4"/>
      <c r="AC981" s="4"/>
      <c r="AG981" s="4"/>
      <c r="AK981" s="4"/>
      <c r="AO981" s="4"/>
      <c r="AS981" s="4"/>
      <c r="AW981" s="4"/>
      <c r="BA981" s="4"/>
    </row>
    <row r="982" spans="5:53" ht="15.6">
      <c r="E982" s="4"/>
      <c r="I982" s="4"/>
      <c r="M982" s="4"/>
      <c r="Q982" s="4"/>
      <c r="U982" s="4"/>
      <c r="Y982" s="4"/>
      <c r="AC982" s="4"/>
      <c r="AG982" s="4"/>
      <c r="AK982" s="4"/>
      <c r="AO982" s="4"/>
      <c r="AS982" s="4"/>
      <c r="AW982" s="4"/>
      <c r="BA982" s="4"/>
    </row>
    <row r="983" spans="5:53" ht="15.6">
      <c r="E983" s="4"/>
      <c r="I983" s="4"/>
      <c r="M983" s="4"/>
      <c r="Q983" s="4"/>
      <c r="U983" s="4"/>
      <c r="Y983" s="4"/>
      <c r="AC983" s="4"/>
      <c r="AG983" s="4"/>
      <c r="AK983" s="4"/>
      <c r="AO983" s="4"/>
      <c r="AS983" s="4"/>
      <c r="AW983" s="4"/>
      <c r="BA983" s="4"/>
    </row>
    <row r="984" spans="5:53" ht="15.6">
      <c r="E984" s="4"/>
      <c r="I984" s="4"/>
      <c r="M984" s="4"/>
      <c r="Q984" s="4"/>
      <c r="U984" s="4"/>
      <c r="Y984" s="4"/>
      <c r="AC984" s="4"/>
      <c r="AG984" s="4"/>
      <c r="AK984" s="4"/>
      <c r="AO984" s="4"/>
      <c r="AS984" s="4"/>
      <c r="AW984" s="4"/>
      <c r="BA984" s="4"/>
    </row>
    <row r="985" spans="5:53" ht="15.6">
      <c r="E985" s="4"/>
      <c r="I985" s="4"/>
      <c r="M985" s="4"/>
      <c r="Q985" s="4"/>
      <c r="U985" s="4"/>
      <c r="Y985" s="4"/>
      <c r="AC985" s="4"/>
      <c r="AG985" s="4"/>
      <c r="AK985" s="4"/>
      <c r="AO985" s="4"/>
      <c r="AS985" s="4"/>
      <c r="AW985" s="4"/>
      <c r="BA985" s="4"/>
    </row>
    <row r="986" spans="5:53" ht="15.6">
      <c r="E986" s="4"/>
      <c r="I986" s="4"/>
      <c r="M986" s="4"/>
      <c r="Q986" s="4"/>
      <c r="U986" s="4"/>
      <c r="Y986" s="4"/>
      <c r="AC986" s="4"/>
      <c r="AG986" s="4"/>
      <c r="AK986" s="4"/>
      <c r="AO986" s="4"/>
      <c r="AS986" s="4"/>
      <c r="AW986" s="4"/>
      <c r="BA986" s="4"/>
    </row>
    <row r="987" spans="5:53" ht="15.6">
      <c r="E987" s="4"/>
      <c r="I987" s="4"/>
      <c r="M987" s="4"/>
      <c r="Q987" s="4"/>
      <c r="U987" s="4"/>
      <c r="Y987" s="4"/>
      <c r="AC987" s="4"/>
      <c r="AG987" s="4"/>
      <c r="AK987" s="4"/>
      <c r="AO987" s="4"/>
      <c r="AS987" s="4"/>
      <c r="AW987" s="4"/>
      <c r="BA987" s="4"/>
    </row>
    <row r="988" spans="5:53" ht="15.6">
      <c r="E988" s="4"/>
      <c r="I988" s="4"/>
      <c r="M988" s="4"/>
      <c r="Q988" s="4"/>
      <c r="U988" s="4"/>
      <c r="Y988" s="4"/>
      <c r="AC988" s="4"/>
      <c r="AG988" s="4"/>
      <c r="AK988" s="4"/>
      <c r="AO988" s="4"/>
      <c r="AS988" s="4"/>
      <c r="AW988" s="4"/>
      <c r="BA988" s="4"/>
    </row>
    <row r="989" spans="5:53" ht="15.6">
      <c r="E989" s="4"/>
      <c r="I989" s="4"/>
      <c r="M989" s="4"/>
      <c r="Q989" s="4"/>
      <c r="U989" s="4"/>
      <c r="Y989" s="4"/>
      <c r="AC989" s="4"/>
      <c r="AG989" s="4"/>
      <c r="AK989" s="4"/>
      <c r="AO989" s="4"/>
      <c r="AS989" s="4"/>
      <c r="AW989" s="4"/>
      <c r="BA989" s="4"/>
    </row>
    <row r="990" spans="5:53" ht="15.6">
      <c r="E990" s="4"/>
      <c r="I990" s="4"/>
      <c r="M990" s="4"/>
      <c r="Q990" s="4"/>
      <c r="U990" s="4"/>
      <c r="Y990" s="4"/>
      <c r="AC990" s="4"/>
      <c r="AG990" s="4"/>
      <c r="AK990" s="4"/>
      <c r="AO990" s="4"/>
      <c r="AS990" s="4"/>
      <c r="AW990" s="4"/>
      <c r="BA990" s="4"/>
    </row>
    <row r="991" spans="5:53" ht="15.6">
      <c r="E991" s="4"/>
      <c r="I991" s="4"/>
      <c r="M991" s="4"/>
      <c r="Q991" s="4"/>
      <c r="U991" s="4"/>
      <c r="Y991" s="4"/>
      <c r="AC991" s="4"/>
      <c r="AG991" s="4"/>
      <c r="AK991" s="4"/>
      <c r="AO991" s="4"/>
      <c r="AS991" s="4"/>
      <c r="AW991" s="4"/>
      <c r="BA991" s="4"/>
    </row>
    <row r="992" spans="5:53" ht="15.6">
      <c r="E992" s="4"/>
      <c r="I992" s="4"/>
      <c r="M992" s="4"/>
      <c r="Q992" s="4"/>
      <c r="U992" s="4"/>
      <c r="Y992" s="4"/>
      <c r="AC992" s="4"/>
      <c r="AG992" s="4"/>
      <c r="AK992" s="4"/>
      <c r="AO992" s="4"/>
      <c r="AS992" s="4"/>
      <c r="AW992" s="4"/>
      <c r="BA992" s="4"/>
    </row>
    <row r="993" spans="5:53" ht="15.6">
      <c r="E993" s="4"/>
      <c r="I993" s="4"/>
      <c r="M993" s="4"/>
      <c r="Q993" s="4"/>
      <c r="U993" s="4"/>
      <c r="Y993" s="4"/>
      <c r="AC993" s="4"/>
      <c r="AG993" s="4"/>
      <c r="AK993" s="4"/>
      <c r="AO993" s="4"/>
      <c r="AS993" s="4"/>
      <c r="AW993" s="4"/>
      <c r="BA993" s="4"/>
    </row>
    <row r="994" spans="5:53" ht="15.6">
      <c r="E994" s="4"/>
      <c r="I994" s="4"/>
      <c r="M994" s="4"/>
      <c r="Q994" s="4"/>
      <c r="U994" s="4"/>
      <c r="Y994" s="4"/>
      <c r="AC994" s="4"/>
      <c r="AG994" s="4"/>
      <c r="AK994" s="4"/>
      <c r="AO994" s="4"/>
      <c r="AS994" s="4"/>
      <c r="AW994" s="4"/>
      <c r="BA994" s="4"/>
    </row>
    <row r="995" spans="5:53" ht="15.6">
      <c r="E995" s="21"/>
      <c r="I995" s="21"/>
      <c r="M995" s="21"/>
      <c r="Q995" s="21"/>
      <c r="U995" s="21"/>
      <c r="Y995" s="21"/>
      <c r="AC995" s="21"/>
      <c r="AG995" s="21"/>
      <c r="AK995" s="21"/>
      <c r="AO995" s="21"/>
      <c r="AS995" s="21"/>
      <c r="AW995" s="21"/>
      <c r="BA995" s="21"/>
    </row>
  </sheetData>
  <conditionalFormatting sqref="N10:O98 P10:P155 N100:O155">
    <cfRule type="containsText" dxfId="240" priority="1" operator="containsText" text="149">
      <formula>NOT(ISERROR(SEARCH(("149"),(N10))))</formula>
    </cfRule>
  </conditionalFormatting>
  <conditionalFormatting sqref="N10:O98 P10:P155 N100:O155">
    <cfRule type="containsText" dxfId="239" priority="2" operator="containsText" text="159">
      <formula>NOT(ISERROR(SEARCH(("159"),(N10))))</formula>
    </cfRule>
  </conditionalFormatting>
  <conditionalFormatting sqref="N10:O98 P10:P155 N100:O155">
    <cfRule type="containsText" dxfId="238" priority="3" operator="containsText" text="187">
      <formula>NOT(ISERROR(SEARCH(("187"),(N10))))</formula>
    </cfRule>
  </conditionalFormatting>
  <conditionalFormatting sqref="V10:W98 X10:X155 V100:W155">
    <cfRule type="containsText" dxfId="237" priority="4" operator="containsText" text="161">
      <formula>NOT(ISERROR(SEARCH(("161"),(V10))))</formula>
    </cfRule>
  </conditionalFormatting>
  <conditionalFormatting sqref="V10:W98 X10:X155 V100:W155">
    <cfRule type="containsText" dxfId="236" priority="5" operator="containsText" text="164">
      <formula>NOT(ISERROR(SEARCH(("164"),(V10))))</formula>
    </cfRule>
  </conditionalFormatting>
  <conditionalFormatting sqref="V10:W98 X10:X155 V100:W155">
    <cfRule type="containsText" dxfId="235" priority="6" operator="containsText" text="170">
      <formula>NOT(ISERROR(SEARCH(("170"),(V10))))</formula>
    </cfRule>
  </conditionalFormatting>
  <conditionalFormatting sqref="Z10:AA98 AB10:AB155 Z100:AA155">
    <cfRule type="containsText" dxfId="234" priority="7" operator="containsText" text="199">
      <formula>NOT(ISERROR(SEARCH(("199"),(Z10))))</formula>
    </cfRule>
  </conditionalFormatting>
  <conditionalFormatting sqref="Z10:AA98 AB10:AB155 Z100:AA155">
    <cfRule type="containsText" dxfId="233" priority="8" operator="containsText" text="201">
      <formula>NOT(ISERROR(SEARCH(("201"),(Z10))))</formula>
    </cfRule>
  </conditionalFormatting>
  <conditionalFormatting sqref="Z10:AA98 AB10:AB155 Z100:AA155">
    <cfRule type="containsText" dxfId="232" priority="9" operator="containsText" text="203">
      <formula>NOT(ISERROR(SEARCH(("203"),(Z10))))</formula>
    </cfRule>
  </conditionalFormatting>
  <conditionalFormatting sqref="Z10:AA98 AB10:AB155 Z100:AA155">
    <cfRule type="containsText" dxfId="231" priority="10" operator="containsText" text="205">
      <formula>NOT(ISERROR(SEARCH(("205"),(Z10))))</formula>
    </cfRule>
  </conditionalFormatting>
  <conditionalFormatting sqref="Z10:AA98 AB10:AB155 Z100:AA155">
    <cfRule type="containsText" dxfId="230" priority="11" operator="containsText" text="207">
      <formula>NOT(ISERROR(SEARCH(("207"),(Z10))))</formula>
    </cfRule>
  </conditionalFormatting>
  <conditionalFormatting sqref="Z10:AA98 AB10:AB155 Z100:AA155">
    <cfRule type="containsText" dxfId="229" priority="12" operator="containsText" text="209">
      <formula>NOT(ISERROR(SEARCH(("209"),(Z10))))</formula>
    </cfRule>
  </conditionalFormatting>
  <conditionalFormatting sqref="AD10:AE88 AF10:AF155 AD90:AE98 AD100:AE155">
    <cfRule type="containsText" dxfId="228" priority="13" operator="containsText" text="199">
      <formula>NOT(ISERROR(SEARCH(("199"),(AD10))))</formula>
    </cfRule>
  </conditionalFormatting>
  <conditionalFormatting sqref="AH10:AI19 AJ10:AJ155 AH22:AI89 AH92:AI98 AH100:AI155">
    <cfRule type="containsText" dxfId="227" priority="14" operator="containsText" text="157">
      <formula>NOT(ISERROR(SEARCH(("157"),(AH10))))</formula>
    </cfRule>
  </conditionalFormatting>
  <conditionalFormatting sqref="AH10:AI19 AJ10:AJ155 AH22:AI89 AH92:AI98 AH100:AI155">
    <cfRule type="containsText" dxfId="226" priority="15" operator="containsText" text="161">
      <formula>NOT(ISERROR(SEARCH(("161"),(AH10))))</formula>
    </cfRule>
  </conditionalFormatting>
  <conditionalFormatting sqref="AX10:AY21 AZ10:AZ146 AX24:AY75 AX77:AY81 AX83:AY83 AX85:AY91 AX93:AY97 AX99:AY155 AZ148:AZ155">
    <cfRule type="containsText" dxfId="225" priority="16" operator="containsText" text="166">
      <formula>NOT(ISERROR(SEARCH(("166"),(AX10))))</formula>
    </cfRule>
  </conditionalFormatting>
  <conditionalFormatting sqref="AL10:AM200">
    <cfRule type="containsText" dxfId="224" priority="17" operator="containsText" text="131">
      <formula>NOT(ISERROR(SEARCH(("131"),(AL10))))</formula>
    </cfRule>
  </conditionalFormatting>
  <conditionalFormatting sqref="AL10:AM200">
    <cfRule type="containsText" dxfId="223" priority="18" operator="containsText" text="145">
      <formula>NOT(ISERROR(SEARCH(("145"),(AL10))))</formula>
    </cfRule>
  </conditionalFormatting>
  <conditionalFormatting sqref="AL10:AM200">
    <cfRule type="containsText" dxfId="222" priority="19" operator="containsText" text="147">
      <formula>NOT(ISERROR(SEARCH(("147"),(AL10))))</formula>
    </cfRule>
  </conditionalFormatting>
  <conditionalFormatting sqref="AL10:AM200">
    <cfRule type="containsText" dxfId="221" priority="20" operator="containsText" text="133">
      <formula>NOT(ISERROR(SEARCH(("133"),(AL10))))</formula>
    </cfRule>
  </conditionalFormatting>
  <conditionalFormatting sqref="AL10:AM200">
    <cfRule type="containsText" dxfId="220" priority="21" operator="containsText" text="153">
      <formula>NOT(ISERROR(SEARCH(("153"),(AL10))))</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E998"/>
  <sheetViews>
    <sheetView workbookViewId="0">
      <pane xSplit="1" ySplit="9" topLeftCell="AF10" activePane="bottomRight" state="frozen"/>
      <selection pane="topRight" activeCell="B1" sqref="B1"/>
      <selection pane="bottomLeft" activeCell="A10" sqref="A10"/>
      <selection pane="bottomRight" activeCell="C5" sqref="C4:BA5"/>
    </sheetView>
  </sheetViews>
  <sheetFormatPr defaultColWidth="11.1796875" defaultRowHeight="15" customHeight="1"/>
  <cols>
    <col min="1" max="57" width="11.36328125" customWidth="1"/>
  </cols>
  <sheetData>
    <row r="1" spans="1:57" ht="16.5" customHeight="1">
      <c r="A1" s="1" t="s">
        <v>0</v>
      </c>
      <c r="E1" s="30"/>
      <c r="I1" s="30"/>
      <c r="M1" s="30"/>
      <c r="Q1" s="30"/>
      <c r="U1" s="30"/>
      <c r="Y1" s="30"/>
      <c r="AC1" s="30"/>
      <c r="AG1" s="30"/>
      <c r="AK1" s="30"/>
      <c r="AS1" s="30"/>
      <c r="AW1" s="30"/>
      <c r="BA1" s="30"/>
    </row>
    <row r="2" spans="1:57" ht="16.5" customHeight="1">
      <c r="A2" s="3" t="s">
        <v>44</v>
      </c>
      <c r="E2" s="18"/>
      <c r="I2" s="18"/>
      <c r="M2" s="18"/>
      <c r="Q2" s="18"/>
      <c r="U2" s="18"/>
      <c r="Y2" s="18"/>
      <c r="AC2" s="18"/>
      <c r="AG2" s="18"/>
      <c r="AK2" s="18"/>
      <c r="AO2" s="18"/>
      <c r="AS2" s="18"/>
      <c r="AW2" s="18"/>
      <c r="BA2" s="18"/>
    </row>
    <row r="3" spans="1:57" ht="16.5" customHeight="1">
      <c r="A3" s="3"/>
      <c r="E3" s="18"/>
      <c r="I3" s="18"/>
      <c r="M3" s="18"/>
      <c r="Q3" s="18"/>
      <c r="U3" s="18"/>
      <c r="Y3" s="18"/>
      <c r="AA3" s="31"/>
      <c r="AC3" s="18"/>
      <c r="AG3" s="18"/>
      <c r="AK3" s="18"/>
      <c r="AO3" s="18"/>
      <c r="AS3" s="18"/>
      <c r="AW3" s="18"/>
      <c r="BA3" s="18"/>
    </row>
    <row r="4" spans="1:57" ht="16.5" customHeight="1">
      <c r="A4" s="3" t="s">
        <v>45</v>
      </c>
      <c r="C4" s="289"/>
      <c r="D4" s="289"/>
      <c r="E4" s="294"/>
      <c r="F4" s="289"/>
      <c r="G4" s="289"/>
      <c r="H4" s="289"/>
      <c r="I4" s="294"/>
      <c r="J4" s="289"/>
      <c r="K4" s="289"/>
      <c r="L4" s="289"/>
      <c r="M4" s="294"/>
      <c r="N4" s="289"/>
      <c r="O4" s="289"/>
      <c r="P4" s="289"/>
      <c r="Q4" s="294"/>
      <c r="R4" s="289"/>
      <c r="S4" s="289"/>
      <c r="T4" s="289"/>
      <c r="U4" s="294"/>
      <c r="V4" s="289"/>
      <c r="W4" s="289"/>
      <c r="X4" s="289"/>
      <c r="Y4" s="294"/>
      <c r="Z4" s="289"/>
      <c r="AA4" s="295"/>
      <c r="AB4" s="289"/>
      <c r="AC4" s="294"/>
      <c r="AD4" s="289"/>
      <c r="AE4" s="295"/>
      <c r="AF4" s="289"/>
      <c r="AG4" s="294"/>
      <c r="AH4" s="289"/>
      <c r="AI4" s="295"/>
      <c r="AJ4" s="289"/>
      <c r="AK4" s="294"/>
      <c r="AL4" s="296"/>
      <c r="AM4" s="295"/>
      <c r="AN4" s="289"/>
      <c r="AO4" s="294"/>
      <c r="AP4" s="289"/>
      <c r="AQ4" s="295"/>
      <c r="AR4" s="289"/>
      <c r="AS4" s="294"/>
      <c r="AT4" s="289"/>
      <c r="AU4" s="295"/>
      <c r="AV4" s="289"/>
      <c r="AW4" s="294"/>
      <c r="AX4" s="289"/>
      <c r="AY4" s="295"/>
      <c r="AZ4" s="289"/>
      <c r="BA4" s="294"/>
    </row>
    <row r="5" spans="1:57" ht="16.5" customHeight="1">
      <c r="A5" s="3"/>
      <c r="C5" s="295"/>
      <c r="D5" s="289"/>
      <c r="E5" s="294"/>
      <c r="F5" s="289"/>
      <c r="G5" s="295"/>
      <c r="H5" s="289"/>
      <c r="I5" s="294"/>
      <c r="J5" s="289"/>
      <c r="K5" s="295"/>
      <c r="L5" s="289"/>
      <c r="M5" s="294"/>
      <c r="N5" s="289"/>
      <c r="O5" s="295"/>
      <c r="P5" s="289"/>
      <c r="Q5" s="294"/>
      <c r="R5" s="289"/>
      <c r="S5" s="295"/>
      <c r="T5" s="289"/>
      <c r="U5" s="294"/>
      <c r="V5" s="289"/>
      <c r="W5" s="295"/>
      <c r="X5" s="289"/>
      <c r="Y5" s="294"/>
      <c r="Z5" s="289"/>
      <c r="AA5" s="296"/>
      <c r="AB5" s="289"/>
      <c r="AC5" s="294"/>
      <c r="AD5" s="289"/>
      <c r="AE5" s="289"/>
      <c r="AF5" s="289"/>
      <c r="AG5" s="294"/>
      <c r="AH5" s="289"/>
      <c r="AI5" s="289"/>
      <c r="AJ5" s="289"/>
      <c r="AK5" s="294"/>
      <c r="AL5" s="296"/>
      <c r="AM5" s="296"/>
      <c r="AN5" s="289"/>
      <c r="AO5" s="294"/>
      <c r="AP5" s="289"/>
      <c r="AQ5" s="289"/>
      <c r="AR5" s="289"/>
      <c r="AS5" s="294"/>
      <c r="AT5" s="289"/>
      <c r="AU5" s="289"/>
      <c r="AV5" s="289"/>
      <c r="AW5" s="294"/>
      <c r="AX5" s="289"/>
      <c r="AY5" s="289"/>
      <c r="AZ5" s="289"/>
      <c r="BA5" s="294"/>
    </row>
    <row r="6" spans="1:57" ht="16.5" customHeight="1">
      <c r="A6" s="3"/>
      <c r="E6" s="18"/>
      <c r="I6" s="18"/>
      <c r="M6" s="18"/>
      <c r="Q6" s="18"/>
      <c r="U6" s="18"/>
      <c r="Y6" s="18"/>
      <c r="AA6" s="31"/>
      <c r="AC6" s="18"/>
      <c r="AG6" s="18"/>
      <c r="AK6" s="18"/>
      <c r="AL6" s="31"/>
      <c r="AM6" s="31"/>
      <c r="AO6" s="18"/>
      <c r="AS6" s="18"/>
      <c r="AW6" s="18"/>
      <c r="BA6" s="18"/>
    </row>
    <row r="7" spans="1:57" ht="16.5" customHeight="1">
      <c r="E7" s="18"/>
      <c r="I7" s="18"/>
      <c r="M7" s="18"/>
      <c r="Q7" s="18"/>
      <c r="U7" s="18"/>
      <c r="Y7" s="18"/>
      <c r="AC7" s="18"/>
      <c r="AG7" s="18"/>
      <c r="AK7" s="18"/>
      <c r="AL7" s="31"/>
      <c r="AO7" s="18"/>
      <c r="AS7" s="18"/>
      <c r="AW7" s="18"/>
      <c r="BA7" s="18"/>
    </row>
    <row r="8" spans="1:57" ht="16.5" customHeight="1">
      <c r="A8" s="7"/>
      <c r="B8" s="8"/>
      <c r="C8" s="8"/>
      <c r="D8" s="8"/>
      <c r="E8" s="9"/>
      <c r="F8" s="8"/>
      <c r="G8" s="8"/>
      <c r="H8" s="8"/>
      <c r="I8" s="9"/>
      <c r="J8" s="8"/>
      <c r="K8" s="8"/>
      <c r="L8" s="8"/>
      <c r="M8" s="9"/>
      <c r="N8" s="8"/>
      <c r="O8" s="8"/>
      <c r="P8" s="8"/>
      <c r="Q8" s="9"/>
      <c r="R8" s="8"/>
      <c r="S8" s="8"/>
      <c r="T8" s="8"/>
      <c r="U8" s="9"/>
      <c r="V8" s="8"/>
      <c r="W8" s="8"/>
      <c r="X8" s="8"/>
      <c r="Y8" s="9"/>
      <c r="Z8" s="8"/>
      <c r="AA8" s="8"/>
      <c r="AB8" s="8"/>
      <c r="AC8" s="9"/>
      <c r="AD8" s="8"/>
      <c r="AE8" s="8"/>
      <c r="AF8" s="8"/>
      <c r="AG8" s="9"/>
      <c r="AH8" s="8"/>
      <c r="AI8" s="8"/>
      <c r="AJ8" s="8"/>
      <c r="AK8" s="9"/>
      <c r="AL8" s="8"/>
      <c r="AM8" s="8"/>
      <c r="AN8" s="8"/>
      <c r="AO8" s="9"/>
      <c r="AP8" s="8"/>
      <c r="AQ8" s="8"/>
      <c r="AR8" s="8"/>
      <c r="AS8" s="9"/>
      <c r="AT8" s="8"/>
      <c r="AU8" s="8"/>
      <c r="AV8" s="8"/>
      <c r="AW8" s="9"/>
      <c r="AX8" s="8"/>
      <c r="AY8" s="8"/>
      <c r="AZ8" s="8"/>
      <c r="BA8" s="9"/>
      <c r="BB8" s="8"/>
      <c r="BC8" s="8"/>
      <c r="BD8" s="8"/>
      <c r="BE8" s="8"/>
    </row>
    <row r="9" spans="1:57" ht="16.5" customHeight="1">
      <c r="A9" s="12" t="s">
        <v>3</v>
      </c>
      <c r="B9" s="12" t="s">
        <v>4</v>
      </c>
      <c r="C9" s="12" t="s">
        <v>4</v>
      </c>
      <c r="D9" s="12" t="s">
        <v>4</v>
      </c>
      <c r="E9" s="22" t="s">
        <v>46</v>
      </c>
      <c r="F9" s="12" t="s">
        <v>6</v>
      </c>
      <c r="G9" s="12" t="s">
        <v>6</v>
      </c>
      <c r="H9" s="12" t="s">
        <v>6</v>
      </c>
      <c r="I9" s="22" t="s">
        <v>7</v>
      </c>
      <c r="J9" s="12" t="s">
        <v>8</v>
      </c>
      <c r="K9" s="12" t="s">
        <v>8</v>
      </c>
      <c r="L9" s="12" t="s">
        <v>8</v>
      </c>
      <c r="M9" s="22" t="s">
        <v>9</v>
      </c>
      <c r="N9" s="12" t="s">
        <v>10</v>
      </c>
      <c r="O9" s="12" t="s">
        <v>10</v>
      </c>
      <c r="P9" s="12" t="s">
        <v>10</v>
      </c>
      <c r="Q9" s="22" t="s">
        <v>11</v>
      </c>
      <c r="R9" s="12" t="s">
        <v>12</v>
      </c>
      <c r="S9" s="12" t="s">
        <v>12</v>
      </c>
      <c r="T9" s="12" t="s">
        <v>12</v>
      </c>
      <c r="U9" s="22" t="s">
        <v>13</v>
      </c>
      <c r="V9" s="12" t="s">
        <v>14</v>
      </c>
      <c r="W9" s="12" t="s">
        <v>14</v>
      </c>
      <c r="X9" s="12" t="s">
        <v>14</v>
      </c>
      <c r="Y9" s="22" t="s">
        <v>15</v>
      </c>
      <c r="Z9" s="12" t="s">
        <v>16</v>
      </c>
      <c r="AA9" s="12" t="s">
        <v>16</v>
      </c>
      <c r="AB9" s="12" t="s">
        <v>16</v>
      </c>
      <c r="AC9" s="22" t="s">
        <v>17</v>
      </c>
      <c r="AD9" s="12" t="s">
        <v>18</v>
      </c>
      <c r="AE9" s="12" t="s">
        <v>18</v>
      </c>
      <c r="AF9" s="12" t="s">
        <v>18</v>
      </c>
      <c r="AG9" s="22" t="s">
        <v>47</v>
      </c>
      <c r="AH9" s="12" t="s">
        <v>20</v>
      </c>
      <c r="AI9" s="12" t="s">
        <v>20</v>
      </c>
      <c r="AJ9" s="12" t="s">
        <v>20</v>
      </c>
      <c r="AK9" s="22" t="s">
        <v>21</v>
      </c>
      <c r="AL9" s="12" t="s">
        <v>22</v>
      </c>
      <c r="AM9" s="12" t="s">
        <v>22</v>
      </c>
      <c r="AN9" s="12" t="s">
        <v>22</v>
      </c>
      <c r="AO9" s="22" t="s">
        <v>23</v>
      </c>
      <c r="AP9" s="12" t="s">
        <v>24</v>
      </c>
      <c r="AQ9" s="12" t="s">
        <v>24</v>
      </c>
      <c r="AR9" s="12" t="s">
        <v>24</v>
      </c>
      <c r="AS9" s="22" t="s">
        <v>25</v>
      </c>
      <c r="AT9" s="12" t="s">
        <v>26</v>
      </c>
      <c r="AU9" s="12" t="s">
        <v>26</v>
      </c>
      <c r="AV9" s="12" t="s">
        <v>26</v>
      </c>
      <c r="AW9" s="22" t="s">
        <v>27</v>
      </c>
      <c r="AX9" s="12" t="s">
        <v>28</v>
      </c>
      <c r="AY9" s="12" t="s">
        <v>28</v>
      </c>
      <c r="AZ9" s="12" t="s">
        <v>28</v>
      </c>
      <c r="BA9" s="22" t="s">
        <v>29</v>
      </c>
      <c r="BB9" s="12"/>
      <c r="BC9" s="12"/>
      <c r="BD9" s="12"/>
      <c r="BE9" s="12"/>
    </row>
    <row r="10" spans="1:57" ht="16.5" customHeight="1">
      <c r="A10" s="12">
        <v>287</v>
      </c>
      <c r="B10" s="15">
        <v>144</v>
      </c>
      <c r="C10" s="32">
        <v>144</v>
      </c>
      <c r="D10" s="29"/>
      <c r="E10" s="29"/>
      <c r="F10">
        <v>0</v>
      </c>
      <c r="G10" s="3">
        <v>0</v>
      </c>
      <c r="H10" s="29"/>
      <c r="I10" s="29"/>
      <c r="J10">
        <v>0</v>
      </c>
      <c r="K10" s="3">
        <v>0</v>
      </c>
      <c r="L10" s="29"/>
      <c r="M10" s="29"/>
      <c r="N10" s="15">
        <v>154</v>
      </c>
      <c r="O10" s="32">
        <v>170</v>
      </c>
      <c r="P10" s="29"/>
      <c r="Q10" s="18"/>
      <c r="R10" s="3">
        <v>0</v>
      </c>
      <c r="S10" s="3">
        <v>0</v>
      </c>
      <c r="T10" s="29"/>
      <c r="U10" s="33">
        <f>R10</f>
        <v>0</v>
      </c>
      <c r="V10" s="6">
        <v>160</v>
      </c>
      <c r="W10" s="6">
        <v>163</v>
      </c>
      <c r="Y10" s="16">
        <f>V10</f>
        <v>160</v>
      </c>
      <c r="Z10" s="6">
        <v>202</v>
      </c>
      <c r="AA10" s="6">
        <v>208</v>
      </c>
      <c r="AC10" s="16">
        <f>Z10</f>
        <v>202</v>
      </c>
      <c r="AD10" s="6">
        <v>0</v>
      </c>
      <c r="AE10" s="6">
        <v>0</v>
      </c>
      <c r="AG10" s="16">
        <f t="shared" ref="AG10:AG11" si="0">AD13</f>
        <v>182</v>
      </c>
      <c r="AH10" s="6">
        <v>0</v>
      </c>
      <c r="AI10" s="6">
        <v>0</v>
      </c>
      <c r="AK10" s="34">
        <f>AH47</f>
        <v>159</v>
      </c>
      <c r="AL10" s="6">
        <v>146</v>
      </c>
      <c r="AM10" s="6">
        <v>146</v>
      </c>
      <c r="AO10" s="16">
        <f>AL10</f>
        <v>146</v>
      </c>
      <c r="AP10" s="6">
        <v>0</v>
      </c>
      <c r="AQ10" s="6">
        <v>0</v>
      </c>
      <c r="AS10" s="16">
        <f>AP58</f>
        <v>302</v>
      </c>
      <c r="AT10" s="6">
        <v>0</v>
      </c>
      <c r="AU10" s="6">
        <v>0</v>
      </c>
      <c r="AW10" s="16">
        <f>AT18</f>
        <v>232</v>
      </c>
      <c r="AX10" s="6">
        <v>0</v>
      </c>
      <c r="AY10" s="6">
        <v>0</v>
      </c>
      <c r="BA10" s="16">
        <v>214</v>
      </c>
    </row>
    <row r="11" spans="1:57" ht="16.5" customHeight="1">
      <c r="A11" s="12">
        <v>287</v>
      </c>
      <c r="B11" s="13">
        <v>144</v>
      </c>
      <c r="C11" s="13">
        <v>144</v>
      </c>
      <c r="D11" s="29"/>
      <c r="E11" s="29"/>
      <c r="F11" s="6">
        <v>0</v>
      </c>
      <c r="G11" s="6">
        <v>0</v>
      </c>
      <c r="H11" s="29"/>
      <c r="I11" s="29"/>
      <c r="J11" s="13">
        <v>152</v>
      </c>
      <c r="K11" s="13">
        <v>152</v>
      </c>
      <c r="L11" s="29"/>
      <c r="M11" s="29"/>
      <c r="N11" s="13">
        <v>154</v>
      </c>
      <c r="O11" s="13">
        <v>170</v>
      </c>
      <c r="P11" s="29"/>
      <c r="Q11" s="4"/>
      <c r="R11" s="29">
        <v>0</v>
      </c>
      <c r="S11" s="6">
        <v>0</v>
      </c>
      <c r="T11" s="29"/>
      <c r="U11" s="4"/>
      <c r="V11" s="6">
        <v>160</v>
      </c>
      <c r="W11" s="6">
        <v>163</v>
      </c>
      <c r="Y11" s="16">
        <f>W10</f>
        <v>163</v>
      </c>
      <c r="Z11" s="6">
        <v>202</v>
      </c>
      <c r="AA11" s="6">
        <v>202</v>
      </c>
      <c r="AC11" s="16">
        <f>AA10</f>
        <v>208</v>
      </c>
      <c r="AD11" s="6">
        <v>0</v>
      </c>
      <c r="AE11" s="6">
        <v>0</v>
      </c>
      <c r="AG11" s="16">
        <f t="shared" si="0"/>
        <v>184</v>
      </c>
      <c r="AH11" s="6">
        <v>0</v>
      </c>
      <c r="AI11" s="6">
        <v>0</v>
      </c>
      <c r="AK11" s="16">
        <f>AI47</f>
        <v>162</v>
      </c>
      <c r="AL11" s="6">
        <v>0</v>
      </c>
      <c r="AM11" s="6">
        <v>0</v>
      </c>
      <c r="AO11" s="16">
        <f>AL18</f>
        <v>146</v>
      </c>
      <c r="AP11" s="6">
        <v>0</v>
      </c>
      <c r="AQ11" s="6">
        <v>0</v>
      </c>
      <c r="AR11" s="6"/>
      <c r="AS11" s="16"/>
      <c r="AT11" s="6">
        <v>0</v>
      </c>
      <c r="AU11" s="6">
        <v>0</v>
      </c>
      <c r="AW11" s="16"/>
      <c r="AX11" s="6">
        <v>0</v>
      </c>
      <c r="AY11" s="6">
        <v>0</v>
      </c>
      <c r="BA11" s="16">
        <f>AY19</f>
        <v>217</v>
      </c>
    </row>
    <row r="12" spans="1:57" ht="16.5" customHeight="1">
      <c r="A12" s="12">
        <v>288</v>
      </c>
      <c r="B12" s="15">
        <v>139</v>
      </c>
      <c r="C12" s="32">
        <v>139</v>
      </c>
      <c r="D12" s="29"/>
      <c r="E12" s="29"/>
      <c r="F12" s="15">
        <v>326</v>
      </c>
      <c r="G12" s="32">
        <v>341</v>
      </c>
      <c r="H12" s="29"/>
      <c r="I12" s="29"/>
      <c r="J12" s="15">
        <v>142</v>
      </c>
      <c r="K12" s="32">
        <v>142</v>
      </c>
      <c r="L12" s="29"/>
      <c r="M12" s="29"/>
      <c r="N12" s="15">
        <v>150</v>
      </c>
      <c r="O12" s="32">
        <v>150</v>
      </c>
      <c r="P12" s="29"/>
      <c r="Q12" s="18"/>
      <c r="R12" s="29">
        <v>0</v>
      </c>
      <c r="S12" s="29">
        <v>0</v>
      </c>
      <c r="T12" s="29"/>
      <c r="U12" s="18"/>
      <c r="V12" s="6">
        <v>163</v>
      </c>
      <c r="W12" s="6">
        <v>163</v>
      </c>
      <c r="Y12" s="16">
        <f>V13</f>
        <v>163</v>
      </c>
      <c r="Z12" s="6">
        <v>0</v>
      </c>
      <c r="AA12" s="6">
        <v>0</v>
      </c>
      <c r="AC12" s="16">
        <f>Z11</f>
        <v>202</v>
      </c>
      <c r="AD12" s="6">
        <v>0</v>
      </c>
      <c r="AE12" s="6">
        <v>0</v>
      </c>
      <c r="AG12" s="16">
        <f t="shared" ref="AG12:AG13" si="1">AE14</f>
        <v>200</v>
      </c>
      <c r="AH12" s="6">
        <v>0</v>
      </c>
      <c r="AI12" s="6">
        <v>0</v>
      </c>
      <c r="AK12" s="16">
        <f>AH52</f>
        <v>147</v>
      </c>
      <c r="AL12" s="6">
        <v>0</v>
      </c>
      <c r="AM12" s="6">
        <v>0</v>
      </c>
      <c r="AO12" s="16">
        <f>AM18</f>
        <v>158</v>
      </c>
      <c r="AP12" s="6">
        <v>0</v>
      </c>
      <c r="AQ12" s="6">
        <v>0</v>
      </c>
      <c r="AS12" s="16"/>
      <c r="AT12" s="6">
        <v>0</v>
      </c>
      <c r="AU12" s="6">
        <v>0</v>
      </c>
      <c r="AW12" s="16"/>
      <c r="AX12" s="6">
        <v>0</v>
      </c>
      <c r="AY12" s="6">
        <v>0</v>
      </c>
      <c r="BA12" s="16"/>
    </row>
    <row r="13" spans="1:57" ht="16.5" customHeight="1">
      <c r="A13" s="12">
        <v>288</v>
      </c>
      <c r="B13" s="13">
        <v>139</v>
      </c>
      <c r="C13" s="13">
        <v>139</v>
      </c>
      <c r="D13" s="29"/>
      <c r="E13" s="29"/>
      <c r="F13" s="13">
        <v>305</v>
      </c>
      <c r="G13" s="13">
        <v>326</v>
      </c>
      <c r="H13" s="35">
        <v>341</v>
      </c>
      <c r="I13" s="29"/>
      <c r="J13" s="6">
        <v>0</v>
      </c>
      <c r="K13" s="6">
        <v>0</v>
      </c>
      <c r="L13" s="29"/>
      <c r="M13" s="29"/>
      <c r="N13" s="13">
        <v>150</v>
      </c>
      <c r="O13" s="13">
        <v>150</v>
      </c>
      <c r="P13" s="29"/>
      <c r="Q13" s="4"/>
      <c r="R13" s="29">
        <v>0</v>
      </c>
      <c r="S13" s="6">
        <v>0</v>
      </c>
      <c r="T13" s="29"/>
      <c r="U13" s="4"/>
      <c r="V13" s="6">
        <v>163</v>
      </c>
      <c r="W13" s="6">
        <v>166</v>
      </c>
      <c r="Y13" s="16">
        <f>W14</f>
        <v>166</v>
      </c>
      <c r="Z13" s="6">
        <v>202</v>
      </c>
      <c r="AA13" s="6">
        <v>202</v>
      </c>
      <c r="AC13" s="16">
        <f>Z29</f>
        <v>0</v>
      </c>
      <c r="AD13" s="6">
        <v>182</v>
      </c>
      <c r="AE13" s="6">
        <v>182</v>
      </c>
      <c r="AG13" s="16">
        <f t="shared" si="1"/>
        <v>196</v>
      </c>
      <c r="AH13" s="6">
        <v>0</v>
      </c>
      <c r="AI13" s="6">
        <v>0</v>
      </c>
      <c r="AK13" s="16">
        <f>AI52</f>
        <v>150</v>
      </c>
      <c r="AL13" s="6">
        <v>0</v>
      </c>
      <c r="AM13" s="6">
        <v>0</v>
      </c>
      <c r="AO13" s="16">
        <f>AL34</f>
        <v>150</v>
      </c>
      <c r="AP13" s="6">
        <v>0</v>
      </c>
      <c r="AQ13" s="6">
        <v>0</v>
      </c>
      <c r="AR13" s="6"/>
      <c r="AS13" s="16"/>
      <c r="AT13" s="6">
        <v>0</v>
      </c>
      <c r="AU13" s="6">
        <v>0</v>
      </c>
      <c r="AW13" s="16"/>
      <c r="AX13" s="6">
        <v>0</v>
      </c>
      <c r="AY13" s="6">
        <v>0</v>
      </c>
      <c r="BA13" s="16"/>
    </row>
    <row r="14" spans="1:57" ht="16.5" customHeight="1">
      <c r="A14" s="12">
        <v>289</v>
      </c>
      <c r="B14" s="15">
        <v>144</v>
      </c>
      <c r="C14" s="32">
        <v>144</v>
      </c>
      <c r="D14" s="29"/>
      <c r="E14" s="29"/>
      <c r="F14" s="6">
        <v>0</v>
      </c>
      <c r="G14" s="29">
        <v>0</v>
      </c>
      <c r="H14" s="29"/>
      <c r="I14" s="29"/>
      <c r="J14" s="15">
        <v>142</v>
      </c>
      <c r="K14" s="32">
        <v>142</v>
      </c>
      <c r="L14" s="29"/>
      <c r="M14" s="29"/>
      <c r="N14" s="15">
        <v>154</v>
      </c>
      <c r="O14" s="32">
        <v>182</v>
      </c>
      <c r="P14" s="29"/>
      <c r="Q14" s="18"/>
      <c r="R14" s="29">
        <v>0</v>
      </c>
      <c r="S14" s="29">
        <v>0</v>
      </c>
      <c r="T14" s="29"/>
      <c r="U14" s="18"/>
      <c r="V14" s="6">
        <v>163</v>
      </c>
      <c r="W14" s="6">
        <v>166</v>
      </c>
      <c r="Y14" s="16"/>
      <c r="Z14" s="6">
        <v>0</v>
      </c>
      <c r="AA14" s="6">
        <v>0</v>
      </c>
      <c r="AC14" s="16">
        <f>AA29</f>
        <v>0</v>
      </c>
      <c r="AD14" s="6">
        <v>184</v>
      </c>
      <c r="AE14" s="6">
        <v>200</v>
      </c>
      <c r="AG14" s="16"/>
      <c r="AH14" s="6">
        <v>0</v>
      </c>
      <c r="AI14" s="6">
        <v>0</v>
      </c>
      <c r="AK14" s="16"/>
      <c r="AL14" s="6">
        <v>0</v>
      </c>
      <c r="AM14" s="6">
        <v>0</v>
      </c>
      <c r="AO14" s="16">
        <f>AM47</f>
        <v>150</v>
      </c>
      <c r="AP14" s="6">
        <v>0</v>
      </c>
      <c r="AQ14" s="6">
        <v>0</v>
      </c>
      <c r="AS14" s="16"/>
      <c r="AT14" s="6">
        <v>0</v>
      </c>
      <c r="AU14" s="6">
        <v>0</v>
      </c>
      <c r="AW14" s="16"/>
      <c r="AX14" s="6">
        <v>0</v>
      </c>
      <c r="AY14" s="6">
        <v>0</v>
      </c>
      <c r="BA14" s="16"/>
    </row>
    <row r="15" spans="1:57" ht="16.5" customHeight="1">
      <c r="A15" s="12">
        <v>289</v>
      </c>
      <c r="B15" s="13">
        <v>144</v>
      </c>
      <c r="C15" s="13">
        <v>144</v>
      </c>
      <c r="D15" s="29"/>
      <c r="E15" s="29"/>
      <c r="F15" s="6">
        <v>0</v>
      </c>
      <c r="G15" s="6">
        <v>0</v>
      </c>
      <c r="H15" s="29"/>
      <c r="I15" s="29"/>
      <c r="J15" s="13">
        <v>152</v>
      </c>
      <c r="K15" s="13">
        <v>152</v>
      </c>
      <c r="L15" s="29"/>
      <c r="M15" s="29"/>
      <c r="N15" s="13">
        <v>154</v>
      </c>
      <c r="O15" s="13">
        <v>154</v>
      </c>
      <c r="P15" s="29"/>
      <c r="Q15" s="4"/>
      <c r="R15" s="29">
        <v>0</v>
      </c>
      <c r="S15" s="6">
        <v>0</v>
      </c>
      <c r="T15" s="29"/>
      <c r="U15" s="4"/>
      <c r="V15" s="6">
        <v>0</v>
      </c>
      <c r="W15" s="6">
        <v>0</v>
      </c>
      <c r="Y15" s="16"/>
      <c r="Z15" s="6">
        <v>202</v>
      </c>
      <c r="AA15" s="6">
        <v>202</v>
      </c>
      <c r="AC15" s="16">
        <f>Z60</f>
        <v>172</v>
      </c>
      <c r="AD15" s="6">
        <v>182</v>
      </c>
      <c r="AE15" s="6">
        <v>196</v>
      </c>
      <c r="AG15" s="16"/>
      <c r="AH15" s="6">
        <v>0</v>
      </c>
      <c r="AI15" s="6">
        <v>0</v>
      </c>
      <c r="AK15" s="16"/>
      <c r="AL15" s="6">
        <v>0</v>
      </c>
      <c r="AM15" s="6">
        <v>0</v>
      </c>
      <c r="AO15" s="16">
        <f>AL42</f>
        <v>150</v>
      </c>
      <c r="AP15" s="6">
        <v>0</v>
      </c>
      <c r="AQ15" s="6">
        <v>0</v>
      </c>
      <c r="AR15" s="6"/>
      <c r="AS15" s="16"/>
      <c r="AT15" s="6">
        <v>0</v>
      </c>
      <c r="AU15" s="6">
        <v>0</v>
      </c>
      <c r="AW15" s="16"/>
      <c r="AX15" s="6">
        <v>0</v>
      </c>
      <c r="AY15" s="6">
        <v>0</v>
      </c>
      <c r="BA15" s="16"/>
    </row>
    <row r="16" spans="1:57" ht="16.5" customHeight="1">
      <c r="A16" s="12">
        <v>290</v>
      </c>
      <c r="B16" s="15">
        <v>144</v>
      </c>
      <c r="C16" s="32">
        <v>144</v>
      </c>
      <c r="D16" s="29"/>
      <c r="E16" s="29"/>
      <c r="F16" s="6">
        <v>0</v>
      </c>
      <c r="G16" s="29">
        <v>0</v>
      </c>
      <c r="H16" s="29"/>
      <c r="I16" s="29"/>
      <c r="J16" s="15">
        <v>140</v>
      </c>
      <c r="K16" s="32">
        <v>140</v>
      </c>
      <c r="L16" s="29"/>
      <c r="M16" s="29"/>
      <c r="N16" s="15">
        <v>170</v>
      </c>
      <c r="O16" s="32">
        <v>190</v>
      </c>
      <c r="P16" s="29"/>
      <c r="Q16" s="18"/>
      <c r="R16" s="29">
        <v>0</v>
      </c>
      <c r="S16" s="29">
        <v>0</v>
      </c>
      <c r="T16" s="29"/>
      <c r="U16" s="18"/>
      <c r="V16" s="6">
        <v>163</v>
      </c>
      <c r="W16" s="6">
        <v>166</v>
      </c>
      <c r="Y16" s="16"/>
      <c r="Z16" s="6">
        <v>0</v>
      </c>
      <c r="AA16" s="6">
        <v>0</v>
      </c>
      <c r="AC16" s="16"/>
      <c r="AD16" s="6">
        <v>0</v>
      </c>
      <c r="AE16" s="6">
        <v>0</v>
      </c>
      <c r="AG16" s="16"/>
      <c r="AH16" s="6">
        <v>0</v>
      </c>
      <c r="AI16" s="6">
        <v>0</v>
      </c>
      <c r="AK16" s="16"/>
      <c r="AL16" s="6">
        <v>0</v>
      </c>
      <c r="AM16" s="6">
        <v>0</v>
      </c>
      <c r="AO16" s="16">
        <f>AL58</f>
        <v>0</v>
      </c>
      <c r="AP16" s="6">
        <v>0</v>
      </c>
      <c r="AQ16" s="6">
        <v>0</v>
      </c>
      <c r="AS16" s="16"/>
      <c r="AT16" s="6">
        <v>0</v>
      </c>
      <c r="AU16" s="6">
        <v>0</v>
      </c>
      <c r="AW16" s="16"/>
      <c r="AX16" s="6">
        <v>0</v>
      </c>
      <c r="AY16" s="6">
        <v>0</v>
      </c>
      <c r="BA16" s="16"/>
    </row>
    <row r="17" spans="1:53" ht="16.5" customHeight="1">
      <c r="A17" s="12">
        <v>290</v>
      </c>
      <c r="B17" s="13">
        <v>144</v>
      </c>
      <c r="C17" s="13">
        <v>144</v>
      </c>
      <c r="D17" s="29"/>
      <c r="E17" s="29"/>
      <c r="F17" s="6">
        <v>0</v>
      </c>
      <c r="G17" s="6">
        <v>0</v>
      </c>
      <c r="H17" s="29"/>
      <c r="I17" s="29"/>
      <c r="J17" s="13">
        <v>152</v>
      </c>
      <c r="K17" s="13">
        <v>152</v>
      </c>
      <c r="L17" s="29"/>
      <c r="M17" s="29"/>
      <c r="N17" s="13">
        <v>170</v>
      </c>
      <c r="O17" s="13">
        <v>190</v>
      </c>
      <c r="P17" s="29"/>
      <c r="Q17" s="4"/>
      <c r="R17" s="29">
        <v>0</v>
      </c>
      <c r="S17" s="6">
        <v>0</v>
      </c>
      <c r="T17" s="29"/>
      <c r="U17" s="4"/>
      <c r="V17" s="6">
        <v>163</v>
      </c>
      <c r="W17" s="6">
        <v>166</v>
      </c>
      <c r="Y17" s="16"/>
      <c r="Z17" s="6">
        <v>0</v>
      </c>
      <c r="AA17" s="6">
        <v>0</v>
      </c>
      <c r="AC17" s="16"/>
      <c r="AD17" s="6">
        <v>0</v>
      </c>
      <c r="AE17" s="6">
        <v>0</v>
      </c>
      <c r="AG17" s="16"/>
      <c r="AH17" s="6">
        <v>0</v>
      </c>
      <c r="AI17" s="6">
        <v>0</v>
      </c>
      <c r="AK17" s="16"/>
      <c r="AL17" s="6">
        <v>0</v>
      </c>
      <c r="AM17" s="6">
        <v>0</v>
      </c>
      <c r="AO17" s="16">
        <f>AM58</f>
        <v>0</v>
      </c>
      <c r="AP17" s="6">
        <v>0</v>
      </c>
      <c r="AQ17" s="6">
        <v>0</v>
      </c>
      <c r="AR17" s="6"/>
      <c r="AS17" s="16"/>
      <c r="AT17" s="6">
        <v>0</v>
      </c>
      <c r="AU17" s="6">
        <v>0</v>
      </c>
      <c r="AW17" s="16"/>
      <c r="AX17" s="6">
        <v>0</v>
      </c>
      <c r="AY17" s="6">
        <v>0</v>
      </c>
      <c r="BA17" s="16"/>
    </row>
    <row r="18" spans="1:53" ht="16.5" customHeight="1">
      <c r="A18" s="12">
        <v>291</v>
      </c>
      <c r="B18" s="15">
        <v>144</v>
      </c>
      <c r="C18" s="32">
        <v>144</v>
      </c>
      <c r="D18" s="29"/>
      <c r="E18" s="29"/>
      <c r="F18" s="15">
        <v>332</v>
      </c>
      <c r="G18" s="32">
        <v>338</v>
      </c>
      <c r="H18" s="29"/>
      <c r="I18" s="29"/>
      <c r="J18" s="15">
        <v>140</v>
      </c>
      <c r="K18" s="32">
        <v>140</v>
      </c>
      <c r="L18" s="29"/>
      <c r="M18" s="29"/>
      <c r="N18" s="15">
        <v>170</v>
      </c>
      <c r="O18" s="32">
        <v>190</v>
      </c>
      <c r="P18" s="29"/>
      <c r="Q18" s="18"/>
      <c r="R18" s="29">
        <v>0</v>
      </c>
      <c r="S18" s="29">
        <v>0</v>
      </c>
      <c r="T18" s="29"/>
      <c r="U18" s="18"/>
      <c r="V18" s="6">
        <v>163</v>
      </c>
      <c r="W18" s="6">
        <v>166</v>
      </c>
      <c r="Y18" s="16"/>
      <c r="Z18" s="6">
        <v>202</v>
      </c>
      <c r="AA18" s="6">
        <v>202</v>
      </c>
      <c r="AC18" s="16"/>
      <c r="AD18" s="6">
        <v>0</v>
      </c>
      <c r="AE18" s="6">
        <v>0</v>
      </c>
      <c r="AG18" s="16"/>
      <c r="AH18" s="6">
        <v>0</v>
      </c>
      <c r="AI18" s="6">
        <v>0</v>
      </c>
      <c r="AK18" s="16"/>
      <c r="AL18" s="6">
        <v>146</v>
      </c>
      <c r="AM18" s="6">
        <v>158</v>
      </c>
      <c r="AO18" s="16">
        <f>AN58</f>
        <v>0</v>
      </c>
      <c r="AP18" s="6">
        <v>0</v>
      </c>
      <c r="AQ18" s="6">
        <v>0</v>
      </c>
      <c r="AS18" s="16"/>
      <c r="AT18" s="6">
        <v>232</v>
      </c>
      <c r="AU18" s="6">
        <v>232</v>
      </c>
      <c r="AW18" s="16"/>
      <c r="AX18" s="6">
        <v>0</v>
      </c>
      <c r="AY18" s="6">
        <v>0</v>
      </c>
      <c r="BA18" s="16"/>
    </row>
    <row r="19" spans="1:53" ht="16.5" customHeight="1">
      <c r="A19" s="12">
        <v>291</v>
      </c>
      <c r="B19" s="13">
        <v>144</v>
      </c>
      <c r="C19" s="13">
        <v>144</v>
      </c>
      <c r="D19" s="29"/>
      <c r="E19" s="29"/>
      <c r="F19" s="13">
        <v>302</v>
      </c>
      <c r="G19" s="13">
        <v>332</v>
      </c>
      <c r="H19" s="35">
        <v>338</v>
      </c>
      <c r="I19" s="29"/>
      <c r="J19" s="13">
        <v>152</v>
      </c>
      <c r="K19" s="13">
        <v>152</v>
      </c>
      <c r="L19" s="29"/>
      <c r="M19" s="29"/>
      <c r="N19" s="13">
        <v>170</v>
      </c>
      <c r="O19" s="13">
        <v>190</v>
      </c>
      <c r="P19" s="29"/>
      <c r="Q19" s="4"/>
      <c r="R19" s="29">
        <v>0</v>
      </c>
      <c r="S19" s="6">
        <v>0</v>
      </c>
      <c r="T19" s="29"/>
      <c r="U19" s="4"/>
      <c r="V19" s="6">
        <v>0</v>
      </c>
      <c r="W19" s="6">
        <v>0</v>
      </c>
      <c r="Y19" s="16"/>
      <c r="Z19" s="6">
        <v>202</v>
      </c>
      <c r="AA19" s="6">
        <v>202</v>
      </c>
      <c r="AC19" s="16"/>
      <c r="AD19" s="6">
        <v>182</v>
      </c>
      <c r="AE19" s="6">
        <v>196</v>
      </c>
      <c r="AG19" s="16"/>
      <c r="AH19" s="6">
        <v>0</v>
      </c>
      <c r="AI19" s="6">
        <v>0</v>
      </c>
      <c r="AK19" s="16"/>
      <c r="AL19" s="6">
        <v>0</v>
      </c>
      <c r="AM19" s="6">
        <v>0</v>
      </c>
      <c r="AO19" s="16">
        <f>AM47</f>
        <v>150</v>
      </c>
      <c r="AP19" s="6">
        <v>0</v>
      </c>
      <c r="AQ19" s="6">
        <v>0</v>
      </c>
      <c r="AR19" s="6"/>
      <c r="AS19" s="16"/>
      <c r="AT19" s="6">
        <v>232</v>
      </c>
      <c r="AU19" s="6">
        <v>232</v>
      </c>
      <c r="AW19" s="16"/>
      <c r="AX19" s="6">
        <v>214</v>
      </c>
      <c r="AY19" s="6">
        <v>217</v>
      </c>
      <c r="BA19" s="16"/>
    </row>
    <row r="20" spans="1:53" ht="16.5" customHeight="1">
      <c r="A20" s="12">
        <v>292</v>
      </c>
      <c r="B20" s="15">
        <v>144</v>
      </c>
      <c r="C20" s="32">
        <v>144</v>
      </c>
      <c r="D20" s="29"/>
      <c r="E20" s="29"/>
      <c r="F20" s="6">
        <v>0</v>
      </c>
      <c r="G20" s="29">
        <v>0</v>
      </c>
      <c r="H20" s="29"/>
      <c r="I20" s="29"/>
      <c r="J20" s="15">
        <v>142</v>
      </c>
      <c r="K20" s="32">
        <v>142</v>
      </c>
      <c r="L20" s="29"/>
      <c r="M20" s="29"/>
      <c r="N20" s="15">
        <v>154</v>
      </c>
      <c r="O20" s="32">
        <v>182</v>
      </c>
      <c r="P20" s="29"/>
      <c r="Q20" s="18"/>
      <c r="R20" s="29">
        <v>0</v>
      </c>
      <c r="S20" s="29">
        <v>0</v>
      </c>
      <c r="T20" s="29"/>
      <c r="U20" s="18"/>
      <c r="V20" s="6">
        <v>0</v>
      </c>
      <c r="W20" s="6">
        <v>0</v>
      </c>
      <c r="Y20" s="16"/>
      <c r="Z20" s="6">
        <v>0</v>
      </c>
      <c r="AA20" s="6">
        <v>0</v>
      </c>
      <c r="AC20" s="16"/>
      <c r="AD20" s="6">
        <v>0</v>
      </c>
      <c r="AE20" s="6">
        <v>0</v>
      </c>
      <c r="AG20" s="16"/>
      <c r="AH20" s="6">
        <v>0</v>
      </c>
      <c r="AI20" s="6">
        <v>0</v>
      </c>
      <c r="AK20" s="16"/>
      <c r="AL20" s="6">
        <v>0</v>
      </c>
      <c r="AM20" s="6">
        <v>0</v>
      </c>
      <c r="AO20" s="16"/>
      <c r="AP20" s="6">
        <v>0</v>
      </c>
      <c r="AQ20" s="6">
        <v>0</v>
      </c>
      <c r="AS20" s="16"/>
      <c r="AT20" s="6">
        <v>232</v>
      </c>
      <c r="AU20" s="6">
        <v>232</v>
      </c>
      <c r="AW20" s="16"/>
      <c r="AX20" s="6">
        <v>0</v>
      </c>
      <c r="AY20" s="6">
        <v>0</v>
      </c>
      <c r="BA20" s="16"/>
    </row>
    <row r="21" spans="1:53" ht="16.5" customHeight="1">
      <c r="A21" s="12">
        <v>292</v>
      </c>
      <c r="B21" s="13">
        <v>144</v>
      </c>
      <c r="C21" s="13">
        <v>144</v>
      </c>
      <c r="D21" s="29"/>
      <c r="E21" s="29"/>
      <c r="F21" s="13">
        <v>329</v>
      </c>
      <c r="G21" s="13">
        <v>329</v>
      </c>
      <c r="H21" s="29"/>
      <c r="I21" s="29"/>
      <c r="J21" s="13">
        <v>152</v>
      </c>
      <c r="K21" s="13">
        <v>152</v>
      </c>
      <c r="L21" s="29"/>
      <c r="M21" s="29"/>
      <c r="N21" s="13">
        <v>154</v>
      </c>
      <c r="O21" s="13">
        <v>154</v>
      </c>
      <c r="P21" s="29"/>
      <c r="Q21" s="4"/>
      <c r="R21" s="29">
        <v>0</v>
      </c>
      <c r="S21" s="6">
        <v>0</v>
      </c>
      <c r="T21" s="29"/>
      <c r="U21" s="4"/>
      <c r="V21" s="6">
        <v>0</v>
      </c>
      <c r="W21" s="6">
        <v>0</v>
      </c>
      <c r="Y21" s="16"/>
      <c r="Z21" s="6">
        <v>0</v>
      </c>
      <c r="AA21" s="6">
        <v>0</v>
      </c>
      <c r="AC21" s="16"/>
      <c r="AD21" s="6">
        <v>0</v>
      </c>
      <c r="AE21" s="6">
        <v>0</v>
      </c>
      <c r="AG21" s="16"/>
      <c r="AH21" s="6">
        <v>0</v>
      </c>
      <c r="AI21" s="6">
        <v>0</v>
      </c>
      <c r="AK21" s="16"/>
      <c r="AL21" s="6">
        <v>0</v>
      </c>
      <c r="AM21" s="6">
        <v>0</v>
      </c>
      <c r="AO21" s="16"/>
      <c r="AP21" s="6">
        <v>0</v>
      </c>
      <c r="AQ21" s="6">
        <v>0</v>
      </c>
      <c r="AR21" s="6"/>
      <c r="AS21" s="16"/>
      <c r="AT21" s="6">
        <v>0</v>
      </c>
      <c r="AU21" s="6">
        <v>0</v>
      </c>
      <c r="AW21" s="16"/>
      <c r="AX21" s="6">
        <v>0</v>
      </c>
      <c r="AY21" s="6">
        <v>0</v>
      </c>
      <c r="BA21" s="16"/>
    </row>
    <row r="22" spans="1:53" ht="16.5" customHeight="1">
      <c r="A22" s="12">
        <v>293</v>
      </c>
      <c r="B22" s="15">
        <v>144</v>
      </c>
      <c r="C22" s="32">
        <v>144</v>
      </c>
      <c r="D22" s="29"/>
      <c r="E22" s="29"/>
      <c r="F22" s="15">
        <v>320</v>
      </c>
      <c r="G22" s="32">
        <v>320</v>
      </c>
      <c r="H22" s="29"/>
      <c r="I22" s="29"/>
      <c r="J22" s="15">
        <v>142</v>
      </c>
      <c r="K22" s="32">
        <v>142</v>
      </c>
      <c r="L22" s="29"/>
      <c r="M22" s="29"/>
      <c r="N22" s="15">
        <v>154</v>
      </c>
      <c r="O22" s="32">
        <v>154</v>
      </c>
      <c r="P22" s="29"/>
      <c r="Q22" s="18"/>
      <c r="R22" s="29">
        <v>0</v>
      </c>
      <c r="S22" s="29">
        <v>0</v>
      </c>
      <c r="T22" s="29"/>
      <c r="U22" s="18"/>
      <c r="V22" s="6">
        <v>0</v>
      </c>
      <c r="W22" s="6">
        <v>0</v>
      </c>
      <c r="Y22" s="16"/>
      <c r="Z22" s="6">
        <v>0</v>
      </c>
      <c r="AA22" s="6">
        <v>0</v>
      </c>
      <c r="AC22" s="16"/>
      <c r="AD22" s="6">
        <v>0</v>
      </c>
      <c r="AE22" s="6">
        <v>0</v>
      </c>
      <c r="AG22" s="16"/>
      <c r="AH22" s="6">
        <v>0</v>
      </c>
      <c r="AI22" s="6">
        <v>0</v>
      </c>
      <c r="AK22" s="16"/>
      <c r="AL22" s="6">
        <v>0</v>
      </c>
      <c r="AM22" s="6">
        <v>0</v>
      </c>
      <c r="AO22" s="16"/>
      <c r="AP22" s="6">
        <v>0</v>
      </c>
      <c r="AQ22" s="6">
        <v>0</v>
      </c>
      <c r="AS22" s="16"/>
      <c r="AT22" s="6">
        <v>0</v>
      </c>
      <c r="AU22" s="6">
        <v>0</v>
      </c>
      <c r="AW22" s="16"/>
      <c r="AX22" s="6">
        <v>0</v>
      </c>
      <c r="AY22" s="6">
        <v>0</v>
      </c>
      <c r="BA22" s="16"/>
    </row>
    <row r="23" spans="1:53" ht="16.5" customHeight="1">
      <c r="A23" s="12">
        <v>293</v>
      </c>
      <c r="B23" s="13">
        <v>144</v>
      </c>
      <c r="C23" s="13">
        <v>144</v>
      </c>
      <c r="D23" s="29"/>
      <c r="E23" s="29"/>
      <c r="F23" s="6">
        <v>0</v>
      </c>
      <c r="G23" s="6">
        <v>0</v>
      </c>
      <c r="H23" s="29"/>
      <c r="I23" s="29"/>
      <c r="J23" s="13">
        <v>152</v>
      </c>
      <c r="K23" s="13">
        <v>152</v>
      </c>
      <c r="L23" s="29"/>
      <c r="M23" s="29"/>
      <c r="N23" s="6">
        <v>0</v>
      </c>
      <c r="O23" s="6">
        <v>0</v>
      </c>
      <c r="P23" s="29"/>
      <c r="Q23" s="4"/>
      <c r="R23" s="29">
        <v>0</v>
      </c>
      <c r="S23" s="6">
        <v>0</v>
      </c>
      <c r="T23" s="29"/>
      <c r="U23" s="4"/>
      <c r="V23" s="6">
        <v>0</v>
      </c>
      <c r="W23" s="6">
        <v>0</v>
      </c>
      <c r="Y23" s="16"/>
      <c r="Z23" s="6">
        <v>0</v>
      </c>
      <c r="AA23" s="6">
        <v>0</v>
      </c>
      <c r="AC23" s="16"/>
      <c r="AD23" s="6">
        <v>0</v>
      </c>
      <c r="AE23" s="6">
        <v>0</v>
      </c>
      <c r="AG23" s="16"/>
      <c r="AH23" s="6">
        <v>0</v>
      </c>
      <c r="AI23" s="6">
        <v>0</v>
      </c>
      <c r="AK23" s="16"/>
      <c r="AL23" s="6">
        <v>0</v>
      </c>
      <c r="AM23" s="6">
        <v>0</v>
      </c>
      <c r="AO23" s="16"/>
      <c r="AP23" s="6">
        <v>0</v>
      </c>
      <c r="AQ23" s="6">
        <v>0</v>
      </c>
      <c r="AR23" s="6"/>
      <c r="AS23" s="16"/>
      <c r="AT23" s="6">
        <v>0</v>
      </c>
      <c r="AU23" s="6">
        <v>0</v>
      </c>
      <c r="AW23" s="16"/>
      <c r="AX23" s="6">
        <v>0</v>
      </c>
      <c r="AY23" s="6">
        <v>0</v>
      </c>
      <c r="BA23" s="16"/>
    </row>
    <row r="24" spans="1:53" ht="16.5" customHeight="1">
      <c r="A24" s="12">
        <v>294</v>
      </c>
      <c r="B24" s="15">
        <v>144</v>
      </c>
      <c r="C24" s="32">
        <v>144</v>
      </c>
      <c r="D24" s="29"/>
      <c r="E24" s="29"/>
      <c r="F24" s="15">
        <v>302</v>
      </c>
      <c r="G24" s="32">
        <v>302</v>
      </c>
      <c r="H24" s="29"/>
      <c r="I24" s="29"/>
      <c r="J24" s="15">
        <v>140</v>
      </c>
      <c r="K24" s="32">
        <v>140</v>
      </c>
      <c r="L24" s="29"/>
      <c r="M24" s="29"/>
      <c r="N24" s="15">
        <v>170</v>
      </c>
      <c r="O24" s="32">
        <v>190</v>
      </c>
      <c r="P24" s="29"/>
      <c r="Q24" s="18"/>
      <c r="R24" s="29">
        <v>0</v>
      </c>
      <c r="S24" s="29">
        <v>0</v>
      </c>
      <c r="T24" s="29"/>
      <c r="U24" s="18"/>
      <c r="V24" s="6">
        <v>0</v>
      </c>
      <c r="W24" s="6">
        <v>0</v>
      </c>
      <c r="Y24" s="16"/>
      <c r="Z24" s="6">
        <v>0</v>
      </c>
      <c r="AA24" s="6">
        <v>0</v>
      </c>
      <c r="AC24" s="16"/>
      <c r="AD24" s="6">
        <v>0</v>
      </c>
      <c r="AE24" s="6">
        <v>0</v>
      </c>
      <c r="AG24" s="16"/>
      <c r="AH24" s="6">
        <v>0</v>
      </c>
      <c r="AI24" s="6">
        <v>0</v>
      </c>
      <c r="AK24" s="16"/>
      <c r="AL24" s="6">
        <v>0</v>
      </c>
      <c r="AM24" s="6">
        <v>0</v>
      </c>
      <c r="AO24" s="16"/>
      <c r="AP24" s="6">
        <v>0</v>
      </c>
      <c r="AQ24" s="6">
        <v>0</v>
      </c>
      <c r="AS24" s="16"/>
      <c r="AT24" s="6">
        <v>0</v>
      </c>
      <c r="AU24" s="6">
        <v>0</v>
      </c>
      <c r="AW24" s="16"/>
      <c r="AX24" s="6">
        <v>0</v>
      </c>
      <c r="AY24" s="6">
        <v>0</v>
      </c>
      <c r="BA24" s="16"/>
    </row>
    <row r="25" spans="1:53" ht="16.5" customHeight="1">
      <c r="A25" s="12">
        <v>294</v>
      </c>
      <c r="B25" s="13">
        <v>144</v>
      </c>
      <c r="C25" s="13">
        <v>144</v>
      </c>
      <c r="D25" s="29"/>
      <c r="E25" s="29"/>
      <c r="F25" s="13">
        <v>332</v>
      </c>
      <c r="G25" s="13">
        <v>338</v>
      </c>
      <c r="H25" s="29"/>
      <c r="I25" s="29"/>
      <c r="J25" s="13">
        <v>152</v>
      </c>
      <c r="K25" s="13">
        <v>152</v>
      </c>
      <c r="L25" s="29"/>
      <c r="M25" s="29"/>
      <c r="N25" s="13">
        <v>170</v>
      </c>
      <c r="O25" s="13">
        <v>190</v>
      </c>
      <c r="P25" s="29"/>
      <c r="Q25" s="4"/>
      <c r="R25" s="29">
        <v>0</v>
      </c>
      <c r="S25" s="6">
        <v>0</v>
      </c>
      <c r="T25" s="29"/>
      <c r="U25" s="4"/>
      <c r="V25" s="6">
        <v>0</v>
      </c>
      <c r="W25" s="6">
        <v>0</v>
      </c>
      <c r="Y25" s="16"/>
      <c r="Z25" s="6">
        <v>0</v>
      </c>
      <c r="AA25" s="6">
        <v>0</v>
      </c>
      <c r="AC25" s="16"/>
      <c r="AD25" s="6">
        <v>0</v>
      </c>
      <c r="AE25" s="6">
        <v>0</v>
      </c>
      <c r="AG25" s="16"/>
      <c r="AH25" s="6">
        <v>0</v>
      </c>
      <c r="AI25" s="6">
        <v>0</v>
      </c>
      <c r="AK25" s="16"/>
      <c r="AL25" s="6">
        <v>0</v>
      </c>
      <c r="AM25" s="6">
        <v>0</v>
      </c>
      <c r="AO25" s="16"/>
      <c r="AP25" s="6">
        <v>0</v>
      </c>
      <c r="AQ25" s="6">
        <v>0</v>
      </c>
      <c r="AR25" s="6"/>
      <c r="AS25" s="16"/>
      <c r="AT25" s="6">
        <v>0</v>
      </c>
      <c r="AU25" s="6">
        <v>0</v>
      </c>
      <c r="AW25" s="16"/>
      <c r="AX25" s="6">
        <v>0</v>
      </c>
      <c r="AY25" s="6">
        <v>0</v>
      </c>
      <c r="BA25" s="16"/>
    </row>
    <row r="26" spans="1:53" ht="16.5" customHeight="1">
      <c r="A26" s="12">
        <v>295</v>
      </c>
      <c r="B26" s="15">
        <v>144</v>
      </c>
      <c r="C26" s="32">
        <v>144</v>
      </c>
      <c r="D26" s="29"/>
      <c r="E26" s="29"/>
      <c r="F26" s="6">
        <v>0</v>
      </c>
      <c r="G26" s="29">
        <v>0</v>
      </c>
      <c r="H26" s="29"/>
      <c r="I26" s="29"/>
      <c r="J26" s="15">
        <v>140</v>
      </c>
      <c r="K26" s="32">
        <v>140</v>
      </c>
      <c r="L26" s="29"/>
      <c r="M26" s="29"/>
      <c r="N26" s="15">
        <v>170</v>
      </c>
      <c r="O26" s="32">
        <v>190</v>
      </c>
      <c r="P26" s="29"/>
      <c r="Q26" s="18"/>
      <c r="R26" s="29">
        <v>0</v>
      </c>
      <c r="S26" s="29">
        <v>0</v>
      </c>
      <c r="T26" s="29"/>
      <c r="U26" s="18"/>
      <c r="V26" s="6">
        <v>0</v>
      </c>
      <c r="W26" s="6">
        <v>0</v>
      </c>
      <c r="Y26" s="16"/>
      <c r="Z26" s="6">
        <v>0</v>
      </c>
      <c r="AA26" s="6">
        <v>0</v>
      </c>
      <c r="AC26" s="16"/>
      <c r="AD26" s="6">
        <v>0</v>
      </c>
      <c r="AE26" s="6">
        <v>0</v>
      </c>
      <c r="AG26" s="16"/>
      <c r="AH26" s="6">
        <v>0</v>
      </c>
      <c r="AI26" s="6">
        <v>0</v>
      </c>
      <c r="AK26" s="16"/>
      <c r="AL26" s="6">
        <v>0</v>
      </c>
      <c r="AM26" s="6">
        <v>0</v>
      </c>
      <c r="AO26" s="16"/>
      <c r="AP26" s="6">
        <v>0</v>
      </c>
      <c r="AQ26" s="6">
        <v>0</v>
      </c>
      <c r="AS26" s="16"/>
      <c r="AT26" s="6">
        <v>0</v>
      </c>
      <c r="AU26" s="6">
        <v>0</v>
      </c>
      <c r="AW26" s="16"/>
      <c r="AX26" s="6">
        <v>0</v>
      </c>
      <c r="AY26" s="6">
        <v>0</v>
      </c>
      <c r="BA26" s="16"/>
    </row>
    <row r="27" spans="1:53" ht="16.5" customHeight="1">
      <c r="A27" s="12">
        <v>295</v>
      </c>
      <c r="B27" s="13">
        <v>144</v>
      </c>
      <c r="C27" s="13">
        <v>144</v>
      </c>
      <c r="D27" s="29"/>
      <c r="E27" s="29"/>
      <c r="F27" s="13">
        <v>332</v>
      </c>
      <c r="G27" s="13">
        <v>338</v>
      </c>
      <c r="H27" s="29"/>
      <c r="I27" s="29"/>
      <c r="J27" s="13">
        <v>152</v>
      </c>
      <c r="K27" s="13">
        <v>152</v>
      </c>
      <c r="L27" s="29"/>
      <c r="M27" s="29"/>
      <c r="N27" s="13">
        <v>170</v>
      </c>
      <c r="O27" s="13">
        <v>190</v>
      </c>
      <c r="P27" s="29"/>
      <c r="Q27" s="4"/>
      <c r="R27" s="29">
        <v>0</v>
      </c>
      <c r="S27" s="6">
        <v>0</v>
      </c>
      <c r="T27" s="29"/>
      <c r="U27" s="4"/>
      <c r="V27" s="6">
        <v>0</v>
      </c>
      <c r="W27" s="6">
        <v>0</v>
      </c>
      <c r="Y27" s="16"/>
      <c r="Z27" s="6">
        <v>0</v>
      </c>
      <c r="AA27" s="6">
        <v>0</v>
      </c>
      <c r="AC27" s="16"/>
      <c r="AD27" s="6">
        <v>0</v>
      </c>
      <c r="AE27" s="6">
        <v>0</v>
      </c>
      <c r="AG27" s="16"/>
      <c r="AH27" s="6">
        <v>0</v>
      </c>
      <c r="AI27" s="6">
        <v>0</v>
      </c>
      <c r="AK27" s="16"/>
      <c r="AL27" s="6">
        <v>0</v>
      </c>
      <c r="AM27" s="6">
        <v>0</v>
      </c>
      <c r="AO27" s="16"/>
      <c r="AP27" s="6">
        <v>0</v>
      </c>
      <c r="AQ27" s="6">
        <v>0</v>
      </c>
      <c r="AR27" s="6"/>
      <c r="AS27" s="16"/>
      <c r="AT27" s="6">
        <v>0</v>
      </c>
      <c r="AU27" s="6">
        <v>0</v>
      </c>
      <c r="AW27" s="16"/>
      <c r="AX27" s="6">
        <v>0</v>
      </c>
      <c r="AY27" s="6">
        <v>0</v>
      </c>
      <c r="BA27" s="16"/>
    </row>
    <row r="28" spans="1:53" ht="16.5" customHeight="1">
      <c r="A28" s="12">
        <v>296</v>
      </c>
      <c r="B28" s="15">
        <v>144</v>
      </c>
      <c r="C28" s="32">
        <v>144</v>
      </c>
      <c r="D28" s="29"/>
      <c r="E28" s="29"/>
      <c r="F28" s="6">
        <v>0</v>
      </c>
      <c r="G28" s="29">
        <v>0</v>
      </c>
      <c r="H28" s="29"/>
      <c r="I28" s="29"/>
      <c r="J28" s="15">
        <v>140</v>
      </c>
      <c r="K28" s="32">
        <v>140</v>
      </c>
      <c r="L28" s="29"/>
      <c r="M28" s="29"/>
      <c r="N28" s="15">
        <v>154</v>
      </c>
      <c r="O28" s="32">
        <v>154</v>
      </c>
      <c r="P28" s="29"/>
      <c r="Q28" s="18"/>
      <c r="R28" s="29">
        <v>0</v>
      </c>
      <c r="S28" s="29">
        <v>0</v>
      </c>
      <c r="T28" s="29"/>
      <c r="U28" s="18"/>
      <c r="V28" s="6">
        <v>0</v>
      </c>
      <c r="W28" s="6">
        <v>0</v>
      </c>
      <c r="Y28" s="16"/>
      <c r="Z28" s="6">
        <v>0</v>
      </c>
      <c r="AA28" s="6">
        <v>0</v>
      </c>
      <c r="AC28" s="16"/>
      <c r="AD28" s="6">
        <v>0</v>
      </c>
      <c r="AE28" s="6">
        <v>0</v>
      </c>
      <c r="AG28" s="16"/>
      <c r="AH28" s="6">
        <v>0</v>
      </c>
      <c r="AI28" s="6">
        <v>0</v>
      </c>
      <c r="AK28" s="16"/>
      <c r="AL28" s="6">
        <v>0</v>
      </c>
      <c r="AM28" s="6">
        <v>0</v>
      </c>
      <c r="AO28" s="16"/>
      <c r="AP28" s="6">
        <v>0</v>
      </c>
      <c r="AQ28" s="6">
        <v>0</v>
      </c>
      <c r="AS28" s="16"/>
      <c r="AT28" s="6">
        <v>0</v>
      </c>
      <c r="AU28" s="6">
        <v>0</v>
      </c>
      <c r="AW28" s="16"/>
      <c r="AX28" s="6">
        <v>0</v>
      </c>
      <c r="AY28" s="6">
        <v>0</v>
      </c>
      <c r="BA28" s="16"/>
    </row>
    <row r="29" spans="1:53" ht="16.5" customHeight="1">
      <c r="A29" s="12">
        <v>296</v>
      </c>
      <c r="B29" s="13">
        <v>144</v>
      </c>
      <c r="C29" s="13">
        <v>144</v>
      </c>
      <c r="D29" s="29"/>
      <c r="E29" s="29"/>
      <c r="F29" s="6">
        <v>0</v>
      </c>
      <c r="G29" s="6">
        <v>0</v>
      </c>
      <c r="H29" s="29"/>
      <c r="I29" s="29"/>
      <c r="J29" s="13">
        <v>152</v>
      </c>
      <c r="K29" s="13">
        <v>152</v>
      </c>
      <c r="L29" s="29"/>
      <c r="M29" s="29"/>
      <c r="N29" s="13">
        <v>154</v>
      </c>
      <c r="O29" s="13">
        <v>182</v>
      </c>
      <c r="P29" s="29"/>
      <c r="Q29" s="4"/>
      <c r="R29" s="29">
        <v>0</v>
      </c>
      <c r="S29" s="6">
        <v>0</v>
      </c>
      <c r="T29" s="29"/>
      <c r="U29" s="4"/>
      <c r="V29" s="6">
        <v>0</v>
      </c>
      <c r="W29" s="6">
        <v>0</v>
      </c>
      <c r="Y29" s="16"/>
      <c r="Z29" s="6">
        <v>0</v>
      </c>
      <c r="AA29" s="6">
        <v>0</v>
      </c>
      <c r="AC29" s="16"/>
      <c r="AD29" s="6">
        <v>0</v>
      </c>
      <c r="AE29" s="6">
        <v>0</v>
      </c>
      <c r="AG29" s="16"/>
      <c r="AH29" s="6">
        <v>0</v>
      </c>
      <c r="AI29" s="6">
        <v>0</v>
      </c>
      <c r="AK29" s="16"/>
      <c r="AL29" s="6">
        <v>0</v>
      </c>
      <c r="AM29" s="6">
        <v>0</v>
      </c>
      <c r="AO29" s="16"/>
      <c r="AP29" s="6">
        <v>0</v>
      </c>
      <c r="AQ29" s="6">
        <v>0</v>
      </c>
      <c r="AR29" s="6"/>
      <c r="AS29" s="16"/>
      <c r="AT29" s="6">
        <v>0</v>
      </c>
      <c r="AU29" s="6">
        <v>0</v>
      </c>
      <c r="AW29" s="16"/>
      <c r="AX29" s="6">
        <v>0</v>
      </c>
      <c r="AY29" s="6">
        <v>0</v>
      </c>
      <c r="BA29" s="16"/>
    </row>
    <row r="30" spans="1:53" ht="16.5" customHeight="1">
      <c r="A30" s="12">
        <v>297</v>
      </c>
      <c r="B30" s="15">
        <v>144</v>
      </c>
      <c r="C30" s="32">
        <v>144</v>
      </c>
      <c r="D30" s="29"/>
      <c r="E30" s="29"/>
      <c r="F30" s="15">
        <v>320</v>
      </c>
      <c r="G30" s="32">
        <v>320</v>
      </c>
      <c r="H30" s="29"/>
      <c r="I30" s="29"/>
      <c r="J30" s="15">
        <v>140</v>
      </c>
      <c r="K30" s="32">
        <v>140</v>
      </c>
      <c r="L30" s="29"/>
      <c r="M30" s="29"/>
      <c r="N30" s="15">
        <v>154</v>
      </c>
      <c r="O30" s="32">
        <v>182</v>
      </c>
      <c r="P30" s="29"/>
      <c r="Q30" s="18"/>
      <c r="R30" s="29">
        <v>0</v>
      </c>
      <c r="S30" s="29">
        <v>0</v>
      </c>
      <c r="T30" s="29"/>
      <c r="U30" s="18"/>
      <c r="V30" s="6">
        <v>0</v>
      </c>
      <c r="W30" s="6">
        <v>0</v>
      </c>
      <c r="Y30" s="16"/>
      <c r="Z30" s="6">
        <v>0</v>
      </c>
      <c r="AA30" s="6">
        <v>0</v>
      </c>
      <c r="AC30" s="16"/>
      <c r="AD30" s="6">
        <v>0</v>
      </c>
      <c r="AE30" s="6">
        <v>0</v>
      </c>
      <c r="AG30" s="16"/>
      <c r="AH30" s="6">
        <v>0</v>
      </c>
      <c r="AI30" s="6">
        <v>0</v>
      </c>
      <c r="AK30" s="16"/>
      <c r="AL30" s="6">
        <v>0</v>
      </c>
      <c r="AM30" s="6">
        <v>0</v>
      </c>
      <c r="AO30" s="16"/>
      <c r="AP30" s="6">
        <v>0</v>
      </c>
      <c r="AQ30" s="6">
        <v>0</v>
      </c>
      <c r="AS30" s="16"/>
      <c r="AT30" s="6">
        <v>0</v>
      </c>
      <c r="AU30" s="6">
        <v>0</v>
      </c>
      <c r="AW30" s="16"/>
      <c r="AX30" s="6">
        <v>0</v>
      </c>
      <c r="AY30" s="6">
        <v>0</v>
      </c>
      <c r="BA30" s="16"/>
    </row>
    <row r="31" spans="1:53" ht="16.5" customHeight="1">
      <c r="A31" s="12">
        <v>297</v>
      </c>
      <c r="B31" s="13">
        <v>144</v>
      </c>
      <c r="C31" s="13">
        <v>144</v>
      </c>
      <c r="D31" s="29"/>
      <c r="E31" s="29"/>
      <c r="F31" s="6">
        <v>0</v>
      </c>
      <c r="G31" s="6">
        <v>0</v>
      </c>
      <c r="H31" s="29"/>
      <c r="I31" s="29"/>
      <c r="J31" s="13">
        <v>152</v>
      </c>
      <c r="K31" s="13">
        <v>152</v>
      </c>
      <c r="L31" s="29"/>
      <c r="M31" s="29"/>
      <c r="N31" s="13">
        <v>154</v>
      </c>
      <c r="O31" s="13">
        <v>182</v>
      </c>
      <c r="P31" s="29"/>
      <c r="Q31" s="4"/>
      <c r="R31" s="29">
        <v>0</v>
      </c>
      <c r="S31" s="6">
        <v>0</v>
      </c>
      <c r="T31" s="29"/>
      <c r="U31" s="4"/>
      <c r="V31" s="6">
        <v>0</v>
      </c>
      <c r="W31" s="6">
        <v>0</v>
      </c>
      <c r="Y31" s="16"/>
      <c r="Z31" s="6">
        <v>0</v>
      </c>
      <c r="AA31" s="6">
        <v>0</v>
      </c>
      <c r="AC31" s="16"/>
      <c r="AD31" s="6">
        <v>0</v>
      </c>
      <c r="AE31" s="6">
        <v>0</v>
      </c>
      <c r="AG31" s="16"/>
      <c r="AH31" s="6">
        <v>0</v>
      </c>
      <c r="AI31" s="6">
        <v>0</v>
      </c>
      <c r="AK31" s="16"/>
      <c r="AL31" s="6">
        <v>0</v>
      </c>
      <c r="AM31" s="6">
        <v>0</v>
      </c>
      <c r="AO31" s="16"/>
      <c r="AP31" s="6">
        <v>0</v>
      </c>
      <c r="AQ31" s="6">
        <v>0</v>
      </c>
      <c r="AR31" s="6"/>
      <c r="AS31" s="16"/>
      <c r="AT31" s="6">
        <v>0</v>
      </c>
      <c r="AU31" s="6">
        <v>0</v>
      </c>
      <c r="AW31" s="16"/>
      <c r="AX31" s="6">
        <v>0</v>
      </c>
      <c r="AY31" s="6">
        <v>0</v>
      </c>
      <c r="BA31" s="16"/>
    </row>
    <row r="32" spans="1:53" ht="16.5" customHeight="1">
      <c r="A32" s="12">
        <v>298</v>
      </c>
      <c r="B32" s="15">
        <v>144</v>
      </c>
      <c r="C32" s="32">
        <v>144</v>
      </c>
      <c r="D32" s="29"/>
      <c r="E32" s="29"/>
      <c r="F32" s="6">
        <v>0</v>
      </c>
      <c r="G32" s="29">
        <v>0</v>
      </c>
      <c r="H32" s="29"/>
      <c r="I32" s="29"/>
      <c r="J32" s="15">
        <v>140</v>
      </c>
      <c r="K32" s="32">
        <v>140</v>
      </c>
      <c r="L32" s="29"/>
      <c r="M32" s="29"/>
      <c r="N32" s="15">
        <v>154</v>
      </c>
      <c r="O32" s="32">
        <v>182</v>
      </c>
      <c r="P32" s="29"/>
      <c r="Q32" s="18"/>
      <c r="R32" s="29">
        <v>0</v>
      </c>
      <c r="S32" s="29">
        <v>0</v>
      </c>
      <c r="T32" s="29"/>
      <c r="U32" s="18"/>
      <c r="V32" s="6">
        <v>163</v>
      </c>
      <c r="W32" s="6">
        <v>166</v>
      </c>
      <c r="Y32" s="16"/>
      <c r="Z32" s="6">
        <v>0</v>
      </c>
      <c r="AA32" s="6">
        <v>0</v>
      </c>
      <c r="AC32" s="16"/>
      <c r="AD32" s="6">
        <v>182</v>
      </c>
      <c r="AE32" s="6">
        <v>196</v>
      </c>
      <c r="AG32" s="16"/>
      <c r="AH32" s="6">
        <v>0</v>
      </c>
      <c r="AI32" s="6">
        <v>0</v>
      </c>
      <c r="AK32" s="16"/>
      <c r="AL32" s="6">
        <v>0</v>
      </c>
      <c r="AM32" s="6">
        <v>0</v>
      </c>
      <c r="AO32" s="16"/>
      <c r="AP32" s="6">
        <v>0</v>
      </c>
      <c r="AQ32" s="6">
        <v>0</v>
      </c>
      <c r="AS32" s="16"/>
      <c r="AT32" s="6">
        <v>0</v>
      </c>
      <c r="AU32" s="6">
        <v>0</v>
      </c>
      <c r="AW32" s="16"/>
      <c r="AX32" s="6">
        <v>0</v>
      </c>
      <c r="AY32" s="6">
        <v>0</v>
      </c>
      <c r="BA32" s="16"/>
    </row>
    <row r="33" spans="1:53" ht="16.5" customHeight="1">
      <c r="A33" s="12">
        <v>298</v>
      </c>
      <c r="B33" s="13">
        <v>144</v>
      </c>
      <c r="C33" s="13">
        <v>144</v>
      </c>
      <c r="D33" s="29"/>
      <c r="E33" s="29"/>
      <c r="F33" s="6">
        <v>0</v>
      </c>
      <c r="G33" s="6">
        <v>0</v>
      </c>
      <c r="H33" s="29"/>
      <c r="I33" s="29"/>
      <c r="J33" s="13">
        <v>152</v>
      </c>
      <c r="K33" s="13">
        <v>152</v>
      </c>
      <c r="L33" s="29"/>
      <c r="M33" s="29"/>
      <c r="N33" s="13">
        <v>154</v>
      </c>
      <c r="O33" s="13">
        <v>182</v>
      </c>
      <c r="P33" s="29"/>
      <c r="Q33" s="4"/>
      <c r="R33" s="29">
        <v>0</v>
      </c>
      <c r="S33" s="6">
        <v>0</v>
      </c>
      <c r="T33" s="29"/>
      <c r="U33" s="4"/>
      <c r="V33" s="6">
        <v>0</v>
      </c>
      <c r="W33" s="6">
        <v>0</v>
      </c>
      <c r="Y33" s="16"/>
      <c r="Z33" s="6">
        <v>0</v>
      </c>
      <c r="AA33" s="6">
        <v>0</v>
      </c>
      <c r="AC33" s="16"/>
      <c r="AD33" s="6">
        <v>0</v>
      </c>
      <c r="AE33" s="6">
        <v>0</v>
      </c>
      <c r="AG33" s="16"/>
      <c r="AH33" s="6">
        <v>0</v>
      </c>
      <c r="AI33" s="6">
        <v>0</v>
      </c>
      <c r="AK33" s="16"/>
      <c r="AL33" s="6">
        <v>0</v>
      </c>
      <c r="AM33" s="6">
        <v>0</v>
      </c>
      <c r="AO33" s="16"/>
      <c r="AP33" s="6">
        <v>0</v>
      </c>
      <c r="AQ33" s="6">
        <v>0</v>
      </c>
      <c r="AR33" s="6"/>
      <c r="AS33" s="16"/>
      <c r="AT33" s="6">
        <v>0</v>
      </c>
      <c r="AU33" s="6">
        <v>0</v>
      </c>
      <c r="AW33" s="16"/>
      <c r="AX33" s="6">
        <v>0</v>
      </c>
      <c r="AY33" s="6">
        <v>0</v>
      </c>
      <c r="BA33" s="16"/>
    </row>
    <row r="34" spans="1:53" ht="16.5" customHeight="1">
      <c r="A34" s="12">
        <v>299</v>
      </c>
      <c r="B34" s="6">
        <v>0</v>
      </c>
      <c r="C34" s="29">
        <v>0</v>
      </c>
      <c r="D34" s="29"/>
      <c r="E34" s="29"/>
      <c r="F34" s="6">
        <v>0</v>
      </c>
      <c r="G34" s="29">
        <v>0</v>
      </c>
      <c r="H34" s="29"/>
      <c r="I34" s="29"/>
      <c r="J34" s="15">
        <v>140</v>
      </c>
      <c r="K34" s="32">
        <v>140</v>
      </c>
      <c r="L34" s="29"/>
      <c r="M34" s="29"/>
      <c r="N34" s="6">
        <v>0</v>
      </c>
      <c r="O34" s="29">
        <v>0</v>
      </c>
      <c r="P34" s="29"/>
      <c r="Q34" s="18"/>
      <c r="R34" s="29">
        <v>0</v>
      </c>
      <c r="S34" s="29">
        <v>0</v>
      </c>
      <c r="T34" s="29"/>
      <c r="U34" s="18"/>
      <c r="V34" s="6">
        <v>0</v>
      </c>
      <c r="W34" s="6">
        <v>0</v>
      </c>
      <c r="Y34" s="16"/>
      <c r="Z34" s="6">
        <v>0</v>
      </c>
      <c r="AA34" s="6">
        <v>0</v>
      </c>
      <c r="AC34" s="16"/>
      <c r="AD34" s="6">
        <v>0</v>
      </c>
      <c r="AE34" s="6">
        <v>0</v>
      </c>
      <c r="AG34" s="16"/>
      <c r="AH34" s="6">
        <v>0</v>
      </c>
      <c r="AI34" s="6">
        <v>0</v>
      </c>
      <c r="AK34" s="16"/>
      <c r="AL34" s="6">
        <v>150</v>
      </c>
      <c r="AM34" s="6">
        <v>150</v>
      </c>
      <c r="AO34" s="16"/>
      <c r="AP34" s="6">
        <v>0</v>
      </c>
      <c r="AQ34" s="6">
        <v>0</v>
      </c>
      <c r="AS34" s="16"/>
      <c r="AT34" s="6">
        <v>0</v>
      </c>
      <c r="AU34" s="6">
        <v>0</v>
      </c>
      <c r="AW34" s="16"/>
      <c r="AX34" s="6">
        <v>0</v>
      </c>
      <c r="AY34" s="6">
        <v>0</v>
      </c>
      <c r="BA34" s="16"/>
    </row>
    <row r="35" spans="1:53" ht="16.5" customHeight="1">
      <c r="A35" s="12">
        <v>299</v>
      </c>
      <c r="B35" s="6">
        <v>0</v>
      </c>
      <c r="C35" s="6">
        <v>0</v>
      </c>
      <c r="D35" s="29"/>
      <c r="E35" s="29"/>
      <c r="F35" s="6">
        <v>0</v>
      </c>
      <c r="G35" s="6">
        <v>0</v>
      </c>
      <c r="H35" s="29"/>
      <c r="I35" s="29"/>
      <c r="J35" s="13">
        <v>152</v>
      </c>
      <c r="K35" s="13">
        <v>152</v>
      </c>
      <c r="L35" s="29"/>
      <c r="M35" s="29"/>
      <c r="N35" s="6">
        <v>0</v>
      </c>
      <c r="O35" s="6">
        <v>0</v>
      </c>
      <c r="P35" s="29"/>
      <c r="Q35" s="4"/>
      <c r="R35" s="29">
        <v>0</v>
      </c>
      <c r="S35" s="6">
        <v>0</v>
      </c>
      <c r="T35" s="29"/>
      <c r="U35" s="4"/>
      <c r="V35" s="6">
        <v>0</v>
      </c>
      <c r="W35" s="6">
        <v>0</v>
      </c>
      <c r="Y35" s="16"/>
      <c r="Z35" s="6">
        <v>0</v>
      </c>
      <c r="AA35" s="6">
        <v>0</v>
      </c>
      <c r="AC35" s="16"/>
      <c r="AD35" s="6">
        <v>0</v>
      </c>
      <c r="AE35" s="6">
        <v>0</v>
      </c>
      <c r="AG35" s="16"/>
      <c r="AH35" s="6">
        <v>0</v>
      </c>
      <c r="AI35" s="6">
        <v>0</v>
      </c>
      <c r="AK35" s="16"/>
      <c r="AL35" s="6">
        <v>150</v>
      </c>
      <c r="AM35" s="6">
        <v>150</v>
      </c>
      <c r="AO35" s="16"/>
      <c r="AP35" s="6">
        <v>0</v>
      </c>
      <c r="AQ35" s="6">
        <v>0</v>
      </c>
      <c r="AR35" s="6"/>
      <c r="AS35" s="16"/>
      <c r="AT35" s="6">
        <v>0</v>
      </c>
      <c r="AU35" s="6">
        <v>0</v>
      </c>
      <c r="AW35" s="16"/>
      <c r="AX35" s="6">
        <v>0</v>
      </c>
      <c r="AY35" s="6">
        <v>0</v>
      </c>
      <c r="BA35" s="16"/>
    </row>
    <row r="36" spans="1:53" ht="16.5" customHeight="1">
      <c r="A36" s="12">
        <v>300</v>
      </c>
      <c r="B36" s="6">
        <v>0</v>
      </c>
      <c r="C36" s="6">
        <v>0</v>
      </c>
      <c r="D36" s="29"/>
      <c r="E36" s="29"/>
      <c r="F36" s="6">
        <v>0</v>
      </c>
      <c r="G36" s="6">
        <v>0</v>
      </c>
      <c r="H36" s="29"/>
      <c r="I36" s="29"/>
      <c r="J36" s="15">
        <v>140</v>
      </c>
      <c r="K36" s="15">
        <v>140</v>
      </c>
      <c r="L36" s="29"/>
      <c r="M36" s="29"/>
      <c r="N36" s="6">
        <v>0</v>
      </c>
      <c r="O36" s="6">
        <v>0</v>
      </c>
      <c r="P36" s="29"/>
      <c r="Q36" s="18"/>
      <c r="R36" s="29">
        <v>0</v>
      </c>
      <c r="S36" s="6">
        <v>0</v>
      </c>
      <c r="T36" s="29"/>
      <c r="U36" s="18"/>
      <c r="V36" s="6">
        <v>0</v>
      </c>
      <c r="W36" s="6">
        <v>0</v>
      </c>
      <c r="Y36" s="16"/>
      <c r="Z36" s="6">
        <v>202</v>
      </c>
      <c r="AA36" s="6">
        <v>202</v>
      </c>
      <c r="AC36" s="16"/>
      <c r="AD36" s="6">
        <v>0</v>
      </c>
      <c r="AE36" s="6">
        <v>0</v>
      </c>
      <c r="AG36" s="16"/>
      <c r="AH36" s="6">
        <v>0</v>
      </c>
      <c r="AI36" s="6">
        <v>0</v>
      </c>
      <c r="AK36" s="16"/>
      <c r="AL36" s="6">
        <v>150</v>
      </c>
      <c r="AM36" s="6">
        <v>150</v>
      </c>
      <c r="AO36" s="16"/>
      <c r="AP36" s="6">
        <v>0</v>
      </c>
      <c r="AQ36" s="6">
        <v>0</v>
      </c>
      <c r="AS36" s="16"/>
      <c r="AT36" s="6">
        <v>0</v>
      </c>
      <c r="AU36" s="6">
        <v>0</v>
      </c>
      <c r="AW36" s="16"/>
      <c r="AX36" s="6">
        <v>0</v>
      </c>
      <c r="AY36" s="6">
        <v>0</v>
      </c>
      <c r="BA36" s="16"/>
    </row>
    <row r="37" spans="1:53" ht="16.5" customHeight="1">
      <c r="A37" s="12">
        <v>300</v>
      </c>
      <c r="B37" s="6">
        <v>0</v>
      </c>
      <c r="C37" s="6">
        <v>0</v>
      </c>
      <c r="D37" s="29"/>
      <c r="E37" s="29"/>
      <c r="F37" s="6">
        <v>0</v>
      </c>
      <c r="G37" s="6">
        <v>0</v>
      </c>
      <c r="H37" s="29"/>
      <c r="I37" s="29"/>
      <c r="J37" s="13">
        <v>152</v>
      </c>
      <c r="K37" s="13">
        <v>152</v>
      </c>
      <c r="L37" s="29"/>
      <c r="M37" s="29"/>
      <c r="N37" s="6">
        <v>0</v>
      </c>
      <c r="O37" s="6">
        <v>0</v>
      </c>
      <c r="P37" s="29"/>
      <c r="Q37" s="4"/>
      <c r="R37" s="29">
        <v>0</v>
      </c>
      <c r="S37" s="6">
        <v>0</v>
      </c>
      <c r="T37" s="29"/>
      <c r="U37" s="4"/>
      <c r="V37" s="6">
        <v>0</v>
      </c>
      <c r="W37" s="6">
        <v>0</v>
      </c>
      <c r="Y37" s="16"/>
      <c r="Z37" s="6">
        <v>0</v>
      </c>
      <c r="AA37" s="6">
        <v>0</v>
      </c>
      <c r="AC37" s="16"/>
      <c r="AD37" s="6">
        <v>0</v>
      </c>
      <c r="AE37" s="6">
        <v>0</v>
      </c>
      <c r="AG37" s="16"/>
      <c r="AH37" s="6">
        <v>0</v>
      </c>
      <c r="AI37" s="6">
        <v>0</v>
      </c>
      <c r="AK37" s="16"/>
      <c r="AL37" s="6">
        <v>150</v>
      </c>
      <c r="AM37" s="6">
        <v>150</v>
      </c>
      <c r="AO37" s="16"/>
      <c r="AP37" s="6">
        <v>0</v>
      </c>
      <c r="AQ37" s="6">
        <v>0</v>
      </c>
      <c r="AR37" s="6"/>
      <c r="AS37" s="16"/>
      <c r="AT37" s="6">
        <v>0</v>
      </c>
      <c r="AU37" s="6">
        <v>0</v>
      </c>
      <c r="AW37" s="16"/>
      <c r="AX37" s="6">
        <v>0</v>
      </c>
      <c r="AY37" s="6">
        <v>0</v>
      </c>
      <c r="BA37" s="16"/>
    </row>
    <row r="38" spans="1:53" ht="16.5" customHeight="1">
      <c r="A38" s="12">
        <v>301</v>
      </c>
      <c r="B38">
        <v>0</v>
      </c>
      <c r="C38">
        <v>0</v>
      </c>
      <c r="D38" s="29"/>
      <c r="E38" s="29"/>
      <c r="F38">
        <v>0</v>
      </c>
      <c r="G38">
        <v>0</v>
      </c>
      <c r="H38" s="29"/>
      <c r="I38" s="29"/>
      <c r="J38" s="15">
        <v>142</v>
      </c>
      <c r="K38" s="15">
        <v>142</v>
      </c>
      <c r="L38" s="29"/>
      <c r="M38" s="29"/>
      <c r="N38">
        <v>0</v>
      </c>
      <c r="O38">
        <v>0</v>
      </c>
      <c r="P38" s="29"/>
      <c r="Q38" s="18"/>
      <c r="R38" s="29">
        <v>0</v>
      </c>
      <c r="S38" s="6">
        <v>0</v>
      </c>
      <c r="T38" s="29"/>
      <c r="U38" s="18"/>
      <c r="V38" s="6">
        <v>163</v>
      </c>
      <c r="W38" s="6">
        <v>163</v>
      </c>
      <c r="Y38" s="16"/>
      <c r="Z38" s="6">
        <v>202</v>
      </c>
      <c r="AA38" s="6">
        <v>202</v>
      </c>
      <c r="AC38" s="16"/>
      <c r="AD38" s="6">
        <v>0</v>
      </c>
      <c r="AE38" s="6">
        <v>0</v>
      </c>
      <c r="AG38" s="16"/>
      <c r="AH38" s="6">
        <v>0</v>
      </c>
      <c r="AI38" s="6">
        <v>0</v>
      </c>
      <c r="AK38" s="16"/>
      <c r="AL38" s="6">
        <v>0</v>
      </c>
      <c r="AM38" s="6">
        <v>0</v>
      </c>
      <c r="AO38" s="16"/>
      <c r="AP38" s="6">
        <v>0</v>
      </c>
      <c r="AQ38" s="6">
        <v>0</v>
      </c>
      <c r="AS38" s="16"/>
      <c r="AT38" s="6">
        <v>0</v>
      </c>
      <c r="AU38" s="6">
        <v>0</v>
      </c>
      <c r="AW38" s="16"/>
      <c r="AX38" s="6">
        <v>0</v>
      </c>
      <c r="AY38" s="6">
        <v>0</v>
      </c>
      <c r="BA38" s="16"/>
    </row>
    <row r="39" spans="1:53" ht="16.5" customHeight="1">
      <c r="A39" s="12">
        <v>301</v>
      </c>
      <c r="B39" s="6">
        <v>0</v>
      </c>
      <c r="C39" s="6">
        <v>0</v>
      </c>
      <c r="D39" s="29"/>
      <c r="E39" s="29"/>
      <c r="F39" s="6">
        <v>0</v>
      </c>
      <c r="G39" s="6">
        <v>0</v>
      </c>
      <c r="H39" s="29"/>
      <c r="I39" s="29"/>
      <c r="J39" s="13">
        <v>152</v>
      </c>
      <c r="K39" s="13">
        <v>152</v>
      </c>
      <c r="L39" s="29"/>
      <c r="M39" s="29"/>
      <c r="N39" s="6">
        <v>0</v>
      </c>
      <c r="O39" s="6">
        <v>0</v>
      </c>
      <c r="P39" s="29"/>
      <c r="Q39" s="4"/>
      <c r="R39" s="29">
        <v>0</v>
      </c>
      <c r="S39" s="6">
        <v>0</v>
      </c>
      <c r="T39" s="29"/>
      <c r="U39" s="4"/>
      <c r="V39" s="6">
        <v>163</v>
      </c>
      <c r="W39" s="6">
        <v>163</v>
      </c>
      <c r="Y39" s="16"/>
      <c r="Z39" s="6">
        <v>202</v>
      </c>
      <c r="AA39" s="6">
        <v>202</v>
      </c>
      <c r="AC39" s="16"/>
      <c r="AD39" s="6">
        <v>0</v>
      </c>
      <c r="AE39" s="6">
        <v>0</v>
      </c>
      <c r="AG39" s="16"/>
      <c r="AH39" s="6">
        <v>0</v>
      </c>
      <c r="AI39" s="6">
        <v>0</v>
      </c>
      <c r="AK39" s="16"/>
      <c r="AL39" s="6">
        <v>0</v>
      </c>
      <c r="AM39" s="6">
        <v>0</v>
      </c>
      <c r="AO39" s="16"/>
      <c r="AP39" s="6">
        <v>0</v>
      </c>
      <c r="AQ39" s="6">
        <v>0</v>
      </c>
      <c r="AR39" s="6"/>
      <c r="AS39" s="16"/>
      <c r="AT39" s="6">
        <v>0</v>
      </c>
      <c r="AU39" s="6">
        <v>0</v>
      </c>
      <c r="AW39" s="16"/>
      <c r="AX39" s="6">
        <v>0</v>
      </c>
      <c r="AY39" s="6">
        <v>0</v>
      </c>
      <c r="BA39" s="16"/>
    </row>
    <row r="40" spans="1:53" ht="16.5" customHeight="1">
      <c r="A40" s="12">
        <v>302</v>
      </c>
      <c r="B40">
        <v>0</v>
      </c>
      <c r="C40">
        <v>0</v>
      </c>
      <c r="D40" s="29"/>
      <c r="E40" s="29"/>
      <c r="F40">
        <v>0</v>
      </c>
      <c r="G40">
        <v>0</v>
      </c>
      <c r="H40" s="29"/>
      <c r="I40" s="29"/>
      <c r="J40" s="15">
        <v>140</v>
      </c>
      <c r="K40" s="15">
        <v>140</v>
      </c>
      <c r="L40" s="29"/>
      <c r="M40" s="29"/>
      <c r="N40">
        <v>0</v>
      </c>
      <c r="O40">
        <v>0</v>
      </c>
      <c r="P40" s="29"/>
      <c r="Q40" s="18"/>
      <c r="R40" s="29">
        <v>0</v>
      </c>
      <c r="S40" s="6">
        <v>0</v>
      </c>
      <c r="T40" s="29"/>
      <c r="U40" s="18"/>
      <c r="V40" s="6">
        <v>0</v>
      </c>
      <c r="W40" s="6">
        <v>0</v>
      </c>
      <c r="Y40" s="16"/>
      <c r="Z40" s="6">
        <v>0</v>
      </c>
      <c r="AA40" s="6">
        <v>0</v>
      </c>
      <c r="AC40" s="16"/>
      <c r="AD40" s="6">
        <v>0</v>
      </c>
      <c r="AE40" s="6">
        <v>0</v>
      </c>
      <c r="AG40" s="16"/>
      <c r="AH40" s="6">
        <v>0</v>
      </c>
      <c r="AI40" s="6">
        <v>0</v>
      </c>
      <c r="AK40" s="16"/>
      <c r="AL40" s="6">
        <v>0</v>
      </c>
      <c r="AM40" s="6">
        <v>0</v>
      </c>
      <c r="AO40" s="16"/>
      <c r="AP40" s="6">
        <v>0</v>
      </c>
      <c r="AQ40" s="6">
        <v>0</v>
      </c>
      <c r="AS40" s="16"/>
      <c r="AT40" s="6">
        <v>232</v>
      </c>
      <c r="AU40" s="6">
        <v>232</v>
      </c>
      <c r="AW40" s="16"/>
      <c r="AX40" s="6">
        <v>0</v>
      </c>
      <c r="AY40" s="6">
        <v>0</v>
      </c>
      <c r="BA40" s="16"/>
    </row>
    <row r="41" spans="1:53" ht="16.5" customHeight="1">
      <c r="A41" s="12">
        <v>302</v>
      </c>
      <c r="B41" s="6">
        <v>0</v>
      </c>
      <c r="C41" s="6">
        <v>0</v>
      </c>
      <c r="D41" s="29"/>
      <c r="E41" s="29"/>
      <c r="F41" s="6">
        <v>0</v>
      </c>
      <c r="G41" s="6">
        <v>0</v>
      </c>
      <c r="H41" s="29"/>
      <c r="I41" s="29"/>
      <c r="J41" s="13">
        <v>152</v>
      </c>
      <c r="K41" s="13">
        <v>152</v>
      </c>
      <c r="L41" s="29"/>
      <c r="M41" s="29"/>
      <c r="N41" s="6">
        <v>0</v>
      </c>
      <c r="O41" s="6">
        <v>0</v>
      </c>
      <c r="P41" s="29"/>
      <c r="Q41" s="4"/>
      <c r="R41" s="29">
        <v>0</v>
      </c>
      <c r="S41" s="6">
        <v>0</v>
      </c>
      <c r="T41" s="29"/>
      <c r="U41" s="4"/>
      <c r="V41" s="6">
        <v>0</v>
      </c>
      <c r="W41" s="6">
        <v>0</v>
      </c>
      <c r="Y41" s="16"/>
      <c r="Z41" s="6">
        <v>0</v>
      </c>
      <c r="AA41" s="6">
        <v>0</v>
      </c>
      <c r="AC41" s="16"/>
      <c r="AD41" s="6">
        <v>0</v>
      </c>
      <c r="AE41" s="6">
        <v>0</v>
      </c>
      <c r="AG41" s="16"/>
      <c r="AH41" s="6">
        <v>0</v>
      </c>
      <c r="AI41" s="6">
        <v>0</v>
      </c>
      <c r="AK41" s="16"/>
      <c r="AL41" s="6">
        <v>150</v>
      </c>
      <c r="AM41" s="6">
        <v>150</v>
      </c>
      <c r="AO41" s="16"/>
      <c r="AP41" s="6">
        <v>0</v>
      </c>
      <c r="AQ41" s="6">
        <v>0</v>
      </c>
      <c r="AR41" s="6"/>
      <c r="AS41" s="16"/>
      <c r="AT41" s="6">
        <v>0</v>
      </c>
      <c r="AU41" s="6">
        <v>0</v>
      </c>
      <c r="AW41" s="16"/>
      <c r="AX41" s="6">
        <v>0</v>
      </c>
      <c r="AY41" s="6">
        <v>0</v>
      </c>
      <c r="BA41" s="16"/>
    </row>
    <row r="42" spans="1:53" ht="16.5" customHeight="1">
      <c r="A42" s="12">
        <v>303</v>
      </c>
      <c r="B42" s="6">
        <v>0</v>
      </c>
      <c r="C42" s="6">
        <v>0</v>
      </c>
      <c r="D42" s="29"/>
      <c r="E42" s="29"/>
      <c r="F42" s="6">
        <v>0</v>
      </c>
      <c r="G42" s="6">
        <v>0</v>
      </c>
      <c r="H42" s="29"/>
      <c r="I42" s="29"/>
      <c r="J42" s="15">
        <v>140</v>
      </c>
      <c r="K42" s="15">
        <v>140</v>
      </c>
      <c r="L42" s="29"/>
      <c r="M42" s="29"/>
      <c r="N42" s="6">
        <v>0</v>
      </c>
      <c r="O42" s="6">
        <v>0</v>
      </c>
      <c r="P42" s="29"/>
      <c r="Q42" s="18"/>
      <c r="R42" s="29">
        <v>0</v>
      </c>
      <c r="S42" s="6">
        <v>0</v>
      </c>
      <c r="T42" s="29"/>
      <c r="U42" s="18"/>
      <c r="V42" s="6">
        <v>0</v>
      </c>
      <c r="W42" s="6">
        <v>0</v>
      </c>
      <c r="Y42" s="16"/>
      <c r="Z42" s="6">
        <v>0</v>
      </c>
      <c r="AA42" s="6">
        <v>0</v>
      </c>
      <c r="AC42" s="16"/>
      <c r="AD42" s="6">
        <v>0</v>
      </c>
      <c r="AE42" s="6">
        <v>0</v>
      </c>
      <c r="AG42" s="16"/>
      <c r="AH42" s="6">
        <v>0</v>
      </c>
      <c r="AI42" s="6">
        <v>0</v>
      </c>
      <c r="AK42" s="16"/>
      <c r="AL42" s="6">
        <v>150</v>
      </c>
      <c r="AM42" s="6">
        <v>150</v>
      </c>
      <c r="AO42" s="16"/>
      <c r="AP42" s="6">
        <v>0</v>
      </c>
      <c r="AQ42" s="6">
        <v>0</v>
      </c>
      <c r="AS42" s="16"/>
      <c r="AT42" s="6">
        <v>0</v>
      </c>
      <c r="AU42" s="6">
        <v>0</v>
      </c>
      <c r="AW42" s="16"/>
      <c r="AX42" s="6">
        <v>0</v>
      </c>
      <c r="AY42" s="6">
        <v>0</v>
      </c>
      <c r="BA42" s="16"/>
    </row>
    <row r="43" spans="1:53" ht="16.5" customHeight="1">
      <c r="A43" s="12">
        <v>303</v>
      </c>
      <c r="B43" s="6">
        <v>0</v>
      </c>
      <c r="C43" s="6">
        <v>0</v>
      </c>
      <c r="D43" s="29"/>
      <c r="E43" s="29"/>
      <c r="F43" s="6">
        <v>0</v>
      </c>
      <c r="G43" s="6">
        <v>0</v>
      </c>
      <c r="H43" s="29"/>
      <c r="I43" s="29"/>
      <c r="J43" s="13">
        <v>152</v>
      </c>
      <c r="K43" s="13">
        <v>152</v>
      </c>
      <c r="L43" s="29"/>
      <c r="M43" s="29"/>
      <c r="N43" s="6">
        <v>0</v>
      </c>
      <c r="O43" s="6">
        <v>0</v>
      </c>
      <c r="P43" s="29"/>
      <c r="Q43" s="4"/>
      <c r="R43" s="29">
        <v>0</v>
      </c>
      <c r="S43" s="6">
        <v>0</v>
      </c>
      <c r="T43" s="29"/>
      <c r="U43" s="4"/>
      <c r="V43" s="6">
        <v>0</v>
      </c>
      <c r="W43" s="6">
        <v>0</v>
      </c>
      <c r="Y43" s="16"/>
      <c r="Z43" s="6">
        <v>0</v>
      </c>
      <c r="AA43" s="6">
        <v>0</v>
      </c>
      <c r="AC43" s="16"/>
      <c r="AD43" s="6">
        <v>0</v>
      </c>
      <c r="AE43" s="6">
        <v>0</v>
      </c>
      <c r="AG43" s="16"/>
      <c r="AH43" s="6">
        <v>0</v>
      </c>
      <c r="AI43" s="6">
        <v>0</v>
      </c>
      <c r="AK43" s="16"/>
      <c r="AL43" s="6">
        <v>150</v>
      </c>
      <c r="AM43" s="6">
        <v>150</v>
      </c>
      <c r="AO43" s="16"/>
      <c r="AP43" s="6">
        <v>0</v>
      </c>
      <c r="AQ43" s="6">
        <v>0</v>
      </c>
      <c r="AR43" s="6"/>
      <c r="AS43" s="16"/>
      <c r="AT43" s="6">
        <v>0</v>
      </c>
      <c r="AU43" s="6">
        <v>0</v>
      </c>
      <c r="AW43" s="16"/>
      <c r="AX43" s="6">
        <v>0</v>
      </c>
      <c r="AY43" s="6">
        <v>0</v>
      </c>
      <c r="BA43" s="16"/>
    </row>
    <row r="44" spans="1:53" ht="16.5" customHeight="1">
      <c r="A44" s="12">
        <v>306</v>
      </c>
      <c r="B44" s="6">
        <v>0</v>
      </c>
      <c r="C44" s="6">
        <v>0</v>
      </c>
      <c r="D44" s="29"/>
      <c r="E44" s="29"/>
      <c r="F44" s="6">
        <v>0</v>
      </c>
      <c r="G44" s="6">
        <v>0</v>
      </c>
      <c r="H44" s="29"/>
      <c r="I44" s="29"/>
      <c r="J44" s="15">
        <v>140</v>
      </c>
      <c r="K44" s="15">
        <v>140</v>
      </c>
      <c r="L44" s="29"/>
      <c r="M44" s="29"/>
      <c r="N44" s="6">
        <v>0</v>
      </c>
      <c r="O44" s="6">
        <v>0</v>
      </c>
      <c r="P44" s="29"/>
      <c r="Q44" s="18"/>
      <c r="R44" s="29">
        <v>0</v>
      </c>
      <c r="S44" s="6">
        <v>0</v>
      </c>
      <c r="T44" s="29"/>
      <c r="U44" s="18"/>
      <c r="V44" s="6">
        <v>0</v>
      </c>
      <c r="W44" s="6">
        <v>0</v>
      </c>
      <c r="Y44" s="16"/>
      <c r="Z44" s="6">
        <v>0</v>
      </c>
      <c r="AA44" s="6">
        <v>0</v>
      </c>
      <c r="AC44" s="16"/>
      <c r="AD44" s="6">
        <v>0</v>
      </c>
      <c r="AE44" s="6">
        <v>0</v>
      </c>
      <c r="AG44" s="16"/>
      <c r="AH44" s="6">
        <v>0</v>
      </c>
      <c r="AI44" s="6">
        <v>0</v>
      </c>
      <c r="AK44" s="16"/>
      <c r="AL44" s="6">
        <v>150</v>
      </c>
      <c r="AM44" s="6">
        <v>150</v>
      </c>
      <c r="AO44" s="16"/>
      <c r="AP44" s="6">
        <v>0</v>
      </c>
      <c r="AQ44" s="6">
        <v>0</v>
      </c>
      <c r="AS44" s="16"/>
      <c r="AT44" s="6">
        <v>0</v>
      </c>
      <c r="AU44" s="6">
        <v>0</v>
      </c>
      <c r="AW44" s="16"/>
      <c r="AX44" s="6">
        <v>0</v>
      </c>
      <c r="AY44" s="6">
        <v>0</v>
      </c>
      <c r="BA44" s="16"/>
    </row>
    <row r="45" spans="1:53" ht="16.5" customHeight="1">
      <c r="A45" s="12">
        <v>306</v>
      </c>
      <c r="B45" s="13">
        <v>139</v>
      </c>
      <c r="C45" s="13">
        <v>144</v>
      </c>
      <c r="D45" s="29"/>
      <c r="E45" s="29"/>
      <c r="F45" s="6">
        <v>0</v>
      </c>
      <c r="G45" s="6">
        <v>0</v>
      </c>
      <c r="H45" s="29"/>
      <c r="I45" s="29"/>
      <c r="J45" s="13">
        <v>152</v>
      </c>
      <c r="K45" s="13">
        <v>152</v>
      </c>
      <c r="L45" s="29"/>
      <c r="M45" s="29"/>
      <c r="N45" s="13">
        <v>150</v>
      </c>
      <c r="O45" s="13">
        <v>187</v>
      </c>
      <c r="P45" s="29"/>
      <c r="Q45" s="4"/>
      <c r="R45" s="29">
        <v>0</v>
      </c>
      <c r="S45" s="6">
        <v>0</v>
      </c>
      <c r="T45" s="29"/>
      <c r="U45" s="4"/>
      <c r="V45" s="6">
        <v>0</v>
      </c>
      <c r="W45" s="6">
        <v>0</v>
      </c>
      <c r="Y45" s="16"/>
      <c r="Z45" s="6">
        <v>0</v>
      </c>
      <c r="AA45" s="6">
        <v>0</v>
      </c>
      <c r="AC45" s="16"/>
      <c r="AD45" s="6">
        <v>0</v>
      </c>
      <c r="AE45" s="6">
        <v>0</v>
      </c>
      <c r="AG45" s="16"/>
      <c r="AH45" s="6">
        <v>0</v>
      </c>
      <c r="AI45" s="6">
        <v>0</v>
      </c>
      <c r="AK45" s="16"/>
      <c r="AL45" s="6">
        <v>150</v>
      </c>
      <c r="AM45" s="6">
        <v>150</v>
      </c>
      <c r="AO45" s="16"/>
      <c r="AP45" s="6">
        <v>0</v>
      </c>
      <c r="AQ45" s="6">
        <v>0</v>
      </c>
      <c r="AR45" s="6"/>
      <c r="AS45" s="16"/>
      <c r="AT45" s="6">
        <v>0</v>
      </c>
      <c r="AU45" s="6">
        <v>0</v>
      </c>
      <c r="AW45" s="16"/>
      <c r="AX45" s="6">
        <v>0</v>
      </c>
      <c r="AY45" s="6">
        <v>0</v>
      </c>
      <c r="BA45" s="16"/>
    </row>
    <row r="46" spans="1:53" ht="16.5" customHeight="1">
      <c r="A46" s="12">
        <v>307</v>
      </c>
      <c r="B46" s="6">
        <v>0</v>
      </c>
      <c r="C46" s="6">
        <v>0</v>
      </c>
      <c r="D46" s="29"/>
      <c r="E46" s="29"/>
      <c r="F46" s="6">
        <v>0</v>
      </c>
      <c r="G46" s="6">
        <v>0</v>
      </c>
      <c r="H46" s="29"/>
      <c r="I46" s="29"/>
      <c r="J46" s="15">
        <v>140</v>
      </c>
      <c r="K46" s="15">
        <v>140</v>
      </c>
      <c r="L46" s="29"/>
      <c r="M46" s="29"/>
      <c r="N46" s="6">
        <v>0</v>
      </c>
      <c r="O46" s="6">
        <v>0</v>
      </c>
      <c r="P46" s="29"/>
      <c r="Q46" s="18"/>
      <c r="R46" s="29">
        <v>0</v>
      </c>
      <c r="S46" s="6">
        <v>0</v>
      </c>
      <c r="T46" s="29"/>
      <c r="U46" s="18"/>
      <c r="V46" s="6">
        <v>0</v>
      </c>
      <c r="W46" s="6">
        <v>0</v>
      </c>
      <c r="Y46" s="16"/>
      <c r="Z46" s="6">
        <v>0</v>
      </c>
      <c r="AA46" s="6">
        <v>0</v>
      </c>
      <c r="AC46" s="16"/>
      <c r="AD46" s="6">
        <v>0</v>
      </c>
      <c r="AE46" s="6">
        <v>0</v>
      </c>
      <c r="AG46" s="16"/>
      <c r="AH46" s="6">
        <v>0</v>
      </c>
      <c r="AI46" s="6">
        <v>0</v>
      </c>
      <c r="AK46" s="16"/>
      <c r="AL46" s="6">
        <v>150</v>
      </c>
      <c r="AM46" s="6">
        <v>150</v>
      </c>
      <c r="AO46" s="16"/>
      <c r="AP46" s="6">
        <v>0</v>
      </c>
      <c r="AQ46" s="6">
        <v>0</v>
      </c>
      <c r="AS46" s="16"/>
      <c r="AT46" s="6">
        <v>232</v>
      </c>
      <c r="AU46" s="6">
        <v>232</v>
      </c>
      <c r="AW46" s="16"/>
      <c r="AX46" s="6">
        <v>0</v>
      </c>
      <c r="AY46" s="6">
        <v>0</v>
      </c>
      <c r="BA46" s="16"/>
    </row>
    <row r="47" spans="1:53" ht="16.5" customHeight="1">
      <c r="A47" s="12">
        <v>307</v>
      </c>
      <c r="B47" s="6">
        <v>0</v>
      </c>
      <c r="C47" s="6">
        <v>0</v>
      </c>
      <c r="D47" s="29"/>
      <c r="E47" s="29"/>
      <c r="F47" s="6">
        <v>0</v>
      </c>
      <c r="G47" s="6">
        <v>0</v>
      </c>
      <c r="H47" s="29"/>
      <c r="I47" s="29"/>
      <c r="J47" s="13">
        <v>152</v>
      </c>
      <c r="K47" s="13">
        <v>152</v>
      </c>
      <c r="L47" s="29"/>
      <c r="M47" s="29"/>
      <c r="N47" s="6">
        <v>0</v>
      </c>
      <c r="O47" s="6">
        <v>0</v>
      </c>
      <c r="P47" s="29"/>
      <c r="Q47" s="4"/>
      <c r="R47" s="29">
        <v>0</v>
      </c>
      <c r="S47" s="6">
        <v>0</v>
      </c>
      <c r="T47" s="29"/>
      <c r="U47" s="4"/>
      <c r="V47" s="6">
        <v>0</v>
      </c>
      <c r="W47" s="6">
        <v>0</v>
      </c>
      <c r="Y47" s="16"/>
      <c r="Z47" s="6">
        <v>0</v>
      </c>
      <c r="AA47" s="6">
        <v>0</v>
      </c>
      <c r="AC47" s="16"/>
      <c r="AD47" s="6">
        <v>0</v>
      </c>
      <c r="AE47" s="6">
        <v>0</v>
      </c>
      <c r="AG47" s="16"/>
      <c r="AH47" s="6">
        <v>159</v>
      </c>
      <c r="AI47" s="6">
        <v>162</v>
      </c>
      <c r="AK47" s="16"/>
      <c r="AL47" s="6">
        <v>150</v>
      </c>
      <c r="AM47" s="6">
        <v>150</v>
      </c>
      <c r="AO47" s="16"/>
      <c r="AP47" s="6">
        <v>0</v>
      </c>
      <c r="AQ47" s="6">
        <v>0</v>
      </c>
      <c r="AR47" s="6"/>
      <c r="AS47" s="16"/>
      <c r="AT47" s="6">
        <v>232</v>
      </c>
      <c r="AU47" s="6">
        <v>232</v>
      </c>
      <c r="AW47" s="16"/>
      <c r="AX47" s="6">
        <v>0</v>
      </c>
      <c r="AY47" s="6">
        <v>0</v>
      </c>
      <c r="BA47" s="16"/>
    </row>
    <row r="48" spans="1:53" ht="16.5" customHeight="1">
      <c r="A48" s="12">
        <v>310</v>
      </c>
      <c r="B48" s="15">
        <v>144</v>
      </c>
      <c r="C48" s="15">
        <v>144</v>
      </c>
      <c r="D48" s="29"/>
      <c r="E48" s="29"/>
      <c r="F48" s="6">
        <v>0</v>
      </c>
      <c r="G48" s="6">
        <v>0</v>
      </c>
      <c r="H48" s="29"/>
      <c r="I48" s="29"/>
      <c r="J48" s="15">
        <v>142</v>
      </c>
      <c r="K48" s="15">
        <v>142</v>
      </c>
      <c r="L48" s="29"/>
      <c r="M48" s="29"/>
      <c r="N48" s="15">
        <v>170</v>
      </c>
      <c r="O48" s="15">
        <v>190</v>
      </c>
      <c r="P48" s="29"/>
      <c r="Q48" s="18"/>
      <c r="R48" s="29">
        <v>0</v>
      </c>
      <c r="S48" s="6">
        <v>0</v>
      </c>
      <c r="T48" s="29"/>
      <c r="U48" s="18"/>
      <c r="V48" s="6">
        <v>163</v>
      </c>
      <c r="W48" s="6">
        <v>166</v>
      </c>
      <c r="Y48" s="16"/>
      <c r="Z48" s="6">
        <v>202</v>
      </c>
      <c r="AA48" s="6">
        <v>202</v>
      </c>
      <c r="AC48" s="16"/>
      <c r="AD48" s="6">
        <v>196</v>
      </c>
      <c r="AE48" s="6">
        <v>200</v>
      </c>
      <c r="AG48" s="16"/>
      <c r="AH48" s="6">
        <v>0</v>
      </c>
      <c r="AI48" s="6">
        <v>0</v>
      </c>
      <c r="AK48" s="16"/>
      <c r="AL48" s="6">
        <v>150</v>
      </c>
      <c r="AM48" s="6">
        <v>150</v>
      </c>
      <c r="AO48" s="16"/>
      <c r="AP48" s="6">
        <v>0</v>
      </c>
      <c r="AQ48" s="6">
        <v>0</v>
      </c>
      <c r="AS48" s="16"/>
      <c r="AT48" s="6">
        <v>232</v>
      </c>
      <c r="AU48" s="6">
        <v>232</v>
      </c>
      <c r="AW48" s="16"/>
      <c r="AX48" s="6">
        <v>0</v>
      </c>
      <c r="AY48" s="6">
        <v>0</v>
      </c>
      <c r="BA48" s="16"/>
    </row>
    <row r="49" spans="1:53" ht="16.5" customHeight="1">
      <c r="A49" s="12">
        <v>310</v>
      </c>
      <c r="B49" s="13">
        <v>144</v>
      </c>
      <c r="C49" s="13">
        <v>144</v>
      </c>
      <c r="D49" s="29"/>
      <c r="E49" s="29"/>
      <c r="F49" s="6">
        <v>0</v>
      </c>
      <c r="G49" s="6">
        <v>0</v>
      </c>
      <c r="H49" s="29"/>
      <c r="I49" s="29"/>
      <c r="J49" s="13">
        <v>152</v>
      </c>
      <c r="K49" s="13">
        <v>152</v>
      </c>
      <c r="L49" s="29"/>
      <c r="M49" s="29"/>
      <c r="N49" s="6">
        <v>0</v>
      </c>
      <c r="O49" s="6">
        <v>0</v>
      </c>
      <c r="P49" s="29"/>
      <c r="Q49" s="4"/>
      <c r="R49" s="29">
        <v>0</v>
      </c>
      <c r="S49" s="6">
        <v>0</v>
      </c>
      <c r="T49" s="29"/>
      <c r="U49" s="4"/>
      <c r="V49" s="6">
        <v>163</v>
      </c>
      <c r="W49" s="6">
        <v>166</v>
      </c>
      <c r="Y49" s="16"/>
      <c r="Z49" s="6">
        <v>0</v>
      </c>
      <c r="AA49" s="6">
        <v>0</v>
      </c>
      <c r="AC49" s="16"/>
      <c r="AD49" s="6">
        <v>182</v>
      </c>
      <c r="AE49" s="6">
        <v>196</v>
      </c>
      <c r="AG49" s="16"/>
      <c r="AH49" s="6">
        <v>0</v>
      </c>
      <c r="AI49" s="6">
        <v>0</v>
      </c>
      <c r="AK49" s="16"/>
      <c r="AL49" s="6">
        <v>150</v>
      </c>
      <c r="AM49" s="6">
        <v>150</v>
      </c>
      <c r="AO49" s="16"/>
      <c r="AP49" s="6">
        <v>0</v>
      </c>
      <c r="AQ49" s="6">
        <v>0</v>
      </c>
      <c r="AR49" s="6"/>
      <c r="AS49" s="16"/>
      <c r="AT49" s="6">
        <v>232</v>
      </c>
      <c r="AU49" s="6">
        <v>232</v>
      </c>
      <c r="AW49" s="16"/>
      <c r="AX49" s="6">
        <v>0</v>
      </c>
      <c r="AY49" s="6">
        <v>0</v>
      </c>
      <c r="BA49" s="16"/>
    </row>
    <row r="50" spans="1:53" ht="16.5" customHeight="1">
      <c r="A50" s="12">
        <v>311</v>
      </c>
      <c r="B50" s="6">
        <v>0</v>
      </c>
      <c r="C50" s="6">
        <v>0</v>
      </c>
      <c r="D50" s="29"/>
      <c r="E50" s="29"/>
      <c r="F50" s="6">
        <v>0</v>
      </c>
      <c r="G50" s="6">
        <v>0</v>
      </c>
      <c r="H50" s="29"/>
      <c r="I50" s="29"/>
      <c r="J50" s="15">
        <v>140</v>
      </c>
      <c r="K50" s="15">
        <v>140</v>
      </c>
      <c r="L50" s="29"/>
      <c r="M50" s="29"/>
      <c r="N50" s="6">
        <v>0</v>
      </c>
      <c r="O50" s="6">
        <v>0</v>
      </c>
      <c r="P50" s="29"/>
      <c r="Q50" s="18"/>
      <c r="R50" s="29">
        <v>0</v>
      </c>
      <c r="S50" s="6">
        <v>0</v>
      </c>
      <c r="T50" s="29"/>
      <c r="U50" s="18"/>
      <c r="V50" s="6">
        <v>163</v>
      </c>
      <c r="W50" s="6">
        <v>166</v>
      </c>
      <c r="Y50" s="16"/>
      <c r="Z50" s="6">
        <v>0</v>
      </c>
      <c r="AA50" s="6">
        <v>0</v>
      </c>
      <c r="AC50" s="16"/>
      <c r="AD50" s="6">
        <v>0</v>
      </c>
      <c r="AE50" s="6">
        <v>0</v>
      </c>
      <c r="AG50" s="16"/>
      <c r="AH50" s="6">
        <v>0</v>
      </c>
      <c r="AI50" s="6">
        <v>0</v>
      </c>
      <c r="AK50" s="16"/>
      <c r="AL50" s="6">
        <v>150</v>
      </c>
      <c r="AM50" s="6">
        <v>150</v>
      </c>
      <c r="AO50" s="16"/>
      <c r="AP50" s="6">
        <v>0</v>
      </c>
      <c r="AQ50" s="6">
        <v>0</v>
      </c>
      <c r="AS50" s="16"/>
      <c r="AT50" s="6">
        <v>232</v>
      </c>
      <c r="AU50" s="6">
        <v>232</v>
      </c>
      <c r="AW50" s="16"/>
      <c r="AX50" s="6">
        <v>0</v>
      </c>
      <c r="AY50" s="6">
        <v>0</v>
      </c>
      <c r="BA50" s="16"/>
    </row>
    <row r="51" spans="1:53" ht="16.5" customHeight="1">
      <c r="A51" s="12">
        <v>311</v>
      </c>
      <c r="B51" s="6">
        <v>0</v>
      </c>
      <c r="C51" s="6">
        <v>0</v>
      </c>
      <c r="D51" s="29"/>
      <c r="E51" s="29"/>
      <c r="F51" s="6">
        <v>0</v>
      </c>
      <c r="G51" s="6">
        <v>0</v>
      </c>
      <c r="H51" s="29"/>
      <c r="I51" s="29"/>
      <c r="J51" s="13">
        <v>152</v>
      </c>
      <c r="K51" s="13">
        <v>152</v>
      </c>
      <c r="L51" s="29"/>
      <c r="M51" s="29"/>
      <c r="N51" s="6">
        <v>0</v>
      </c>
      <c r="O51" s="6">
        <v>0</v>
      </c>
      <c r="P51" s="29"/>
      <c r="Q51" s="4"/>
      <c r="R51" s="29">
        <v>0</v>
      </c>
      <c r="S51" s="6">
        <v>0</v>
      </c>
      <c r="T51" s="29"/>
      <c r="U51" s="4"/>
      <c r="V51" s="6">
        <v>163</v>
      </c>
      <c r="W51" s="6">
        <v>166</v>
      </c>
      <c r="Y51" s="16"/>
      <c r="Z51" s="6">
        <v>0</v>
      </c>
      <c r="AA51" s="6">
        <v>0</v>
      </c>
      <c r="AC51" s="16"/>
      <c r="AD51" s="6">
        <v>0</v>
      </c>
      <c r="AE51" s="6">
        <v>0</v>
      </c>
      <c r="AG51" s="16"/>
      <c r="AH51" s="6">
        <v>0</v>
      </c>
      <c r="AI51" s="6">
        <v>0</v>
      </c>
      <c r="AK51" s="16"/>
      <c r="AL51" s="6">
        <v>150</v>
      </c>
      <c r="AM51" s="6">
        <v>150</v>
      </c>
      <c r="AO51" s="16"/>
      <c r="AP51" s="6">
        <v>0</v>
      </c>
      <c r="AQ51" s="6">
        <v>0</v>
      </c>
      <c r="AR51" s="6"/>
      <c r="AS51" s="16"/>
      <c r="AT51" s="6">
        <v>232</v>
      </c>
      <c r="AU51" s="6">
        <v>232</v>
      </c>
      <c r="AW51" s="16"/>
      <c r="AX51" s="6">
        <v>0</v>
      </c>
      <c r="AY51" s="6">
        <v>0</v>
      </c>
      <c r="BA51" s="16"/>
    </row>
    <row r="52" spans="1:53" ht="16.5" customHeight="1">
      <c r="A52" s="12">
        <v>312</v>
      </c>
      <c r="B52" s="15">
        <v>144</v>
      </c>
      <c r="C52" s="15">
        <v>144</v>
      </c>
      <c r="D52" s="29"/>
      <c r="E52" s="29"/>
      <c r="F52">
        <v>0</v>
      </c>
      <c r="G52">
        <v>0</v>
      </c>
      <c r="H52" s="29"/>
      <c r="I52" s="29"/>
      <c r="J52" s="15">
        <v>140</v>
      </c>
      <c r="K52" s="15">
        <v>140</v>
      </c>
      <c r="L52" s="29"/>
      <c r="M52" s="29"/>
      <c r="N52" s="15">
        <v>170</v>
      </c>
      <c r="O52" s="15">
        <v>190</v>
      </c>
      <c r="P52" s="29"/>
      <c r="Q52" s="18"/>
      <c r="R52" s="29">
        <v>0</v>
      </c>
      <c r="S52" s="6">
        <v>0</v>
      </c>
      <c r="T52" s="29"/>
      <c r="U52" s="18"/>
      <c r="V52" s="6">
        <v>163</v>
      </c>
      <c r="W52" s="6">
        <v>166</v>
      </c>
      <c r="Y52" s="16"/>
      <c r="Z52" s="6">
        <v>0</v>
      </c>
      <c r="AA52" s="6">
        <v>0</v>
      </c>
      <c r="AC52" s="16"/>
      <c r="AD52" s="6">
        <v>196</v>
      </c>
      <c r="AE52" s="6">
        <v>196</v>
      </c>
      <c r="AG52" s="16"/>
      <c r="AH52" s="6">
        <v>147</v>
      </c>
      <c r="AI52" s="6">
        <v>150</v>
      </c>
      <c r="AK52" s="16"/>
      <c r="AL52" s="6">
        <v>146</v>
      </c>
      <c r="AM52" s="6">
        <v>146</v>
      </c>
      <c r="AO52" s="16"/>
      <c r="AP52" s="6">
        <v>0</v>
      </c>
      <c r="AQ52" s="6">
        <v>0</v>
      </c>
      <c r="AS52" s="16"/>
      <c r="AT52" s="6">
        <v>215</v>
      </c>
      <c r="AU52" s="6">
        <v>232</v>
      </c>
      <c r="AW52" s="16"/>
      <c r="AX52" s="6">
        <v>0</v>
      </c>
      <c r="AY52" s="6">
        <v>0</v>
      </c>
      <c r="BA52" s="16"/>
    </row>
    <row r="53" spans="1:53" ht="16.5" customHeight="1">
      <c r="A53" s="12">
        <v>312</v>
      </c>
      <c r="B53" s="13">
        <v>144</v>
      </c>
      <c r="C53" s="13">
        <v>144</v>
      </c>
      <c r="D53" s="29"/>
      <c r="E53" s="29"/>
      <c r="F53" s="6">
        <v>0</v>
      </c>
      <c r="G53" s="6">
        <v>0</v>
      </c>
      <c r="H53" s="29"/>
      <c r="I53" s="29"/>
      <c r="J53" s="13">
        <v>152</v>
      </c>
      <c r="K53" s="13">
        <v>152</v>
      </c>
      <c r="L53" s="29"/>
      <c r="M53" s="29"/>
      <c r="N53" s="13">
        <v>170</v>
      </c>
      <c r="O53" s="13">
        <v>190</v>
      </c>
      <c r="P53" s="29"/>
      <c r="Q53" s="4"/>
      <c r="R53" s="29">
        <v>0</v>
      </c>
      <c r="S53" s="6">
        <v>0</v>
      </c>
      <c r="T53" s="29"/>
      <c r="U53" s="4"/>
      <c r="V53" s="6">
        <v>163</v>
      </c>
      <c r="W53" s="6">
        <v>166</v>
      </c>
      <c r="Y53" s="16"/>
      <c r="Z53" s="6">
        <v>0</v>
      </c>
      <c r="AA53" s="6">
        <v>0</v>
      </c>
      <c r="AC53" s="16"/>
      <c r="AD53" s="6">
        <v>196</v>
      </c>
      <c r="AE53" s="6">
        <v>200</v>
      </c>
      <c r="AG53" s="16"/>
      <c r="AH53" s="6">
        <v>0</v>
      </c>
      <c r="AI53" s="6">
        <v>0</v>
      </c>
      <c r="AK53" s="16"/>
      <c r="AL53" s="6">
        <v>150</v>
      </c>
      <c r="AM53" s="6">
        <v>150</v>
      </c>
      <c r="AO53" s="16"/>
      <c r="AP53" s="6">
        <v>0</v>
      </c>
      <c r="AQ53" s="6">
        <v>0</v>
      </c>
      <c r="AR53" s="6"/>
      <c r="AS53" s="16"/>
      <c r="AT53" s="6">
        <v>232</v>
      </c>
      <c r="AU53" s="6">
        <v>232</v>
      </c>
      <c r="AW53" s="16"/>
      <c r="AX53" s="6">
        <v>0</v>
      </c>
      <c r="AY53" s="6">
        <v>0</v>
      </c>
      <c r="BA53" s="16"/>
    </row>
    <row r="54" spans="1:53" ht="16.5" customHeight="1">
      <c r="A54" s="12">
        <v>313</v>
      </c>
      <c r="B54">
        <v>0</v>
      </c>
      <c r="C54">
        <v>0</v>
      </c>
      <c r="D54" s="29"/>
      <c r="E54" s="29"/>
      <c r="F54">
        <v>0</v>
      </c>
      <c r="G54">
        <v>0</v>
      </c>
      <c r="H54" s="29"/>
      <c r="I54" s="29"/>
      <c r="J54" s="15">
        <v>140</v>
      </c>
      <c r="K54" s="15">
        <v>140</v>
      </c>
      <c r="L54" s="29"/>
      <c r="M54" s="29"/>
      <c r="N54">
        <v>0</v>
      </c>
      <c r="O54">
        <v>0</v>
      </c>
      <c r="P54" s="29"/>
      <c r="Q54" s="18"/>
      <c r="R54" s="29">
        <v>0</v>
      </c>
      <c r="S54" s="6">
        <v>0</v>
      </c>
      <c r="T54" s="29"/>
      <c r="U54" s="18"/>
      <c r="V54" s="6">
        <v>0</v>
      </c>
      <c r="W54" s="6">
        <v>0</v>
      </c>
      <c r="Y54" s="16"/>
      <c r="Z54" s="6">
        <v>0</v>
      </c>
      <c r="AA54" s="6">
        <v>0</v>
      </c>
      <c r="AC54" s="16"/>
      <c r="AD54" s="6">
        <v>0</v>
      </c>
      <c r="AE54" s="6">
        <v>0</v>
      </c>
      <c r="AG54" s="16"/>
      <c r="AH54" s="6">
        <v>0</v>
      </c>
      <c r="AI54" s="6">
        <v>0</v>
      </c>
      <c r="AK54" s="16"/>
      <c r="AL54" s="6">
        <v>150</v>
      </c>
      <c r="AM54" s="6">
        <v>150</v>
      </c>
      <c r="AO54" s="16"/>
      <c r="AP54" s="6">
        <v>0</v>
      </c>
      <c r="AQ54" s="6">
        <v>0</v>
      </c>
      <c r="AS54" s="16"/>
      <c r="AT54" s="6">
        <v>232</v>
      </c>
      <c r="AU54" s="6">
        <v>232</v>
      </c>
      <c r="AW54" s="16"/>
      <c r="AX54" s="6">
        <v>0</v>
      </c>
      <c r="AY54" s="6">
        <v>0</v>
      </c>
      <c r="BA54" s="16"/>
    </row>
    <row r="55" spans="1:53" ht="16.5" customHeight="1">
      <c r="A55" s="12">
        <v>313</v>
      </c>
      <c r="B55" s="6">
        <v>0</v>
      </c>
      <c r="C55" s="6">
        <v>0</v>
      </c>
      <c r="D55" s="29"/>
      <c r="E55" s="29"/>
      <c r="F55" s="6">
        <v>0</v>
      </c>
      <c r="G55" s="6">
        <v>0</v>
      </c>
      <c r="H55" s="29"/>
      <c r="I55" s="29"/>
      <c r="J55" s="13">
        <v>152</v>
      </c>
      <c r="K55" s="13">
        <v>152</v>
      </c>
      <c r="L55" s="29"/>
      <c r="M55" s="29"/>
      <c r="N55" s="6">
        <v>0</v>
      </c>
      <c r="O55" s="6">
        <v>0</v>
      </c>
      <c r="P55" s="29"/>
      <c r="Q55" s="4"/>
      <c r="R55" s="29">
        <v>0</v>
      </c>
      <c r="S55" s="6">
        <v>0</v>
      </c>
      <c r="T55" s="29"/>
      <c r="U55" s="4"/>
      <c r="V55" s="6">
        <v>0</v>
      </c>
      <c r="W55" s="6">
        <v>0</v>
      </c>
      <c r="Y55" s="16"/>
      <c r="Z55" s="6">
        <v>0</v>
      </c>
      <c r="AA55" s="6">
        <v>0</v>
      </c>
      <c r="AC55" s="16"/>
      <c r="AD55" s="6">
        <v>0</v>
      </c>
      <c r="AE55" s="6">
        <v>0</v>
      </c>
      <c r="AG55" s="16"/>
      <c r="AH55" s="6">
        <v>159</v>
      </c>
      <c r="AI55" s="6">
        <v>162</v>
      </c>
      <c r="AK55" s="16"/>
      <c r="AL55" s="6">
        <v>150</v>
      </c>
      <c r="AM55" s="6">
        <v>150</v>
      </c>
      <c r="AO55" s="16"/>
      <c r="AP55" s="6">
        <v>0</v>
      </c>
      <c r="AQ55" s="6">
        <v>0</v>
      </c>
      <c r="AR55" s="6"/>
      <c r="AS55" s="16"/>
      <c r="AT55" s="6">
        <v>232</v>
      </c>
      <c r="AU55" s="6">
        <v>232</v>
      </c>
      <c r="AW55" s="16"/>
      <c r="AX55" s="6">
        <v>0</v>
      </c>
      <c r="AY55" s="6">
        <v>0</v>
      </c>
      <c r="BA55" s="16"/>
    </row>
    <row r="56" spans="1:53" ht="16.5" customHeight="1">
      <c r="A56" s="12">
        <v>315</v>
      </c>
      <c r="B56" s="15">
        <v>144</v>
      </c>
      <c r="C56" s="15">
        <v>144</v>
      </c>
      <c r="D56" s="29"/>
      <c r="E56" s="29"/>
      <c r="F56">
        <v>0</v>
      </c>
      <c r="G56">
        <v>0</v>
      </c>
      <c r="H56" s="29"/>
      <c r="I56" s="29"/>
      <c r="J56" s="15">
        <v>140</v>
      </c>
      <c r="K56" s="15">
        <v>140</v>
      </c>
      <c r="L56" s="29"/>
      <c r="M56" s="29"/>
      <c r="N56" s="15">
        <v>170</v>
      </c>
      <c r="O56" s="15">
        <v>190</v>
      </c>
      <c r="P56" s="29"/>
      <c r="Q56" s="18"/>
      <c r="R56" s="29">
        <v>0</v>
      </c>
      <c r="S56" s="6">
        <v>0</v>
      </c>
      <c r="T56" s="29"/>
      <c r="U56" s="18"/>
      <c r="V56" s="6">
        <v>163</v>
      </c>
      <c r="W56" s="6">
        <v>166</v>
      </c>
      <c r="Y56" s="16"/>
      <c r="Z56" s="6">
        <v>202</v>
      </c>
      <c r="AA56" s="6">
        <v>202</v>
      </c>
      <c r="AC56" s="16"/>
      <c r="AD56" s="6">
        <v>182</v>
      </c>
      <c r="AE56" s="6">
        <v>196</v>
      </c>
      <c r="AF56" s="6">
        <v>200</v>
      </c>
      <c r="AG56" s="16"/>
      <c r="AH56" s="6">
        <v>0</v>
      </c>
      <c r="AI56" s="6">
        <v>0</v>
      </c>
      <c r="AK56" s="16"/>
      <c r="AL56" s="6">
        <v>150</v>
      </c>
      <c r="AM56" s="6">
        <v>150</v>
      </c>
      <c r="AO56" s="16"/>
      <c r="AP56" s="6">
        <v>0</v>
      </c>
      <c r="AQ56" s="6">
        <v>0</v>
      </c>
      <c r="AS56" s="16"/>
      <c r="AT56" s="6">
        <v>232</v>
      </c>
      <c r="AU56" s="6">
        <v>232</v>
      </c>
      <c r="AW56" s="16"/>
      <c r="AX56" s="6">
        <v>0</v>
      </c>
      <c r="AY56" s="6">
        <v>0</v>
      </c>
      <c r="BA56" s="16"/>
    </row>
    <row r="57" spans="1:53" ht="16.5" customHeight="1">
      <c r="A57" s="12">
        <v>315</v>
      </c>
      <c r="B57" s="13">
        <v>144</v>
      </c>
      <c r="C57" s="13">
        <v>144</v>
      </c>
      <c r="D57" s="29"/>
      <c r="E57" s="29"/>
      <c r="F57" s="6">
        <v>0</v>
      </c>
      <c r="G57" s="6">
        <v>0</v>
      </c>
      <c r="H57" s="29"/>
      <c r="I57" s="29"/>
      <c r="J57" s="13">
        <v>152</v>
      </c>
      <c r="K57" s="13">
        <v>152</v>
      </c>
      <c r="L57" s="29"/>
      <c r="M57" s="29"/>
      <c r="N57" s="13">
        <v>170</v>
      </c>
      <c r="O57" s="13">
        <v>190</v>
      </c>
      <c r="P57" s="29"/>
      <c r="Q57" s="4"/>
      <c r="R57" s="29">
        <v>0</v>
      </c>
      <c r="S57" s="6">
        <v>0</v>
      </c>
      <c r="T57" s="29"/>
      <c r="U57" s="4"/>
      <c r="V57" s="6">
        <v>163</v>
      </c>
      <c r="W57" s="6">
        <v>166</v>
      </c>
      <c r="Y57" s="16"/>
      <c r="Z57" s="6">
        <v>0</v>
      </c>
      <c r="AA57" s="6">
        <v>0</v>
      </c>
      <c r="AC57" s="16"/>
      <c r="AD57" s="6">
        <v>0</v>
      </c>
      <c r="AE57" s="6">
        <v>0</v>
      </c>
      <c r="AG57" s="16"/>
      <c r="AH57" s="6">
        <v>0</v>
      </c>
      <c r="AI57" s="6">
        <v>0</v>
      </c>
      <c r="AK57" s="16"/>
      <c r="AL57" s="6">
        <v>0</v>
      </c>
      <c r="AM57" s="6">
        <v>0</v>
      </c>
      <c r="AO57" s="16"/>
      <c r="AP57" s="6">
        <v>0</v>
      </c>
      <c r="AQ57" s="6">
        <v>0</v>
      </c>
      <c r="AR57" s="6"/>
      <c r="AS57" s="16"/>
      <c r="AT57" s="6">
        <v>232</v>
      </c>
      <c r="AU57" s="6">
        <v>232</v>
      </c>
      <c r="AW57" s="16"/>
      <c r="AX57" s="6">
        <v>0</v>
      </c>
      <c r="AY57" s="6">
        <v>0</v>
      </c>
      <c r="BA57" s="16"/>
    </row>
    <row r="58" spans="1:53" ht="16.5" customHeight="1">
      <c r="A58" s="12">
        <v>317</v>
      </c>
      <c r="B58" s="15">
        <v>144</v>
      </c>
      <c r="C58" s="15">
        <v>144</v>
      </c>
      <c r="D58" s="29"/>
      <c r="E58" s="29"/>
      <c r="F58">
        <v>0</v>
      </c>
      <c r="G58">
        <v>0</v>
      </c>
      <c r="H58" s="29"/>
      <c r="I58" s="29"/>
      <c r="J58" s="15">
        <v>140</v>
      </c>
      <c r="K58" s="15">
        <v>140</v>
      </c>
      <c r="L58" s="29"/>
      <c r="M58" s="29"/>
      <c r="N58" s="15">
        <v>170</v>
      </c>
      <c r="O58" s="15">
        <v>170</v>
      </c>
      <c r="P58" s="29"/>
      <c r="Q58" s="18"/>
      <c r="R58" s="29">
        <v>0</v>
      </c>
      <c r="S58" s="6">
        <v>0</v>
      </c>
      <c r="T58" s="29"/>
      <c r="U58" s="18"/>
      <c r="V58" s="6">
        <v>163</v>
      </c>
      <c r="W58" s="6">
        <v>166</v>
      </c>
      <c r="Y58" s="16"/>
      <c r="Z58" s="6">
        <v>0</v>
      </c>
      <c r="AA58" s="6">
        <v>0</v>
      </c>
      <c r="AC58" s="16"/>
      <c r="AD58" s="6">
        <v>196</v>
      </c>
      <c r="AE58" s="6">
        <v>200</v>
      </c>
      <c r="AG58" s="16"/>
      <c r="AH58" s="6">
        <v>0</v>
      </c>
      <c r="AI58" s="6">
        <v>0</v>
      </c>
      <c r="AK58" s="16"/>
      <c r="AL58" s="6">
        <v>0</v>
      </c>
      <c r="AM58" s="6">
        <v>0</v>
      </c>
      <c r="AN58" s="6"/>
      <c r="AO58" s="16"/>
      <c r="AP58" s="6">
        <v>302</v>
      </c>
      <c r="AQ58" s="6">
        <v>302</v>
      </c>
      <c r="AS58" s="16"/>
      <c r="AT58" s="6">
        <v>232</v>
      </c>
      <c r="AU58" s="6">
        <v>232</v>
      </c>
      <c r="AW58" s="16"/>
      <c r="AX58" s="6">
        <v>0</v>
      </c>
      <c r="AY58" s="6">
        <v>0</v>
      </c>
      <c r="BA58" s="16"/>
    </row>
    <row r="59" spans="1:53" ht="16.5" customHeight="1">
      <c r="A59" s="12">
        <v>317</v>
      </c>
      <c r="B59" s="13">
        <v>144</v>
      </c>
      <c r="C59" s="13">
        <v>144</v>
      </c>
      <c r="D59" s="29"/>
      <c r="E59" s="29"/>
      <c r="F59" s="6">
        <v>0</v>
      </c>
      <c r="G59" s="6">
        <v>0</v>
      </c>
      <c r="H59" s="29"/>
      <c r="I59" s="29"/>
      <c r="J59" s="13">
        <v>152</v>
      </c>
      <c r="K59" s="13">
        <v>152</v>
      </c>
      <c r="L59" s="29"/>
      <c r="M59" s="29"/>
      <c r="N59" s="6">
        <v>0</v>
      </c>
      <c r="O59" s="6">
        <v>0</v>
      </c>
      <c r="P59" s="29"/>
      <c r="Q59" s="4"/>
      <c r="R59" s="29">
        <v>0</v>
      </c>
      <c r="S59" s="6">
        <v>0</v>
      </c>
      <c r="T59" s="29"/>
      <c r="U59" s="4"/>
      <c r="V59" s="6">
        <v>163</v>
      </c>
      <c r="W59" s="6">
        <v>166</v>
      </c>
      <c r="Y59" s="16"/>
      <c r="Z59" s="6">
        <v>0</v>
      </c>
      <c r="AA59" s="6">
        <v>0</v>
      </c>
      <c r="AC59" s="16"/>
      <c r="AD59" s="6">
        <v>0</v>
      </c>
      <c r="AE59" s="6">
        <v>0</v>
      </c>
      <c r="AG59" s="16"/>
      <c r="AH59" s="6">
        <v>0</v>
      </c>
      <c r="AI59" s="6">
        <v>0</v>
      </c>
      <c r="AK59" s="16"/>
      <c r="AL59" s="6">
        <v>0</v>
      </c>
      <c r="AM59" s="6">
        <v>0</v>
      </c>
      <c r="AO59" s="16"/>
      <c r="AP59" s="6">
        <v>0</v>
      </c>
      <c r="AQ59" s="6">
        <v>0</v>
      </c>
      <c r="AR59" s="6"/>
      <c r="AS59" s="16"/>
      <c r="AT59" s="6">
        <v>232</v>
      </c>
      <c r="AU59" s="6">
        <v>232</v>
      </c>
      <c r="AW59" s="16"/>
      <c r="AX59" s="6">
        <v>0</v>
      </c>
      <c r="AY59" s="6">
        <v>0</v>
      </c>
      <c r="BA59" s="16"/>
    </row>
    <row r="60" spans="1:53" ht="16.5" customHeight="1">
      <c r="A60" s="12">
        <v>319</v>
      </c>
      <c r="B60">
        <v>0</v>
      </c>
      <c r="C60">
        <v>0</v>
      </c>
      <c r="D60" s="29"/>
      <c r="E60" s="29"/>
      <c r="F60">
        <v>0</v>
      </c>
      <c r="G60">
        <v>0</v>
      </c>
      <c r="H60" s="29"/>
      <c r="I60" s="29"/>
      <c r="J60" s="15">
        <v>140</v>
      </c>
      <c r="K60" s="15">
        <v>140</v>
      </c>
      <c r="L60" s="29"/>
      <c r="M60" s="29"/>
      <c r="N60">
        <v>0</v>
      </c>
      <c r="O60">
        <v>0</v>
      </c>
      <c r="P60" s="29"/>
      <c r="Q60" s="18"/>
      <c r="R60" s="29">
        <v>0</v>
      </c>
      <c r="S60" s="6">
        <v>0</v>
      </c>
      <c r="T60" s="29"/>
      <c r="U60" s="18"/>
      <c r="V60" s="6">
        <v>0</v>
      </c>
      <c r="W60" s="6">
        <v>0</v>
      </c>
      <c r="Y60" s="16"/>
      <c r="Z60" s="6">
        <v>172</v>
      </c>
      <c r="AA60" s="6">
        <v>172</v>
      </c>
      <c r="AC60" s="16"/>
      <c r="AD60" s="6">
        <v>0</v>
      </c>
      <c r="AE60" s="6">
        <v>0</v>
      </c>
      <c r="AG60" s="16"/>
      <c r="AH60" s="6">
        <v>0</v>
      </c>
      <c r="AI60" s="6">
        <v>0</v>
      </c>
      <c r="AK60" s="16"/>
      <c r="AL60" s="6">
        <v>0</v>
      </c>
      <c r="AM60" s="6">
        <v>0</v>
      </c>
      <c r="AO60" s="16"/>
      <c r="AP60" s="6">
        <v>0</v>
      </c>
      <c r="AQ60" s="6">
        <v>0</v>
      </c>
      <c r="AS60" s="16"/>
      <c r="AT60" s="6">
        <v>0</v>
      </c>
      <c r="AU60" s="6">
        <v>0</v>
      </c>
      <c r="AW60" s="16"/>
      <c r="AX60" s="6">
        <v>0</v>
      </c>
      <c r="AY60" s="6">
        <v>0</v>
      </c>
      <c r="BA60" s="16"/>
    </row>
    <row r="61" spans="1:53" ht="16.5" customHeight="1">
      <c r="A61" s="12">
        <v>319</v>
      </c>
      <c r="B61" s="6">
        <v>0</v>
      </c>
      <c r="C61" s="6">
        <v>0</v>
      </c>
      <c r="D61" s="29"/>
      <c r="E61" s="29"/>
      <c r="F61" s="6">
        <v>0</v>
      </c>
      <c r="G61" s="6">
        <v>0</v>
      </c>
      <c r="H61" s="29"/>
      <c r="I61" s="29"/>
      <c r="J61" s="6">
        <v>0</v>
      </c>
      <c r="K61" s="6">
        <v>0</v>
      </c>
      <c r="L61" s="29"/>
      <c r="M61" s="29"/>
      <c r="N61" s="6">
        <v>0</v>
      </c>
      <c r="O61" s="6">
        <v>0</v>
      </c>
      <c r="P61" s="29"/>
      <c r="Q61" s="4"/>
      <c r="R61" s="29">
        <v>0</v>
      </c>
      <c r="S61" s="6">
        <v>0</v>
      </c>
      <c r="T61" s="29"/>
      <c r="U61" s="4"/>
      <c r="V61" s="6">
        <v>0</v>
      </c>
      <c r="W61" s="6">
        <v>0</v>
      </c>
      <c r="Y61" s="16"/>
      <c r="Z61" s="6">
        <v>0</v>
      </c>
      <c r="AA61" s="6">
        <v>0</v>
      </c>
      <c r="AC61" s="16"/>
      <c r="AD61" s="6">
        <v>0</v>
      </c>
      <c r="AE61" s="6">
        <v>0</v>
      </c>
      <c r="AG61" s="16"/>
      <c r="AH61" s="6">
        <v>0</v>
      </c>
      <c r="AI61" s="6">
        <v>0</v>
      </c>
      <c r="AK61" s="36"/>
      <c r="AL61" s="6">
        <v>0</v>
      </c>
      <c r="AM61" s="6">
        <v>0</v>
      </c>
      <c r="AO61" s="16"/>
      <c r="AP61" s="6">
        <v>0</v>
      </c>
      <c r="AQ61" s="6">
        <v>0</v>
      </c>
      <c r="AR61" s="6"/>
      <c r="AS61" s="16"/>
      <c r="AT61" s="6">
        <v>0</v>
      </c>
      <c r="AU61" s="6">
        <v>0</v>
      </c>
      <c r="AW61" s="16"/>
      <c r="BA61" s="16"/>
    </row>
    <row r="62" spans="1:53" ht="15.6">
      <c r="E62" s="4"/>
      <c r="I62" s="4"/>
      <c r="M62" s="4"/>
      <c r="Q62" s="4"/>
      <c r="U62" s="4"/>
      <c r="Y62" s="4"/>
      <c r="AC62" s="4"/>
      <c r="AG62" s="4"/>
      <c r="AK62" s="4"/>
      <c r="AO62" s="4"/>
      <c r="AS62" s="4"/>
      <c r="AW62" s="4"/>
      <c r="BA62" s="4"/>
    </row>
    <row r="63" spans="1:53" ht="15.6">
      <c r="E63" s="4"/>
      <c r="I63" s="4"/>
      <c r="M63" s="4"/>
      <c r="Q63" s="4"/>
      <c r="U63" s="4"/>
      <c r="Y63" s="4"/>
      <c r="AC63" s="4"/>
      <c r="AG63" s="4"/>
      <c r="AK63" s="4"/>
      <c r="AO63" s="4"/>
      <c r="AS63" s="4"/>
      <c r="AW63" s="4"/>
      <c r="BA63" s="4"/>
    </row>
    <row r="64" spans="1:53" ht="15.6">
      <c r="E64" s="4"/>
      <c r="I64" s="4"/>
      <c r="M64" s="4"/>
      <c r="Q64" s="4"/>
      <c r="U64" s="4"/>
      <c r="Y64" s="4"/>
      <c r="AC64" s="4"/>
      <c r="AG64" s="4"/>
      <c r="AK64" s="4"/>
      <c r="AO64" s="4"/>
      <c r="AS64" s="4"/>
      <c r="AW64" s="4"/>
      <c r="BA64" s="4"/>
    </row>
    <row r="65" spans="5:53" ht="15.6">
      <c r="E65" s="4"/>
      <c r="I65" s="4"/>
      <c r="M65" s="4"/>
      <c r="Q65" s="4"/>
      <c r="U65" s="4"/>
      <c r="Y65" s="4"/>
      <c r="AC65" s="4"/>
      <c r="AG65" s="4"/>
      <c r="AK65" s="4"/>
      <c r="AO65" s="4"/>
      <c r="AS65" s="4"/>
      <c r="AW65" s="4"/>
      <c r="BA65" s="4"/>
    </row>
    <row r="66" spans="5:53" ht="15.6">
      <c r="E66" s="4"/>
      <c r="I66" s="4"/>
      <c r="M66" s="4"/>
      <c r="Q66" s="4"/>
      <c r="U66" s="4"/>
      <c r="Y66" s="4"/>
      <c r="AC66" s="4"/>
      <c r="AG66" s="4"/>
      <c r="AK66" s="4"/>
      <c r="AO66" s="4"/>
      <c r="AS66" s="4"/>
      <c r="AW66" s="4"/>
      <c r="BA66" s="4"/>
    </row>
    <row r="67" spans="5:53" ht="15.6">
      <c r="E67" s="4"/>
      <c r="I67" s="4"/>
      <c r="M67" s="4"/>
      <c r="Q67" s="4"/>
      <c r="U67" s="4"/>
      <c r="Y67" s="4"/>
      <c r="AC67" s="4"/>
      <c r="AG67" s="4"/>
      <c r="AK67" s="4"/>
      <c r="AO67" s="4"/>
      <c r="AS67" s="4"/>
      <c r="AW67" s="4"/>
      <c r="BA67" s="4"/>
    </row>
    <row r="68" spans="5:53" ht="15.6">
      <c r="E68" s="4"/>
      <c r="I68" s="4"/>
      <c r="M68" s="4"/>
      <c r="Q68" s="4"/>
      <c r="U68" s="4"/>
      <c r="Y68" s="4"/>
      <c r="AC68" s="4"/>
      <c r="AG68" s="4"/>
      <c r="AK68" s="4"/>
      <c r="AO68" s="4"/>
      <c r="AS68" s="4"/>
      <c r="AW68" s="4"/>
      <c r="BA68" s="4"/>
    </row>
    <row r="69" spans="5:53" ht="15.6">
      <c r="E69" s="4"/>
      <c r="I69" s="4"/>
      <c r="M69" s="4"/>
      <c r="Q69" s="4"/>
      <c r="U69" s="4"/>
      <c r="Y69" s="4"/>
      <c r="AC69" s="4"/>
      <c r="AG69" s="4"/>
      <c r="AK69" s="4"/>
      <c r="AO69" s="4"/>
      <c r="AS69" s="4"/>
      <c r="AW69" s="4"/>
      <c r="BA69" s="4"/>
    </row>
    <row r="70" spans="5:53" ht="15.6">
      <c r="E70" s="4"/>
      <c r="I70" s="4"/>
      <c r="M70" s="4"/>
      <c r="Q70" s="4"/>
      <c r="U70" s="4"/>
      <c r="Y70" s="4"/>
      <c r="AC70" s="4"/>
      <c r="AG70" s="4"/>
      <c r="AK70" s="4"/>
      <c r="AO70" s="4"/>
      <c r="AS70" s="4"/>
      <c r="AW70" s="4"/>
      <c r="BA70" s="4"/>
    </row>
    <row r="71" spans="5:53" ht="15.6">
      <c r="E71" s="4"/>
      <c r="I71" s="4"/>
      <c r="M71" s="4"/>
      <c r="Q71" s="4"/>
      <c r="U71" s="4"/>
      <c r="Y71" s="4"/>
      <c r="AC71" s="4"/>
      <c r="AG71" s="4"/>
      <c r="AK71" s="4"/>
      <c r="AO71" s="4"/>
      <c r="AS71" s="4"/>
      <c r="AW71" s="4"/>
      <c r="BA71" s="4"/>
    </row>
    <row r="72" spans="5:53" ht="15.6">
      <c r="E72" s="4"/>
      <c r="I72" s="4"/>
      <c r="M72" s="4"/>
      <c r="Q72" s="4"/>
      <c r="U72" s="4"/>
      <c r="Y72" s="4"/>
      <c r="AC72" s="4"/>
      <c r="AG72" s="4"/>
      <c r="AK72" s="4"/>
      <c r="AO72" s="4"/>
      <c r="AS72" s="4"/>
      <c r="AW72" s="4"/>
      <c r="BA72" s="4"/>
    </row>
    <row r="73" spans="5:53" ht="15.6">
      <c r="E73" s="4"/>
      <c r="I73" s="4"/>
      <c r="M73" s="4"/>
      <c r="Q73" s="4"/>
      <c r="U73" s="4"/>
      <c r="Y73" s="4"/>
      <c r="AC73" s="4"/>
      <c r="AG73" s="4"/>
      <c r="AK73" s="4"/>
      <c r="AO73" s="4"/>
      <c r="AS73" s="4"/>
      <c r="AW73" s="4"/>
      <c r="BA73" s="4"/>
    </row>
    <row r="74" spans="5:53" ht="15.6">
      <c r="E74" s="4"/>
      <c r="I74" s="4"/>
      <c r="M74" s="4"/>
      <c r="Q74" s="4"/>
      <c r="U74" s="4"/>
      <c r="Y74" s="4"/>
      <c r="AC74" s="4"/>
      <c r="AG74" s="4"/>
      <c r="AK74" s="4"/>
      <c r="AO74" s="4"/>
      <c r="AS74" s="4"/>
      <c r="AW74" s="4"/>
      <c r="BA74" s="4"/>
    </row>
    <row r="75" spans="5:53" ht="15.6">
      <c r="E75" s="4"/>
      <c r="I75" s="4"/>
      <c r="M75" s="4"/>
      <c r="Q75" s="4"/>
      <c r="U75" s="4"/>
      <c r="Y75" s="4"/>
      <c r="AC75" s="4"/>
      <c r="AG75" s="4"/>
      <c r="AK75" s="4"/>
      <c r="AO75" s="4"/>
      <c r="AS75" s="4"/>
      <c r="AW75" s="4"/>
      <c r="BA75" s="4"/>
    </row>
    <row r="76" spans="5:53" ht="15.6">
      <c r="E76" s="4"/>
      <c r="I76" s="4"/>
      <c r="M76" s="4"/>
      <c r="Q76" s="4"/>
      <c r="U76" s="4"/>
      <c r="Y76" s="4"/>
      <c r="AC76" s="4"/>
      <c r="AG76" s="4"/>
      <c r="AK76" s="4"/>
      <c r="AO76" s="4"/>
      <c r="AS76" s="4"/>
      <c r="AW76" s="4"/>
      <c r="BA76" s="4"/>
    </row>
    <row r="77" spans="5:53" ht="15.6">
      <c r="E77" s="4"/>
      <c r="I77" s="4"/>
      <c r="M77" s="4"/>
      <c r="Q77" s="4"/>
      <c r="U77" s="4"/>
      <c r="Y77" s="4"/>
      <c r="AC77" s="4"/>
      <c r="AG77" s="4"/>
      <c r="AK77" s="4"/>
      <c r="AO77" s="4"/>
      <c r="AS77" s="4"/>
      <c r="AW77" s="4"/>
      <c r="BA77" s="4"/>
    </row>
    <row r="78" spans="5:53" ht="15.6">
      <c r="E78" s="4"/>
      <c r="I78" s="4"/>
      <c r="M78" s="4"/>
      <c r="Q78" s="4"/>
      <c r="U78" s="4"/>
      <c r="Y78" s="4"/>
      <c r="AC78" s="4"/>
      <c r="AG78" s="4"/>
      <c r="AK78" s="4"/>
      <c r="AO78" s="4"/>
      <c r="AS78" s="4"/>
      <c r="AW78" s="4"/>
      <c r="BA78" s="4"/>
    </row>
    <row r="79" spans="5:53" ht="15.6">
      <c r="E79" s="4"/>
      <c r="I79" s="4"/>
      <c r="M79" s="4"/>
      <c r="Q79" s="4"/>
      <c r="U79" s="4"/>
      <c r="Y79" s="4"/>
      <c r="AC79" s="4"/>
      <c r="AG79" s="4"/>
      <c r="AK79" s="4"/>
      <c r="AO79" s="4"/>
      <c r="AS79" s="4"/>
      <c r="AW79" s="4"/>
      <c r="BA79" s="4"/>
    </row>
    <row r="80" spans="5:53" ht="15.6">
      <c r="E80" s="4"/>
      <c r="I80" s="4"/>
      <c r="M80" s="4"/>
      <c r="Q80" s="4"/>
      <c r="U80" s="4"/>
      <c r="Y80" s="4"/>
      <c r="AC80" s="4"/>
      <c r="AG80" s="4"/>
      <c r="AK80" s="4"/>
      <c r="AO80" s="4"/>
      <c r="AS80" s="4"/>
      <c r="AW80" s="4"/>
      <c r="BA80" s="4"/>
    </row>
    <row r="81" spans="5:53" ht="15.6">
      <c r="E81" s="4"/>
      <c r="I81" s="4"/>
      <c r="M81" s="4"/>
      <c r="Q81" s="4"/>
      <c r="U81" s="4"/>
      <c r="Y81" s="4"/>
      <c r="AC81" s="4"/>
      <c r="AG81" s="4"/>
      <c r="AK81" s="4"/>
      <c r="AO81" s="4"/>
      <c r="AS81" s="4"/>
      <c r="AW81" s="4"/>
      <c r="BA81" s="4"/>
    </row>
    <row r="82" spans="5:53" ht="15.6">
      <c r="E82" s="4"/>
      <c r="I82" s="4"/>
      <c r="M82" s="4"/>
      <c r="Q82" s="4"/>
      <c r="U82" s="4"/>
      <c r="Y82" s="4"/>
      <c r="AC82" s="4"/>
      <c r="AG82" s="4"/>
      <c r="AK82" s="4"/>
      <c r="AO82" s="4"/>
      <c r="AS82" s="4"/>
      <c r="AW82" s="4"/>
      <c r="BA82" s="4"/>
    </row>
    <row r="83" spans="5:53" ht="15.6">
      <c r="E83" s="4"/>
      <c r="I83" s="4"/>
      <c r="M83" s="4"/>
      <c r="Q83" s="4"/>
      <c r="U83" s="4"/>
      <c r="Y83" s="4"/>
      <c r="AC83" s="4"/>
      <c r="AG83" s="4"/>
      <c r="AK83" s="4"/>
      <c r="AO83" s="4"/>
      <c r="AS83" s="4"/>
      <c r="AW83" s="4"/>
      <c r="BA83" s="4"/>
    </row>
    <row r="84" spans="5:53" ht="15.6">
      <c r="E84" s="4"/>
      <c r="I84" s="4"/>
      <c r="M84" s="4"/>
      <c r="Q84" s="4"/>
      <c r="U84" s="4"/>
      <c r="Y84" s="4"/>
      <c r="AC84" s="4"/>
      <c r="AG84" s="4"/>
      <c r="AK84" s="4"/>
      <c r="AO84" s="4"/>
      <c r="AS84" s="4"/>
      <c r="AW84" s="4"/>
      <c r="BA84" s="4"/>
    </row>
    <row r="85" spans="5:53" ht="15.6">
      <c r="E85" s="4"/>
      <c r="I85" s="4"/>
      <c r="M85" s="4"/>
      <c r="Q85" s="4"/>
      <c r="U85" s="4"/>
      <c r="Y85" s="4"/>
      <c r="AC85" s="4"/>
      <c r="AG85" s="4"/>
      <c r="AK85" s="4"/>
      <c r="AO85" s="4"/>
      <c r="AS85" s="4"/>
      <c r="AW85" s="4"/>
      <c r="BA85" s="4"/>
    </row>
    <row r="86" spans="5:53" ht="15.6">
      <c r="E86" s="4"/>
      <c r="I86" s="4"/>
      <c r="M86" s="4"/>
      <c r="Q86" s="4"/>
      <c r="U86" s="4"/>
      <c r="Y86" s="4"/>
      <c r="AC86" s="4"/>
      <c r="AG86" s="4"/>
      <c r="AK86" s="4"/>
      <c r="AO86" s="4"/>
      <c r="AS86" s="4"/>
      <c r="AW86" s="4"/>
      <c r="BA86" s="4"/>
    </row>
    <row r="87" spans="5:53" ht="15.6">
      <c r="E87" s="4"/>
      <c r="I87" s="4"/>
      <c r="M87" s="4"/>
      <c r="Q87" s="4"/>
      <c r="U87" s="4"/>
      <c r="Y87" s="4"/>
      <c r="AC87" s="4"/>
      <c r="AG87" s="4"/>
      <c r="AK87" s="4"/>
      <c r="AO87" s="4"/>
      <c r="AS87" s="4"/>
      <c r="AW87" s="4"/>
      <c r="BA87" s="4"/>
    </row>
    <row r="88" spans="5:53" ht="15.6">
      <c r="E88" s="4"/>
      <c r="I88" s="4"/>
      <c r="M88" s="4"/>
      <c r="Q88" s="4"/>
      <c r="U88" s="4"/>
      <c r="Y88" s="4"/>
      <c r="AC88" s="4"/>
      <c r="AG88" s="4"/>
      <c r="AK88" s="4"/>
      <c r="AO88" s="4"/>
      <c r="AS88" s="4"/>
      <c r="AW88" s="4"/>
      <c r="BA88" s="4"/>
    </row>
    <row r="89" spans="5:53" ht="15.6">
      <c r="E89" s="4"/>
      <c r="I89" s="4"/>
      <c r="M89" s="4"/>
      <c r="Q89" s="4"/>
      <c r="U89" s="4"/>
      <c r="Y89" s="4"/>
      <c r="AC89" s="4"/>
      <c r="AG89" s="4"/>
      <c r="AK89" s="4"/>
      <c r="AO89" s="4"/>
      <c r="AS89" s="4"/>
      <c r="AW89" s="4"/>
      <c r="BA89" s="4"/>
    </row>
    <row r="90" spans="5:53" ht="15.6">
      <c r="E90" s="4"/>
      <c r="I90" s="4"/>
      <c r="M90" s="4"/>
      <c r="Q90" s="4"/>
      <c r="U90" s="4"/>
      <c r="Y90" s="4"/>
      <c r="AC90" s="4"/>
      <c r="AG90" s="4"/>
      <c r="AK90" s="4"/>
      <c r="AO90" s="4"/>
      <c r="AS90" s="4"/>
      <c r="AW90" s="4"/>
      <c r="BA90" s="4"/>
    </row>
    <row r="91" spans="5:53" ht="15.6">
      <c r="E91" s="4"/>
      <c r="I91" s="4"/>
      <c r="M91" s="4"/>
      <c r="Q91" s="4"/>
      <c r="U91" s="4"/>
      <c r="Y91" s="4"/>
      <c r="AC91" s="4"/>
      <c r="AG91" s="4"/>
      <c r="AK91" s="4"/>
      <c r="AO91" s="4"/>
      <c r="AS91" s="4"/>
      <c r="AW91" s="4"/>
      <c r="BA91" s="4"/>
    </row>
    <row r="92" spans="5:53" ht="15.6">
      <c r="E92" s="4"/>
      <c r="I92" s="4"/>
      <c r="M92" s="4"/>
      <c r="Q92" s="4"/>
      <c r="U92" s="4"/>
      <c r="Y92" s="4"/>
      <c r="AC92" s="4"/>
      <c r="AG92" s="4"/>
      <c r="AK92" s="4"/>
      <c r="AO92" s="4"/>
      <c r="AS92" s="4"/>
      <c r="AW92" s="4"/>
      <c r="BA92" s="4"/>
    </row>
    <row r="93" spans="5:53" ht="15.6">
      <c r="E93" s="4"/>
      <c r="I93" s="4"/>
      <c r="M93" s="4"/>
      <c r="Q93" s="4"/>
      <c r="U93" s="4"/>
      <c r="Y93" s="4"/>
      <c r="AC93" s="4"/>
      <c r="AG93" s="4"/>
      <c r="AK93" s="4"/>
      <c r="AO93" s="4"/>
      <c r="AS93" s="4"/>
      <c r="AW93" s="4"/>
      <c r="BA93" s="4"/>
    </row>
    <row r="94" spans="5:53" ht="15.6">
      <c r="E94" s="4"/>
      <c r="I94" s="4"/>
      <c r="M94" s="4"/>
      <c r="Q94" s="4"/>
      <c r="U94" s="4"/>
      <c r="Y94" s="4"/>
      <c r="AC94" s="4"/>
      <c r="AG94" s="4"/>
      <c r="AK94" s="4"/>
      <c r="AO94" s="4"/>
      <c r="AS94" s="4"/>
      <c r="AW94" s="4"/>
      <c r="BA94" s="4"/>
    </row>
    <row r="95" spans="5:53" ht="15.6">
      <c r="E95" s="4"/>
      <c r="I95" s="4"/>
      <c r="M95" s="4"/>
      <c r="Q95" s="4"/>
      <c r="U95" s="4"/>
      <c r="Y95" s="4"/>
      <c r="AC95" s="4"/>
      <c r="AG95" s="4"/>
      <c r="AK95" s="4"/>
      <c r="AO95" s="4"/>
      <c r="AS95" s="4"/>
      <c r="AW95" s="4"/>
      <c r="BA95" s="4"/>
    </row>
    <row r="96" spans="5:53" ht="15.6">
      <c r="E96" s="4"/>
      <c r="I96" s="4"/>
      <c r="M96" s="4"/>
      <c r="Q96" s="4"/>
      <c r="U96" s="4"/>
      <c r="Y96" s="4"/>
      <c r="AC96" s="4"/>
      <c r="AG96" s="4"/>
      <c r="AK96" s="4"/>
      <c r="AO96" s="4"/>
      <c r="AS96" s="4"/>
      <c r="AW96" s="4"/>
      <c r="BA96" s="4"/>
    </row>
    <row r="97" spans="5:53" ht="15.6">
      <c r="E97" s="4"/>
      <c r="I97" s="4"/>
      <c r="M97" s="4"/>
      <c r="Q97" s="4"/>
      <c r="U97" s="4"/>
      <c r="Y97" s="4"/>
      <c r="AC97" s="4"/>
      <c r="AG97" s="4"/>
      <c r="AK97" s="4"/>
      <c r="AO97" s="4"/>
      <c r="AS97" s="4"/>
      <c r="AW97" s="4"/>
      <c r="BA97" s="4"/>
    </row>
    <row r="98" spans="5:53" ht="15.6">
      <c r="E98" s="4"/>
      <c r="I98" s="4"/>
      <c r="M98" s="4"/>
      <c r="Q98" s="4"/>
      <c r="U98" s="4"/>
      <c r="Y98" s="4"/>
      <c r="AC98" s="4"/>
      <c r="AG98" s="4"/>
      <c r="AK98" s="4"/>
      <c r="AO98" s="4"/>
      <c r="AS98" s="4"/>
      <c r="AW98" s="4"/>
      <c r="BA98" s="4"/>
    </row>
    <row r="99" spans="5:53" ht="15.6">
      <c r="E99" s="4"/>
      <c r="I99" s="4"/>
      <c r="M99" s="4"/>
      <c r="Q99" s="4"/>
      <c r="U99" s="4"/>
      <c r="Y99" s="4"/>
      <c r="AC99" s="4"/>
      <c r="AG99" s="4"/>
      <c r="AK99" s="4"/>
      <c r="AO99" s="4"/>
      <c r="AS99" s="4"/>
      <c r="AW99" s="4"/>
      <c r="BA99" s="4"/>
    </row>
    <row r="100" spans="5:53" ht="15.6">
      <c r="E100" s="4"/>
      <c r="I100" s="4"/>
      <c r="M100" s="4"/>
      <c r="Q100" s="4"/>
      <c r="U100" s="4"/>
      <c r="Y100" s="4"/>
      <c r="AC100" s="4"/>
      <c r="AG100" s="4"/>
      <c r="AK100" s="4"/>
      <c r="AO100" s="4"/>
      <c r="AS100" s="4"/>
      <c r="AW100" s="4"/>
      <c r="BA100" s="4"/>
    </row>
    <row r="101" spans="5:53" ht="15.6">
      <c r="E101" s="4"/>
      <c r="I101" s="4"/>
      <c r="M101" s="4"/>
      <c r="Q101" s="4"/>
      <c r="U101" s="4"/>
      <c r="Y101" s="4"/>
      <c r="AC101" s="4"/>
      <c r="AG101" s="4"/>
      <c r="AK101" s="4"/>
      <c r="AO101" s="4"/>
      <c r="AS101" s="4"/>
      <c r="AW101" s="4"/>
      <c r="BA101" s="4"/>
    </row>
    <row r="102" spans="5:53" ht="15.6">
      <c r="E102" s="4"/>
      <c r="I102" s="4"/>
      <c r="M102" s="4"/>
      <c r="Q102" s="4"/>
      <c r="U102" s="4"/>
      <c r="Y102" s="4"/>
      <c r="AC102" s="4"/>
      <c r="AG102" s="4"/>
      <c r="AK102" s="4"/>
      <c r="AO102" s="4"/>
      <c r="AS102" s="4"/>
      <c r="AW102" s="4"/>
      <c r="BA102" s="4"/>
    </row>
    <row r="103" spans="5:53" ht="15.6">
      <c r="E103" s="4"/>
      <c r="I103" s="4"/>
      <c r="M103" s="4"/>
      <c r="Q103" s="4"/>
      <c r="U103" s="4"/>
      <c r="Y103" s="4"/>
      <c r="AC103" s="4"/>
      <c r="AG103" s="4"/>
      <c r="AK103" s="4"/>
      <c r="AO103" s="4"/>
      <c r="AS103" s="4"/>
      <c r="AW103" s="4"/>
      <c r="BA103" s="4"/>
    </row>
    <row r="104" spans="5:53" ht="15.6">
      <c r="E104" s="4"/>
      <c r="I104" s="4"/>
      <c r="M104" s="4"/>
      <c r="Q104" s="4"/>
      <c r="U104" s="4"/>
      <c r="Y104" s="4"/>
      <c r="AC104" s="4"/>
      <c r="AG104" s="4"/>
      <c r="AK104" s="4"/>
      <c r="AO104" s="4"/>
      <c r="AS104" s="4"/>
      <c r="AW104" s="4"/>
      <c r="BA104" s="4"/>
    </row>
    <row r="105" spans="5:53" ht="15.6">
      <c r="E105" s="4"/>
      <c r="I105" s="4"/>
      <c r="M105" s="4"/>
      <c r="Q105" s="4"/>
      <c r="U105" s="4"/>
      <c r="Y105" s="4"/>
      <c r="AC105" s="4"/>
      <c r="AG105" s="4"/>
      <c r="AK105" s="4"/>
      <c r="AO105" s="4"/>
      <c r="AS105" s="4"/>
      <c r="AW105" s="4"/>
      <c r="BA105" s="4"/>
    </row>
    <row r="106" spans="5:53" ht="15.6">
      <c r="E106" s="4"/>
      <c r="I106" s="4"/>
      <c r="M106" s="4"/>
      <c r="Q106" s="4"/>
      <c r="U106" s="4"/>
      <c r="Y106" s="4"/>
      <c r="AC106" s="4"/>
      <c r="AG106" s="4"/>
      <c r="AK106" s="4"/>
      <c r="AO106" s="4"/>
      <c r="AS106" s="4"/>
      <c r="AW106" s="4"/>
      <c r="BA106" s="4"/>
    </row>
    <row r="107" spans="5:53" ht="15.6">
      <c r="E107" s="4"/>
      <c r="I107" s="4"/>
      <c r="M107" s="4"/>
      <c r="Q107" s="4"/>
      <c r="U107" s="4"/>
      <c r="Y107" s="4"/>
      <c r="AC107" s="4"/>
      <c r="AG107" s="4"/>
      <c r="AK107" s="4"/>
      <c r="AO107" s="4"/>
      <c r="AS107" s="4"/>
      <c r="AW107" s="4"/>
      <c r="BA107" s="4"/>
    </row>
    <row r="108" spans="5:53" ht="15.6">
      <c r="E108" s="4"/>
      <c r="I108" s="4"/>
      <c r="M108" s="4"/>
      <c r="Q108" s="4"/>
      <c r="U108" s="4"/>
      <c r="Y108" s="4"/>
      <c r="AC108" s="4"/>
      <c r="AG108" s="4"/>
      <c r="AK108" s="4"/>
      <c r="AO108" s="4"/>
      <c r="AS108" s="4"/>
      <c r="AW108" s="4"/>
      <c r="BA108" s="4"/>
    </row>
    <row r="109" spans="5:53" ht="15.6">
      <c r="E109" s="4"/>
      <c r="I109" s="4"/>
      <c r="M109" s="4"/>
      <c r="Q109" s="4"/>
      <c r="U109" s="4"/>
      <c r="Y109" s="4"/>
      <c r="AC109" s="4"/>
      <c r="AG109" s="4"/>
      <c r="AK109" s="4"/>
      <c r="AO109" s="4"/>
      <c r="AS109" s="4"/>
      <c r="AW109" s="4"/>
      <c r="BA109" s="4"/>
    </row>
    <row r="110" spans="5:53" ht="15.6">
      <c r="E110" s="4"/>
      <c r="I110" s="4"/>
      <c r="M110" s="4"/>
      <c r="Q110" s="4"/>
      <c r="U110" s="4"/>
      <c r="Y110" s="4"/>
      <c r="AC110" s="4"/>
      <c r="AG110" s="4"/>
      <c r="AK110" s="4"/>
      <c r="AO110" s="4"/>
      <c r="AS110" s="4"/>
      <c r="AW110" s="4"/>
      <c r="BA110" s="4"/>
    </row>
    <row r="111" spans="5:53" ht="15.6">
      <c r="E111" s="4"/>
      <c r="I111" s="4"/>
      <c r="M111" s="4"/>
      <c r="Q111" s="4"/>
      <c r="U111" s="4"/>
      <c r="Y111" s="4"/>
      <c r="AC111" s="4"/>
      <c r="AG111" s="4"/>
      <c r="AK111" s="4"/>
      <c r="AO111" s="4"/>
      <c r="AS111" s="4"/>
      <c r="AW111" s="4"/>
      <c r="BA111" s="4"/>
    </row>
    <row r="112" spans="5:53" ht="15.6">
      <c r="E112" s="4"/>
      <c r="I112" s="4"/>
      <c r="M112" s="4"/>
      <c r="Q112" s="4"/>
      <c r="U112" s="4"/>
      <c r="Y112" s="4"/>
      <c r="AC112" s="4"/>
      <c r="AG112" s="4"/>
      <c r="AK112" s="4"/>
      <c r="AO112" s="4"/>
      <c r="AS112" s="4"/>
      <c r="AW112" s="4"/>
      <c r="BA112" s="4"/>
    </row>
    <row r="113" spans="5:53" ht="15.6">
      <c r="E113" s="4"/>
      <c r="I113" s="4"/>
      <c r="M113" s="4"/>
      <c r="Q113" s="4"/>
      <c r="U113" s="4"/>
      <c r="Y113" s="4"/>
      <c r="AC113" s="4"/>
      <c r="AG113" s="4"/>
      <c r="AK113" s="4"/>
      <c r="AO113" s="4"/>
      <c r="AS113" s="4"/>
      <c r="AW113" s="4"/>
      <c r="BA113" s="4"/>
    </row>
    <row r="114" spans="5:53" ht="15.6">
      <c r="E114" s="4"/>
      <c r="I114" s="4"/>
      <c r="M114" s="4"/>
      <c r="Q114" s="4"/>
      <c r="U114" s="4"/>
      <c r="Y114" s="4"/>
      <c r="AC114" s="4"/>
      <c r="AG114" s="4"/>
      <c r="AK114" s="4"/>
      <c r="AO114" s="4"/>
      <c r="AS114" s="4"/>
      <c r="AW114" s="4"/>
      <c r="BA114" s="4"/>
    </row>
    <row r="115" spans="5:53" ht="15.6">
      <c r="E115" s="4"/>
      <c r="I115" s="4"/>
      <c r="M115" s="4"/>
      <c r="Q115" s="4"/>
      <c r="U115" s="4"/>
      <c r="Y115" s="4"/>
      <c r="AC115" s="4"/>
      <c r="AG115" s="4"/>
      <c r="AK115" s="4"/>
      <c r="AO115" s="4"/>
      <c r="AS115" s="4"/>
      <c r="AW115" s="4"/>
      <c r="BA115" s="4"/>
    </row>
    <row r="116" spans="5:53" ht="15.6">
      <c r="E116" s="4"/>
      <c r="I116" s="4"/>
      <c r="M116" s="4"/>
      <c r="Q116" s="4"/>
      <c r="U116" s="4"/>
      <c r="Y116" s="4"/>
      <c r="AC116" s="4"/>
      <c r="AG116" s="4"/>
      <c r="AK116" s="4"/>
      <c r="AO116" s="4"/>
      <c r="AS116" s="4"/>
      <c r="AW116" s="4"/>
      <c r="BA116" s="4"/>
    </row>
    <row r="117" spans="5:53" ht="15.6">
      <c r="E117" s="4"/>
      <c r="I117" s="4"/>
      <c r="M117" s="4"/>
      <c r="Q117" s="4"/>
      <c r="U117" s="4"/>
      <c r="Y117" s="4"/>
      <c r="AC117" s="4"/>
      <c r="AG117" s="4"/>
      <c r="AK117" s="4"/>
      <c r="AO117" s="4"/>
      <c r="AS117" s="4"/>
      <c r="AW117" s="4"/>
      <c r="BA117" s="4"/>
    </row>
    <row r="118" spans="5:53" ht="15.6">
      <c r="E118" s="4"/>
      <c r="I118" s="4"/>
      <c r="M118" s="4"/>
      <c r="Q118" s="4"/>
      <c r="U118" s="4"/>
      <c r="Y118" s="4"/>
      <c r="AC118" s="4"/>
      <c r="AG118" s="4"/>
      <c r="AK118" s="4"/>
      <c r="AO118" s="4"/>
      <c r="AS118" s="4"/>
      <c r="AW118" s="4"/>
      <c r="BA118" s="4"/>
    </row>
    <row r="119" spans="5:53" ht="15.6">
      <c r="E119" s="4"/>
      <c r="I119" s="4"/>
      <c r="M119" s="4"/>
      <c r="Q119" s="4"/>
      <c r="U119" s="4"/>
      <c r="Y119" s="4"/>
      <c r="AC119" s="4"/>
      <c r="AG119" s="4"/>
      <c r="AK119" s="4"/>
      <c r="AO119" s="4"/>
      <c r="AS119" s="4"/>
      <c r="AW119" s="4"/>
      <c r="BA119" s="4"/>
    </row>
    <row r="120" spans="5:53" ht="15.6">
      <c r="E120" s="4"/>
      <c r="I120" s="4"/>
      <c r="M120" s="4"/>
      <c r="Q120" s="4"/>
      <c r="U120" s="4"/>
      <c r="Y120" s="4"/>
      <c r="AC120" s="4"/>
      <c r="AG120" s="4"/>
      <c r="AK120" s="4"/>
      <c r="AO120" s="4"/>
      <c r="AS120" s="4"/>
      <c r="AW120" s="4"/>
      <c r="BA120" s="4"/>
    </row>
    <row r="121" spans="5:53" ht="15.6">
      <c r="E121" s="4"/>
      <c r="I121" s="4"/>
      <c r="M121" s="4"/>
      <c r="Q121" s="4"/>
      <c r="U121" s="4"/>
      <c r="Y121" s="4"/>
      <c r="AC121" s="4"/>
      <c r="AG121" s="4"/>
      <c r="AK121" s="4"/>
      <c r="AO121" s="4"/>
      <c r="AS121" s="4"/>
      <c r="AW121" s="4"/>
      <c r="BA121" s="4"/>
    </row>
    <row r="122" spans="5:53" ht="15.6">
      <c r="E122" s="4"/>
      <c r="I122" s="4"/>
      <c r="M122" s="4"/>
      <c r="Q122" s="4"/>
      <c r="U122" s="4"/>
      <c r="Y122" s="4"/>
      <c r="AC122" s="4"/>
      <c r="AG122" s="4"/>
      <c r="AK122" s="4"/>
      <c r="AO122" s="4"/>
      <c r="AS122" s="4"/>
      <c r="AW122" s="4"/>
      <c r="BA122" s="4"/>
    </row>
    <row r="123" spans="5:53" ht="15.6">
      <c r="E123" s="4"/>
      <c r="I123" s="4"/>
      <c r="M123" s="4"/>
      <c r="Q123" s="4"/>
      <c r="U123" s="4"/>
      <c r="Y123" s="4"/>
      <c r="AC123" s="4"/>
      <c r="AG123" s="4"/>
      <c r="AK123" s="4"/>
      <c r="AO123" s="4"/>
      <c r="AS123" s="4"/>
      <c r="AW123" s="4"/>
      <c r="BA123" s="4"/>
    </row>
    <row r="124" spans="5:53" ht="15.6">
      <c r="E124" s="4"/>
      <c r="I124" s="4"/>
      <c r="M124" s="4"/>
      <c r="Q124" s="4"/>
      <c r="U124" s="4"/>
      <c r="Y124" s="4"/>
      <c r="AC124" s="4"/>
      <c r="AG124" s="4"/>
      <c r="AK124" s="4"/>
      <c r="AO124" s="4"/>
      <c r="AS124" s="4"/>
      <c r="AW124" s="4"/>
      <c r="BA124" s="4"/>
    </row>
    <row r="125" spans="5:53" ht="15.6">
      <c r="E125" s="4"/>
      <c r="I125" s="4"/>
      <c r="M125" s="4"/>
      <c r="Q125" s="4"/>
      <c r="U125" s="4"/>
      <c r="Y125" s="4"/>
      <c r="AC125" s="4"/>
      <c r="AG125" s="4"/>
      <c r="AK125" s="4"/>
      <c r="AO125" s="4"/>
      <c r="AS125" s="4"/>
      <c r="AW125" s="4"/>
      <c r="BA125" s="4"/>
    </row>
    <row r="126" spans="5:53" ht="15.6">
      <c r="E126" s="4"/>
      <c r="I126" s="4"/>
      <c r="M126" s="4"/>
      <c r="Q126" s="4"/>
      <c r="U126" s="4"/>
      <c r="Y126" s="4"/>
      <c r="AC126" s="4"/>
      <c r="AG126" s="4"/>
      <c r="AK126" s="4"/>
      <c r="AO126" s="4"/>
      <c r="AS126" s="4"/>
      <c r="AW126" s="4"/>
      <c r="BA126" s="4"/>
    </row>
    <row r="127" spans="5:53" ht="15.6">
      <c r="E127" s="4"/>
      <c r="I127" s="4"/>
      <c r="M127" s="4"/>
      <c r="Q127" s="4"/>
      <c r="U127" s="4"/>
      <c r="Y127" s="4"/>
      <c r="AC127" s="4"/>
      <c r="AG127" s="4"/>
      <c r="AK127" s="4"/>
      <c r="AO127" s="4"/>
      <c r="AS127" s="4"/>
      <c r="AW127" s="4"/>
      <c r="BA127" s="4"/>
    </row>
    <row r="128" spans="5:53" ht="15.6">
      <c r="E128" s="4"/>
      <c r="I128" s="4"/>
      <c r="M128" s="4"/>
      <c r="Q128" s="4"/>
      <c r="U128" s="4"/>
      <c r="Y128" s="4"/>
      <c r="AC128" s="4"/>
      <c r="AG128" s="4"/>
      <c r="AK128" s="4"/>
      <c r="AO128" s="4"/>
      <c r="AS128" s="4"/>
      <c r="AW128" s="4"/>
      <c r="BA128" s="4"/>
    </row>
    <row r="129" spans="5:53" ht="15.6">
      <c r="E129" s="4"/>
      <c r="I129" s="4"/>
      <c r="M129" s="4"/>
      <c r="Q129" s="4"/>
      <c r="U129" s="4"/>
      <c r="Y129" s="4"/>
      <c r="AC129" s="4"/>
      <c r="AG129" s="4"/>
      <c r="AK129" s="4"/>
      <c r="AO129" s="4"/>
      <c r="AS129" s="4"/>
      <c r="AW129" s="4"/>
      <c r="BA129" s="4"/>
    </row>
    <row r="130" spans="5:53" ht="15.6">
      <c r="E130" s="4"/>
      <c r="I130" s="4"/>
      <c r="M130" s="4"/>
      <c r="Q130" s="4"/>
      <c r="U130" s="4"/>
      <c r="Y130" s="4"/>
      <c r="AC130" s="4"/>
      <c r="AG130" s="4"/>
      <c r="AK130" s="4"/>
      <c r="AO130" s="4"/>
      <c r="AS130" s="4"/>
      <c r="AW130" s="4"/>
      <c r="BA130" s="4"/>
    </row>
    <row r="131" spans="5:53" ht="15.6">
      <c r="E131" s="4"/>
      <c r="I131" s="4"/>
      <c r="M131" s="4"/>
      <c r="Q131" s="4"/>
      <c r="U131" s="4"/>
      <c r="Y131" s="4"/>
      <c r="AC131" s="4"/>
      <c r="AG131" s="4"/>
      <c r="AK131" s="4"/>
      <c r="AO131" s="4"/>
      <c r="AS131" s="4"/>
      <c r="AW131" s="4"/>
      <c r="BA131" s="4"/>
    </row>
    <row r="132" spans="5:53" ht="15.6">
      <c r="E132" s="4"/>
      <c r="I132" s="4"/>
      <c r="M132" s="4"/>
      <c r="Q132" s="4"/>
      <c r="U132" s="4"/>
      <c r="Y132" s="4"/>
      <c r="AC132" s="4"/>
      <c r="AG132" s="4"/>
      <c r="AK132" s="4"/>
      <c r="AO132" s="4"/>
      <c r="AS132" s="4"/>
      <c r="AW132" s="4"/>
      <c r="BA132" s="4"/>
    </row>
    <row r="133" spans="5:53" ht="15.6">
      <c r="E133" s="4"/>
      <c r="I133" s="4"/>
      <c r="M133" s="4"/>
      <c r="Q133" s="4"/>
      <c r="U133" s="4"/>
      <c r="Y133" s="4"/>
      <c r="AC133" s="4"/>
      <c r="AG133" s="4"/>
      <c r="AK133" s="4"/>
      <c r="AO133" s="4"/>
      <c r="AS133" s="4"/>
      <c r="AW133" s="4"/>
      <c r="BA133" s="4"/>
    </row>
    <row r="134" spans="5:53" ht="15.6">
      <c r="E134" s="4"/>
      <c r="I134" s="4"/>
      <c r="M134" s="4"/>
      <c r="Q134" s="4"/>
      <c r="U134" s="4"/>
      <c r="Y134" s="4"/>
      <c r="AC134" s="4"/>
      <c r="AG134" s="4"/>
      <c r="AK134" s="4"/>
      <c r="AO134" s="4"/>
      <c r="AS134" s="4"/>
      <c r="AW134" s="4"/>
      <c r="BA134" s="4"/>
    </row>
    <row r="135" spans="5:53" ht="15.6">
      <c r="E135" s="4"/>
      <c r="I135" s="4"/>
      <c r="M135" s="4"/>
      <c r="Q135" s="4"/>
      <c r="U135" s="4"/>
      <c r="Y135" s="4"/>
      <c r="AC135" s="4"/>
      <c r="AG135" s="4"/>
      <c r="AK135" s="4"/>
      <c r="AO135" s="4"/>
      <c r="AS135" s="4"/>
      <c r="AW135" s="4"/>
      <c r="BA135" s="4"/>
    </row>
    <row r="136" spans="5:53" ht="15.6">
      <c r="E136" s="4"/>
      <c r="I136" s="4"/>
      <c r="M136" s="4"/>
      <c r="Q136" s="4"/>
      <c r="U136" s="4"/>
      <c r="Y136" s="4"/>
      <c r="AC136" s="4"/>
      <c r="AG136" s="4"/>
      <c r="AK136" s="4"/>
      <c r="AO136" s="4"/>
      <c r="AS136" s="4"/>
      <c r="AW136" s="4"/>
      <c r="BA136" s="4"/>
    </row>
    <row r="137" spans="5:53" ht="15.6">
      <c r="E137" s="4"/>
      <c r="I137" s="4"/>
      <c r="M137" s="4"/>
      <c r="Q137" s="4"/>
      <c r="U137" s="4"/>
      <c r="Y137" s="4"/>
      <c r="AC137" s="4"/>
      <c r="AG137" s="4"/>
      <c r="AK137" s="4"/>
      <c r="AO137" s="4"/>
      <c r="AS137" s="4"/>
      <c r="AW137" s="4"/>
      <c r="BA137" s="4"/>
    </row>
    <row r="138" spans="5:53" ht="15.6">
      <c r="E138" s="4"/>
      <c r="I138" s="4"/>
      <c r="M138" s="4"/>
      <c r="Q138" s="4"/>
      <c r="U138" s="4"/>
      <c r="Y138" s="4"/>
      <c r="AC138" s="4"/>
      <c r="AG138" s="4"/>
      <c r="AK138" s="4"/>
      <c r="AO138" s="4"/>
      <c r="AS138" s="4"/>
      <c r="AW138" s="4"/>
      <c r="BA138" s="4"/>
    </row>
    <row r="139" spans="5:53" ht="15.6">
      <c r="E139" s="4"/>
      <c r="I139" s="4"/>
      <c r="M139" s="4"/>
      <c r="Q139" s="4"/>
      <c r="U139" s="4"/>
      <c r="Y139" s="4"/>
      <c r="AC139" s="4"/>
      <c r="AG139" s="4"/>
      <c r="AK139" s="4"/>
      <c r="AO139" s="4"/>
      <c r="AS139" s="4"/>
      <c r="AW139" s="4"/>
      <c r="BA139" s="4"/>
    </row>
    <row r="140" spans="5:53" ht="15.6">
      <c r="E140" s="4"/>
      <c r="I140" s="4"/>
      <c r="M140" s="4"/>
      <c r="Q140" s="4"/>
      <c r="U140" s="4"/>
      <c r="Y140" s="4"/>
      <c r="AC140" s="4"/>
      <c r="AG140" s="4"/>
      <c r="AK140" s="4"/>
      <c r="AO140" s="4"/>
      <c r="AS140" s="4"/>
      <c r="AW140" s="4"/>
      <c r="BA140" s="4"/>
    </row>
    <row r="141" spans="5:53" ht="15.6">
      <c r="E141" s="4"/>
      <c r="I141" s="4"/>
      <c r="M141" s="4"/>
      <c r="Q141" s="4"/>
      <c r="U141" s="4"/>
      <c r="Y141" s="4"/>
      <c r="AC141" s="4"/>
      <c r="AG141" s="4"/>
      <c r="AK141" s="4"/>
      <c r="AO141" s="4"/>
      <c r="AS141" s="4"/>
      <c r="AW141" s="4"/>
      <c r="BA141" s="4"/>
    </row>
    <row r="142" spans="5:53" ht="15.6">
      <c r="E142" s="4"/>
      <c r="I142" s="4"/>
      <c r="M142" s="4"/>
      <c r="Q142" s="4"/>
      <c r="U142" s="4"/>
      <c r="Y142" s="4"/>
      <c r="AC142" s="4"/>
      <c r="AG142" s="4"/>
      <c r="AK142" s="4"/>
      <c r="AO142" s="4"/>
      <c r="AS142" s="4"/>
      <c r="AW142" s="4"/>
      <c r="BA142" s="4"/>
    </row>
    <row r="143" spans="5:53" ht="15.6">
      <c r="E143" s="4"/>
      <c r="I143" s="4"/>
      <c r="M143" s="4"/>
      <c r="Q143" s="4"/>
      <c r="U143" s="4"/>
      <c r="Y143" s="4"/>
      <c r="AC143" s="4"/>
      <c r="AG143" s="4"/>
      <c r="AK143" s="4"/>
      <c r="AO143" s="4"/>
      <c r="AS143" s="4"/>
      <c r="AW143" s="4"/>
      <c r="BA143" s="4"/>
    </row>
    <row r="144" spans="5:53" ht="15.6">
      <c r="E144" s="4"/>
      <c r="I144" s="4"/>
      <c r="M144" s="4"/>
      <c r="Q144" s="4"/>
      <c r="U144" s="4"/>
      <c r="Y144" s="4"/>
      <c r="AC144" s="4"/>
      <c r="AG144" s="4"/>
      <c r="AK144" s="4"/>
      <c r="AO144" s="4"/>
      <c r="AS144" s="4"/>
      <c r="AW144" s="4"/>
      <c r="BA144" s="4"/>
    </row>
    <row r="145" spans="5:53" ht="15.6">
      <c r="E145" s="4"/>
      <c r="I145" s="4"/>
      <c r="M145" s="4"/>
      <c r="Q145" s="4"/>
      <c r="U145" s="4"/>
      <c r="Y145" s="4"/>
      <c r="AC145" s="4"/>
      <c r="AG145" s="4"/>
      <c r="AK145" s="4"/>
      <c r="AO145" s="4"/>
      <c r="AS145" s="4"/>
      <c r="AW145" s="4"/>
      <c r="BA145" s="4"/>
    </row>
    <row r="146" spans="5:53" ht="15.6">
      <c r="E146" s="4"/>
      <c r="I146" s="4"/>
      <c r="M146" s="4"/>
      <c r="Q146" s="4"/>
      <c r="U146" s="4"/>
      <c r="Y146" s="4"/>
      <c r="AC146" s="4"/>
      <c r="AG146" s="4"/>
      <c r="AK146" s="4"/>
      <c r="AO146" s="4"/>
      <c r="AS146" s="4"/>
      <c r="AW146" s="4"/>
      <c r="BA146" s="4"/>
    </row>
    <row r="147" spans="5:53" ht="15.6">
      <c r="E147" s="4"/>
      <c r="I147" s="4"/>
      <c r="M147" s="4"/>
      <c r="Q147" s="4"/>
      <c r="U147" s="4"/>
      <c r="Y147" s="4"/>
      <c r="AC147" s="4"/>
      <c r="AG147" s="4"/>
      <c r="AK147" s="4"/>
      <c r="AO147" s="4"/>
      <c r="AS147" s="4"/>
      <c r="AW147" s="4"/>
      <c r="BA147" s="4"/>
    </row>
    <row r="148" spans="5:53" ht="15.6">
      <c r="E148" s="4"/>
      <c r="I148" s="4"/>
      <c r="M148" s="4"/>
      <c r="Q148" s="4"/>
      <c r="U148" s="4"/>
      <c r="Y148" s="4"/>
      <c r="AC148" s="4"/>
      <c r="AG148" s="4"/>
      <c r="AK148" s="4"/>
      <c r="AO148" s="4"/>
      <c r="AS148" s="4"/>
      <c r="AW148" s="4"/>
      <c r="BA148" s="4"/>
    </row>
    <row r="149" spans="5:53" ht="15.6">
      <c r="E149" s="4"/>
      <c r="I149" s="4"/>
      <c r="M149" s="4"/>
      <c r="Q149" s="4"/>
      <c r="U149" s="4"/>
      <c r="Y149" s="4"/>
      <c r="AC149" s="4"/>
      <c r="AG149" s="4"/>
      <c r="AK149" s="4"/>
      <c r="AO149" s="4"/>
      <c r="AS149" s="4"/>
      <c r="AW149" s="4"/>
      <c r="BA149" s="4"/>
    </row>
    <row r="150" spans="5:53" ht="15.6">
      <c r="E150" s="4"/>
      <c r="I150" s="4"/>
      <c r="M150" s="4"/>
      <c r="Q150" s="4"/>
      <c r="U150" s="4"/>
      <c r="Y150" s="4"/>
      <c r="AC150" s="4"/>
      <c r="AG150" s="4"/>
      <c r="AK150" s="4"/>
      <c r="AO150" s="4"/>
      <c r="AS150" s="4"/>
      <c r="AW150" s="4"/>
      <c r="BA150" s="4"/>
    </row>
    <row r="151" spans="5:53" ht="15.6">
      <c r="E151" s="4"/>
      <c r="I151" s="4"/>
      <c r="M151" s="4"/>
      <c r="Q151" s="4"/>
      <c r="U151" s="4"/>
      <c r="Y151" s="4"/>
      <c r="AC151" s="4"/>
      <c r="AG151" s="4"/>
      <c r="AK151" s="4"/>
      <c r="AO151" s="4"/>
      <c r="AS151" s="4"/>
      <c r="AW151" s="4"/>
      <c r="BA151" s="4"/>
    </row>
    <row r="152" spans="5:53" ht="15.6">
      <c r="E152" s="4"/>
      <c r="I152" s="4"/>
      <c r="M152" s="4"/>
      <c r="Q152" s="4"/>
      <c r="U152" s="4"/>
      <c r="Y152" s="4"/>
      <c r="AC152" s="4"/>
      <c r="AG152" s="4"/>
      <c r="AK152" s="4"/>
      <c r="AO152" s="4"/>
      <c r="AS152" s="4"/>
      <c r="AW152" s="4"/>
      <c r="BA152" s="4"/>
    </row>
    <row r="153" spans="5:53" ht="15.6">
      <c r="E153" s="4"/>
      <c r="I153" s="4"/>
      <c r="M153" s="4"/>
      <c r="Q153" s="4"/>
      <c r="U153" s="4"/>
      <c r="Y153" s="4"/>
      <c r="AC153" s="4"/>
      <c r="AG153" s="4"/>
      <c r="AK153" s="4"/>
      <c r="AO153" s="4"/>
      <c r="AS153" s="4"/>
      <c r="AW153" s="4"/>
      <c r="BA153" s="4"/>
    </row>
    <row r="154" spans="5:53" ht="15.6">
      <c r="E154" s="4"/>
      <c r="I154" s="4"/>
      <c r="M154" s="4"/>
      <c r="Q154" s="4"/>
      <c r="U154" s="4"/>
      <c r="Y154" s="4"/>
      <c r="AC154" s="4"/>
      <c r="AG154" s="4"/>
      <c r="AK154" s="4"/>
      <c r="AO154" s="4"/>
      <c r="AS154" s="4"/>
      <c r="AW154" s="4"/>
      <c r="BA154" s="4"/>
    </row>
    <row r="155" spans="5:53" ht="15.6">
      <c r="E155" s="4"/>
      <c r="I155" s="4"/>
      <c r="M155" s="4"/>
      <c r="Q155" s="4"/>
      <c r="U155" s="4"/>
      <c r="Y155" s="4"/>
      <c r="AC155" s="4"/>
      <c r="AG155" s="4"/>
      <c r="AK155" s="4"/>
      <c r="AO155" s="4"/>
      <c r="AS155" s="4"/>
      <c r="AW155" s="4"/>
      <c r="BA155" s="4"/>
    </row>
    <row r="156" spans="5:53" ht="15.6">
      <c r="E156" s="4"/>
      <c r="I156" s="4"/>
      <c r="M156" s="4"/>
      <c r="Q156" s="4"/>
      <c r="U156" s="4"/>
      <c r="Y156" s="4"/>
      <c r="AC156" s="4"/>
      <c r="AG156" s="4"/>
      <c r="AK156" s="4"/>
      <c r="AO156" s="4"/>
      <c r="AS156" s="4"/>
      <c r="AW156" s="4"/>
      <c r="BA156" s="4"/>
    </row>
    <row r="157" spans="5:53" ht="15.6">
      <c r="E157" s="4"/>
      <c r="I157" s="4"/>
      <c r="M157" s="4"/>
      <c r="Q157" s="4"/>
      <c r="U157" s="4"/>
      <c r="Y157" s="4"/>
      <c r="AC157" s="4"/>
      <c r="AG157" s="4"/>
      <c r="AK157" s="4"/>
      <c r="AO157" s="4"/>
      <c r="AS157" s="4"/>
      <c r="AW157" s="4"/>
      <c r="BA157" s="4"/>
    </row>
    <row r="158" spans="5:53" ht="15.6">
      <c r="E158" s="4"/>
      <c r="I158" s="4"/>
      <c r="M158" s="4"/>
      <c r="Q158" s="4"/>
      <c r="U158" s="4"/>
      <c r="Y158" s="4"/>
      <c r="AC158" s="4"/>
      <c r="AG158" s="4"/>
      <c r="AK158" s="4"/>
      <c r="AO158" s="4"/>
      <c r="AS158" s="4"/>
      <c r="AW158" s="4"/>
      <c r="BA158" s="4"/>
    </row>
    <row r="159" spans="5:53" ht="15.6">
      <c r="E159" s="4"/>
      <c r="I159" s="4"/>
      <c r="M159" s="4"/>
      <c r="Q159" s="4"/>
      <c r="U159" s="4"/>
      <c r="Y159" s="4"/>
      <c r="AC159" s="4"/>
      <c r="AG159" s="4"/>
      <c r="AK159" s="4"/>
      <c r="AO159" s="4"/>
      <c r="AS159" s="4"/>
      <c r="AW159" s="4"/>
      <c r="BA159" s="4"/>
    </row>
    <row r="160" spans="5:53" ht="15.6">
      <c r="E160" s="4"/>
      <c r="I160" s="4"/>
      <c r="M160" s="4"/>
      <c r="Q160" s="4"/>
      <c r="U160" s="4"/>
      <c r="Y160" s="4"/>
      <c r="AC160" s="4"/>
      <c r="AG160" s="4"/>
      <c r="AK160" s="4"/>
      <c r="AO160" s="4"/>
      <c r="AS160" s="4"/>
      <c r="AW160" s="4"/>
      <c r="BA160" s="4"/>
    </row>
    <row r="161" spans="5:53" ht="15.6">
      <c r="E161" s="4"/>
      <c r="I161" s="4"/>
      <c r="M161" s="4"/>
      <c r="Q161" s="4"/>
      <c r="U161" s="4"/>
      <c r="Y161" s="4"/>
      <c r="AC161" s="4"/>
      <c r="AG161" s="4"/>
      <c r="AK161" s="4"/>
      <c r="AO161" s="4"/>
      <c r="AS161" s="4"/>
      <c r="AW161" s="4"/>
      <c r="BA161" s="4"/>
    </row>
    <row r="162" spans="5:53" ht="15.6">
      <c r="E162" s="4"/>
      <c r="I162" s="4"/>
      <c r="M162" s="4"/>
      <c r="Q162" s="4"/>
      <c r="U162" s="4"/>
      <c r="Y162" s="4"/>
      <c r="AC162" s="4"/>
      <c r="AG162" s="4"/>
      <c r="AK162" s="4"/>
      <c r="AO162" s="4"/>
      <c r="AS162" s="4"/>
      <c r="AW162" s="4"/>
      <c r="BA162" s="4"/>
    </row>
    <row r="163" spans="5:53" ht="15.6">
      <c r="E163" s="4"/>
      <c r="I163" s="4"/>
      <c r="M163" s="4"/>
      <c r="Q163" s="4"/>
      <c r="U163" s="4"/>
      <c r="Y163" s="4"/>
      <c r="AC163" s="4"/>
      <c r="AG163" s="4"/>
      <c r="AK163" s="4"/>
      <c r="AO163" s="4"/>
      <c r="AS163" s="4"/>
      <c r="AW163" s="4"/>
      <c r="BA163" s="4"/>
    </row>
    <row r="164" spans="5:53" ht="15.6">
      <c r="E164" s="4"/>
      <c r="I164" s="4"/>
      <c r="M164" s="4"/>
      <c r="Q164" s="4"/>
      <c r="U164" s="4"/>
      <c r="Y164" s="4"/>
      <c r="AC164" s="4"/>
      <c r="AG164" s="4"/>
      <c r="AK164" s="4"/>
      <c r="AO164" s="4"/>
      <c r="AS164" s="4"/>
      <c r="AW164" s="4"/>
      <c r="BA164" s="4"/>
    </row>
    <row r="165" spans="5:53" ht="15.6">
      <c r="E165" s="4"/>
      <c r="I165" s="4"/>
      <c r="M165" s="4"/>
      <c r="Q165" s="4"/>
      <c r="U165" s="4"/>
      <c r="Y165" s="4"/>
      <c r="AC165" s="4"/>
      <c r="AG165" s="4"/>
      <c r="AK165" s="4"/>
      <c r="AO165" s="4"/>
      <c r="AS165" s="4"/>
      <c r="AW165" s="4"/>
      <c r="BA165" s="4"/>
    </row>
    <row r="166" spans="5:53" ht="15.6">
      <c r="E166" s="4"/>
      <c r="I166" s="4"/>
      <c r="M166" s="4"/>
      <c r="Q166" s="4"/>
      <c r="U166" s="4"/>
      <c r="Y166" s="4"/>
      <c r="AC166" s="4"/>
      <c r="AG166" s="4"/>
      <c r="AK166" s="4"/>
      <c r="AO166" s="4"/>
      <c r="AS166" s="4"/>
      <c r="AW166" s="4"/>
      <c r="BA166" s="4"/>
    </row>
    <row r="167" spans="5:53" ht="15.6">
      <c r="E167" s="4"/>
      <c r="I167" s="4"/>
      <c r="M167" s="4"/>
      <c r="Q167" s="4"/>
      <c r="U167" s="4"/>
      <c r="Y167" s="4"/>
      <c r="AC167" s="4"/>
      <c r="AG167" s="4"/>
      <c r="AK167" s="4"/>
      <c r="AO167" s="4"/>
      <c r="AS167" s="4"/>
      <c r="AW167" s="4"/>
      <c r="BA167" s="4"/>
    </row>
    <row r="168" spans="5:53" ht="15.6">
      <c r="E168" s="4"/>
      <c r="I168" s="4"/>
      <c r="M168" s="4"/>
      <c r="Q168" s="4"/>
      <c r="U168" s="4"/>
      <c r="Y168" s="4"/>
      <c r="AC168" s="4"/>
      <c r="AG168" s="4"/>
      <c r="AK168" s="4"/>
      <c r="AO168" s="4"/>
      <c r="AS168" s="4"/>
      <c r="AW168" s="4"/>
      <c r="BA168" s="4"/>
    </row>
    <row r="169" spans="5:53" ht="15.6">
      <c r="E169" s="4"/>
      <c r="I169" s="4"/>
      <c r="M169" s="4"/>
      <c r="Q169" s="4"/>
      <c r="U169" s="4"/>
      <c r="Y169" s="4"/>
      <c r="AC169" s="4"/>
      <c r="AG169" s="4"/>
      <c r="AK169" s="4"/>
      <c r="AO169" s="4"/>
      <c r="AS169" s="4"/>
      <c r="AW169" s="4"/>
      <c r="BA169" s="4"/>
    </row>
    <row r="170" spans="5:53" ht="15.6">
      <c r="E170" s="4"/>
      <c r="I170" s="4"/>
      <c r="M170" s="4"/>
      <c r="Q170" s="4"/>
      <c r="U170" s="4"/>
      <c r="Y170" s="4"/>
      <c r="AC170" s="4"/>
      <c r="AG170" s="4"/>
      <c r="AK170" s="4"/>
      <c r="AO170" s="4"/>
      <c r="AS170" s="4"/>
      <c r="AW170" s="4"/>
      <c r="BA170" s="4"/>
    </row>
    <row r="171" spans="5:53" ht="15.6">
      <c r="E171" s="4"/>
      <c r="I171" s="4"/>
      <c r="M171" s="4"/>
      <c r="Q171" s="4"/>
      <c r="U171" s="4"/>
      <c r="Y171" s="4"/>
      <c r="AC171" s="4"/>
      <c r="AG171" s="4"/>
      <c r="AK171" s="4"/>
      <c r="AO171" s="4"/>
      <c r="AS171" s="4"/>
      <c r="AW171" s="4"/>
      <c r="BA171" s="4"/>
    </row>
    <row r="172" spans="5:53" ht="15.6">
      <c r="E172" s="4"/>
      <c r="I172" s="4"/>
      <c r="M172" s="4"/>
      <c r="Q172" s="4"/>
      <c r="U172" s="4"/>
      <c r="Y172" s="4"/>
      <c r="AC172" s="4"/>
      <c r="AG172" s="4"/>
      <c r="AK172" s="4"/>
      <c r="AO172" s="4"/>
      <c r="AS172" s="4"/>
      <c r="AW172" s="4"/>
      <c r="BA172" s="4"/>
    </row>
    <row r="173" spans="5:53" ht="15.6">
      <c r="E173" s="4"/>
      <c r="I173" s="4"/>
      <c r="M173" s="4"/>
      <c r="Q173" s="4"/>
      <c r="U173" s="4"/>
      <c r="Y173" s="4"/>
      <c r="AC173" s="4"/>
      <c r="AG173" s="4"/>
      <c r="AK173" s="4"/>
      <c r="AO173" s="4"/>
      <c r="AS173" s="4"/>
      <c r="AW173" s="4"/>
      <c r="BA173" s="4"/>
    </row>
    <row r="174" spans="5:53" ht="15.6">
      <c r="E174" s="4"/>
      <c r="I174" s="4"/>
      <c r="M174" s="4"/>
      <c r="Q174" s="4"/>
      <c r="U174" s="4"/>
      <c r="Y174" s="4"/>
      <c r="AC174" s="4"/>
      <c r="AG174" s="4"/>
      <c r="AK174" s="4"/>
      <c r="AO174" s="4"/>
      <c r="AS174" s="4"/>
      <c r="AW174" s="4"/>
      <c r="BA174" s="4"/>
    </row>
    <row r="175" spans="5:53" ht="15.6">
      <c r="E175" s="4"/>
      <c r="I175" s="4"/>
      <c r="M175" s="4"/>
      <c r="Q175" s="4"/>
      <c r="U175" s="4"/>
      <c r="Y175" s="4"/>
      <c r="AC175" s="4"/>
      <c r="AG175" s="4"/>
      <c r="AK175" s="4"/>
      <c r="AO175" s="4"/>
      <c r="AS175" s="4"/>
      <c r="AW175" s="4"/>
      <c r="BA175" s="4"/>
    </row>
    <row r="176" spans="5:53" ht="15.6">
      <c r="E176" s="4"/>
      <c r="I176" s="4"/>
      <c r="M176" s="4"/>
      <c r="Q176" s="4"/>
      <c r="U176" s="4"/>
      <c r="Y176" s="4"/>
      <c r="AC176" s="4"/>
      <c r="AG176" s="4"/>
      <c r="AK176" s="4"/>
      <c r="AO176" s="4"/>
      <c r="AS176" s="4"/>
      <c r="AW176" s="4"/>
      <c r="BA176" s="4"/>
    </row>
    <row r="177" spans="5:53" ht="15.6">
      <c r="E177" s="4"/>
      <c r="I177" s="4"/>
      <c r="M177" s="4"/>
      <c r="Q177" s="4"/>
      <c r="U177" s="4"/>
      <c r="Y177" s="4"/>
      <c r="AC177" s="4"/>
      <c r="AG177" s="4"/>
      <c r="AK177" s="4"/>
      <c r="AO177" s="4"/>
      <c r="AS177" s="4"/>
      <c r="AW177" s="4"/>
      <c r="BA177" s="4"/>
    </row>
    <row r="178" spans="5:53" ht="15.6">
      <c r="E178" s="4"/>
      <c r="I178" s="4"/>
      <c r="M178" s="4"/>
      <c r="Q178" s="4"/>
      <c r="U178" s="4"/>
      <c r="Y178" s="4"/>
      <c r="AC178" s="4"/>
      <c r="AG178" s="4"/>
      <c r="AK178" s="4"/>
      <c r="AO178" s="4"/>
      <c r="AS178" s="4"/>
      <c r="AW178" s="4"/>
      <c r="BA178" s="4"/>
    </row>
    <row r="179" spans="5:53" ht="15.6">
      <c r="E179" s="4"/>
      <c r="I179" s="4"/>
      <c r="M179" s="4"/>
      <c r="Q179" s="4"/>
      <c r="U179" s="4"/>
      <c r="Y179" s="4"/>
      <c r="AC179" s="4"/>
      <c r="AG179" s="4"/>
      <c r="AK179" s="4"/>
      <c r="AO179" s="4"/>
      <c r="AS179" s="4"/>
      <c r="AW179" s="4"/>
      <c r="BA179" s="4"/>
    </row>
    <row r="180" spans="5:53" ht="15.6">
      <c r="E180" s="4"/>
      <c r="I180" s="4"/>
      <c r="M180" s="4"/>
      <c r="Q180" s="4"/>
      <c r="U180" s="4"/>
      <c r="Y180" s="4"/>
      <c r="AC180" s="4"/>
      <c r="AG180" s="4"/>
      <c r="AK180" s="4"/>
      <c r="AO180" s="4"/>
      <c r="AS180" s="4"/>
      <c r="AW180" s="4"/>
      <c r="BA180" s="4"/>
    </row>
    <row r="181" spans="5:53" ht="15.6">
      <c r="E181" s="4"/>
      <c r="I181" s="4"/>
      <c r="M181" s="4"/>
      <c r="Q181" s="4"/>
      <c r="U181" s="4"/>
      <c r="Y181" s="4"/>
      <c r="AC181" s="4"/>
      <c r="AG181" s="4"/>
      <c r="AK181" s="4"/>
      <c r="AO181" s="4"/>
      <c r="AS181" s="4"/>
      <c r="AW181" s="4"/>
      <c r="BA181" s="4"/>
    </row>
    <row r="182" spans="5:53" ht="15.6">
      <c r="E182" s="4"/>
      <c r="I182" s="4"/>
      <c r="M182" s="4"/>
      <c r="Q182" s="4"/>
      <c r="U182" s="4"/>
      <c r="Y182" s="4"/>
      <c r="AC182" s="4"/>
      <c r="AG182" s="4"/>
      <c r="AK182" s="4"/>
      <c r="AO182" s="4"/>
      <c r="AS182" s="4"/>
      <c r="AW182" s="4"/>
      <c r="BA182" s="4"/>
    </row>
    <row r="183" spans="5:53" ht="15.6">
      <c r="E183" s="4"/>
      <c r="I183" s="4"/>
      <c r="M183" s="4"/>
      <c r="Q183" s="4"/>
      <c r="U183" s="4"/>
      <c r="Y183" s="4"/>
      <c r="AC183" s="4"/>
      <c r="AG183" s="4"/>
      <c r="AK183" s="4"/>
      <c r="AO183" s="4"/>
      <c r="AS183" s="4"/>
      <c r="AW183" s="4"/>
      <c r="BA183" s="4"/>
    </row>
    <row r="184" spans="5:53" ht="15.6">
      <c r="E184" s="4"/>
      <c r="I184" s="4"/>
      <c r="M184" s="4"/>
      <c r="Q184" s="4"/>
      <c r="U184" s="4"/>
      <c r="Y184" s="4"/>
      <c r="AC184" s="4"/>
      <c r="AG184" s="4"/>
      <c r="AK184" s="4"/>
      <c r="AO184" s="4"/>
      <c r="AS184" s="4"/>
      <c r="AW184" s="4"/>
      <c r="BA184" s="4"/>
    </row>
    <row r="185" spans="5:53" ht="15.6">
      <c r="E185" s="4"/>
      <c r="I185" s="4"/>
      <c r="M185" s="4"/>
      <c r="Q185" s="4"/>
      <c r="U185" s="4"/>
      <c r="Y185" s="4"/>
      <c r="AC185" s="4"/>
      <c r="AG185" s="4"/>
      <c r="AK185" s="4"/>
      <c r="AO185" s="4"/>
      <c r="AS185" s="4"/>
      <c r="AW185" s="4"/>
      <c r="BA185" s="4"/>
    </row>
    <row r="186" spans="5:53" ht="15.6">
      <c r="E186" s="4"/>
      <c r="I186" s="4"/>
      <c r="M186" s="4"/>
      <c r="Q186" s="4"/>
      <c r="U186" s="4"/>
      <c r="Y186" s="4"/>
      <c r="AC186" s="4"/>
      <c r="AG186" s="4"/>
      <c r="AK186" s="4"/>
      <c r="AO186" s="4"/>
      <c r="AS186" s="4"/>
      <c r="AW186" s="4"/>
      <c r="BA186" s="4"/>
    </row>
    <row r="187" spans="5:53" ht="15.6">
      <c r="E187" s="4"/>
      <c r="I187" s="4"/>
      <c r="M187" s="4"/>
      <c r="Q187" s="4"/>
      <c r="U187" s="4"/>
      <c r="Y187" s="4"/>
      <c r="AC187" s="4"/>
      <c r="AG187" s="4"/>
      <c r="AK187" s="4"/>
      <c r="AO187" s="4"/>
      <c r="AS187" s="4"/>
      <c r="AW187" s="4"/>
      <c r="BA187" s="4"/>
    </row>
    <row r="188" spans="5:53" ht="15.6">
      <c r="E188" s="4"/>
      <c r="I188" s="4"/>
      <c r="M188" s="4"/>
      <c r="Q188" s="4"/>
      <c r="U188" s="4"/>
      <c r="Y188" s="4"/>
      <c r="AC188" s="4"/>
      <c r="AG188" s="4"/>
      <c r="AK188" s="4"/>
      <c r="AO188" s="4"/>
      <c r="AS188" s="4"/>
      <c r="AW188" s="4"/>
      <c r="BA188" s="4"/>
    </row>
    <row r="189" spans="5:53" ht="15.6">
      <c r="E189" s="4"/>
      <c r="I189" s="4"/>
      <c r="M189" s="4"/>
      <c r="Q189" s="4"/>
      <c r="U189" s="4"/>
      <c r="Y189" s="4"/>
      <c r="AC189" s="4"/>
      <c r="AG189" s="4"/>
      <c r="AK189" s="4"/>
      <c r="AO189" s="4"/>
      <c r="AS189" s="4"/>
      <c r="AW189" s="4"/>
      <c r="BA189" s="4"/>
    </row>
    <row r="190" spans="5:53" ht="15.6">
      <c r="E190" s="4"/>
      <c r="I190" s="4"/>
      <c r="M190" s="4"/>
      <c r="Q190" s="4"/>
      <c r="U190" s="4"/>
      <c r="Y190" s="4"/>
      <c r="AC190" s="4"/>
      <c r="AG190" s="4"/>
      <c r="AK190" s="4"/>
      <c r="AO190" s="4"/>
      <c r="AS190" s="4"/>
      <c r="AW190" s="4"/>
      <c r="BA190" s="4"/>
    </row>
    <row r="191" spans="5:53" ht="15.6">
      <c r="E191" s="4"/>
      <c r="I191" s="4"/>
      <c r="M191" s="4"/>
      <c r="Q191" s="4"/>
      <c r="U191" s="4"/>
      <c r="Y191" s="4"/>
      <c r="AC191" s="4"/>
      <c r="AG191" s="4"/>
      <c r="AK191" s="4"/>
      <c r="AO191" s="4"/>
      <c r="AS191" s="4"/>
      <c r="AW191" s="4"/>
      <c r="BA191" s="4"/>
    </row>
    <row r="192" spans="5:53" ht="15.6">
      <c r="E192" s="4"/>
      <c r="I192" s="4"/>
      <c r="M192" s="4"/>
      <c r="Q192" s="4"/>
      <c r="U192" s="4"/>
      <c r="Y192" s="4"/>
      <c r="AC192" s="4"/>
      <c r="AG192" s="4"/>
      <c r="AK192" s="4"/>
      <c r="AO192" s="4"/>
      <c r="AS192" s="4"/>
      <c r="AW192" s="4"/>
      <c r="BA192" s="4"/>
    </row>
    <row r="193" spans="5:53" ht="15.6">
      <c r="E193" s="4"/>
      <c r="I193" s="4"/>
      <c r="M193" s="4"/>
      <c r="Q193" s="4"/>
      <c r="U193" s="4"/>
      <c r="Y193" s="4"/>
      <c r="AC193" s="4"/>
      <c r="AG193" s="4"/>
      <c r="AK193" s="4"/>
      <c r="AO193" s="4"/>
      <c r="AS193" s="4"/>
      <c r="AW193" s="4"/>
      <c r="BA193" s="4"/>
    </row>
    <row r="194" spans="5:53" ht="15.6">
      <c r="E194" s="4"/>
      <c r="I194" s="4"/>
      <c r="M194" s="4"/>
      <c r="Q194" s="4"/>
      <c r="U194" s="4"/>
      <c r="Y194" s="4"/>
      <c r="AC194" s="4"/>
      <c r="AG194" s="4"/>
      <c r="AK194" s="4"/>
      <c r="AO194" s="4"/>
      <c r="AS194" s="4"/>
      <c r="AW194" s="4"/>
      <c r="BA194" s="4"/>
    </row>
    <row r="195" spans="5:53" ht="15.6">
      <c r="E195" s="4"/>
      <c r="I195" s="4"/>
      <c r="M195" s="4"/>
      <c r="Q195" s="4"/>
      <c r="U195" s="4"/>
      <c r="Y195" s="4"/>
      <c r="AC195" s="4"/>
      <c r="AG195" s="4"/>
      <c r="AK195" s="4"/>
      <c r="AO195" s="4"/>
      <c r="AS195" s="4"/>
      <c r="AW195" s="4"/>
      <c r="BA195" s="4"/>
    </row>
    <row r="196" spans="5:53" ht="15.6">
      <c r="E196" s="4"/>
      <c r="I196" s="4"/>
      <c r="M196" s="4"/>
      <c r="Q196" s="4"/>
      <c r="U196" s="4"/>
      <c r="Y196" s="4"/>
      <c r="AC196" s="4"/>
      <c r="AG196" s="4"/>
      <c r="AK196" s="4"/>
      <c r="AO196" s="4"/>
      <c r="AS196" s="4"/>
      <c r="AW196" s="4"/>
      <c r="BA196" s="4"/>
    </row>
    <row r="197" spans="5:53" ht="15.6">
      <c r="E197" s="4"/>
      <c r="I197" s="4"/>
      <c r="M197" s="4"/>
      <c r="Q197" s="4"/>
      <c r="U197" s="4"/>
      <c r="Y197" s="4"/>
      <c r="AC197" s="4"/>
      <c r="AG197" s="4"/>
      <c r="AK197" s="4"/>
      <c r="AO197" s="4"/>
      <c r="AS197" s="4"/>
      <c r="AW197" s="4"/>
      <c r="BA197" s="4"/>
    </row>
    <row r="198" spans="5:53" ht="15.6">
      <c r="E198" s="4"/>
      <c r="I198" s="4"/>
      <c r="M198" s="4"/>
      <c r="Q198" s="4"/>
      <c r="U198" s="4"/>
      <c r="Y198" s="4"/>
      <c r="AC198" s="4"/>
      <c r="AG198" s="4"/>
      <c r="AK198" s="4"/>
      <c r="AO198" s="4"/>
      <c r="AS198" s="4"/>
      <c r="AW198" s="4"/>
      <c r="BA198" s="4"/>
    </row>
    <row r="199" spans="5:53" ht="15.6">
      <c r="E199" s="4"/>
      <c r="I199" s="4"/>
      <c r="M199" s="4"/>
      <c r="Q199" s="4"/>
      <c r="U199" s="4"/>
      <c r="Y199" s="4"/>
      <c r="AC199" s="4"/>
      <c r="AG199" s="4"/>
      <c r="AK199" s="4"/>
      <c r="AO199" s="4"/>
      <c r="AS199" s="4"/>
      <c r="AW199" s="4"/>
      <c r="BA199" s="4"/>
    </row>
    <row r="200" spans="5:53" ht="15.6">
      <c r="E200" s="4"/>
      <c r="I200" s="4"/>
      <c r="M200" s="4"/>
      <c r="Q200" s="4"/>
      <c r="U200" s="4"/>
      <c r="Y200" s="4"/>
      <c r="AC200" s="4"/>
      <c r="AG200" s="4"/>
      <c r="AK200" s="4"/>
      <c r="AO200" s="4"/>
      <c r="AS200" s="4"/>
      <c r="AW200" s="4"/>
      <c r="BA200" s="4"/>
    </row>
    <row r="201" spans="5:53" ht="15.6">
      <c r="E201" s="4"/>
      <c r="I201" s="4"/>
      <c r="M201" s="4"/>
      <c r="Q201" s="4"/>
      <c r="U201" s="4"/>
      <c r="Y201" s="4"/>
      <c r="AC201" s="4"/>
      <c r="AG201" s="4"/>
      <c r="AK201" s="4"/>
      <c r="AO201" s="4"/>
      <c r="AS201" s="4"/>
      <c r="AW201" s="4"/>
      <c r="BA201" s="4"/>
    </row>
    <row r="202" spans="5:53" ht="15.6">
      <c r="E202" s="4"/>
      <c r="I202" s="4"/>
      <c r="M202" s="4"/>
      <c r="Q202" s="4"/>
      <c r="U202" s="4"/>
      <c r="Y202" s="4"/>
      <c r="AC202" s="4"/>
      <c r="AG202" s="4"/>
      <c r="AK202" s="4"/>
      <c r="AO202" s="4"/>
      <c r="AS202" s="4"/>
      <c r="AW202" s="4"/>
      <c r="BA202" s="4"/>
    </row>
    <row r="203" spans="5:53" ht="15.6">
      <c r="E203" s="4"/>
      <c r="I203" s="4"/>
      <c r="M203" s="4"/>
      <c r="Q203" s="4"/>
      <c r="U203" s="4"/>
      <c r="Y203" s="4"/>
      <c r="AC203" s="4"/>
      <c r="AG203" s="4"/>
      <c r="AK203" s="4"/>
      <c r="AO203" s="4"/>
      <c r="AS203" s="4"/>
      <c r="AW203" s="4"/>
      <c r="BA203" s="4"/>
    </row>
    <row r="204" spans="5:53" ht="15.6">
      <c r="E204" s="4"/>
      <c r="I204" s="4"/>
      <c r="M204" s="4"/>
      <c r="Q204" s="4"/>
      <c r="U204" s="4"/>
      <c r="Y204" s="4"/>
      <c r="AC204" s="4"/>
      <c r="AG204" s="4"/>
      <c r="AK204" s="4"/>
      <c r="AO204" s="4"/>
      <c r="AS204" s="4"/>
      <c r="AW204" s="4"/>
      <c r="BA204" s="4"/>
    </row>
    <row r="205" spans="5:53" ht="15.6">
      <c r="E205" s="4"/>
      <c r="I205" s="4"/>
      <c r="M205" s="4"/>
      <c r="Q205" s="4"/>
      <c r="U205" s="4"/>
      <c r="Y205" s="4"/>
      <c r="AC205" s="4"/>
      <c r="AG205" s="4"/>
      <c r="AK205" s="4"/>
      <c r="AO205" s="4"/>
      <c r="AS205" s="4"/>
      <c r="AW205" s="4"/>
      <c r="BA205" s="4"/>
    </row>
    <row r="206" spans="5:53" ht="15.6">
      <c r="E206" s="4"/>
      <c r="I206" s="4"/>
      <c r="M206" s="4"/>
      <c r="Q206" s="4"/>
      <c r="U206" s="4"/>
      <c r="Y206" s="4"/>
      <c r="AC206" s="4"/>
      <c r="AG206" s="4"/>
      <c r="AK206" s="4"/>
      <c r="AO206" s="4"/>
      <c r="AS206" s="4"/>
      <c r="AW206" s="4"/>
      <c r="BA206" s="4"/>
    </row>
    <row r="207" spans="5:53" ht="15.6">
      <c r="E207" s="4"/>
      <c r="I207" s="4"/>
      <c r="M207" s="4"/>
      <c r="Q207" s="4"/>
      <c r="U207" s="4"/>
      <c r="Y207" s="4"/>
      <c r="AC207" s="4"/>
      <c r="AG207" s="4"/>
      <c r="AK207" s="4"/>
      <c r="AO207" s="4"/>
      <c r="AS207" s="4"/>
      <c r="AW207" s="4"/>
      <c r="BA207" s="4"/>
    </row>
    <row r="208" spans="5:53" ht="15.6">
      <c r="E208" s="4"/>
      <c r="I208" s="4"/>
      <c r="M208" s="4"/>
      <c r="Q208" s="4"/>
      <c r="U208" s="4"/>
      <c r="Y208" s="4"/>
      <c r="AC208" s="4"/>
      <c r="AG208" s="4"/>
      <c r="AK208" s="4"/>
      <c r="AO208" s="4"/>
      <c r="AS208" s="4"/>
      <c r="AW208" s="4"/>
      <c r="BA208" s="4"/>
    </row>
    <row r="209" spans="5:53" ht="15.6">
      <c r="E209" s="4"/>
      <c r="I209" s="4"/>
      <c r="M209" s="4"/>
      <c r="Q209" s="4"/>
      <c r="U209" s="4"/>
      <c r="Y209" s="4"/>
      <c r="AC209" s="4"/>
      <c r="AG209" s="4"/>
      <c r="AK209" s="4"/>
      <c r="AO209" s="4"/>
      <c r="AS209" s="4"/>
      <c r="AW209" s="4"/>
      <c r="BA209" s="4"/>
    </row>
    <row r="210" spans="5:53" ht="15.6">
      <c r="E210" s="4"/>
      <c r="I210" s="4"/>
      <c r="M210" s="4"/>
      <c r="Q210" s="4"/>
      <c r="U210" s="4"/>
      <c r="Y210" s="4"/>
      <c r="AC210" s="4"/>
      <c r="AG210" s="4"/>
      <c r="AK210" s="4"/>
      <c r="AO210" s="4"/>
      <c r="AS210" s="4"/>
      <c r="AW210" s="4"/>
      <c r="BA210" s="4"/>
    </row>
    <row r="211" spans="5:53" ht="15.6">
      <c r="E211" s="4"/>
      <c r="I211" s="4"/>
      <c r="M211" s="4"/>
      <c r="Q211" s="4"/>
      <c r="U211" s="4"/>
      <c r="Y211" s="4"/>
      <c r="AC211" s="4"/>
      <c r="AG211" s="4"/>
      <c r="AK211" s="4"/>
      <c r="AO211" s="4"/>
      <c r="AS211" s="4"/>
      <c r="AW211" s="4"/>
      <c r="BA211" s="4"/>
    </row>
    <row r="212" spans="5:53" ht="15.6">
      <c r="E212" s="4"/>
      <c r="I212" s="4"/>
      <c r="M212" s="4"/>
      <c r="Q212" s="4"/>
      <c r="U212" s="4"/>
      <c r="Y212" s="4"/>
      <c r="AC212" s="4"/>
      <c r="AG212" s="4"/>
      <c r="AK212" s="4"/>
      <c r="AO212" s="4"/>
      <c r="AS212" s="4"/>
      <c r="AW212" s="4"/>
      <c r="BA212" s="4"/>
    </row>
    <row r="213" spans="5:53" ht="15.6">
      <c r="E213" s="4"/>
      <c r="I213" s="4"/>
      <c r="M213" s="4"/>
      <c r="Q213" s="4"/>
      <c r="U213" s="4"/>
      <c r="Y213" s="4"/>
      <c r="AC213" s="4"/>
      <c r="AG213" s="4"/>
      <c r="AK213" s="4"/>
      <c r="AO213" s="4"/>
      <c r="AS213" s="4"/>
      <c r="AW213" s="4"/>
      <c r="BA213" s="4"/>
    </row>
    <row r="214" spans="5:53" ht="15.6">
      <c r="E214" s="4"/>
      <c r="I214" s="4"/>
      <c r="M214" s="4"/>
      <c r="Q214" s="4"/>
      <c r="U214" s="4"/>
      <c r="Y214" s="4"/>
      <c r="AC214" s="4"/>
      <c r="AG214" s="4"/>
      <c r="AK214" s="4"/>
      <c r="AO214" s="4"/>
      <c r="AS214" s="4"/>
      <c r="AW214" s="4"/>
      <c r="BA214" s="4"/>
    </row>
    <row r="215" spans="5:53" ht="15.6">
      <c r="E215" s="4"/>
      <c r="I215" s="4"/>
      <c r="M215" s="4"/>
      <c r="Q215" s="4"/>
      <c r="U215" s="4"/>
      <c r="Y215" s="4"/>
      <c r="AC215" s="4"/>
      <c r="AG215" s="4"/>
      <c r="AK215" s="4"/>
      <c r="AO215" s="4"/>
      <c r="AS215" s="4"/>
      <c r="AW215" s="4"/>
      <c r="BA215" s="4"/>
    </row>
    <row r="216" spans="5:53" ht="15.6">
      <c r="E216" s="4"/>
      <c r="I216" s="4"/>
      <c r="M216" s="4"/>
      <c r="Q216" s="4"/>
      <c r="U216" s="4"/>
      <c r="Y216" s="4"/>
      <c r="AC216" s="4"/>
      <c r="AG216" s="4"/>
      <c r="AK216" s="4"/>
      <c r="AO216" s="4"/>
      <c r="AS216" s="4"/>
      <c r="AW216" s="4"/>
      <c r="BA216" s="4"/>
    </row>
    <row r="217" spans="5:53" ht="15.6">
      <c r="E217" s="4"/>
      <c r="I217" s="4"/>
      <c r="M217" s="4"/>
      <c r="Q217" s="4"/>
      <c r="U217" s="4"/>
      <c r="Y217" s="4"/>
      <c r="AC217" s="4"/>
      <c r="AG217" s="4"/>
      <c r="AK217" s="4"/>
      <c r="AO217" s="4"/>
      <c r="AS217" s="4"/>
      <c r="AW217" s="4"/>
      <c r="BA217" s="4"/>
    </row>
    <row r="218" spans="5:53" ht="15.6">
      <c r="E218" s="4"/>
      <c r="I218" s="4"/>
      <c r="M218" s="4"/>
      <c r="Q218" s="4"/>
      <c r="U218" s="4"/>
      <c r="Y218" s="4"/>
      <c r="AC218" s="4"/>
      <c r="AG218" s="4"/>
      <c r="AK218" s="4"/>
      <c r="AO218" s="4"/>
      <c r="AS218" s="4"/>
      <c r="AW218" s="4"/>
      <c r="BA218" s="4"/>
    </row>
    <row r="219" spans="5:53" ht="15.6">
      <c r="E219" s="4"/>
      <c r="I219" s="4"/>
      <c r="M219" s="4"/>
      <c r="Q219" s="4"/>
      <c r="U219" s="4"/>
      <c r="Y219" s="4"/>
      <c r="AC219" s="4"/>
      <c r="AG219" s="4"/>
      <c r="AK219" s="4"/>
      <c r="AO219" s="4"/>
      <c r="AS219" s="4"/>
      <c r="AW219" s="4"/>
      <c r="BA219" s="4"/>
    </row>
    <row r="220" spans="5:53" ht="15.6">
      <c r="E220" s="4"/>
      <c r="I220" s="4"/>
      <c r="M220" s="4"/>
      <c r="Q220" s="4"/>
      <c r="U220" s="4"/>
      <c r="Y220" s="4"/>
      <c r="AC220" s="4"/>
      <c r="AG220" s="4"/>
      <c r="AK220" s="4"/>
      <c r="AO220" s="4"/>
      <c r="AS220" s="4"/>
      <c r="AW220" s="4"/>
      <c r="BA220" s="4"/>
    </row>
    <row r="221" spans="5:53" ht="15.6">
      <c r="E221" s="4"/>
      <c r="I221" s="4"/>
      <c r="M221" s="4"/>
      <c r="Q221" s="4"/>
      <c r="U221" s="4"/>
      <c r="Y221" s="4"/>
      <c r="AC221" s="4"/>
      <c r="AG221" s="4"/>
      <c r="AK221" s="4"/>
      <c r="AO221" s="4"/>
      <c r="AS221" s="4"/>
      <c r="AW221" s="4"/>
      <c r="BA221" s="4"/>
    </row>
    <row r="222" spans="5:53" ht="15.6">
      <c r="E222" s="4"/>
      <c r="I222" s="4"/>
      <c r="M222" s="4"/>
      <c r="Q222" s="4"/>
      <c r="U222" s="4"/>
      <c r="Y222" s="4"/>
      <c r="AC222" s="4"/>
      <c r="AG222" s="4"/>
      <c r="AK222" s="4"/>
      <c r="AO222" s="4"/>
      <c r="AS222" s="4"/>
      <c r="AW222" s="4"/>
      <c r="BA222" s="4"/>
    </row>
    <row r="223" spans="5:53" ht="15.6">
      <c r="E223" s="4"/>
      <c r="I223" s="4"/>
      <c r="M223" s="4"/>
      <c r="Q223" s="4"/>
      <c r="U223" s="4"/>
      <c r="Y223" s="4"/>
      <c r="AC223" s="4"/>
      <c r="AG223" s="4"/>
      <c r="AK223" s="4"/>
      <c r="AO223" s="4"/>
      <c r="AS223" s="4"/>
      <c r="AW223" s="4"/>
      <c r="BA223" s="4"/>
    </row>
    <row r="224" spans="5:53" ht="15.6">
      <c r="E224" s="4"/>
      <c r="I224" s="4"/>
      <c r="M224" s="4"/>
      <c r="Q224" s="4"/>
      <c r="U224" s="4"/>
      <c r="Y224" s="4"/>
      <c r="AC224" s="4"/>
      <c r="AG224" s="4"/>
      <c r="AK224" s="4"/>
      <c r="AO224" s="4"/>
      <c r="AS224" s="4"/>
      <c r="AW224" s="4"/>
      <c r="BA224" s="4"/>
    </row>
    <row r="225" spans="5:53" ht="15.6">
      <c r="E225" s="4"/>
      <c r="I225" s="4"/>
      <c r="M225" s="4"/>
      <c r="Q225" s="4"/>
      <c r="U225" s="4"/>
      <c r="Y225" s="4"/>
      <c r="AC225" s="4"/>
      <c r="AG225" s="4"/>
      <c r="AK225" s="4"/>
      <c r="AO225" s="4"/>
      <c r="AS225" s="4"/>
      <c r="AW225" s="4"/>
      <c r="BA225" s="4"/>
    </row>
    <row r="226" spans="5:53" ht="15.6">
      <c r="E226" s="4"/>
      <c r="I226" s="4"/>
      <c r="M226" s="4"/>
      <c r="Q226" s="4"/>
      <c r="U226" s="4"/>
      <c r="Y226" s="4"/>
      <c r="AC226" s="4"/>
      <c r="AG226" s="4"/>
      <c r="AK226" s="4"/>
      <c r="AO226" s="4"/>
      <c r="AS226" s="4"/>
      <c r="AW226" s="4"/>
      <c r="BA226" s="4"/>
    </row>
    <row r="227" spans="5:53" ht="15.6">
      <c r="E227" s="4"/>
      <c r="I227" s="4"/>
      <c r="M227" s="4"/>
      <c r="Q227" s="4"/>
      <c r="U227" s="4"/>
      <c r="Y227" s="4"/>
      <c r="AC227" s="4"/>
      <c r="AG227" s="4"/>
      <c r="AK227" s="4"/>
      <c r="AO227" s="4"/>
      <c r="AS227" s="4"/>
      <c r="AW227" s="4"/>
      <c r="BA227" s="4"/>
    </row>
    <row r="228" spans="5:53" ht="15.6">
      <c r="E228" s="4"/>
      <c r="I228" s="4"/>
      <c r="M228" s="4"/>
      <c r="Q228" s="4"/>
      <c r="U228" s="4"/>
      <c r="Y228" s="4"/>
      <c r="AC228" s="4"/>
      <c r="AG228" s="4"/>
      <c r="AK228" s="4"/>
      <c r="AO228" s="4"/>
      <c r="AS228" s="4"/>
      <c r="AW228" s="4"/>
      <c r="BA228" s="4"/>
    </row>
    <row r="229" spans="5:53" ht="15.6">
      <c r="E229" s="4"/>
      <c r="I229" s="4"/>
      <c r="M229" s="4"/>
      <c r="Q229" s="4"/>
      <c r="U229" s="4"/>
      <c r="Y229" s="4"/>
      <c r="AC229" s="4"/>
      <c r="AG229" s="4"/>
      <c r="AK229" s="4"/>
      <c r="AO229" s="4"/>
      <c r="AS229" s="4"/>
      <c r="AW229" s="4"/>
      <c r="BA229" s="4"/>
    </row>
    <row r="230" spans="5:53" ht="15.6">
      <c r="E230" s="4"/>
      <c r="I230" s="4"/>
      <c r="M230" s="4"/>
      <c r="Q230" s="4"/>
      <c r="U230" s="4"/>
      <c r="Y230" s="4"/>
      <c r="AC230" s="4"/>
      <c r="AG230" s="4"/>
      <c r="AK230" s="4"/>
      <c r="AO230" s="4"/>
      <c r="AS230" s="4"/>
      <c r="AW230" s="4"/>
      <c r="BA230" s="4"/>
    </row>
    <row r="231" spans="5:53" ht="15.6">
      <c r="E231" s="4"/>
      <c r="I231" s="4"/>
      <c r="M231" s="4"/>
      <c r="Q231" s="4"/>
      <c r="U231" s="4"/>
      <c r="Y231" s="4"/>
      <c r="AC231" s="4"/>
      <c r="AG231" s="4"/>
      <c r="AK231" s="4"/>
      <c r="AO231" s="4"/>
      <c r="AS231" s="4"/>
      <c r="AW231" s="4"/>
      <c r="BA231" s="4"/>
    </row>
    <row r="232" spans="5:53" ht="15.6">
      <c r="E232" s="4"/>
      <c r="I232" s="4"/>
      <c r="M232" s="4"/>
      <c r="Q232" s="4"/>
      <c r="U232" s="4"/>
      <c r="Y232" s="4"/>
      <c r="AC232" s="4"/>
      <c r="AG232" s="4"/>
      <c r="AK232" s="4"/>
      <c r="AO232" s="4"/>
      <c r="AS232" s="4"/>
      <c r="AW232" s="4"/>
      <c r="BA232" s="4"/>
    </row>
    <row r="233" spans="5:53" ht="15.6">
      <c r="E233" s="4"/>
      <c r="I233" s="4"/>
      <c r="M233" s="4"/>
      <c r="Q233" s="4"/>
      <c r="U233" s="4"/>
      <c r="Y233" s="4"/>
      <c r="AC233" s="4"/>
      <c r="AG233" s="4"/>
      <c r="AK233" s="4"/>
      <c r="AO233" s="4"/>
      <c r="AS233" s="4"/>
      <c r="AW233" s="4"/>
      <c r="BA233" s="4"/>
    </row>
    <row r="234" spans="5:53" ht="15.6">
      <c r="E234" s="4"/>
      <c r="I234" s="4"/>
      <c r="M234" s="4"/>
      <c r="Q234" s="4"/>
      <c r="U234" s="4"/>
      <c r="Y234" s="4"/>
      <c r="AC234" s="4"/>
      <c r="AG234" s="4"/>
      <c r="AK234" s="4"/>
      <c r="AO234" s="4"/>
      <c r="AS234" s="4"/>
      <c r="AW234" s="4"/>
      <c r="BA234" s="4"/>
    </row>
    <row r="235" spans="5:53" ht="15.6">
      <c r="E235" s="4"/>
      <c r="I235" s="4"/>
      <c r="M235" s="4"/>
      <c r="Q235" s="4"/>
      <c r="U235" s="4"/>
      <c r="Y235" s="4"/>
      <c r="AC235" s="4"/>
      <c r="AG235" s="4"/>
      <c r="AK235" s="4"/>
      <c r="AO235" s="4"/>
      <c r="AS235" s="4"/>
      <c r="AW235" s="4"/>
      <c r="BA235" s="4"/>
    </row>
    <row r="236" spans="5:53" ht="15.6">
      <c r="E236" s="4"/>
      <c r="I236" s="4"/>
      <c r="M236" s="4"/>
      <c r="Q236" s="4"/>
      <c r="U236" s="4"/>
      <c r="Y236" s="4"/>
      <c r="AC236" s="4"/>
      <c r="AG236" s="4"/>
      <c r="AK236" s="4"/>
      <c r="AO236" s="4"/>
      <c r="AS236" s="4"/>
      <c r="AW236" s="4"/>
      <c r="BA236" s="4"/>
    </row>
    <row r="237" spans="5:53" ht="15.6">
      <c r="E237" s="4"/>
      <c r="I237" s="4"/>
      <c r="M237" s="4"/>
      <c r="Q237" s="4"/>
      <c r="U237" s="4"/>
      <c r="Y237" s="4"/>
      <c r="AC237" s="4"/>
      <c r="AG237" s="4"/>
      <c r="AK237" s="4"/>
      <c r="AO237" s="4"/>
      <c r="AS237" s="4"/>
      <c r="AW237" s="4"/>
      <c r="BA237" s="4"/>
    </row>
    <row r="238" spans="5:53" ht="15.6">
      <c r="E238" s="4"/>
      <c r="I238" s="4"/>
      <c r="M238" s="4"/>
      <c r="Q238" s="4"/>
      <c r="U238" s="4"/>
      <c r="Y238" s="4"/>
      <c r="AC238" s="4"/>
      <c r="AG238" s="4"/>
      <c r="AK238" s="4"/>
      <c r="AO238" s="4"/>
      <c r="AS238" s="4"/>
      <c r="AW238" s="4"/>
      <c r="BA238" s="4"/>
    </row>
    <row r="239" spans="5:53" ht="15.6">
      <c r="E239" s="4"/>
      <c r="I239" s="4"/>
      <c r="M239" s="4"/>
      <c r="Q239" s="4"/>
      <c r="U239" s="4"/>
      <c r="Y239" s="4"/>
      <c r="AC239" s="4"/>
      <c r="AG239" s="4"/>
      <c r="AK239" s="4"/>
      <c r="AO239" s="4"/>
      <c r="AS239" s="4"/>
      <c r="AW239" s="4"/>
      <c r="BA239" s="4"/>
    </row>
    <row r="240" spans="5:53" ht="15.6">
      <c r="E240" s="4"/>
      <c r="I240" s="4"/>
      <c r="M240" s="4"/>
      <c r="Q240" s="4"/>
      <c r="U240" s="4"/>
      <c r="Y240" s="4"/>
      <c r="AC240" s="4"/>
      <c r="AG240" s="4"/>
      <c r="AK240" s="4"/>
      <c r="AO240" s="4"/>
      <c r="AS240" s="4"/>
      <c r="AW240" s="4"/>
      <c r="BA240" s="4"/>
    </row>
    <row r="241" spans="5:53" ht="15.6">
      <c r="E241" s="4"/>
      <c r="I241" s="4"/>
      <c r="M241" s="4"/>
      <c r="Q241" s="4"/>
      <c r="U241" s="4"/>
      <c r="Y241" s="4"/>
      <c r="AC241" s="4"/>
      <c r="AG241" s="4"/>
      <c r="AK241" s="4"/>
      <c r="AO241" s="4"/>
      <c r="AS241" s="4"/>
      <c r="AW241" s="4"/>
      <c r="BA241" s="4"/>
    </row>
    <row r="242" spans="5:53" ht="15.6">
      <c r="E242" s="4"/>
      <c r="I242" s="4"/>
      <c r="M242" s="4"/>
      <c r="Q242" s="4"/>
      <c r="U242" s="4"/>
      <c r="Y242" s="4"/>
      <c r="AC242" s="4"/>
      <c r="AG242" s="4"/>
      <c r="AK242" s="4"/>
      <c r="AO242" s="4"/>
      <c r="AS242" s="4"/>
      <c r="AW242" s="4"/>
      <c r="BA242" s="4"/>
    </row>
    <row r="243" spans="5:53" ht="15.6">
      <c r="E243" s="4"/>
      <c r="I243" s="4"/>
      <c r="M243" s="4"/>
      <c r="Q243" s="4"/>
      <c r="U243" s="4"/>
      <c r="Y243" s="4"/>
      <c r="AC243" s="4"/>
      <c r="AG243" s="4"/>
      <c r="AK243" s="4"/>
      <c r="AO243" s="4"/>
      <c r="AS243" s="4"/>
      <c r="AW243" s="4"/>
      <c r="BA243" s="4"/>
    </row>
    <row r="244" spans="5:53" ht="15.6">
      <c r="E244" s="4"/>
      <c r="I244" s="4"/>
      <c r="M244" s="4"/>
      <c r="Q244" s="4"/>
      <c r="U244" s="4"/>
      <c r="Y244" s="4"/>
      <c r="AC244" s="4"/>
      <c r="AG244" s="4"/>
      <c r="AK244" s="4"/>
      <c r="AO244" s="4"/>
      <c r="AS244" s="4"/>
      <c r="AW244" s="4"/>
      <c r="BA244" s="4"/>
    </row>
    <row r="245" spans="5:53" ht="15.6">
      <c r="E245" s="4"/>
      <c r="I245" s="4"/>
      <c r="M245" s="4"/>
      <c r="Q245" s="4"/>
      <c r="U245" s="4"/>
      <c r="Y245" s="4"/>
      <c r="AC245" s="4"/>
      <c r="AG245" s="4"/>
      <c r="AK245" s="4"/>
      <c r="AO245" s="4"/>
      <c r="AS245" s="4"/>
      <c r="AW245" s="4"/>
      <c r="BA245" s="4"/>
    </row>
    <row r="246" spans="5:53" ht="15.6">
      <c r="E246" s="4"/>
      <c r="I246" s="4"/>
      <c r="M246" s="4"/>
      <c r="Q246" s="4"/>
      <c r="U246" s="4"/>
      <c r="Y246" s="4"/>
      <c r="AC246" s="4"/>
      <c r="AG246" s="4"/>
      <c r="AK246" s="4"/>
      <c r="AO246" s="4"/>
      <c r="AS246" s="4"/>
      <c r="AW246" s="4"/>
      <c r="BA246" s="4"/>
    </row>
    <row r="247" spans="5:53" ht="15.6">
      <c r="E247" s="4"/>
      <c r="I247" s="4"/>
      <c r="M247" s="4"/>
      <c r="Q247" s="4"/>
      <c r="U247" s="4"/>
      <c r="Y247" s="4"/>
      <c r="AC247" s="4"/>
      <c r="AG247" s="4"/>
      <c r="AK247" s="4"/>
      <c r="AO247" s="4"/>
      <c r="AS247" s="4"/>
      <c r="AW247" s="4"/>
      <c r="BA247" s="4"/>
    </row>
    <row r="248" spans="5:53" ht="15.6">
      <c r="E248" s="4"/>
      <c r="I248" s="4"/>
      <c r="M248" s="4"/>
      <c r="Q248" s="4"/>
      <c r="U248" s="4"/>
      <c r="Y248" s="4"/>
      <c r="AC248" s="4"/>
      <c r="AG248" s="4"/>
      <c r="AK248" s="4"/>
      <c r="AO248" s="4"/>
      <c r="AS248" s="4"/>
      <c r="AW248" s="4"/>
      <c r="BA248" s="4"/>
    </row>
    <row r="249" spans="5:53" ht="15.6">
      <c r="E249" s="4"/>
      <c r="I249" s="4"/>
      <c r="M249" s="4"/>
      <c r="Q249" s="4"/>
      <c r="U249" s="4"/>
      <c r="Y249" s="4"/>
      <c r="AC249" s="4"/>
      <c r="AG249" s="4"/>
      <c r="AK249" s="4"/>
      <c r="AO249" s="4"/>
      <c r="AS249" s="4"/>
      <c r="AW249" s="4"/>
      <c r="BA249" s="4"/>
    </row>
    <row r="250" spans="5:53" ht="15.6">
      <c r="E250" s="4"/>
      <c r="I250" s="4"/>
      <c r="M250" s="4"/>
      <c r="Q250" s="4"/>
      <c r="U250" s="4"/>
      <c r="Y250" s="4"/>
      <c r="AC250" s="4"/>
      <c r="AG250" s="4"/>
      <c r="AK250" s="4"/>
      <c r="AO250" s="4"/>
      <c r="AS250" s="4"/>
      <c r="AW250" s="4"/>
      <c r="BA250" s="4"/>
    </row>
    <row r="251" spans="5:53" ht="15.6">
      <c r="E251" s="4"/>
      <c r="I251" s="4"/>
      <c r="M251" s="4"/>
      <c r="Q251" s="4"/>
      <c r="U251" s="4"/>
      <c r="Y251" s="4"/>
      <c r="AC251" s="4"/>
      <c r="AG251" s="4"/>
      <c r="AK251" s="4"/>
      <c r="AO251" s="4"/>
      <c r="AS251" s="4"/>
      <c r="AW251" s="4"/>
      <c r="BA251" s="4"/>
    </row>
    <row r="252" spans="5:53" ht="15.6">
      <c r="E252" s="4"/>
      <c r="I252" s="4"/>
      <c r="M252" s="4"/>
      <c r="Q252" s="4"/>
      <c r="U252" s="4"/>
      <c r="Y252" s="4"/>
      <c r="AC252" s="4"/>
      <c r="AG252" s="4"/>
      <c r="AK252" s="4"/>
      <c r="AO252" s="4"/>
      <c r="AS252" s="4"/>
      <c r="AW252" s="4"/>
      <c r="BA252" s="4"/>
    </row>
    <row r="253" spans="5:53" ht="15.6">
      <c r="E253" s="4"/>
      <c r="I253" s="4"/>
      <c r="M253" s="4"/>
      <c r="Q253" s="4"/>
      <c r="U253" s="4"/>
      <c r="Y253" s="4"/>
      <c r="AC253" s="4"/>
      <c r="AG253" s="4"/>
      <c r="AK253" s="4"/>
      <c r="AO253" s="4"/>
      <c r="AS253" s="4"/>
      <c r="AW253" s="4"/>
      <c r="BA253" s="4"/>
    </row>
    <row r="254" spans="5:53" ht="15.6">
      <c r="E254" s="4"/>
      <c r="I254" s="4"/>
      <c r="M254" s="4"/>
      <c r="Q254" s="4"/>
      <c r="U254" s="4"/>
      <c r="Y254" s="4"/>
      <c r="AC254" s="4"/>
      <c r="AG254" s="4"/>
      <c r="AK254" s="4"/>
      <c r="AO254" s="4"/>
      <c r="AS254" s="4"/>
      <c r="AW254" s="4"/>
      <c r="BA254" s="4"/>
    </row>
    <row r="255" spans="5:53" ht="15.6">
      <c r="E255" s="4"/>
      <c r="I255" s="4"/>
      <c r="M255" s="4"/>
      <c r="Q255" s="4"/>
      <c r="U255" s="4"/>
      <c r="Y255" s="4"/>
      <c r="AC255" s="4"/>
      <c r="AG255" s="4"/>
      <c r="AK255" s="4"/>
      <c r="AO255" s="4"/>
      <c r="AS255" s="4"/>
      <c r="AW255" s="4"/>
      <c r="BA255" s="4"/>
    </row>
    <row r="256" spans="5:53" ht="15.6">
      <c r="E256" s="4"/>
      <c r="I256" s="4"/>
      <c r="M256" s="4"/>
      <c r="Q256" s="4"/>
      <c r="U256" s="4"/>
      <c r="Y256" s="4"/>
      <c r="AC256" s="4"/>
      <c r="AG256" s="4"/>
      <c r="AK256" s="4"/>
      <c r="AO256" s="4"/>
      <c r="AS256" s="4"/>
      <c r="AW256" s="4"/>
      <c r="BA256" s="4"/>
    </row>
    <row r="257" spans="5:53" ht="15.6">
      <c r="E257" s="4"/>
      <c r="I257" s="4"/>
      <c r="M257" s="4"/>
      <c r="Q257" s="4"/>
      <c r="U257" s="4"/>
      <c r="Y257" s="4"/>
      <c r="AC257" s="4"/>
      <c r="AG257" s="4"/>
      <c r="AK257" s="4"/>
      <c r="AO257" s="4"/>
      <c r="AS257" s="4"/>
      <c r="AW257" s="4"/>
      <c r="BA257" s="4"/>
    </row>
    <row r="258" spans="5:53" ht="15.6">
      <c r="E258" s="4"/>
      <c r="I258" s="4"/>
      <c r="M258" s="4"/>
      <c r="Q258" s="4"/>
      <c r="U258" s="4"/>
      <c r="Y258" s="4"/>
      <c r="AC258" s="4"/>
      <c r="AG258" s="4"/>
      <c r="AK258" s="4"/>
      <c r="AO258" s="4"/>
      <c r="AS258" s="4"/>
      <c r="AW258" s="4"/>
      <c r="BA258" s="4"/>
    </row>
    <row r="259" spans="5:53" ht="15.6">
      <c r="E259" s="4"/>
      <c r="I259" s="4"/>
      <c r="M259" s="4"/>
      <c r="Q259" s="4"/>
      <c r="U259" s="4"/>
      <c r="Y259" s="4"/>
      <c r="AC259" s="4"/>
      <c r="AG259" s="4"/>
      <c r="AK259" s="4"/>
      <c r="AO259" s="4"/>
      <c r="AS259" s="4"/>
      <c r="AW259" s="4"/>
      <c r="BA259" s="4"/>
    </row>
    <row r="260" spans="5:53" ht="15.6">
      <c r="E260" s="4"/>
      <c r="I260" s="4"/>
      <c r="M260" s="4"/>
      <c r="Q260" s="4"/>
      <c r="U260" s="4"/>
      <c r="Y260" s="4"/>
      <c r="AC260" s="4"/>
      <c r="AG260" s="4"/>
      <c r="AK260" s="4"/>
      <c r="AO260" s="4"/>
      <c r="AS260" s="4"/>
      <c r="AW260" s="4"/>
      <c r="BA260" s="4"/>
    </row>
    <row r="261" spans="5:53" ht="15.6">
      <c r="E261" s="4"/>
      <c r="I261" s="4"/>
      <c r="M261" s="4"/>
      <c r="Q261" s="4"/>
      <c r="U261" s="4"/>
      <c r="Y261" s="4"/>
      <c r="AC261" s="4"/>
      <c r="AG261" s="4"/>
      <c r="AK261" s="4"/>
      <c r="AO261" s="4"/>
      <c r="AS261" s="4"/>
      <c r="AW261" s="4"/>
      <c r="BA261" s="4"/>
    </row>
    <row r="262" spans="5:53" ht="15.6">
      <c r="E262" s="4"/>
      <c r="I262" s="4"/>
      <c r="M262" s="4"/>
      <c r="Q262" s="4"/>
      <c r="U262" s="4"/>
      <c r="Y262" s="4"/>
      <c r="AC262" s="4"/>
      <c r="AG262" s="4"/>
      <c r="AK262" s="4"/>
      <c r="AO262" s="4"/>
      <c r="AS262" s="4"/>
      <c r="AW262" s="4"/>
      <c r="BA262" s="4"/>
    </row>
    <row r="263" spans="5:53" ht="15.6">
      <c r="E263" s="4"/>
      <c r="I263" s="4"/>
      <c r="M263" s="4"/>
      <c r="Q263" s="4"/>
      <c r="U263" s="4"/>
      <c r="Y263" s="4"/>
      <c r="AC263" s="4"/>
      <c r="AG263" s="4"/>
      <c r="AK263" s="4"/>
      <c r="AO263" s="4"/>
      <c r="AS263" s="4"/>
      <c r="AW263" s="4"/>
      <c r="BA263" s="4"/>
    </row>
    <row r="264" spans="5:53" ht="15.6">
      <c r="E264" s="4"/>
      <c r="I264" s="4"/>
      <c r="M264" s="4"/>
      <c r="Q264" s="4"/>
      <c r="U264" s="4"/>
      <c r="Y264" s="4"/>
      <c r="AC264" s="4"/>
      <c r="AG264" s="4"/>
      <c r="AK264" s="4"/>
      <c r="AO264" s="4"/>
      <c r="AS264" s="4"/>
      <c r="AW264" s="4"/>
      <c r="BA264" s="4"/>
    </row>
    <row r="265" spans="5:53" ht="15.6">
      <c r="E265" s="4"/>
      <c r="I265" s="4"/>
      <c r="M265" s="4"/>
      <c r="Q265" s="4"/>
      <c r="U265" s="4"/>
      <c r="Y265" s="4"/>
      <c r="AC265" s="4"/>
      <c r="AG265" s="4"/>
      <c r="AK265" s="4"/>
      <c r="AO265" s="4"/>
      <c r="AS265" s="4"/>
      <c r="AW265" s="4"/>
      <c r="BA265" s="4"/>
    </row>
    <row r="266" spans="5:53" ht="15.6">
      <c r="E266" s="4"/>
      <c r="I266" s="4"/>
      <c r="M266" s="4"/>
      <c r="Q266" s="4"/>
      <c r="U266" s="4"/>
      <c r="Y266" s="4"/>
      <c r="AC266" s="4"/>
      <c r="AG266" s="4"/>
      <c r="AK266" s="4"/>
      <c r="AO266" s="4"/>
      <c r="AS266" s="4"/>
      <c r="AW266" s="4"/>
      <c r="BA266" s="4"/>
    </row>
    <row r="267" spans="5:53" ht="15.6">
      <c r="E267" s="4"/>
      <c r="I267" s="4"/>
      <c r="M267" s="4"/>
      <c r="Q267" s="4"/>
      <c r="U267" s="4"/>
      <c r="Y267" s="4"/>
      <c r="AC267" s="4"/>
      <c r="AG267" s="4"/>
      <c r="AK267" s="4"/>
      <c r="AO267" s="4"/>
      <c r="AS267" s="4"/>
      <c r="AW267" s="4"/>
      <c r="BA267" s="4"/>
    </row>
    <row r="268" spans="5:53" ht="15.6">
      <c r="E268" s="4"/>
      <c r="I268" s="4"/>
      <c r="M268" s="4"/>
      <c r="Q268" s="4"/>
      <c r="U268" s="4"/>
      <c r="Y268" s="4"/>
      <c r="AC268" s="4"/>
      <c r="AG268" s="4"/>
      <c r="AK268" s="4"/>
      <c r="AO268" s="4"/>
      <c r="AS268" s="4"/>
      <c r="AW268" s="4"/>
      <c r="BA268" s="4"/>
    </row>
    <row r="269" spans="5:53" ht="15.6">
      <c r="E269" s="4"/>
      <c r="I269" s="4"/>
      <c r="M269" s="4"/>
      <c r="Q269" s="4"/>
      <c r="U269" s="4"/>
      <c r="Y269" s="4"/>
      <c r="AC269" s="4"/>
      <c r="AG269" s="4"/>
      <c r="AK269" s="4"/>
      <c r="AO269" s="4"/>
      <c r="AS269" s="4"/>
      <c r="AW269" s="4"/>
      <c r="BA269" s="4"/>
    </row>
    <row r="270" spans="5:53" ht="15.6">
      <c r="E270" s="4"/>
      <c r="I270" s="4"/>
      <c r="M270" s="4"/>
      <c r="Q270" s="4"/>
      <c r="U270" s="4"/>
      <c r="Y270" s="4"/>
      <c r="AC270" s="4"/>
      <c r="AG270" s="4"/>
      <c r="AK270" s="4"/>
      <c r="AO270" s="4"/>
      <c r="AS270" s="4"/>
      <c r="AW270" s="4"/>
      <c r="BA270" s="4"/>
    </row>
    <row r="271" spans="5:53" ht="15.6">
      <c r="E271" s="4"/>
      <c r="I271" s="4"/>
      <c r="M271" s="4"/>
      <c r="Q271" s="4"/>
      <c r="U271" s="4"/>
      <c r="Y271" s="4"/>
      <c r="AC271" s="4"/>
      <c r="AG271" s="4"/>
      <c r="AK271" s="4"/>
      <c r="AO271" s="4"/>
      <c r="AS271" s="4"/>
      <c r="AW271" s="4"/>
      <c r="BA271" s="4"/>
    </row>
    <row r="272" spans="5:53" ht="15.6">
      <c r="E272" s="4"/>
      <c r="I272" s="4"/>
      <c r="M272" s="4"/>
      <c r="Q272" s="4"/>
      <c r="U272" s="4"/>
      <c r="Y272" s="4"/>
      <c r="AC272" s="4"/>
      <c r="AG272" s="4"/>
      <c r="AK272" s="4"/>
      <c r="AO272" s="4"/>
      <c r="AS272" s="4"/>
      <c r="AW272" s="4"/>
      <c r="BA272" s="4"/>
    </row>
    <row r="273" spans="5:53" ht="15.6">
      <c r="E273" s="4"/>
      <c r="I273" s="4"/>
      <c r="M273" s="4"/>
      <c r="Q273" s="4"/>
      <c r="U273" s="4"/>
      <c r="Y273" s="4"/>
      <c r="AC273" s="4"/>
      <c r="AG273" s="4"/>
      <c r="AK273" s="4"/>
      <c r="AO273" s="4"/>
      <c r="AS273" s="4"/>
      <c r="AW273" s="4"/>
      <c r="BA273" s="4"/>
    </row>
    <row r="274" spans="5:53" ht="15.6">
      <c r="E274" s="4"/>
      <c r="I274" s="4"/>
      <c r="M274" s="4"/>
      <c r="Q274" s="4"/>
      <c r="U274" s="4"/>
      <c r="Y274" s="4"/>
      <c r="AC274" s="4"/>
      <c r="AG274" s="4"/>
      <c r="AK274" s="4"/>
      <c r="AO274" s="4"/>
      <c r="AS274" s="4"/>
      <c r="AW274" s="4"/>
      <c r="BA274" s="4"/>
    </row>
    <row r="275" spans="5:53" ht="15.6">
      <c r="E275" s="4"/>
      <c r="I275" s="4"/>
      <c r="M275" s="4"/>
      <c r="Q275" s="4"/>
      <c r="U275" s="4"/>
      <c r="Y275" s="4"/>
      <c r="AC275" s="4"/>
      <c r="AG275" s="4"/>
      <c r="AK275" s="4"/>
      <c r="AO275" s="4"/>
      <c r="AS275" s="4"/>
      <c r="AW275" s="4"/>
      <c r="BA275" s="4"/>
    </row>
    <row r="276" spans="5:53" ht="15.6">
      <c r="E276" s="4"/>
      <c r="I276" s="4"/>
      <c r="M276" s="4"/>
      <c r="Q276" s="4"/>
      <c r="U276" s="4"/>
      <c r="Y276" s="4"/>
      <c r="AC276" s="4"/>
      <c r="AG276" s="4"/>
      <c r="AK276" s="4"/>
      <c r="AO276" s="4"/>
      <c r="AS276" s="4"/>
      <c r="AW276" s="4"/>
      <c r="BA276" s="4"/>
    </row>
    <row r="277" spans="5:53" ht="15.6">
      <c r="E277" s="4"/>
      <c r="I277" s="4"/>
      <c r="M277" s="4"/>
      <c r="Q277" s="4"/>
      <c r="U277" s="4"/>
      <c r="Y277" s="4"/>
      <c r="AC277" s="4"/>
      <c r="AG277" s="4"/>
      <c r="AK277" s="4"/>
      <c r="AO277" s="4"/>
      <c r="AS277" s="4"/>
      <c r="AW277" s="4"/>
      <c r="BA277" s="4"/>
    </row>
    <row r="278" spans="5:53" ht="15.6">
      <c r="E278" s="4"/>
      <c r="I278" s="4"/>
      <c r="M278" s="4"/>
      <c r="Q278" s="4"/>
      <c r="U278" s="4"/>
      <c r="Y278" s="4"/>
      <c r="AC278" s="4"/>
      <c r="AG278" s="4"/>
      <c r="AK278" s="4"/>
      <c r="AO278" s="4"/>
      <c r="AS278" s="4"/>
      <c r="AW278" s="4"/>
      <c r="BA278" s="4"/>
    </row>
    <row r="279" spans="5:53" ht="15.6">
      <c r="E279" s="4"/>
      <c r="I279" s="4"/>
      <c r="M279" s="4"/>
      <c r="Q279" s="4"/>
      <c r="U279" s="4"/>
      <c r="Y279" s="4"/>
      <c r="AC279" s="4"/>
      <c r="AG279" s="4"/>
      <c r="AK279" s="4"/>
      <c r="AO279" s="4"/>
      <c r="AS279" s="4"/>
      <c r="AW279" s="4"/>
      <c r="BA279" s="4"/>
    </row>
    <row r="280" spans="5:53" ht="15.6">
      <c r="E280" s="4"/>
      <c r="I280" s="4"/>
      <c r="M280" s="4"/>
      <c r="Q280" s="4"/>
      <c r="U280" s="4"/>
      <c r="Y280" s="4"/>
      <c r="AC280" s="4"/>
      <c r="AG280" s="4"/>
      <c r="AK280" s="4"/>
      <c r="AO280" s="4"/>
      <c r="AS280" s="4"/>
      <c r="AW280" s="4"/>
      <c r="BA280" s="4"/>
    </row>
    <row r="281" spans="5:53" ht="15.6">
      <c r="E281" s="4"/>
      <c r="I281" s="4"/>
      <c r="M281" s="4"/>
      <c r="Q281" s="4"/>
      <c r="U281" s="4"/>
      <c r="Y281" s="4"/>
      <c r="AC281" s="4"/>
      <c r="AG281" s="4"/>
      <c r="AK281" s="4"/>
      <c r="AO281" s="4"/>
      <c r="AS281" s="4"/>
      <c r="AW281" s="4"/>
      <c r="BA281" s="4"/>
    </row>
    <row r="282" spans="5:53" ht="15.6">
      <c r="E282" s="4"/>
      <c r="I282" s="4"/>
      <c r="M282" s="4"/>
      <c r="Q282" s="4"/>
      <c r="U282" s="4"/>
      <c r="Y282" s="4"/>
      <c r="AC282" s="4"/>
      <c r="AG282" s="4"/>
      <c r="AK282" s="4"/>
      <c r="AO282" s="4"/>
      <c r="AS282" s="4"/>
      <c r="AW282" s="4"/>
      <c r="BA282" s="4"/>
    </row>
    <row r="283" spans="5:53" ht="15.6">
      <c r="E283" s="4"/>
      <c r="I283" s="4"/>
      <c r="M283" s="4"/>
      <c r="Q283" s="4"/>
      <c r="U283" s="4"/>
      <c r="Y283" s="4"/>
      <c r="AC283" s="4"/>
      <c r="AG283" s="4"/>
      <c r="AK283" s="4"/>
      <c r="AO283" s="4"/>
      <c r="AS283" s="4"/>
      <c r="AW283" s="4"/>
      <c r="BA283" s="4"/>
    </row>
    <row r="284" spans="5:53" ht="15.6">
      <c r="E284" s="4"/>
      <c r="I284" s="4"/>
      <c r="M284" s="4"/>
      <c r="Q284" s="4"/>
      <c r="U284" s="4"/>
      <c r="Y284" s="4"/>
      <c r="AC284" s="4"/>
      <c r="AG284" s="4"/>
      <c r="AK284" s="4"/>
      <c r="AO284" s="4"/>
      <c r="AS284" s="4"/>
      <c r="AW284" s="4"/>
      <c r="BA284" s="4"/>
    </row>
    <row r="285" spans="5:53" ht="15.6">
      <c r="E285" s="4"/>
      <c r="I285" s="4"/>
      <c r="M285" s="4"/>
      <c r="Q285" s="4"/>
      <c r="U285" s="4"/>
      <c r="Y285" s="4"/>
      <c r="AC285" s="4"/>
      <c r="AG285" s="4"/>
      <c r="AK285" s="4"/>
      <c r="AO285" s="4"/>
      <c r="AS285" s="4"/>
      <c r="AW285" s="4"/>
      <c r="BA285" s="4"/>
    </row>
    <row r="286" spans="5:53" ht="15.6">
      <c r="E286" s="4"/>
      <c r="I286" s="4"/>
      <c r="M286" s="4"/>
      <c r="Q286" s="4"/>
      <c r="U286" s="4"/>
      <c r="Y286" s="4"/>
      <c r="AC286" s="4"/>
      <c r="AG286" s="4"/>
      <c r="AK286" s="4"/>
      <c r="AO286" s="4"/>
      <c r="AS286" s="4"/>
      <c r="AW286" s="4"/>
      <c r="BA286" s="4"/>
    </row>
    <row r="287" spans="5:53" ht="15.6">
      <c r="E287" s="4"/>
      <c r="I287" s="4"/>
      <c r="M287" s="4"/>
      <c r="Q287" s="4"/>
      <c r="U287" s="4"/>
      <c r="Y287" s="4"/>
      <c r="AC287" s="4"/>
      <c r="AG287" s="4"/>
      <c r="AK287" s="4"/>
      <c r="AO287" s="4"/>
      <c r="AS287" s="4"/>
      <c r="AW287" s="4"/>
      <c r="BA287" s="4"/>
    </row>
    <row r="288" spans="5:53" ht="15.6">
      <c r="E288" s="4"/>
      <c r="I288" s="4"/>
      <c r="M288" s="4"/>
      <c r="Q288" s="4"/>
      <c r="U288" s="4"/>
      <c r="Y288" s="4"/>
      <c r="AC288" s="4"/>
      <c r="AG288" s="4"/>
      <c r="AK288" s="4"/>
      <c r="AO288" s="4"/>
      <c r="AS288" s="4"/>
      <c r="AW288" s="4"/>
      <c r="BA288" s="4"/>
    </row>
    <row r="289" spans="5:53" ht="15.6">
      <c r="E289" s="4"/>
      <c r="I289" s="4"/>
      <c r="M289" s="4"/>
      <c r="Q289" s="4"/>
      <c r="U289" s="4"/>
      <c r="Y289" s="4"/>
      <c r="AC289" s="4"/>
      <c r="AG289" s="4"/>
      <c r="AK289" s="4"/>
      <c r="AO289" s="4"/>
      <c r="AS289" s="4"/>
      <c r="AW289" s="4"/>
      <c r="BA289" s="4"/>
    </row>
    <row r="290" spans="5:53" ht="15.6">
      <c r="E290" s="4"/>
      <c r="I290" s="4"/>
      <c r="M290" s="4"/>
      <c r="Q290" s="4"/>
      <c r="U290" s="4"/>
      <c r="Y290" s="4"/>
      <c r="AC290" s="4"/>
      <c r="AG290" s="4"/>
      <c r="AK290" s="4"/>
      <c r="AO290" s="4"/>
      <c r="AS290" s="4"/>
      <c r="AW290" s="4"/>
      <c r="BA290" s="4"/>
    </row>
    <row r="291" spans="5:53" ht="15.6">
      <c r="E291" s="4"/>
      <c r="I291" s="4"/>
      <c r="M291" s="4"/>
      <c r="Q291" s="4"/>
      <c r="U291" s="4"/>
      <c r="Y291" s="4"/>
      <c r="AC291" s="4"/>
      <c r="AG291" s="4"/>
      <c r="AK291" s="4"/>
      <c r="AO291" s="4"/>
      <c r="AS291" s="4"/>
      <c r="AW291" s="4"/>
      <c r="BA291" s="4"/>
    </row>
    <row r="292" spans="5:53" ht="15.6">
      <c r="E292" s="4"/>
      <c r="I292" s="4"/>
      <c r="M292" s="4"/>
      <c r="Q292" s="4"/>
      <c r="U292" s="4"/>
      <c r="Y292" s="4"/>
      <c r="AC292" s="4"/>
      <c r="AG292" s="4"/>
      <c r="AK292" s="4"/>
      <c r="AO292" s="4"/>
      <c r="AS292" s="4"/>
      <c r="AW292" s="4"/>
      <c r="BA292" s="4"/>
    </row>
    <row r="293" spans="5:53" ht="15.6">
      <c r="E293" s="4"/>
      <c r="I293" s="4"/>
      <c r="M293" s="4"/>
      <c r="Q293" s="4"/>
      <c r="U293" s="4"/>
      <c r="Y293" s="4"/>
      <c r="AC293" s="4"/>
      <c r="AG293" s="4"/>
      <c r="AK293" s="4"/>
      <c r="AO293" s="4"/>
      <c r="AS293" s="4"/>
      <c r="AW293" s="4"/>
      <c r="BA293" s="4"/>
    </row>
    <row r="294" spans="5:53" ht="15.6">
      <c r="E294" s="4"/>
      <c r="I294" s="4"/>
      <c r="M294" s="4"/>
      <c r="Q294" s="4"/>
      <c r="U294" s="4"/>
      <c r="Y294" s="4"/>
      <c r="AC294" s="4"/>
      <c r="AG294" s="4"/>
      <c r="AK294" s="4"/>
      <c r="AO294" s="4"/>
      <c r="AS294" s="4"/>
      <c r="AW294" s="4"/>
      <c r="BA294" s="4"/>
    </row>
    <row r="295" spans="5:53" ht="15.6">
      <c r="E295" s="4"/>
      <c r="I295" s="4"/>
      <c r="M295" s="4"/>
      <c r="Q295" s="4"/>
      <c r="U295" s="4"/>
      <c r="Y295" s="4"/>
      <c r="AC295" s="4"/>
      <c r="AG295" s="4"/>
      <c r="AK295" s="4"/>
      <c r="AO295" s="4"/>
      <c r="AS295" s="4"/>
      <c r="AW295" s="4"/>
      <c r="BA295" s="4"/>
    </row>
    <row r="296" spans="5:53" ht="15.6">
      <c r="E296" s="4"/>
      <c r="I296" s="4"/>
      <c r="M296" s="4"/>
      <c r="Q296" s="4"/>
      <c r="U296" s="4"/>
      <c r="Y296" s="4"/>
      <c r="AC296" s="4"/>
      <c r="AG296" s="4"/>
      <c r="AK296" s="4"/>
      <c r="AO296" s="4"/>
      <c r="AS296" s="4"/>
      <c r="AW296" s="4"/>
      <c r="BA296" s="4"/>
    </row>
    <row r="297" spans="5:53" ht="15.6">
      <c r="E297" s="4"/>
      <c r="I297" s="4"/>
      <c r="M297" s="4"/>
      <c r="Q297" s="4"/>
      <c r="U297" s="4"/>
      <c r="Y297" s="4"/>
      <c r="AC297" s="4"/>
      <c r="AG297" s="4"/>
      <c r="AK297" s="4"/>
      <c r="AO297" s="4"/>
      <c r="AS297" s="4"/>
      <c r="AW297" s="4"/>
      <c r="BA297" s="4"/>
    </row>
    <row r="298" spans="5:53" ht="15.6">
      <c r="E298" s="4"/>
      <c r="I298" s="4"/>
      <c r="M298" s="4"/>
      <c r="Q298" s="4"/>
      <c r="U298" s="4"/>
      <c r="Y298" s="4"/>
      <c r="AC298" s="4"/>
      <c r="AG298" s="4"/>
      <c r="AK298" s="4"/>
      <c r="AO298" s="4"/>
      <c r="AS298" s="4"/>
      <c r="AW298" s="4"/>
      <c r="BA298" s="4"/>
    </row>
    <row r="299" spans="5:53" ht="15.6">
      <c r="E299" s="4"/>
      <c r="I299" s="4"/>
      <c r="M299" s="4"/>
      <c r="Q299" s="4"/>
      <c r="U299" s="4"/>
      <c r="Y299" s="4"/>
      <c r="AC299" s="4"/>
      <c r="AG299" s="4"/>
      <c r="AK299" s="4"/>
      <c r="AO299" s="4"/>
      <c r="AS299" s="4"/>
      <c r="AW299" s="4"/>
      <c r="BA299" s="4"/>
    </row>
    <row r="300" spans="5:53" ht="15.6">
      <c r="E300" s="4"/>
      <c r="I300" s="4"/>
      <c r="M300" s="4"/>
      <c r="Q300" s="4"/>
      <c r="U300" s="4"/>
      <c r="Y300" s="4"/>
      <c r="AC300" s="4"/>
      <c r="AG300" s="4"/>
      <c r="AK300" s="4"/>
      <c r="AO300" s="4"/>
      <c r="AS300" s="4"/>
      <c r="AW300" s="4"/>
      <c r="BA300" s="4"/>
    </row>
    <row r="301" spans="5:53" ht="15.6">
      <c r="E301" s="4"/>
      <c r="I301" s="4"/>
      <c r="M301" s="4"/>
      <c r="Q301" s="4"/>
      <c r="U301" s="4"/>
      <c r="Y301" s="4"/>
      <c r="AC301" s="4"/>
      <c r="AG301" s="4"/>
      <c r="AK301" s="4"/>
      <c r="AO301" s="4"/>
      <c r="AS301" s="4"/>
      <c r="AW301" s="4"/>
      <c r="BA301" s="4"/>
    </row>
    <row r="302" spans="5:53" ht="15.6">
      <c r="E302" s="4"/>
      <c r="I302" s="4"/>
      <c r="M302" s="4"/>
      <c r="Q302" s="4"/>
      <c r="U302" s="4"/>
      <c r="Y302" s="4"/>
      <c r="AC302" s="4"/>
      <c r="AG302" s="4"/>
      <c r="AK302" s="4"/>
      <c r="AO302" s="4"/>
      <c r="AS302" s="4"/>
      <c r="AW302" s="4"/>
      <c r="BA302" s="4"/>
    </row>
    <row r="303" spans="5:53" ht="15.6">
      <c r="E303" s="4"/>
      <c r="I303" s="4"/>
      <c r="M303" s="4"/>
      <c r="Q303" s="4"/>
      <c r="U303" s="4"/>
      <c r="Y303" s="4"/>
      <c r="AC303" s="4"/>
      <c r="AG303" s="4"/>
      <c r="AK303" s="4"/>
      <c r="AO303" s="4"/>
      <c r="AS303" s="4"/>
      <c r="AW303" s="4"/>
      <c r="BA303" s="4"/>
    </row>
    <row r="304" spans="5:53" ht="15.6">
      <c r="E304" s="4"/>
      <c r="I304" s="4"/>
      <c r="M304" s="4"/>
      <c r="Q304" s="4"/>
      <c r="U304" s="4"/>
      <c r="Y304" s="4"/>
      <c r="AC304" s="4"/>
      <c r="AG304" s="4"/>
      <c r="AK304" s="4"/>
      <c r="AO304" s="4"/>
      <c r="AS304" s="4"/>
      <c r="AW304" s="4"/>
      <c r="BA304" s="4"/>
    </row>
    <row r="305" spans="5:53" ht="15.6">
      <c r="E305" s="4"/>
      <c r="I305" s="4"/>
      <c r="M305" s="4"/>
      <c r="Q305" s="4"/>
      <c r="U305" s="4"/>
      <c r="Y305" s="4"/>
      <c r="AC305" s="4"/>
      <c r="AG305" s="4"/>
      <c r="AK305" s="4"/>
      <c r="AO305" s="4"/>
      <c r="AS305" s="4"/>
      <c r="AW305" s="4"/>
      <c r="BA305" s="4"/>
    </row>
    <row r="306" spans="5:53" ht="15.6">
      <c r="E306" s="4"/>
      <c r="I306" s="4"/>
      <c r="M306" s="4"/>
      <c r="Q306" s="4"/>
      <c r="U306" s="4"/>
      <c r="Y306" s="4"/>
      <c r="AC306" s="4"/>
      <c r="AG306" s="4"/>
      <c r="AK306" s="4"/>
      <c r="AO306" s="4"/>
      <c r="AS306" s="4"/>
      <c r="AW306" s="4"/>
      <c r="BA306" s="4"/>
    </row>
    <row r="307" spans="5:53" ht="15.6">
      <c r="E307" s="4"/>
      <c r="I307" s="4"/>
      <c r="M307" s="4"/>
      <c r="Q307" s="4"/>
      <c r="U307" s="4"/>
      <c r="Y307" s="4"/>
      <c r="AC307" s="4"/>
      <c r="AG307" s="4"/>
      <c r="AK307" s="4"/>
      <c r="AO307" s="4"/>
      <c r="AS307" s="4"/>
      <c r="AW307" s="4"/>
      <c r="BA307" s="4"/>
    </row>
    <row r="308" spans="5:53" ht="15.6">
      <c r="E308" s="4"/>
      <c r="I308" s="4"/>
      <c r="M308" s="4"/>
      <c r="Q308" s="4"/>
      <c r="U308" s="4"/>
      <c r="Y308" s="4"/>
      <c r="AC308" s="4"/>
      <c r="AG308" s="4"/>
      <c r="AK308" s="4"/>
      <c r="AO308" s="4"/>
      <c r="AS308" s="4"/>
      <c r="AW308" s="4"/>
      <c r="BA308" s="4"/>
    </row>
    <row r="309" spans="5:53" ht="15.6">
      <c r="E309" s="4"/>
      <c r="I309" s="4"/>
      <c r="M309" s="4"/>
      <c r="Q309" s="4"/>
      <c r="U309" s="4"/>
      <c r="Y309" s="4"/>
      <c r="AC309" s="4"/>
      <c r="AG309" s="4"/>
      <c r="AK309" s="4"/>
      <c r="AO309" s="4"/>
      <c r="AS309" s="4"/>
      <c r="AW309" s="4"/>
      <c r="BA309" s="4"/>
    </row>
    <row r="310" spans="5:53" ht="15.6">
      <c r="E310" s="4"/>
      <c r="I310" s="4"/>
      <c r="M310" s="4"/>
      <c r="Q310" s="4"/>
      <c r="U310" s="4"/>
      <c r="Y310" s="4"/>
      <c r="AC310" s="4"/>
      <c r="AG310" s="4"/>
      <c r="AK310" s="4"/>
      <c r="AO310" s="4"/>
      <c r="AS310" s="4"/>
      <c r="AW310" s="4"/>
      <c r="BA310" s="4"/>
    </row>
    <row r="311" spans="5:53" ht="15.6">
      <c r="E311" s="4"/>
      <c r="I311" s="4"/>
      <c r="M311" s="4"/>
      <c r="Q311" s="4"/>
      <c r="U311" s="4"/>
      <c r="Y311" s="4"/>
      <c r="AC311" s="4"/>
      <c r="AG311" s="4"/>
      <c r="AK311" s="4"/>
      <c r="AO311" s="4"/>
      <c r="AS311" s="4"/>
      <c r="AW311" s="4"/>
      <c r="BA311" s="4"/>
    </row>
    <row r="312" spans="5:53" ht="15.6">
      <c r="E312" s="4"/>
      <c r="I312" s="4"/>
      <c r="M312" s="4"/>
      <c r="Q312" s="4"/>
      <c r="U312" s="4"/>
      <c r="Y312" s="4"/>
      <c r="AC312" s="4"/>
      <c r="AG312" s="4"/>
      <c r="AK312" s="4"/>
      <c r="AO312" s="4"/>
      <c r="AS312" s="4"/>
      <c r="AW312" s="4"/>
      <c r="BA312" s="4"/>
    </row>
    <row r="313" spans="5:53" ht="15.6">
      <c r="E313" s="4"/>
      <c r="I313" s="4"/>
      <c r="M313" s="4"/>
      <c r="Q313" s="4"/>
      <c r="U313" s="4"/>
      <c r="Y313" s="4"/>
      <c r="AC313" s="4"/>
      <c r="AG313" s="4"/>
      <c r="AK313" s="4"/>
      <c r="AO313" s="4"/>
      <c r="AS313" s="4"/>
      <c r="AW313" s="4"/>
      <c r="BA313" s="4"/>
    </row>
    <row r="314" spans="5:53" ht="15.6">
      <c r="E314" s="4"/>
      <c r="I314" s="4"/>
      <c r="M314" s="4"/>
      <c r="Q314" s="4"/>
      <c r="U314" s="4"/>
      <c r="Y314" s="4"/>
      <c r="AC314" s="4"/>
      <c r="AG314" s="4"/>
      <c r="AK314" s="4"/>
      <c r="AO314" s="4"/>
      <c r="AS314" s="4"/>
      <c r="AW314" s="4"/>
      <c r="BA314" s="4"/>
    </row>
    <row r="315" spans="5:53" ht="15.6">
      <c r="E315" s="4"/>
      <c r="I315" s="4"/>
      <c r="M315" s="4"/>
      <c r="Q315" s="4"/>
      <c r="U315" s="4"/>
      <c r="Y315" s="4"/>
      <c r="AC315" s="4"/>
      <c r="AG315" s="4"/>
      <c r="AK315" s="4"/>
      <c r="AO315" s="4"/>
      <c r="AS315" s="4"/>
      <c r="AW315" s="4"/>
      <c r="BA315" s="4"/>
    </row>
    <row r="316" spans="5:53" ht="15.6">
      <c r="E316" s="4"/>
      <c r="I316" s="4"/>
      <c r="M316" s="4"/>
      <c r="Q316" s="4"/>
      <c r="U316" s="4"/>
      <c r="Y316" s="4"/>
      <c r="AC316" s="4"/>
      <c r="AG316" s="4"/>
      <c r="AK316" s="4"/>
      <c r="AO316" s="4"/>
      <c r="AS316" s="4"/>
      <c r="AW316" s="4"/>
      <c r="BA316" s="4"/>
    </row>
    <row r="317" spans="5:53" ht="15.6">
      <c r="E317" s="4"/>
      <c r="I317" s="4"/>
      <c r="M317" s="4"/>
      <c r="Q317" s="4"/>
      <c r="U317" s="4"/>
      <c r="Y317" s="4"/>
      <c r="AC317" s="4"/>
      <c r="AG317" s="4"/>
      <c r="AK317" s="4"/>
      <c r="AO317" s="4"/>
      <c r="AS317" s="4"/>
      <c r="AW317" s="4"/>
      <c r="BA317" s="4"/>
    </row>
    <row r="318" spans="5:53" ht="15.6">
      <c r="E318" s="4"/>
      <c r="I318" s="4"/>
      <c r="M318" s="4"/>
      <c r="Q318" s="4"/>
      <c r="U318" s="4"/>
      <c r="Y318" s="4"/>
      <c r="AC318" s="4"/>
      <c r="AG318" s="4"/>
      <c r="AK318" s="4"/>
      <c r="AO318" s="4"/>
      <c r="AS318" s="4"/>
      <c r="AW318" s="4"/>
      <c r="BA318" s="4"/>
    </row>
    <row r="319" spans="5:53" ht="15.6">
      <c r="E319" s="4"/>
      <c r="I319" s="4"/>
      <c r="M319" s="4"/>
      <c r="Q319" s="4"/>
      <c r="U319" s="4"/>
      <c r="Y319" s="4"/>
      <c r="AC319" s="4"/>
      <c r="AG319" s="4"/>
      <c r="AK319" s="4"/>
      <c r="AO319" s="4"/>
      <c r="AS319" s="4"/>
      <c r="AW319" s="4"/>
      <c r="BA319" s="4"/>
    </row>
    <row r="320" spans="5:53" ht="15.6">
      <c r="E320" s="4"/>
      <c r="I320" s="4"/>
      <c r="M320" s="4"/>
      <c r="Q320" s="4"/>
      <c r="U320" s="4"/>
      <c r="Y320" s="4"/>
      <c r="AC320" s="4"/>
      <c r="AG320" s="4"/>
      <c r="AK320" s="4"/>
      <c r="AO320" s="4"/>
      <c r="AS320" s="4"/>
      <c r="AW320" s="4"/>
      <c r="BA320" s="4"/>
    </row>
    <row r="321" spans="5:53" ht="15.6">
      <c r="E321" s="4"/>
      <c r="I321" s="4"/>
      <c r="M321" s="4"/>
      <c r="Q321" s="4"/>
      <c r="U321" s="4"/>
      <c r="Y321" s="4"/>
      <c r="AC321" s="4"/>
      <c r="AG321" s="4"/>
      <c r="AK321" s="4"/>
      <c r="AO321" s="4"/>
      <c r="AS321" s="4"/>
      <c r="AW321" s="4"/>
      <c r="BA321" s="4"/>
    </row>
    <row r="322" spans="5:53" ht="15.6">
      <c r="E322" s="4"/>
      <c r="I322" s="4"/>
      <c r="M322" s="4"/>
      <c r="Q322" s="4"/>
      <c r="U322" s="4"/>
      <c r="Y322" s="4"/>
      <c r="AC322" s="4"/>
      <c r="AG322" s="4"/>
      <c r="AK322" s="4"/>
      <c r="AO322" s="4"/>
      <c r="AS322" s="4"/>
      <c r="AW322" s="4"/>
      <c r="BA322" s="4"/>
    </row>
    <row r="323" spans="5:53" ht="15.6">
      <c r="E323" s="4"/>
      <c r="I323" s="4"/>
      <c r="M323" s="4"/>
      <c r="Q323" s="4"/>
      <c r="U323" s="4"/>
      <c r="Y323" s="4"/>
      <c r="AC323" s="4"/>
      <c r="AG323" s="4"/>
      <c r="AK323" s="4"/>
      <c r="AO323" s="4"/>
      <c r="AS323" s="4"/>
      <c r="AW323" s="4"/>
      <c r="BA323" s="4"/>
    </row>
    <row r="324" spans="5:53" ht="15.6">
      <c r="E324" s="4"/>
      <c r="I324" s="4"/>
      <c r="M324" s="4"/>
      <c r="Q324" s="4"/>
      <c r="U324" s="4"/>
      <c r="Y324" s="4"/>
      <c r="AC324" s="4"/>
      <c r="AG324" s="4"/>
      <c r="AK324" s="4"/>
      <c r="AO324" s="4"/>
      <c r="AS324" s="4"/>
      <c r="AW324" s="4"/>
      <c r="BA324" s="4"/>
    </row>
    <row r="325" spans="5:53" ht="15.6">
      <c r="E325" s="4"/>
      <c r="I325" s="4"/>
      <c r="M325" s="4"/>
      <c r="Q325" s="4"/>
      <c r="U325" s="4"/>
      <c r="Y325" s="4"/>
      <c r="AC325" s="4"/>
      <c r="AG325" s="4"/>
      <c r="AK325" s="4"/>
      <c r="AO325" s="4"/>
      <c r="AS325" s="4"/>
      <c r="AW325" s="4"/>
      <c r="BA325" s="4"/>
    </row>
    <row r="326" spans="5:53" ht="15.6">
      <c r="E326" s="4"/>
      <c r="I326" s="4"/>
      <c r="M326" s="4"/>
      <c r="Q326" s="4"/>
      <c r="U326" s="4"/>
      <c r="Y326" s="4"/>
      <c r="AC326" s="4"/>
      <c r="AG326" s="4"/>
      <c r="AK326" s="4"/>
      <c r="AO326" s="4"/>
      <c r="AS326" s="4"/>
      <c r="AW326" s="4"/>
      <c r="BA326" s="4"/>
    </row>
    <row r="327" spans="5:53" ht="15.6">
      <c r="E327" s="4"/>
      <c r="I327" s="4"/>
      <c r="M327" s="4"/>
      <c r="Q327" s="4"/>
      <c r="U327" s="4"/>
      <c r="Y327" s="4"/>
      <c r="AC327" s="4"/>
      <c r="AG327" s="4"/>
      <c r="AK327" s="4"/>
      <c r="AO327" s="4"/>
      <c r="AS327" s="4"/>
      <c r="AW327" s="4"/>
      <c r="BA327" s="4"/>
    </row>
    <row r="328" spans="5:53" ht="15.6">
      <c r="E328" s="4"/>
      <c r="I328" s="4"/>
      <c r="M328" s="4"/>
      <c r="Q328" s="4"/>
      <c r="U328" s="4"/>
      <c r="Y328" s="4"/>
      <c r="AC328" s="4"/>
      <c r="AG328" s="4"/>
      <c r="AK328" s="4"/>
      <c r="AO328" s="4"/>
      <c r="AS328" s="4"/>
      <c r="AW328" s="4"/>
      <c r="BA328" s="4"/>
    </row>
    <row r="329" spans="5:53" ht="15.6">
      <c r="E329" s="4"/>
      <c r="I329" s="4"/>
      <c r="M329" s="4"/>
      <c r="Q329" s="4"/>
      <c r="U329" s="4"/>
      <c r="Y329" s="4"/>
      <c r="AC329" s="4"/>
      <c r="AG329" s="4"/>
      <c r="AK329" s="4"/>
      <c r="AO329" s="4"/>
      <c r="AS329" s="4"/>
      <c r="AW329" s="4"/>
      <c r="BA329" s="4"/>
    </row>
    <row r="330" spans="5:53" ht="15.6">
      <c r="E330" s="4"/>
      <c r="I330" s="4"/>
      <c r="M330" s="4"/>
      <c r="Q330" s="4"/>
      <c r="U330" s="4"/>
      <c r="Y330" s="4"/>
      <c r="AC330" s="4"/>
      <c r="AG330" s="4"/>
      <c r="AK330" s="4"/>
      <c r="AO330" s="4"/>
      <c r="AS330" s="4"/>
      <c r="AW330" s="4"/>
      <c r="BA330" s="4"/>
    </row>
    <row r="331" spans="5:53" ht="15.6">
      <c r="E331" s="4"/>
      <c r="I331" s="4"/>
      <c r="M331" s="4"/>
      <c r="Q331" s="4"/>
      <c r="U331" s="4"/>
      <c r="Y331" s="4"/>
      <c r="AC331" s="4"/>
      <c r="AG331" s="4"/>
      <c r="AK331" s="4"/>
      <c r="AO331" s="4"/>
      <c r="AS331" s="4"/>
      <c r="AW331" s="4"/>
      <c r="BA331" s="4"/>
    </row>
    <row r="332" spans="5:53" ht="15.6">
      <c r="E332" s="4"/>
      <c r="I332" s="4"/>
      <c r="M332" s="4"/>
      <c r="Q332" s="4"/>
      <c r="U332" s="4"/>
      <c r="Y332" s="4"/>
      <c r="AC332" s="4"/>
      <c r="AG332" s="4"/>
      <c r="AK332" s="4"/>
      <c r="AO332" s="4"/>
      <c r="AS332" s="4"/>
      <c r="AW332" s="4"/>
      <c r="BA332" s="4"/>
    </row>
    <row r="333" spans="5:53" ht="15.6">
      <c r="E333" s="4"/>
      <c r="I333" s="4"/>
      <c r="M333" s="4"/>
      <c r="Q333" s="4"/>
      <c r="U333" s="4"/>
      <c r="Y333" s="4"/>
      <c r="AC333" s="4"/>
      <c r="AG333" s="4"/>
      <c r="AK333" s="4"/>
      <c r="AO333" s="4"/>
      <c r="AS333" s="4"/>
      <c r="AW333" s="4"/>
      <c r="BA333" s="4"/>
    </row>
    <row r="334" spans="5:53" ht="15.6">
      <c r="E334" s="4"/>
      <c r="I334" s="4"/>
      <c r="M334" s="4"/>
      <c r="Q334" s="4"/>
      <c r="U334" s="4"/>
      <c r="Y334" s="4"/>
      <c r="AC334" s="4"/>
      <c r="AG334" s="4"/>
      <c r="AK334" s="4"/>
      <c r="AO334" s="4"/>
      <c r="AS334" s="4"/>
      <c r="AW334" s="4"/>
      <c r="BA334" s="4"/>
    </row>
    <row r="335" spans="5:53" ht="15.6">
      <c r="E335" s="4"/>
      <c r="I335" s="4"/>
      <c r="M335" s="4"/>
      <c r="Q335" s="4"/>
      <c r="U335" s="4"/>
      <c r="Y335" s="4"/>
      <c r="AC335" s="4"/>
      <c r="AG335" s="4"/>
      <c r="AK335" s="4"/>
      <c r="AO335" s="4"/>
      <c r="AS335" s="4"/>
      <c r="AW335" s="4"/>
      <c r="BA335" s="4"/>
    </row>
    <row r="336" spans="5:53" ht="15.6">
      <c r="E336" s="4"/>
      <c r="I336" s="4"/>
      <c r="M336" s="4"/>
      <c r="Q336" s="4"/>
      <c r="U336" s="4"/>
      <c r="Y336" s="4"/>
      <c r="AC336" s="4"/>
      <c r="AG336" s="4"/>
      <c r="AK336" s="4"/>
      <c r="AO336" s="4"/>
      <c r="AS336" s="4"/>
      <c r="AW336" s="4"/>
      <c r="BA336" s="4"/>
    </row>
    <row r="337" spans="5:53" ht="15.6">
      <c r="E337" s="4"/>
      <c r="I337" s="4"/>
      <c r="M337" s="4"/>
      <c r="Q337" s="4"/>
      <c r="U337" s="4"/>
      <c r="Y337" s="4"/>
      <c r="AC337" s="4"/>
      <c r="AG337" s="4"/>
      <c r="AK337" s="4"/>
      <c r="AO337" s="4"/>
      <c r="AS337" s="4"/>
      <c r="AW337" s="4"/>
      <c r="BA337" s="4"/>
    </row>
    <row r="338" spans="5:53" ht="15.6">
      <c r="E338" s="4"/>
      <c r="I338" s="4"/>
      <c r="M338" s="4"/>
      <c r="Q338" s="4"/>
      <c r="U338" s="4"/>
      <c r="Y338" s="4"/>
      <c r="AC338" s="4"/>
      <c r="AG338" s="4"/>
      <c r="AK338" s="4"/>
      <c r="AO338" s="4"/>
      <c r="AS338" s="4"/>
      <c r="AW338" s="4"/>
      <c r="BA338" s="4"/>
    </row>
    <row r="339" spans="5:53" ht="15.6">
      <c r="E339" s="4"/>
      <c r="I339" s="4"/>
      <c r="M339" s="4"/>
      <c r="Q339" s="4"/>
      <c r="U339" s="4"/>
      <c r="Y339" s="4"/>
      <c r="AC339" s="4"/>
      <c r="AG339" s="4"/>
      <c r="AK339" s="4"/>
      <c r="AO339" s="4"/>
      <c r="AS339" s="4"/>
      <c r="AW339" s="4"/>
      <c r="BA339" s="4"/>
    </row>
    <row r="340" spans="5:53" ht="15.6">
      <c r="E340" s="4"/>
      <c r="I340" s="4"/>
      <c r="M340" s="4"/>
      <c r="Q340" s="4"/>
      <c r="U340" s="4"/>
      <c r="Y340" s="4"/>
      <c r="AC340" s="4"/>
      <c r="AG340" s="4"/>
      <c r="AK340" s="4"/>
      <c r="AO340" s="4"/>
      <c r="AS340" s="4"/>
      <c r="AW340" s="4"/>
      <c r="BA340" s="4"/>
    </row>
    <row r="341" spans="5:53" ht="15.6">
      <c r="E341" s="4"/>
      <c r="I341" s="4"/>
      <c r="M341" s="4"/>
      <c r="Q341" s="4"/>
      <c r="U341" s="4"/>
      <c r="Y341" s="4"/>
      <c r="AC341" s="4"/>
      <c r="AG341" s="4"/>
      <c r="AK341" s="4"/>
      <c r="AO341" s="4"/>
      <c r="AS341" s="4"/>
      <c r="AW341" s="4"/>
      <c r="BA341" s="4"/>
    </row>
    <row r="342" spans="5:53" ht="15.6">
      <c r="E342" s="4"/>
      <c r="I342" s="4"/>
      <c r="M342" s="4"/>
      <c r="Q342" s="4"/>
      <c r="U342" s="4"/>
      <c r="Y342" s="4"/>
      <c r="AC342" s="4"/>
      <c r="AG342" s="4"/>
      <c r="AK342" s="4"/>
      <c r="AO342" s="4"/>
      <c r="AS342" s="4"/>
      <c r="AW342" s="4"/>
      <c r="BA342" s="4"/>
    </row>
    <row r="343" spans="5:53" ht="15.6">
      <c r="E343" s="4"/>
      <c r="I343" s="4"/>
      <c r="M343" s="4"/>
      <c r="Q343" s="4"/>
      <c r="U343" s="4"/>
      <c r="Y343" s="4"/>
      <c r="AC343" s="4"/>
      <c r="AG343" s="4"/>
      <c r="AK343" s="4"/>
      <c r="AO343" s="4"/>
      <c r="AS343" s="4"/>
      <c r="AW343" s="4"/>
      <c r="BA343" s="4"/>
    </row>
    <row r="344" spans="5:53" ht="15.6">
      <c r="E344" s="4"/>
      <c r="I344" s="4"/>
      <c r="M344" s="4"/>
      <c r="Q344" s="4"/>
      <c r="U344" s="4"/>
      <c r="Y344" s="4"/>
      <c r="AC344" s="4"/>
      <c r="AG344" s="4"/>
      <c r="AK344" s="4"/>
      <c r="AO344" s="4"/>
      <c r="AS344" s="4"/>
      <c r="AW344" s="4"/>
      <c r="BA344" s="4"/>
    </row>
    <row r="345" spans="5:53" ht="15.6">
      <c r="E345" s="4"/>
      <c r="I345" s="4"/>
      <c r="M345" s="4"/>
      <c r="Q345" s="4"/>
      <c r="U345" s="4"/>
      <c r="Y345" s="4"/>
      <c r="AC345" s="4"/>
      <c r="AG345" s="4"/>
      <c r="AK345" s="4"/>
      <c r="AO345" s="4"/>
      <c r="AS345" s="4"/>
      <c r="AW345" s="4"/>
      <c r="BA345" s="4"/>
    </row>
    <row r="346" spans="5:53" ht="15.6">
      <c r="E346" s="4"/>
      <c r="I346" s="4"/>
      <c r="M346" s="4"/>
      <c r="Q346" s="4"/>
      <c r="U346" s="4"/>
      <c r="Y346" s="4"/>
      <c r="AC346" s="4"/>
      <c r="AG346" s="4"/>
      <c r="AK346" s="4"/>
      <c r="AO346" s="4"/>
      <c r="AS346" s="4"/>
      <c r="AW346" s="4"/>
      <c r="BA346" s="4"/>
    </row>
    <row r="347" spans="5:53" ht="15.6">
      <c r="E347" s="4"/>
      <c r="I347" s="4"/>
      <c r="M347" s="4"/>
      <c r="Q347" s="4"/>
      <c r="U347" s="4"/>
      <c r="Y347" s="4"/>
      <c r="AC347" s="4"/>
      <c r="AG347" s="4"/>
      <c r="AK347" s="4"/>
      <c r="AO347" s="4"/>
      <c r="AS347" s="4"/>
      <c r="AW347" s="4"/>
      <c r="BA347" s="4"/>
    </row>
    <row r="348" spans="5:53" ht="15.6">
      <c r="E348" s="4"/>
      <c r="I348" s="4"/>
      <c r="M348" s="4"/>
      <c r="Q348" s="4"/>
      <c r="U348" s="4"/>
      <c r="Y348" s="4"/>
      <c r="AC348" s="4"/>
      <c r="AG348" s="4"/>
      <c r="AK348" s="4"/>
      <c r="AO348" s="4"/>
      <c r="AS348" s="4"/>
      <c r="AW348" s="4"/>
      <c r="BA348" s="4"/>
    </row>
    <row r="349" spans="5:53" ht="15.6">
      <c r="E349" s="4"/>
      <c r="I349" s="4"/>
      <c r="M349" s="4"/>
      <c r="Q349" s="4"/>
      <c r="U349" s="4"/>
      <c r="Y349" s="4"/>
      <c r="AC349" s="4"/>
      <c r="AG349" s="4"/>
      <c r="AK349" s="4"/>
      <c r="AO349" s="4"/>
      <c r="AS349" s="4"/>
      <c r="AW349" s="4"/>
      <c r="BA349" s="4"/>
    </row>
    <row r="350" spans="5:53" ht="15.6">
      <c r="E350" s="4"/>
      <c r="I350" s="4"/>
      <c r="M350" s="4"/>
      <c r="Q350" s="4"/>
      <c r="U350" s="4"/>
      <c r="Y350" s="4"/>
      <c r="AC350" s="4"/>
      <c r="AG350" s="4"/>
      <c r="AK350" s="4"/>
      <c r="AO350" s="4"/>
      <c r="AS350" s="4"/>
      <c r="AW350" s="4"/>
      <c r="BA350" s="4"/>
    </row>
    <row r="351" spans="5:53" ht="15.6">
      <c r="E351" s="4"/>
      <c r="I351" s="4"/>
      <c r="M351" s="4"/>
      <c r="Q351" s="4"/>
      <c r="U351" s="4"/>
      <c r="Y351" s="4"/>
      <c r="AC351" s="4"/>
      <c r="AG351" s="4"/>
      <c r="AK351" s="4"/>
      <c r="AO351" s="4"/>
      <c r="AS351" s="4"/>
      <c r="AW351" s="4"/>
      <c r="BA351" s="4"/>
    </row>
    <row r="352" spans="5:53" ht="15.6">
      <c r="E352" s="4"/>
      <c r="I352" s="4"/>
      <c r="M352" s="4"/>
      <c r="Q352" s="4"/>
      <c r="U352" s="4"/>
      <c r="Y352" s="4"/>
      <c r="AC352" s="4"/>
      <c r="AG352" s="4"/>
      <c r="AK352" s="4"/>
      <c r="AO352" s="4"/>
      <c r="AS352" s="4"/>
      <c r="AW352" s="4"/>
      <c r="BA352" s="4"/>
    </row>
    <row r="353" spans="5:53" ht="15.6">
      <c r="E353" s="4"/>
      <c r="I353" s="4"/>
      <c r="M353" s="4"/>
      <c r="Q353" s="4"/>
      <c r="U353" s="4"/>
      <c r="Y353" s="4"/>
      <c r="AC353" s="4"/>
      <c r="AG353" s="4"/>
      <c r="AK353" s="4"/>
      <c r="AO353" s="4"/>
      <c r="AS353" s="4"/>
      <c r="AW353" s="4"/>
      <c r="BA353" s="4"/>
    </row>
    <row r="354" spans="5:53" ht="15.6">
      <c r="E354" s="4"/>
      <c r="I354" s="4"/>
      <c r="M354" s="4"/>
      <c r="Q354" s="4"/>
      <c r="U354" s="4"/>
      <c r="Y354" s="4"/>
      <c r="AC354" s="4"/>
      <c r="AG354" s="4"/>
      <c r="AK354" s="4"/>
      <c r="AO354" s="4"/>
      <c r="AS354" s="4"/>
      <c r="AW354" s="4"/>
      <c r="BA354" s="4"/>
    </row>
    <row r="355" spans="5:53" ht="15.6">
      <c r="E355" s="4"/>
      <c r="I355" s="4"/>
      <c r="M355" s="4"/>
      <c r="Q355" s="4"/>
      <c r="U355" s="4"/>
      <c r="Y355" s="4"/>
      <c r="AC355" s="4"/>
      <c r="AG355" s="4"/>
      <c r="AK355" s="4"/>
      <c r="AO355" s="4"/>
      <c r="AS355" s="4"/>
      <c r="AW355" s="4"/>
      <c r="BA355" s="4"/>
    </row>
    <row r="356" spans="5:53" ht="15.6">
      <c r="E356" s="4"/>
      <c r="I356" s="4"/>
      <c r="M356" s="4"/>
      <c r="Q356" s="4"/>
      <c r="U356" s="4"/>
      <c r="Y356" s="4"/>
      <c r="AC356" s="4"/>
      <c r="AG356" s="4"/>
      <c r="AK356" s="4"/>
      <c r="AO356" s="4"/>
      <c r="AS356" s="4"/>
      <c r="AW356" s="4"/>
      <c r="BA356" s="4"/>
    </row>
    <row r="357" spans="5:53" ht="15.6">
      <c r="E357" s="4"/>
      <c r="I357" s="4"/>
      <c r="M357" s="4"/>
      <c r="Q357" s="4"/>
      <c r="U357" s="4"/>
      <c r="Y357" s="4"/>
      <c r="AC357" s="4"/>
      <c r="AG357" s="4"/>
      <c r="AK357" s="4"/>
      <c r="AO357" s="4"/>
      <c r="AS357" s="4"/>
      <c r="AW357" s="4"/>
      <c r="BA357" s="4"/>
    </row>
    <row r="358" spans="5:53" ht="15.6">
      <c r="E358" s="4"/>
      <c r="I358" s="4"/>
      <c r="M358" s="4"/>
      <c r="Q358" s="4"/>
      <c r="U358" s="4"/>
      <c r="Y358" s="4"/>
      <c r="AC358" s="4"/>
      <c r="AG358" s="4"/>
      <c r="AK358" s="4"/>
      <c r="AO358" s="4"/>
      <c r="AS358" s="4"/>
      <c r="AW358" s="4"/>
      <c r="BA358" s="4"/>
    </row>
    <row r="359" spans="5:53" ht="15.6">
      <c r="E359" s="4"/>
      <c r="I359" s="4"/>
      <c r="M359" s="4"/>
      <c r="Q359" s="4"/>
      <c r="U359" s="4"/>
      <c r="Y359" s="4"/>
      <c r="AC359" s="4"/>
      <c r="AG359" s="4"/>
      <c r="AK359" s="4"/>
      <c r="AO359" s="4"/>
      <c r="AS359" s="4"/>
      <c r="AW359" s="4"/>
      <c r="BA359" s="4"/>
    </row>
    <row r="360" spans="5:53" ht="15.6">
      <c r="E360" s="4"/>
      <c r="I360" s="4"/>
      <c r="M360" s="4"/>
      <c r="Q360" s="4"/>
      <c r="U360" s="4"/>
      <c r="Y360" s="4"/>
      <c r="AC360" s="4"/>
      <c r="AG360" s="4"/>
      <c r="AK360" s="4"/>
      <c r="AO360" s="4"/>
      <c r="AS360" s="4"/>
      <c r="AW360" s="4"/>
      <c r="BA360" s="4"/>
    </row>
    <row r="361" spans="5:53" ht="15.6">
      <c r="E361" s="4"/>
      <c r="I361" s="4"/>
      <c r="M361" s="4"/>
      <c r="Q361" s="4"/>
      <c r="U361" s="4"/>
      <c r="Y361" s="4"/>
      <c r="AC361" s="4"/>
      <c r="AG361" s="4"/>
      <c r="AK361" s="4"/>
      <c r="AO361" s="4"/>
      <c r="AS361" s="4"/>
      <c r="AW361" s="4"/>
      <c r="BA361" s="4"/>
    </row>
    <row r="362" spans="5:53" ht="15.6">
      <c r="E362" s="4"/>
      <c r="I362" s="4"/>
      <c r="M362" s="4"/>
      <c r="Q362" s="4"/>
      <c r="U362" s="4"/>
      <c r="Y362" s="4"/>
      <c r="AC362" s="4"/>
      <c r="AG362" s="4"/>
      <c r="AK362" s="4"/>
      <c r="AO362" s="4"/>
      <c r="AS362" s="4"/>
      <c r="AW362" s="4"/>
      <c r="BA362" s="4"/>
    </row>
    <row r="363" spans="5:53" ht="15.6">
      <c r="E363" s="4"/>
      <c r="I363" s="4"/>
      <c r="M363" s="4"/>
      <c r="Q363" s="4"/>
      <c r="U363" s="4"/>
      <c r="Y363" s="4"/>
      <c r="AC363" s="4"/>
      <c r="AG363" s="4"/>
      <c r="AK363" s="4"/>
      <c r="AO363" s="4"/>
      <c r="AS363" s="4"/>
      <c r="AW363" s="4"/>
      <c r="BA363" s="4"/>
    </row>
    <row r="364" spans="5:53" ht="15.6">
      <c r="E364" s="4"/>
      <c r="I364" s="4"/>
      <c r="M364" s="4"/>
      <c r="Q364" s="4"/>
      <c r="U364" s="4"/>
      <c r="Y364" s="4"/>
      <c r="AC364" s="4"/>
      <c r="AG364" s="4"/>
      <c r="AK364" s="4"/>
      <c r="AO364" s="4"/>
      <c r="AS364" s="4"/>
      <c r="AW364" s="4"/>
      <c r="BA364" s="4"/>
    </row>
    <row r="365" spans="5:53" ht="15.6">
      <c r="E365" s="4"/>
      <c r="I365" s="4"/>
      <c r="M365" s="4"/>
      <c r="Q365" s="4"/>
      <c r="U365" s="4"/>
      <c r="Y365" s="4"/>
      <c r="AC365" s="4"/>
      <c r="AG365" s="4"/>
      <c r="AK365" s="4"/>
      <c r="AO365" s="4"/>
      <c r="AS365" s="4"/>
      <c r="AW365" s="4"/>
      <c r="BA365" s="4"/>
    </row>
    <row r="366" spans="5:53" ht="15.6">
      <c r="E366" s="4"/>
      <c r="I366" s="4"/>
      <c r="M366" s="4"/>
      <c r="Q366" s="4"/>
      <c r="U366" s="4"/>
      <c r="Y366" s="4"/>
      <c r="AC366" s="4"/>
      <c r="AG366" s="4"/>
      <c r="AK366" s="4"/>
      <c r="AO366" s="4"/>
      <c r="AS366" s="4"/>
      <c r="AW366" s="4"/>
      <c r="BA366" s="4"/>
    </row>
    <row r="367" spans="5:53" ht="15.6">
      <c r="E367" s="4"/>
      <c r="I367" s="4"/>
      <c r="M367" s="4"/>
      <c r="Q367" s="4"/>
      <c r="U367" s="4"/>
      <c r="Y367" s="4"/>
      <c r="AC367" s="4"/>
      <c r="AG367" s="4"/>
      <c r="AK367" s="4"/>
      <c r="AO367" s="4"/>
      <c r="AS367" s="4"/>
      <c r="AW367" s="4"/>
      <c r="BA367" s="4"/>
    </row>
    <row r="368" spans="5:53" ht="15.6">
      <c r="E368" s="4"/>
      <c r="I368" s="4"/>
      <c r="M368" s="4"/>
      <c r="Q368" s="4"/>
      <c r="U368" s="4"/>
      <c r="Y368" s="4"/>
      <c r="AC368" s="4"/>
      <c r="AG368" s="4"/>
      <c r="AK368" s="4"/>
      <c r="AO368" s="4"/>
      <c r="AS368" s="4"/>
      <c r="AW368" s="4"/>
      <c r="BA368" s="4"/>
    </row>
    <row r="369" spans="5:53" ht="15.6">
      <c r="E369" s="4"/>
      <c r="I369" s="4"/>
      <c r="M369" s="4"/>
      <c r="Q369" s="4"/>
      <c r="U369" s="4"/>
      <c r="Y369" s="4"/>
      <c r="AC369" s="4"/>
      <c r="AG369" s="4"/>
      <c r="AK369" s="4"/>
      <c r="AO369" s="4"/>
      <c r="AS369" s="4"/>
      <c r="AW369" s="4"/>
      <c r="BA369" s="4"/>
    </row>
    <row r="370" spans="5:53" ht="15.6">
      <c r="E370" s="4"/>
      <c r="I370" s="4"/>
      <c r="M370" s="4"/>
      <c r="Q370" s="4"/>
      <c r="U370" s="4"/>
      <c r="Y370" s="4"/>
      <c r="AC370" s="4"/>
      <c r="AG370" s="4"/>
      <c r="AK370" s="4"/>
      <c r="AO370" s="4"/>
      <c r="AS370" s="4"/>
      <c r="AW370" s="4"/>
      <c r="BA370" s="4"/>
    </row>
    <row r="371" spans="5:53" ht="15.6">
      <c r="E371" s="4"/>
      <c r="I371" s="4"/>
      <c r="M371" s="4"/>
      <c r="Q371" s="4"/>
      <c r="U371" s="4"/>
      <c r="Y371" s="4"/>
      <c r="AC371" s="4"/>
      <c r="AG371" s="4"/>
      <c r="AK371" s="4"/>
      <c r="AO371" s="4"/>
      <c r="AS371" s="4"/>
      <c r="AW371" s="4"/>
      <c r="BA371" s="4"/>
    </row>
    <row r="372" spans="5:53" ht="15.6">
      <c r="E372" s="4"/>
      <c r="I372" s="4"/>
      <c r="M372" s="4"/>
      <c r="Q372" s="4"/>
      <c r="U372" s="4"/>
      <c r="Y372" s="4"/>
      <c r="AC372" s="4"/>
      <c r="AG372" s="4"/>
      <c r="AK372" s="4"/>
      <c r="AO372" s="4"/>
      <c r="AS372" s="4"/>
      <c r="AW372" s="4"/>
      <c r="BA372" s="4"/>
    </row>
    <row r="373" spans="5:53" ht="15.6">
      <c r="E373" s="4"/>
      <c r="I373" s="4"/>
      <c r="M373" s="4"/>
      <c r="Q373" s="4"/>
      <c r="U373" s="4"/>
      <c r="Y373" s="4"/>
      <c r="AC373" s="4"/>
      <c r="AG373" s="4"/>
      <c r="AK373" s="4"/>
      <c r="AO373" s="4"/>
      <c r="AS373" s="4"/>
      <c r="AW373" s="4"/>
      <c r="BA373" s="4"/>
    </row>
    <row r="374" spans="5:53" ht="15.6">
      <c r="E374" s="4"/>
      <c r="I374" s="4"/>
      <c r="M374" s="4"/>
      <c r="Q374" s="4"/>
      <c r="U374" s="4"/>
      <c r="Y374" s="4"/>
      <c r="AC374" s="4"/>
      <c r="AG374" s="4"/>
      <c r="AK374" s="4"/>
      <c r="AO374" s="4"/>
      <c r="AS374" s="4"/>
      <c r="AW374" s="4"/>
      <c r="BA374" s="4"/>
    </row>
    <row r="375" spans="5:53" ht="15.6">
      <c r="E375" s="4"/>
      <c r="I375" s="4"/>
      <c r="M375" s="4"/>
      <c r="Q375" s="4"/>
      <c r="U375" s="4"/>
      <c r="Y375" s="4"/>
      <c r="AC375" s="4"/>
      <c r="AG375" s="4"/>
      <c r="AK375" s="4"/>
      <c r="AO375" s="4"/>
      <c r="AS375" s="4"/>
      <c r="AW375" s="4"/>
      <c r="BA375" s="4"/>
    </row>
    <row r="376" spans="5:53" ht="15.6">
      <c r="E376" s="4"/>
      <c r="I376" s="4"/>
      <c r="M376" s="4"/>
      <c r="Q376" s="4"/>
      <c r="U376" s="4"/>
      <c r="Y376" s="4"/>
      <c r="AC376" s="4"/>
      <c r="AG376" s="4"/>
      <c r="AK376" s="4"/>
      <c r="AO376" s="4"/>
      <c r="AS376" s="4"/>
      <c r="AW376" s="4"/>
      <c r="BA376" s="4"/>
    </row>
    <row r="377" spans="5:53" ht="15.6">
      <c r="E377" s="4"/>
      <c r="I377" s="4"/>
      <c r="M377" s="4"/>
      <c r="Q377" s="4"/>
      <c r="U377" s="4"/>
      <c r="Y377" s="4"/>
      <c r="AC377" s="4"/>
      <c r="AG377" s="4"/>
      <c r="AK377" s="4"/>
      <c r="AO377" s="4"/>
      <c r="AS377" s="4"/>
      <c r="AW377" s="4"/>
      <c r="BA377" s="4"/>
    </row>
    <row r="378" spans="5:53" ht="15.6">
      <c r="E378" s="4"/>
      <c r="I378" s="4"/>
      <c r="M378" s="4"/>
      <c r="Q378" s="4"/>
      <c r="U378" s="4"/>
      <c r="Y378" s="4"/>
      <c r="AC378" s="4"/>
      <c r="AG378" s="4"/>
      <c r="AK378" s="4"/>
      <c r="AO378" s="4"/>
      <c r="AS378" s="4"/>
      <c r="AW378" s="4"/>
      <c r="BA378" s="4"/>
    </row>
    <row r="379" spans="5:53" ht="15.6">
      <c r="E379" s="4"/>
      <c r="I379" s="4"/>
      <c r="M379" s="4"/>
      <c r="Q379" s="4"/>
      <c r="U379" s="4"/>
      <c r="Y379" s="4"/>
      <c r="AC379" s="4"/>
      <c r="AG379" s="4"/>
      <c r="AK379" s="4"/>
      <c r="AO379" s="4"/>
      <c r="AS379" s="4"/>
      <c r="AW379" s="4"/>
      <c r="BA379" s="4"/>
    </row>
    <row r="380" spans="5:53" ht="15.6">
      <c r="E380" s="4"/>
      <c r="I380" s="4"/>
      <c r="M380" s="4"/>
      <c r="Q380" s="4"/>
      <c r="U380" s="4"/>
      <c r="Y380" s="4"/>
      <c r="AC380" s="4"/>
      <c r="AG380" s="4"/>
      <c r="AK380" s="4"/>
      <c r="AO380" s="4"/>
      <c r="AS380" s="4"/>
      <c r="AW380" s="4"/>
      <c r="BA380" s="4"/>
    </row>
    <row r="381" spans="5:53" ht="15.6">
      <c r="E381" s="4"/>
      <c r="I381" s="4"/>
      <c r="M381" s="4"/>
      <c r="Q381" s="4"/>
      <c r="U381" s="4"/>
      <c r="Y381" s="4"/>
      <c r="AC381" s="4"/>
      <c r="AG381" s="4"/>
      <c r="AK381" s="4"/>
      <c r="AO381" s="4"/>
      <c r="AS381" s="4"/>
      <c r="AW381" s="4"/>
      <c r="BA381" s="4"/>
    </row>
    <row r="382" spans="5:53" ht="15.6">
      <c r="E382" s="4"/>
      <c r="I382" s="4"/>
      <c r="M382" s="4"/>
      <c r="Q382" s="4"/>
      <c r="U382" s="4"/>
      <c r="Y382" s="4"/>
      <c r="AC382" s="4"/>
      <c r="AG382" s="4"/>
      <c r="AK382" s="4"/>
      <c r="AO382" s="4"/>
      <c r="AS382" s="4"/>
      <c r="AW382" s="4"/>
      <c r="BA382" s="4"/>
    </row>
    <row r="383" spans="5:53" ht="15.6">
      <c r="E383" s="4"/>
      <c r="I383" s="4"/>
      <c r="M383" s="4"/>
      <c r="Q383" s="4"/>
      <c r="U383" s="4"/>
      <c r="Y383" s="4"/>
      <c r="AC383" s="4"/>
      <c r="AG383" s="4"/>
      <c r="AK383" s="4"/>
      <c r="AO383" s="4"/>
      <c r="AS383" s="4"/>
      <c r="AW383" s="4"/>
      <c r="BA383" s="4"/>
    </row>
    <row r="384" spans="5:53" ht="15.6">
      <c r="E384" s="4"/>
      <c r="I384" s="4"/>
      <c r="M384" s="4"/>
      <c r="Q384" s="4"/>
      <c r="U384" s="4"/>
      <c r="Y384" s="4"/>
      <c r="AC384" s="4"/>
      <c r="AG384" s="4"/>
      <c r="AK384" s="4"/>
      <c r="AO384" s="4"/>
      <c r="AS384" s="4"/>
      <c r="AW384" s="4"/>
      <c r="BA384" s="4"/>
    </row>
    <row r="385" spans="5:53" ht="15.6">
      <c r="E385" s="4"/>
      <c r="I385" s="4"/>
      <c r="M385" s="4"/>
      <c r="Q385" s="4"/>
      <c r="U385" s="4"/>
      <c r="Y385" s="4"/>
      <c r="AC385" s="4"/>
      <c r="AG385" s="4"/>
      <c r="AK385" s="4"/>
      <c r="AO385" s="4"/>
      <c r="AS385" s="4"/>
      <c r="AW385" s="4"/>
      <c r="BA385" s="4"/>
    </row>
    <row r="386" spans="5:53" ht="15.6">
      <c r="E386" s="4"/>
      <c r="I386" s="4"/>
      <c r="M386" s="4"/>
      <c r="Q386" s="4"/>
      <c r="U386" s="4"/>
      <c r="Y386" s="4"/>
      <c r="AC386" s="4"/>
      <c r="AG386" s="4"/>
      <c r="AK386" s="4"/>
      <c r="AO386" s="4"/>
      <c r="AS386" s="4"/>
      <c r="AW386" s="4"/>
      <c r="BA386" s="4"/>
    </row>
    <row r="387" spans="5:53" ht="15.6">
      <c r="E387" s="4"/>
      <c r="I387" s="4"/>
      <c r="M387" s="4"/>
      <c r="Q387" s="4"/>
      <c r="U387" s="4"/>
      <c r="Y387" s="4"/>
      <c r="AC387" s="4"/>
      <c r="AG387" s="4"/>
      <c r="AK387" s="4"/>
      <c r="AO387" s="4"/>
      <c r="AS387" s="4"/>
      <c r="AW387" s="4"/>
      <c r="BA387" s="4"/>
    </row>
    <row r="388" spans="5:53" ht="15.6">
      <c r="E388" s="4"/>
      <c r="I388" s="4"/>
      <c r="M388" s="4"/>
      <c r="Q388" s="4"/>
      <c r="U388" s="4"/>
      <c r="Y388" s="4"/>
      <c r="AC388" s="4"/>
      <c r="AG388" s="4"/>
      <c r="AK388" s="4"/>
      <c r="AO388" s="4"/>
      <c r="AS388" s="4"/>
      <c r="AW388" s="4"/>
      <c r="BA388" s="4"/>
    </row>
    <row r="389" spans="5:53" ht="15.6">
      <c r="E389" s="4"/>
      <c r="I389" s="4"/>
      <c r="M389" s="4"/>
      <c r="Q389" s="4"/>
      <c r="U389" s="4"/>
      <c r="Y389" s="4"/>
      <c r="AC389" s="4"/>
      <c r="AG389" s="4"/>
      <c r="AK389" s="4"/>
      <c r="AO389" s="4"/>
      <c r="AS389" s="4"/>
      <c r="AW389" s="4"/>
      <c r="BA389" s="4"/>
    </row>
    <row r="390" spans="5:53" ht="15.6">
      <c r="E390" s="4"/>
      <c r="I390" s="4"/>
      <c r="M390" s="4"/>
      <c r="Q390" s="4"/>
      <c r="U390" s="4"/>
      <c r="Y390" s="4"/>
      <c r="AC390" s="4"/>
      <c r="AG390" s="4"/>
      <c r="AK390" s="4"/>
      <c r="AO390" s="4"/>
      <c r="AS390" s="4"/>
      <c r="AW390" s="4"/>
      <c r="BA390" s="4"/>
    </row>
    <row r="391" spans="5:53" ht="15.6">
      <c r="E391" s="4"/>
      <c r="I391" s="4"/>
      <c r="M391" s="4"/>
      <c r="Q391" s="4"/>
      <c r="U391" s="4"/>
      <c r="Y391" s="4"/>
      <c r="AC391" s="4"/>
      <c r="AG391" s="4"/>
      <c r="AK391" s="4"/>
      <c r="AO391" s="4"/>
      <c r="AS391" s="4"/>
      <c r="AW391" s="4"/>
      <c r="BA391" s="4"/>
    </row>
    <row r="392" spans="5:53" ht="15.6">
      <c r="E392" s="4"/>
      <c r="I392" s="4"/>
      <c r="M392" s="4"/>
      <c r="Q392" s="4"/>
      <c r="U392" s="4"/>
      <c r="Y392" s="4"/>
      <c r="AC392" s="4"/>
      <c r="AG392" s="4"/>
      <c r="AK392" s="4"/>
      <c r="AO392" s="4"/>
      <c r="AS392" s="4"/>
      <c r="AW392" s="4"/>
      <c r="BA392" s="4"/>
    </row>
    <row r="393" spans="5:53" ht="15.6">
      <c r="E393" s="4"/>
      <c r="I393" s="4"/>
      <c r="M393" s="4"/>
      <c r="Q393" s="4"/>
      <c r="U393" s="4"/>
      <c r="Y393" s="4"/>
      <c r="AC393" s="4"/>
      <c r="AG393" s="4"/>
      <c r="AK393" s="4"/>
      <c r="AO393" s="4"/>
      <c r="AS393" s="4"/>
      <c r="AW393" s="4"/>
      <c r="BA393" s="4"/>
    </row>
    <row r="394" spans="5:53" ht="15.6">
      <c r="E394" s="4"/>
      <c r="I394" s="4"/>
      <c r="M394" s="4"/>
      <c r="Q394" s="4"/>
      <c r="U394" s="4"/>
      <c r="Y394" s="4"/>
      <c r="AC394" s="4"/>
      <c r="AG394" s="4"/>
      <c r="AK394" s="4"/>
      <c r="AO394" s="4"/>
      <c r="AS394" s="4"/>
      <c r="AW394" s="4"/>
      <c r="BA394" s="4"/>
    </row>
    <row r="395" spans="5:53" ht="15.6">
      <c r="E395" s="4"/>
      <c r="I395" s="4"/>
      <c r="M395" s="4"/>
      <c r="Q395" s="4"/>
      <c r="U395" s="4"/>
      <c r="Y395" s="4"/>
      <c r="AC395" s="4"/>
      <c r="AG395" s="4"/>
      <c r="AK395" s="4"/>
      <c r="AO395" s="4"/>
      <c r="AS395" s="4"/>
      <c r="AW395" s="4"/>
      <c r="BA395" s="4"/>
    </row>
    <row r="396" spans="5:53" ht="15.6">
      <c r="E396" s="4"/>
      <c r="I396" s="4"/>
      <c r="M396" s="4"/>
      <c r="Q396" s="4"/>
      <c r="U396" s="4"/>
      <c r="Y396" s="4"/>
      <c r="AC396" s="4"/>
      <c r="AG396" s="4"/>
      <c r="AK396" s="4"/>
      <c r="AO396" s="4"/>
      <c r="AS396" s="4"/>
      <c r="AW396" s="4"/>
      <c r="BA396" s="4"/>
    </row>
    <row r="397" spans="5:53" ht="15.6">
      <c r="E397" s="4"/>
      <c r="I397" s="4"/>
      <c r="M397" s="4"/>
      <c r="Q397" s="4"/>
      <c r="U397" s="4"/>
      <c r="Y397" s="4"/>
      <c r="AC397" s="4"/>
      <c r="AG397" s="4"/>
      <c r="AK397" s="4"/>
      <c r="AO397" s="4"/>
      <c r="AS397" s="4"/>
      <c r="AW397" s="4"/>
      <c r="BA397" s="4"/>
    </row>
    <row r="398" spans="5:53" ht="15.6">
      <c r="E398" s="4"/>
      <c r="I398" s="4"/>
      <c r="M398" s="4"/>
      <c r="Q398" s="4"/>
      <c r="U398" s="4"/>
      <c r="Y398" s="4"/>
      <c r="AC398" s="4"/>
      <c r="AG398" s="4"/>
      <c r="AK398" s="4"/>
      <c r="AO398" s="4"/>
      <c r="AS398" s="4"/>
      <c r="AW398" s="4"/>
      <c r="BA398" s="4"/>
    </row>
    <row r="399" spans="5:53" ht="15.6">
      <c r="E399" s="4"/>
      <c r="I399" s="4"/>
      <c r="M399" s="4"/>
      <c r="Q399" s="4"/>
      <c r="U399" s="4"/>
      <c r="Y399" s="4"/>
      <c r="AC399" s="4"/>
      <c r="AG399" s="4"/>
      <c r="AK399" s="4"/>
      <c r="AO399" s="4"/>
      <c r="AS399" s="4"/>
      <c r="AW399" s="4"/>
      <c r="BA399" s="4"/>
    </row>
    <row r="400" spans="5:53" ht="15.6">
      <c r="E400" s="4"/>
      <c r="I400" s="4"/>
      <c r="M400" s="4"/>
      <c r="Q400" s="4"/>
      <c r="U400" s="4"/>
      <c r="Y400" s="4"/>
      <c r="AC400" s="4"/>
      <c r="AG400" s="4"/>
      <c r="AK400" s="4"/>
      <c r="AO400" s="4"/>
      <c r="AS400" s="4"/>
      <c r="AW400" s="4"/>
      <c r="BA400" s="4"/>
    </row>
    <row r="401" spans="5:53" ht="15.6">
      <c r="E401" s="4"/>
      <c r="I401" s="4"/>
      <c r="M401" s="4"/>
      <c r="Q401" s="4"/>
      <c r="U401" s="4"/>
      <c r="Y401" s="4"/>
      <c r="AC401" s="4"/>
      <c r="AG401" s="4"/>
      <c r="AK401" s="4"/>
      <c r="AO401" s="4"/>
      <c r="AS401" s="4"/>
      <c r="AW401" s="4"/>
      <c r="BA401" s="4"/>
    </row>
    <row r="402" spans="5:53" ht="15.6">
      <c r="E402" s="4"/>
      <c r="I402" s="4"/>
      <c r="M402" s="4"/>
      <c r="Q402" s="4"/>
      <c r="U402" s="4"/>
      <c r="Y402" s="4"/>
      <c r="AC402" s="4"/>
      <c r="AG402" s="4"/>
      <c r="AK402" s="4"/>
      <c r="AO402" s="4"/>
      <c r="AS402" s="4"/>
      <c r="AW402" s="4"/>
      <c r="BA402" s="4"/>
    </row>
    <row r="403" spans="5:53" ht="15.6">
      <c r="E403" s="4"/>
      <c r="I403" s="4"/>
      <c r="M403" s="4"/>
      <c r="Q403" s="4"/>
      <c r="U403" s="4"/>
      <c r="Y403" s="4"/>
      <c r="AC403" s="4"/>
      <c r="AG403" s="4"/>
      <c r="AK403" s="4"/>
      <c r="AO403" s="4"/>
      <c r="AS403" s="4"/>
      <c r="AW403" s="4"/>
      <c r="BA403" s="4"/>
    </row>
    <row r="404" spans="5:53" ht="15.6">
      <c r="E404" s="4"/>
      <c r="I404" s="4"/>
      <c r="M404" s="4"/>
      <c r="Q404" s="4"/>
      <c r="U404" s="4"/>
      <c r="Y404" s="4"/>
      <c r="AC404" s="4"/>
      <c r="AG404" s="4"/>
      <c r="AK404" s="4"/>
      <c r="AO404" s="4"/>
      <c r="AS404" s="4"/>
      <c r="AW404" s="4"/>
      <c r="BA404" s="4"/>
    </row>
    <row r="405" spans="5:53" ht="15.6">
      <c r="E405" s="4"/>
      <c r="I405" s="4"/>
      <c r="M405" s="4"/>
      <c r="Q405" s="4"/>
      <c r="U405" s="4"/>
      <c r="Y405" s="4"/>
      <c r="AC405" s="4"/>
      <c r="AG405" s="4"/>
      <c r="AK405" s="4"/>
      <c r="AO405" s="4"/>
      <c r="AS405" s="4"/>
      <c r="AW405" s="4"/>
      <c r="BA405" s="4"/>
    </row>
    <row r="406" spans="5:53" ht="15.6">
      <c r="E406" s="4"/>
      <c r="I406" s="4"/>
      <c r="M406" s="4"/>
      <c r="Q406" s="4"/>
      <c r="U406" s="4"/>
      <c r="Y406" s="4"/>
      <c r="AC406" s="4"/>
      <c r="AG406" s="4"/>
      <c r="AK406" s="4"/>
      <c r="AO406" s="4"/>
      <c r="AS406" s="4"/>
      <c r="AW406" s="4"/>
      <c r="BA406" s="4"/>
    </row>
    <row r="407" spans="5:53" ht="15.6">
      <c r="E407" s="4"/>
      <c r="I407" s="4"/>
      <c r="M407" s="4"/>
      <c r="Q407" s="4"/>
      <c r="U407" s="4"/>
      <c r="Y407" s="4"/>
      <c r="AC407" s="4"/>
      <c r="AG407" s="4"/>
      <c r="AK407" s="4"/>
      <c r="AO407" s="4"/>
      <c r="AS407" s="4"/>
      <c r="AW407" s="4"/>
      <c r="BA407" s="4"/>
    </row>
    <row r="408" spans="5:53" ht="15.6">
      <c r="E408" s="4"/>
      <c r="I408" s="4"/>
      <c r="M408" s="4"/>
      <c r="Q408" s="4"/>
      <c r="U408" s="4"/>
      <c r="Y408" s="4"/>
      <c r="AC408" s="4"/>
      <c r="AG408" s="4"/>
      <c r="AK408" s="4"/>
      <c r="AO408" s="4"/>
      <c r="AS408" s="4"/>
      <c r="AW408" s="4"/>
      <c r="BA408" s="4"/>
    </row>
    <row r="409" spans="5:53" ht="15.6">
      <c r="E409" s="4"/>
      <c r="I409" s="4"/>
      <c r="M409" s="4"/>
      <c r="Q409" s="4"/>
      <c r="U409" s="4"/>
      <c r="Y409" s="4"/>
      <c r="AC409" s="4"/>
      <c r="AG409" s="4"/>
      <c r="AK409" s="4"/>
      <c r="AO409" s="4"/>
      <c r="AS409" s="4"/>
      <c r="AW409" s="4"/>
      <c r="BA409" s="4"/>
    </row>
    <row r="410" spans="5:53" ht="15.6">
      <c r="E410" s="4"/>
      <c r="I410" s="4"/>
      <c r="M410" s="4"/>
      <c r="Q410" s="4"/>
      <c r="U410" s="4"/>
      <c r="Y410" s="4"/>
      <c r="AC410" s="4"/>
      <c r="AG410" s="4"/>
      <c r="AK410" s="4"/>
      <c r="AO410" s="4"/>
      <c r="AS410" s="4"/>
      <c r="AW410" s="4"/>
      <c r="BA410" s="4"/>
    </row>
    <row r="411" spans="5:53" ht="15.6">
      <c r="E411" s="4"/>
      <c r="I411" s="4"/>
      <c r="M411" s="4"/>
      <c r="Q411" s="4"/>
      <c r="U411" s="4"/>
      <c r="Y411" s="4"/>
      <c r="AC411" s="4"/>
      <c r="AG411" s="4"/>
      <c r="AK411" s="4"/>
      <c r="AO411" s="4"/>
      <c r="AS411" s="4"/>
      <c r="AW411" s="4"/>
      <c r="BA411" s="4"/>
    </row>
    <row r="412" spans="5:53" ht="15.6">
      <c r="E412" s="4"/>
      <c r="I412" s="4"/>
      <c r="M412" s="4"/>
      <c r="Q412" s="4"/>
      <c r="U412" s="4"/>
      <c r="Y412" s="4"/>
      <c r="AC412" s="4"/>
      <c r="AG412" s="4"/>
      <c r="AK412" s="4"/>
      <c r="AO412" s="4"/>
      <c r="AS412" s="4"/>
      <c r="AW412" s="4"/>
      <c r="BA412" s="4"/>
    </row>
    <row r="413" spans="5:53" ht="15.6">
      <c r="E413" s="4"/>
      <c r="I413" s="4"/>
      <c r="M413" s="4"/>
      <c r="Q413" s="4"/>
      <c r="U413" s="4"/>
      <c r="Y413" s="4"/>
      <c r="AC413" s="4"/>
      <c r="AG413" s="4"/>
      <c r="AK413" s="4"/>
      <c r="AO413" s="4"/>
      <c r="AS413" s="4"/>
      <c r="AW413" s="4"/>
      <c r="BA413" s="4"/>
    </row>
    <row r="414" spans="5:53" ht="15.6">
      <c r="E414" s="4"/>
      <c r="I414" s="4"/>
      <c r="M414" s="4"/>
      <c r="Q414" s="4"/>
      <c r="U414" s="4"/>
      <c r="Y414" s="4"/>
      <c r="AC414" s="4"/>
      <c r="AG414" s="4"/>
      <c r="AK414" s="4"/>
      <c r="AO414" s="4"/>
      <c r="AS414" s="4"/>
      <c r="AW414" s="4"/>
      <c r="BA414" s="4"/>
    </row>
    <row r="415" spans="5:53" ht="15.6">
      <c r="E415" s="4"/>
      <c r="I415" s="4"/>
      <c r="M415" s="4"/>
      <c r="Q415" s="4"/>
      <c r="U415" s="4"/>
      <c r="Y415" s="4"/>
      <c r="AC415" s="4"/>
      <c r="AG415" s="4"/>
      <c r="AK415" s="4"/>
      <c r="AO415" s="4"/>
      <c r="AS415" s="4"/>
      <c r="AW415" s="4"/>
      <c r="BA415" s="4"/>
    </row>
    <row r="416" spans="5:53" ht="15.6">
      <c r="E416" s="4"/>
      <c r="I416" s="4"/>
      <c r="M416" s="4"/>
      <c r="Q416" s="4"/>
      <c r="U416" s="4"/>
      <c r="Y416" s="4"/>
      <c r="AC416" s="4"/>
      <c r="AG416" s="4"/>
      <c r="AK416" s="4"/>
      <c r="AO416" s="4"/>
      <c r="AS416" s="4"/>
      <c r="AW416" s="4"/>
      <c r="BA416" s="4"/>
    </row>
    <row r="417" spans="5:53" ht="15.6">
      <c r="E417" s="4"/>
      <c r="I417" s="4"/>
      <c r="M417" s="4"/>
      <c r="Q417" s="4"/>
      <c r="U417" s="4"/>
      <c r="Y417" s="4"/>
      <c r="AC417" s="4"/>
      <c r="AG417" s="4"/>
      <c r="AK417" s="4"/>
      <c r="AO417" s="4"/>
      <c r="AS417" s="4"/>
      <c r="AW417" s="4"/>
      <c r="BA417" s="4"/>
    </row>
    <row r="418" spans="5:53" ht="15.6">
      <c r="E418" s="4"/>
      <c r="I418" s="4"/>
      <c r="M418" s="4"/>
      <c r="Q418" s="4"/>
      <c r="U418" s="4"/>
      <c r="Y418" s="4"/>
      <c r="AC418" s="4"/>
      <c r="AG418" s="4"/>
      <c r="AK418" s="4"/>
      <c r="AO418" s="4"/>
      <c r="AS418" s="4"/>
      <c r="AW418" s="4"/>
      <c r="BA418" s="4"/>
    </row>
    <row r="419" spans="5:53" ht="15.6">
      <c r="E419" s="4"/>
      <c r="I419" s="4"/>
      <c r="M419" s="4"/>
      <c r="Q419" s="4"/>
      <c r="U419" s="4"/>
      <c r="Y419" s="4"/>
      <c r="AC419" s="4"/>
      <c r="AG419" s="4"/>
      <c r="AK419" s="4"/>
      <c r="AO419" s="4"/>
      <c r="AS419" s="4"/>
      <c r="AW419" s="4"/>
      <c r="BA419" s="4"/>
    </row>
    <row r="420" spans="5:53" ht="15.6">
      <c r="E420" s="4"/>
      <c r="I420" s="4"/>
      <c r="M420" s="4"/>
      <c r="Q420" s="4"/>
      <c r="U420" s="4"/>
      <c r="Y420" s="4"/>
      <c r="AC420" s="4"/>
      <c r="AG420" s="4"/>
      <c r="AK420" s="4"/>
      <c r="AO420" s="4"/>
      <c r="AS420" s="4"/>
      <c r="AW420" s="4"/>
      <c r="BA420" s="4"/>
    </row>
    <row r="421" spans="5:53" ht="15.6">
      <c r="E421" s="4"/>
      <c r="I421" s="4"/>
      <c r="M421" s="4"/>
      <c r="Q421" s="4"/>
      <c r="U421" s="4"/>
      <c r="Y421" s="4"/>
      <c r="AC421" s="4"/>
      <c r="AG421" s="4"/>
      <c r="AK421" s="4"/>
      <c r="AO421" s="4"/>
      <c r="AS421" s="4"/>
      <c r="AW421" s="4"/>
      <c r="BA421" s="4"/>
    </row>
    <row r="422" spans="5:53" ht="15.6">
      <c r="E422" s="4"/>
      <c r="I422" s="4"/>
      <c r="M422" s="4"/>
      <c r="Q422" s="4"/>
      <c r="U422" s="4"/>
      <c r="Y422" s="4"/>
      <c r="AC422" s="4"/>
      <c r="AG422" s="4"/>
      <c r="AK422" s="4"/>
      <c r="AO422" s="4"/>
      <c r="AS422" s="4"/>
      <c r="AW422" s="4"/>
      <c r="BA422" s="4"/>
    </row>
    <row r="423" spans="5:53" ht="15.6">
      <c r="E423" s="4"/>
      <c r="I423" s="4"/>
      <c r="M423" s="4"/>
      <c r="Q423" s="4"/>
      <c r="U423" s="4"/>
      <c r="Y423" s="4"/>
      <c r="AC423" s="4"/>
      <c r="AG423" s="4"/>
      <c r="AK423" s="4"/>
      <c r="AO423" s="4"/>
      <c r="AS423" s="4"/>
      <c r="AW423" s="4"/>
      <c r="BA423" s="4"/>
    </row>
    <row r="424" spans="5:53" ht="15.6">
      <c r="E424" s="4"/>
      <c r="I424" s="4"/>
      <c r="M424" s="4"/>
      <c r="Q424" s="4"/>
      <c r="U424" s="4"/>
      <c r="Y424" s="4"/>
      <c r="AC424" s="4"/>
      <c r="AG424" s="4"/>
      <c r="AK424" s="4"/>
      <c r="AO424" s="4"/>
      <c r="AS424" s="4"/>
      <c r="AW424" s="4"/>
      <c r="BA424" s="4"/>
    </row>
    <row r="425" spans="5:53" ht="15.6">
      <c r="E425" s="4"/>
      <c r="I425" s="4"/>
      <c r="M425" s="4"/>
      <c r="Q425" s="4"/>
      <c r="U425" s="4"/>
      <c r="Y425" s="4"/>
      <c r="AC425" s="4"/>
      <c r="AG425" s="4"/>
      <c r="AK425" s="4"/>
      <c r="AO425" s="4"/>
      <c r="AS425" s="4"/>
      <c r="AW425" s="4"/>
      <c r="BA425" s="4"/>
    </row>
    <row r="426" spans="5:53" ht="15.6">
      <c r="E426" s="4"/>
      <c r="I426" s="4"/>
      <c r="M426" s="4"/>
      <c r="Q426" s="4"/>
      <c r="U426" s="4"/>
      <c r="Y426" s="4"/>
      <c r="AC426" s="4"/>
      <c r="AG426" s="4"/>
      <c r="AK426" s="4"/>
      <c r="AO426" s="4"/>
      <c r="AS426" s="4"/>
      <c r="AW426" s="4"/>
      <c r="BA426" s="4"/>
    </row>
    <row r="427" spans="5:53" ht="15.6">
      <c r="E427" s="4"/>
      <c r="I427" s="4"/>
      <c r="M427" s="4"/>
      <c r="Q427" s="4"/>
      <c r="U427" s="4"/>
      <c r="Y427" s="4"/>
      <c r="AC427" s="4"/>
      <c r="AG427" s="4"/>
      <c r="AK427" s="4"/>
      <c r="AO427" s="4"/>
      <c r="AS427" s="4"/>
      <c r="AW427" s="4"/>
      <c r="BA427" s="4"/>
    </row>
    <row r="428" spans="5:53" ht="15.6">
      <c r="E428" s="4"/>
      <c r="I428" s="4"/>
      <c r="M428" s="4"/>
      <c r="Q428" s="4"/>
      <c r="U428" s="4"/>
      <c r="Y428" s="4"/>
      <c r="AC428" s="4"/>
      <c r="AG428" s="4"/>
      <c r="AK428" s="4"/>
      <c r="AO428" s="4"/>
      <c r="AS428" s="4"/>
      <c r="AW428" s="4"/>
      <c r="BA428" s="4"/>
    </row>
    <row r="429" spans="5:53" ht="15.6">
      <c r="E429" s="4"/>
      <c r="I429" s="4"/>
      <c r="M429" s="4"/>
      <c r="Q429" s="4"/>
      <c r="U429" s="4"/>
      <c r="Y429" s="4"/>
      <c r="AC429" s="4"/>
      <c r="AG429" s="4"/>
      <c r="AK429" s="4"/>
      <c r="AO429" s="4"/>
      <c r="AS429" s="4"/>
      <c r="AW429" s="4"/>
      <c r="BA429" s="4"/>
    </row>
    <row r="430" spans="5:53" ht="15.6">
      <c r="E430" s="4"/>
      <c r="I430" s="4"/>
      <c r="M430" s="4"/>
      <c r="Q430" s="4"/>
      <c r="U430" s="4"/>
      <c r="Y430" s="4"/>
      <c r="AC430" s="4"/>
      <c r="AG430" s="4"/>
      <c r="AK430" s="4"/>
      <c r="AO430" s="4"/>
      <c r="AS430" s="4"/>
      <c r="AW430" s="4"/>
      <c r="BA430" s="4"/>
    </row>
    <row r="431" spans="5:53" ht="15.6">
      <c r="E431" s="4"/>
      <c r="I431" s="4"/>
      <c r="M431" s="4"/>
      <c r="Q431" s="4"/>
      <c r="U431" s="4"/>
      <c r="Y431" s="4"/>
      <c r="AC431" s="4"/>
      <c r="AG431" s="4"/>
      <c r="AK431" s="4"/>
      <c r="AO431" s="4"/>
      <c r="AS431" s="4"/>
      <c r="AW431" s="4"/>
      <c r="BA431" s="4"/>
    </row>
    <row r="432" spans="5:53" ht="15.6">
      <c r="E432" s="4"/>
      <c r="I432" s="4"/>
      <c r="M432" s="4"/>
      <c r="Q432" s="4"/>
      <c r="U432" s="4"/>
      <c r="Y432" s="4"/>
      <c r="AC432" s="4"/>
      <c r="AG432" s="4"/>
      <c r="AK432" s="4"/>
      <c r="AO432" s="4"/>
      <c r="AS432" s="4"/>
      <c r="AW432" s="4"/>
      <c r="BA432" s="4"/>
    </row>
    <row r="433" spans="5:53" ht="15.6">
      <c r="E433" s="4"/>
      <c r="I433" s="4"/>
      <c r="M433" s="4"/>
      <c r="Q433" s="4"/>
      <c r="U433" s="4"/>
      <c r="Y433" s="4"/>
      <c r="AC433" s="4"/>
      <c r="AG433" s="4"/>
      <c r="AK433" s="4"/>
      <c r="AO433" s="4"/>
      <c r="AS433" s="4"/>
      <c r="AW433" s="4"/>
      <c r="BA433" s="4"/>
    </row>
    <row r="434" spans="5:53" ht="15.6">
      <c r="E434" s="4"/>
      <c r="I434" s="4"/>
      <c r="M434" s="4"/>
      <c r="Q434" s="4"/>
      <c r="U434" s="4"/>
      <c r="Y434" s="4"/>
      <c r="AC434" s="4"/>
      <c r="AG434" s="4"/>
      <c r="AK434" s="4"/>
      <c r="AO434" s="4"/>
      <c r="AS434" s="4"/>
      <c r="AW434" s="4"/>
      <c r="BA434" s="4"/>
    </row>
    <row r="435" spans="5:53" ht="15.6">
      <c r="E435" s="4"/>
      <c r="I435" s="4"/>
      <c r="M435" s="4"/>
      <c r="Q435" s="4"/>
      <c r="U435" s="4"/>
      <c r="Y435" s="4"/>
      <c r="AC435" s="4"/>
      <c r="AG435" s="4"/>
      <c r="AK435" s="4"/>
      <c r="AO435" s="4"/>
      <c r="AS435" s="4"/>
      <c r="AW435" s="4"/>
      <c r="BA435" s="4"/>
    </row>
    <row r="436" spans="5:53" ht="15.6">
      <c r="E436" s="4"/>
      <c r="I436" s="4"/>
      <c r="M436" s="4"/>
      <c r="Q436" s="4"/>
      <c r="U436" s="4"/>
      <c r="Y436" s="4"/>
      <c r="AC436" s="4"/>
      <c r="AG436" s="4"/>
      <c r="AK436" s="4"/>
      <c r="AO436" s="4"/>
      <c r="AS436" s="4"/>
      <c r="AW436" s="4"/>
      <c r="BA436" s="4"/>
    </row>
    <row r="437" spans="5:53" ht="15.6">
      <c r="E437" s="4"/>
      <c r="I437" s="4"/>
      <c r="M437" s="4"/>
      <c r="Q437" s="4"/>
      <c r="U437" s="4"/>
      <c r="Y437" s="4"/>
      <c r="AC437" s="4"/>
      <c r="AG437" s="4"/>
      <c r="AK437" s="4"/>
      <c r="AO437" s="4"/>
      <c r="AS437" s="4"/>
      <c r="AW437" s="4"/>
      <c r="BA437" s="4"/>
    </row>
    <row r="438" spans="5:53" ht="15.6">
      <c r="E438" s="4"/>
      <c r="I438" s="4"/>
      <c r="M438" s="4"/>
      <c r="Q438" s="4"/>
      <c r="U438" s="4"/>
      <c r="Y438" s="4"/>
      <c r="AC438" s="4"/>
      <c r="AG438" s="4"/>
      <c r="AK438" s="4"/>
      <c r="AO438" s="4"/>
      <c r="AS438" s="4"/>
      <c r="AW438" s="4"/>
      <c r="BA438" s="4"/>
    </row>
    <row r="439" spans="5:53" ht="15.6">
      <c r="E439" s="4"/>
      <c r="I439" s="4"/>
      <c r="M439" s="4"/>
      <c r="Q439" s="4"/>
      <c r="U439" s="4"/>
      <c r="Y439" s="4"/>
      <c r="AC439" s="4"/>
      <c r="AG439" s="4"/>
      <c r="AK439" s="4"/>
      <c r="AO439" s="4"/>
      <c r="AS439" s="4"/>
      <c r="AW439" s="4"/>
      <c r="BA439" s="4"/>
    </row>
    <row r="440" spans="5:53" ht="15.6">
      <c r="E440" s="4"/>
      <c r="I440" s="4"/>
      <c r="M440" s="4"/>
      <c r="Q440" s="4"/>
      <c r="U440" s="4"/>
      <c r="Y440" s="4"/>
      <c r="AC440" s="4"/>
      <c r="AG440" s="4"/>
      <c r="AK440" s="4"/>
      <c r="AO440" s="4"/>
      <c r="AS440" s="4"/>
      <c r="AW440" s="4"/>
      <c r="BA440" s="4"/>
    </row>
    <row r="441" spans="5:53" ht="15.6">
      <c r="E441" s="4"/>
      <c r="I441" s="4"/>
      <c r="M441" s="4"/>
      <c r="Q441" s="4"/>
      <c r="U441" s="4"/>
      <c r="Y441" s="4"/>
      <c r="AC441" s="4"/>
      <c r="AG441" s="4"/>
      <c r="AK441" s="4"/>
      <c r="AO441" s="4"/>
      <c r="AS441" s="4"/>
      <c r="AW441" s="4"/>
      <c r="BA441" s="4"/>
    </row>
    <row r="442" spans="5:53" ht="15.6">
      <c r="E442" s="4"/>
      <c r="I442" s="4"/>
      <c r="M442" s="4"/>
      <c r="Q442" s="4"/>
      <c r="U442" s="4"/>
      <c r="Y442" s="4"/>
      <c r="AC442" s="4"/>
      <c r="AG442" s="4"/>
      <c r="AK442" s="4"/>
      <c r="AO442" s="4"/>
      <c r="AS442" s="4"/>
      <c r="AW442" s="4"/>
      <c r="BA442" s="4"/>
    </row>
    <row r="443" spans="5:53" ht="15.6">
      <c r="E443" s="4"/>
      <c r="I443" s="4"/>
      <c r="M443" s="4"/>
      <c r="Q443" s="4"/>
      <c r="U443" s="4"/>
      <c r="Y443" s="4"/>
      <c r="AC443" s="4"/>
      <c r="AG443" s="4"/>
      <c r="AK443" s="4"/>
      <c r="AO443" s="4"/>
      <c r="AS443" s="4"/>
      <c r="AW443" s="4"/>
      <c r="BA443" s="4"/>
    </row>
    <row r="444" spans="5:53" ht="15.6">
      <c r="E444" s="4"/>
      <c r="I444" s="4"/>
      <c r="M444" s="4"/>
      <c r="Q444" s="4"/>
      <c r="U444" s="4"/>
      <c r="Y444" s="4"/>
      <c r="AC444" s="4"/>
      <c r="AG444" s="4"/>
      <c r="AK444" s="4"/>
      <c r="AO444" s="4"/>
      <c r="AS444" s="4"/>
      <c r="AW444" s="4"/>
      <c r="BA444" s="4"/>
    </row>
    <row r="445" spans="5:53" ht="15.6">
      <c r="E445" s="4"/>
      <c r="I445" s="4"/>
      <c r="M445" s="4"/>
      <c r="Q445" s="4"/>
      <c r="U445" s="4"/>
      <c r="Y445" s="4"/>
      <c r="AC445" s="4"/>
      <c r="AG445" s="4"/>
      <c r="AK445" s="4"/>
      <c r="AO445" s="4"/>
      <c r="AS445" s="4"/>
      <c r="AW445" s="4"/>
      <c r="BA445" s="4"/>
    </row>
    <row r="446" spans="5:53" ht="15.6">
      <c r="E446" s="4"/>
      <c r="I446" s="4"/>
      <c r="M446" s="4"/>
      <c r="Q446" s="4"/>
      <c r="U446" s="4"/>
      <c r="Y446" s="4"/>
      <c r="AC446" s="4"/>
      <c r="AG446" s="4"/>
      <c r="AK446" s="4"/>
      <c r="AO446" s="4"/>
      <c r="AS446" s="4"/>
      <c r="AW446" s="4"/>
      <c r="BA446" s="4"/>
    </row>
    <row r="447" spans="5:53" ht="15.6">
      <c r="E447" s="4"/>
      <c r="I447" s="4"/>
      <c r="M447" s="4"/>
      <c r="Q447" s="4"/>
      <c r="U447" s="4"/>
      <c r="Y447" s="4"/>
      <c r="AC447" s="4"/>
      <c r="AG447" s="4"/>
      <c r="AK447" s="4"/>
      <c r="AO447" s="4"/>
      <c r="AS447" s="4"/>
      <c r="AW447" s="4"/>
      <c r="BA447" s="4"/>
    </row>
    <row r="448" spans="5:53" ht="15.6">
      <c r="E448" s="4"/>
      <c r="I448" s="4"/>
      <c r="M448" s="4"/>
      <c r="Q448" s="4"/>
      <c r="U448" s="4"/>
      <c r="Y448" s="4"/>
      <c r="AC448" s="4"/>
      <c r="AG448" s="4"/>
      <c r="AK448" s="4"/>
      <c r="AO448" s="4"/>
      <c r="AS448" s="4"/>
      <c r="AW448" s="4"/>
      <c r="BA448" s="4"/>
    </row>
    <row r="449" spans="5:53" ht="15.6">
      <c r="E449" s="4"/>
      <c r="I449" s="4"/>
      <c r="M449" s="4"/>
      <c r="Q449" s="4"/>
      <c r="U449" s="4"/>
      <c r="Y449" s="4"/>
      <c r="AC449" s="4"/>
      <c r="AG449" s="4"/>
      <c r="AK449" s="4"/>
      <c r="AO449" s="4"/>
      <c r="AS449" s="4"/>
      <c r="AW449" s="4"/>
      <c r="BA449" s="4"/>
    </row>
    <row r="450" spans="5:53" ht="15.6">
      <c r="E450" s="4"/>
      <c r="I450" s="4"/>
      <c r="M450" s="4"/>
      <c r="Q450" s="4"/>
      <c r="U450" s="4"/>
      <c r="Y450" s="4"/>
      <c r="AC450" s="4"/>
      <c r="AG450" s="4"/>
      <c r="AK450" s="4"/>
      <c r="AO450" s="4"/>
      <c r="AS450" s="4"/>
      <c r="AW450" s="4"/>
      <c r="BA450" s="4"/>
    </row>
    <row r="451" spans="5:53" ht="15.6">
      <c r="E451" s="4"/>
      <c r="I451" s="4"/>
      <c r="M451" s="4"/>
      <c r="Q451" s="4"/>
      <c r="U451" s="4"/>
      <c r="Y451" s="4"/>
      <c r="AC451" s="4"/>
      <c r="AG451" s="4"/>
      <c r="AK451" s="4"/>
      <c r="AO451" s="4"/>
      <c r="AS451" s="4"/>
      <c r="AW451" s="4"/>
      <c r="BA451" s="4"/>
    </row>
    <row r="452" spans="5:53" ht="15.6">
      <c r="E452" s="4"/>
      <c r="I452" s="4"/>
      <c r="M452" s="4"/>
      <c r="Q452" s="4"/>
      <c r="U452" s="4"/>
      <c r="Y452" s="4"/>
      <c r="AC452" s="4"/>
      <c r="AG452" s="4"/>
      <c r="AK452" s="4"/>
      <c r="AO452" s="4"/>
      <c r="AS452" s="4"/>
      <c r="AW452" s="4"/>
      <c r="BA452" s="4"/>
    </row>
    <row r="453" spans="5:53" ht="15.6">
      <c r="E453" s="4"/>
      <c r="I453" s="4"/>
      <c r="M453" s="4"/>
      <c r="Q453" s="4"/>
      <c r="U453" s="4"/>
      <c r="Y453" s="4"/>
      <c r="AC453" s="4"/>
      <c r="AG453" s="4"/>
      <c r="AK453" s="4"/>
      <c r="AO453" s="4"/>
      <c r="AS453" s="4"/>
      <c r="AW453" s="4"/>
      <c r="BA453" s="4"/>
    </row>
    <row r="454" spans="5:53" ht="15.6">
      <c r="E454" s="4"/>
      <c r="I454" s="4"/>
      <c r="M454" s="4"/>
      <c r="Q454" s="4"/>
      <c r="U454" s="4"/>
      <c r="Y454" s="4"/>
      <c r="AC454" s="4"/>
      <c r="AG454" s="4"/>
      <c r="AK454" s="4"/>
      <c r="AO454" s="4"/>
      <c r="AS454" s="4"/>
      <c r="AW454" s="4"/>
      <c r="BA454" s="4"/>
    </row>
    <row r="455" spans="5:53" ht="15.6">
      <c r="E455" s="4"/>
      <c r="I455" s="4"/>
      <c r="M455" s="4"/>
      <c r="Q455" s="4"/>
      <c r="U455" s="4"/>
      <c r="Y455" s="4"/>
      <c r="AC455" s="4"/>
      <c r="AG455" s="4"/>
      <c r="AK455" s="4"/>
      <c r="AO455" s="4"/>
      <c r="AS455" s="4"/>
      <c r="AW455" s="4"/>
      <c r="BA455" s="4"/>
    </row>
    <row r="456" spans="5:53" ht="15.6">
      <c r="E456" s="4"/>
      <c r="I456" s="4"/>
      <c r="M456" s="4"/>
      <c r="Q456" s="4"/>
      <c r="U456" s="4"/>
      <c r="Y456" s="4"/>
      <c r="AC456" s="4"/>
      <c r="AG456" s="4"/>
      <c r="AK456" s="4"/>
      <c r="AO456" s="4"/>
      <c r="AS456" s="4"/>
      <c r="AW456" s="4"/>
      <c r="BA456" s="4"/>
    </row>
    <row r="457" spans="5:53" ht="15.6">
      <c r="E457" s="4"/>
      <c r="I457" s="4"/>
      <c r="M457" s="4"/>
      <c r="Q457" s="4"/>
      <c r="U457" s="4"/>
      <c r="Y457" s="4"/>
      <c r="AC457" s="4"/>
      <c r="AG457" s="4"/>
      <c r="AK457" s="4"/>
      <c r="AO457" s="4"/>
      <c r="AS457" s="4"/>
      <c r="AW457" s="4"/>
      <c r="BA457" s="4"/>
    </row>
    <row r="458" spans="5:53" ht="15.6">
      <c r="E458" s="4"/>
      <c r="I458" s="4"/>
      <c r="M458" s="4"/>
      <c r="Q458" s="4"/>
      <c r="U458" s="4"/>
      <c r="Y458" s="4"/>
      <c r="AC458" s="4"/>
      <c r="AG458" s="4"/>
      <c r="AK458" s="4"/>
      <c r="AO458" s="4"/>
      <c r="AS458" s="4"/>
      <c r="AW458" s="4"/>
      <c r="BA458" s="4"/>
    </row>
    <row r="459" spans="5:53" ht="15.6">
      <c r="E459" s="4"/>
      <c r="I459" s="4"/>
      <c r="M459" s="4"/>
      <c r="Q459" s="4"/>
      <c r="U459" s="4"/>
      <c r="Y459" s="4"/>
      <c r="AC459" s="4"/>
      <c r="AG459" s="4"/>
      <c r="AK459" s="4"/>
      <c r="AO459" s="4"/>
      <c r="AS459" s="4"/>
      <c r="AW459" s="4"/>
      <c r="BA459" s="4"/>
    </row>
    <row r="460" spans="5:53" ht="15.6">
      <c r="E460" s="4"/>
      <c r="I460" s="4"/>
      <c r="M460" s="4"/>
      <c r="Q460" s="4"/>
      <c r="U460" s="4"/>
      <c r="Y460" s="4"/>
      <c r="AC460" s="4"/>
      <c r="AG460" s="4"/>
      <c r="AK460" s="4"/>
      <c r="AO460" s="4"/>
      <c r="AS460" s="4"/>
      <c r="AW460" s="4"/>
      <c r="BA460" s="4"/>
    </row>
    <row r="461" spans="5:53" ht="15.6">
      <c r="E461" s="4"/>
      <c r="I461" s="4"/>
      <c r="M461" s="4"/>
      <c r="Q461" s="4"/>
      <c r="U461" s="4"/>
      <c r="Y461" s="4"/>
      <c r="AC461" s="4"/>
      <c r="AG461" s="4"/>
      <c r="AK461" s="4"/>
      <c r="AO461" s="4"/>
      <c r="AS461" s="4"/>
      <c r="AW461" s="4"/>
      <c r="BA461" s="4"/>
    </row>
    <row r="462" spans="5:53" ht="15.6">
      <c r="E462" s="4"/>
      <c r="I462" s="4"/>
      <c r="M462" s="4"/>
      <c r="Q462" s="4"/>
      <c r="U462" s="4"/>
      <c r="Y462" s="4"/>
      <c r="AC462" s="4"/>
      <c r="AG462" s="4"/>
      <c r="AK462" s="4"/>
      <c r="AO462" s="4"/>
      <c r="AS462" s="4"/>
      <c r="AW462" s="4"/>
      <c r="BA462" s="4"/>
    </row>
    <row r="463" spans="5:53" ht="15.6">
      <c r="E463" s="4"/>
      <c r="I463" s="4"/>
      <c r="M463" s="4"/>
      <c r="Q463" s="4"/>
      <c r="U463" s="4"/>
      <c r="Y463" s="4"/>
      <c r="AC463" s="4"/>
      <c r="AG463" s="4"/>
      <c r="AK463" s="4"/>
      <c r="AO463" s="4"/>
      <c r="AS463" s="4"/>
      <c r="AW463" s="4"/>
      <c r="BA463" s="4"/>
    </row>
    <row r="464" spans="5:53" ht="15.6">
      <c r="E464" s="4"/>
      <c r="I464" s="4"/>
      <c r="M464" s="4"/>
      <c r="Q464" s="4"/>
      <c r="U464" s="4"/>
      <c r="Y464" s="4"/>
      <c r="AC464" s="4"/>
      <c r="AG464" s="4"/>
      <c r="AK464" s="4"/>
      <c r="AO464" s="4"/>
      <c r="AS464" s="4"/>
      <c r="AW464" s="4"/>
      <c r="BA464" s="4"/>
    </row>
    <row r="465" spans="5:53" ht="15.6">
      <c r="E465" s="4"/>
      <c r="I465" s="4"/>
      <c r="M465" s="4"/>
      <c r="Q465" s="4"/>
      <c r="U465" s="4"/>
      <c r="Y465" s="4"/>
      <c r="AC465" s="4"/>
      <c r="AG465" s="4"/>
      <c r="AK465" s="4"/>
      <c r="AO465" s="4"/>
      <c r="AS465" s="4"/>
      <c r="AW465" s="4"/>
      <c r="BA465" s="4"/>
    </row>
    <row r="466" spans="5:53" ht="15.6">
      <c r="E466" s="4"/>
      <c r="I466" s="4"/>
      <c r="M466" s="4"/>
      <c r="Q466" s="4"/>
      <c r="U466" s="4"/>
      <c r="Y466" s="4"/>
      <c r="AC466" s="4"/>
      <c r="AG466" s="4"/>
      <c r="AK466" s="4"/>
      <c r="AO466" s="4"/>
      <c r="AS466" s="4"/>
      <c r="AW466" s="4"/>
      <c r="BA466" s="4"/>
    </row>
    <row r="467" spans="5:53" ht="15.6">
      <c r="E467" s="4"/>
      <c r="I467" s="4"/>
      <c r="M467" s="4"/>
      <c r="Q467" s="4"/>
      <c r="U467" s="4"/>
      <c r="Y467" s="4"/>
      <c r="AC467" s="4"/>
      <c r="AG467" s="4"/>
      <c r="AK467" s="4"/>
      <c r="AO467" s="4"/>
      <c r="AS467" s="4"/>
      <c r="AW467" s="4"/>
      <c r="BA467" s="4"/>
    </row>
    <row r="468" spans="5:53" ht="15.6">
      <c r="E468" s="4"/>
      <c r="I468" s="4"/>
      <c r="M468" s="4"/>
      <c r="Q468" s="4"/>
      <c r="U468" s="4"/>
      <c r="Y468" s="4"/>
      <c r="AC468" s="4"/>
      <c r="AG468" s="4"/>
      <c r="AK468" s="4"/>
      <c r="AO468" s="4"/>
      <c r="AS468" s="4"/>
      <c r="AW468" s="4"/>
      <c r="BA468" s="4"/>
    </row>
    <row r="469" spans="5:53" ht="15.6">
      <c r="E469" s="4"/>
      <c r="I469" s="4"/>
      <c r="M469" s="4"/>
      <c r="Q469" s="4"/>
      <c r="U469" s="4"/>
      <c r="Y469" s="4"/>
      <c r="AC469" s="4"/>
      <c r="AG469" s="4"/>
      <c r="AK469" s="4"/>
      <c r="AO469" s="4"/>
      <c r="AS469" s="4"/>
      <c r="AW469" s="4"/>
      <c r="BA469" s="4"/>
    </row>
    <row r="470" spans="5:53" ht="15.6">
      <c r="E470" s="4"/>
      <c r="I470" s="4"/>
      <c r="M470" s="4"/>
      <c r="Q470" s="4"/>
      <c r="U470" s="4"/>
      <c r="Y470" s="4"/>
      <c r="AC470" s="4"/>
      <c r="AG470" s="4"/>
      <c r="AK470" s="4"/>
      <c r="AO470" s="4"/>
      <c r="AS470" s="4"/>
      <c r="AW470" s="4"/>
      <c r="BA470" s="4"/>
    </row>
    <row r="471" spans="5:53" ht="15.6">
      <c r="E471" s="4"/>
      <c r="I471" s="4"/>
      <c r="M471" s="4"/>
      <c r="Q471" s="4"/>
      <c r="U471" s="4"/>
      <c r="Y471" s="4"/>
      <c r="AC471" s="4"/>
      <c r="AG471" s="4"/>
      <c r="AK471" s="4"/>
      <c r="AO471" s="4"/>
      <c r="AS471" s="4"/>
      <c r="AW471" s="4"/>
      <c r="BA471" s="4"/>
    </row>
    <row r="472" spans="5:53" ht="15.6">
      <c r="E472" s="4"/>
      <c r="I472" s="4"/>
      <c r="M472" s="4"/>
      <c r="Q472" s="4"/>
      <c r="U472" s="4"/>
      <c r="Y472" s="4"/>
      <c r="AC472" s="4"/>
      <c r="AG472" s="4"/>
      <c r="AK472" s="4"/>
      <c r="AO472" s="4"/>
      <c r="AS472" s="4"/>
      <c r="AW472" s="4"/>
      <c r="BA472" s="4"/>
    </row>
    <row r="473" spans="5:53" ht="15.6">
      <c r="E473" s="4"/>
      <c r="I473" s="4"/>
      <c r="M473" s="4"/>
      <c r="Q473" s="4"/>
      <c r="U473" s="4"/>
      <c r="Y473" s="4"/>
      <c r="AC473" s="4"/>
      <c r="AG473" s="4"/>
      <c r="AK473" s="4"/>
      <c r="AO473" s="4"/>
      <c r="AS473" s="4"/>
      <c r="AW473" s="4"/>
      <c r="BA473" s="4"/>
    </row>
    <row r="474" spans="5:53" ht="15.6">
      <c r="E474" s="4"/>
      <c r="I474" s="4"/>
      <c r="M474" s="4"/>
      <c r="Q474" s="4"/>
      <c r="U474" s="4"/>
      <c r="Y474" s="4"/>
      <c r="AC474" s="4"/>
      <c r="AG474" s="4"/>
      <c r="AK474" s="4"/>
      <c r="AO474" s="4"/>
      <c r="AS474" s="4"/>
      <c r="AW474" s="4"/>
      <c r="BA474" s="4"/>
    </row>
    <row r="475" spans="5:53" ht="15.6">
      <c r="E475" s="4"/>
      <c r="I475" s="4"/>
      <c r="M475" s="4"/>
      <c r="Q475" s="4"/>
      <c r="U475" s="4"/>
      <c r="Y475" s="4"/>
      <c r="AC475" s="4"/>
      <c r="AG475" s="4"/>
      <c r="AK475" s="4"/>
      <c r="AO475" s="4"/>
      <c r="AS475" s="4"/>
      <c r="AW475" s="4"/>
      <c r="BA475" s="4"/>
    </row>
    <row r="476" spans="5:53" ht="15.6">
      <c r="E476" s="4"/>
      <c r="I476" s="4"/>
      <c r="M476" s="4"/>
      <c r="Q476" s="4"/>
      <c r="U476" s="4"/>
      <c r="Y476" s="4"/>
      <c r="AC476" s="4"/>
      <c r="AG476" s="4"/>
      <c r="AK476" s="4"/>
      <c r="AO476" s="4"/>
      <c r="AS476" s="4"/>
      <c r="AW476" s="4"/>
      <c r="BA476" s="4"/>
    </row>
    <row r="477" spans="5:53" ht="15.6">
      <c r="E477" s="4"/>
      <c r="I477" s="4"/>
      <c r="M477" s="4"/>
      <c r="Q477" s="4"/>
      <c r="U477" s="4"/>
      <c r="Y477" s="4"/>
      <c r="AC477" s="4"/>
      <c r="AG477" s="4"/>
      <c r="AK477" s="4"/>
      <c r="AO477" s="4"/>
      <c r="AS477" s="4"/>
      <c r="AW477" s="4"/>
      <c r="BA477" s="4"/>
    </row>
    <row r="478" spans="5:53" ht="15.6">
      <c r="E478" s="4"/>
      <c r="I478" s="4"/>
      <c r="M478" s="4"/>
      <c r="Q478" s="4"/>
      <c r="U478" s="4"/>
      <c r="Y478" s="4"/>
      <c r="AC478" s="4"/>
      <c r="AG478" s="4"/>
      <c r="AK478" s="4"/>
      <c r="AO478" s="4"/>
      <c r="AS478" s="4"/>
      <c r="AW478" s="4"/>
      <c r="BA478" s="4"/>
    </row>
    <row r="479" spans="5:53" ht="15.6">
      <c r="E479" s="4"/>
      <c r="I479" s="4"/>
      <c r="M479" s="4"/>
      <c r="Q479" s="4"/>
      <c r="U479" s="4"/>
      <c r="Y479" s="4"/>
      <c r="AC479" s="4"/>
      <c r="AG479" s="4"/>
      <c r="AK479" s="4"/>
      <c r="AO479" s="4"/>
      <c r="AS479" s="4"/>
      <c r="AW479" s="4"/>
      <c r="BA479" s="4"/>
    </row>
    <row r="480" spans="5:53" ht="15.6">
      <c r="E480" s="4"/>
      <c r="I480" s="4"/>
      <c r="M480" s="4"/>
      <c r="Q480" s="4"/>
      <c r="U480" s="4"/>
      <c r="Y480" s="4"/>
      <c r="AC480" s="4"/>
      <c r="AG480" s="4"/>
      <c r="AK480" s="4"/>
      <c r="AO480" s="4"/>
      <c r="AS480" s="4"/>
      <c r="AW480" s="4"/>
      <c r="BA480" s="4"/>
    </row>
    <row r="481" spans="5:53" ht="15.6">
      <c r="E481" s="4"/>
      <c r="I481" s="4"/>
      <c r="M481" s="4"/>
      <c r="Q481" s="4"/>
      <c r="U481" s="4"/>
      <c r="Y481" s="4"/>
      <c r="AC481" s="4"/>
      <c r="AG481" s="4"/>
      <c r="AK481" s="4"/>
      <c r="AO481" s="4"/>
      <c r="AS481" s="4"/>
      <c r="AW481" s="4"/>
      <c r="BA481" s="4"/>
    </row>
    <row r="482" spans="5:53" ht="15.6">
      <c r="E482" s="4"/>
      <c r="I482" s="4"/>
      <c r="M482" s="4"/>
      <c r="Q482" s="4"/>
      <c r="U482" s="4"/>
      <c r="Y482" s="4"/>
      <c r="AC482" s="4"/>
      <c r="AG482" s="4"/>
      <c r="AK482" s="4"/>
      <c r="AO482" s="4"/>
      <c r="AS482" s="4"/>
      <c r="AW482" s="4"/>
      <c r="BA482" s="4"/>
    </row>
    <row r="483" spans="5:53" ht="15.6">
      <c r="E483" s="4"/>
      <c r="I483" s="4"/>
      <c r="M483" s="4"/>
      <c r="Q483" s="4"/>
      <c r="U483" s="4"/>
      <c r="Y483" s="4"/>
      <c r="AC483" s="4"/>
      <c r="AG483" s="4"/>
      <c r="AK483" s="4"/>
      <c r="AO483" s="4"/>
      <c r="AS483" s="4"/>
      <c r="AW483" s="4"/>
      <c r="BA483" s="4"/>
    </row>
    <row r="484" spans="5:53" ht="15.6">
      <c r="E484" s="4"/>
      <c r="I484" s="4"/>
      <c r="M484" s="4"/>
      <c r="Q484" s="4"/>
      <c r="U484" s="4"/>
      <c r="Y484" s="4"/>
      <c r="AC484" s="4"/>
      <c r="AG484" s="4"/>
      <c r="AK484" s="4"/>
      <c r="AO484" s="4"/>
      <c r="AS484" s="4"/>
      <c r="AW484" s="4"/>
      <c r="BA484" s="4"/>
    </row>
    <row r="485" spans="5:53" ht="15.6">
      <c r="E485" s="4"/>
      <c r="I485" s="4"/>
      <c r="M485" s="4"/>
      <c r="Q485" s="4"/>
      <c r="U485" s="4"/>
      <c r="Y485" s="4"/>
      <c r="AC485" s="4"/>
      <c r="AG485" s="4"/>
      <c r="AK485" s="4"/>
      <c r="AO485" s="4"/>
      <c r="AS485" s="4"/>
      <c r="AW485" s="4"/>
      <c r="BA485" s="4"/>
    </row>
    <row r="486" spans="5:53" ht="15.6">
      <c r="E486" s="4"/>
      <c r="I486" s="4"/>
      <c r="M486" s="4"/>
      <c r="Q486" s="4"/>
      <c r="U486" s="4"/>
      <c r="Y486" s="4"/>
      <c r="AC486" s="4"/>
      <c r="AG486" s="4"/>
      <c r="AK486" s="4"/>
      <c r="AO486" s="4"/>
      <c r="AS486" s="4"/>
      <c r="AW486" s="4"/>
      <c r="BA486" s="4"/>
    </row>
    <row r="487" spans="5:53" ht="15.6">
      <c r="E487" s="4"/>
      <c r="I487" s="4"/>
      <c r="M487" s="4"/>
      <c r="Q487" s="4"/>
      <c r="U487" s="4"/>
      <c r="Y487" s="4"/>
      <c r="AC487" s="4"/>
      <c r="AG487" s="4"/>
      <c r="AK487" s="4"/>
      <c r="AO487" s="4"/>
      <c r="AS487" s="4"/>
      <c r="AW487" s="4"/>
      <c r="BA487" s="4"/>
    </row>
    <row r="488" spans="5:53" ht="15.6">
      <c r="E488" s="4"/>
      <c r="I488" s="4"/>
      <c r="M488" s="4"/>
      <c r="Q488" s="4"/>
      <c r="U488" s="4"/>
      <c r="Y488" s="4"/>
      <c r="AC488" s="4"/>
      <c r="AG488" s="4"/>
      <c r="AK488" s="4"/>
      <c r="AO488" s="4"/>
      <c r="AS488" s="4"/>
      <c r="AW488" s="4"/>
      <c r="BA488" s="4"/>
    </row>
    <row r="489" spans="5:53" ht="15.6">
      <c r="E489" s="4"/>
      <c r="I489" s="4"/>
      <c r="M489" s="4"/>
      <c r="Q489" s="4"/>
      <c r="U489" s="4"/>
      <c r="Y489" s="4"/>
      <c r="AC489" s="4"/>
      <c r="AG489" s="4"/>
      <c r="AK489" s="4"/>
      <c r="AO489" s="4"/>
      <c r="AS489" s="4"/>
      <c r="AW489" s="4"/>
      <c r="BA489" s="4"/>
    </row>
    <row r="490" spans="5:53" ht="15.6">
      <c r="E490" s="4"/>
      <c r="I490" s="4"/>
      <c r="M490" s="4"/>
      <c r="Q490" s="4"/>
      <c r="U490" s="4"/>
      <c r="Y490" s="4"/>
      <c r="AC490" s="4"/>
      <c r="AG490" s="4"/>
      <c r="AK490" s="4"/>
      <c r="AO490" s="4"/>
      <c r="AS490" s="4"/>
      <c r="AW490" s="4"/>
      <c r="BA490" s="4"/>
    </row>
    <row r="491" spans="5:53" ht="15.6">
      <c r="E491" s="4"/>
      <c r="I491" s="4"/>
      <c r="M491" s="4"/>
      <c r="Q491" s="4"/>
      <c r="U491" s="4"/>
      <c r="Y491" s="4"/>
      <c r="AC491" s="4"/>
      <c r="AG491" s="4"/>
      <c r="AK491" s="4"/>
      <c r="AO491" s="4"/>
      <c r="AS491" s="4"/>
      <c r="AW491" s="4"/>
      <c r="BA491" s="4"/>
    </row>
    <row r="492" spans="5:53" ht="15.6">
      <c r="E492" s="4"/>
      <c r="I492" s="4"/>
      <c r="M492" s="4"/>
      <c r="Q492" s="4"/>
      <c r="U492" s="4"/>
      <c r="Y492" s="4"/>
      <c r="AC492" s="4"/>
      <c r="AG492" s="4"/>
      <c r="AK492" s="4"/>
      <c r="AO492" s="4"/>
      <c r="AS492" s="4"/>
      <c r="AW492" s="4"/>
      <c r="BA492" s="4"/>
    </row>
    <row r="493" spans="5:53" ht="15.6">
      <c r="E493" s="4"/>
      <c r="I493" s="4"/>
      <c r="M493" s="4"/>
      <c r="Q493" s="4"/>
      <c r="U493" s="4"/>
      <c r="Y493" s="4"/>
      <c r="AC493" s="4"/>
      <c r="AG493" s="4"/>
      <c r="AK493" s="4"/>
      <c r="AO493" s="4"/>
      <c r="AS493" s="4"/>
      <c r="AW493" s="4"/>
      <c r="BA493" s="4"/>
    </row>
    <row r="494" spans="5:53" ht="15.6">
      <c r="E494" s="4"/>
      <c r="I494" s="4"/>
      <c r="M494" s="4"/>
      <c r="Q494" s="4"/>
      <c r="U494" s="4"/>
      <c r="Y494" s="4"/>
      <c r="AC494" s="4"/>
      <c r="AG494" s="4"/>
      <c r="AK494" s="4"/>
      <c r="AO494" s="4"/>
      <c r="AS494" s="4"/>
      <c r="AW494" s="4"/>
      <c r="BA494" s="4"/>
    </row>
    <row r="495" spans="5:53" ht="15.6">
      <c r="E495" s="4"/>
      <c r="I495" s="4"/>
      <c r="M495" s="4"/>
      <c r="Q495" s="4"/>
      <c r="U495" s="4"/>
      <c r="Y495" s="4"/>
      <c r="AC495" s="4"/>
      <c r="AG495" s="4"/>
      <c r="AK495" s="4"/>
      <c r="AO495" s="4"/>
      <c r="AS495" s="4"/>
      <c r="AW495" s="4"/>
      <c r="BA495" s="4"/>
    </row>
    <row r="496" spans="5:53" ht="15.6">
      <c r="E496" s="4"/>
      <c r="I496" s="4"/>
      <c r="M496" s="4"/>
      <c r="Q496" s="4"/>
      <c r="U496" s="4"/>
      <c r="Y496" s="4"/>
      <c r="AC496" s="4"/>
      <c r="AG496" s="4"/>
      <c r="AK496" s="4"/>
      <c r="AO496" s="4"/>
      <c r="AS496" s="4"/>
      <c r="AW496" s="4"/>
      <c r="BA496" s="4"/>
    </row>
    <row r="497" spans="5:53" ht="15.6">
      <c r="E497" s="4"/>
      <c r="I497" s="4"/>
      <c r="M497" s="4"/>
      <c r="Q497" s="4"/>
      <c r="U497" s="4"/>
      <c r="Y497" s="4"/>
      <c r="AC497" s="4"/>
      <c r="AG497" s="4"/>
      <c r="AK497" s="4"/>
      <c r="AO497" s="4"/>
      <c r="AS497" s="4"/>
      <c r="AW497" s="4"/>
      <c r="BA497" s="4"/>
    </row>
    <row r="498" spans="5:53" ht="15.6">
      <c r="E498" s="4"/>
      <c r="I498" s="4"/>
      <c r="M498" s="4"/>
      <c r="Q498" s="4"/>
      <c r="U498" s="4"/>
      <c r="Y498" s="4"/>
      <c r="AC498" s="4"/>
      <c r="AG498" s="4"/>
      <c r="AK498" s="4"/>
      <c r="AO498" s="4"/>
      <c r="AS498" s="4"/>
      <c r="AW498" s="4"/>
      <c r="BA498" s="4"/>
    </row>
    <row r="499" spans="5:53" ht="15.6">
      <c r="E499" s="4"/>
      <c r="I499" s="4"/>
      <c r="M499" s="4"/>
      <c r="Q499" s="4"/>
      <c r="U499" s="4"/>
      <c r="Y499" s="4"/>
      <c r="AC499" s="4"/>
      <c r="AG499" s="4"/>
      <c r="AK499" s="4"/>
      <c r="AO499" s="4"/>
      <c r="AS499" s="4"/>
      <c r="AW499" s="4"/>
      <c r="BA499" s="4"/>
    </row>
    <row r="500" spans="5:53" ht="15.6">
      <c r="E500" s="4"/>
      <c r="I500" s="4"/>
      <c r="M500" s="4"/>
      <c r="Q500" s="4"/>
      <c r="U500" s="4"/>
      <c r="Y500" s="4"/>
      <c r="AC500" s="4"/>
      <c r="AG500" s="4"/>
      <c r="AK500" s="4"/>
      <c r="AO500" s="4"/>
      <c r="AS500" s="4"/>
      <c r="AW500" s="4"/>
      <c r="BA500" s="4"/>
    </row>
    <row r="501" spans="5:53" ht="15.6">
      <c r="E501" s="4"/>
      <c r="I501" s="4"/>
      <c r="M501" s="4"/>
      <c r="Q501" s="4"/>
      <c r="U501" s="4"/>
      <c r="Y501" s="4"/>
      <c r="AC501" s="4"/>
      <c r="AG501" s="4"/>
      <c r="AK501" s="4"/>
      <c r="AO501" s="4"/>
      <c r="AS501" s="4"/>
      <c r="AW501" s="4"/>
      <c r="BA501" s="4"/>
    </row>
    <row r="502" spans="5:53" ht="15.6">
      <c r="E502" s="4"/>
      <c r="I502" s="4"/>
      <c r="M502" s="4"/>
      <c r="Q502" s="4"/>
      <c r="U502" s="4"/>
      <c r="Y502" s="4"/>
      <c r="AC502" s="4"/>
      <c r="AG502" s="4"/>
      <c r="AK502" s="4"/>
      <c r="AO502" s="4"/>
      <c r="AS502" s="4"/>
      <c r="AW502" s="4"/>
      <c r="BA502" s="4"/>
    </row>
    <row r="503" spans="5:53" ht="15.6">
      <c r="E503" s="4"/>
      <c r="I503" s="4"/>
      <c r="M503" s="4"/>
      <c r="Q503" s="4"/>
      <c r="U503" s="4"/>
      <c r="Y503" s="4"/>
      <c r="AC503" s="4"/>
      <c r="AG503" s="4"/>
      <c r="AK503" s="4"/>
      <c r="AO503" s="4"/>
      <c r="AS503" s="4"/>
      <c r="AW503" s="4"/>
      <c r="BA503" s="4"/>
    </row>
    <row r="504" spans="5:53" ht="15.6">
      <c r="E504" s="4"/>
      <c r="I504" s="4"/>
      <c r="M504" s="4"/>
      <c r="Q504" s="4"/>
      <c r="U504" s="4"/>
      <c r="Y504" s="4"/>
      <c r="AC504" s="4"/>
      <c r="AG504" s="4"/>
      <c r="AK504" s="4"/>
      <c r="AO504" s="4"/>
      <c r="AS504" s="4"/>
      <c r="AW504" s="4"/>
      <c r="BA504" s="4"/>
    </row>
    <row r="505" spans="5:53" ht="15.6">
      <c r="E505" s="4"/>
      <c r="I505" s="4"/>
      <c r="M505" s="4"/>
      <c r="Q505" s="4"/>
      <c r="U505" s="4"/>
      <c r="Y505" s="4"/>
      <c r="AC505" s="4"/>
      <c r="AG505" s="4"/>
      <c r="AK505" s="4"/>
      <c r="AO505" s="4"/>
      <c r="AS505" s="4"/>
      <c r="AW505" s="4"/>
      <c r="BA505" s="4"/>
    </row>
    <row r="506" spans="5:53" ht="15.6">
      <c r="E506" s="4"/>
      <c r="I506" s="4"/>
      <c r="M506" s="4"/>
      <c r="Q506" s="4"/>
      <c r="U506" s="4"/>
      <c r="Y506" s="4"/>
      <c r="AC506" s="4"/>
      <c r="AG506" s="4"/>
      <c r="AK506" s="4"/>
      <c r="AO506" s="4"/>
      <c r="AS506" s="4"/>
      <c r="AW506" s="4"/>
      <c r="BA506" s="4"/>
    </row>
    <row r="507" spans="5:53" ht="15.6">
      <c r="E507" s="4"/>
      <c r="I507" s="4"/>
      <c r="M507" s="4"/>
      <c r="Q507" s="4"/>
      <c r="U507" s="4"/>
      <c r="Y507" s="4"/>
      <c r="AC507" s="4"/>
      <c r="AG507" s="4"/>
      <c r="AK507" s="4"/>
      <c r="AO507" s="4"/>
      <c r="AS507" s="4"/>
      <c r="AW507" s="4"/>
      <c r="BA507" s="4"/>
    </row>
    <row r="508" spans="5:53" ht="15.6">
      <c r="E508" s="4"/>
      <c r="I508" s="4"/>
      <c r="M508" s="4"/>
      <c r="Q508" s="4"/>
      <c r="U508" s="4"/>
      <c r="Y508" s="4"/>
      <c r="AC508" s="4"/>
      <c r="AG508" s="4"/>
      <c r="AK508" s="4"/>
      <c r="AO508" s="4"/>
      <c r="AS508" s="4"/>
      <c r="AW508" s="4"/>
      <c r="BA508" s="4"/>
    </row>
    <row r="509" spans="5:53" ht="15.6">
      <c r="E509" s="4"/>
      <c r="I509" s="4"/>
      <c r="M509" s="4"/>
      <c r="Q509" s="4"/>
      <c r="U509" s="4"/>
      <c r="Y509" s="4"/>
      <c r="AC509" s="4"/>
      <c r="AG509" s="4"/>
      <c r="AK509" s="4"/>
      <c r="AO509" s="4"/>
      <c r="AS509" s="4"/>
      <c r="AW509" s="4"/>
      <c r="BA509" s="4"/>
    </row>
    <row r="510" spans="5:53" ht="15.6">
      <c r="E510" s="4"/>
      <c r="I510" s="4"/>
      <c r="M510" s="4"/>
      <c r="Q510" s="4"/>
      <c r="U510" s="4"/>
      <c r="Y510" s="4"/>
      <c r="AC510" s="4"/>
      <c r="AG510" s="4"/>
      <c r="AK510" s="4"/>
      <c r="AO510" s="4"/>
      <c r="AS510" s="4"/>
      <c r="AW510" s="4"/>
      <c r="BA510" s="4"/>
    </row>
    <row r="511" spans="5:53" ht="15.6">
      <c r="E511" s="4"/>
      <c r="I511" s="4"/>
      <c r="M511" s="4"/>
      <c r="Q511" s="4"/>
      <c r="U511" s="4"/>
      <c r="Y511" s="4"/>
      <c r="AC511" s="4"/>
      <c r="AG511" s="4"/>
      <c r="AK511" s="4"/>
      <c r="AO511" s="4"/>
      <c r="AS511" s="4"/>
      <c r="AW511" s="4"/>
      <c r="BA511" s="4"/>
    </row>
    <row r="512" spans="5:53" ht="15.6">
      <c r="E512" s="4"/>
      <c r="I512" s="4"/>
      <c r="M512" s="4"/>
      <c r="Q512" s="4"/>
      <c r="U512" s="4"/>
      <c r="Y512" s="4"/>
      <c r="AC512" s="4"/>
      <c r="AG512" s="4"/>
      <c r="AK512" s="4"/>
      <c r="AO512" s="4"/>
      <c r="AS512" s="4"/>
      <c r="AW512" s="4"/>
      <c r="BA512" s="4"/>
    </row>
    <row r="513" spans="5:53" ht="15.6">
      <c r="E513" s="4"/>
      <c r="I513" s="4"/>
      <c r="M513" s="4"/>
      <c r="Q513" s="4"/>
      <c r="U513" s="4"/>
      <c r="Y513" s="4"/>
      <c r="AC513" s="4"/>
      <c r="AG513" s="4"/>
      <c r="AK513" s="4"/>
      <c r="AO513" s="4"/>
      <c r="AS513" s="4"/>
      <c r="AW513" s="4"/>
      <c r="BA513" s="4"/>
    </row>
    <row r="514" spans="5:53" ht="15.6">
      <c r="E514" s="4"/>
      <c r="I514" s="4"/>
      <c r="M514" s="4"/>
      <c r="Q514" s="4"/>
      <c r="U514" s="4"/>
      <c r="Y514" s="4"/>
      <c r="AC514" s="4"/>
      <c r="AG514" s="4"/>
      <c r="AK514" s="4"/>
      <c r="AO514" s="4"/>
      <c r="AS514" s="4"/>
      <c r="AW514" s="4"/>
      <c r="BA514" s="4"/>
    </row>
    <row r="515" spans="5:53" ht="15.6">
      <c r="E515" s="4"/>
      <c r="I515" s="4"/>
      <c r="M515" s="4"/>
      <c r="Q515" s="4"/>
      <c r="U515" s="4"/>
      <c r="Y515" s="4"/>
      <c r="AC515" s="4"/>
      <c r="AG515" s="4"/>
      <c r="AK515" s="4"/>
      <c r="AO515" s="4"/>
      <c r="AS515" s="4"/>
      <c r="AW515" s="4"/>
      <c r="BA515" s="4"/>
    </row>
    <row r="516" spans="5:53" ht="15.6">
      <c r="E516" s="4"/>
      <c r="I516" s="4"/>
      <c r="M516" s="4"/>
      <c r="Q516" s="4"/>
      <c r="U516" s="4"/>
      <c r="Y516" s="4"/>
      <c r="AC516" s="4"/>
      <c r="AG516" s="4"/>
      <c r="AK516" s="4"/>
      <c r="AO516" s="4"/>
      <c r="AS516" s="4"/>
      <c r="AW516" s="4"/>
      <c r="BA516" s="4"/>
    </row>
    <row r="517" spans="5:53" ht="15.6">
      <c r="E517" s="4"/>
      <c r="I517" s="4"/>
      <c r="M517" s="4"/>
      <c r="Q517" s="4"/>
      <c r="U517" s="4"/>
      <c r="Y517" s="4"/>
      <c r="AC517" s="4"/>
      <c r="AG517" s="4"/>
      <c r="AK517" s="4"/>
      <c r="AO517" s="4"/>
      <c r="AS517" s="4"/>
      <c r="AW517" s="4"/>
      <c r="BA517" s="4"/>
    </row>
    <row r="518" spans="5:53" ht="15.6">
      <c r="E518" s="4"/>
      <c r="I518" s="4"/>
      <c r="M518" s="4"/>
      <c r="Q518" s="4"/>
      <c r="U518" s="4"/>
      <c r="Y518" s="4"/>
      <c r="AC518" s="4"/>
      <c r="AG518" s="4"/>
      <c r="AK518" s="4"/>
      <c r="AO518" s="4"/>
      <c r="AS518" s="4"/>
      <c r="AW518" s="4"/>
      <c r="BA518" s="4"/>
    </row>
    <row r="519" spans="5:53" ht="15.6">
      <c r="E519" s="4"/>
      <c r="I519" s="4"/>
      <c r="M519" s="4"/>
      <c r="Q519" s="4"/>
      <c r="U519" s="4"/>
      <c r="Y519" s="4"/>
      <c r="AC519" s="4"/>
      <c r="AG519" s="4"/>
      <c r="AK519" s="4"/>
      <c r="AO519" s="4"/>
      <c r="AS519" s="4"/>
      <c r="AW519" s="4"/>
      <c r="BA519" s="4"/>
    </row>
    <row r="520" spans="5:53" ht="15.6">
      <c r="E520" s="4"/>
      <c r="I520" s="4"/>
      <c r="M520" s="4"/>
      <c r="Q520" s="4"/>
      <c r="U520" s="4"/>
      <c r="Y520" s="4"/>
      <c r="AC520" s="4"/>
      <c r="AG520" s="4"/>
      <c r="AK520" s="4"/>
      <c r="AO520" s="4"/>
      <c r="AS520" s="4"/>
      <c r="AW520" s="4"/>
      <c r="BA520" s="4"/>
    </row>
    <row r="521" spans="5:53" ht="15.6">
      <c r="E521" s="4"/>
      <c r="I521" s="4"/>
      <c r="M521" s="4"/>
      <c r="Q521" s="4"/>
      <c r="U521" s="4"/>
      <c r="Y521" s="4"/>
      <c r="AC521" s="4"/>
      <c r="AG521" s="4"/>
      <c r="AK521" s="4"/>
      <c r="AO521" s="4"/>
      <c r="AS521" s="4"/>
      <c r="AW521" s="4"/>
      <c r="BA521" s="4"/>
    </row>
    <row r="522" spans="5:53" ht="15.6">
      <c r="E522" s="4"/>
      <c r="I522" s="4"/>
      <c r="M522" s="4"/>
      <c r="Q522" s="4"/>
      <c r="U522" s="4"/>
      <c r="Y522" s="4"/>
      <c r="AC522" s="4"/>
      <c r="AG522" s="4"/>
      <c r="AK522" s="4"/>
      <c r="AO522" s="4"/>
      <c r="AS522" s="4"/>
      <c r="AW522" s="4"/>
      <c r="BA522" s="4"/>
    </row>
    <row r="523" spans="5:53" ht="15.6">
      <c r="E523" s="4"/>
      <c r="I523" s="4"/>
      <c r="M523" s="4"/>
      <c r="Q523" s="4"/>
      <c r="U523" s="4"/>
      <c r="Y523" s="4"/>
      <c r="AC523" s="4"/>
      <c r="AG523" s="4"/>
      <c r="AK523" s="4"/>
      <c r="AO523" s="4"/>
      <c r="AS523" s="4"/>
      <c r="AW523" s="4"/>
      <c r="BA523" s="4"/>
    </row>
    <row r="524" spans="5:53" ht="15.6">
      <c r="E524" s="4"/>
      <c r="I524" s="4"/>
      <c r="M524" s="4"/>
      <c r="Q524" s="4"/>
      <c r="U524" s="4"/>
      <c r="Y524" s="4"/>
      <c r="AC524" s="4"/>
      <c r="AG524" s="4"/>
      <c r="AK524" s="4"/>
      <c r="AO524" s="4"/>
      <c r="AS524" s="4"/>
      <c r="AW524" s="4"/>
      <c r="BA524" s="4"/>
    </row>
    <row r="525" spans="5:53" ht="15.6">
      <c r="E525" s="4"/>
      <c r="I525" s="4"/>
      <c r="M525" s="4"/>
      <c r="Q525" s="4"/>
      <c r="U525" s="4"/>
      <c r="Y525" s="4"/>
      <c r="AC525" s="4"/>
      <c r="AG525" s="4"/>
      <c r="AK525" s="4"/>
      <c r="AO525" s="4"/>
      <c r="AS525" s="4"/>
      <c r="AW525" s="4"/>
      <c r="BA525" s="4"/>
    </row>
    <row r="526" spans="5:53" ht="15.6">
      <c r="E526" s="4"/>
      <c r="I526" s="4"/>
      <c r="M526" s="4"/>
      <c r="Q526" s="4"/>
      <c r="U526" s="4"/>
      <c r="Y526" s="4"/>
      <c r="AC526" s="4"/>
      <c r="AG526" s="4"/>
      <c r="AK526" s="4"/>
      <c r="AO526" s="4"/>
      <c r="AS526" s="4"/>
      <c r="AW526" s="4"/>
      <c r="BA526" s="4"/>
    </row>
    <row r="527" spans="5:53" ht="15.6">
      <c r="E527" s="4"/>
      <c r="I527" s="4"/>
      <c r="M527" s="4"/>
      <c r="Q527" s="4"/>
      <c r="U527" s="4"/>
      <c r="Y527" s="4"/>
      <c r="AC527" s="4"/>
      <c r="AG527" s="4"/>
      <c r="AK527" s="4"/>
      <c r="AO527" s="4"/>
      <c r="AS527" s="4"/>
      <c r="AW527" s="4"/>
      <c r="BA527" s="4"/>
    </row>
    <row r="528" spans="5:53" ht="15.6">
      <c r="E528" s="4"/>
      <c r="I528" s="4"/>
      <c r="M528" s="4"/>
      <c r="Q528" s="4"/>
      <c r="U528" s="4"/>
      <c r="Y528" s="4"/>
      <c r="AC528" s="4"/>
      <c r="AG528" s="4"/>
      <c r="AK528" s="4"/>
      <c r="AO528" s="4"/>
      <c r="AS528" s="4"/>
      <c r="AW528" s="4"/>
      <c r="BA528" s="4"/>
    </row>
    <row r="529" spans="5:53" ht="15.6">
      <c r="E529" s="4"/>
      <c r="I529" s="4"/>
      <c r="M529" s="4"/>
      <c r="Q529" s="4"/>
      <c r="U529" s="4"/>
      <c r="Y529" s="4"/>
      <c r="AC529" s="4"/>
      <c r="AG529" s="4"/>
      <c r="AK529" s="4"/>
      <c r="AO529" s="4"/>
      <c r="AS529" s="4"/>
      <c r="AW529" s="4"/>
      <c r="BA529" s="4"/>
    </row>
    <row r="530" spans="5:53" ht="15.6">
      <c r="E530" s="4"/>
      <c r="I530" s="4"/>
      <c r="M530" s="4"/>
      <c r="Q530" s="4"/>
      <c r="U530" s="4"/>
      <c r="Y530" s="4"/>
      <c r="AC530" s="4"/>
      <c r="AG530" s="4"/>
      <c r="AK530" s="4"/>
      <c r="AO530" s="4"/>
      <c r="AS530" s="4"/>
      <c r="AW530" s="4"/>
      <c r="BA530" s="4"/>
    </row>
    <row r="531" spans="5:53" ht="15.6">
      <c r="E531" s="4"/>
      <c r="I531" s="4"/>
      <c r="M531" s="4"/>
      <c r="Q531" s="4"/>
      <c r="U531" s="4"/>
      <c r="Y531" s="4"/>
      <c r="AC531" s="4"/>
      <c r="AG531" s="4"/>
      <c r="AK531" s="4"/>
      <c r="AO531" s="4"/>
      <c r="AS531" s="4"/>
      <c r="AW531" s="4"/>
      <c r="BA531" s="4"/>
    </row>
    <row r="532" spans="5:53" ht="15.6">
      <c r="E532" s="4"/>
      <c r="I532" s="4"/>
      <c r="M532" s="4"/>
      <c r="Q532" s="4"/>
      <c r="U532" s="4"/>
      <c r="Y532" s="4"/>
      <c r="AC532" s="4"/>
      <c r="AG532" s="4"/>
      <c r="AK532" s="4"/>
      <c r="AO532" s="4"/>
      <c r="AS532" s="4"/>
      <c r="AW532" s="4"/>
      <c r="BA532" s="4"/>
    </row>
    <row r="533" spans="5:53" ht="15.6">
      <c r="E533" s="4"/>
      <c r="I533" s="4"/>
      <c r="M533" s="4"/>
      <c r="Q533" s="4"/>
      <c r="U533" s="4"/>
      <c r="Y533" s="4"/>
      <c r="AC533" s="4"/>
      <c r="AG533" s="4"/>
      <c r="AK533" s="4"/>
      <c r="AO533" s="4"/>
      <c r="AS533" s="4"/>
      <c r="AW533" s="4"/>
      <c r="BA533" s="4"/>
    </row>
    <row r="534" spans="5:53" ht="15.6">
      <c r="E534" s="4"/>
      <c r="I534" s="4"/>
      <c r="M534" s="4"/>
      <c r="Q534" s="4"/>
      <c r="U534" s="4"/>
      <c r="Y534" s="4"/>
      <c r="AC534" s="4"/>
      <c r="AG534" s="4"/>
      <c r="AK534" s="4"/>
      <c r="AO534" s="4"/>
      <c r="AS534" s="4"/>
      <c r="AW534" s="4"/>
      <c r="BA534" s="4"/>
    </row>
    <row r="535" spans="5:53" ht="15.6">
      <c r="E535" s="4"/>
      <c r="I535" s="4"/>
      <c r="M535" s="4"/>
      <c r="Q535" s="4"/>
      <c r="U535" s="4"/>
      <c r="Y535" s="4"/>
      <c r="AC535" s="4"/>
      <c r="AG535" s="4"/>
      <c r="AK535" s="4"/>
      <c r="AO535" s="4"/>
      <c r="AS535" s="4"/>
      <c r="AW535" s="4"/>
      <c r="BA535" s="4"/>
    </row>
    <row r="536" spans="5:53" ht="15.6">
      <c r="E536" s="4"/>
      <c r="I536" s="4"/>
      <c r="M536" s="4"/>
      <c r="Q536" s="4"/>
      <c r="U536" s="4"/>
      <c r="Y536" s="4"/>
      <c r="AC536" s="4"/>
      <c r="AG536" s="4"/>
      <c r="AK536" s="4"/>
      <c r="AO536" s="4"/>
      <c r="AS536" s="4"/>
      <c r="AW536" s="4"/>
      <c r="BA536" s="4"/>
    </row>
    <row r="537" spans="5:53" ht="15.6">
      <c r="E537" s="4"/>
      <c r="I537" s="4"/>
      <c r="M537" s="4"/>
      <c r="Q537" s="4"/>
      <c r="U537" s="4"/>
      <c r="Y537" s="4"/>
      <c r="AC537" s="4"/>
      <c r="AG537" s="4"/>
      <c r="AK537" s="4"/>
      <c r="AO537" s="4"/>
      <c r="AS537" s="4"/>
      <c r="AW537" s="4"/>
      <c r="BA537" s="4"/>
    </row>
    <row r="538" spans="5:53" ht="15.6">
      <c r="E538" s="4"/>
      <c r="I538" s="4"/>
      <c r="M538" s="4"/>
      <c r="Q538" s="4"/>
      <c r="U538" s="4"/>
      <c r="Y538" s="4"/>
      <c r="AC538" s="4"/>
      <c r="AG538" s="4"/>
      <c r="AK538" s="4"/>
      <c r="AO538" s="4"/>
      <c r="AS538" s="4"/>
      <c r="AW538" s="4"/>
      <c r="BA538" s="4"/>
    </row>
    <row r="539" spans="5:53" ht="15.6">
      <c r="E539" s="4"/>
      <c r="I539" s="4"/>
      <c r="M539" s="4"/>
      <c r="Q539" s="4"/>
      <c r="U539" s="4"/>
      <c r="Y539" s="4"/>
      <c r="AC539" s="4"/>
      <c r="AG539" s="4"/>
      <c r="AK539" s="4"/>
      <c r="AO539" s="4"/>
      <c r="AS539" s="4"/>
      <c r="AW539" s="4"/>
      <c r="BA539" s="4"/>
    </row>
    <row r="540" spans="5:53" ht="15.6">
      <c r="E540" s="4"/>
      <c r="I540" s="4"/>
      <c r="M540" s="4"/>
      <c r="Q540" s="4"/>
      <c r="U540" s="4"/>
      <c r="Y540" s="4"/>
      <c r="AC540" s="4"/>
      <c r="AG540" s="4"/>
      <c r="AK540" s="4"/>
      <c r="AO540" s="4"/>
      <c r="AS540" s="4"/>
      <c r="AW540" s="4"/>
      <c r="BA540" s="4"/>
    </row>
    <row r="541" spans="5:53" ht="15.6">
      <c r="E541" s="4"/>
      <c r="I541" s="4"/>
      <c r="M541" s="4"/>
      <c r="Q541" s="4"/>
      <c r="U541" s="4"/>
      <c r="Y541" s="4"/>
      <c r="AC541" s="4"/>
      <c r="AG541" s="4"/>
      <c r="AK541" s="4"/>
      <c r="AO541" s="4"/>
      <c r="AS541" s="4"/>
      <c r="AW541" s="4"/>
      <c r="BA541" s="4"/>
    </row>
    <row r="542" spans="5:53" ht="15.6">
      <c r="E542" s="4"/>
      <c r="I542" s="4"/>
      <c r="M542" s="4"/>
      <c r="Q542" s="4"/>
      <c r="U542" s="4"/>
      <c r="Y542" s="4"/>
      <c r="AC542" s="4"/>
      <c r="AG542" s="4"/>
      <c r="AK542" s="4"/>
      <c r="AO542" s="4"/>
      <c r="AS542" s="4"/>
      <c r="AW542" s="4"/>
      <c r="BA542" s="4"/>
    </row>
    <row r="543" spans="5:53" ht="15.6">
      <c r="E543" s="4"/>
      <c r="I543" s="4"/>
      <c r="M543" s="4"/>
      <c r="Q543" s="4"/>
      <c r="U543" s="4"/>
      <c r="Y543" s="4"/>
      <c r="AC543" s="4"/>
      <c r="AG543" s="4"/>
      <c r="AK543" s="4"/>
      <c r="AO543" s="4"/>
      <c r="AS543" s="4"/>
      <c r="AW543" s="4"/>
      <c r="BA543" s="4"/>
    </row>
    <row r="544" spans="5:53" ht="15.6">
      <c r="E544" s="4"/>
      <c r="I544" s="4"/>
      <c r="M544" s="4"/>
      <c r="Q544" s="4"/>
      <c r="U544" s="4"/>
      <c r="Y544" s="4"/>
      <c r="AC544" s="4"/>
      <c r="AG544" s="4"/>
      <c r="AK544" s="4"/>
      <c r="AO544" s="4"/>
      <c r="AS544" s="4"/>
      <c r="AW544" s="4"/>
      <c r="BA544" s="4"/>
    </row>
    <row r="545" spans="5:53" ht="15.6">
      <c r="E545" s="4"/>
      <c r="I545" s="4"/>
      <c r="M545" s="4"/>
      <c r="Q545" s="4"/>
      <c r="U545" s="4"/>
      <c r="Y545" s="4"/>
      <c r="AC545" s="4"/>
      <c r="AG545" s="4"/>
      <c r="AK545" s="4"/>
      <c r="AO545" s="4"/>
      <c r="AS545" s="4"/>
      <c r="AW545" s="4"/>
      <c r="BA545" s="4"/>
    </row>
    <row r="546" spans="5:53" ht="15.6">
      <c r="E546" s="4"/>
      <c r="I546" s="4"/>
      <c r="M546" s="4"/>
      <c r="Q546" s="4"/>
      <c r="U546" s="4"/>
      <c r="Y546" s="4"/>
      <c r="AC546" s="4"/>
      <c r="AG546" s="4"/>
      <c r="AK546" s="4"/>
      <c r="AO546" s="4"/>
      <c r="AS546" s="4"/>
      <c r="AW546" s="4"/>
      <c r="BA546" s="4"/>
    </row>
    <row r="547" spans="5:53" ht="15.6">
      <c r="E547" s="4"/>
      <c r="I547" s="4"/>
      <c r="M547" s="4"/>
      <c r="Q547" s="4"/>
      <c r="U547" s="4"/>
      <c r="Y547" s="4"/>
      <c r="AC547" s="4"/>
      <c r="AG547" s="4"/>
      <c r="AK547" s="4"/>
      <c r="AO547" s="4"/>
      <c r="AS547" s="4"/>
      <c r="AW547" s="4"/>
      <c r="BA547" s="4"/>
    </row>
    <row r="548" spans="5:53" ht="15.6">
      <c r="E548" s="4"/>
      <c r="I548" s="4"/>
      <c r="M548" s="4"/>
      <c r="Q548" s="4"/>
      <c r="U548" s="4"/>
      <c r="Y548" s="4"/>
      <c r="AC548" s="4"/>
      <c r="AG548" s="4"/>
      <c r="AK548" s="4"/>
      <c r="AO548" s="4"/>
      <c r="AS548" s="4"/>
      <c r="AW548" s="4"/>
      <c r="BA548" s="4"/>
    </row>
    <row r="549" spans="5:53" ht="15.6">
      <c r="E549" s="4"/>
      <c r="I549" s="4"/>
      <c r="M549" s="4"/>
      <c r="Q549" s="4"/>
      <c r="U549" s="4"/>
      <c r="Y549" s="4"/>
      <c r="AC549" s="4"/>
      <c r="AG549" s="4"/>
      <c r="AK549" s="4"/>
      <c r="AO549" s="4"/>
      <c r="AS549" s="4"/>
      <c r="AW549" s="4"/>
      <c r="BA549" s="4"/>
    </row>
    <row r="550" spans="5:53" ht="15.6">
      <c r="E550" s="4"/>
      <c r="I550" s="4"/>
      <c r="M550" s="4"/>
      <c r="Q550" s="4"/>
      <c r="U550" s="4"/>
      <c r="Y550" s="4"/>
      <c r="AC550" s="4"/>
      <c r="AG550" s="4"/>
      <c r="AK550" s="4"/>
      <c r="AO550" s="4"/>
      <c r="AS550" s="4"/>
      <c r="AW550" s="4"/>
      <c r="BA550" s="4"/>
    </row>
    <row r="551" spans="5:53" ht="15.6">
      <c r="E551" s="4"/>
      <c r="I551" s="4"/>
      <c r="M551" s="4"/>
      <c r="Q551" s="4"/>
      <c r="U551" s="4"/>
      <c r="Y551" s="4"/>
      <c r="AC551" s="4"/>
      <c r="AG551" s="4"/>
      <c r="AK551" s="4"/>
      <c r="AO551" s="4"/>
      <c r="AS551" s="4"/>
      <c r="AW551" s="4"/>
      <c r="BA551" s="4"/>
    </row>
    <row r="552" spans="5:53" ht="15.6">
      <c r="E552" s="4"/>
      <c r="I552" s="4"/>
      <c r="M552" s="4"/>
      <c r="Q552" s="4"/>
      <c r="U552" s="4"/>
      <c r="Y552" s="4"/>
      <c r="AC552" s="4"/>
      <c r="AG552" s="4"/>
      <c r="AK552" s="4"/>
      <c r="AO552" s="4"/>
      <c r="AS552" s="4"/>
      <c r="AW552" s="4"/>
      <c r="BA552" s="4"/>
    </row>
    <row r="553" spans="5:53" ht="15.6">
      <c r="E553" s="4"/>
      <c r="I553" s="4"/>
      <c r="M553" s="4"/>
      <c r="Q553" s="4"/>
      <c r="U553" s="4"/>
      <c r="Y553" s="4"/>
      <c r="AC553" s="4"/>
      <c r="AG553" s="4"/>
      <c r="AK553" s="4"/>
      <c r="AO553" s="4"/>
      <c r="AS553" s="4"/>
      <c r="AW553" s="4"/>
      <c r="BA553" s="4"/>
    </row>
    <row r="554" spans="5:53" ht="15.6">
      <c r="E554" s="4"/>
      <c r="I554" s="4"/>
      <c r="M554" s="4"/>
      <c r="Q554" s="4"/>
      <c r="U554" s="4"/>
      <c r="Y554" s="4"/>
      <c r="AC554" s="4"/>
      <c r="AG554" s="4"/>
      <c r="AK554" s="4"/>
      <c r="AO554" s="4"/>
      <c r="AS554" s="4"/>
      <c r="AW554" s="4"/>
      <c r="BA554" s="4"/>
    </row>
    <row r="555" spans="5:53" ht="15.6">
      <c r="E555" s="4"/>
      <c r="I555" s="4"/>
      <c r="M555" s="4"/>
      <c r="Q555" s="4"/>
      <c r="U555" s="4"/>
      <c r="Y555" s="4"/>
      <c r="AC555" s="4"/>
      <c r="AG555" s="4"/>
      <c r="AK555" s="4"/>
      <c r="AO555" s="4"/>
      <c r="AS555" s="4"/>
      <c r="AW555" s="4"/>
      <c r="BA555" s="4"/>
    </row>
    <row r="556" spans="5:53" ht="15.6">
      <c r="E556" s="4"/>
      <c r="I556" s="4"/>
      <c r="M556" s="4"/>
      <c r="Q556" s="4"/>
      <c r="U556" s="4"/>
      <c r="Y556" s="4"/>
      <c r="AC556" s="4"/>
      <c r="AG556" s="4"/>
      <c r="AK556" s="4"/>
      <c r="AO556" s="4"/>
      <c r="AS556" s="4"/>
      <c r="AW556" s="4"/>
      <c r="BA556" s="4"/>
    </row>
    <row r="557" spans="5:53" ht="15.6">
      <c r="E557" s="4"/>
      <c r="I557" s="4"/>
      <c r="M557" s="4"/>
      <c r="Q557" s="4"/>
      <c r="U557" s="4"/>
      <c r="Y557" s="4"/>
      <c r="AC557" s="4"/>
      <c r="AG557" s="4"/>
      <c r="AK557" s="4"/>
      <c r="AO557" s="4"/>
      <c r="AS557" s="4"/>
      <c r="AW557" s="4"/>
      <c r="BA557" s="4"/>
    </row>
    <row r="558" spans="5:53" ht="15.6">
      <c r="E558" s="4"/>
      <c r="I558" s="4"/>
      <c r="M558" s="4"/>
      <c r="Q558" s="4"/>
      <c r="U558" s="4"/>
      <c r="Y558" s="4"/>
      <c r="AC558" s="4"/>
      <c r="AG558" s="4"/>
      <c r="AK558" s="4"/>
      <c r="AO558" s="4"/>
      <c r="AS558" s="4"/>
      <c r="AW558" s="4"/>
      <c r="BA558" s="4"/>
    </row>
    <row r="559" spans="5:53" ht="15.6">
      <c r="E559" s="4"/>
      <c r="I559" s="4"/>
      <c r="M559" s="4"/>
      <c r="Q559" s="4"/>
      <c r="U559" s="4"/>
      <c r="Y559" s="4"/>
      <c r="AC559" s="4"/>
      <c r="AG559" s="4"/>
      <c r="AK559" s="4"/>
      <c r="AO559" s="4"/>
      <c r="AS559" s="4"/>
      <c r="AW559" s="4"/>
      <c r="BA559" s="4"/>
    </row>
    <row r="560" spans="5:53" ht="15.6">
      <c r="E560" s="4"/>
      <c r="I560" s="4"/>
      <c r="M560" s="4"/>
      <c r="Q560" s="4"/>
      <c r="U560" s="4"/>
      <c r="Y560" s="4"/>
      <c r="AC560" s="4"/>
      <c r="AG560" s="4"/>
      <c r="AK560" s="4"/>
      <c r="AO560" s="4"/>
      <c r="AS560" s="4"/>
      <c r="AW560" s="4"/>
      <c r="BA560" s="4"/>
    </row>
    <row r="561" spans="5:53" ht="15.6">
      <c r="E561" s="4"/>
      <c r="I561" s="4"/>
      <c r="M561" s="4"/>
      <c r="Q561" s="4"/>
      <c r="U561" s="4"/>
      <c r="Y561" s="4"/>
      <c r="AC561" s="4"/>
      <c r="AG561" s="4"/>
      <c r="AK561" s="4"/>
      <c r="AO561" s="4"/>
      <c r="AS561" s="4"/>
      <c r="AW561" s="4"/>
      <c r="BA561" s="4"/>
    </row>
    <row r="562" spans="5:53" ht="15.6">
      <c r="E562" s="4"/>
      <c r="I562" s="4"/>
      <c r="M562" s="4"/>
      <c r="Q562" s="4"/>
      <c r="U562" s="4"/>
      <c r="Y562" s="4"/>
      <c r="AC562" s="4"/>
      <c r="AG562" s="4"/>
      <c r="AK562" s="4"/>
      <c r="AO562" s="4"/>
      <c r="AS562" s="4"/>
      <c r="AW562" s="4"/>
      <c r="BA562" s="4"/>
    </row>
    <row r="563" spans="5:53" ht="15.6">
      <c r="E563" s="4"/>
      <c r="I563" s="4"/>
      <c r="M563" s="4"/>
      <c r="Q563" s="4"/>
      <c r="U563" s="4"/>
      <c r="Y563" s="4"/>
      <c r="AC563" s="4"/>
      <c r="AG563" s="4"/>
      <c r="AK563" s="4"/>
      <c r="AO563" s="4"/>
      <c r="AS563" s="4"/>
      <c r="AW563" s="4"/>
      <c r="BA563" s="4"/>
    </row>
    <row r="564" spans="5:53" ht="15.6">
      <c r="E564" s="4"/>
      <c r="I564" s="4"/>
      <c r="M564" s="4"/>
      <c r="Q564" s="4"/>
      <c r="U564" s="4"/>
      <c r="Y564" s="4"/>
      <c r="AC564" s="4"/>
      <c r="AG564" s="4"/>
      <c r="AK564" s="4"/>
      <c r="AO564" s="4"/>
      <c r="AS564" s="4"/>
      <c r="AW564" s="4"/>
      <c r="BA564" s="4"/>
    </row>
    <row r="565" spans="5:53" ht="15.6">
      <c r="E565" s="4"/>
      <c r="I565" s="4"/>
      <c r="M565" s="4"/>
      <c r="Q565" s="4"/>
      <c r="U565" s="4"/>
      <c r="Y565" s="4"/>
      <c r="AC565" s="4"/>
      <c r="AG565" s="4"/>
      <c r="AK565" s="4"/>
      <c r="AO565" s="4"/>
      <c r="AS565" s="4"/>
      <c r="AW565" s="4"/>
      <c r="BA565" s="4"/>
    </row>
    <row r="566" spans="5:53" ht="15.6">
      <c r="E566" s="4"/>
      <c r="I566" s="4"/>
      <c r="M566" s="4"/>
      <c r="Q566" s="4"/>
      <c r="U566" s="4"/>
      <c r="Y566" s="4"/>
      <c r="AC566" s="4"/>
      <c r="AG566" s="4"/>
      <c r="AK566" s="4"/>
      <c r="AO566" s="4"/>
      <c r="AS566" s="4"/>
      <c r="AW566" s="4"/>
      <c r="BA566" s="4"/>
    </row>
    <row r="567" spans="5:53" ht="15.6">
      <c r="E567" s="4"/>
      <c r="I567" s="4"/>
      <c r="M567" s="4"/>
      <c r="Q567" s="4"/>
      <c r="U567" s="4"/>
      <c r="Y567" s="4"/>
      <c r="AC567" s="4"/>
      <c r="AG567" s="4"/>
      <c r="AK567" s="4"/>
      <c r="AO567" s="4"/>
      <c r="AS567" s="4"/>
      <c r="AW567" s="4"/>
      <c r="BA567" s="4"/>
    </row>
    <row r="568" spans="5:53" ht="15.6">
      <c r="E568" s="4"/>
      <c r="I568" s="4"/>
      <c r="M568" s="4"/>
      <c r="Q568" s="4"/>
      <c r="U568" s="4"/>
      <c r="Y568" s="4"/>
      <c r="AC568" s="4"/>
      <c r="AG568" s="4"/>
      <c r="AK568" s="4"/>
      <c r="AO568" s="4"/>
      <c r="AS568" s="4"/>
      <c r="AW568" s="4"/>
      <c r="BA568" s="4"/>
    </row>
    <row r="569" spans="5:53" ht="15.6">
      <c r="E569" s="4"/>
      <c r="I569" s="4"/>
      <c r="M569" s="4"/>
      <c r="Q569" s="4"/>
      <c r="U569" s="4"/>
      <c r="Y569" s="4"/>
      <c r="AC569" s="4"/>
      <c r="AG569" s="4"/>
      <c r="AK569" s="4"/>
      <c r="AO569" s="4"/>
      <c r="AS569" s="4"/>
      <c r="AW569" s="4"/>
      <c r="BA569" s="4"/>
    </row>
    <row r="570" spans="5:53" ht="15.6">
      <c r="E570" s="4"/>
      <c r="I570" s="4"/>
      <c r="M570" s="4"/>
      <c r="Q570" s="4"/>
      <c r="U570" s="4"/>
      <c r="Y570" s="4"/>
      <c r="AC570" s="4"/>
      <c r="AG570" s="4"/>
      <c r="AK570" s="4"/>
      <c r="AO570" s="4"/>
      <c r="AS570" s="4"/>
      <c r="AW570" s="4"/>
      <c r="BA570" s="4"/>
    </row>
    <row r="571" spans="5:53" ht="15.6">
      <c r="E571" s="4"/>
      <c r="I571" s="4"/>
      <c r="M571" s="4"/>
      <c r="Q571" s="4"/>
      <c r="U571" s="4"/>
      <c r="Y571" s="4"/>
      <c r="AC571" s="4"/>
      <c r="AG571" s="4"/>
      <c r="AK571" s="4"/>
      <c r="AO571" s="4"/>
      <c r="AS571" s="4"/>
      <c r="AW571" s="4"/>
      <c r="BA571" s="4"/>
    </row>
    <row r="572" spans="5:53" ht="15.6">
      <c r="E572" s="4"/>
      <c r="I572" s="4"/>
      <c r="M572" s="4"/>
      <c r="Q572" s="4"/>
      <c r="U572" s="4"/>
      <c r="Y572" s="4"/>
      <c r="AC572" s="4"/>
      <c r="AG572" s="4"/>
      <c r="AK572" s="4"/>
      <c r="AO572" s="4"/>
      <c r="AS572" s="4"/>
      <c r="AW572" s="4"/>
      <c r="BA572" s="4"/>
    </row>
    <row r="573" spans="5:53" ht="15.6">
      <c r="E573" s="4"/>
      <c r="I573" s="4"/>
      <c r="M573" s="4"/>
      <c r="Q573" s="4"/>
      <c r="U573" s="4"/>
      <c r="Y573" s="4"/>
      <c r="AC573" s="4"/>
      <c r="AG573" s="4"/>
      <c r="AK573" s="4"/>
      <c r="AO573" s="4"/>
      <c r="AS573" s="4"/>
      <c r="AW573" s="4"/>
      <c r="BA573" s="4"/>
    </row>
    <row r="574" spans="5:53" ht="15.6">
      <c r="E574" s="4"/>
      <c r="I574" s="4"/>
      <c r="M574" s="4"/>
      <c r="Q574" s="4"/>
      <c r="U574" s="4"/>
      <c r="Y574" s="4"/>
      <c r="AC574" s="4"/>
      <c r="AG574" s="4"/>
      <c r="AK574" s="4"/>
      <c r="AO574" s="4"/>
      <c r="AS574" s="4"/>
      <c r="AW574" s="4"/>
      <c r="BA574" s="4"/>
    </row>
    <row r="575" spans="5:53" ht="15.6">
      <c r="E575" s="4"/>
      <c r="I575" s="4"/>
      <c r="M575" s="4"/>
      <c r="Q575" s="4"/>
      <c r="U575" s="4"/>
      <c r="Y575" s="4"/>
      <c r="AC575" s="4"/>
      <c r="AG575" s="4"/>
      <c r="AK575" s="4"/>
      <c r="AO575" s="4"/>
      <c r="AS575" s="4"/>
      <c r="AW575" s="4"/>
      <c r="BA575" s="4"/>
    </row>
    <row r="576" spans="5:53" ht="15.6">
      <c r="E576" s="4"/>
      <c r="I576" s="4"/>
      <c r="M576" s="4"/>
      <c r="Q576" s="4"/>
      <c r="U576" s="4"/>
      <c r="Y576" s="4"/>
      <c r="AC576" s="4"/>
      <c r="AG576" s="4"/>
      <c r="AK576" s="4"/>
      <c r="AO576" s="4"/>
      <c r="AS576" s="4"/>
      <c r="AW576" s="4"/>
      <c r="BA576" s="4"/>
    </row>
    <row r="577" spans="5:53" ht="15.6">
      <c r="E577" s="4"/>
      <c r="I577" s="4"/>
      <c r="M577" s="4"/>
      <c r="Q577" s="4"/>
      <c r="U577" s="4"/>
      <c r="Y577" s="4"/>
      <c r="AC577" s="4"/>
      <c r="AG577" s="4"/>
      <c r="AK577" s="4"/>
      <c r="AO577" s="4"/>
      <c r="AS577" s="4"/>
      <c r="AW577" s="4"/>
      <c r="BA577" s="4"/>
    </row>
    <row r="578" spans="5:53" ht="15.6">
      <c r="E578" s="4"/>
      <c r="I578" s="4"/>
      <c r="M578" s="4"/>
      <c r="Q578" s="4"/>
      <c r="U578" s="4"/>
      <c r="Y578" s="4"/>
      <c r="AC578" s="4"/>
      <c r="AG578" s="4"/>
      <c r="AK578" s="4"/>
      <c r="AO578" s="4"/>
      <c r="AS578" s="4"/>
      <c r="AW578" s="4"/>
      <c r="BA578" s="4"/>
    </row>
    <row r="579" spans="5:53" ht="15.6">
      <c r="E579" s="4"/>
      <c r="I579" s="4"/>
      <c r="M579" s="4"/>
      <c r="Q579" s="4"/>
      <c r="U579" s="4"/>
      <c r="Y579" s="4"/>
      <c r="AC579" s="4"/>
      <c r="AG579" s="4"/>
      <c r="AK579" s="4"/>
      <c r="AO579" s="4"/>
      <c r="AS579" s="4"/>
      <c r="AW579" s="4"/>
      <c r="BA579" s="4"/>
    </row>
    <row r="580" spans="5:53" ht="15.6">
      <c r="E580" s="4"/>
      <c r="I580" s="4"/>
      <c r="M580" s="4"/>
      <c r="Q580" s="4"/>
      <c r="U580" s="4"/>
      <c r="Y580" s="4"/>
      <c r="AC580" s="4"/>
      <c r="AG580" s="4"/>
      <c r="AK580" s="4"/>
      <c r="AO580" s="4"/>
      <c r="AS580" s="4"/>
      <c r="AW580" s="4"/>
      <c r="BA580" s="4"/>
    </row>
    <row r="581" spans="5:53" ht="15.6">
      <c r="E581" s="4"/>
      <c r="I581" s="4"/>
      <c r="M581" s="4"/>
      <c r="Q581" s="4"/>
      <c r="U581" s="4"/>
      <c r="Y581" s="4"/>
      <c r="AC581" s="4"/>
      <c r="AG581" s="4"/>
      <c r="AK581" s="4"/>
      <c r="AO581" s="4"/>
      <c r="AS581" s="4"/>
      <c r="AW581" s="4"/>
      <c r="BA581" s="4"/>
    </row>
    <row r="582" spans="5:53" ht="15.6">
      <c r="E582" s="4"/>
      <c r="I582" s="4"/>
      <c r="M582" s="4"/>
      <c r="Q582" s="4"/>
      <c r="U582" s="4"/>
      <c r="Y582" s="4"/>
      <c r="AC582" s="4"/>
      <c r="AG582" s="4"/>
      <c r="AK582" s="4"/>
      <c r="AO582" s="4"/>
      <c r="AS582" s="4"/>
      <c r="AW582" s="4"/>
      <c r="BA582" s="4"/>
    </row>
    <row r="583" spans="5:53" ht="15.6">
      <c r="E583" s="4"/>
      <c r="I583" s="4"/>
      <c r="M583" s="4"/>
      <c r="Q583" s="4"/>
      <c r="U583" s="4"/>
      <c r="Y583" s="4"/>
      <c r="AC583" s="4"/>
      <c r="AG583" s="4"/>
      <c r="AK583" s="4"/>
      <c r="AO583" s="4"/>
      <c r="AS583" s="4"/>
      <c r="AW583" s="4"/>
      <c r="BA583" s="4"/>
    </row>
    <row r="584" spans="5:53" ht="15.6">
      <c r="E584" s="4"/>
      <c r="I584" s="4"/>
      <c r="M584" s="4"/>
      <c r="Q584" s="4"/>
      <c r="U584" s="4"/>
      <c r="Y584" s="4"/>
      <c r="AC584" s="4"/>
      <c r="AG584" s="4"/>
      <c r="AK584" s="4"/>
      <c r="AO584" s="4"/>
      <c r="AS584" s="4"/>
      <c r="AW584" s="4"/>
      <c r="BA584" s="4"/>
    </row>
    <row r="585" spans="5:53" ht="15.6">
      <c r="E585" s="4"/>
      <c r="I585" s="4"/>
      <c r="M585" s="4"/>
      <c r="Q585" s="4"/>
      <c r="U585" s="4"/>
      <c r="Y585" s="4"/>
      <c r="AC585" s="4"/>
      <c r="AG585" s="4"/>
      <c r="AK585" s="4"/>
      <c r="AO585" s="4"/>
      <c r="AS585" s="4"/>
      <c r="AW585" s="4"/>
      <c r="BA585" s="4"/>
    </row>
    <row r="586" spans="5:53" ht="15.6">
      <c r="E586" s="4"/>
      <c r="I586" s="4"/>
      <c r="M586" s="4"/>
      <c r="Q586" s="4"/>
      <c r="U586" s="4"/>
      <c r="Y586" s="4"/>
      <c r="AC586" s="4"/>
      <c r="AG586" s="4"/>
      <c r="AK586" s="4"/>
      <c r="AO586" s="4"/>
      <c r="AS586" s="4"/>
      <c r="AW586" s="4"/>
      <c r="BA586" s="4"/>
    </row>
    <row r="587" spans="5:53" ht="15.6">
      <c r="E587" s="4"/>
      <c r="I587" s="4"/>
      <c r="M587" s="4"/>
      <c r="Q587" s="4"/>
      <c r="U587" s="4"/>
      <c r="Y587" s="4"/>
      <c r="AC587" s="4"/>
      <c r="AG587" s="4"/>
      <c r="AK587" s="4"/>
      <c r="AO587" s="4"/>
      <c r="AS587" s="4"/>
      <c r="AW587" s="4"/>
      <c r="BA587" s="4"/>
    </row>
    <row r="588" spans="5:53" ht="15.6">
      <c r="E588" s="4"/>
      <c r="I588" s="4"/>
      <c r="M588" s="4"/>
      <c r="Q588" s="4"/>
      <c r="U588" s="4"/>
      <c r="Y588" s="4"/>
      <c r="AC588" s="4"/>
      <c r="AG588" s="4"/>
      <c r="AK588" s="4"/>
      <c r="AO588" s="4"/>
      <c r="AS588" s="4"/>
      <c r="AW588" s="4"/>
      <c r="BA588" s="4"/>
    </row>
    <row r="589" spans="5:53" ht="15.6">
      <c r="E589" s="4"/>
      <c r="I589" s="4"/>
      <c r="M589" s="4"/>
      <c r="Q589" s="4"/>
      <c r="U589" s="4"/>
      <c r="Y589" s="4"/>
      <c r="AC589" s="4"/>
      <c r="AG589" s="4"/>
      <c r="AK589" s="4"/>
      <c r="AO589" s="4"/>
      <c r="AS589" s="4"/>
      <c r="AW589" s="4"/>
      <c r="BA589" s="4"/>
    </row>
    <row r="590" spans="5:53" ht="15.6">
      <c r="E590" s="4"/>
      <c r="I590" s="4"/>
      <c r="M590" s="4"/>
      <c r="Q590" s="4"/>
      <c r="U590" s="4"/>
      <c r="Y590" s="4"/>
      <c r="AC590" s="4"/>
      <c r="AG590" s="4"/>
      <c r="AK590" s="4"/>
      <c r="AO590" s="4"/>
      <c r="AS590" s="4"/>
      <c r="AW590" s="4"/>
      <c r="BA590" s="4"/>
    </row>
    <row r="591" spans="5:53" ht="15.6">
      <c r="E591" s="4"/>
      <c r="I591" s="4"/>
      <c r="M591" s="4"/>
      <c r="Q591" s="4"/>
      <c r="U591" s="4"/>
      <c r="Y591" s="4"/>
      <c r="AC591" s="4"/>
      <c r="AG591" s="4"/>
      <c r="AK591" s="4"/>
      <c r="AO591" s="4"/>
      <c r="AS591" s="4"/>
      <c r="AW591" s="4"/>
      <c r="BA591" s="4"/>
    </row>
    <row r="592" spans="5:53" ht="15.6">
      <c r="E592" s="4"/>
      <c r="I592" s="4"/>
      <c r="M592" s="4"/>
      <c r="Q592" s="4"/>
      <c r="U592" s="4"/>
      <c r="Y592" s="4"/>
      <c r="AC592" s="4"/>
      <c r="AG592" s="4"/>
      <c r="AK592" s="4"/>
      <c r="AO592" s="4"/>
      <c r="AS592" s="4"/>
      <c r="AW592" s="4"/>
      <c r="BA592" s="4"/>
    </row>
    <row r="593" spans="5:53" ht="15.6">
      <c r="E593" s="4"/>
      <c r="I593" s="4"/>
      <c r="M593" s="4"/>
      <c r="Q593" s="4"/>
      <c r="U593" s="4"/>
      <c r="Y593" s="4"/>
      <c r="AC593" s="4"/>
      <c r="AG593" s="4"/>
      <c r="AK593" s="4"/>
      <c r="AO593" s="4"/>
      <c r="AS593" s="4"/>
      <c r="AW593" s="4"/>
      <c r="BA593" s="4"/>
    </row>
    <row r="594" spans="5:53" ht="15.6">
      <c r="E594" s="4"/>
      <c r="I594" s="4"/>
      <c r="M594" s="4"/>
      <c r="Q594" s="4"/>
      <c r="U594" s="4"/>
      <c r="Y594" s="4"/>
      <c r="AC594" s="4"/>
      <c r="AG594" s="4"/>
      <c r="AK594" s="4"/>
      <c r="AO594" s="4"/>
      <c r="AS594" s="4"/>
      <c r="AW594" s="4"/>
      <c r="BA594" s="4"/>
    </row>
    <row r="595" spans="5:53" ht="15.6">
      <c r="E595" s="4"/>
      <c r="I595" s="4"/>
      <c r="M595" s="4"/>
      <c r="Q595" s="4"/>
      <c r="U595" s="4"/>
      <c r="Y595" s="4"/>
      <c r="AC595" s="4"/>
      <c r="AG595" s="4"/>
      <c r="AK595" s="4"/>
      <c r="AO595" s="4"/>
      <c r="AS595" s="4"/>
      <c r="AW595" s="4"/>
      <c r="BA595" s="4"/>
    </row>
    <row r="596" spans="5:53" ht="15.6">
      <c r="E596" s="4"/>
      <c r="I596" s="4"/>
      <c r="M596" s="4"/>
      <c r="Q596" s="4"/>
      <c r="U596" s="4"/>
      <c r="Y596" s="4"/>
      <c r="AC596" s="4"/>
      <c r="AG596" s="4"/>
      <c r="AK596" s="4"/>
      <c r="AO596" s="4"/>
      <c r="AS596" s="4"/>
      <c r="AW596" s="4"/>
      <c r="BA596" s="4"/>
    </row>
    <row r="597" spans="5:53" ht="15.6">
      <c r="E597" s="4"/>
      <c r="I597" s="4"/>
      <c r="M597" s="4"/>
      <c r="Q597" s="4"/>
      <c r="U597" s="4"/>
      <c r="Y597" s="4"/>
      <c r="AC597" s="4"/>
      <c r="AG597" s="4"/>
      <c r="AK597" s="4"/>
      <c r="AO597" s="4"/>
      <c r="AS597" s="4"/>
      <c r="AW597" s="4"/>
      <c r="BA597" s="4"/>
    </row>
    <row r="598" spans="5:53" ht="15.6">
      <c r="E598" s="4"/>
      <c r="I598" s="4"/>
      <c r="M598" s="4"/>
      <c r="Q598" s="4"/>
      <c r="U598" s="4"/>
      <c r="Y598" s="4"/>
      <c r="AC598" s="4"/>
      <c r="AG598" s="4"/>
      <c r="AK598" s="4"/>
      <c r="AO598" s="4"/>
      <c r="AS598" s="4"/>
      <c r="AW598" s="4"/>
      <c r="BA598" s="4"/>
    </row>
    <row r="599" spans="5:53" ht="15.6">
      <c r="E599" s="4"/>
      <c r="I599" s="4"/>
      <c r="M599" s="4"/>
      <c r="Q599" s="4"/>
      <c r="U599" s="4"/>
      <c r="Y599" s="4"/>
      <c r="AC599" s="4"/>
      <c r="AG599" s="4"/>
      <c r="AK599" s="4"/>
      <c r="AO599" s="4"/>
      <c r="AS599" s="4"/>
      <c r="AW599" s="4"/>
      <c r="BA599" s="4"/>
    </row>
    <row r="600" spans="5:53" ht="15.6">
      <c r="E600" s="4"/>
      <c r="I600" s="4"/>
      <c r="M600" s="4"/>
      <c r="Q600" s="4"/>
      <c r="U600" s="4"/>
      <c r="Y600" s="4"/>
      <c r="AC600" s="4"/>
      <c r="AG600" s="4"/>
      <c r="AK600" s="4"/>
      <c r="AO600" s="4"/>
      <c r="AS600" s="4"/>
      <c r="AW600" s="4"/>
      <c r="BA600" s="4"/>
    </row>
    <row r="601" spans="5:53" ht="15.6">
      <c r="E601" s="4"/>
      <c r="I601" s="4"/>
      <c r="M601" s="4"/>
      <c r="Q601" s="4"/>
      <c r="U601" s="4"/>
      <c r="Y601" s="4"/>
      <c r="AC601" s="4"/>
      <c r="AG601" s="4"/>
      <c r="AK601" s="4"/>
      <c r="AO601" s="4"/>
      <c r="AS601" s="4"/>
      <c r="AW601" s="4"/>
      <c r="BA601" s="4"/>
    </row>
    <row r="602" spans="5:53" ht="15.6">
      <c r="E602" s="4"/>
      <c r="I602" s="4"/>
      <c r="M602" s="4"/>
      <c r="Q602" s="4"/>
      <c r="U602" s="4"/>
      <c r="Y602" s="4"/>
      <c r="AC602" s="4"/>
      <c r="AG602" s="4"/>
      <c r="AK602" s="4"/>
      <c r="AO602" s="4"/>
      <c r="AS602" s="4"/>
      <c r="AW602" s="4"/>
      <c r="BA602" s="4"/>
    </row>
    <row r="603" spans="5:53" ht="15.6">
      <c r="E603" s="4"/>
      <c r="I603" s="4"/>
      <c r="M603" s="4"/>
      <c r="Q603" s="4"/>
      <c r="U603" s="4"/>
      <c r="Y603" s="4"/>
      <c r="AC603" s="4"/>
      <c r="AG603" s="4"/>
      <c r="AK603" s="4"/>
      <c r="AO603" s="4"/>
      <c r="AS603" s="4"/>
      <c r="AW603" s="4"/>
      <c r="BA603" s="4"/>
    </row>
    <row r="604" spans="5:53" ht="15.6">
      <c r="E604" s="4"/>
      <c r="I604" s="4"/>
      <c r="M604" s="4"/>
      <c r="Q604" s="4"/>
      <c r="U604" s="4"/>
      <c r="Y604" s="4"/>
      <c r="AC604" s="4"/>
      <c r="AG604" s="4"/>
      <c r="AK604" s="4"/>
      <c r="AO604" s="4"/>
      <c r="AS604" s="4"/>
      <c r="AW604" s="4"/>
      <c r="BA604" s="4"/>
    </row>
    <row r="605" spans="5:53" ht="15.6">
      <c r="E605" s="4"/>
      <c r="I605" s="4"/>
      <c r="M605" s="4"/>
      <c r="Q605" s="4"/>
      <c r="U605" s="4"/>
      <c r="Y605" s="4"/>
      <c r="AC605" s="4"/>
      <c r="AG605" s="4"/>
      <c r="AK605" s="4"/>
      <c r="AO605" s="4"/>
      <c r="AS605" s="4"/>
      <c r="AW605" s="4"/>
      <c r="BA605" s="4"/>
    </row>
    <row r="606" spans="5:53" ht="15.6">
      <c r="E606" s="4"/>
      <c r="I606" s="4"/>
      <c r="M606" s="4"/>
      <c r="Q606" s="4"/>
      <c r="U606" s="4"/>
      <c r="Y606" s="4"/>
      <c r="AC606" s="4"/>
      <c r="AG606" s="4"/>
      <c r="AK606" s="4"/>
      <c r="AO606" s="4"/>
      <c r="AS606" s="4"/>
      <c r="AW606" s="4"/>
      <c r="BA606" s="4"/>
    </row>
    <row r="607" spans="5:53" ht="15.6">
      <c r="E607" s="4"/>
      <c r="I607" s="4"/>
      <c r="M607" s="4"/>
      <c r="Q607" s="4"/>
      <c r="U607" s="4"/>
      <c r="Y607" s="4"/>
      <c r="AC607" s="4"/>
      <c r="AG607" s="4"/>
      <c r="AK607" s="4"/>
      <c r="AO607" s="4"/>
      <c r="AS607" s="4"/>
      <c r="AW607" s="4"/>
      <c r="BA607" s="4"/>
    </row>
    <row r="608" spans="5:53" ht="15.6">
      <c r="E608" s="4"/>
      <c r="I608" s="4"/>
      <c r="M608" s="4"/>
      <c r="Q608" s="4"/>
      <c r="U608" s="4"/>
      <c r="Y608" s="4"/>
      <c r="AC608" s="4"/>
      <c r="AG608" s="4"/>
      <c r="AK608" s="4"/>
      <c r="AO608" s="4"/>
      <c r="AS608" s="4"/>
      <c r="AW608" s="4"/>
      <c r="BA608" s="4"/>
    </row>
    <row r="609" spans="5:53" ht="15.6">
      <c r="E609" s="4"/>
      <c r="I609" s="4"/>
      <c r="M609" s="4"/>
      <c r="Q609" s="4"/>
      <c r="U609" s="4"/>
      <c r="Y609" s="4"/>
      <c r="AC609" s="4"/>
      <c r="AG609" s="4"/>
      <c r="AK609" s="4"/>
      <c r="AO609" s="4"/>
      <c r="AS609" s="4"/>
      <c r="AW609" s="4"/>
      <c r="BA609" s="4"/>
    </row>
    <row r="610" spans="5:53" ht="15.6">
      <c r="E610" s="4"/>
      <c r="I610" s="4"/>
      <c r="M610" s="4"/>
      <c r="Q610" s="4"/>
      <c r="U610" s="4"/>
      <c r="Y610" s="4"/>
      <c r="AC610" s="4"/>
      <c r="AG610" s="4"/>
      <c r="AK610" s="4"/>
      <c r="AO610" s="4"/>
      <c r="AS610" s="4"/>
      <c r="AW610" s="4"/>
      <c r="BA610" s="4"/>
    </row>
    <row r="611" spans="5:53" ht="15.6">
      <c r="E611" s="4"/>
      <c r="I611" s="4"/>
      <c r="M611" s="4"/>
      <c r="Q611" s="4"/>
      <c r="U611" s="4"/>
      <c r="Y611" s="4"/>
      <c r="AC611" s="4"/>
      <c r="AG611" s="4"/>
      <c r="AK611" s="4"/>
      <c r="AO611" s="4"/>
      <c r="AS611" s="4"/>
      <c r="AW611" s="4"/>
      <c r="BA611" s="4"/>
    </row>
    <row r="612" spans="5:53" ht="15.6">
      <c r="E612" s="4"/>
      <c r="I612" s="4"/>
      <c r="M612" s="4"/>
      <c r="Q612" s="4"/>
      <c r="U612" s="4"/>
      <c r="Y612" s="4"/>
      <c r="AC612" s="4"/>
      <c r="AG612" s="4"/>
      <c r="AK612" s="4"/>
      <c r="AO612" s="4"/>
      <c r="AS612" s="4"/>
      <c r="AW612" s="4"/>
      <c r="BA612" s="4"/>
    </row>
    <row r="613" spans="5:53" ht="15.6">
      <c r="E613" s="4"/>
      <c r="I613" s="4"/>
      <c r="M613" s="4"/>
      <c r="Q613" s="4"/>
      <c r="U613" s="4"/>
      <c r="Y613" s="4"/>
      <c r="AC613" s="4"/>
      <c r="AG613" s="4"/>
      <c r="AK613" s="4"/>
      <c r="AO613" s="4"/>
      <c r="AS613" s="4"/>
      <c r="AW613" s="4"/>
      <c r="BA613" s="4"/>
    </row>
    <row r="614" spans="5:53" ht="15.6">
      <c r="E614" s="4"/>
      <c r="I614" s="4"/>
      <c r="M614" s="4"/>
      <c r="Q614" s="4"/>
      <c r="U614" s="4"/>
      <c r="Y614" s="4"/>
      <c r="AC614" s="4"/>
      <c r="AG614" s="4"/>
      <c r="AK614" s="4"/>
      <c r="AO614" s="4"/>
      <c r="AS614" s="4"/>
      <c r="AW614" s="4"/>
      <c r="BA614" s="4"/>
    </row>
    <row r="615" spans="5:53" ht="15.6">
      <c r="E615" s="4"/>
      <c r="I615" s="4"/>
      <c r="M615" s="4"/>
      <c r="Q615" s="4"/>
      <c r="U615" s="4"/>
      <c r="Y615" s="4"/>
      <c r="AC615" s="4"/>
      <c r="AG615" s="4"/>
      <c r="AK615" s="4"/>
      <c r="AO615" s="4"/>
      <c r="AS615" s="4"/>
      <c r="AW615" s="4"/>
      <c r="BA615" s="4"/>
    </row>
    <row r="616" spans="5:53" ht="15.6">
      <c r="E616" s="4"/>
      <c r="I616" s="4"/>
      <c r="M616" s="4"/>
      <c r="Q616" s="4"/>
      <c r="U616" s="4"/>
      <c r="Y616" s="4"/>
      <c r="AC616" s="4"/>
      <c r="AG616" s="4"/>
      <c r="AK616" s="4"/>
      <c r="AO616" s="4"/>
      <c r="AS616" s="4"/>
      <c r="AW616" s="4"/>
      <c r="BA616" s="4"/>
    </row>
    <row r="617" spans="5:53" ht="15.6">
      <c r="E617" s="4"/>
      <c r="I617" s="4"/>
      <c r="M617" s="4"/>
      <c r="Q617" s="4"/>
      <c r="U617" s="4"/>
      <c r="Y617" s="4"/>
      <c r="AC617" s="4"/>
      <c r="AG617" s="4"/>
      <c r="AK617" s="4"/>
      <c r="AO617" s="4"/>
      <c r="AS617" s="4"/>
      <c r="AW617" s="4"/>
      <c r="BA617" s="4"/>
    </row>
    <row r="618" spans="5:53" ht="15.6">
      <c r="E618" s="4"/>
      <c r="I618" s="4"/>
      <c r="M618" s="4"/>
      <c r="Q618" s="4"/>
      <c r="U618" s="4"/>
      <c r="Y618" s="4"/>
      <c r="AC618" s="4"/>
      <c r="AG618" s="4"/>
      <c r="AK618" s="4"/>
      <c r="AO618" s="4"/>
      <c r="AS618" s="4"/>
      <c r="AW618" s="4"/>
      <c r="BA618" s="4"/>
    </row>
    <row r="619" spans="5:53" ht="15.6">
      <c r="E619" s="4"/>
      <c r="I619" s="4"/>
      <c r="M619" s="4"/>
      <c r="Q619" s="4"/>
      <c r="U619" s="4"/>
      <c r="Y619" s="4"/>
      <c r="AC619" s="4"/>
      <c r="AG619" s="4"/>
      <c r="AK619" s="4"/>
      <c r="AO619" s="4"/>
      <c r="AS619" s="4"/>
      <c r="AW619" s="4"/>
      <c r="BA619" s="4"/>
    </row>
    <row r="620" spans="5:53" ht="15.6">
      <c r="E620" s="4"/>
      <c r="I620" s="4"/>
      <c r="M620" s="4"/>
      <c r="Q620" s="4"/>
      <c r="U620" s="4"/>
      <c r="Y620" s="4"/>
      <c r="AC620" s="4"/>
      <c r="AG620" s="4"/>
      <c r="AK620" s="4"/>
      <c r="AO620" s="4"/>
      <c r="AS620" s="4"/>
      <c r="AW620" s="4"/>
      <c r="BA620" s="4"/>
    </row>
    <row r="621" spans="5:53" ht="15.6">
      <c r="E621" s="4"/>
      <c r="I621" s="4"/>
      <c r="M621" s="4"/>
      <c r="Q621" s="4"/>
      <c r="U621" s="4"/>
      <c r="Y621" s="4"/>
      <c r="AC621" s="4"/>
      <c r="AG621" s="4"/>
      <c r="AK621" s="4"/>
      <c r="AO621" s="4"/>
      <c r="AS621" s="4"/>
      <c r="AW621" s="4"/>
      <c r="BA621" s="4"/>
    </row>
    <row r="622" spans="5:53" ht="15.6">
      <c r="E622" s="4"/>
      <c r="I622" s="4"/>
      <c r="M622" s="4"/>
      <c r="Q622" s="4"/>
      <c r="U622" s="4"/>
      <c r="Y622" s="4"/>
      <c r="AC622" s="4"/>
      <c r="AG622" s="4"/>
      <c r="AK622" s="4"/>
      <c r="AO622" s="4"/>
      <c r="AS622" s="4"/>
      <c r="AW622" s="4"/>
      <c r="BA622" s="4"/>
    </row>
    <row r="623" spans="5:53" ht="15.6">
      <c r="E623" s="4"/>
      <c r="I623" s="4"/>
      <c r="M623" s="4"/>
      <c r="Q623" s="4"/>
      <c r="U623" s="4"/>
      <c r="Y623" s="4"/>
      <c r="AC623" s="4"/>
      <c r="AG623" s="4"/>
      <c r="AK623" s="4"/>
      <c r="AO623" s="4"/>
      <c r="AS623" s="4"/>
      <c r="AW623" s="4"/>
      <c r="BA623" s="4"/>
    </row>
    <row r="624" spans="5:53" ht="15.6">
      <c r="E624" s="4"/>
      <c r="I624" s="4"/>
      <c r="M624" s="4"/>
      <c r="Q624" s="4"/>
      <c r="U624" s="4"/>
      <c r="Y624" s="4"/>
      <c r="AC624" s="4"/>
      <c r="AG624" s="4"/>
      <c r="AK624" s="4"/>
      <c r="AO624" s="4"/>
      <c r="AS624" s="4"/>
      <c r="AW624" s="4"/>
      <c r="BA624" s="4"/>
    </row>
    <row r="625" spans="5:53" ht="15.6">
      <c r="E625" s="4"/>
      <c r="I625" s="4"/>
      <c r="M625" s="4"/>
      <c r="Q625" s="4"/>
      <c r="U625" s="4"/>
      <c r="Y625" s="4"/>
      <c r="AC625" s="4"/>
      <c r="AG625" s="4"/>
      <c r="AK625" s="4"/>
      <c r="AO625" s="4"/>
      <c r="AS625" s="4"/>
      <c r="AW625" s="4"/>
      <c r="BA625" s="4"/>
    </row>
    <row r="626" spans="5:53" ht="15.6">
      <c r="E626" s="4"/>
      <c r="I626" s="4"/>
      <c r="M626" s="4"/>
      <c r="Q626" s="4"/>
      <c r="U626" s="4"/>
      <c r="Y626" s="4"/>
      <c r="AC626" s="4"/>
      <c r="AG626" s="4"/>
      <c r="AK626" s="4"/>
      <c r="AO626" s="4"/>
      <c r="AS626" s="4"/>
      <c r="AW626" s="4"/>
      <c r="BA626" s="4"/>
    </row>
    <row r="627" spans="5:53" ht="15.6">
      <c r="E627" s="4"/>
      <c r="I627" s="4"/>
      <c r="M627" s="4"/>
      <c r="Q627" s="4"/>
      <c r="U627" s="4"/>
      <c r="Y627" s="4"/>
      <c r="AC627" s="4"/>
      <c r="AG627" s="4"/>
      <c r="AK627" s="4"/>
      <c r="AO627" s="4"/>
      <c r="AS627" s="4"/>
      <c r="AW627" s="4"/>
      <c r="BA627" s="4"/>
    </row>
    <row r="628" spans="5:53" ht="15.6">
      <c r="E628" s="4"/>
      <c r="I628" s="4"/>
      <c r="M628" s="4"/>
      <c r="Q628" s="4"/>
      <c r="U628" s="4"/>
      <c r="Y628" s="4"/>
      <c r="AC628" s="4"/>
      <c r="AG628" s="4"/>
      <c r="AK628" s="4"/>
      <c r="AO628" s="4"/>
      <c r="AS628" s="4"/>
      <c r="AW628" s="4"/>
      <c r="BA628" s="4"/>
    </row>
    <row r="629" spans="5:53" ht="15.6">
      <c r="E629" s="4"/>
      <c r="I629" s="4"/>
      <c r="M629" s="4"/>
      <c r="Q629" s="4"/>
      <c r="U629" s="4"/>
      <c r="Y629" s="4"/>
      <c r="AC629" s="4"/>
      <c r="AG629" s="4"/>
      <c r="AK629" s="4"/>
      <c r="AO629" s="4"/>
      <c r="AS629" s="4"/>
      <c r="AW629" s="4"/>
      <c r="BA629" s="4"/>
    </row>
    <row r="630" spans="5:53" ht="15.6">
      <c r="E630" s="4"/>
      <c r="I630" s="4"/>
      <c r="M630" s="4"/>
      <c r="Q630" s="4"/>
      <c r="U630" s="4"/>
      <c r="Y630" s="4"/>
      <c r="AC630" s="4"/>
      <c r="AG630" s="4"/>
      <c r="AK630" s="4"/>
      <c r="AO630" s="4"/>
      <c r="AS630" s="4"/>
      <c r="AW630" s="4"/>
      <c r="BA630" s="4"/>
    </row>
    <row r="631" spans="5:53" ht="15.6">
      <c r="E631" s="4"/>
      <c r="I631" s="4"/>
      <c r="M631" s="4"/>
      <c r="Q631" s="4"/>
      <c r="U631" s="4"/>
      <c r="Y631" s="4"/>
      <c r="AC631" s="4"/>
      <c r="AG631" s="4"/>
      <c r="AK631" s="4"/>
      <c r="AO631" s="4"/>
      <c r="AS631" s="4"/>
      <c r="AW631" s="4"/>
      <c r="BA631" s="4"/>
    </row>
    <row r="632" spans="5:53" ht="15.6">
      <c r="E632" s="4"/>
      <c r="I632" s="4"/>
      <c r="M632" s="4"/>
      <c r="Q632" s="4"/>
      <c r="U632" s="4"/>
      <c r="Y632" s="4"/>
      <c r="AC632" s="4"/>
      <c r="AG632" s="4"/>
      <c r="AK632" s="4"/>
      <c r="AO632" s="4"/>
      <c r="AS632" s="4"/>
      <c r="AW632" s="4"/>
      <c r="BA632" s="4"/>
    </row>
    <row r="633" spans="5:53" ht="15.6">
      <c r="E633" s="4"/>
      <c r="I633" s="4"/>
      <c r="M633" s="4"/>
      <c r="Q633" s="4"/>
      <c r="U633" s="4"/>
      <c r="Y633" s="4"/>
      <c r="AC633" s="4"/>
      <c r="AG633" s="4"/>
      <c r="AK633" s="4"/>
      <c r="AO633" s="4"/>
      <c r="AS633" s="4"/>
      <c r="AW633" s="4"/>
      <c r="BA633" s="4"/>
    </row>
    <row r="634" spans="5:53" ht="15.6">
      <c r="E634" s="4"/>
      <c r="I634" s="4"/>
      <c r="M634" s="4"/>
      <c r="Q634" s="4"/>
      <c r="U634" s="4"/>
      <c r="Y634" s="4"/>
      <c r="AC634" s="4"/>
      <c r="AG634" s="4"/>
      <c r="AK634" s="4"/>
      <c r="AO634" s="4"/>
      <c r="AS634" s="4"/>
      <c r="AW634" s="4"/>
      <c r="BA634" s="4"/>
    </row>
    <row r="635" spans="5:53" ht="15.6">
      <c r="E635" s="4"/>
      <c r="I635" s="4"/>
      <c r="M635" s="4"/>
      <c r="Q635" s="4"/>
      <c r="U635" s="4"/>
      <c r="Y635" s="4"/>
      <c r="AC635" s="4"/>
      <c r="AG635" s="4"/>
      <c r="AK635" s="4"/>
      <c r="AO635" s="4"/>
      <c r="AS635" s="4"/>
      <c r="AW635" s="4"/>
      <c r="BA635" s="4"/>
    </row>
    <row r="636" spans="5:53" ht="15.6">
      <c r="E636" s="4"/>
      <c r="I636" s="4"/>
      <c r="M636" s="4"/>
      <c r="Q636" s="4"/>
      <c r="U636" s="4"/>
      <c r="Y636" s="4"/>
      <c r="AC636" s="4"/>
      <c r="AG636" s="4"/>
      <c r="AK636" s="4"/>
      <c r="AO636" s="4"/>
      <c r="AS636" s="4"/>
      <c r="AW636" s="4"/>
      <c r="BA636" s="4"/>
    </row>
    <row r="637" spans="5:53" ht="15.6">
      <c r="E637" s="4"/>
      <c r="I637" s="4"/>
      <c r="M637" s="4"/>
      <c r="Q637" s="4"/>
      <c r="U637" s="4"/>
      <c r="Y637" s="4"/>
      <c r="AC637" s="4"/>
      <c r="AG637" s="4"/>
      <c r="AK637" s="4"/>
      <c r="AO637" s="4"/>
      <c r="AS637" s="4"/>
      <c r="AW637" s="4"/>
      <c r="BA637" s="4"/>
    </row>
    <row r="638" spans="5:53" ht="15.6">
      <c r="E638" s="4"/>
      <c r="I638" s="4"/>
      <c r="M638" s="4"/>
      <c r="Q638" s="4"/>
      <c r="U638" s="4"/>
      <c r="Y638" s="4"/>
      <c r="AC638" s="4"/>
      <c r="AG638" s="4"/>
      <c r="AK638" s="4"/>
      <c r="AO638" s="4"/>
      <c r="AS638" s="4"/>
      <c r="AW638" s="4"/>
      <c r="BA638" s="4"/>
    </row>
    <row r="639" spans="5:53" ht="15.6">
      <c r="E639" s="4"/>
      <c r="I639" s="4"/>
      <c r="M639" s="4"/>
      <c r="Q639" s="4"/>
      <c r="U639" s="4"/>
      <c r="Y639" s="4"/>
      <c r="AC639" s="4"/>
      <c r="AG639" s="4"/>
      <c r="AK639" s="4"/>
      <c r="AO639" s="4"/>
      <c r="AS639" s="4"/>
      <c r="AW639" s="4"/>
      <c r="BA639" s="4"/>
    </row>
    <row r="640" spans="5:53" ht="15.6">
      <c r="E640" s="4"/>
      <c r="I640" s="4"/>
      <c r="M640" s="4"/>
      <c r="Q640" s="4"/>
      <c r="U640" s="4"/>
      <c r="Y640" s="4"/>
      <c r="AC640" s="4"/>
      <c r="AG640" s="4"/>
      <c r="AK640" s="4"/>
      <c r="AO640" s="4"/>
      <c r="AS640" s="4"/>
      <c r="AW640" s="4"/>
      <c r="BA640" s="4"/>
    </row>
    <row r="641" spans="5:53" ht="15.6">
      <c r="E641" s="4"/>
      <c r="I641" s="4"/>
      <c r="M641" s="4"/>
      <c r="Q641" s="4"/>
      <c r="U641" s="4"/>
      <c r="Y641" s="4"/>
      <c r="AC641" s="4"/>
      <c r="AG641" s="4"/>
      <c r="AK641" s="4"/>
      <c r="AO641" s="4"/>
      <c r="AS641" s="4"/>
      <c r="AW641" s="4"/>
      <c r="BA641" s="4"/>
    </row>
    <row r="642" spans="5:53" ht="15.6">
      <c r="E642" s="4"/>
      <c r="I642" s="4"/>
      <c r="M642" s="4"/>
      <c r="Q642" s="4"/>
      <c r="U642" s="4"/>
      <c r="Y642" s="4"/>
      <c r="AC642" s="4"/>
      <c r="AG642" s="4"/>
      <c r="AK642" s="4"/>
      <c r="AO642" s="4"/>
      <c r="AS642" s="4"/>
      <c r="AW642" s="4"/>
      <c r="BA642" s="4"/>
    </row>
    <row r="643" spans="5:53" ht="15.6">
      <c r="E643" s="4"/>
      <c r="I643" s="4"/>
      <c r="M643" s="4"/>
      <c r="Q643" s="4"/>
      <c r="U643" s="4"/>
      <c r="Y643" s="4"/>
      <c r="AC643" s="4"/>
      <c r="AG643" s="4"/>
      <c r="AK643" s="4"/>
      <c r="AO643" s="4"/>
      <c r="AS643" s="4"/>
      <c r="AW643" s="4"/>
      <c r="BA643" s="4"/>
    </row>
    <row r="644" spans="5:53" ht="15.6">
      <c r="E644" s="4"/>
      <c r="I644" s="4"/>
      <c r="M644" s="4"/>
      <c r="Q644" s="4"/>
      <c r="U644" s="4"/>
      <c r="Y644" s="4"/>
      <c r="AC644" s="4"/>
      <c r="AG644" s="4"/>
      <c r="AK644" s="4"/>
      <c r="AO644" s="4"/>
      <c r="AS644" s="4"/>
      <c r="AW644" s="4"/>
      <c r="BA644" s="4"/>
    </row>
    <row r="645" spans="5:53" ht="15.6">
      <c r="E645" s="4"/>
      <c r="I645" s="4"/>
      <c r="M645" s="4"/>
      <c r="Q645" s="4"/>
      <c r="U645" s="4"/>
      <c r="Y645" s="4"/>
      <c r="AC645" s="4"/>
      <c r="AG645" s="4"/>
      <c r="AK645" s="4"/>
      <c r="AO645" s="4"/>
      <c r="AS645" s="4"/>
      <c r="AW645" s="4"/>
      <c r="BA645" s="4"/>
    </row>
    <row r="646" spans="5:53" ht="15.6">
      <c r="E646" s="4"/>
      <c r="I646" s="4"/>
      <c r="M646" s="4"/>
      <c r="Q646" s="4"/>
      <c r="U646" s="4"/>
      <c r="Y646" s="4"/>
      <c r="AC646" s="4"/>
      <c r="AG646" s="4"/>
      <c r="AK646" s="4"/>
      <c r="AO646" s="4"/>
      <c r="AS646" s="4"/>
      <c r="AW646" s="4"/>
      <c r="BA646" s="4"/>
    </row>
    <row r="647" spans="5:53" ht="15.6">
      <c r="E647" s="4"/>
      <c r="I647" s="4"/>
      <c r="M647" s="4"/>
      <c r="Q647" s="4"/>
      <c r="U647" s="4"/>
      <c r="Y647" s="4"/>
      <c r="AC647" s="4"/>
      <c r="AG647" s="4"/>
      <c r="AK647" s="4"/>
      <c r="AO647" s="4"/>
      <c r="AS647" s="4"/>
      <c r="AW647" s="4"/>
      <c r="BA647" s="4"/>
    </row>
    <row r="648" spans="5:53" ht="15.6">
      <c r="E648" s="4"/>
      <c r="I648" s="4"/>
      <c r="M648" s="4"/>
      <c r="Q648" s="4"/>
      <c r="U648" s="4"/>
      <c r="Y648" s="4"/>
      <c r="AC648" s="4"/>
      <c r="AG648" s="4"/>
      <c r="AK648" s="4"/>
      <c r="AO648" s="4"/>
      <c r="AS648" s="4"/>
      <c r="AW648" s="4"/>
      <c r="BA648" s="4"/>
    </row>
    <row r="649" spans="5:53" ht="15.6">
      <c r="E649" s="4"/>
      <c r="I649" s="4"/>
      <c r="M649" s="4"/>
      <c r="Q649" s="4"/>
      <c r="U649" s="4"/>
      <c r="Y649" s="4"/>
      <c r="AC649" s="4"/>
      <c r="AG649" s="4"/>
      <c r="AK649" s="4"/>
      <c r="AO649" s="4"/>
      <c r="AS649" s="4"/>
      <c r="AW649" s="4"/>
      <c r="BA649" s="4"/>
    </row>
    <row r="650" spans="5:53" ht="15.6">
      <c r="E650" s="4"/>
      <c r="I650" s="4"/>
      <c r="M650" s="4"/>
      <c r="Q650" s="4"/>
      <c r="U650" s="4"/>
      <c r="Y650" s="4"/>
      <c r="AC650" s="4"/>
      <c r="AG650" s="4"/>
      <c r="AK650" s="4"/>
      <c r="AO650" s="4"/>
      <c r="AS650" s="4"/>
      <c r="AW650" s="4"/>
      <c r="BA650" s="4"/>
    </row>
    <row r="651" spans="5:53" ht="15.6">
      <c r="E651" s="4"/>
      <c r="I651" s="4"/>
      <c r="M651" s="4"/>
      <c r="Q651" s="4"/>
      <c r="U651" s="4"/>
      <c r="Y651" s="4"/>
      <c r="AC651" s="4"/>
      <c r="AG651" s="4"/>
      <c r="AK651" s="4"/>
      <c r="AO651" s="4"/>
      <c r="AS651" s="4"/>
      <c r="AW651" s="4"/>
      <c r="BA651" s="4"/>
    </row>
    <row r="652" spans="5:53" ht="15.6">
      <c r="E652" s="4"/>
      <c r="I652" s="4"/>
      <c r="M652" s="4"/>
      <c r="Q652" s="4"/>
      <c r="U652" s="4"/>
      <c r="Y652" s="4"/>
      <c r="AC652" s="4"/>
      <c r="AG652" s="4"/>
      <c r="AK652" s="4"/>
      <c r="AO652" s="4"/>
      <c r="AS652" s="4"/>
      <c r="AW652" s="4"/>
      <c r="BA652" s="4"/>
    </row>
    <row r="653" spans="5:53" ht="15.6">
      <c r="E653" s="4"/>
      <c r="I653" s="4"/>
      <c r="M653" s="4"/>
      <c r="Q653" s="4"/>
      <c r="U653" s="4"/>
      <c r="Y653" s="4"/>
      <c r="AC653" s="4"/>
      <c r="AG653" s="4"/>
      <c r="AK653" s="4"/>
      <c r="AO653" s="4"/>
      <c r="AS653" s="4"/>
      <c r="AW653" s="4"/>
      <c r="BA653" s="4"/>
    </row>
    <row r="654" spans="5:53" ht="15.6">
      <c r="E654" s="4"/>
      <c r="I654" s="4"/>
      <c r="M654" s="4"/>
      <c r="Q654" s="4"/>
      <c r="U654" s="4"/>
      <c r="Y654" s="4"/>
      <c r="AC654" s="4"/>
      <c r="AG654" s="4"/>
      <c r="AK654" s="4"/>
      <c r="AO654" s="4"/>
      <c r="AS654" s="4"/>
      <c r="AW654" s="4"/>
      <c r="BA654" s="4"/>
    </row>
    <row r="655" spans="5:53" ht="15.6">
      <c r="E655" s="4"/>
      <c r="I655" s="4"/>
      <c r="M655" s="4"/>
      <c r="Q655" s="4"/>
      <c r="U655" s="4"/>
      <c r="Y655" s="4"/>
      <c r="AC655" s="4"/>
      <c r="AG655" s="4"/>
      <c r="AK655" s="4"/>
      <c r="AO655" s="4"/>
      <c r="AS655" s="4"/>
      <c r="AW655" s="4"/>
      <c r="BA655" s="4"/>
    </row>
    <row r="656" spans="5:53" ht="15.6">
      <c r="E656" s="4"/>
      <c r="I656" s="4"/>
      <c r="M656" s="4"/>
      <c r="Q656" s="4"/>
      <c r="U656" s="4"/>
      <c r="Y656" s="4"/>
      <c r="AC656" s="4"/>
      <c r="AG656" s="4"/>
      <c r="AK656" s="4"/>
      <c r="AO656" s="4"/>
      <c r="AS656" s="4"/>
      <c r="AW656" s="4"/>
      <c r="BA656" s="4"/>
    </row>
    <row r="657" spans="5:53" ht="15.6">
      <c r="E657" s="4"/>
      <c r="I657" s="4"/>
      <c r="M657" s="4"/>
      <c r="Q657" s="4"/>
      <c r="U657" s="4"/>
      <c r="Y657" s="4"/>
      <c r="AC657" s="4"/>
      <c r="AG657" s="4"/>
      <c r="AK657" s="4"/>
      <c r="AO657" s="4"/>
      <c r="AS657" s="4"/>
      <c r="AW657" s="4"/>
      <c r="BA657" s="4"/>
    </row>
    <row r="658" spans="5:53" ht="15.6">
      <c r="E658" s="4"/>
      <c r="I658" s="4"/>
      <c r="M658" s="4"/>
      <c r="Q658" s="4"/>
      <c r="U658" s="4"/>
      <c r="Y658" s="4"/>
      <c r="AC658" s="4"/>
      <c r="AG658" s="4"/>
      <c r="AK658" s="4"/>
      <c r="AO658" s="4"/>
      <c r="AS658" s="4"/>
      <c r="AW658" s="4"/>
      <c r="BA658" s="4"/>
    </row>
    <row r="659" spans="5:53" ht="15.6">
      <c r="E659" s="4"/>
      <c r="I659" s="4"/>
      <c r="M659" s="4"/>
      <c r="Q659" s="4"/>
      <c r="U659" s="4"/>
      <c r="Y659" s="4"/>
      <c r="AC659" s="4"/>
      <c r="AG659" s="4"/>
      <c r="AK659" s="4"/>
      <c r="AO659" s="4"/>
      <c r="AS659" s="4"/>
      <c r="AW659" s="4"/>
      <c r="BA659" s="4"/>
    </row>
    <row r="660" spans="5:53" ht="15.6">
      <c r="E660" s="4"/>
      <c r="I660" s="4"/>
      <c r="M660" s="4"/>
      <c r="Q660" s="4"/>
      <c r="U660" s="4"/>
      <c r="Y660" s="4"/>
      <c r="AC660" s="4"/>
      <c r="AG660" s="4"/>
      <c r="AK660" s="4"/>
      <c r="AO660" s="4"/>
      <c r="AS660" s="4"/>
      <c r="AW660" s="4"/>
      <c r="BA660" s="4"/>
    </row>
    <row r="661" spans="5:53" ht="15.6">
      <c r="E661" s="4"/>
      <c r="I661" s="4"/>
      <c r="M661" s="4"/>
      <c r="Q661" s="4"/>
      <c r="U661" s="4"/>
      <c r="Y661" s="4"/>
      <c r="AC661" s="4"/>
      <c r="AG661" s="4"/>
      <c r="AK661" s="4"/>
      <c r="AO661" s="4"/>
      <c r="AS661" s="4"/>
      <c r="AW661" s="4"/>
      <c r="BA661" s="4"/>
    </row>
    <row r="662" spans="5:53" ht="15.6">
      <c r="E662" s="4"/>
      <c r="I662" s="4"/>
      <c r="M662" s="4"/>
      <c r="Q662" s="4"/>
      <c r="U662" s="4"/>
      <c r="Y662" s="4"/>
      <c r="AC662" s="4"/>
      <c r="AG662" s="4"/>
      <c r="AK662" s="4"/>
      <c r="AO662" s="4"/>
      <c r="AS662" s="4"/>
      <c r="AW662" s="4"/>
      <c r="BA662" s="4"/>
    </row>
    <row r="663" spans="5:53" ht="15.6">
      <c r="E663" s="4"/>
      <c r="I663" s="4"/>
      <c r="M663" s="4"/>
      <c r="Q663" s="4"/>
      <c r="U663" s="4"/>
      <c r="Y663" s="4"/>
      <c r="AC663" s="4"/>
      <c r="AG663" s="4"/>
      <c r="AK663" s="4"/>
      <c r="AO663" s="4"/>
      <c r="AS663" s="4"/>
      <c r="AW663" s="4"/>
      <c r="BA663" s="4"/>
    </row>
    <row r="664" spans="5:53" ht="15.6">
      <c r="E664" s="4"/>
      <c r="I664" s="4"/>
      <c r="M664" s="4"/>
      <c r="Q664" s="4"/>
      <c r="U664" s="4"/>
      <c r="Y664" s="4"/>
      <c r="AC664" s="4"/>
      <c r="AG664" s="4"/>
      <c r="AK664" s="4"/>
      <c r="AO664" s="4"/>
      <c r="AS664" s="4"/>
      <c r="AW664" s="4"/>
      <c r="BA664" s="4"/>
    </row>
    <row r="665" spans="5:53" ht="15.6">
      <c r="E665" s="4"/>
      <c r="I665" s="4"/>
      <c r="M665" s="4"/>
      <c r="Q665" s="4"/>
      <c r="U665" s="4"/>
      <c r="Y665" s="4"/>
      <c r="AC665" s="4"/>
      <c r="AG665" s="4"/>
      <c r="AK665" s="4"/>
      <c r="AO665" s="4"/>
      <c r="AS665" s="4"/>
      <c r="AW665" s="4"/>
      <c r="BA665" s="4"/>
    </row>
    <row r="666" spans="5:53" ht="15.6">
      <c r="E666" s="4"/>
      <c r="I666" s="4"/>
      <c r="M666" s="4"/>
      <c r="Q666" s="4"/>
      <c r="U666" s="4"/>
      <c r="Y666" s="4"/>
      <c r="AC666" s="4"/>
      <c r="AG666" s="4"/>
      <c r="AK666" s="4"/>
      <c r="AO666" s="4"/>
      <c r="AS666" s="4"/>
      <c r="AW666" s="4"/>
      <c r="BA666" s="4"/>
    </row>
    <row r="667" spans="5:53" ht="15.6">
      <c r="E667" s="4"/>
      <c r="I667" s="4"/>
      <c r="M667" s="4"/>
      <c r="Q667" s="4"/>
      <c r="U667" s="4"/>
      <c r="Y667" s="4"/>
      <c r="AC667" s="4"/>
      <c r="AG667" s="4"/>
      <c r="AK667" s="4"/>
      <c r="AO667" s="4"/>
      <c r="AS667" s="4"/>
      <c r="AW667" s="4"/>
      <c r="BA667" s="4"/>
    </row>
    <row r="668" spans="5:53" ht="15.6">
      <c r="E668" s="4"/>
      <c r="I668" s="4"/>
      <c r="M668" s="4"/>
      <c r="Q668" s="4"/>
      <c r="U668" s="4"/>
      <c r="Y668" s="4"/>
      <c r="AC668" s="4"/>
      <c r="AG668" s="4"/>
      <c r="AK668" s="4"/>
      <c r="AO668" s="4"/>
      <c r="AS668" s="4"/>
      <c r="AW668" s="4"/>
      <c r="BA668" s="4"/>
    </row>
    <row r="669" spans="5:53" ht="15.6">
      <c r="E669" s="4"/>
      <c r="I669" s="4"/>
      <c r="M669" s="4"/>
      <c r="Q669" s="4"/>
      <c r="U669" s="4"/>
      <c r="Y669" s="4"/>
      <c r="AC669" s="4"/>
      <c r="AG669" s="4"/>
      <c r="AK669" s="4"/>
      <c r="AO669" s="4"/>
      <c r="AS669" s="4"/>
      <c r="AW669" s="4"/>
      <c r="BA669" s="4"/>
    </row>
    <row r="670" spans="5:53" ht="15.6">
      <c r="E670" s="4"/>
      <c r="I670" s="4"/>
      <c r="M670" s="4"/>
      <c r="Q670" s="4"/>
      <c r="U670" s="4"/>
      <c r="Y670" s="4"/>
      <c r="AC670" s="4"/>
      <c r="AG670" s="4"/>
      <c r="AK670" s="4"/>
      <c r="AO670" s="4"/>
      <c r="AS670" s="4"/>
      <c r="AW670" s="4"/>
      <c r="BA670" s="4"/>
    </row>
    <row r="671" spans="5:53" ht="15.6">
      <c r="E671" s="4"/>
      <c r="I671" s="4"/>
      <c r="M671" s="4"/>
      <c r="Q671" s="4"/>
      <c r="U671" s="4"/>
      <c r="Y671" s="4"/>
      <c r="AC671" s="4"/>
      <c r="AG671" s="4"/>
      <c r="AK671" s="4"/>
      <c r="AO671" s="4"/>
      <c r="AS671" s="4"/>
      <c r="AW671" s="4"/>
      <c r="BA671" s="4"/>
    </row>
    <row r="672" spans="5:53" ht="15.6">
      <c r="E672" s="4"/>
      <c r="I672" s="4"/>
      <c r="M672" s="4"/>
      <c r="Q672" s="4"/>
      <c r="U672" s="4"/>
      <c r="Y672" s="4"/>
      <c r="AC672" s="4"/>
      <c r="AG672" s="4"/>
      <c r="AK672" s="4"/>
      <c r="AO672" s="4"/>
      <c r="AS672" s="4"/>
      <c r="AW672" s="4"/>
      <c r="BA672" s="4"/>
    </row>
    <row r="673" spans="5:53" ht="15.6">
      <c r="E673" s="4"/>
      <c r="I673" s="4"/>
      <c r="M673" s="4"/>
      <c r="Q673" s="4"/>
      <c r="U673" s="4"/>
      <c r="Y673" s="4"/>
      <c r="AC673" s="4"/>
      <c r="AG673" s="4"/>
      <c r="AK673" s="4"/>
      <c r="AO673" s="4"/>
      <c r="AS673" s="4"/>
      <c r="AW673" s="4"/>
      <c r="BA673" s="4"/>
    </row>
    <row r="674" spans="5:53" ht="15.6">
      <c r="E674" s="4"/>
      <c r="I674" s="4"/>
      <c r="M674" s="4"/>
      <c r="Q674" s="4"/>
      <c r="U674" s="4"/>
      <c r="Y674" s="4"/>
      <c r="AC674" s="4"/>
      <c r="AG674" s="4"/>
      <c r="AK674" s="4"/>
      <c r="AO674" s="4"/>
      <c r="AS674" s="4"/>
      <c r="AW674" s="4"/>
      <c r="BA674" s="4"/>
    </row>
    <row r="675" spans="5:53" ht="15.6">
      <c r="E675" s="4"/>
      <c r="I675" s="4"/>
      <c r="M675" s="4"/>
      <c r="Q675" s="4"/>
      <c r="U675" s="4"/>
      <c r="Y675" s="4"/>
      <c r="AC675" s="4"/>
      <c r="AG675" s="4"/>
      <c r="AK675" s="4"/>
      <c r="AO675" s="4"/>
      <c r="AS675" s="4"/>
      <c r="AW675" s="4"/>
      <c r="BA675" s="4"/>
    </row>
    <row r="676" spans="5:53" ht="15.6">
      <c r="E676" s="4"/>
      <c r="I676" s="4"/>
      <c r="M676" s="4"/>
      <c r="Q676" s="4"/>
      <c r="U676" s="4"/>
      <c r="Y676" s="4"/>
      <c r="AC676" s="4"/>
      <c r="AG676" s="4"/>
      <c r="AK676" s="4"/>
      <c r="AO676" s="4"/>
      <c r="AS676" s="4"/>
      <c r="AW676" s="4"/>
      <c r="BA676" s="4"/>
    </row>
    <row r="677" spans="5:53" ht="15.6">
      <c r="E677" s="4"/>
      <c r="I677" s="4"/>
      <c r="M677" s="4"/>
      <c r="Q677" s="4"/>
      <c r="U677" s="4"/>
      <c r="Y677" s="4"/>
      <c r="AC677" s="4"/>
      <c r="AG677" s="4"/>
      <c r="AK677" s="4"/>
      <c r="AO677" s="4"/>
      <c r="AS677" s="4"/>
      <c r="AW677" s="4"/>
      <c r="BA677" s="4"/>
    </row>
    <row r="678" spans="5:53" ht="15.6">
      <c r="E678" s="4"/>
      <c r="I678" s="4"/>
      <c r="M678" s="4"/>
      <c r="Q678" s="4"/>
      <c r="U678" s="4"/>
      <c r="Y678" s="4"/>
      <c r="AC678" s="4"/>
      <c r="AG678" s="4"/>
      <c r="AK678" s="4"/>
      <c r="AO678" s="4"/>
      <c r="AS678" s="4"/>
      <c r="AW678" s="4"/>
      <c r="BA678" s="4"/>
    </row>
    <row r="679" spans="5:53" ht="15.6">
      <c r="E679" s="4"/>
      <c r="I679" s="4"/>
      <c r="M679" s="4"/>
      <c r="Q679" s="4"/>
      <c r="U679" s="4"/>
      <c r="Y679" s="4"/>
      <c r="AC679" s="4"/>
      <c r="AG679" s="4"/>
      <c r="AK679" s="4"/>
      <c r="AO679" s="4"/>
      <c r="AS679" s="4"/>
      <c r="AW679" s="4"/>
      <c r="BA679" s="4"/>
    </row>
    <row r="680" spans="5:53" ht="15.6">
      <c r="E680" s="4"/>
      <c r="I680" s="4"/>
      <c r="M680" s="4"/>
      <c r="Q680" s="4"/>
      <c r="U680" s="4"/>
      <c r="Y680" s="4"/>
      <c r="AC680" s="4"/>
      <c r="AG680" s="4"/>
      <c r="AK680" s="4"/>
      <c r="AO680" s="4"/>
      <c r="AS680" s="4"/>
      <c r="AW680" s="4"/>
      <c r="BA680" s="4"/>
    </row>
    <row r="681" spans="5:53" ht="15.6">
      <c r="E681" s="4"/>
      <c r="I681" s="4"/>
      <c r="M681" s="4"/>
      <c r="Q681" s="4"/>
      <c r="U681" s="4"/>
      <c r="Y681" s="4"/>
      <c r="AC681" s="4"/>
      <c r="AG681" s="4"/>
      <c r="AK681" s="4"/>
      <c r="AO681" s="4"/>
      <c r="AS681" s="4"/>
      <c r="AW681" s="4"/>
      <c r="BA681" s="4"/>
    </row>
    <row r="682" spans="5:53" ht="15.6">
      <c r="E682" s="4"/>
      <c r="I682" s="4"/>
      <c r="M682" s="4"/>
      <c r="Q682" s="4"/>
      <c r="U682" s="4"/>
      <c r="Y682" s="4"/>
      <c r="AC682" s="4"/>
      <c r="AG682" s="4"/>
      <c r="AK682" s="4"/>
      <c r="AO682" s="4"/>
      <c r="AS682" s="4"/>
      <c r="AW682" s="4"/>
      <c r="BA682" s="4"/>
    </row>
    <row r="683" spans="5:53" ht="15.6">
      <c r="E683" s="4"/>
      <c r="I683" s="4"/>
      <c r="M683" s="4"/>
      <c r="Q683" s="4"/>
      <c r="U683" s="4"/>
      <c r="Y683" s="4"/>
      <c r="AC683" s="4"/>
      <c r="AG683" s="4"/>
      <c r="AK683" s="4"/>
      <c r="AO683" s="4"/>
      <c r="AS683" s="4"/>
      <c r="AW683" s="4"/>
      <c r="BA683" s="4"/>
    </row>
    <row r="684" spans="5:53" ht="15.6">
      <c r="E684" s="4"/>
      <c r="I684" s="4"/>
      <c r="M684" s="4"/>
      <c r="Q684" s="4"/>
      <c r="U684" s="4"/>
      <c r="Y684" s="4"/>
      <c r="AC684" s="4"/>
      <c r="AG684" s="4"/>
      <c r="AK684" s="4"/>
      <c r="AO684" s="4"/>
      <c r="AS684" s="4"/>
      <c r="AW684" s="4"/>
      <c r="BA684" s="4"/>
    </row>
    <row r="685" spans="5:53" ht="15.6">
      <c r="E685" s="4"/>
      <c r="I685" s="4"/>
      <c r="M685" s="4"/>
      <c r="Q685" s="4"/>
      <c r="U685" s="4"/>
      <c r="Y685" s="4"/>
      <c r="AC685" s="4"/>
      <c r="AG685" s="4"/>
      <c r="AK685" s="4"/>
      <c r="AO685" s="4"/>
      <c r="AS685" s="4"/>
      <c r="AW685" s="4"/>
      <c r="BA685" s="4"/>
    </row>
    <row r="686" spans="5:53" ht="15.6">
      <c r="E686" s="4"/>
      <c r="I686" s="4"/>
      <c r="M686" s="4"/>
      <c r="Q686" s="4"/>
      <c r="U686" s="4"/>
      <c r="Y686" s="4"/>
      <c r="AC686" s="4"/>
      <c r="AG686" s="4"/>
      <c r="AK686" s="4"/>
      <c r="AO686" s="4"/>
      <c r="AS686" s="4"/>
      <c r="AW686" s="4"/>
      <c r="BA686" s="4"/>
    </row>
    <row r="687" spans="5:53" ht="15.6">
      <c r="E687" s="4"/>
      <c r="I687" s="4"/>
      <c r="M687" s="4"/>
      <c r="Q687" s="4"/>
      <c r="U687" s="4"/>
      <c r="Y687" s="4"/>
      <c r="AC687" s="4"/>
      <c r="AG687" s="4"/>
      <c r="AK687" s="4"/>
      <c r="AO687" s="4"/>
      <c r="AS687" s="4"/>
      <c r="AW687" s="4"/>
      <c r="BA687" s="4"/>
    </row>
    <row r="688" spans="5:53" ht="15.6">
      <c r="E688" s="4"/>
      <c r="I688" s="4"/>
      <c r="M688" s="4"/>
      <c r="Q688" s="4"/>
      <c r="U688" s="4"/>
      <c r="Y688" s="4"/>
      <c r="AC688" s="4"/>
      <c r="AG688" s="4"/>
      <c r="AK688" s="4"/>
      <c r="AO688" s="4"/>
      <c r="AS688" s="4"/>
      <c r="AW688" s="4"/>
      <c r="BA688" s="4"/>
    </row>
    <row r="689" spans="5:53" ht="15.6">
      <c r="E689" s="4"/>
      <c r="I689" s="4"/>
      <c r="M689" s="4"/>
      <c r="Q689" s="4"/>
      <c r="U689" s="4"/>
      <c r="Y689" s="4"/>
      <c r="AC689" s="4"/>
      <c r="AG689" s="4"/>
      <c r="AK689" s="4"/>
      <c r="AO689" s="4"/>
      <c r="AS689" s="4"/>
      <c r="AW689" s="4"/>
      <c r="BA689" s="4"/>
    </row>
    <row r="690" spans="5:53" ht="15.6">
      <c r="E690" s="4"/>
      <c r="I690" s="4"/>
      <c r="M690" s="4"/>
      <c r="Q690" s="4"/>
      <c r="U690" s="4"/>
      <c r="Y690" s="4"/>
      <c r="AC690" s="4"/>
      <c r="AG690" s="4"/>
      <c r="AK690" s="4"/>
      <c r="AO690" s="4"/>
      <c r="AS690" s="4"/>
      <c r="AW690" s="4"/>
      <c r="BA690" s="4"/>
    </row>
    <row r="691" spans="5:53" ht="15.6">
      <c r="E691" s="4"/>
      <c r="I691" s="4"/>
      <c r="M691" s="4"/>
      <c r="Q691" s="4"/>
      <c r="U691" s="4"/>
      <c r="Y691" s="4"/>
      <c r="AC691" s="4"/>
      <c r="AG691" s="4"/>
      <c r="AK691" s="4"/>
      <c r="AO691" s="4"/>
      <c r="AS691" s="4"/>
      <c r="AW691" s="4"/>
      <c r="BA691" s="4"/>
    </row>
    <row r="692" spans="5:53" ht="15.6">
      <c r="E692" s="4"/>
      <c r="I692" s="4"/>
      <c r="M692" s="4"/>
      <c r="Q692" s="4"/>
      <c r="U692" s="4"/>
      <c r="Y692" s="4"/>
      <c r="AC692" s="4"/>
      <c r="AG692" s="4"/>
      <c r="AK692" s="4"/>
      <c r="AO692" s="4"/>
      <c r="AS692" s="4"/>
      <c r="AW692" s="4"/>
      <c r="BA692" s="4"/>
    </row>
    <row r="693" spans="5:53" ht="15.6">
      <c r="E693" s="4"/>
      <c r="I693" s="4"/>
      <c r="M693" s="4"/>
      <c r="Q693" s="4"/>
      <c r="U693" s="4"/>
      <c r="Y693" s="4"/>
      <c r="AC693" s="4"/>
      <c r="AG693" s="4"/>
      <c r="AK693" s="4"/>
      <c r="AO693" s="4"/>
      <c r="AS693" s="4"/>
      <c r="AW693" s="4"/>
      <c r="BA693" s="4"/>
    </row>
    <row r="694" spans="5:53" ht="15.6">
      <c r="E694" s="4"/>
      <c r="I694" s="4"/>
      <c r="M694" s="4"/>
      <c r="Q694" s="4"/>
      <c r="U694" s="4"/>
      <c r="Y694" s="4"/>
      <c r="AC694" s="4"/>
      <c r="AG694" s="4"/>
      <c r="AK694" s="4"/>
      <c r="AO694" s="4"/>
      <c r="AS694" s="4"/>
      <c r="AW694" s="4"/>
      <c r="BA694" s="4"/>
    </row>
    <row r="695" spans="5:53" ht="15.6">
      <c r="E695" s="4"/>
      <c r="I695" s="4"/>
      <c r="M695" s="4"/>
      <c r="Q695" s="4"/>
      <c r="U695" s="4"/>
      <c r="Y695" s="4"/>
      <c r="AC695" s="4"/>
      <c r="AG695" s="4"/>
      <c r="AK695" s="4"/>
      <c r="AO695" s="4"/>
      <c r="AS695" s="4"/>
      <c r="AW695" s="4"/>
      <c r="BA695" s="4"/>
    </row>
    <row r="696" spans="5:53" ht="15.6">
      <c r="E696" s="4"/>
      <c r="I696" s="4"/>
      <c r="M696" s="4"/>
      <c r="Q696" s="4"/>
      <c r="U696" s="4"/>
      <c r="Y696" s="4"/>
      <c r="AC696" s="4"/>
      <c r="AG696" s="4"/>
      <c r="AK696" s="4"/>
      <c r="AO696" s="4"/>
      <c r="AS696" s="4"/>
      <c r="AW696" s="4"/>
      <c r="BA696" s="4"/>
    </row>
    <row r="697" spans="5:53" ht="15.6">
      <c r="E697" s="4"/>
      <c r="I697" s="4"/>
      <c r="M697" s="4"/>
      <c r="Q697" s="4"/>
      <c r="U697" s="4"/>
      <c r="Y697" s="4"/>
      <c r="AC697" s="4"/>
      <c r="AG697" s="4"/>
      <c r="AK697" s="4"/>
      <c r="AO697" s="4"/>
      <c r="AS697" s="4"/>
      <c r="AW697" s="4"/>
      <c r="BA697" s="4"/>
    </row>
    <row r="698" spans="5:53" ht="15.6">
      <c r="E698" s="4"/>
      <c r="I698" s="4"/>
      <c r="M698" s="4"/>
      <c r="Q698" s="4"/>
      <c r="U698" s="4"/>
      <c r="Y698" s="4"/>
      <c r="AC698" s="4"/>
      <c r="AG698" s="4"/>
      <c r="AK698" s="4"/>
      <c r="AO698" s="4"/>
      <c r="AS698" s="4"/>
      <c r="AW698" s="4"/>
      <c r="BA698" s="4"/>
    </row>
    <row r="699" spans="5:53" ht="15.6">
      <c r="E699" s="4"/>
      <c r="I699" s="4"/>
      <c r="M699" s="4"/>
      <c r="Q699" s="4"/>
      <c r="U699" s="4"/>
      <c r="Y699" s="4"/>
      <c r="AC699" s="4"/>
      <c r="AG699" s="4"/>
      <c r="AK699" s="4"/>
      <c r="AO699" s="4"/>
      <c r="AS699" s="4"/>
      <c r="AW699" s="4"/>
      <c r="BA699" s="4"/>
    </row>
    <row r="700" spans="5:53" ht="15.6">
      <c r="E700" s="4"/>
      <c r="I700" s="4"/>
      <c r="M700" s="4"/>
      <c r="Q700" s="4"/>
      <c r="U700" s="4"/>
      <c r="Y700" s="4"/>
      <c r="AC700" s="4"/>
      <c r="AG700" s="4"/>
      <c r="AK700" s="4"/>
      <c r="AO700" s="4"/>
      <c r="AS700" s="4"/>
      <c r="AW700" s="4"/>
      <c r="BA700" s="4"/>
    </row>
    <row r="701" spans="5:53" ht="15.6">
      <c r="E701" s="4"/>
      <c r="I701" s="4"/>
      <c r="M701" s="4"/>
      <c r="Q701" s="4"/>
      <c r="U701" s="4"/>
      <c r="Y701" s="4"/>
      <c r="AC701" s="4"/>
      <c r="AG701" s="4"/>
      <c r="AK701" s="4"/>
      <c r="AO701" s="4"/>
      <c r="AS701" s="4"/>
      <c r="AW701" s="4"/>
      <c r="BA701" s="4"/>
    </row>
    <row r="702" spans="5:53" ht="15.6">
      <c r="E702" s="4"/>
      <c r="I702" s="4"/>
      <c r="M702" s="4"/>
      <c r="Q702" s="4"/>
      <c r="U702" s="4"/>
      <c r="Y702" s="4"/>
      <c r="AC702" s="4"/>
      <c r="AG702" s="4"/>
      <c r="AK702" s="4"/>
      <c r="AO702" s="4"/>
      <c r="AS702" s="4"/>
      <c r="AW702" s="4"/>
      <c r="BA702" s="4"/>
    </row>
    <row r="703" spans="5:53" ht="15.6">
      <c r="E703" s="4"/>
      <c r="I703" s="4"/>
      <c r="M703" s="4"/>
      <c r="Q703" s="4"/>
      <c r="U703" s="4"/>
      <c r="Y703" s="4"/>
      <c r="AC703" s="4"/>
      <c r="AG703" s="4"/>
      <c r="AK703" s="4"/>
      <c r="AO703" s="4"/>
      <c r="AS703" s="4"/>
      <c r="AW703" s="4"/>
      <c r="BA703" s="4"/>
    </row>
    <row r="704" spans="5:53" ht="15.6">
      <c r="E704" s="4"/>
      <c r="I704" s="4"/>
      <c r="M704" s="4"/>
      <c r="Q704" s="4"/>
      <c r="U704" s="4"/>
      <c r="Y704" s="4"/>
      <c r="AC704" s="4"/>
      <c r="AG704" s="4"/>
      <c r="AK704" s="4"/>
      <c r="AO704" s="4"/>
      <c r="AS704" s="4"/>
      <c r="AW704" s="4"/>
      <c r="BA704" s="4"/>
    </row>
    <row r="705" spans="5:53" ht="15.6">
      <c r="E705" s="4"/>
      <c r="I705" s="4"/>
      <c r="M705" s="4"/>
      <c r="Q705" s="4"/>
      <c r="U705" s="4"/>
      <c r="Y705" s="4"/>
      <c r="AC705" s="4"/>
      <c r="AG705" s="4"/>
      <c r="AK705" s="4"/>
      <c r="AO705" s="4"/>
      <c r="AS705" s="4"/>
      <c r="AW705" s="4"/>
      <c r="BA705" s="4"/>
    </row>
    <row r="706" spans="5:53" ht="15.6">
      <c r="E706" s="4"/>
      <c r="I706" s="4"/>
      <c r="M706" s="4"/>
      <c r="Q706" s="4"/>
      <c r="U706" s="4"/>
      <c r="Y706" s="4"/>
      <c r="AC706" s="4"/>
      <c r="AG706" s="4"/>
      <c r="AK706" s="4"/>
      <c r="AO706" s="4"/>
      <c r="AS706" s="4"/>
      <c r="AW706" s="4"/>
      <c r="BA706" s="4"/>
    </row>
    <row r="707" spans="5:53" ht="15.6">
      <c r="E707" s="4"/>
      <c r="I707" s="4"/>
      <c r="M707" s="4"/>
      <c r="Q707" s="4"/>
      <c r="U707" s="4"/>
      <c r="Y707" s="4"/>
      <c r="AC707" s="4"/>
      <c r="AG707" s="4"/>
      <c r="AK707" s="4"/>
      <c r="AO707" s="4"/>
      <c r="AS707" s="4"/>
      <c r="AW707" s="4"/>
      <c r="BA707" s="4"/>
    </row>
    <row r="708" spans="5:53" ht="15.6">
      <c r="E708" s="4"/>
      <c r="I708" s="4"/>
      <c r="M708" s="4"/>
      <c r="Q708" s="4"/>
      <c r="U708" s="4"/>
      <c r="Y708" s="4"/>
      <c r="AC708" s="4"/>
      <c r="AG708" s="4"/>
      <c r="AK708" s="4"/>
      <c r="AO708" s="4"/>
      <c r="AS708" s="4"/>
      <c r="AW708" s="4"/>
      <c r="BA708" s="4"/>
    </row>
    <row r="709" spans="5:53" ht="15.6">
      <c r="E709" s="4"/>
      <c r="I709" s="4"/>
      <c r="M709" s="4"/>
      <c r="Q709" s="4"/>
      <c r="U709" s="4"/>
      <c r="Y709" s="4"/>
      <c r="AC709" s="4"/>
      <c r="AG709" s="4"/>
      <c r="AK709" s="4"/>
      <c r="AO709" s="4"/>
      <c r="AS709" s="4"/>
      <c r="AW709" s="4"/>
      <c r="BA709" s="4"/>
    </row>
    <row r="710" spans="5:53" ht="15.6">
      <c r="E710" s="4"/>
      <c r="I710" s="4"/>
      <c r="M710" s="4"/>
      <c r="Q710" s="4"/>
      <c r="U710" s="4"/>
      <c r="Y710" s="4"/>
      <c r="AC710" s="4"/>
      <c r="AG710" s="4"/>
      <c r="AK710" s="4"/>
      <c r="AO710" s="4"/>
      <c r="AS710" s="4"/>
      <c r="AW710" s="4"/>
      <c r="BA710" s="4"/>
    </row>
    <row r="711" spans="5:53" ht="15.6">
      <c r="E711" s="4"/>
      <c r="I711" s="4"/>
      <c r="M711" s="4"/>
      <c r="Q711" s="4"/>
      <c r="U711" s="4"/>
      <c r="Y711" s="4"/>
      <c r="AC711" s="4"/>
      <c r="AG711" s="4"/>
      <c r="AK711" s="4"/>
      <c r="AO711" s="4"/>
      <c r="AS711" s="4"/>
      <c r="AW711" s="4"/>
      <c r="BA711" s="4"/>
    </row>
    <row r="712" spans="5:53" ht="15.6">
      <c r="E712" s="4"/>
      <c r="I712" s="4"/>
      <c r="M712" s="4"/>
      <c r="Q712" s="4"/>
      <c r="U712" s="4"/>
      <c r="Y712" s="4"/>
      <c r="AC712" s="4"/>
      <c r="AG712" s="4"/>
      <c r="AK712" s="4"/>
      <c r="AO712" s="4"/>
      <c r="AS712" s="4"/>
      <c r="AW712" s="4"/>
      <c r="BA712" s="4"/>
    </row>
    <row r="713" spans="5:53" ht="15.6">
      <c r="E713" s="4"/>
      <c r="I713" s="4"/>
      <c r="M713" s="4"/>
      <c r="Q713" s="4"/>
      <c r="U713" s="4"/>
      <c r="Y713" s="4"/>
      <c r="AC713" s="4"/>
      <c r="AG713" s="4"/>
      <c r="AK713" s="4"/>
      <c r="AO713" s="4"/>
      <c r="AS713" s="4"/>
      <c r="AW713" s="4"/>
      <c r="BA713" s="4"/>
    </row>
    <row r="714" spans="5:53" ht="15.6">
      <c r="E714" s="4"/>
      <c r="I714" s="4"/>
      <c r="M714" s="4"/>
      <c r="Q714" s="4"/>
      <c r="U714" s="4"/>
      <c r="Y714" s="4"/>
      <c r="AC714" s="4"/>
      <c r="AG714" s="4"/>
      <c r="AK714" s="4"/>
      <c r="AO714" s="4"/>
      <c r="AS714" s="4"/>
      <c r="AW714" s="4"/>
      <c r="BA714" s="4"/>
    </row>
    <row r="715" spans="5:53" ht="15.6">
      <c r="E715" s="4"/>
      <c r="I715" s="4"/>
      <c r="M715" s="4"/>
      <c r="Q715" s="4"/>
      <c r="U715" s="4"/>
      <c r="Y715" s="4"/>
      <c r="AC715" s="4"/>
      <c r="AG715" s="4"/>
      <c r="AK715" s="4"/>
      <c r="AO715" s="4"/>
      <c r="AS715" s="4"/>
      <c r="AW715" s="4"/>
      <c r="BA715" s="4"/>
    </row>
    <row r="716" spans="5:53" ht="15.6">
      <c r="E716" s="4"/>
      <c r="I716" s="4"/>
      <c r="M716" s="4"/>
      <c r="Q716" s="4"/>
      <c r="U716" s="4"/>
      <c r="Y716" s="4"/>
      <c r="AC716" s="4"/>
      <c r="AG716" s="4"/>
      <c r="AK716" s="4"/>
      <c r="AO716" s="4"/>
      <c r="AS716" s="4"/>
      <c r="AW716" s="4"/>
      <c r="BA716" s="4"/>
    </row>
    <row r="717" spans="5:53" ht="15.6">
      <c r="E717" s="4"/>
      <c r="I717" s="4"/>
      <c r="M717" s="4"/>
      <c r="Q717" s="4"/>
      <c r="U717" s="4"/>
      <c r="Y717" s="4"/>
      <c r="AC717" s="4"/>
      <c r="AG717" s="4"/>
      <c r="AK717" s="4"/>
      <c r="AO717" s="4"/>
      <c r="AS717" s="4"/>
      <c r="AW717" s="4"/>
      <c r="BA717" s="4"/>
    </row>
    <row r="718" spans="5:53" ht="15.6">
      <c r="E718" s="4"/>
      <c r="I718" s="4"/>
      <c r="M718" s="4"/>
      <c r="Q718" s="4"/>
      <c r="U718" s="4"/>
      <c r="Y718" s="4"/>
      <c r="AC718" s="4"/>
      <c r="AG718" s="4"/>
      <c r="AK718" s="4"/>
      <c r="AO718" s="4"/>
      <c r="AS718" s="4"/>
      <c r="AW718" s="4"/>
      <c r="BA718" s="4"/>
    </row>
    <row r="719" spans="5:53" ht="15.6">
      <c r="E719" s="4"/>
      <c r="I719" s="4"/>
      <c r="M719" s="4"/>
      <c r="Q719" s="4"/>
      <c r="U719" s="4"/>
      <c r="Y719" s="4"/>
      <c r="AC719" s="4"/>
      <c r="AG719" s="4"/>
      <c r="AK719" s="4"/>
      <c r="AO719" s="4"/>
      <c r="AS719" s="4"/>
      <c r="AW719" s="4"/>
      <c r="BA719" s="4"/>
    </row>
    <row r="720" spans="5:53" ht="15.6">
      <c r="E720" s="4"/>
      <c r="I720" s="4"/>
      <c r="M720" s="4"/>
      <c r="Q720" s="4"/>
      <c r="U720" s="4"/>
      <c r="Y720" s="4"/>
      <c r="AC720" s="4"/>
      <c r="AG720" s="4"/>
      <c r="AK720" s="4"/>
      <c r="AO720" s="4"/>
      <c r="AS720" s="4"/>
      <c r="AW720" s="4"/>
      <c r="BA720" s="4"/>
    </row>
    <row r="721" spans="5:53" ht="15.6">
      <c r="E721" s="4"/>
      <c r="I721" s="4"/>
      <c r="M721" s="4"/>
      <c r="Q721" s="4"/>
      <c r="U721" s="4"/>
      <c r="Y721" s="4"/>
      <c r="AC721" s="4"/>
      <c r="AG721" s="4"/>
      <c r="AK721" s="4"/>
      <c r="AO721" s="4"/>
      <c r="AS721" s="4"/>
      <c r="AW721" s="4"/>
      <c r="BA721" s="4"/>
    </row>
    <row r="722" spans="5:53" ht="15.6">
      <c r="E722" s="4"/>
      <c r="I722" s="4"/>
      <c r="M722" s="4"/>
      <c r="Q722" s="4"/>
      <c r="U722" s="4"/>
      <c r="Y722" s="4"/>
      <c r="AC722" s="4"/>
      <c r="AG722" s="4"/>
      <c r="AK722" s="4"/>
      <c r="AO722" s="4"/>
      <c r="AS722" s="4"/>
      <c r="AW722" s="4"/>
      <c r="BA722" s="4"/>
    </row>
    <row r="723" spans="5:53" ht="15.6">
      <c r="E723" s="4"/>
      <c r="I723" s="4"/>
      <c r="M723" s="4"/>
      <c r="Q723" s="4"/>
      <c r="U723" s="4"/>
      <c r="Y723" s="4"/>
      <c r="AC723" s="4"/>
      <c r="AG723" s="4"/>
      <c r="AK723" s="4"/>
      <c r="AO723" s="4"/>
      <c r="AS723" s="4"/>
      <c r="AW723" s="4"/>
      <c r="BA723" s="4"/>
    </row>
    <row r="724" spans="5:53" ht="15.6">
      <c r="E724" s="4"/>
      <c r="I724" s="4"/>
      <c r="M724" s="4"/>
      <c r="Q724" s="4"/>
      <c r="U724" s="4"/>
      <c r="Y724" s="4"/>
      <c r="AC724" s="4"/>
      <c r="AG724" s="4"/>
      <c r="AK724" s="4"/>
      <c r="AO724" s="4"/>
      <c r="AS724" s="4"/>
      <c r="AW724" s="4"/>
      <c r="BA724" s="4"/>
    </row>
    <row r="725" spans="5:53" ht="15.6">
      <c r="E725" s="4"/>
      <c r="I725" s="4"/>
      <c r="M725" s="4"/>
      <c r="Q725" s="4"/>
      <c r="U725" s="4"/>
      <c r="Y725" s="4"/>
      <c r="AC725" s="4"/>
      <c r="AG725" s="4"/>
      <c r="AK725" s="4"/>
      <c r="AO725" s="4"/>
      <c r="AS725" s="4"/>
      <c r="AW725" s="4"/>
      <c r="BA725" s="4"/>
    </row>
    <row r="726" spans="5:53" ht="15.6">
      <c r="E726" s="4"/>
      <c r="I726" s="4"/>
      <c r="M726" s="4"/>
      <c r="Q726" s="4"/>
      <c r="U726" s="4"/>
      <c r="Y726" s="4"/>
      <c r="AC726" s="4"/>
      <c r="AG726" s="4"/>
      <c r="AK726" s="4"/>
      <c r="AO726" s="4"/>
      <c r="AS726" s="4"/>
      <c r="AW726" s="4"/>
      <c r="BA726" s="4"/>
    </row>
    <row r="727" spans="5:53" ht="15.6">
      <c r="E727" s="4"/>
      <c r="I727" s="4"/>
      <c r="M727" s="4"/>
      <c r="Q727" s="4"/>
      <c r="U727" s="4"/>
      <c r="Y727" s="4"/>
      <c r="AC727" s="4"/>
      <c r="AG727" s="4"/>
      <c r="AK727" s="4"/>
      <c r="AO727" s="4"/>
      <c r="AS727" s="4"/>
      <c r="AW727" s="4"/>
      <c r="BA727" s="4"/>
    </row>
    <row r="728" spans="5:53" ht="15.6">
      <c r="E728" s="4"/>
      <c r="I728" s="4"/>
      <c r="M728" s="4"/>
      <c r="Q728" s="4"/>
      <c r="U728" s="4"/>
      <c r="Y728" s="4"/>
      <c r="AC728" s="4"/>
      <c r="AG728" s="4"/>
      <c r="AK728" s="4"/>
      <c r="AO728" s="4"/>
      <c r="AS728" s="4"/>
      <c r="AW728" s="4"/>
      <c r="BA728" s="4"/>
    </row>
    <row r="729" spans="5:53" ht="15.6">
      <c r="E729" s="4"/>
      <c r="I729" s="4"/>
      <c r="M729" s="4"/>
      <c r="Q729" s="4"/>
      <c r="U729" s="4"/>
      <c r="Y729" s="4"/>
      <c r="AC729" s="4"/>
      <c r="AG729" s="4"/>
      <c r="AK729" s="4"/>
      <c r="AO729" s="4"/>
      <c r="AS729" s="4"/>
      <c r="AW729" s="4"/>
      <c r="BA729" s="4"/>
    </row>
    <row r="730" spans="5:53" ht="15.6">
      <c r="E730" s="4"/>
      <c r="I730" s="4"/>
      <c r="M730" s="4"/>
      <c r="Q730" s="4"/>
      <c r="U730" s="4"/>
      <c r="Y730" s="4"/>
      <c r="AC730" s="4"/>
      <c r="AG730" s="4"/>
      <c r="AK730" s="4"/>
      <c r="AO730" s="4"/>
      <c r="AS730" s="4"/>
      <c r="AW730" s="4"/>
      <c r="BA730" s="4"/>
    </row>
    <row r="731" spans="5:53" ht="15.6">
      <c r="E731" s="4"/>
      <c r="I731" s="4"/>
      <c r="M731" s="4"/>
      <c r="Q731" s="4"/>
      <c r="U731" s="4"/>
      <c r="Y731" s="4"/>
      <c r="AC731" s="4"/>
      <c r="AG731" s="4"/>
      <c r="AK731" s="4"/>
      <c r="AO731" s="4"/>
      <c r="AS731" s="4"/>
      <c r="AW731" s="4"/>
      <c r="BA731" s="4"/>
    </row>
    <row r="732" spans="5:53" ht="15.6">
      <c r="E732" s="4"/>
      <c r="I732" s="4"/>
      <c r="M732" s="4"/>
      <c r="Q732" s="4"/>
      <c r="U732" s="4"/>
      <c r="Y732" s="4"/>
      <c r="AC732" s="4"/>
      <c r="AG732" s="4"/>
      <c r="AK732" s="4"/>
      <c r="AO732" s="4"/>
      <c r="AS732" s="4"/>
      <c r="AW732" s="4"/>
      <c r="BA732" s="4"/>
    </row>
    <row r="733" spans="5:53" ht="15.6">
      <c r="E733" s="4"/>
      <c r="I733" s="4"/>
      <c r="M733" s="4"/>
      <c r="Q733" s="4"/>
      <c r="U733" s="4"/>
      <c r="Y733" s="4"/>
      <c r="AC733" s="4"/>
      <c r="AG733" s="4"/>
      <c r="AK733" s="4"/>
      <c r="AO733" s="4"/>
      <c r="AS733" s="4"/>
      <c r="AW733" s="4"/>
      <c r="BA733" s="4"/>
    </row>
    <row r="734" spans="5:53" ht="15.6">
      <c r="E734" s="4"/>
      <c r="I734" s="4"/>
      <c r="M734" s="4"/>
      <c r="Q734" s="4"/>
      <c r="U734" s="4"/>
      <c r="Y734" s="4"/>
      <c r="AC734" s="4"/>
      <c r="AG734" s="4"/>
      <c r="AK734" s="4"/>
      <c r="AO734" s="4"/>
      <c r="AS734" s="4"/>
      <c r="AW734" s="4"/>
      <c r="BA734" s="4"/>
    </row>
    <row r="735" spans="5:53" ht="15.6">
      <c r="E735" s="4"/>
      <c r="I735" s="4"/>
      <c r="M735" s="4"/>
      <c r="Q735" s="4"/>
      <c r="U735" s="4"/>
      <c r="Y735" s="4"/>
      <c r="AC735" s="4"/>
      <c r="AG735" s="4"/>
      <c r="AK735" s="4"/>
      <c r="AO735" s="4"/>
      <c r="AS735" s="4"/>
      <c r="AW735" s="4"/>
      <c r="BA735" s="4"/>
    </row>
    <row r="736" spans="5:53" ht="15.6">
      <c r="E736" s="4"/>
      <c r="I736" s="4"/>
      <c r="M736" s="4"/>
      <c r="Q736" s="4"/>
      <c r="U736" s="4"/>
      <c r="Y736" s="4"/>
      <c r="AC736" s="4"/>
      <c r="AG736" s="4"/>
      <c r="AK736" s="4"/>
      <c r="AO736" s="4"/>
      <c r="AS736" s="4"/>
      <c r="AW736" s="4"/>
      <c r="BA736" s="4"/>
    </row>
    <row r="737" spans="5:53" ht="15.6">
      <c r="E737" s="4"/>
      <c r="I737" s="4"/>
      <c r="M737" s="4"/>
      <c r="Q737" s="4"/>
      <c r="U737" s="4"/>
      <c r="Y737" s="4"/>
      <c r="AC737" s="4"/>
      <c r="AG737" s="4"/>
      <c r="AK737" s="4"/>
      <c r="AO737" s="4"/>
      <c r="AS737" s="4"/>
      <c r="AW737" s="4"/>
      <c r="BA737" s="4"/>
    </row>
    <row r="738" spans="5:53" ht="15.6">
      <c r="E738" s="4"/>
      <c r="I738" s="4"/>
      <c r="M738" s="4"/>
      <c r="Q738" s="4"/>
      <c r="U738" s="4"/>
      <c r="Y738" s="4"/>
      <c r="AC738" s="4"/>
      <c r="AG738" s="4"/>
      <c r="AK738" s="4"/>
      <c r="AO738" s="4"/>
      <c r="AS738" s="4"/>
      <c r="AW738" s="4"/>
      <c r="BA738" s="4"/>
    </row>
    <row r="739" spans="5:53" ht="15.6">
      <c r="E739" s="4"/>
      <c r="I739" s="4"/>
      <c r="M739" s="4"/>
      <c r="Q739" s="4"/>
      <c r="U739" s="4"/>
      <c r="Y739" s="4"/>
      <c r="AC739" s="4"/>
      <c r="AG739" s="4"/>
      <c r="AK739" s="4"/>
      <c r="AO739" s="4"/>
      <c r="AS739" s="4"/>
      <c r="AW739" s="4"/>
      <c r="BA739" s="4"/>
    </row>
    <row r="740" spans="5:53" ht="15.6">
      <c r="E740" s="4"/>
      <c r="I740" s="4"/>
      <c r="M740" s="4"/>
      <c r="Q740" s="4"/>
      <c r="U740" s="4"/>
      <c r="Y740" s="4"/>
      <c r="AC740" s="4"/>
      <c r="AG740" s="4"/>
      <c r="AK740" s="4"/>
      <c r="AO740" s="4"/>
      <c r="AS740" s="4"/>
      <c r="AW740" s="4"/>
      <c r="BA740" s="4"/>
    </row>
    <row r="741" spans="5:53" ht="15.6">
      <c r="E741" s="4"/>
      <c r="I741" s="4"/>
      <c r="M741" s="4"/>
      <c r="Q741" s="4"/>
      <c r="U741" s="4"/>
      <c r="Y741" s="4"/>
      <c r="AC741" s="4"/>
      <c r="AG741" s="4"/>
      <c r="AK741" s="4"/>
      <c r="AO741" s="4"/>
      <c r="AS741" s="4"/>
      <c r="AW741" s="4"/>
      <c r="BA741" s="4"/>
    </row>
    <row r="742" spans="5:53" ht="15.6">
      <c r="E742" s="4"/>
      <c r="I742" s="4"/>
      <c r="M742" s="4"/>
      <c r="Q742" s="4"/>
      <c r="U742" s="4"/>
      <c r="Y742" s="4"/>
      <c r="AC742" s="4"/>
      <c r="AG742" s="4"/>
      <c r="AK742" s="4"/>
      <c r="AO742" s="4"/>
      <c r="AS742" s="4"/>
      <c r="AW742" s="4"/>
      <c r="BA742" s="4"/>
    </row>
    <row r="743" spans="5:53" ht="15.6">
      <c r="E743" s="4"/>
      <c r="I743" s="4"/>
      <c r="M743" s="4"/>
      <c r="Q743" s="4"/>
      <c r="U743" s="4"/>
      <c r="Y743" s="4"/>
      <c r="AC743" s="4"/>
      <c r="AG743" s="4"/>
      <c r="AK743" s="4"/>
      <c r="AO743" s="4"/>
      <c r="AS743" s="4"/>
      <c r="AW743" s="4"/>
      <c r="BA743" s="4"/>
    </row>
    <row r="744" spans="5:53" ht="15.6">
      <c r="E744" s="4"/>
      <c r="I744" s="4"/>
      <c r="M744" s="4"/>
      <c r="Q744" s="4"/>
      <c r="U744" s="4"/>
      <c r="Y744" s="4"/>
      <c r="AC744" s="4"/>
      <c r="AG744" s="4"/>
      <c r="AK744" s="4"/>
      <c r="AO744" s="4"/>
      <c r="AS744" s="4"/>
      <c r="AW744" s="4"/>
      <c r="BA744" s="4"/>
    </row>
    <row r="745" spans="5:53" ht="15.6">
      <c r="E745" s="4"/>
      <c r="I745" s="4"/>
      <c r="M745" s="4"/>
      <c r="Q745" s="4"/>
      <c r="U745" s="4"/>
      <c r="Y745" s="4"/>
      <c r="AC745" s="4"/>
      <c r="AG745" s="4"/>
      <c r="AK745" s="4"/>
      <c r="AO745" s="4"/>
      <c r="AS745" s="4"/>
      <c r="AW745" s="4"/>
      <c r="BA745" s="4"/>
    </row>
    <row r="746" spans="5:53" ht="15.6">
      <c r="E746" s="4"/>
      <c r="I746" s="4"/>
      <c r="M746" s="4"/>
      <c r="Q746" s="4"/>
      <c r="U746" s="4"/>
      <c r="Y746" s="4"/>
      <c r="AC746" s="4"/>
      <c r="AG746" s="4"/>
      <c r="AK746" s="4"/>
      <c r="AO746" s="4"/>
      <c r="AS746" s="4"/>
      <c r="AW746" s="4"/>
      <c r="BA746" s="4"/>
    </row>
    <row r="747" spans="5:53" ht="15.6">
      <c r="E747" s="4"/>
      <c r="I747" s="4"/>
      <c r="M747" s="4"/>
      <c r="Q747" s="4"/>
      <c r="U747" s="4"/>
      <c r="Y747" s="4"/>
      <c r="AC747" s="4"/>
      <c r="AG747" s="4"/>
      <c r="AK747" s="4"/>
      <c r="AO747" s="4"/>
      <c r="AS747" s="4"/>
      <c r="AW747" s="4"/>
      <c r="BA747" s="4"/>
    </row>
    <row r="748" spans="5:53" ht="15.6">
      <c r="E748" s="4"/>
      <c r="I748" s="4"/>
      <c r="M748" s="4"/>
      <c r="Q748" s="4"/>
      <c r="U748" s="4"/>
      <c r="Y748" s="4"/>
      <c r="AC748" s="4"/>
      <c r="AG748" s="4"/>
      <c r="AK748" s="4"/>
      <c r="AO748" s="4"/>
      <c r="AS748" s="4"/>
      <c r="AW748" s="4"/>
      <c r="BA748" s="4"/>
    </row>
    <row r="749" spans="5:53" ht="15.6">
      <c r="E749" s="4"/>
      <c r="I749" s="4"/>
      <c r="M749" s="4"/>
      <c r="Q749" s="4"/>
      <c r="U749" s="4"/>
      <c r="Y749" s="4"/>
      <c r="AC749" s="4"/>
      <c r="AG749" s="4"/>
      <c r="AK749" s="4"/>
      <c r="AO749" s="4"/>
      <c r="AS749" s="4"/>
      <c r="AW749" s="4"/>
      <c r="BA749" s="4"/>
    </row>
    <row r="750" spans="5:53" ht="15.6">
      <c r="E750" s="4"/>
      <c r="I750" s="4"/>
      <c r="M750" s="4"/>
      <c r="Q750" s="4"/>
      <c r="U750" s="4"/>
      <c r="Y750" s="4"/>
      <c r="AC750" s="4"/>
      <c r="AG750" s="4"/>
      <c r="AK750" s="4"/>
      <c r="AO750" s="4"/>
      <c r="AS750" s="4"/>
      <c r="AW750" s="4"/>
      <c r="BA750" s="4"/>
    </row>
    <row r="751" spans="5:53" ht="15.6">
      <c r="E751" s="4"/>
      <c r="I751" s="4"/>
      <c r="M751" s="4"/>
      <c r="Q751" s="4"/>
      <c r="U751" s="4"/>
      <c r="Y751" s="4"/>
      <c r="AC751" s="4"/>
      <c r="AG751" s="4"/>
      <c r="AK751" s="4"/>
      <c r="AO751" s="4"/>
      <c r="AS751" s="4"/>
      <c r="AW751" s="4"/>
      <c r="BA751" s="4"/>
    </row>
    <row r="752" spans="5:53" ht="15.6">
      <c r="E752" s="4"/>
      <c r="I752" s="4"/>
      <c r="M752" s="4"/>
      <c r="Q752" s="4"/>
      <c r="U752" s="4"/>
      <c r="Y752" s="4"/>
      <c r="AC752" s="4"/>
      <c r="AG752" s="4"/>
      <c r="AK752" s="4"/>
      <c r="AO752" s="4"/>
      <c r="AS752" s="4"/>
      <c r="AW752" s="4"/>
      <c r="BA752" s="4"/>
    </row>
    <row r="753" spans="5:53" ht="15.6">
      <c r="E753" s="4"/>
      <c r="I753" s="4"/>
      <c r="M753" s="4"/>
      <c r="Q753" s="4"/>
      <c r="U753" s="4"/>
      <c r="Y753" s="4"/>
      <c r="AC753" s="4"/>
      <c r="AG753" s="4"/>
      <c r="AK753" s="4"/>
      <c r="AO753" s="4"/>
      <c r="AS753" s="4"/>
      <c r="AW753" s="4"/>
      <c r="BA753" s="4"/>
    </row>
    <row r="754" spans="5:53" ht="15.6">
      <c r="E754" s="4"/>
      <c r="I754" s="4"/>
      <c r="M754" s="4"/>
      <c r="Q754" s="4"/>
      <c r="U754" s="4"/>
      <c r="Y754" s="4"/>
      <c r="AC754" s="4"/>
      <c r="AG754" s="4"/>
      <c r="AK754" s="4"/>
      <c r="AO754" s="4"/>
      <c r="AS754" s="4"/>
      <c r="AW754" s="4"/>
      <c r="BA754" s="4"/>
    </row>
    <row r="755" spans="5:53" ht="15.6">
      <c r="E755" s="4"/>
      <c r="I755" s="4"/>
      <c r="M755" s="4"/>
      <c r="Q755" s="4"/>
      <c r="U755" s="4"/>
      <c r="Y755" s="4"/>
      <c r="AC755" s="4"/>
      <c r="AG755" s="4"/>
      <c r="AK755" s="4"/>
      <c r="AO755" s="4"/>
      <c r="AS755" s="4"/>
      <c r="AW755" s="4"/>
      <c r="BA755" s="4"/>
    </row>
    <row r="756" spans="5:53" ht="15.6">
      <c r="E756" s="4"/>
      <c r="I756" s="4"/>
      <c r="M756" s="4"/>
      <c r="Q756" s="4"/>
      <c r="U756" s="4"/>
      <c r="Y756" s="4"/>
      <c r="AC756" s="4"/>
      <c r="AG756" s="4"/>
      <c r="AK756" s="4"/>
      <c r="AO756" s="4"/>
      <c r="AS756" s="4"/>
      <c r="AW756" s="4"/>
      <c r="BA756" s="4"/>
    </row>
    <row r="757" spans="5:53" ht="15.6">
      <c r="E757" s="4"/>
      <c r="I757" s="4"/>
      <c r="M757" s="4"/>
      <c r="Q757" s="4"/>
      <c r="U757" s="4"/>
      <c r="Y757" s="4"/>
      <c r="AC757" s="4"/>
      <c r="AG757" s="4"/>
      <c r="AK757" s="4"/>
      <c r="AO757" s="4"/>
      <c r="AS757" s="4"/>
      <c r="AW757" s="4"/>
      <c r="BA757" s="4"/>
    </row>
    <row r="758" spans="5:53" ht="15.6">
      <c r="E758" s="4"/>
      <c r="I758" s="4"/>
      <c r="M758" s="4"/>
      <c r="Q758" s="4"/>
      <c r="U758" s="4"/>
      <c r="Y758" s="4"/>
      <c r="AC758" s="4"/>
      <c r="AG758" s="4"/>
      <c r="AK758" s="4"/>
      <c r="AO758" s="4"/>
      <c r="AS758" s="4"/>
      <c r="AW758" s="4"/>
      <c r="BA758" s="4"/>
    </row>
    <row r="759" spans="5:53" ht="15.6">
      <c r="E759" s="4"/>
      <c r="I759" s="4"/>
      <c r="M759" s="4"/>
      <c r="Q759" s="4"/>
      <c r="U759" s="4"/>
      <c r="Y759" s="4"/>
      <c r="AC759" s="4"/>
      <c r="AG759" s="4"/>
      <c r="AK759" s="4"/>
      <c r="AO759" s="4"/>
      <c r="AS759" s="4"/>
      <c r="AW759" s="4"/>
      <c r="BA759" s="4"/>
    </row>
    <row r="760" spans="5:53" ht="15.6">
      <c r="E760" s="4"/>
      <c r="I760" s="4"/>
      <c r="M760" s="4"/>
      <c r="Q760" s="4"/>
      <c r="U760" s="4"/>
      <c r="Y760" s="4"/>
      <c r="AC760" s="4"/>
      <c r="AG760" s="4"/>
      <c r="AK760" s="4"/>
      <c r="AO760" s="4"/>
      <c r="AS760" s="4"/>
      <c r="AW760" s="4"/>
      <c r="BA760" s="4"/>
    </row>
    <row r="761" spans="5:53" ht="15.6">
      <c r="E761" s="4"/>
      <c r="I761" s="4"/>
      <c r="M761" s="4"/>
      <c r="Q761" s="4"/>
      <c r="U761" s="4"/>
      <c r="Y761" s="4"/>
      <c r="AC761" s="4"/>
      <c r="AG761" s="4"/>
      <c r="AK761" s="4"/>
      <c r="AO761" s="4"/>
      <c r="AS761" s="4"/>
      <c r="AW761" s="4"/>
      <c r="BA761" s="4"/>
    </row>
    <row r="762" spans="5:53" ht="15.6">
      <c r="E762" s="4"/>
      <c r="I762" s="4"/>
      <c r="M762" s="4"/>
      <c r="Q762" s="4"/>
      <c r="U762" s="4"/>
      <c r="Y762" s="4"/>
      <c r="AC762" s="4"/>
      <c r="AG762" s="4"/>
      <c r="AK762" s="4"/>
      <c r="AO762" s="4"/>
      <c r="AS762" s="4"/>
      <c r="AW762" s="4"/>
      <c r="BA762" s="4"/>
    </row>
    <row r="763" spans="5:53" ht="15.6">
      <c r="E763" s="4"/>
      <c r="I763" s="4"/>
      <c r="M763" s="4"/>
      <c r="Q763" s="4"/>
      <c r="U763" s="4"/>
      <c r="Y763" s="4"/>
      <c r="AC763" s="4"/>
      <c r="AG763" s="4"/>
      <c r="AK763" s="4"/>
      <c r="AO763" s="4"/>
      <c r="AS763" s="4"/>
      <c r="AW763" s="4"/>
      <c r="BA763" s="4"/>
    </row>
    <row r="764" spans="5:53" ht="15.6">
      <c r="E764" s="4"/>
      <c r="I764" s="4"/>
      <c r="M764" s="4"/>
      <c r="Q764" s="4"/>
      <c r="U764" s="4"/>
      <c r="Y764" s="4"/>
      <c r="AC764" s="4"/>
      <c r="AG764" s="4"/>
      <c r="AK764" s="4"/>
      <c r="AO764" s="4"/>
      <c r="AS764" s="4"/>
      <c r="AW764" s="4"/>
      <c r="BA764" s="4"/>
    </row>
    <row r="765" spans="5:53" ht="15.6">
      <c r="E765" s="4"/>
      <c r="I765" s="4"/>
      <c r="M765" s="4"/>
      <c r="Q765" s="4"/>
      <c r="U765" s="4"/>
      <c r="Y765" s="4"/>
      <c r="AC765" s="4"/>
      <c r="AG765" s="4"/>
      <c r="AK765" s="4"/>
      <c r="AO765" s="4"/>
      <c r="AS765" s="4"/>
      <c r="AW765" s="4"/>
      <c r="BA765" s="4"/>
    </row>
    <row r="766" spans="5:53" ht="15.6">
      <c r="E766" s="4"/>
      <c r="I766" s="4"/>
      <c r="M766" s="4"/>
      <c r="Q766" s="4"/>
      <c r="U766" s="4"/>
      <c r="Y766" s="4"/>
      <c r="AC766" s="4"/>
      <c r="AG766" s="4"/>
      <c r="AK766" s="4"/>
      <c r="AO766" s="4"/>
      <c r="AS766" s="4"/>
      <c r="AW766" s="4"/>
      <c r="BA766" s="4"/>
    </row>
    <row r="767" spans="5:53" ht="15.6">
      <c r="E767" s="4"/>
      <c r="I767" s="4"/>
      <c r="M767" s="4"/>
      <c r="Q767" s="4"/>
      <c r="U767" s="4"/>
      <c r="Y767" s="4"/>
      <c r="AC767" s="4"/>
      <c r="AG767" s="4"/>
      <c r="AK767" s="4"/>
      <c r="AO767" s="4"/>
      <c r="AS767" s="4"/>
      <c r="AW767" s="4"/>
      <c r="BA767" s="4"/>
    </row>
    <row r="768" spans="5:53" ht="15.6">
      <c r="E768" s="4"/>
      <c r="I768" s="4"/>
      <c r="M768" s="4"/>
      <c r="Q768" s="4"/>
      <c r="U768" s="4"/>
      <c r="Y768" s="4"/>
      <c r="AC768" s="4"/>
      <c r="AG768" s="4"/>
      <c r="AK768" s="4"/>
      <c r="AO768" s="4"/>
      <c r="AS768" s="4"/>
      <c r="AW768" s="4"/>
      <c r="BA768" s="4"/>
    </row>
    <row r="769" spans="5:53" ht="15.6">
      <c r="E769" s="4"/>
      <c r="I769" s="4"/>
      <c r="M769" s="4"/>
      <c r="Q769" s="4"/>
      <c r="U769" s="4"/>
      <c r="Y769" s="4"/>
      <c r="AC769" s="4"/>
      <c r="AG769" s="4"/>
      <c r="AK769" s="4"/>
      <c r="AO769" s="4"/>
      <c r="AS769" s="4"/>
      <c r="AW769" s="4"/>
      <c r="BA769" s="4"/>
    </row>
    <row r="770" spans="5:53" ht="15.6">
      <c r="E770" s="4"/>
      <c r="I770" s="4"/>
      <c r="M770" s="4"/>
      <c r="Q770" s="4"/>
      <c r="U770" s="4"/>
      <c r="Y770" s="4"/>
      <c r="AC770" s="4"/>
      <c r="AG770" s="4"/>
      <c r="AK770" s="4"/>
      <c r="AO770" s="4"/>
      <c r="AS770" s="4"/>
      <c r="AW770" s="4"/>
      <c r="BA770" s="4"/>
    </row>
    <row r="771" spans="5:53" ht="15.6">
      <c r="E771" s="4"/>
      <c r="I771" s="4"/>
      <c r="M771" s="4"/>
      <c r="Q771" s="4"/>
      <c r="U771" s="4"/>
      <c r="Y771" s="4"/>
      <c r="AC771" s="4"/>
      <c r="AG771" s="4"/>
      <c r="AK771" s="4"/>
      <c r="AO771" s="4"/>
      <c r="AS771" s="4"/>
      <c r="AW771" s="4"/>
      <c r="BA771" s="4"/>
    </row>
    <row r="772" spans="5:53" ht="15.6">
      <c r="E772" s="4"/>
      <c r="I772" s="4"/>
      <c r="M772" s="4"/>
      <c r="Q772" s="4"/>
      <c r="U772" s="4"/>
      <c r="Y772" s="4"/>
      <c r="AC772" s="4"/>
      <c r="AG772" s="4"/>
      <c r="AK772" s="4"/>
      <c r="AO772" s="4"/>
      <c r="AS772" s="4"/>
      <c r="AW772" s="4"/>
      <c r="BA772" s="4"/>
    </row>
    <row r="773" spans="5:53" ht="15.6">
      <c r="E773" s="4"/>
      <c r="I773" s="4"/>
      <c r="M773" s="4"/>
      <c r="Q773" s="4"/>
      <c r="U773" s="4"/>
      <c r="Y773" s="4"/>
      <c r="AC773" s="4"/>
      <c r="AG773" s="4"/>
      <c r="AK773" s="4"/>
      <c r="AO773" s="4"/>
      <c r="AS773" s="4"/>
      <c r="AW773" s="4"/>
      <c r="BA773" s="4"/>
    </row>
    <row r="774" spans="5:53" ht="15.6">
      <c r="E774" s="4"/>
      <c r="I774" s="4"/>
      <c r="M774" s="4"/>
      <c r="Q774" s="4"/>
      <c r="U774" s="4"/>
      <c r="Y774" s="4"/>
      <c r="AC774" s="4"/>
      <c r="AG774" s="4"/>
      <c r="AK774" s="4"/>
      <c r="AO774" s="4"/>
      <c r="AS774" s="4"/>
      <c r="AW774" s="4"/>
      <c r="BA774" s="4"/>
    </row>
    <row r="775" spans="5:53" ht="15.6">
      <c r="E775" s="4"/>
      <c r="I775" s="4"/>
      <c r="M775" s="4"/>
      <c r="Q775" s="4"/>
      <c r="U775" s="4"/>
      <c r="Y775" s="4"/>
      <c r="AC775" s="4"/>
      <c r="AG775" s="4"/>
      <c r="AK775" s="4"/>
      <c r="AO775" s="4"/>
      <c r="AS775" s="4"/>
      <c r="AW775" s="4"/>
      <c r="BA775" s="4"/>
    </row>
    <row r="776" spans="5:53" ht="15.6">
      <c r="E776" s="4"/>
      <c r="I776" s="4"/>
      <c r="M776" s="4"/>
      <c r="Q776" s="4"/>
      <c r="U776" s="4"/>
      <c r="Y776" s="4"/>
      <c r="AC776" s="4"/>
      <c r="AG776" s="4"/>
      <c r="AK776" s="4"/>
      <c r="AO776" s="4"/>
      <c r="AS776" s="4"/>
      <c r="AW776" s="4"/>
      <c r="BA776" s="4"/>
    </row>
    <row r="777" spans="5:53" ht="15.6">
      <c r="E777" s="4"/>
      <c r="I777" s="4"/>
      <c r="M777" s="4"/>
      <c r="Q777" s="4"/>
      <c r="U777" s="4"/>
      <c r="Y777" s="4"/>
      <c r="AC777" s="4"/>
      <c r="AG777" s="4"/>
      <c r="AK777" s="4"/>
      <c r="AO777" s="4"/>
      <c r="AS777" s="4"/>
      <c r="AW777" s="4"/>
      <c r="BA777" s="4"/>
    </row>
    <row r="778" spans="5:53" ht="15.6">
      <c r="E778" s="4"/>
      <c r="I778" s="4"/>
      <c r="M778" s="4"/>
      <c r="Q778" s="4"/>
      <c r="U778" s="4"/>
      <c r="Y778" s="4"/>
      <c r="AC778" s="4"/>
      <c r="AG778" s="4"/>
      <c r="AK778" s="4"/>
      <c r="AO778" s="4"/>
      <c r="AS778" s="4"/>
      <c r="AW778" s="4"/>
      <c r="BA778" s="4"/>
    </row>
    <row r="779" spans="5:53" ht="15.6">
      <c r="E779" s="4"/>
      <c r="I779" s="4"/>
      <c r="M779" s="4"/>
      <c r="Q779" s="4"/>
      <c r="U779" s="4"/>
      <c r="Y779" s="4"/>
      <c r="AC779" s="4"/>
      <c r="AG779" s="4"/>
      <c r="AK779" s="4"/>
      <c r="AO779" s="4"/>
      <c r="AS779" s="4"/>
      <c r="AW779" s="4"/>
      <c r="BA779" s="4"/>
    </row>
    <row r="780" spans="5:53" ht="15.6">
      <c r="E780" s="4"/>
      <c r="I780" s="4"/>
      <c r="M780" s="4"/>
      <c r="Q780" s="4"/>
      <c r="U780" s="4"/>
      <c r="Y780" s="4"/>
      <c r="AC780" s="4"/>
      <c r="AG780" s="4"/>
      <c r="AK780" s="4"/>
      <c r="AO780" s="4"/>
      <c r="AS780" s="4"/>
      <c r="AW780" s="4"/>
      <c r="BA780" s="4"/>
    </row>
    <row r="781" spans="5:53" ht="15.6">
      <c r="E781" s="4"/>
      <c r="I781" s="4"/>
      <c r="M781" s="4"/>
      <c r="Q781" s="4"/>
      <c r="U781" s="4"/>
      <c r="Y781" s="4"/>
      <c r="AC781" s="4"/>
      <c r="AG781" s="4"/>
      <c r="AK781" s="4"/>
      <c r="AO781" s="4"/>
      <c r="AS781" s="4"/>
      <c r="AW781" s="4"/>
      <c r="BA781" s="4"/>
    </row>
    <row r="782" spans="5:53" ht="15.6">
      <c r="E782" s="4"/>
      <c r="I782" s="4"/>
      <c r="M782" s="4"/>
      <c r="Q782" s="4"/>
      <c r="U782" s="4"/>
      <c r="Y782" s="4"/>
      <c r="AC782" s="4"/>
      <c r="AG782" s="4"/>
      <c r="AK782" s="4"/>
      <c r="AO782" s="4"/>
      <c r="AS782" s="4"/>
      <c r="AW782" s="4"/>
      <c r="BA782" s="4"/>
    </row>
    <row r="783" spans="5:53" ht="15.6">
      <c r="E783" s="4"/>
      <c r="I783" s="4"/>
      <c r="M783" s="4"/>
      <c r="Q783" s="4"/>
      <c r="U783" s="4"/>
      <c r="Y783" s="4"/>
      <c r="AC783" s="4"/>
      <c r="AG783" s="4"/>
      <c r="AK783" s="4"/>
      <c r="AO783" s="4"/>
      <c r="AS783" s="4"/>
      <c r="AW783" s="4"/>
      <c r="BA783" s="4"/>
    </row>
    <row r="784" spans="5:53" ht="15.6">
      <c r="E784" s="4"/>
      <c r="I784" s="4"/>
      <c r="M784" s="4"/>
      <c r="Q784" s="4"/>
      <c r="U784" s="4"/>
      <c r="Y784" s="4"/>
      <c r="AC784" s="4"/>
      <c r="AG784" s="4"/>
      <c r="AK784" s="4"/>
      <c r="AO784" s="4"/>
      <c r="AS784" s="4"/>
      <c r="AW784" s="4"/>
      <c r="BA784" s="4"/>
    </row>
    <row r="785" spans="5:53" ht="15.6">
      <c r="E785" s="4"/>
      <c r="I785" s="4"/>
      <c r="M785" s="4"/>
      <c r="Q785" s="4"/>
      <c r="U785" s="4"/>
      <c r="Y785" s="4"/>
      <c r="AC785" s="4"/>
      <c r="AG785" s="4"/>
      <c r="AK785" s="4"/>
      <c r="AO785" s="4"/>
      <c r="AS785" s="4"/>
      <c r="AW785" s="4"/>
      <c r="BA785" s="4"/>
    </row>
    <row r="786" spans="5:53" ht="15.6">
      <c r="E786" s="4"/>
      <c r="I786" s="4"/>
      <c r="M786" s="4"/>
      <c r="Q786" s="4"/>
      <c r="U786" s="4"/>
      <c r="Y786" s="4"/>
      <c r="AC786" s="4"/>
      <c r="AG786" s="4"/>
      <c r="AK786" s="4"/>
      <c r="AO786" s="4"/>
      <c r="AS786" s="4"/>
      <c r="AW786" s="4"/>
      <c r="BA786" s="4"/>
    </row>
    <row r="787" spans="5:53" ht="15.6">
      <c r="E787" s="4"/>
      <c r="I787" s="4"/>
      <c r="M787" s="4"/>
      <c r="Q787" s="4"/>
      <c r="U787" s="4"/>
      <c r="Y787" s="4"/>
      <c r="AC787" s="4"/>
      <c r="AG787" s="4"/>
      <c r="AK787" s="4"/>
      <c r="AO787" s="4"/>
      <c r="AS787" s="4"/>
      <c r="AW787" s="4"/>
      <c r="BA787" s="4"/>
    </row>
    <row r="788" spans="5:53" ht="15.6">
      <c r="E788" s="4"/>
      <c r="I788" s="4"/>
      <c r="M788" s="4"/>
      <c r="Q788" s="4"/>
      <c r="U788" s="4"/>
      <c r="Y788" s="4"/>
      <c r="AC788" s="4"/>
      <c r="AG788" s="4"/>
      <c r="AK788" s="4"/>
      <c r="AO788" s="4"/>
      <c r="AS788" s="4"/>
      <c r="AW788" s="4"/>
      <c r="BA788" s="4"/>
    </row>
    <row r="789" spans="5:53" ht="15.6">
      <c r="E789" s="4"/>
      <c r="I789" s="4"/>
      <c r="M789" s="4"/>
      <c r="Q789" s="4"/>
      <c r="U789" s="4"/>
      <c r="Y789" s="4"/>
      <c r="AC789" s="4"/>
      <c r="AG789" s="4"/>
      <c r="AK789" s="4"/>
      <c r="AO789" s="4"/>
      <c r="AS789" s="4"/>
      <c r="AW789" s="4"/>
      <c r="BA789" s="4"/>
    </row>
    <row r="790" spans="5:53" ht="15.6">
      <c r="E790" s="4"/>
      <c r="I790" s="4"/>
      <c r="M790" s="4"/>
      <c r="Q790" s="4"/>
      <c r="U790" s="4"/>
      <c r="Y790" s="4"/>
      <c r="AC790" s="4"/>
      <c r="AG790" s="4"/>
      <c r="AK790" s="4"/>
      <c r="AO790" s="4"/>
      <c r="AS790" s="4"/>
      <c r="AW790" s="4"/>
      <c r="BA790" s="4"/>
    </row>
    <row r="791" spans="5:53" ht="15.6">
      <c r="E791" s="4"/>
      <c r="I791" s="4"/>
      <c r="M791" s="4"/>
      <c r="Q791" s="4"/>
      <c r="U791" s="4"/>
      <c r="Y791" s="4"/>
      <c r="AC791" s="4"/>
      <c r="AG791" s="4"/>
      <c r="AK791" s="4"/>
      <c r="AO791" s="4"/>
      <c r="AS791" s="4"/>
      <c r="AW791" s="4"/>
      <c r="BA791" s="4"/>
    </row>
    <row r="792" spans="5:53" ht="15.6">
      <c r="E792" s="4"/>
      <c r="I792" s="4"/>
      <c r="M792" s="4"/>
      <c r="Q792" s="4"/>
      <c r="U792" s="4"/>
      <c r="Y792" s="4"/>
      <c r="AC792" s="4"/>
      <c r="AG792" s="4"/>
      <c r="AK792" s="4"/>
      <c r="AO792" s="4"/>
      <c r="AS792" s="4"/>
      <c r="AW792" s="4"/>
      <c r="BA792" s="4"/>
    </row>
    <row r="793" spans="5:53" ht="15.6">
      <c r="E793" s="4"/>
      <c r="I793" s="4"/>
      <c r="M793" s="4"/>
      <c r="Q793" s="4"/>
      <c r="U793" s="4"/>
      <c r="Y793" s="4"/>
      <c r="AC793" s="4"/>
      <c r="AG793" s="4"/>
      <c r="AK793" s="4"/>
      <c r="AO793" s="4"/>
      <c r="AS793" s="4"/>
      <c r="AW793" s="4"/>
      <c r="BA793" s="4"/>
    </row>
    <row r="794" spans="5:53" ht="15.6">
      <c r="E794" s="4"/>
      <c r="I794" s="4"/>
      <c r="M794" s="4"/>
      <c r="Q794" s="4"/>
      <c r="U794" s="4"/>
      <c r="Y794" s="4"/>
      <c r="AC794" s="4"/>
      <c r="AG794" s="4"/>
      <c r="AK794" s="4"/>
      <c r="AO794" s="4"/>
      <c r="AS794" s="4"/>
      <c r="AW794" s="4"/>
      <c r="BA794" s="4"/>
    </row>
    <row r="795" spans="5:53" ht="15.6">
      <c r="E795" s="4"/>
      <c r="I795" s="4"/>
      <c r="M795" s="4"/>
      <c r="Q795" s="4"/>
      <c r="U795" s="4"/>
      <c r="Y795" s="4"/>
      <c r="AC795" s="4"/>
      <c r="AG795" s="4"/>
      <c r="AK795" s="4"/>
      <c r="AO795" s="4"/>
      <c r="AS795" s="4"/>
      <c r="AW795" s="4"/>
      <c r="BA795" s="4"/>
    </row>
    <row r="796" spans="5:53" ht="15.6">
      <c r="E796" s="4"/>
      <c r="I796" s="4"/>
      <c r="M796" s="4"/>
      <c r="Q796" s="4"/>
      <c r="U796" s="4"/>
      <c r="Y796" s="4"/>
      <c r="AC796" s="4"/>
      <c r="AG796" s="4"/>
      <c r="AK796" s="4"/>
      <c r="AO796" s="4"/>
      <c r="AS796" s="4"/>
      <c r="AW796" s="4"/>
      <c r="BA796" s="4"/>
    </row>
    <row r="797" spans="5:53" ht="15.6">
      <c r="E797" s="4"/>
      <c r="I797" s="4"/>
      <c r="M797" s="4"/>
      <c r="Q797" s="4"/>
      <c r="U797" s="4"/>
      <c r="Y797" s="4"/>
      <c r="AC797" s="4"/>
      <c r="AG797" s="4"/>
      <c r="AK797" s="4"/>
      <c r="AO797" s="4"/>
      <c r="AS797" s="4"/>
      <c r="AW797" s="4"/>
      <c r="BA797" s="4"/>
    </row>
    <row r="798" spans="5:53" ht="15.6">
      <c r="E798" s="4"/>
      <c r="I798" s="4"/>
      <c r="M798" s="4"/>
      <c r="Q798" s="4"/>
      <c r="U798" s="4"/>
      <c r="Y798" s="4"/>
      <c r="AC798" s="4"/>
      <c r="AG798" s="4"/>
      <c r="AK798" s="4"/>
      <c r="AO798" s="4"/>
      <c r="AS798" s="4"/>
      <c r="AW798" s="4"/>
      <c r="BA798" s="4"/>
    </row>
    <row r="799" spans="5:53" ht="15.6">
      <c r="E799" s="4"/>
      <c r="I799" s="4"/>
      <c r="M799" s="4"/>
      <c r="Q799" s="4"/>
      <c r="U799" s="4"/>
      <c r="Y799" s="4"/>
      <c r="AC799" s="4"/>
      <c r="AG799" s="4"/>
      <c r="AK799" s="4"/>
      <c r="AO799" s="4"/>
      <c r="AS799" s="4"/>
      <c r="AW799" s="4"/>
      <c r="BA799" s="4"/>
    </row>
    <row r="800" spans="5:53" ht="15.6">
      <c r="E800" s="4"/>
      <c r="I800" s="4"/>
      <c r="M800" s="4"/>
      <c r="Q800" s="4"/>
      <c r="U800" s="4"/>
      <c r="Y800" s="4"/>
      <c r="AC800" s="4"/>
      <c r="AG800" s="4"/>
      <c r="AK800" s="4"/>
      <c r="AO800" s="4"/>
      <c r="AS800" s="4"/>
      <c r="AW800" s="4"/>
      <c r="BA800" s="4"/>
    </row>
    <row r="801" spans="5:53" ht="15.6">
      <c r="E801" s="4"/>
      <c r="I801" s="4"/>
      <c r="M801" s="4"/>
      <c r="Q801" s="4"/>
      <c r="U801" s="4"/>
      <c r="Y801" s="4"/>
      <c r="AC801" s="4"/>
      <c r="AG801" s="4"/>
      <c r="AK801" s="4"/>
      <c r="AO801" s="4"/>
      <c r="AS801" s="4"/>
      <c r="AW801" s="4"/>
      <c r="BA801" s="4"/>
    </row>
    <row r="802" spans="5:53" ht="15.6">
      <c r="E802" s="4"/>
      <c r="I802" s="4"/>
      <c r="M802" s="4"/>
      <c r="Q802" s="4"/>
      <c r="U802" s="4"/>
      <c r="Y802" s="4"/>
      <c r="AC802" s="4"/>
      <c r="AG802" s="4"/>
      <c r="AK802" s="4"/>
      <c r="AO802" s="4"/>
      <c r="AS802" s="4"/>
      <c r="AW802" s="4"/>
      <c r="BA802" s="4"/>
    </row>
    <row r="803" spans="5:53" ht="15.6">
      <c r="E803" s="4"/>
      <c r="I803" s="4"/>
      <c r="M803" s="4"/>
      <c r="Q803" s="4"/>
      <c r="U803" s="4"/>
      <c r="Y803" s="4"/>
      <c r="AC803" s="4"/>
      <c r="AG803" s="4"/>
      <c r="AK803" s="4"/>
      <c r="AO803" s="4"/>
      <c r="AS803" s="4"/>
      <c r="AW803" s="4"/>
      <c r="BA803" s="4"/>
    </row>
    <row r="804" spans="5:53" ht="15.6">
      <c r="E804" s="4"/>
      <c r="I804" s="4"/>
      <c r="M804" s="4"/>
      <c r="Q804" s="4"/>
      <c r="U804" s="4"/>
      <c r="Y804" s="4"/>
      <c r="AC804" s="4"/>
      <c r="AG804" s="4"/>
      <c r="AK804" s="4"/>
      <c r="AO804" s="4"/>
      <c r="AS804" s="4"/>
      <c r="AW804" s="4"/>
      <c r="BA804" s="4"/>
    </row>
    <row r="805" spans="5:53" ht="15.6">
      <c r="E805" s="4"/>
      <c r="I805" s="4"/>
      <c r="M805" s="4"/>
      <c r="Q805" s="4"/>
      <c r="U805" s="4"/>
      <c r="Y805" s="4"/>
      <c r="AC805" s="4"/>
      <c r="AG805" s="4"/>
      <c r="AK805" s="4"/>
      <c r="AO805" s="4"/>
      <c r="AS805" s="4"/>
      <c r="AW805" s="4"/>
      <c r="BA805" s="4"/>
    </row>
    <row r="806" spans="5:53" ht="15.6">
      <c r="E806" s="4"/>
      <c r="I806" s="4"/>
      <c r="M806" s="4"/>
      <c r="Q806" s="4"/>
      <c r="U806" s="4"/>
      <c r="Y806" s="4"/>
      <c r="AC806" s="4"/>
      <c r="AG806" s="4"/>
      <c r="AK806" s="4"/>
      <c r="AO806" s="4"/>
      <c r="AS806" s="4"/>
      <c r="AW806" s="4"/>
      <c r="BA806" s="4"/>
    </row>
    <row r="807" spans="5:53" ht="15.6">
      <c r="E807" s="4"/>
      <c r="I807" s="4"/>
      <c r="M807" s="4"/>
      <c r="Q807" s="4"/>
      <c r="U807" s="4"/>
      <c r="Y807" s="4"/>
      <c r="AC807" s="4"/>
      <c r="AG807" s="4"/>
      <c r="AK807" s="4"/>
      <c r="AO807" s="4"/>
      <c r="AS807" s="4"/>
      <c r="AW807" s="4"/>
      <c r="BA807" s="4"/>
    </row>
    <row r="808" spans="5:53" ht="15.6">
      <c r="E808" s="4"/>
      <c r="I808" s="4"/>
      <c r="M808" s="4"/>
      <c r="Q808" s="4"/>
      <c r="U808" s="4"/>
      <c r="Y808" s="4"/>
      <c r="AC808" s="4"/>
      <c r="AG808" s="4"/>
      <c r="AK808" s="4"/>
      <c r="AO808" s="4"/>
      <c r="AS808" s="4"/>
      <c r="AW808" s="4"/>
      <c r="BA808" s="4"/>
    </row>
    <row r="809" spans="5:53" ht="15.6">
      <c r="E809" s="4"/>
      <c r="I809" s="4"/>
      <c r="M809" s="4"/>
      <c r="Q809" s="4"/>
      <c r="U809" s="4"/>
      <c r="Y809" s="4"/>
      <c r="AC809" s="4"/>
      <c r="AG809" s="4"/>
      <c r="AK809" s="4"/>
      <c r="AO809" s="4"/>
      <c r="AS809" s="4"/>
      <c r="AW809" s="4"/>
      <c r="BA809" s="4"/>
    </row>
    <row r="810" spans="5:53" ht="15.6">
      <c r="E810" s="4"/>
      <c r="I810" s="4"/>
      <c r="M810" s="4"/>
      <c r="Q810" s="4"/>
      <c r="U810" s="4"/>
      <c r="Y810" s="4"/>
      <c r="AC810" s="4"/>
      <c r="AG810" s="4"/>
      <c r="AK810" s="4"/>
      <c r="AO810" s="4"/>
      <c r="AS810" s="4"/>
      <c r="AW810" s="4"/>
      <c r="BA810" s="4"/>
    </row>
    <row r="811" spans="5:53" ht="15.6">
      <c r="E811" s="4"/>
      <c r="I811" s="4"/>
      <c r="M811" s="4"/>
      <c r="Q811" s="4"/>
      <c r="U811" s="4"/>
      <c r="Y811" s="4"/>
      <c r="AC811" s="4"/>
      <c r="AG811" s="4"/>
      <c r="AK811" s="4"/>
      <c r="AO811" s="4"/>
      <c r="AS811" s="4"/>
      <c r="AW811" s="4"/>
      <c r="BA811" s="4"/>
    </row>
    <row r="812" spans="5:53" ht="15.6">
      <c r="E812" s="4"/>
      <c r="I812" s="4"/>
      <c r="M812" s="4"/>
      <c r="Q812" s="4"/>
      <c r="U812" s="4"/>
      <c r="Y812" s="4"/>
      <c r="AC812" s="4"/>
      <c r="AG812" s="4"/>
      <c r="AK812" s="4"/>
      <c r="AO812" s="4"/>
      <c r="AS812" s="4"/>
      <c r="AW812" s="4"/>
      <c r="BA812" s="4"/>
    </row>
    <row r="813" spans="5:53" ht="15.6">
      <c r="E813" s="4"/>
      <c r="I813" s="4"/>
      <c r="M813" s="4"/>
      <c r="Q813" s="4"/>
      <c r="U813" s="4"/>
      <c r="Y813" s="4"/>
      <c r="AC813" s="4"/>
      <c r="AG813" s="4"/>
      <c r="AK813" s="4"/>
      <c r="AO813" s="4"/>
      <c r="AS813" s="4"/>
      <c r="AW813" s="4"/>
      <c r="BA813" s="4"/>
    </row>
    <row r="814" spans="5:53" ht="15.6">
      <c r="E814" s="4"/>
      <c r="I814" s="4"/>
      <c r="M814" s="4"/>
      <c r="Q814" s="4"/>
      <c r="U814" s="4"/>
      <c r="Y814" s="4"/>
      <c r="AC814" s="4"/>
      <c r="AG814" s="4"/>
      <c r="AK814" s="4"/>
      <c r="AO814" s="4"/>
      <c r="AS814" s="4"/>
      <c r="AW814" s="4"/>
      <c r="BA814" s="4"/>
    </row>
    <row r="815" spans="5:53" ht="15.6">
      <c r="E815" s="4"/>
      <c r="I815" s="4"/>
      <c r="M815" s="4"/>
      <c r="Q815" s="4"/>
      <c r="U815" s="4"/>
      <c r="Y815" s="4"/>
      <c r="AC815" s="4"/>
      <c r="AG815" s="4"/>
      <c r="AK815" s="4"/>
      <c r="AO815" s="4"/>
      <c r="AS815" s="4"/>
      <c r="AW815" s="4"/>
      <c r="BA815" s="4"/>
    </row>
    <row r="816" spans="5:53" ht="15.6">
      <c r="E816" s="4"/>
      <c r="I816" s="4"/>
      <c r="M816" s="4"/>
      <c r="Q816" s="4"/>
      <c r="U816" s="4"/>
      <c r="Y816" s="4"/>
      <c r="AC816" s="4"/>
      <c r="AG816" s="4"/>
      <c r="AK816" s="4"/>
      <c r="AO816" s="4"/>
      <c r="AS816" s="4"/>
      <c r="AW816" s="4"/>
      <c r="BA816" s="4"/>
    </row>
    <row r="817" spans="5:53" ht="15.6">
      <c r="E817" s="4"/>
      <c r="I817" s="4"/>
      <c r="M817" s="4"/>
      <c r="Q817" s="4"/>
      <c r="U817" s="4"/>
      <c r="Y817" s="4"/>
      <c r="AC817" s="4"/>
      <c r="AG817" s="4"/>
      <c r="AK817" s="4"/>
      <c r="AO817" s="4"/>
      <c r="AS817" s="4"/>
      <c r="AW817" s="4"/>
      <c r="BA817" s="4"/>
    </row>
    <row r="818" spans="5:53" ht="15.6">
      <c r="E818" s="4"/>
      <c r="I818" s="4"/>
      <c r="M818" s="4"/>
      <c r="Q818" s="4"/>
      <c r="U818" s="4"/>
      <c r="Y818" s="4"/>
      <c r="AC818" s="4"/>
      <c r="AG818" s="4"/>
      <c r="AK818" s="4"/>
      <c r="AO818" s="4"/>
      <c r="AS818" s="4"/>
      <c r="AW818" s="4"/>
      <c r="BA818" s="4"/>
    </row>
    <row r="819" spans="5:53" ht="15.6">
      <c r="E819" s="4"/>
      <c r="I819" s="4"/>
      <c r="M819" s="4"/>
      <c r="Q819" s="4"/>
      <c r="U819" s="4"/>
      <c r="Y819" s="4"/>
      <c r="AC819" s="4"/>
      <c r="AG819" s="4"/>
      <c r="AK819" s="4"/>
      <c r="AO819" s="4"/>
      <c r="AS819" s="4"/>
      <c r="AW819" s="4"/>
      <c r="BA819" s="4"/>
    </row>
    <row r="820" spans="5:53" ht="15.6">
      <c r="E820" s="4"/>
      <c r="I820" s="4"/>
      <c r="M820" s="4"/>
      <c r="Q820" s="4"/>
      <c r="U820" s="4"/>
      <c r="Y820" s="4"/>
      <c r="AC820" s="4"/>
      <c r="AG820" s="4"/>
      <c r="AK820" s="4"/>
      <c r="AO820" s="4"/>
      <c r="AS820" s="4"/>
      <c r="AW820" s="4"/>
      <c r="BA820" s="4"/>
    </row>
    <row r="821" spans="5:53" ht="15.6">
      <c r="E821" s="4"/>
      <c r="I821" s="4"/>
      <c r="M821" s="4"/>
      <c r="Q821" s="4"/>
      <c r="U821" s="4"/>
      <c r="Y821" s="4"/>
      <c r="AC821" s="4"/>
      <c r="AG821" s="4"/>
      <c r="AK821" s="4"/>
      <c r="AO821" s="4"/>
      <c r="AS821" s="4"/>
      <c r="AW821" s="4"/>
      <c r="BA821" s="4"/>
    </row>
    <row r="822" spans="5:53" ht="15.6">
      <c r="E822" s="4"/>
      <c r="I822" s="4"/>
      <c r="M822" s="4"/>
      <c r="Q822" s="4"/>
      <c r="U822" s="4"/>
      <c r="Y822" s="4"/>
      <c r="AC822" s="4"/>
      <c r="AG822" s="4"/>
      <c r="AK822" s="4"/>
      <c r="AO822" s="4"/>
      <c r="AS822" s="4"/>
      <c r="AW822" s="4"/>
      <c r="BA822" s="4"/>
    </row>
    <row r="823" spans="5:53" ht="15.6">
      <c r="E823" s="4"/>
      <c r="I823" s="4"/>
      <c r="M823" s="4"/>
      <c r="Q823" s="4"/>
      <c r="U823" s="4"/>
      <c r="Y823" s="4"/>
      <c r="AC823" s="4"/>
      <c r="AG823" s="4"/>
      <c r="AK823" s="4"/>
      <c r="AO823" s="4"/>
      <c r="AS823" s="4"/>
      <c r="AW823" s="4"/>
      <c r="BA823" s="4"/>
    </row>
    <row r="824" spans="5:53" ht="15.6">
      <c r="E824" s="4"/>
      <c r="I824" s="4"/>
      <c r="M824" s="4"/>
      <c r="Q824" s="4"/>
      <c r="U824" s="4"/>
      <c r="Y824" s="4"/>
      <c r="AC824" s="4"/>
      <c r="AG824" s="4"/>
      <c r="AK824" s="4"/>
      <c r="AO824" s="4"/>
      <c r="AS824" s="4"/>
      <c r="AW824" s="4"/>
      <c r="BA824" s="4"/>
    </row>
    <row r="825" spans="5:53" ht="15.6">
      <c r="E825" s="4"/>
      <c r="I825" s="4"/>
      <c r="M825" s="4"/>
      <c r="Q825" s="4"/>
      <c r="U825" s="4"/>
      <c r="Y825" s="4"/>
      <c r="AC825" s="4"/>
      <c r="AG825" s="4"/>
      <c r="AK825" s="4"/>
      <c r="AO825" s="4"/>
      <c r="AS825" s="4"/>
      <c r="AW825" s="4"/>
      <c r="BA825" s="4"/>
    </row>
    <row r="826" spans="5:53" ht="15.6">
      <c r="E826" s="4"/>
      <c r="I826" s="4"/>
      <c r="M826" s="4"/>
      <c r="Q826" s="4"/>
      <c r="U826" s="4"/>
      <c r="Y826" s="4"/>
      <c r="AC826" s="4"/>
      <c r="AG826" s="4"/>
      <c r="AK826" s="4"/>
      <c r="AO826" s="4"/>
      <c r="AS826" s="4"/>
      <c r="AW826" s="4"/>
      <c r="BA826" s="4"/>
    </row>
    <row r="827" spans="5:53" ht="15.6">
      <c r="E827" s="4"/>
      <c r="I827" s="4"/>
      <c r="M827" s="4"/>
      <c r="Q827" s="4"/>
      <c r="U827" s="4"/>
      <c r="Y827" s="4"/>
      <c r="AC827" s="4"/>
      <c r="AG827" s="4"/>
      <c r="AK827" s="4"/>
      <c r="AO827" s="4"/>
      <c r="AS827" s="4"/>
      <c r="AW827" s="4"/>
      <c r="BA827" s="4"/>
    </row>
    <row r="828" spans="5:53" ht="15.6">
      <c r="E828" s="4"/>
      <c r="I828" s="4"/>
      <c r="M828" s="4"/>
      <c r="Q828" s="4"/>
      <c r="U828" s="4"/>
      <c r="Y828" s="4"/>
      <c r="AC828" s="4"/>
      <c r="AG828" s="4"/>
      <c r="AK828" s="4"/>
      <c r="AO828" s="4"/>
      <c r="AS828" s="4"/>
      <c r="AW828" s="4"/>
      <c r="BA828" s="4"/>
    </row>
    <row r="829" spans="5:53" ht="15.6">
      <c r="E829" s="4"/>
      <c r="I829" s="4"/>
      <c r="M829" s="4"/>
      <c r="Q829" s="4"/>
      <c r="U829" s="4"/>
      <c r="Y829" s="4"/>
      <c r="AC829" s="4"/>
      <c r="AG829" s="4"/>
      <c r="AK829" s="4"/>
      <c r="AO829" s="4"/>
      <c r="AS829" s="4"/>
      <c r="AW829" s="4"/>
      <c r="BA829" s="4"/>
    </row>
    <row r="830" spans="5:53" ht="15.6">
      <c r="E830" s="4"/>
      <c r="I830" s="4"/>
      <c r="M830" s="4"/>
      <c r="Q830" s="4"/>
      <c r="U830" s="4"/>
      <c r="Y830" s="4"/>
      <c r="AC830" s="4"/>
      <c r="AG830" s="4"/>
      <c r="AK830" s="4"/>
      <c r="AO830" s="4"/>
      <c r="AS830" s="4"/>
      <c r="AW830" s="4"/>
      <c r="BA830" s="4"/>
    </row>
    <row r="831" spans="5:53" ht="15.6">
      <c r="E831" s="4"/>
      <c r="I831" s="4"/>
      <c r="M831" s="4"/>
      <c r="Q831" s="4"/>
      <c r="U831" s="4"/>
      <c r="Y831" s="4"/>
      <c r="AC831" s="4"/>
      <c r="AG831" s="4"/>
      <c r="AK831" s="4"/>
      <c r="AO831" s="4"/>
      <c r="AS831" s="4"/>
      <c r="AW831" s="4"/>
      <c r="BA831" s="4"/>
    </row>
    <row r="832" spans="5:53" ht="15.6">
      <c r="E832" s="4"/>
      <c r="I832" s="4"/>
      <c r="M832" s="4"/>
      <c r="Q832" s="4"/>
      <c r="U832" s="4"/>
      <c r="Y832" s="4"/>
      <c r="AC832" s="4"/>
      <c r="AG832" s="4"/>
      <c r="AK832" s="4"/>
      <c r="AO832" s="4"/>
      <c r="AS832" s="4"/>
      <c r="AW832" s="4"/>
      <c r="BA832" s="4"/>
    </row>
    <row r="833" spans="5:53" ht="15.6">
      <c r="E833" s="4"/>
      <c r="I833" s="4"/>
      <c r="M833" s="4"/>
      <c r="Q833" s="4"/>
      <c r="U833" s="4"/>
      <c r="Y833" s="4"/>
      <c r="AC833" s="4"/>
      <c r="AG833" s="4"/>
      <c r="AK833" s="4"/>
      <c r="AO833" s="4"/>
      <c r="AS833" s="4"/>
      <c r="AW833" s="4"/>
      <c r="BA833" s="4"/>
    </row>
    <row r="834" spans="5:53" ht="15.6">
      <c r="E834" s="4"/>
      <c r="I834" s="4"/>
      <c r="M834" s="4"/>
      <c r="Q834" s="4"/>
      <c r="U834" s="4"/>
      <c r="Y834" s="4"/>
      <c r="AC834" s="4"/>
      <c r="AG834" s="4"/>
      <c r="AK834" s="4"/>
      <c r="AO834" s="4"/>
      <c r="AS834" s="4"/>
      <c r="AW834" s="4"/>
      <c r="BA834" s="4"/>
    </row>
    <row r="835" spans="5:53" ht="15.6">
      <c r="E835" s="4"/>
      <c r="I835" s="4"/>
      <c r="M835" s="4"/>
      <c r="Q835" s="4"/>
      <c r="U835" s="4"/>
      <c r="Y835" s="4"/>
      <c r="AC835" s="4"/>
      <c r="AG835" s="4"/>
      <c r="AK835" s="4"/>
      <c r="AO835" s="4"/>
      <c r="AS835" s="4"/>
      <c r="AW835" s="4"/>
      <c r="BA835" s="4"/>
    </row>
    <row r="836" spans="5:53" ht="15.6">
      <c r="E836" s="4"/>
      <c r="I836" s="4"/>
      <c r="M836" s="4"/>
      <c r="Q836" s="4"/>
      <c r="U836" s="4"/>
      <c r="Y836" s="4"/>
      <c r="AC836" s="4"/>
      <c r="AG836" s="4"/>
      <c r="AK836" s="4"/>
      <c r="AO836" s="4"/>
      <c r="AS836" s="4"/>
      <c r="AW836" s="4"/>
      <c r="BA836" s="4"/>
    </row>
    <row r="837" spans="5:53" ht="15.6">
      <c r="E837" s="4"/>
      <c r="I837" s="4"/>
      <c r="M837" s="4"/>
      <c r="Q837" s="4"/>
      <c r="U837" s="4"/>
      <c r="Y837" s="4"/>
      <c r="AC837" s="4"/>
      <c r="AG837" s="4"/>
      <c r="AK837" s="4"/>
      <c r="AO837" s="4"/>
      <c r="AS837" s="4"/>
      <c r="AW837" s="4"/>
      <c r="BA837" s="4"/>
    </row>
    <row r="838" spans="5:53" ht="15.6">
      <c r="E838" s="4"/>
      <c r="I838" s="4"/>
      <c r="M838" s="4"/>
      <c r="Q838" s="4"/>
      <c r="U838" s="4"/>
      <c r="Y838" s="4"/>
      <c r="AC838" s="4"/>
      <c r="AG838" s="4"/>
      <c r="AK838" s="4"/>
      <c r="AO838" s="4"/>
      <c r="AS838" s="4"/>
      <c r="AW838" s="4"/>
      <c r="BA838" s="4"/>
    </row>
    <row r="839" spans="5:53" ht="15.6">
      <c r="E839" s="4"/>
      <c r="I839" s="4"/>
      <c r="M839" s="4"/>
      <c r="Q839" s="4"/>
      <c r="U839" s="4"/>
      <c r="Y839" s="4"/>
      <c r="AC839" s="4"/>
      <c r="AG839" s="4"/>
      <c r="AK839" s="4"/>
      <c r="AO839" s="4"/>
      <c r="AS839" s="4"/>
      <c r="AW839" s="4"/>
      <c r="BA839" s="4"/>
    </row>
    <row r="840" spans="5:53" ht="15.6">
      <c r="E840" s="4"/>
      <c r="I840" s="4"/>
      <c r="M840" s="4"/>
      <c r="Q840" s="4"/>
      <c r="U840" s="4"/>
      <c r="Y840" s="4"/>
      <c r="AC840" s="4"/>
      <c r="AG840" s="4"/>
      <c r="AK840" s="4"/>
      <c r="AO840" s="4"/>
      <c r="AS840" s="4"/>
      <c r="AW840" s="4"/>
      <c r="BA840" s="4"/>
    </row>
    <row r="841" spans="5:53" ht="15.6">
      <c r="E841" s="4"/>
      <c r="I841" s="4"/>
      <c r="M841" s="4"/>
      <c r="Q841" s="4"/>
      <c r="U841" s="4"/>
      <c r="Y841" s="4"/>
      <c r="AC841" s="4"/>
      <c r="AG841" s="4"/>
      <c r="AK841" s="4"/>
      <c r="AO841" s="4"/>
      <c r="AS841" s="4"/>
      <c r="AW841" s="4"/>
      <c r="BA841" s="4"/>
    </row>
    <row r="842" spans="5:53" ht="15.6">
      <c r="E842" s="4"/>
      <c r="I842" s="4"/>
      <c r="M842" s="4"/>
      <c r="Q842" s="4"/>
      <c r="U842" s="4"/>
      <c r="Y842" s="4"/>
      <c r="AC842" s="4"/>
      <c r="AG842" s="4"/>
      <c r="AK842" s="4"/>
      <c r="AO842" s="4"/>
      <c r="AS842" s="4"/>
      <c r="AW842" s="4"/>
      <c r="BA842" s="4"/>
    </row>
    <row r="843" spans="5:53" ht="15.6">
      <c r="E843" s="4"/>
      <c r="I843" s="4"/>
      <c r="M843" s="4"/>
      <c r="Q843" s="4"/>
      <c r="U843" s="4"/>
      <c r="Y843" s="4"/>
      <c r="AC843" s="4"/>
      <c r="AG843" s="4"/>
      <c r="AK843" s="4"/>
      <c r="AO843" s="4"/>
      <c r="AS843" s="4"/>
      <c r="AW843" s="4"/>
      <c r="BA843" s="4"/>
    </row>
    <row r="844" spans="5:53" ht="15.6">
      <c r="E844" s="4"/>
      <c r="I844" s="4"/>
      <c r="M844" s="4"/>
      <c r="Q844" s="4"/>
      <c r="U844" s="4"/>
      <c r="Y844" s="4"/>
      <c r="AC844" s="4"/>
      <c r="AG844" s="4"/>
      <c r="AK844" s="4"/>
      <c r="AO844" s="4"/>
      <c r="AS844" s="4"/>
      <c r="AW844" s="4"/>
      <c r="BA844" s="4"/>
    </row>
    <row r="845" spans="5:53" ht="15.6">
      <c r="E845" s="4"/>
      <c r="I845" s="4"/>
      <c r="M845" s="4"/>
      <c r="Q845" s="4"/>
      <c r="U845" s="4"/>
      <c r="Y845" s="4"/>
      <c r="AC845" s="4"/>
      <c r="AG845" s="4"/>
      <c r="AK845" s="4"/>
      <c r="AO845" s="4"/>
      <c r="AS845" s="4"/>
      <c r="AW845" s="4"/>
      <c r="BA845" s="4"/>
    </row>
    <row r="846" spans="5:53" ht="15.6">
      <c r="E846" s="4"/>
      <c r="I846" s="4"/>
      <c r="M846" s="4"/>
      <c r="Q846" s="4"/>
      <c r="U846" s="4"/>
      <c r="Y846" s="4"/>
      <c r="AC846" s="4"/>
      <c r="AG846" s="4"/>
      <c r="AK846" s="4"/>
      <c r="AO846" s="4"/>
      <c r="AS846" s="4"/>
      <c r="AW846" s="4"/>
      <c r="BA846" s="4"/>
    </row>
    <row r="847" spans="5:53" ht="15.6">
      <c r="E847" s="4"/>
      <c r="I847" s="4"/>
      <c r="M847" s="4"/>
      <c r="Q847" s="4"/>
      <c r="U847" s="4"/>
      <c r="Y847" s="4"/>
      <c r="AC847" s="4"/>
      <c r="AG847" s="4"/>
      <c r="AK847" s="4"/>
      <c r="AO847" s="4"/>
      <c r="AS847" s="4"/>
      <c r="AW847" s="4"/>
      <c r="BA847" s="4"/>
    </row>
    <row r="848" spans="5:53" ht="15.6">
      <c r="E848" s="4"/>
      <c r="I848" s="4"/>
      <c r="M848" s="4"/>
      <c r="Q848" s="4"/>
      <c r="U848" s="4"/>
      <c r="Y848" s="4"/>
      <c r="AC848" s="4"/>
      <c r="AG848" s="4"/>
      <c r="AK848" s="4"/>
      <c r="AO848" s="4"/>
      <c r="AS848" s="4"/>
      <c r="AW848" s="4"/>
      <c r="BA848" s="4"/>
    </row>
    <row r="849" spans="5:53" ht="15.6">
      <c r="E849" s="4"/>
      <c r="I849" s="4"/>
      <c r="M849" s="4"/>
      <c r="Q849" s="4"/>
      <c r="U849" s="4"/>
      <c r="Y849" s="4"/>
      <c r="AC849" s="4"/>
      <c r="AG849" s="4"/>
      <c r="AK849" s="4"/>
      <c r="AO849" s="4"/>
      <c r="AS849" s="4"/>
      <c r="AW849" s="4"/>
      <c r="BA849" s="4"/>
    </row>
    <row r="850" spans="5:53" ht="15.6">
      <c r="E850" s="4"/>
      <c r="I850" s="4"/>
      <c r="M850" s="4"/>
      <c r="Q850" s="4"/>
      <c r="U850" s="4"/>
      <c r="Y850" s="4"/>
      <c r="AC850" s="4"/>
      <c r="AG850" s="4"/>
      <c r="AK850" s="4"/>
      <c r="AO850" s="4"/>
      <c r="AS850" s="4"/>
      <c r="AW850" s="4"/>
      <c r="BA850" s="4"/>
    </row>
    <row r="851" spans="5:53" ht="15.6">
      <c r="E851" s="4"/>
      <c r="I851" s="4"/>
      <c r="M851" s="4"/>
      <c r="Q851" s="4"/>
      <c r="U851" s="4"/>
      <c r="Y851" s="4"/>
      <c r="AC851" s="4"/>
      <c r="AG851" s="4"/>
      <c r="AK851" s="4"/>
      <c r="AO851" s="4"/>
      <c r="AS851" s="4"/>
      <c r="AW851" s="4"/>
      <c r="BA851" s="4"/>
    </row>
    <row r="852" spans="5:53" ht="15.6">
      <c r="E852" s="4"/>
      <c r="I852" s="4"/>
      <c r="M852" s="4"/>
      <c r="Q852" s="4"/>
      <c r="U852" s="4"/>
      <c r="Y852" s="4"/>
      <c r="AC852" s="4"/>
      <c r="AG852" s="4"/>
      <c r="AK852" s="4"/>
      <c r="AO852" s="4"/>
      <c r="AS852" s="4"/>
      <c r="AW852" s="4"/>
      <c r="BA852" s="4"/>
    </row>
    <row r="853" spans="5:53" ht="15.6">
      <c r="E853" s="4"/>
      <c r="I853" s="4"/>
      <c r="M853" s="4"/>
      <c r="Q853" s="4"/>
      <c r="U853" s="4"/>
      <c r="Y853" s="4"/>
      <c r="AC853" s="4"/>
      <c r="AG853" s="4"/>
      <c r="AK853" s="4"/>
      <c r="AO853" s="4"/>
      <c r="AS853" s="4"/>
      <c r="AW853" s="4"/>
      <c r="BA853" s="4"/>
    </row>
    <row r="854" spans="5:53" ht="15.6">
      <c r="E854" s="4"/>
      <c r="I854" s="4"/>
      <c r="M854" s="4"/>
      <c r="Q854" s="4"/>
      <c r="U854" s="4"/>
      <c r="Y854" s="4"/>
      <c r="AC854" s="4"/>
      <c r="AG854" s="4"/>
      <c r="AK854" s="4"/>
      <c r="AO854" s="4"/>
      <c r="AS854" s="4"/>
      <c r="AW854" s="4"/>
      <c r="BA854" s="4"/>
    </row>
    <row r="855" spans="5:53" ht="15.6">
      <c r="E855" s="4"/>
      <c r="I855" s="4"/>
      <c r="M855" s="4"/>
      <c r="Q855" s="4"/>
      <c r="U855" s="4"/>
      <c r="Y855" s="4"/>
      <c r="AC855" s="4"/>
      <c r="AG855" s="4"/>
      <c r="AK855" s="4"/>
      <c r="AO855" s="4"/>
      <c r="AS855" s="4"/>
      <c r="AW855" s="4"/>
      <c r="BA855" s="4"/>
    </row>
    <row r="856" spans="5:53" ht="15.6">
      <c r="E856" s="4"/>
      <c r="I856" s="4"/>
      <c r="M856" s="4"/>
      <c r="Q856" s="4"/>
      <c r="U856" s="4"/>
      <c r="Y856" s="4"/>
      <c r="AC856" s="4"/>
      <c r="AG856" s="4"/>
      <c r="AK856" s="4"/>
      <c r="AO856" s="4"/>
      <c r="AS856" s="4"/>
      <c r="AW856" s="4"/>
      <c r="BA856" s="4"/>
    </row>
    <row r="857" spans="5:53" ht="15.6">
      <c r="E857" s="4"/>
      <c r="I857" s="4"/>
      <c r="M857" s="4"/>
      <c r="Q857" s="4"/>
      <c r="U857" s="4"/>
      <c r="Y857" s="4"/>
      <c r="AC857" s="4"/>
      <c r="AG857" s="4"/>
      <c r="AK857" s="4"/>
      <c r="AO857" s="4"/>
      <c r="AS857" s="4"/>
      <c r="AW857" s="4"/>
      <c r="BA857" s="4"/>
    </row>
    <row r="858" spans="5:53" ht="15.6">
      <c r="E858" s="4"/>
      <c r="I858" s="4"/>
      <c r="M858" s="4"/>
      <c r="Q858" s="4"/>
      <c r="U858" s="4"/>
      <c r="Y858" s="4"/>
      <c r="AC858" s="4"/>
      <c r="AG858" s="4"/>
      <c r="AK858" s="4"/>
      <c r="AO858" s="4"/>
      <c r="AS858" s="4"/>
      <c r="AW858" s="4"/>
      <c r="BA858" s="4"/>
    </row>
    <row r="859" spans="5:53" ht="15.6">
      <c r="E859" s="4"/>
      <c r="I859" s="4"/>
      <c r="M859" s="4"/>
      <c r="Q859" s="4"/>
      <c r="U859" s="4"/>
      <c r="Y859" s="4"/>
      <c r="AC859" s="4"/>
      <c r="AG859" s="4"/>
      <c r="AK859" s="4"/>
      <c r="AO859" s="4"/>
      <c r="AS859" s="4"/>
      <c r="AW859" s="4"/>
      <c r="BA859" s="4"/>
    </row>
    <row r="860" spans="5:53" ht="15.6">
      <c r="E860" s="4"/>
      <c r="I860" s="4"/>
      <c r="M860" s="4"/>
      <c r="Q860" s="4"/>
      <c r="U860" s="4"/>
      <c r="Y860" s="4"/>
      <c r="AC860" s="4"/>
      <c r="AG860" s="4"/>
      <c r="AK860" s="4"/>
      <c r="AO860" s="4"/>
      <c r="AS860" s="4"/>
      <c r="AW860" s="4"/>
      <c r="BA860" s="4"/>
    </row>
    <row r="861" spans="5:53" ht="15.6">
      <c r="E861" s="4"/>
      <c r="I861" s="4"/>
      <c r="M861" s="4"/>
      <c r="Q861" s="4"/>
      <c r="U861" s="4"/>
      <c r="Y861" s="4"/>
      <c r="AC861" s="4"/>
      <c r="AG861" s="4"/>
      <c r="AK861" s="4"/>
      <c r="AO861" s="4"/>
      <c r="AS861" s="4"/>
      <c r="AW861" s="4"/>
      <c r="BA861" s="4"/>
    </row>
    <row r="862" spans="5:53" ht="15.6">
      <c r="E862" s="4"/>
      <c r="I862" s="4"/>
      <c r="M862" s="4"/>
      <c r="Q862" s="4"/>
      <c r="U862" s="4"/>
      <c r="Y862" s="4"/>
      <c r="AC862" s="4"/>
      <c r="AG862" s="4"/>
      <c r="AK862" s="4"/>
      <c r="AO862" s="4"/>
      <c r="AS862" s="4"/>
      <c r="AW862" s="4"/>
      <c r="BA862" s="4"/>
    </row>
    <row r="863" spans="5:53" ht="15.6">
      <c r="E863" s="4"/>
      <c r="I863" s="4"/>
      <c r="M863" s="4"/>
      <c r="Q863" s="4"/>
      <c r="U863" s="4"/>
      <c r="Y863" s="4"/>
      <c r="AC863" s="4"/>
      <c r="AG863" s="4"/>
      <c r="AK863" s="4"/>
      <c r="AO863" s="4"/>
      <c r="AS863" s="4"/>
      <c r="AW863" s="4"/>
      <c r="BA863" s="4"/>
    </row>
    <row r="864" spans="5:53" ht="15.6">
      <c r="E864" s="4"/>
      <c r="I864" s="4"/>
      <c r="M864" s="4"/>
      <c r="Q864" s="4"/>
      <c r="U864" s="4"/>
      <c r="Y864" s="4"/>
      <c r="AC864" s="4"/>
      <c r="AG864" s="4"/>
      <c r="AK864" s="4"/>
      <c r="AO864" s="4"/>
      <c r="AS864" s="4"/>
      <c r="AW864" s="4"/>
      <c r="BA864" s="4"/>
    </row>
    <row r="865" spans="5:53" ht="15.6">
      <c r="E865" s="4"/>
      <c r="I865" s="4"/>
      <c r="M865" s="4"/>
      <c r="Q865" s="4"/>
      <c r="U865" s="4"/>
      <c r="Y865" s="4"/>
      <c r="AC865" s="4"/>
      <c r="AG865" s="4"/>
      <c r="AK865" s="4"/>
      <c r="AO865" s="4"/>
      <c r="AS865" s="4"/>
      <c r="AW865" s="4"/>
      <c r="BA865" s="4"/>
    </row>
    <row r="866" spans="5:53" ht="15.6">
      <c r="E866" s="4"/>
      <c r="I866" s="4"/>
      <c r="M866" s="4"/>
      <c r="Q866" s="4"/>
      <c r="U866" s="4"/>
      <c r="Y866" s="4"/>
      <c r="AC866" s="4"/>
      <c r="AG866" s="4"/>
      <c r="AK866" s="4"/>
      <c r="AO866" s="4"/>
      <c r="AS866" s="4"/>
      <c r="AW866" s="4"/>
      <c r="BA866" s="4"/>
    </row>
    <row r="867" spans="5:53" ht="15.6">
      <c r="E867" s="4"/>
      <c r="I867" s="4"/>
      <c r="M867" s="4"/>
      <c r="Q867" s="4"/>
      <c r="U867" s="4"/>
      <c r="Y867" s="4"/>
      <c r="AC867" s="4"/>
      <c r="AG867" s="4"/>
      <c r="AK867" s="4"/>
      <c r="AO867" s="4"/>
      <c r="AS867" s="4"/>
      <c r="AW867" s="4"/>
      <c r="BA867" s="4"/>
    </row>
    <row r="868" spans="5:53" ht="15.6">
      <c r="E868" s="4"/>
      <c r="I868" s="4"/>
      <c r="M868" s="4"/>
      <c r="Q868" s="4"/>
      <c r="U868" s="4"/>
      <c r="Y868" s="4"/>
      <c r="AC868" s="4"/>
      <c r="AG868" s="4"/>
      <c r="AK868" s="4"/>
      <c r="AO868" s="4"/>
      <c r="AS868" s="4"/>
      <c r="AW868" s="4"/>
      <c r="BA868" s="4"/>
    </row>
    <row r="869" spans="5:53" ht="15.6">
      <c r="E869" s="4"/>
      <c r="I869" s="4"/>
      <c r="M869" s="4"/>
      <c r="Q869" s="4"/>
      <c r="U869" s="4"/>
      <c r="Y869" s="4"/>
      <c r="AC869" s="4"/>
      <c r="AG869" s="4"/>
      <c r="AK869" s="4"/>
      <c r="AO869" s="4"/>
      <c r="AS869" s="4"/>
      <c r="AW869" s="4"/>
      <c r="BA869" s="4"/>
    </row>
    <row r="870" spans="5:53" ht="15.6">
      <c r="E870" s="4"/>
      <c r="I870" s="4"/>
      <c r="M870" s="4"/>
      <c r="Q870" s="4"/>
      <c r="U870" s="4"/>
      <c r="Y870" s="4"/>
      <c r="AC870" s="4"/>
      <c r="AG870" s="4"/>
      <c r="AK870" s="4"/>
      <c r="AO870" s="4"/>
      <c r="AS870" s="4"/>
      <c r="AW870" s="4"/>
      <c r="BA870" s="4"/>
    </row>
    <row r="871" spans="5:53" ht="15.6">
      <c r="E871" s="4"/>
      <c r="I871" s="4"/>
      <c r="M871" s="4"/>
      <c r="Q871" s="4"/>
      <c r="U871" s="4"/>
      <c r="Y871" s="4"/>
      <c r="AC871" s="4"/>
      <c r="AG871" s="4"/>
      <c r="AK871" s="4"/>
      <c r="AO871" s="4"/>
      <c r="AS871" s="4"/>
      <c r="AW871" s="4"/>
      <c r="BA871" s="4"/>
    </row>
    <row r="872" spans="5:53" ht="15.6">
      <c r="E872" s="4"/>
      <c r="I872" s="4"/>
      <c r="M872" s="4"/>
      <c r="Q872" s="4"/>
      <c r="U872" s="4"/>
      <c r="Y872" s="4"/>
      <c r="AC872" s="4"/>
      <c r="AG872" s="4"/>
      <c r="AK872" s="4"/>
      <c r="AO872" s="4"/>
      <c r="AS872" s="4"/>
      <c r="AW872" s="4"/>
      <c r="BA872" s="4"/>
    </row>
    <row r="873" spans="5:53" ht="15.6">
      <c r="E873" s="4"/>
      <c r="I873" s="4"/>
      <c r="M873" s="4"/>
      <c r="Q873" s="4"/>
      <c r="U873" s="4"/>
      <c r="Y873" s="4"/>
      <c r="AC873" s="4"/>
      <c r="AG873" s="4"/>
      <c r="AK873" s="4"/>
      <c r="AO873" s="4"/>
      <c r="AS873" s="4"/>
      <c r="AW873" s="4"/>
      <c r="BA873" s="4"/>
    </row>
    <row r="874" spans="5:53" ht="15.6">
      <c r="E874" s="4"/>
      <c r="I874" s="4"/>
      <c r="M874" s="4"/>
      <c r="Q874" s="4"/>
      <c r="U874" s="4"/>
      <c r="Y874" s="4"/>
      <c r="AC874" s="4"/>
      <c r="AG874" s="4"/>
      <c r="AK874" s="4"/>
      <c r="AO874" s="4"/>
      <c r="AS874" s="4"/>
      <c r="AW874" s="4"/>
      <c r="BA874" s="4"/>
    </row>
    <row r="875" spans="5:53" ht="15.6">
      <c r="E875" s="4"/>
      <c r="I875" s="4"/>
      <c r="M875" s="4"/>
      <c r="Q875" s="4"/>
      <c r="U875" s="4"/>
      <c r="Y875" s="4"/>
      <c r="AC875" s="4"/>
      <c r="AG875" s="4"/>
      <c r="AK875" s="4"/>
      <c r="AO875" s="4"/>
      <c r="AS875" s="4"/>
      <c r="AW875" s="4"/>
      <c r="BA875" s="4"/>
    </row>
    <row r="876" spans="5:53" ht="15.6">
      <c r="E876" s="4"/>
      <c r="I876" s="4"/>
      <c r="M876" s="4"/>
      <c r="Q876" s="4"/>
      <c r="U876" s="4"/>
      <c r="Y876" s="4"/>
      <c r="AC876" s="4"/>
      <c r="AG876" s="4"/>
      <c r="AK876" s="4"/>
      <c r="AO876" s="4"/>
      <c r="AS876" s="4"/>
      <c r="AW876" s="4"/>
      <c r="BA876" s="4"/>
    </row>
    <row r="877" spans="5:53" ht="15.6">
      <c r="E877" s="4"/>
      <c r="I877" s="4"/>
      <c r="M877" s="4"/>
      <c r="Q877" s="4"/>
      <c r="U877" s="4"/>
      <c r="Y877" s="4"/>
      <c r="AC877" s="4"/>
      <c r="AG877" s="4"/>
      <c r="AK877" s="4"/>
      <c r="AO877" s="4"/>
      <c r="AS877" s="4"/>
      <c r="AW877" s="4"/>
      <c r="BA877" s="4"/>
    </row>
    <row r="878" spans="5:53" ht="15.6">
      <c r="E878" s="4"/>
      <c r="I878" s="4"/>
      <c r="M878" s="4"/>
      <c r="Q878" s="4"/>
      <c r="U878" s="4"/>
      <c r="Y878" s="4"/>
      <c r="AC878" s="4"/>
      <c r="AG878" s="4"/>
      <c r="AK878" s="4"/>
      <c r="AO878" s="4"/>
      <c r="AS878" s="4"/>
      <c r="AW878" s="4"/>
      <c r="BA878" s="4"/>
    </row>
    <row r="879" spans="5:53" ht="15.6">
      <c r="E879" s="4"/>
      <c r="I879" s="4"/>
      <c r="M879" s="4"/>
      <c r="Q879" s="4"/>
      <c r="U879" s="4"/>
      <c r="Y879" s="4"/>
      <c r="AC879" s="4"/>
      <c r="AG879" s="4"/>
      <c r="AK879" s="4"/>
      <c r="AO879" s="4"/>
      <c r="AS879" s="4"/>
      <c r="AW879" s="4"/>
      <c r="BA879" s="4"/>
    </row>
    <row r="880" spans="5:53" ht="15.6">
      <c r="E880" s="4"/>
      <c r="I880" s="4"/>
      <c r="M880" s="4"/>
      <c r="Q880" s="4"/>
      <c r="U880" s="4"/>
      <c r="Y880" s="4"/>
      <c r="AC880" s="4"/>
      <c r="AG880" s="4"/>
      <c r="AK880" s="4"/>
      <c r="AO880" s="4"/>
      <c r="AS880" s="4"/>
      <c r="AW880" s="4"/>
      <c r="BA880" s="4"/>
    </row>
    <row r="881" spans="5:53" ht="15.6">
      <c r="E881" s="4"/>
      <c r="I881" s="4"/>
      <c r="M881" s="4"/>
      <c r="Q881" s="4"/>
      <c r="U881" s="4"/>
      <c r="Y881" s="4"/>
      <c r="AC881" s="4"/>
      <c r="AG881" s="4"/>
      <c r="AK881" s="4"/>
      <c r="AO881" s="4"/>
      <c r="AS881" s="4"/>
      <c r="AW881" s="4"/>
      <c r="BA881" s="4"/>
    </row>
    <row r="882" spans="5:53" ht="15.6">
      <c r="E882" s="4"/>
      <c r="I882" s="4"/>
      <c r="M882" s="4"/>
      <c r="Q882" s="4"/>
      <c r="U882" s="4"/>
      <c r="Y882" s="4"/>
      <c r="AC882" s="4"/>
      <c r="AG882" s="4"/>
      <c r="AK882" s="4"/>
      <c r="AO882" s="4"/>
      <c r="AS882" s="4"/>
      <c r="AW882" s="4"/>
      <c r="BA882" s="4"/>
    </row>
    <row r="883" spans="5:53" ht="15.6">
      <c r="E883" s="4"/>
      <c r="I883" s="4"/>
      <c r="M883" s="4"/>
      <c r="Q883" s="4"/>
      <c r="U883" s="4"/>
      <c r="Y883" s="4"/>
      <c r="AC883" s="4"/>
      <c r="AG883" s="4"/>
      <c r="AK883" s="4"/>
      <c r="AO883" s="4"/>
      <c r="AS883" s="4"/>
      <c r="AW883" s="4"/>
      <c r="BA883" s="4"/>
    </row>
    <row r="884" spans="5:53" ht="15.6">
      <c r="E884" s="4"/>
      <c r="I884" s="4"/>
      <c r="M884" s="4"/>
      <c r="Q884" s="4"/>
      <c r="U884" s="4"/>
      <c r="Y884" s="4"/>
      <c r="AC884" s="4"/>
      <c r="AG884" s="4"/>
      <c r="AK884" s="4"/>
      <c r="AO884" s="4"/>
      <c r="AS884" s="4"/>
      <c r="AW884" s="4"/>
      <c r="BA884" s="4"/>
    </row>
    <row r="885" spans="5:53" ht="15.6">
      <c r="E885" s="4"/>
      <c r="I885" s="4"/>
      <c r="M885" s="4"/>
      <c r="Q885" s="4"/>
      <c r="U885" s="4"/>
      <c r="Y885" s="4"/>
      <c r="AC885" s="4"/>
      <c r="AG885" s="4"/>
      <c r="AK885" s="4"/>
      <c r="AO885" s="4"/>
      <c r="AS885" s="4"/>
      <c r="AW885" s="4"/>
      <c r="BA885" s="4"/>
    </row>
    <row r="886" spans="5:53" ht="15.6">
      <c r="E886" s="4"/>
      <c r="I886" s="4"/>
      <c r="M886" s="4"/>
      <c r="Q886" s="4"/>
      <c r="U886" s="4"/>
      <c r="Y886" s="4"/>
      <c r="AC886" s="4"/>
      <c r="AG886" s="4"/>
      <c r="AK886" s="4"/>
      <c r="AO886" s="4"/>
      <c r="AS886" s="4"/>
      <c r="AW886" s="4"/>
      <c r="BA886" s="4"/>
    </row>
    <row r="887" spans="5:53" ht="15.6">
      <c r="E887" s="4"/>
      <c r="I887" s="4"/>
      <c r="M887" s="4"/>
      <c r="Q887" s="4"/>
      <c r="U887" s="4"/>
      <c r="Y887" s="4"/>
      <c r="AC887" s="4"/>
      <c r="AG887" s="4"/>
      <c r="AK887" s="4"/>
      <c r="AO887" s="4"/>
      <c r="AS887" s="4"/>
      <c r="AW887" s="4"/>
      <c r="BA887" s="4"/>
    </row>
    <row r="888" spans="5:53" ht="15.6">
      <c r="E888" s="4"/>
      <c r="I888" s="4"/>
      <c r="M888" s="4"/>
      <c r="Q888" s="4"/>
      <c r="U888" s="4"/>
      <c r="Y888" s="4"/>
      <c r="AC888" s="4"/>
      <c r="AG888" s="4"/>
      <c r="AK888" s="4"/>
      <c r="AO888" s="4"/>
      <c r="AS888" s="4"/>
      <c r="AW888" s="4"/>
      <c r="BA888" s="4"/>
    </row>
    <row r="889" spans="5:53" ht="15.6">
      <c r="E889" s="4"/>
      <c r="I889" s="4"/>
      <c r="M889" s="4"/>
      <c r="Q889" s="4"/>
      <c r="U889" s="4"/>
      <c r="Y889" s="4"/>
      <c r="AC889" s="4"/>
      <c r="AG889" s="4"/>
      <c r="AK889" s="4"/>
      <c r="AO889" s="4"/>
      <c r="AS889" s="4"/>
      <c r="AW889" s="4"/>
      <c r="BA889" s="4"/>
    </row>
    <row r="890" spans="5:53" ht="15.6">
      <c r="E890" s="4"/>
      <c r="I890" s="4"/>
      <c r="M890" s="4"/>
      <c r="Q890" s="4"/>
      <c r="U890" s="4"/>
      <c r="Y890" s="4"/>
      <c r="AC890" s="4"/>
      <c r="AG890" s="4"/>
      <c r="AK890" s="4"/>
      <c r="AO890" s="4"/>
      <c r="AS890" s="4"/>
      <c r="AW890" s="4"/>
      <c r="BA890" s="4"/>
    </row>
    <row r="891" spans="5:53" ht="15.6">
      <c r="E891" s="4"/>
      <c r="I891" s="4"/>
      <c r="M891" s="4"/>
      <c r="Q891" s="4"/>
      <c r="U891" s="4"/>
      <c r="Y891" s="4"/>
      <c r="AC891" s="4"/>
      <c r="AG891" s="4"/>
      <c r="AK891" s="4"/>
      <c r="AO891" s="4"/>
      <c r="AS891" s="4"/>
      <c r="AW891" s="4"/>
      <c r="BA891" s="4"/>
    </row>
    <row r="892" spans="5:53" ht="15.6">
      <c r="E892" s="4"/>
      <c r="I892" s="4"/>
      <c r="M892" s="4"/>
      <c r="Q892" s="4"/>
      <c r="U892" s="4"/>
      <c r="Y892" s="4"/>
      <c r="AC892" s="4"/>
      <c r="AG892" s="4"/>
      <c r="AK892" s="4"/>
      <c r="AO892" s="4"/>
      <c r="AS892" s="4"/>
      <c r="AW892" s="4"/>
      <c r="BA892" s="4"/>
    </row>
    <row r="893" spans="5:53" ht="15.6">
      <c r="E893" s="4"/>
      <c r="I893" s="4"/>
      <c r="M893" s="4"/>
      <c r="Q893" s="4"/>
      <c r="U893" s="4"/>
      <c r="Y893" s="4"/>
      <c r="AC893" s="4"/>
      <c r="AG893" s="4"/>
      <c r="AK893" s="4"/>
      <c r="AO893" s="4"/>
      <c r="AS893" s="4"/>
      <c r="AW893" s="4"/>
      <c r="BA893" s="4"/>
    </row>
    <row r="894" spans="5:53" ht="15.6">
      <c r="E894" s="4"/>
      <c r="I894" s="4"/>
      <c r="M894" s="4"/>
      <c r="Q894" s="4"/>
      <c r="U894" s="4"/>
      <c r="Y894" s="4"/>
      <c r="AC894" s="4"/>
      <c r="AG894" s="4"/>
      <c r="AK894" s="4"/>
      <c r="AO894" s="4"/>
      <c r="AS894" s="4"/>
      <c r="AW894" s="4"/>
      <c r="BA894" s="4"/>
    </row>
    <row r="895" spans="5:53" ht="15.6">
      <c r="E895" s="4"/>
      <c r="I895" s="4"/>
      <c r="M895" s="4"/>
      <c r="Q895" s="4"/>
      <c r="U895" s="4"/>
      <c r="Y895" s="4"/>
      <c r="AC895" s="4"/>
      <c r="AG895" s="4"/>
      <c r="AK895" s="4"/>
      <c r="AO895" s="4"/>
      <c r="AS895" s="4"/>
      <c r="AW895" s="4"/>
      <c r="BA895" s="4"/>
    </row>
    <row r="896" spans="5:53" ht="15.6">
      <c r="E896" s="4"/>
      <c r="I896" s="4"/>
      <c r="M896" s="4"/>
      <c r="Q896" s="4"/>
      <c r="U896" s="4"/>
      <c r="Y896" s="4"/>
      <c r="AC896" s="4"/>
      <c r="AG896" s="4"/>
      <c r="AK896" s="4"/>
      <c r="AO896" s="4"/>
      <c r="AS896" s="4"/>
      <c r="AW896" s="4"/>
      <c r="BA896" s="4"/>
    </row>
    <row r="897" spans="5:53" ht="15.6">
      <c r="E897" s="4"/>
      <c r="I897" s="4"/>
      <c r="M897" s="4"/>
      <c r="Q897" s="4"/>
      <c r="U897" s="4"/>
      <c r="Y897" s="4"/>
      <c r="AC897" s="4"/>
      <c r="AG897" s="4"/>
      <c r="AK897" s="4"/>
      <c r="AO897" s="4"/>
      <c r="AS897" s="4"/>
      <c r="AW897" s="4"/>
      <c r="BA897" s="4"/>
    </row>
    <row r="898" spans="5:53" ht="15.6">
      <c r="E898" s="4"/>
      <c r="I898" s="4"/>
      <c r="M898" s="4"/>
      <c r="Q898" s="4"/>
      <c r="U898" s="4"/>
      <c r="Y898" s="4"/>
      <c r="AC898" s="4"/>
      <c r="AG898" s="4"/>
      <c r="AK898" s="4"/>
      <c r="AO898" s="4"/>
      <c r="AS898" s="4"/>
      <c r="AW898" s="4"/>
      <c r="BA898" s="4"/>
    </row>
    <row r="899" spans="5:53" ht="15.6">
      <c r="E899" s="4"/>
      <c r="I899" s="4"/>
      <c r="M899" s="4"/>
      <c r="Q899" s="4"/>
      <c r="U899" s="4"/>
      <c r="Y899" s="4"/>
      <c r="AC899" s="4"/>
      <c r="AG899" s="4"/>
      <c r="AK899" s="4"/>
      <c r="AO899" s="4"/>
      <c r="AS899" s="4"/>
      <c r="AW899" s="4"/>
      <c r="BA899" s="4"/>
    </row>
    <row r="900" spans="5:53" ht="15.6">
      <c r="E900" s="4"/>
      <c r="I900" s="4"/>
      <c r="M900" s="4"/>
      <c r="Q900" s="4"/>
      <c r="U900" s="4"/>
      <c r="Y900" s="4"/>
      <c r="AC900" s="4"/>
      <c r="AG900" s="4"/>
      <c r="AK900" s="4"/>
      <c r="AO900" s="4"/>
      <c r="AS900" s="4"/>
      <c r="AW900" s="4"/>
      <c r="BA900" s="4"/>
    </row>
    <row r="901" spans="5:53" ht="15.6">
      <c r="E901" s="4"/>
      <c r="I901" s="4"/>
      <c r="M901" s="4"/>
      <c r="Q901" s="4"/>
      <c r="U901" s="4"/>
      <c r="Y901" s="4"/>
      <c r="AC901" s="4"/>
      <c r="AG901" s="4"/>
      <c r="AK901" s="4"/>
      <c r="AO901" s="4"/>
      <c r="AS901" s="4"/>
      <c r="AW901" s="4"/>
      <c r="BA901" s="4"/>
    </row>
    <row r="902" spans="5:53" ht="15.6">
      <c r="E902" s="4"/>
      <c r="I902" s="4"/>
      <c r="M902" s="4"/>
      <c r="Q902" s="4"/>
      <c r="U902" s="4"/>
      <c r="Y902" s="4"/>
      <c r="AC902" s="4"/>
      <c r="AG902" s="4"/>
      <c r="AK902" s="4"/>
      <c r="AO902" s="4"/>
      <c r="AS902" s="4"/>
      <c r="AW902" s="4"/>
      <c r="BA902" s="4"/>
    </row>
    <row r="903" spans="5:53" ht="15.6">
      <c r="E903" s="4"/>
      <c r="I903" s="4"/>
      <c r="M903" s="4"/>
      <c r="Q903" s="4"/>
      <c r="U903" s="4"/>
      <c r="Y903" s="4"/>
      <c r="AC903" s="4"/>
      <c r="AG903" s="4"/>
      <c r="AK903" s="4"/>
      <c r="AO903" s="4"/>
      <c r="AS903" s="4"/>
      <c r="AW903" s="4"/>
      <c r="BA903" s="4"/>
    </row>
    <row r="904" spans="5:53" ht="15.6">
      <c r="E904" s="4"/>
      <c r="I904" s="4"/>
      <c r="M904" s="4"/>
      <c r="Q904" s="4"/>
      <c r="U904" s="4"/>
      <c r="Y904" s="4"/>
      <c r="AC904" s="4"/>
      <c r="AG904" s="4"/>
      <c r="AK904" s="4"/>
      <c r="AO904" s="4"/>
      <c r="AS904" s="4"/>
      <c r="AW904" s="4"/>
      <c r="BA904" s="4"/>
    </row>
    <row r="905" spans="5:53" ht="15.6">
      <c r="E905" s="4"/>
      <c r="I905" s="4"/>
      <c r="M905" s="4"/>
      <c r="Q905" s="4"/>
      <c r="U905" s="4"/>
      <c r="Y905" s="4"/>
      <c r="AC905" s="4"/>
      <c r="AG905" s="4"/>
      <c r="AK905" s="4"/>
      <c r="AO905" s="4"/>
      <c r="AS905" s="4"/>
      <c r="AW905" s="4"/>
      <c r="BA905" s="4"/>
    </row>
    <row r="906" spans="5:53" ht="15.6">
      <c r="E906" s="4"/>
      <c r="I906" s="4"/>
      <c r="M906" s="4"/>
      <c r="Q906" s="4"/>
      <c r="U906" s="4"/>
      <c r="Y906" s="4"/>
      <c r="AC906" s="4"/>
      <c r="AG906" s="4"/>
      <c r="AK906" s="4"/>
      <c r="AO906" s="4"/>
      <c r="AS906" s="4"/>
      <c r="AW906" s="4"/>
      <c r="BA906" s="4"/>
    </row>
    <row r="907" spans="5:53" ht="15.6">
      <c r="E907" s="4"/>
      <c r="I907" s="4"/>
      <c r="M907" s="4"/>
      <c r="Q907" s="4"/>
      <c r="U907" s="4"/>
      <c r="Y907" s="4"/>
      <c r="AC907" s="4"/>
      <c r="AG907" s="4"/>
      <c r="AK907" s="4"/>
      <c r="AO907" s="4"/>
      <c r="AS907" s="4"/>
      <c r="AW907" s="4"/>
      <c r="BA907" s="4"/>
    </row>
    <row r="908" spans="5:53" ht="15.6">
      <c r="E908" s="4"/>
      <c r="I908" s="4"/>
      <c r="M908" s="4"/>
      <c r="Q908" s="4"/>
      <c r="U908" s="4"/>
      <c r="Y908" s="4"/>
      <c r="AC908" s="4"/>
      <c r="AG908" s="4"/>
      <c r="AK908" s="4"/>
      <c r="AO908" s="4"/>
      <c r="AS908" s="4"/>
      <c r="AW908" s="4"/>
      <c r="BA908" s="4"/>
    </row>
    <row r="909" spans="5:53" ht="15.6">
      <c r="E909" s="4"/>
      <c r="I909" s="4"/>
      <c r="M909" s="4"/>
      <c r="Q909" s="4"/>
      <c r="U909" s="4"/>
      <c r="Y909" s="4"/>
      <c r="AC909" s="4"/>
      <c r="AG909" s="4"/>
      <c r="AK909" s="4"/>
      <c r="AO909" s="4"/>
      <c r="AS909" s="4"/>
      <c r="AW909" s="4"/>
      <c r="BA909" s="4"/>
    </row>
    <row r="910" spans="5:53" ht="15.6">
      <c r="E910" s="4"/>
      <c r="I910" s="4"/>
      <c r="M910" s="4"/>
      <c r="Q910" s="4"/>
      <c r="U910" s="4"/>
      <c r="Y910" s="4"/>
      <c r="AC910" s="4"/>
      <c r="AG910" s="4"/>
      <c r="AK910" s="4"/>
      <c r="AO910" s="4"/>
      <c r="AS910" s="4"/>
      <c r="AW910" s="4"/>
      <c r="BA910" s="4"/>
    </row>
    <row r="911" spans="5:53" ht="15.6">
      <c r="E911" s="4"/>
      <c r="I911" s="4"/>
      <c r="M911" s="4"/>
      <c r="Q911" s="4"/>
      <c r="U911" s="4"/>
      <c r="Y911" s="4"/>
      <c r="AC911" s="4"/>
      <c r="AG911" s="4"/>
      <c r="AK911" s="4"/>
      <c r="AO911" s="4"/>
      <c r="AS911" s="4"/>
      <c r="AW911" s="4"/>
      <c r="BA911" s="4"/>
    </row>
    <row r="912" spans="5:53" ht="15.6">
      <c r="E912" s="4"/>
      <c r="I912" s="4"/>
      <c r="M912" s="4"/>
      <c r="Q912" s="4"/>
      <c r="U912" s="4"/>
      <c r="Y912" s="4"/>
      <c r="AC912" s="4"/>
      <c r="AG912" s="4"/>
      <c r="AK912" s="4"/>
      <c r="AO912" s="4"/>
      <c r="AS912" s="4"/>
      <c r="AW912" s="4"/>
      <c r="BA912" s="4"/>
    </row>
    <row r="913" spans="5:53" ht="15.6">
      <c r="E913" s="4"/>
      <c r="I913" s="4"/>
      <c r="M913" s="4"/>
      <c r="Q913" s="4"/>
      <c r="U913" s="4"/>
      <c r="Y913" s="4"/>
      <c r="AC913" s="4"/>
      <c r="AG913" s="4"/>
      <c r="AK913" s="4"/>
      <c r="AO913" s="4"/>
      <c r="AS913" s="4"/>
      <c r="AW913" s="4"/>
      <c r="BA913" s="4"/>
    </row>
    <row r="914" spans="5:53" ht="15.6">
      <c r="E914" s="4"/>
      <c r="I914" s="4"/>
      <c r="M914" s="4"/>
      <c r="Q914" s="4"/>
      <c r="U914" s="4"/>
      <c r="Y914" s="4"/>
      <c r="AC914" s="4"/>
      <c r="AG914" s="4"/>
      <c r="AK914" s="4"/>
      <c r="AO914" s="4"/>
      <c r="AS914" s="4"/>
      <c r="AW914" s="4"/>
      <c r="BA914" s="4"/>
    </row>
    <row r="915" spans="5:53" ht="15.6">
      <c r="E915" s="4"/>
      <c r="I915" s="4"/>
      <c r="M915" s="4"/>
      <c r="Q915" s="4"/>
      <c r="U915" s="4"/>
      <c r="Y915" s="4"/>
      <c r="AC915" s="4"/>
      <c r="AG915" s="4"/>
      <c r="AK915" s="4"/>
      <c r="AO915" s="4"/>
      <c r="AS915" s="4"/>
      <c r="AW915" s="4"/>
      <c r="BA915" s="4"/>
    </row>
    <row r="916" spans="5:53" ht="15.6">
      <c r="E916" s="4"/>
      <c r="I916" s="4"/>
      <c r="M916" s="4"/>
      <c r="Q916" s="4"/>
      <c r="U916" s="4"/>
      <c r="Y916" s="4"/>
      <c r="AC916" s="4"/>
      <c r="AG916" s="4"/>
      <c r="AK916" s="4"/>
      <c r="AO916" s="4"/>
      <c r="AS916" s="4"/>
      <c r="AW916" s="4"/>
      <c r="BA916" s="4"/>
    </row>
    <row r="917" spans="5:53" ht="15.6">
      <c r="E917" s="4"/>
      <c r="I917" s="4"/>
      <c r="M917" s="4"/>
      <c r="Q917" s="4"/>
      <c r="U917" s="4"/>
      <c r="Y917" s="4"/>
      <c r="AC917" s="4"/>
      <c r="AG917" s="4"/>
      <c r="AK917" s="4"/>
      <c r="AO917" s="4"/>
      <c r="AS917" s="4"/>
      <c r="AW917" s="4"/>
      <c r="BA917" s="4"/>
    </row>
    <row r="918" spans="5:53" ht="15.6">
      <c r="E918" s="4"/>
      <c r="I918" s="4"/>
      <c r="M918" s="4"/>
      <c r="Q918" s="4"/>
      <c r="U918" s="4"/>
      <c r="Y918" s="4"/>
      <c r="AC918" s="4"/>
      <c r="AG918" s="4"/>
      <c r="AK918" s="4"/>
      <c r="AO918" s="4"/>
      <c r="AS918" s="4"/>
      <c r="AW918" s="4"/>
      <c r="BA918" s="4"/>
    </row>
    <row r="919" spans="5:53" ht="15.6">
      <c r="E919" s="4"/>
      <c r="I919" s="4"/>
      <c r="M919" s="4"/>
      <c r="Q919" s="4"/>
      <c r="U919" s="4"/>
      <c r="Y919" s="4"/>
      <c r="AC919" s="4"/>
      <c r="AG919" s="4"/>
      <c r="AK919" s="4"/>
      <c r="AO919" s="4"/>
      <c r="AS919" s="4"/>
      <c r="AW919" s="4"/>
      <c r="BA919" s="4"/>
    </row>
    <row r="920" spans="5:53" ht="15.6">
      <c r="E920" s="4"/>
      <c r="I920" s="4"/>
      <c r="M920" s="4"/>
      <c r="Q920" s="4"/>
      <c r="U920" s="4"/>
      <c r="Y920" s="4"/>
      <c r="AC920" s="4"/>
      <c r="AG920" s="4"/>
      <c r="AK920" s="4"/>
      <c r="AO920" s="4"/>
      <c r="AS920" s="4"/>
      <c r="AW920" s="4"/>
      <c r="BA920" s="4"/>
    </row>
    <row r="921" spans="5:53" ht="15.6">
      <c r="E921" s="4"/>
      <c r="I921" s="4"/>
      <c r="M921" s="4"/>
      <c r="Q921" s="4"/>
      <c r="U921" s="4"/>
      <c r="Y921" s="4"/>
      <c r="AC921" s="4"/>
      <c r="AG921" s="4"/>
      <c r="AK921" s="4"/>
      <c r="AO921" s="4"/>
      <c r="AS921" s="4"/>
      <c r="AW921" s="4"/>
      <c r="BA921" s="4"/>
    </row>
    <row r="922" spans="5:53" ht="15.6">
      <c r="E922" s="4"/>
      <c r="I922" s="4"/>
      <c r="M922" s="4"/>
      <c r="Q922" s="4"/>
      <c r="U922" s="4"/>
      <c r="Y922" s="4"/>
      <c r="AC922" s="4"/>
      <c r="AG922" s="4"/>
      <c r="AK922" s="4"/>
      <c r="AO922" s="4"/>
      <c r="AS922" s="4"/>
      <c r="AW922" s="4"/>
      <c r="BA922" s="4"/>
    </row>
    <row r="923" spans="5:53" ht="15.6">
      <c r="E923" s="4"/>
      <c r="I923" s="4"/>
      <c r="M923" s="4"/>
      <c r="Q923" s="4"/>
      <c r="U923" s="4"/>
      <c r="Y923" s="4"/>
      <c r="AC923" s="4"/>
      <c r="AG923" s="4"/>
      <c r="AK923" s="4"/>
      <c r="AO923" s="4"/>
      <c r="AS923" s="4"/>
      <c r="AW923" s="4"/>
      <c r="BA923" s="4"/>
    </row>
    <row r="924" spans="5:53" ht="15.6">
      <c r="E924" s="4"/>
      <c r="I924" s="4"/>
      <c r="M924" s="4"/>
      <c r="Q924" s="4"/>
      <c r="U924" s="4"/>
      <c r="Y924" s="4"/>
      <c r="AC924" s="4"/>
      <c r="AG924" s="4"/>
      <c r="AK924" s="4"/>
      <c r="AO924" s="4"/>
      <c r="AS924" s="4"/>
      <c r="AW924" s="4"/>
      <c r="BA924" s="4"/>
    </row>
    <row r="925" spans="5:53" ht="15.6">
      <c r="E925" s="4"/>
      <c r="I925" s="4"/>
      <c r="M925" s="4"/>
      <c r="Q925" s="4"/>
      <c r="U925" s="4"/>
      <c r="Y925" s="4"/>
      <c r="AC925" s="4"/>
      <c r="AG925" s="4"/>
      <c r="AK925" s="4"/>
      <c r="AO925" s="4"/>
      <c r="AS925" s="4"/>
      <c r="AW925" s="4"/>
      <c r="BA925" s="4"/>
    </row>
    <row r="926" spans="5:53" ht="15.6">
      <c r="E926" s="4"/>
      <c r="I926" s="4"/>
      <c r="M926" s="4"/>
      <c r="Q926" s="4"/>
      <c r="U926" s="4"/>
      <c r="Y926" s="4"/>
      <c r="AC926" s="4"/>
      <c r="AG926" s="4"/>
      <c r="AK926" s="4"/>
      <c r="AO926" s="4"/>
      <c r="AS926" s="4"/>
      <c r="AW926" s="4"/>
      <c r="BA926" s="4"/>
    </row>
    <row r="927" spans="5:53" ht="15.6">
      <c r="E927" s="4"/>
      <c r="I927" s="4"/>
      <c r="M927" s="4"/>
      <c r="Q927" s="4"/>
      <c r="U927" s="4"/>
      <c r="Y927" s="4"/>
      <c r="AC927" s="4"/>
      <c r="AG927" s="4"/>
      <c r="AK927" s="4"/>
      <c r="AO927" s="4"/>
      <c r="AS927" s="4"/>
      <c r="AW927" s="4"/>
      <c r="BA927" s="4"/>
    </row>
    <row r="928" spans="5:53" ht="15.6">
      <c r="E928" s="4"/>
      <c r="I928" s="4"/>
      <c r="M928" s="4"/>
      <c r="Q928" s="4"/>
      <c r="U928" s="4"/>
      <c r="Y928" s="4"/>
      <c r="AC928" s="4"/>
      <c r="AG928" s="4"/>
      <c r="AK928" s="4"/>
      <c r="AO928" s="4"/>
      <c r="AS928" s="4"/>
      <c r="AW928" s="4"/>
      <c r="BA928" s="4"/>
    </row>
    <row r="929" spans="5:53" ht="15.6">
      <c r="E929" s="4"/>
      <c r="I929" s="4"/>
      <c r="M929" s="4"/>
      <c r="Q929" s="4"/>
      <c r="U929" s="4"/>
      <c r="Y929" s="4"/>
      <c r="AC929" s="4"/>
      <c r="AG929" s="4"/>
      <c r="AK929" s="4"/>
      <c r="AO929" s="4"/>
      <c r="AS929" s="4"/>
      <c r="AW929" s="4"/>
      <c r="BA929" s="4"/>
    </row>
    <row r="930" spans="5:53" ht="15.6">
      <c r="E930" s="4"/>
      <c r="I930" s="4"/>
      <c r="M930" s="4"/>
      <c r="Q930" s="4"/>
      <c r="U930" s="4"/>
      <c r="Y930" s="4"/>
      <c r="AC930" s="4"/>
      <c r="AG930" s="4"/>
      <c r="AK930" s="4"/>
      <c r="AO930" s="4"/>
      <c r="AS930" s="4"/>
      <c r="AW930" s="4"/>
      <c r="BA930" s="4"/>
    </row>
    <row r="931" spans="5:53" ht="15.6">
      <c r="E931" s="4"/>
      <c r="I931" s="4"/>
      <c r="M931" s="4"/>
      <c r="Q931" s="4"/>
      <c r="U931" s="4"/>
      <c r="Y931" s="4"/>
      <c r="AC931" s="4"/>
      <c r="AG931" s="4"/>
      <c r="AK931" s="4"/>
      <c r="AO931" s="4"/>
      <c r="AS931" s="4"/>
      <c r="AW931" s="4"/>
      <c r="BA931" s="4"/>
    </row>
    <row r="932" spans="5:53" ht="15.6">
      <c r="E932" s="4"/>
      <c r="I932" s="4"/>
      <c r="M932" s="4"/>
      <c r="Q932" s="4"/>
      <c r="U932" s="4"/>
      <c r="Y932" s="4"/>
      <c r="AC932" s="4"/>
      <c r="AG932" s="4"/>
      <c r="AK932" s="4"/>
      <c r="AO932" s="4"/>
      <c r="AS932" s="4"/>
      <c r="AW932" s="4"/>
      <c r="BA932" s="4"/>
    </row>
    <row r="933" spans="5:53" ht="15.6">
      <c r="E933" s="4"/>
      <c r="I933" s="4"/>
      <c r="M933" s="4"/>
      <c r="Q933" s="4"/>
      <c r="U933" s="4"/>
      <c r="Y933" s="4"/>
      <c r="AC933" s="4"/>
      <c r="AG933" s="4"/>
      <c r="AK933" s="4"/>
      <c r="AO933" s="4"/>
      <c r="AS933" s="4"/>
      <c r="AW933" s="4"/>
      <c r="BA933" s="4"/>
    </row>
    <row r="934" spans="5:53" ht="15.6">
      <c r="E934" s="4"/>
      <c r="I934" s="4"/>
      <c r="M934" s="4"/>
      <c r="Q934" s="4"/>
      <c r="U934" s="4"/>
      <c r="Y934" s="4"/>
      <c r="AC934" s="4"/>
      <c r="AG934" s="4"/>
      <c r="AK934" s="4"/>
      <c r="AO934" s="4"/>
      <c r="AS934" s="4"/>
      <c r="AW934" s="4"/>
      <c r="BA934" s="4"/>
    </row>
    <row r="935" spans="5:53" ht="15.6">
      <c r="E935" s="4"/>
      <c r="I935" s="4"/>
      <c r="M935" s="4"/>
      <c r="Q935" s="4"/>
      <c r="U935" s="4"/>
      <c r="Y935" s="4"/>
      <c r="AC935" s="4"/>
      <c r="AG935" s="4"/>
      <c r="AK935" s="4"/>
      <c r="AO935" s="4"/>
      <c r="AS935" s="4"/>
      <c r="AW935" s="4"/>
      <c r="BA935" s="4"/>
    </row>
    <row r="936" spans="5:53" ht="15.6">
      <c r="E936" s="4"/>
      <c r="I936" s="4"/>
      <c r="M936" s="4"/>
      <c r="Q936" s="4"/>
      <c r="U936" s="4"/>
      <c r="Y936" s="4"/>
      <c r="AC936" s="4"/>
      <c r="AG936" s="4"/>
      <c r="AK936" s="4"/>
      <c r="AO936" s="4"/>
      <c r="AS936" s="4"/>
      <c r="AW936" s="4"/>
      <c r="BA936" s="4"/>
    </row>
    <row r="937" spans="5:53" ht="15.6">
      <c r="E937" s="4"/>
      <c r="I937" s="4"/>
      <c r="M937" s="4"/>
      <c r="Q937" s="4"/>
      <c r="U937" s="4"/>
      <c r="Y937" s="4"/>
      <c r="AC937" s="4"/>
      <c r="AG937" s="4"/>
      <c r="AK937" s="4"/>
      <c r="AO937" s="4"/>
      <c r="AS937" s="4"/>
      <c r="AW937" s="4"/>
      <c r="BA937" s="4"/>
    </row>
    <row r="938" spans="5:53" ht="15.6">
      <c r="E938" s="4"/>
      <c r="I938" s="4"/>
      <c r="M938" s="4"/>
      <c r="Q938" s="4"/>
      <c r="U938" s="4"/>
      <c r="Y938" s="4"/>
      <c r="AC938" s="4"/>
      <c r="AG938" s="4"/>
      <c r="AK938" s="4"/>
      <c r="AO938" s="4"/>
      <c r="AS938" s="4"/>
      <c r="AW938" s="4"/>
      <c r="BA938" s="4"/>
    </row>
    <row r="939" spans="5:53" ht="15.6">
      <c r="E939" s="4"/>
      <c r="I939" s="4"/>
      <c r="M939" s="4"/>
      <c r="Q939" s="4"/>
      <c r="U939" s="4"/>
      <c r="Y939" s="4"/>
      <c r="AC939" s="4"/>
      <c r="AG939" s="4"/>
      <c r="AK939" s="4"/>
      <c r="AO939" s="4"/>
      <c r="AS939" s="4"/>
      <c r="AW939" s="4"/>
      <c r="BA939" s="4"/>
    </row>
    <row r="940" spans="5:53" ht="15.6">
      <c r="E940" s="4"/>
      <c r="I940" s="4"/>
      <c r="M940" s="4"/>
      <c r="Q940" s="4"/>
      <c r="U940" s="4"/>
      <c r="Y940" s="4"/>
      <c r="AC940" s="4"/>
      <c r="AG940" s="4"/>
      <c r="AK940" s="4"/>
      <c r="AO940" s="4"/>
      <c r="AS940" s="4"/>
      <c r="AW940" s="4"/>
      <c r="BA940" s="4"/>
    </row>
    <row r="941" spans="5:53" ht="15.6">
      <c r="E941" s="4"/>
      <c r="I941" s="4"/>
      <c r="M941" s="4"/>
      <c r="Q941" s="4"/>
      <c r="U941" s="4"/>
      <c r="Y941" s="4"/>
      <c r="AC941" s="4"/>
      <c r="AG941" s="4"/>
      <c r="AK941" s="4"/>
      <c r="AO941" s="4"/>
      <c r="AS941" s="4"/>
      <c r="AW941" s="4"/>
      <c r="BA941" s="4"/>
    </row>
    <row r="942" spans="5:53" ht="15.6">
      <c r="E942" s="4"/>
      <c r="I942" s="4"/>
      <c r="M942" s="4"/>
      <c r="Q942" s="4"/>
      <c r="U942" s="4"/>
      <c r="Y942" s="4"/>
      <c r="AC942" s="4"/>
      <c r="AG942" s="4"/>
      <c r="AK942" s="4"/>
      <c r="AO942" s="4"/>
      <c r="AS942" s="4"/>
      <c r="AW942" s="4"/>
      <c r="BA942" s="4"/>
    </row>
    <row r="943" spans="5:53" ht="15.6">
      <c r="E943" s="4"/>
      <c r="I943" s="4"/>
      <c r="M943" s="4"/>
      <c r="Q943" s="4"/>
      <c r="U943" s="4"/>
      <c r="Y943" s="4"/>
      <c r="AC943" s="4"/>
      <c r="AG943" s="4"/>
      <c r="AK943" s="4"/>
      <c r="AO943" s="4"/>
      <c r="AS943" s="4"/>
      <c r="AW943" s="4"/>
      <c r="BA943" s="4"/>
    </row>
    <row r="944" spans="5:53" ht="15.6">
      <c r="E944" s="4"/>
      <c r="I944" s="4"/>
      <c r="M944" s="4"/>
      <c r="Q944" s="4"/>
      <c r="U944" s="4"/>
      <c r="Y944" s="4"/>
      <c r="AC944" s="4"/>
      <c r="AG944" s="4"/>
      <c r="AK944" s="4"/>
      <c r="AO944" s="4"/>
      <c r="AS944" s="4"/>
      <c r="AW944" s="4"/>
      <c r="BA944" s="4"/>
    </row>
    <row r="945" spans="5:53" ht="15.6">
      <c r="E945" s="4"/>
      <c r="I945" s="4"/>
      <c r="M945" s="4"/>
      <c r="Q945" s="4"/>
      <c r="U945" s="4"/>
      <c r="Y945" s="4"/>
      <c r="AC945" s="4"/>
      <c r="AG945" s="4"/>
      <c r="AK945" s="4"/>
      <c r="AO945" s="4"/>
      <c r="AS945" s="4"/>
      <c r="AW945" s="4"/>
      <c r="BA945" s="4"/>
    </row>
    <row r="946" spans="5:53" ht="15.6">
      <c r="E946" s="4"/>
      <c r="I946" s="4"/>
      <c r="M946" s="4"/>
      <c r="Q946" s="4"/>
      <c r="U946" s="4"/>
      <c r="Y946" s="4"/>
      <c r="AC946" s="4"/>
      <c r="AG946" s="4"/>
      <c r="AK946" s="4"/>
      <c r="AO946" s="4"/>
      <c r="AS946" s="4"/>
      <c r="AW946" s="4"/>
      <c r="BA946" s="4"/>
    </row>
    <row r="947" spans="5:53" ht="15.6">
      <c r="E947" s="4"/>
      <c r="I947" s="4"/>
      <c r="M947" s="4"/>
      <c r="Q947" s="4"/>
      <c r="U947" s="4"/>
      <c r="Y947" s="4"/>
      <c r="AC947" s="4"/>
      <c r="AG947" s="4"/>
      <c r="AK947" s="4"/>
      <c r="AO947" s="4"/>
      <c r="AS947" s="4"/>
      <c r="AW947" s="4"/>
      <c r="BA947" s="4"/>
    </row>
    <row r="948" spans="5:53" ht="15.6">
      <c r="E948" s="4"/>
      <c r="I948" s="4"/>
      <c r="M948" s="4"/>
      <c r="Q948" s="4"/>
      <c r="U948" s="4"/>
      <c r="Y948" s="4"/>
      <c r="AC948" s="4"/>
      <c r="AG948" s="4"/>
      <c r="AK948" s="4"/>
      <c r="AO948" s="4"/>
      <c r="AS948" s="4"/>
      <c r="AW948" s="4"/>
      <c r="BA948" s="4"/>
    </row>
    <row r="949" spans="5:53" ht="15.6">
      <c r="E949" s="4"/>
      <c r="I949" s="4"/>
      <c r="M949" s="4"/>
      <c r="Q949" s="4"/>
      <c r="U949" s="4"/>
      <c r="Y949" s="4"/>
      <c r="AC949" s="4"/>
      <c r="AG949" s="4"/>
      <c r="AK949" s="4"/>
      <c r="AO949" s="4"/>
      <c r="AS949" s="4"/>
      <c r="AW949" s="4"/>
      <c r="BA949" s="4"/>
    </row>
    <row r="950" spans="5:53" ht="15.6">
      <c r="E950" s="4"/>
      <c r="I950" s="4"/>
      <c r="M950" s="4"/>
      <c r="Q950" s="4"/>
      <c r="U950" s="4"/>
      <c r="Y950" s="4"/>
      <c r="AC950" s="4"/>
      <c r="AG950" s="4"/>
      <c r="AK950" s="4"/>
      <c r="AO950" s="4"/>
      <c r="AS950" s="4"/>
      <c r="AW950" s="4"/>
      <c r="BA950" s="4"/>
    </row>
    <row r="951" spans="5:53" ht="15.6">
      <c r="E951" s="4"/>
      <c r="I951" s="4"/>
      <c r="M951" s="4"/>
      <c r="Q951" s="4"/>
      <c r="U951" s="4"/>
      <c r="Y951" s="4"/>
      <c r="AC951" s="4"/>
      <c r="AG951" s="4"/>
      <c r="AK951" s="4"/>
      <c r="AO951" s="4"/>
      <c r="AS951" s="4"/>
      <c r="AW951" s="4"/>
      <c r="BA951" s="4"/>
    </row>
    <row r="952" spans="5:53" ht="15.6">
      <c r="E952" s="4"/>
      <c r="I952" s="4"/>
      <c r="M952" s="4"/>
      <c r="Q952" s="4"/>
      <c r="U952" s="4"/>
      <c r="Y952" s="4"/>
      <c r="AC952" s="4"/>
      <c r="AG952" s="4"/>
      <c r="AK952" s="4"/>
      <c r="AO952" s="4"/>
      <c r="AS952" s="4"/>
      <c r="AW952" s="4"/>
      <c r="BA952" s="4"/>
    </row>
    <row r="953" spans="5:53" ht="15.6">
      <c r="E953" s="4"/>
      <c r="I953" s="4"/>
      <c r="M953" s="4"/>
      <c r="Q953" s="4"/>
      <c r="U953" s="4"/>
      <c r="Y953" s="4"/>
      <c r="AC953" s="4"/>
      <c r="AG953" s="4"/>
      <c r="AK953" s="4"/>
      <c r="AO953" s="4"/>
      <c r="AS953" s="4"/>
      <c r="AW953" s="4"/>
      <c r="BA953" s="4"/>
    </row>
    <row r="954" spans="5:53" ht="15.6">
      <c r="E954" s="4"/>
      <c r="I954" s="4"/>
      <c r="M954" s="4"/>
      <c r="Q954" s="4"/>
      <c r="U954" s="4"/>
      <c r="Y954" s="4"/>
      <c r="AC954" s="4"/>
      <c r="AG954" s="4"/>
      <c r="AK954" s="4"/>
      <c r="AO954" s="4"/>
      <c r="AS954" s="4"/>
      <c r="AW954" s="4"/>
      <c r="BA954" s="4"/>
    </row>
    <row r="955" spans="5:53" ht="15.6">
      <c r="E955" s="4"/>
      <c r="I955" s="4"/>
      <c r="M955" s="4"/>
      <c r="Q955" s="4"/>
      <c r="U955" s="4"/>
      <c r="Y955" s="4"/>
      <c r="AC955" s="4"/>
      <c r="AG955" s="4"/>
      <c r="AK955" s="4"/>
      <c r="AO955" s="4"/>
      <c r="AS955" s="4"/>
      <c r="AW955" s="4"/>
      <c r="BA955" s="4"/>
    </row>
    <row r="956" spans="5:53" ht="15.6">
      <c r="E956" s="4"/>
      <c r="I956" s="4"/>
      <c r="M956" s="4"/>
      <c r="Q956" s="4"/>
      <c r="U956" s="4"/>
      <c r="Y956" s="4"/>
      <c r="AC956" s="4"/>
      <c r="AG956" s="4"/>
      <c r="AK956" s="4"/>
      <c r="AO956" s="4"/>
      <c r="AS956" s="4"/>
      <c r="AW956" s="4"/>
      <c r="BA956" s="4"/>
    </row>
    <row r="957" spans="5:53" ht="15.6">
      <c r="E957" s="4"/>
      <c r="I957" s="4"/>
      <c r="M957" s="4"/>
      <c r="Q957" s="4"/>
      <c r="U957" s="4"/>
      <c r="Y957" s="4"/>
      <c r="AC957" s="4"/>
      <c r="AG957" s="4"/>
      <c r="AK957" s="4"/>
      <c r="AO957" s="4"/>
      <c r="AS957" s="4"/>
      <c r="AW957" s="4"/>
      <c r="BA957" s="4"/>
    </row>
    <row r="958" spans="5:53" ht="15.6">
      <c r="E958" s="4"/>
      <c r="I958" s="4"/>
      <c r="M958" s="4"/>
      <c r="Q958" s="4"/>
      <c r="U958" s="4"/>
      <c r="Y958" s="4"/>
      <c r="AC958" s="4"/>
      <c r="AG958" s="4"/>
      <c r="AK958" s="4"/>
      <c r="AO958" s="4"/>
      <c r="AS958" s="4"/>
      <c r="AW958" s="4"/>
      <c r="BA958" s="4"/>
    </row>
    <row r="959" spans="5:53" ht="15.6">
      <c r="E959" s="4"/>
      <c r="I959" s="4"/>
      <c r="M959" s="4"/>
      <c r="Q959" s="4"/>
      <c r="U959" s="4"/>
      <c r="Y959" s="4"/>
      <c r="AC959" s="4"/>
      <c r="AG959" s="4"/>
      <c r="AK959" s="4"/>
      <c r="AO959" s="4"/>
      <c r="AS959" s="4"/>
      <c r="AW959" s="4"/>
      <c r="BA959" s="4"/>
    </row>
    <row r="960" spans="5:53" ht="15.6">
      <c r="E960" s="4"/>
      <c r="I960" s="4"/>
      <c r="M960" s="4"/>
      <c r="Q960" s="4"/>
      <c r="U960" s="4"/>
      <c r="Y960" s="4"/>
      <c r="AC960" s="4"/>
      <c r="AG960" s="4"/>
      <c r="AK960" s="4"/>
      <c r="AO960" s="4"/>
      <c r="AS960" s="4"/>
      <c r="AW960" s="4"/>
      <c r="BA960" s="4"/>
    </row>
    <row r="961" spans="5:53" ht="15.6">
      <c r="E961" s="4"/>
      <c r="I961" s="4"/>
      <c r="M961" s="4"/>
      <c r="Q961" s="4"/>
      <c r="U961" s="4"/>
      <c r="Y961" s="4"/>
      <c r="AC961" s="4"/>
      <c r="AG961" s="4"/>
      <c r="AK961" s="4"/>
      <c r="AO961" s="4"/>
      <c r="AS961" s="4"/>
      <c r="AW961" s="4"/>
      <c r="BA961" s="4"/>
    </row>
    <row r="962" spans="5:53" ht="15.6">
      <c r="E962" s="4"/>
      <c r="I962" s="4"/>
      <c r="M962" s="4"/>
      <c r="Q962" s="4"/>
      <c r="U962" s="4"/>
      <c r="Y962" s="4"/>
      <c r="AC962" s="4"/>
      <c r="AG962" s="4"/>
      <c r="AK962" s="4"/>
      <c r="AO962" s="4"/>
      <c r="AS962" s="4"/>
      <c r="AW962" s="4"/>
      <c r="BA962" s="4"/>
    </row>
    <row r="963" spans="5:53" ht="15.6">
      <c r="E963" s="4"/>
      <c r="I963" s="4"/>
      <c r="M963" s="4"/>
      <c r="Q963" s="4"/>
      <c r="U963" s="4"/>
      <c r="Y963" s="4"/>
      <c r="AC963" s="4"/>
      <c r="AG963" s="4"/>
      <c r="AK963" s="4"/>
      <c r="AO963" s="4"/>
      <c r="AS963" s="4"/>
      <c r="AW963" s="4"/>
      <c r="BA963" s="4"/>
    </row>
    <row r="964" spans="5:53" ht="15.6">
      <c r="E964" s="4"/>
      <c r="I964" s="4"/>
      <c r="M964" s="4"/>
      <c r="Q964" s="4"/>
      <c r="U964" s="4"/>
      <c r="Y964" s="4"/>
      <c r="AC964" s="4"/>
      <c r="AG964" s="4"/>
      <c r="AK964" s="4"/>
      <c r="AO964" s="4"/>
      <c r="AS964" s="4"/>
      <c r="AW964" s="4"/>
      <c r="BA964" s="4"/>
    </row>
    <row r="965" spans="5:53" ht="15.6">
      <c r="E965" s="4"/>
      <c r="I965" s="4"/>
      <c r="M965" s="4"/>
      <c r="Q965" s="4"/>
      <c r="U965" s="4"/>
      <c r="Y965" s="4"/>
      <c r="AC965" s="4"/>
      <c r="AG965" s="4"/>
      <c r="AK965" s="4"/>
      <c r="AO965" s="4"/>
      <c r="AS965" s="4"/>
      <c r="AW965" s="4"/>
      <c r="BA965" s="4"/>
    </row>
    <row r="966" spans="5:53" ht="15.6">
      <c r="E966" s="4"/>
      <c r="I966" s="4"/>
      <c r="M966" s="4"/>
      <c r="Q966" s="4"/>
      <c r="U966" s="4"/>
      <c r="Y966" s="4"/>
      <c r="AC966" s="4"/>
      <c r="AG966" s="4"/>
      <c r="AK966" s="4"/>
      <c r="AO966" s="4"/>
      <c r="AS966" s="4"/>
      <c r="AW966" s="4"/>
      <c r="BA966" s="4"/>
    </row>
    <row r="967" spans="5:53" ht="15.6">
      <c r="E967" s="4"/>
      <c r="I967" s="4"/>
      <c r="M967" s="4"/>
      <c r="Q967" s="4"/>
      <c r="U967" s="4"/>
      <c r="Y967" s="4"/>
      <c r="AC967" s="4"/>
      <c r="AG967" s="4"/>
      <c r="AK967" s="4"/>
      <c r="AO967" s="4"/>
      <c r="AS967" s="4"/>
      <c r="AW967" s="4"/>
      <c r="BA967" s="4"/>
    </row>
    <row r="968" spans="5:53" ht="15.6">
      <c r="E968" s="4"/>
      <c r="I968" s="4"/>
      <c r="M968" s="4"/>
      <c r="Q968" s="4"/>
      <c r="U968" s="4"/>
      <c r="Y968" s="4"/>
      <c r="AC968" s="4"/>
      <c r="AG968" s="4"/>
      <c r="AK968" s="4"/>
      <c r="AO968" s="4"/>
      <c r="AS968" s="4"/>
      <c r="AW968" s="4"/>
      <c r="BA968" s="4"/>
    </row>
    <row r="969" spans="5:53" ht="15.6">
      <c r="E969" s="4"/>
      <c r="I969" s="4"/>
      <c r="M969" s="4"/>
      <c r="Q969" s="4"/>
      <c r="U969" s="4"/>
      <c r="Y969" s="4"/>
      <c r="AC969" s="4"/>
      <c r="AG969" s="4"/>
      <c r="AK969" s="4"/>
      <c r="AO969" s="4"/>
      <c r="AS969" s="4"/>
      <c r="AW969" s="4"/>
      <c r="BA969" s="4"/>
    </row>
    <row r="970" spans="5:53" ht="15.6">
      <c r="E970" s="4"/>
      <c r="I970" s="4"/>
      <c r="M970" s="4"/>
      <c r="Q970" s="4"/>
      <c r="U970" s="4"/>
      <c r="Y970" s="4"/>
      <c r="AC970" s="4"/>
      <c r="AG970" s="4"/>
      <c r="AK970" s="4"/>
      <c r="AO970" s="4"/>
      <c r="AS970" s="4"/>
      <c r="AW970" s="4"/>
      <c r="BA970" s="4"/>
    </row>
    <row r="971" spans="5:53" ht="15.6">
      <c r="E971" s="4"/>
      <c r="I971" s="4"/>
      <c r="M971" s="4"/>
      <c r="Q971" s="4"/>
      <c r="U971" s="4"/>
      <c r="Y971" s="4"/>
      <c r="AC971" s="4"/>
      <c r="AG971" s="4"/>
      <c r="AK971" s="4"/>
      <c r="AO971" s="4"/>
      <c r="AS971" s="4"/>
      <c r="AW971" s="4"/>
      <c r="BA971" s="4"/>
    </row>
    <row r="972" spans="5:53" ht="15.6">
      <c r="E972" s="4"/>
      <c r="I972" s="4"/>
      <c r="M972" s="4"/>
      <c r="Q972" s="4"/>
      <c r="U972" s="4"/>
      <c r="Y972" s="4"/>
      <c r="AC972" s="4"/>
      <c r="AG972" s="4"/>
      <c r="AK972" s="4"/>
      <c r="AO972" s="4"/>
      <c r="AS972" s="4"/>
      <c r="AW972" s="4"/>
      <c r="BA972" s="4"/>
    </row>
    <row r="973" spans="5:53" ht="15.6">
      <c r="E973" s="4"/>
      <c r="I973" s="4"/>
      <c r="M973" s="4"/>
      <c r="Q973" s="4"/>
      <c r="U973" s="4"/>
      <c r="Y973" s="4"/>
      <c r="AC973" s="4"/>
      <c r="AG973" s="4"/>
      <c r="AK973" s="4"/>
      <c r="AO973" s="4"/>
      <c r="AS973" s="4"/>
      <c r="AW973" s="4"/>
      <c r="BA973" s="4"/>
    </row>
    <row r="974" spans="5:53" ht="15.6">
      <c r="E974" s="4"/>
      <c r="I974" s="4"/>
      <c r="M974" s="4"/>
      <c r="Q974" s="4"/>
      <c r="U974" s="4"/>
      <c r="Y974" s="4"/>
      <c r="AC974" s="4"/>
      <c r="AG974" s="4"/>
      <c r="AK974" s="4"/>
      <c r="AO974" s="4"/>
      <c r="AS974" s="4"/>
      <c r="AW974" s="4"/>
      <c r="BA974" s="4"/>
    </row>
    <row r="975" spans="5:53" ht="15.6">
      <c r="E975" s="4"/>
      <c r="I975" s="4"/>
      <c r="M975" s="4"/>
      <c r="Q975" s="4"/>
      <c r="U975" s="4"/>
      <c r="Y975" s="4"/>
      <c r="AC975" s="4"/>
      <c r="AG975" s="4"/>
      <c r="AK975" s="4"/>
      <c r="AO975" s="4"/>
      <c r="AS975" s="4"/>
      <c r="AW975" s="4"/>
      <c r="BA975" s="4"/>
    </row>
    <row r="976" spans="5:53" ht="15.6">
      <c r="E976" s="4"/>
      <c r="I976" s="4"/>
      <c r="M976" s="4"/>
      <c r="Q976" s="4"/>
      <c r="U976" s="4"/>
      <c r="Y976" s="4"/>
      <c r="AC976" s="4"/>
      <c r="AG976" s="4"/>
      <c r="AK976" s="4"/>
      <c r="AO976" s="4"/>
      <c r="AS976" s="4"/>
      <c r="AW976" s="4"/>
      <c r="BA976" s="4"/>
    </row>
    <row r="977" spans="5:53" ht="15.6">
      <c r="E977" s="4"/>
      <c r="I977" s="4"/>
      <c r="M977" s="4"/>
      <c r="Q977" s="4"/>
      <c r="U977" s="4"/>
      <c r="Y977" s="4"/>
      <c r="AC977" s="4"/>
      <c r="AG977" s="4"/>
      <c r="AK977" s="4"/>
      <c r="AO977" s="4"/>
      <c r="AS977" s="4"/>
      <c r="AW977" s="4"/>
      <c r="BA977" s="4"/>
    </row>
    <row r="978" spans="5:53" ht="15.6">
      <c r="E978" s="4"/>
      <c r="I978" s="4"/>
      <c r="M978" s="4"/>
      <c r="Q978" s="4"/>
      <c r="U978" s="4"/>
      <c r="Y978" s="4"/>
      <c r="AC978" s="4"/>
      <c r="AG978" s="4"/>
      <c r="AK978" s="4"/>
      <c r="AO978" s="4"/>
      <c r="AS978" s="4"/>
      <c r="AW978" s="4"/>
      <c r="BA978" s="4"/>
    </row>
    <row r="979" spans="5:53" ht="15.6">
      <c r="E979" s="4"/>
      <c r="I979" s="4"/>
      <c r="M979" s="4"/>
      <c r="Q979" s="4"/>
      <c r="U979" s="4"/>
      <c r="Y979" s="4"/>
      <c r="AC979" s="4"/>
      <c r="AG979" s="4"/>
      <c r="AK979" s="4"/>
      <c r="AO979" s="4"/>
      <c r="AS979" s="4"/>
      <c r="AW979" s="4"/>
      <c r="BA979" s="4"/>
    </row>
    <row r="980" spans="5:53" ht="15.6">
      <c r="E980" s="4"/>
      <c r="I980" s="4"/>
      <c r="M980" s="4"/>
      <c r="Q980" s="4"/>
      <c r="U980" s="4"/>
      <c r="Y980" s="4"/>
      <c r="AC980" s="4"/>
      <c r="AG980" s="4"/>
      <c r="AK980" s="4"/>
      <c r="AO980" s="4"/>
      <c r="AS980" s="4"/>
      <c r="AW980" s="4"/>
      <c r="BA980" s="4"/>
    </row>
    <row r="981" spans="5:53" ht="15.6">
      <c r="E981" s="4"/>
      <c r="I981" s="4"/>
      <c r="M981" s="4"/>
      <c r="Q981" s="4"/>
      <c r="U981" s="4"/>
      <c r="Y981" s="4"/>
      <c r="AC981" s="4"/>
      <c r="AG981" s="4"/>
      <c r="AK981" s="4"/>
      <c r="AO981" s="4"/>
      <c r="AS981" s="4"/>
      <c r="AW981" s="4"/>
      <c r="BA981" s="4"/>
    </row>
    <row r="982" spans="5:53" ht="15.6">
      <c r="E982" s="4"/>
      <c r="I982" s="4"/>
      <c r="M982" s="4"/>
      <c r="Q982" s="4"/>
      <c r="U982" s="4"/>
      <c r="Y982" s="4"/>
      <c r="AC982" s="4"/>
      <c r="AG982" s="4"/>
      <c r="AK982" s="4"/>
      <c r="AO982" s="4"/>
      <c r="AS982" s="4"/>
      <c r="AW982" s="4"/>
      <c r="BA982" s="4"/>
    </row>
    <row r="983" spans="5:53" ht="15.6">
      <c r="E983" s="4"/>
      <c r="I983" s="4"/>
      <c r="M983" s="4"/>
      <c r="Q983" s="4"/>
      <c r="U983" s="4"/>
      <c r="Y983" s="4"/>
      <c r="AC983" s="4"/>
      <c r="AG983" s="4"/>
      <c r="AK983" s="4"/>
      <c r="AO983" s="4"/>
      <c r="AS983" s="4"/>
      <c r="AW983" s="4"/>
      <c r="BA983" s="4"/>
    </row>
    <row r="984" spans="5:53" ht="15.6">
      <c r="E984" s="4"/>
      <c r="I984" s="4"/>
      <c r="M984" s="4"/>
      <c r="Q984" s="4"/>
      <c r="U984" s="4"/>
      <c r="Y984" s="4"/>
      <c r="AC984" s="4"/>
      <c r="AG984" s="4"/>
      <c r="AK984" s="4"/>
      <c r="AO984" s="4"/>
      <c r="AS984" s="4"/>
      <c r="AW984" s="4"/>
      <c r="BA984" s="4"/>
    </row>
    <row r="985" spans="5:53" ht="15.6">
      <c r="E985" s="4"/>
      <c r="I985" s="4"/>
      <c r="M985" s="4"/>
      <c r="Q985" s="4"/>
      <c r="U985" s="4"/>
      <c r="Y985" s="4"/>
      <c r="AC985" s="4"/>
      <c r="AG985" s="4"/>
      <c r="AK985" s="4"/>
      <c r="AO985" s="4"/>
      <c r="AS985" s="4"/>
      <c r="AW985" s="4"/>
      <c r="BA985" s="4"/>
    </row>
    <row r="986" spans="5:53" ht="15.6">
      <c r="E986" s="4"/>
      <c r="I986" s="4"/>
      <c r="M986" s="4"/>
      <c r="Q986" s="4"/>
      <c r="U986" s="4"/>
      <c r="Y986" s="4"/>
      <c r="AC986" s="4"/>
      <c r="AG986" s="4"/>
      <c r="AK986" s="4"/>
      <c r="AO986" s="4"/>
      <c r="AS986" s="4"/>
      <c r="AW986" s="4"/>
      <c r="BA986" s="4"/>
    </row>
    <row r="987" spans="5:53" ht="15.6">
      <c r="E987" s="4"/>
      <c r="I987" s="4"/>
      <c r="M987" s="4"/>
      <c r="Q987" s="4"/>
      <c r="U987" s="4"/>
      <c r="Y987" s="4"/>
      <c r="AC987" s="4"/>
      <c r="AG987" s="4"/>
      <c r="AK987" s="4"/>
      <c r="AO987" s="4"/>
      <c r="AS987" s="4"/>
      <c r="AW987" s="4"/>
      <c r="BA987" s="4"/>
    </row>
    <row r="988" spans="5:53" ht="15.6">
      <c r="E988" s="4"/>
      <c r="I988" s="4"/>
      <c r="M988" s="4"/>
      <c r="Q988" s="4"/>
      <c r="U988" s="4"/>
      <c r="Y988" s="4"/>
      <c r="AC988" s="4"/>
      <c r="AG988" s="4"/>
      <c r="AK988" s="4"/>
      <c r="AO988" s="4"/>
      <c r="AS988" s="4"/>
      <c r="AW988" s="4"/>
      <c r="BA988" s="4"/>
    </row>
    <row r="989" spans="5:53" ht="15.6">
      <c r="E989" s="4"/>
      <c r="I989" s="4"/>
      <c r="M989" s="4"/>
      <c r="Q989" s="4"/>
      <c r="U989" s="4"/>
      <c r="Y989" s="4"/>
      <c r="AC989" s="4"/>
      <c r="AG989" s="4"/>
      <c r="AK989" s="4"/>
      <c r="AO989" s="4"/>
      <c r="AS989" s="4"/>
      <c r="AW989" s="4"/>
      <c r="BA989" s="4"/>
    </row>
    <row r="990" spans="5:53" ht="15.6">
      <c r="E990" s="4"/>
      <c r="I990" s="4"/>
      <c r="M990" s="4"/>
      <c r="Q990" s="4"/>
      <c r="U990" s="4"/>
      <c r="Y990" s="4"/>
      <c r="AC990" s="4"/>
      <c r="AG990" s="4"/>
      <c r="AK990" s="4"/>
      <c r="AO990" s="4"/>
      <c r="AS990" s="4"/>
      <c r="AW990" s="4"/>
      <c r="BA990" s="4"/>
    </row>
    <row r="991" spans="5:53" ht="15.6">
      <c r="E991" s="4"/>
      <c r="I991" s="4"/>
      <c r="M991" s="4"/>
      <c r="Q991" s="4"/>
      <c r="U991" s="4"/>
      <c r="Y991" s="4"/>
      <c r="AC991" s="4"/>
      <c r="AG991" s="4"/>
      <c r="AK991" s="4"/>
      <c r="AO991" s="4"/>
      <c r="AS991" s="4"/>
      <c r="AW991" s="4"/>
      <c r="BA991" s="4"/>
    </row>
    <row r="992" spans="5:53" ht="15.6">
      <c r="E992" s="4"/>
      <c r="I992" s="4"/>
      <c r="M992" s="4"/>
      <c r="Q992" s="4"/>
      <c r="U992" s="4"/>
      <c r="Y992" s="4"/>
      <c r="AC992" s="4"/>
      <c r="AG992" s="4"/>
      <c r="AK992" s="4"/>
      <c r="AO992" s="4"/>
      <c r="AS992" s="4"/>
      <c r="AW992" s="4"/>
      <c r="BA992" s="4"/>
    </row>
    <row r="993" spans="5:53" ht="15.6">
      <c r="E993" s="4"/>
      <c r="I993" s="4"/>
      <c r="M993" s="4"/>
      <c r="Q993" s="4"/>
      <c r="U993" s="4"/>
      <c r="Y993" s="4"/>
      <c r="AC993" s="4"/>
      <c r="AG993" s="4"/>
      <c r="AK993" s="4"/>
      <c r="AO993" s="4"/>
      <c r="AS993" s="4"/>
      <c r="AW993" s="4"/>
      <c r="BA993" s="4"/>
    </row>
    <row r="994" spans="5:53" ht="15.6">
      <c r="E994" s="4"/>
      <c r="I994" s="4"/>
      <c r="M994" s="4"/>
      <c r="Q994" s="4"/>
      <c r="U994" s="4"/>
      <c r="Y994" s="4"/>
      <c r="AC994" s="4"/>
      <c r="AG994" s="4"/>
      <c r="AK994" s="4"/>
      <c r="AO994" s="4"/>
      <c r="AS994" s="4"/>
      <c r="AW994" s="4"/>
      <c r="BA994" s="4"/>
    </row>
    <row r="995" spans="5:53" ht="15.6">
      <c r="E995" s="4"/>
      <c r="I995" s="4"/>
      <c r="M995" s="4"/>
      <c r="Q995" s="4"/>
      <c r="U995" s="4"/>
      <c r="Y995" s="4"/>
      <c r="AC995" s="4"/>
      <c r="AG995" s="4"/>
      <c r="AK995" s="4"/>
      <c r="AO995" s="4"/>
      <c r="AS995" s="4"/>
      <c r="AW995" s="4"/>
      <c r="BA995" s="4"/>
    </row>
    <row r="996" spans="5:53" ht="15.6">
      <c r="E996" s="4"/>
      <c r="I996" s="4"/>
      <c r="M996" s="4"/>
      <c r="Q996" s="4"/>
      <c r="U996" s="4"/>
      <c r="Y996" s="4"/>
      <c r="AC996" s="4"/>
      <c r="AG996" s="4"/>
      <c r="AK996" s="4"/>
      <c r="AO996" s="4"/>
      <c r="AS996" s="4"/>
      <c r="AW996" s="4"/>
      <c r="BA996" s="4"/>
    </row>
    <row r="997" spans="5:53" ht="15.6">
      <c r="E997" s="4"/>
      <c r="I997" s="4"/>
      <c r="M997" s="4"/>
      <c r="Q997" s="4"/>
      <c r="U997" s="4"/>
      <c r="Y997" s="4"/>
      <c r="AC997" s="4"/>
      <c r="AG997" s="4"/>
      <c r="AK997" s="4"/>
      <c r="AO997" s="4"/>
      <c r="AS997" s="4"/>
      <c r="AW997" s="4"/>
      <c r="BA997" s="4"/>
    </row>
    <row r="998" spans="5:53" ht="15.6">
      <c r="E998" s="21"/>
      <c r="I998" s="21"/>
      <c r="M998" s="21"/>
      <c r="Q998" s="21"/>
      <c r="U998" s="21"/>
      <c r="Y998" s="21"/>
      <c r="AC998" s="21"/>
      <c r="AG998" s="21"/>
      <c r="AK998" s="21"/>
      <c r="AO998" s="21"/>
      <c r="AS998" s="21"/>
      <c r="AW998" s="21"/>
      <c r="BA998" s="21"/>
    </row>
  </sheetData>
  <conditionalFormatting sqref="V10:W61">
    <cfRule type="containsText" dxfId="219" priority="1" operator="containsText" text="164">
      <formula>NOT(ISERROR(SEARCH(("164"),(V10))))</formula>
    </cfRule>
  </conditionalFormatting>
  <conditionalFormatting sqref="Z10:AA61 V61:W61 AD61:AE61 AH61:AI61">
    <cfRule type="containsText" dxfId="218" priority="2" operator="containsText" text="171">
      <formula>NOT(ISERROR(SEARCH(("171"),(Z10))))</formula>
    </cfRule>
  </conditionalFormatting>
  <conditionalFormatting sqref="Z10:AA61 V61:W61 AD61:AE61 AH61:AI61">
    <cfRule type="containsText" dxfId="217" priority="3" operator="containsText" text="189">
      <formula>NOT(ISERROR(SEARCH(("189"),(Z10))))</formula>
    </cfRule>
  </conditionalFormatting>
  <conditionalFormatting sqref="Z10:AA61 V61:W61 AD61:AE61 AH61:AI61">
    <cfRule type="containsText" dxfId="216" priority="4" operator="containsText" text="201">
      <formula>NOT(ISERROR(SEARCH(("201"),(Z10))))</formula>
    </cfRule>
  </conditionalFormatting>
  <conditionalFormatting sqref="Z10:AA61 V61:W61 AD61:AE61 AH61:AI61">
    <cfRule type="containsText" dxfId="215" priority="5" operator="containsText" text="207">
      <formula>NOT(ISERROR(SEARCH(("207"),(Z10))))</formula>
    </cfRule>
  </conditionalFormatting>
  <conditionalFormatting sqref="AD10:AF61">
    <cfRule type="containsText" dxfId="214" priority="6" operator="containsText" text="185">
      <formula>NOT(ISERROR(SEARCH(("185"),(AD10))))</formula>
    </cfRule>
  </conditionalFormatting>
  <conditionalFormatting sqref="AL10:AN61">
    <cfRule type="containsText" dxfId="213" priority="7" operator="containsText" text="137">
      <formula>NOT(ISERROR(SEARCH(("137"),(AL10))))</formula>
    </cfRule>
  </conditionalFormatting>
  <conditionalFormatting sqref="AL10:AN61">
    <cfRule type="containsText" dxfId="212" priority="8" operator="containsText" text="145">
      <formula>NOT(ISERROR(SEARCH(("145"),(AL10))))</formula>
    </cfRule>
  </conditionalFormatting>
  <conditionalFormatting sqref="AL10:AN61">
    <cfRule type="containsText" dxfId="211" priority="9" operator="containsText" text="149">
      <formula>NOT(ISERROR(SEARCH(("149"),(AL10))))</formula>
    </cfRule>
  </conditionalFormatting>
  <conditionalFormatting sqref="AL10:AN61">
    <cfRule type="containsText" dxfId="210" priority="10" operator="containsText" text="157">
      <formula>NOT(ISERROR(SEARCH(("157"),(AL10))))</formula>
    </cfRule>
  </conditionalFormatting>
  <conditionalFormatting sqref="AX10:AY61">
    <cfRule type="containsText" dxfId="209" priority="11" operator="containsText" text="218">
      <formula>NOT(ISERROR(SEARCH(("218"),(AX10))))</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E38"/>
  <sheetViews>
    <sheetView workbookViewId="0">
      <pane xSplit="1" ySplit="8" topLeftCell="AF9" activePane="bottomRight" state="frozen"/>
      <selection pane="topRight" activeCell="B1" sqref="B1"/>
      <selection pane="bottomLeft" activeCell="A10" sqref="A10"/>
      <selection pane="bottomRight" activeCell="A5" sqref="A5:XFD5"/>
    </sheetView>
  </sheetViews>
  <sheetFormatPr defaultColWidth="11.1796875" defaultRowHeight="15" customHeight="1"/>
  <cols>
    <col min="1" max="57" width="11.36328125" customWidth="1"/>
  </cols>
  <sheetData>
    <row r="1" spans="1:57">
      <c r="A1" s="12"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row>
    <row r="2" spans="1:57">
      <c r="A2" s="3" t="s">
        <v>48</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row>
    <row r="3" spans="1:57">
      <c r="A3" s="29"/>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row>
    <row r="4" spans="1:57">
      <c r="A4" s="3" t="s">
        <v>49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row>
    <row r="5" spans="1:57">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row>
    <row r="6" spans="1:57">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6"/>
      <c r="BC6" s="6"/>
      <c r="BD6" s="6"/>
      <c r="BE6" s="6"/>
    </row>
    <row r="7" spans="1:57">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8"/>
      <c r="BC7" s="38"/>
      <c r="BD7" s="38"/>
      <c r="BE7" s="38"/>
    </row>
    <row r="8" spans="1:57">
      <c r="A8" s="12" t="s">
        <v>3</v>
      </c>
      <c r="B8" s="12" t="s">
        <v>4</v>
      </c>
      <c r="C8" s="12" t="s">
        <v>4</v>
      </c>
      <c r="D8" s="1" t="s">
        <v>4</v>
      </c>
      <c r="E8" s="1" t="s">
        <v>46</v>
      </c>
      <c r="F8" s="12" t="s">
        <v>6</v>
      </c>
      <c r="G8" s="12" t="s">
        <v>6</v>
      </c>
      <c r="H8" s="1" t="s">
        <v>6</v>
      </c>
      <c r="I8" s="1" t="s">
        <v>7</v>
      </c>
      <c r="J8" s="12" t="s">
        <v>8</v>
      </c>
      <c r="K8" s="12" t="s">
        <v>8</v>
      </c>
      <c r="L8" s="1" t="s">
        <v>8</v>
      </c>
      <c r="M8" s="1" t="s">
        <v>9</v>
      </c>
      <c r="N8" s="12" t="s">
        <v>10</v>
      </c>
      <c r="O8" s="12" t="s">
        <v>10</v>
      </c>
      <c r="P8" s="1" t="s">
        <v>10</v>
      </c>
      <c r="Q8" s="1" t="s">
        <v>11</v>
      </c>
      <c r="R8" s="12" t="s">
        <v>12</v>
      </c>
      <c r="S8" s="12" t="s">
        <v>12</v>
      </c>
      <c r="T8" s="1" t="s">
        <v>12</v>
      </c>
      <c r="U8" s="1" t="s">
        <v>13</v>
      </c>
      <c r="V8" s="12" t="s">
        <v>14</v>
      </c>
      <c r="W8" s="12" t="s">
        <v>14</v>
      </c>
      <c r="X8" s="1" t="s">
        <v>14</v>
      </c>
      <c r="Y8" s="1" t="s">
        <v>15</v>
      </c>
      <c r="Z8" s="12" t="s">
        <v>16</v>
      </c>
      <c r="AA8" s="12" t="s">
        <v>16</v>
      </c>
      <c r="AB8" s="1" t="s">
        <v>16</v>
      </c>
      <c r="AC8" s="1" t="s">
        <v>17</v>
      </c>
      <c r="AD8" s="12" t="s">
        <v>18</v>
      </c>
      <c r="AE8" s="12" t="s">
        <v>18</v>
      </c>
      <c r="AF8" s="1" t="s">
        <v>18</v>
      </c>
      <c r="AG8" s="1" t="s">
        <v>47</v>
      </c>
      <c r="AH8" s="12" t="s">
        <v>20</v>
      </c>
      <c r="AI8" s="12" t="s">
        <v>20</v>
      </c>
      <c r="AJ8" s="1" t="s">
        <v>20</v>
      </c>
      <c r="AK8" s="1" t="s">
        <v>21</v>
      </c>
      <c r="AL8" s="12" t="s">
        <v>22</v>
      </c>
      <c r="AM8" s="12" t="s">
        <v>22</v>
      </c>
      <c r="AN8" s="1" t="s">
        <v>22</v>
      </c>
      <c r="AO8" s="1" t="s">
        <v>23</v>
      </c>
      <c r="AP8" s="12" t="s">
        <v>24</v>
      </c>
      <c r="AQ8" s="12" t="s">
        <v>24</v>
      </c>
      <c r="AR8" s="1" t="s">
        <v>24</v>
      </c>
      <c r="AS8" s="1" t="s">
        <v>25</v>
      </c>
      <c r="AT8" s="12" t="s">
        <v>26</v>
      </c>
      <c r="AU8" s="12" t="s">
        <v>26</v>
      </c>
      <c r="AV8" s="1" t="s">
        <v>26</v>
      </c>
      <c r="AW8" s="1" t="s">
        <v>27</v>
      </c>
      <c r="AX8" s="12" t="s">
        <v>28</v>
      </c>
      <c r="AY8" s="12" t="s">
        <v>28</v>
      </c>
      <c r="AZ8" s="1" t="s">
        <v>28</v>
      </c>
      <c r="BA8" s="1" t="s">
        <v>29</v>
      </c>
      <c r="BB8" s="6"/>
      <c r="BC8" s="6"/>
      <c r="BD8" s="6"/>
      <c r="BE8" s="6"/>
    </row>
    <row r="9" spans="1:57">
      <c r="A9" s="39">
        <v>321</v>
      </c>
      <c r="B9">
        <v>0</v>
      </c>
      <c r="C9">
        <v>0</v>
      </c>
      <c r="D9" s="29"/>
      <c r="E9" s="26">
        <f>B13</f>
        <v>144</v>
      </c>
      <c r="F9">
        <v>0</v>
      </c>
      <c r="G9">
        <v>0</v>
      </c>
      <c r="H9" s="29"/>
      <c r="I9" s="40">
        <f>F9</f>
        <v>0</v>
      </c>
      <c r="J9" s="15">
        <v>140</v>
      </c>
      <c r="K9" s="15">
        <v>140</v>
      </c>
      <c r="L9" s="29"/>
      <c r="M9" s="26">
        <f t="shared" ref="M9:M10" si="0">J9</f>
        <v>140</v>
      </c>
      <c r="N9">
        <v>0</v>
      </c>
      <c r="O9">
        <v>0</v>
      </c>
      <c r="P9" s="29"/>
      <c r="Q9" s="26">
        <f t="shared" ref="Q9:Q10" si="1">N13</f>
        <v>150</v>
      </c>
      <c r="R9">
        <v>0</v>
      </c>
      <c r="S9">
        <v>0</v>
      </c>
      <c r="T9" s="29"/>
      <c r="U9" s="40">
        <f>S9</f>
        <v>0</v>
      </c>
      <c r="V9">
        <v>0</v>
      </c>
      <c r="W9">
        <v>0</v>
      </c>
      <c r="X9" s="29"/>
      <c r="Y9" s="26">
        <f>V15</f>
        <v>163</v>
      </c>
      <c r="Z9">
        <v>0</v>
      </c>
      <c r="AA9">
        <v>0</v>
      </c>
      <c r="AB9" s="29"/>
      <c r="AC9" s="26">
        <f>Z12</f>
        <v>202</v>
      </c>
      <c r="AD9" s="6">
        <v>0</v>
      </c>
      <c r="AE9" s="6">
        <v>0</v>
      </c>
      <c r="AF9" s="29"/>
      <c r="AG9" s="26">
        <f>AD15</f>
        <v>186</v>
      </c>
      <c r="AH9">
        <v>0</v>
      </c>
      <c r="AI9">
        <v>0</v>
      </c>
      <c r="AJ9" s="29"/>
      <c r="AK9" s="26">
        <f>AH14</f>
        <v>159</v>
      </c>
      <c r="AL9">
        <v>0</v>
      </c>
      <c r="AM9">
        <v>0</v>
      </c>
      <c r="AN9" s="29"/>
      <c r="AO9" s="26">
        <f>AL11</f>
        <v>150</v>
      </c>
      <c r="AP9">
        <v>0</v>
      </c>
      <c r="AQ9">
        <v>0</v>
      </c>
      <c r="AR9" s="29"/>
      <c r="AS9" s="40">
        <f>AQ9</f>
        <v>0</v>
      </c>
      <c r="AT9">
        <v>0</v>
      </c>
      <c r="AU9">
        <v>0</v>
      </c>
      <c r="AV9" s="29"/>
      <c r="AW9" s="26">
        <f>AT13</f>
        <v>232</v>
      </c>
      <c r="AX9" s="15">
        <v>164</v>
      </c>
      <c r="AY9" s="15">
        <v>164</v>
      </c>
      <c r="AZ9" s="29"/>
      <c r="BA9" s="26">
        <f>AX9</f>
        <v>164</v>
      </c>
      <c r="BB9" s="6"/>
      <c r="BC9" s="6"/>
      <c r="BD9" s="6"/>
      <c r="BE9" s="6"/>
    </row>
    <row r="10" spans="1:57">
      <c r="A10" s="39">
        <v>321</v>
      </c>
      <c r="B10">
        <v>0</v>
      </c>
      <c r="C10">
        <v>0</v>
      </c>
      <c r="D10" s="29"/>
      <c r="E10" s="26">
        <f>B21</f>
        <v>139</v>
      </c>
      <c r="F10">
        <v>0</v>
      </c>
      <c r="G10">
        <v>0</v>
      </c>
      <c r="H10" s="29"/>
      <c r="I10" s="29"/>
      <c r="J10" s="15">
        <v>152</v>
      </c>
      <c r="K10" s="15">
        <v>152</v>
      </c>
      <c r="L10" s="29"/>
      <c r="M10" s="26">
        <f t="shared" si="0"/>
        <v>152</v>
      </c>
      <c r="N10">
        <v>0</v>
      </c>
      <c r="O10">
        <v>0</v>
      </c>
      <c r="P10" s="29"/>
      <c r="Q10" s="26">
        <f t="shared" si="1"/>
        <v>150</v>
      </c>
      <c r="R10">
        <v>0</v>
      </c>
      <c r="S10">
        <v>0</v>
      </c>
      <c r="T10" s="29"/>
      <c r="U10" s="29"/>
      <c r="V10">
        <v>0</v>
      </c>
      <c r="W10">
        <v>0</v>
      </c>
      <c r="X10" s="29"/>
      <c r="Y10" s="26">
        <f>W17</f>
        <v>166</v>
      </c>
      <c r="Z10">
        <v>0</v>
      </c>
      <c r="AA10">
        <v>0</v>
      </c>
      <c r="AB10" s="29"/>
      <c r="AC10" s="26">
        <f>Z15</f>
        <v>206</v>
      </c>
      <c r="AD10" s="6">
        <v>0</v>
      </c>
      <c r="AE10" s="6">
        <v>0</v>
      </c>
      <c r="AF10" s="29"/>
      <c r="AG10" s="26">
        <f>AE15</f>
        <v>200</v>
      </c>
      <c r="AH10">
        <v>0</v>
      </c>
      <c r="AI10">
        <v>0</v>
      </c>
      <c r="AJ10" s="29"/>
      <c r="AK10" s="26">
        <f>AI14</f>
        <v>162</v>
      </c>
      <c r="AL10">
        <v>0</v>
      </c>
      <c r="AM10">
        <v>0</v>
      </c>
      <c r="AN10" s="29"/>
      <c r="AO10" s="26">
        <f>AL16</f>
        <v>146</v>
      </c>
      <c r="AP10">
        <v>0</v>
      </c>
      <c r="AQ10">
        <v>0</v>
      </c>
      <c r="AR10" s="29"/>
      <c r="AS10" s="29"/>
      <c r="AT10">
        <v>0</v>
      </c>
      <c r="AU10">
        <v>0</v>
      </c>
      <c r="AV10" s="29"/>
      <c r="AW10" s="26">
        <f t="shared" ref="AW10:AW11" si="2">AT15</f>
        <v>216</v>
      </c>
      <c r="AX10">
        <v>0</v>
      </c>
      <c r="AY10">
        <v>0</v>
      </c>
      <c r="AZ10" s="29"/>
      <c r="BA10" s="26">
        <f>AX20</f>
        <v>224</v>
      </c>
      <c r="BB10" s="6"/>
      <c r="BC10" s="6"/>
      <c r="BD10" s="6"/>
      <c r="BE10" s="6"/>
    </row>
    <row r="11" spans="1:57">
      <c r="A11" s="39">
        <v>322</v>
      </c>
      <c r="B11">
        <v>0</v>
      </c>
      <c r="C11">
        <v>0</v>
      </c>
      <c r="D11" s="29"/>
      <c r="E11" s="29"/>
      <c r="F11">
        <v>0</v>
      </c>
      <c r="G11">
        <v>0</v>
      </c>
      <c r="H11" s="29"/>
      <c r="I11" s="29"/>
      <c r="J11" s="15">
        <v>140</v>
      </c>
      <c r="K11" s="15">
        <v>140</v>
      </c>
      <c r="L11" s="29"/>
      <c r="M11" s="29"/>
      <c r="N11">
        <v>0</v>
      </c>
      <c r="O11">
        <v>0</v>
      </c>
      <c r="P11" s="29"/>
      <c r="Q11" s="26">
        <f>N17</f>
        <v>158</v>
      </c>
      <c r="R11">
        <v>0</v>
      </c>
      <c r="S11">
        <v>0</v>
      </c>
      <c r="T11" s="29"/>
      <c r="U11" s="29"/>
      <c r="V11">
        <v>0</v>
      </c>
      <c r="W11">
        <v>0</v>
      </c>
      <c r="X11" s="29"/>
      <c r="Y11" s="29"/>
      <c r="Z11">
        <v>0</v>
      </c>
      <c r="AA11">
        <v>0</v>
      </c>
      <c r="AB11" s="29"/>
      <c r="AC11" s="29"/>
      <c r="AD11">
        <v>0</v>
      </c>
      <c r="AE11">
        <v>0</v>
      </c>
      <c r="AF11" s="29"/>
      <c r="AG11" s="26">
        <f>AD16</f>
        <v>182</v>
      </c>
      <c r="AH11">
        <v>0</v>
      </c>
      <c r="AI11">
        <v>0</v>
      </c>
      <c r="AJ11" s="29"/>
      <c r="AK11" s="26">
        <f>AH18</f>
        <v>150</v>
      </c>
      <c r="AL11" s="15">
        <v>150</v>
      </c>
      <c r="AM11" s="15">
        <v>150</v>
      </c>
      <c r="AN11" s="29"/>
      <c r="AO11" s="26">
        <f>AL27</f>
        <v>138</v>
      </c>
      <c r="AP11">
        <v>0</v>
      </c>
      <c r="AQ11">
        <v>0</v>
      </c>
      <c r="AR11" s="29"/>
      <c r="AS11" s="29"/>
      <c r="AT11">
        <v>0</v>
      </c>
      <c r="AU11">
        <v>0</v>
      </c>
      <c r="AV11" s="29"/>
      <c r="AW11" s="26">
        <f t="shared" si="2"/>
        <v>232</v>
      </c>
      <c r="AX11">
        <v>0</v>
      </c>
      <c r="AY11">
        <v>0</v>
      </c>
      <c r="AZ11" s="29"/>
      <c r="BA11" s="29"/>
      <c r="BB11" s="6"/>
      <c r="BC11" s="6"/>
      <c r="BD11" s="6"/>
      <c r="BE11" s="6"/>
    </row>
    <row r="12" spans="1:57">
      <c r="A12" s="39">
        <v>322</v>
      </c>
      <c r="B12">
        <v>0</v>
      </c>
      <c r="C12">
        <v>0</v>
      </c>
      <c r="D12" s="29"/>
      <c r="E12" s="29"/>
      <c r="F12">
        <v>0</v>
      </c>
      <c r="G12">
        <v>0</v>
      </c>
      <c r="H12" s="29"/>
      <c r="I12" s="29"/>
      <c r="J12" s="15">
        <v>152</v>
      </c>
      <c r="K12" s="15">
        <v>152</v>
      </c>
      <c r="L12" s="29"/>
      <c r="M12" s="29"/>
      <c r="N12">
        <v>0</v>
      </c>
      <c r="O12">
        <v>0</v>
      </c>
      <c r="P12" s="29"/>
      <c r="Q12" s="26">
        <f>N21</f>
        <v>170</v>
      </c>
      <c r="R12">
        <v>0</v>
      </c>
      <c r="S12">
        <v>0</v>
      </c>
      <c r="T12" s="29"/>
      <c r="U12" s="29"/>
      <c r="V12">
        <v>0</v>
      </c>
      <c r="W12">
        <v>0</v>
      </c>
      <c r="X12" s="29"/>
      <c r="Y12" s="29"/>
      <c r="Z12" s="15">
        <v>202</v>
      </c>
      <c r="AA12" s="15">
        <v>202</v>
      </c>
      <c r="AB12" s="29"/>
      <c r="AC12" s="29"/>
      <c r="AD12">
        <v>0</v>
      </c>
      <c r="AE12">
        <v>0</v>
      </c>
      <c r="AF12" s="29"/>
      <c r="AG12" s="26">
        <f>AE16</f>
        <v>196</v>
      </c>
      <c r="AH12">
        <v>0</v>
      </c>
      <c r="AI12">
        <v>0</v>
      </c>
      <c r="AJ12" s="29"/>
      <c r="AK12" s="26">
        <f>AH23</f>
        <v>147</v>
      </c>
      <c r="AL12" s="15">
        <v>150</v>
      </c>
      <c r="AM12" s="15">
        <v>150</v>
      </c>
      <c r="AN12" s="29"/>
      <c r="AO12" s="26">
        <f t="shared" ref="AO12:AO13" si="3">AL23</f>
        <v>146</v>
      </c>
      <c r="AP12">
        <v>0</v>
      </c>
      <c r="AQ12">
        <v>0</v>
      </c>
      <c r="AR12" s="29"/>
      <c r="AS12" s="29"/>
      <c r="AT12">
        <v>0</v>
      </c>
      <c r="AU12">
        <v>0</v>
      </c>
      <c r="AV12" s="29"/>
      <c r="AW12" s="26">
        <f>AU28</f>
        <v>236</v>
      </c>
      <c r="AX12">
        <v>0</v>
      </c>
      <c r="AY12">
        <v>0</v>
      </c>
      <c r="AZ12" s="29"/>
      <c r="BA12" s="29"/>
      <c r="BB12" s="6"/>
      <c r="BC12" s="6"/>
      <c r="BD12" s="6"/>
      <c r="BE12" s="6"/>
    </row>
    <row r="13" spans="1:57">
      <c r="A13" s="39">
        <v>323</v>
      </c>
      <c r="B13" s="15">
        <v>144</v>
      </c>
      <c r="C13" s="15">
        <v>144</v>
      </c>
      <c r="D13" s="29"/>
      <c r="E13" s="29"/>
      <c r="F13">
        <v>0</v>
      </c>
      <c r="G13">
        <v>0</v>
      </c>
      <c r="H13" s="29"/>
      <c r="I13" s="29"/>
      <c r="J13" s="15">
        <v>140</v>
      </c>
      <c r="K13" s="15">
        <v>140</v>
      </c>
      <c r="L13" s="29"/>
      <c r="M13" s="29"/>
      <c r="N13" s="15">
        <v>150</v>
      </c>
      <c r="O13" s="15">
        <v>150</v>
      </c>
      <c r="P13" s="29"/>
      <c r="Q13" s="26">
        <f>O27</f>
        <v>186</v>
      </c>
      <c r="R13">
        <v>0</v>
      </c>
      <c r="S13">
        <v>0</v>
      </c>
      <c r="T13" s="29"/>
      <c r="U13" s="29"/>
      <c r="V13">
        <v>0</v>
      </c>
      <c r="W13">
        <v>0</v>
      </c>
      <c r="X13" s="29"/>
      <c r="Y13" s="29"/>
      <c r="Z13" s="15">
        <v>202</v>
      </c>
      <c r="AA13" s="15">
        <v>202</v>
      </c>
      <c r="AB13" s="29"/>
      <c r="AC13" s="29"/>
      <c r="AD13">
        <v>0</v>
      </c>
      <c r="AE13">
        <v>0</v>
      </c>
      <c r="AF13" s="29"/>
      <c r="AG13" s="26">
        <f>AF31</f>
        <v>198</v>
      </c>
      <c r="AH13">
        <v>0</v>
      </c>
      <c r="AI13">
        <v>0</v>
      </c>
      <c r="AJ13" s="29"/>
      <c r="AK13" s="26">
        <f>AH37</f>
        <v>150</v>
      </c>
      <c r="AL13" s="15">
        <v>150</v>
      </c>
      <c r="AM13" s="15">
        <v>150</v>
      </c>
      <c r="AN13" s="29"/>
      <c r="AO13" s="26">
        <f t="shared" si="3"/>
        <v>146</v>
      </c>
      <c r="AP13">
        <v>0</v>
      </c>
      <c r="AQ13">
        <v>0</v>
      </c>
      <c r="AR13" s="29"/>
      <c r="AS13" s="29"/>
      <c r="AT13" s="15">
        <v>232</v>
      </c>
      <c r="AU13" s="15">
        <v>232</v>
      </c>
      <c r="AV13" s="29"/>
      <c r="AW13" s="29"/>
      <c r="AX13">
        <v>0</v>
      </c>
      <c r="AY13">
        <v>0</v>
      </c>
      <c r="AZ13" s="29"/>
      <c r="BA13" s="29"/>
      <c r="BB13" s="6"/>
      <c r="BC13" s="6"/>
      <c r="BD13" s="6"/>
      <c r="BE13" s="6"/>
    </row>
    <row r="14" spans="1:57">
      <c r="A14" s="39">
        <v>323</v>
      </c>
      <c r="B14" s="15">
        <v>144</v>
      </c>
      <c r="C14" s="15">
        <v>144</v>
      </c>
      <c r="D14" s="29"/>
      <c r="E14" s="29"/>
      <c r="F14">
        <v>0</v>
      </c>
      <c r="G14">
        <v>0</v>
      </c>
      <c r="H14" s="29"/>
      <c r="I14" s="29"/>
      <c r="J14" s="15">
        <v>152</v>
      </c>
      <c r="K14" s="15">
        <v>152</v>
      </c>
      <c r="L14" s="29"/>
      <c r="M14" s="29"/>
      <c r="N14" s="15">
        <v>150</v>
      </c>
      <c r="O14" s="15">
        <v>150</v>
      </c>
      <c r="P14" s="29"/>
      <c r="Q14" s="29"/>
      <c r="R14">
        <v>0</v>
      </c>
      <c r="S14">
        <v>0</v>
      </c>
      <c r="T14" s="29"/>
      <c r="U14" s="29"/>
      <c r="V14">
        <v>0</v>
      </c>
      <c r="W14">
        <v>0</v>
      </c>
      <c r="X14" s="29"/>
      <c r="Y14" s="29"/>
      <c r="Z14">
        <v>0</v>
      </c>
      <c r="AA14">
        <v>0</v>
      </c>
      <c r="AB14" s="29"/>
      <c r="AC14" s="29"/>
      <c r="AD14">
        <v>0</v>
      </c>
      <c r="AE14">
        <v>0</v>
      </c>
      <c r="AF14" s="29"/>
      <c r="AG14" s="26">
        <f>AF37</f>
        <v>298</v>
      </c>
      <c r="AH14" s="15">
        <v>159</v>
      </c>
      <c r="AI14" s="15">
        <v>162</v>
      </c>
      <c r="AJ14" s="29"/>
      <c r="AK14" s="29"/>
      <c r="AL14" s="15">
        <v>150</v>
      </c>
      <c r="AM14" s="15">
        <v>150</v>
      </c>
      <c r="AN14" s="29"/>
      <c r="AO14" s="26">
        <f>AL28</f>
        <v>144</v>
      </c>
      <c r="AP14">
        <v>0</v>
      </c>
      <c r="AQ14">
        <v>0</v>
      </c>
      <c r="AR14" s="29"/>
      <c r="AS14" s="29"/>
      <c r="AT14" s="15">
        <v>232</v>
      </c>
      <c r="AU14" s="15">
        <v>232</v>
      </c>
      <c r="AV14" s="29"/>
      <c r="AW14" s="29"/>
      <c r="AX14">
        <v>0</v>
      </c>
      <c r="AY14">
        <v>0</v>
      </c>
      <c r="AZ14" s="29"/>
      <c r="BA14" s="29"/>
      <c r="BB14" s="6"/>
      <c r="BC14" s="6"/>
      <c r="BD14" s="6"/>
      <c r="BE14" s="6"/>
    </row>
    <row r="15" spans="1:57">
      <c r="A15" s="39">
        <v>324</v>
      </c>
      <c r="B15" s="15">
        <v>144</v>
      </c>
      <c r="C15" s="15">
        <v>144</v>
      </c>
      <c r="D15" s="29"/>
      <c r="E15" s="29"/>
      <c r="F15">
        <v>0</v>
      </c>
      <c r="G15">
        <v>0</v>
      </c>
      <c r="H15" s="29"/>
      <c r="I15" s="29"/>
      <c r="J15" s="15">
        <v>140</v>
      </c>
      <c r="K15" s="15">
        <v>140</v>
      </c>
      <c r="L15" s="29"/>
      <c r="M15" s="29"/>
      <c r="N15" s="15">
        <v>150</v>
      </c>
      <c r="O15" s="15">
        <v>186</v>
      </c>
      <c r="P15" s="29"/>
      <c r="Q15" s="29"/>
      <c r="R15">
        <v>0</v>
      </c>
      <c r="S15">
        <v>0</v>
      </c>
      <c r="T15" s="29"/>
      <c r="U15" s="29"/>
      <c r="V15" s="15">
        <v>163</v>
      </c>
      <c r="W15" s="15">
        <v>163</v>
      </c>
      <c r="X15" s="29"/>
      <c r="Y15" s="29"/>
      <c r="Z15" s="15">
        <v>206</v>
      </c>
      <c r="AA15" s="15">
        <v>206</v>
      </c>
      <c r="AB15" s="29"/>
      <c r="AC15" s="29"/>
      <c r="AD15" s="15">
        <v>186</v>
      </c>
      <c r="AE15" s="15">
        <v>200</v>
      </c>
      <c r="AF15" s="29"/>
      <c r="AG15" s="29"/>
      <c r="AH15">
        <v>0</v>
      </c>
      <c r="AI15">
        <v>0</v>
      </c>
      <c r="AJ15" s="29"/>
      <c r="AK15" s="29"/>
      <c r="AL15" s="15">
        <v>150</v>
      </c>
      <c r="AM15" s="15">
        <v>150</v>
      </c>
      <c r="AN15" s="29"/>
      <c r="AO15" s="29"/>
      <c r="AP15">
        <v>0</v>
      </c>
      <c r="AQ15">
        <v>0</v>
      </c>
      <c r="AR15" s="29"/>
      <c r="AS15" s="29"/>
      <c r="AT15" s="15">
        <v>216</v>
      </c>
      <c r="AU15" s="15">
        <v>232</v>
      </c>
      <c r="AV15" s="29"/>
      <c r="AW15" s="29"/>
      <c r="AX15">
        <v>0</v>
      </c>
      <c r="AY15">
        <v>0</v>
      </c>
      <c r="AZ15" s="29"/>
      <c r="BA15" s="29"/>
      <c r="BB15" s="6"/>
      <c r="BC15" s="6"/>
      <c r="BD15" s="6"/>
      <c r="BE15" s="6"/>
    </row>
    <row r="16" spans="1:57">
      <c r="A16" s="39">
        <v>324</v>
      </c>
      <c r="B16" s="15">
        <v>144</v>
      </c>
      <c r="C16" s="15">
        <v>144</v>
      </c>
      <c r="D16" s="29"/>
      <c r="E16" s="29"/>
      <c r="F16">
        <v>0</v>
      </c>
      <c r="G16">
        <v>0</v>
      </c>
      <c r="H16" s="29"/>
      <c r="I16" s="29"/>
      <c r="J16" s="15">
        <v>152</v>
      </c>
      <c r="K16" s="15">
        <v>152</v>
      </c>
      <c r="L16" s="29"/>
      <c r="M16" s="29"/>
      <c r="N16" s="15">
        <v>150</v>
      </c>
      <c r="O16" s="15">
        <v>150</v>
      </c>
      <c r="P16" s="29"/>
      <c r="Q16" s="29"/>
      <c r="R16">
        <v>0</v>
      </c>
      <c r="S16">
        <v>0</v>
      </c>
      <c r="T16" s="29"/>
      <c r="U16" s="29"/>
      <c r="V16" s="15">
        <v>163</v>
      </c>
      <c r="W16" s="15">
        <v>163</v>
      </c>
      <c r="X16" s="29"/>
      <c r="Y16" s="29"/>
      <c r="Z16">
        <v>0</v>
      </c>
      <c r="AA16">
        <v>0</v>
      </c>
      <c r="AB16" s="29"/>
      <c r="AC16" s="29"/>
      <c r="AD16" s="15">
        <v>182</v>
      </c>
      <c r="AE16" s="15">
        <v>196</v>
      </c>
      <c r="AF16" s="29"/>
      <c r="AG16" s="29"/>
      <c r="AH16">
        <v>0</v>
      </c>
      <c r="AI16">
        <v>0</v>
      </c>
      <c r="AJ16" s="29"/>
      <c r="AK16" s="29"/>
      <c r="AL16" s="15">
        <v>146</v>
      </c>
      <c r="AM16" s="15">
        <v>146</v>
      </c>
      <c r="AN16" s="29"/>
      <c r="AO16" s="29"/>
      <c r="AP16">
        <v>0</v>
      </c>
      <c r="AQ16">
        <v>0</v>
      </c>
      <c r="AR16" s="29"/>
      <c r="AS16" s="29"/>
      <c r="AT16" s="15">
        <v>232</v>
      </c>
      <c r="AU16" s="15">
        <v>236</v>
      </c>
      <c r="AV16" s="29"/>
      <c r="AW16" s="29"/>
      <c r="AX16">
        <v>0</v>
      </c>
      <c r="AY16">
        <v>0</v>
      </c>
      <c r="AZ16" s="29"/>
      <c r="BA16" s="29"/>
      <c r="BB16" s="6"/>
      <c r="BC16" s="6"/>
      <c r="BD16" s="6"/>
      <c r="BE16" s="6"/>
    </row>
    <row r="17" spans="1:57">
      <c r="A17" s="39">
        <v>325</v>
      </c>
      <c r="B17">
        <v>0</v>
      </c>
      <c r="C17">
        <v>0</v>
      </c>
      <c r="D17" s="29"/>
      <c r="E17" s="29"/>
      <c r="F17">
        <v>0</v>
      </c>
      <c r="G17">
        <v>0</v>
      </c>
      <c r="H17" s="29"/>
      <c r="I17" s="29"/>
      <c r="J17" s="15">
        <v>140</v>
      </c>
      <c r="K17" s="15">
        <v>140</v>
      </c>
      <c r="L17" s="29"/>
      <c r="M17" s="29"/>
      <c r="N17" s="15">
        <v>158</v>
      </c>
      <c r="O17" s="15">
        <v>158</v>
      </c>
      <c r="P17" s="29"/>
      <c r="Q17" s="29"/>
      <c r="R17">
        <v>0</v>
      </c>
      <c r="S17">
        <v>0</v>
      </c>
      <c r="T17" s="29"/>
      <c r="U17" s="29"/>
      <c r="V17" s="15">
        <v>163</v>
      </c>
      <c r="W17" s="15">
        <v>166</v>
      </c>
      <c r="X17" s="29"/>
      <c r="Y17" s="29"/>
      <c r="Z17" s="15">
        <v>202</v>
      </c>
      <c r="AA17" s="15">
        <v>202</v>
      </c>
      <c r="AB17" s="29"/>
      <c r="AC17" s="29"/>
      <c r="AD17" s="15">
        <v>182</v>
      </c>
      <c r="AE17" s="15">
        <v>196</v>
      </c>
      <c r="AF17" s="32">
        <v>200</v>
      </c>
      <c r="AG17" s="29"/>
      <c r="AH17">
        <v>0</v>
      </c>
      <c r="AI17">
        <v>0</v>
      </c>
      <c r="AJ17" s="29"/>
      <c r="AK17" s="29"/>
      <c r="AL17" s="15">
        <v>150</v>
      </c>
      <c r="AM17" s="15">
        <v>150</v>
      </c>
      <c r="AN17" s="29"/>
      <c r="AO17" s="29"/>
      <c r="AP17">
        <v>0</v>
      </c>
      <c r="AQ17">
        <v>0</v>
      </c>
      <c r="AR17" s="29"/>
      <c r="AS17" s="29"/>
      <c r="AT17" s="15">
        <v>232</v>
      </c>
      <c r="AU17" s="15">
        <v>232</v>
      </c>
      <c r="AV17" s="29"/>
      <c r="AW17" s="29"/>
      <c r="AX17">
        <v>0</v>
      </c>
      <c r="AY17">
        <v>0</v>
      </c>
      <c r="AZ17" s="29"/>
      <c r="BA17" s="29"/>
      <c r="BB17" s="6"/>
      <c r="BC17" s="6"/>
      <c r="BD17" s="6"/>
      <c r="BE17" s="6"/>
    </row>
    <row r="18" spans="1:57">
      <c r="A18" s="39">
        <v>325</v>
      </c>
      <c r="B18">
        <v>0</v>
      </c>
      <c r="C18">
        <v>0</v>
      </c>
      <c r="D18" s="29"/>
      <c r="E18" s="29"/>
      <c r="F18">
        <v>0</v>
      </c>
      <c r="G18">
        <v>0</v>
      </c>
      <c r="H18" s="29"/>
      <c r="I18" s="29"/>
      <c r="J18" s="15">
        <v>152</v>
      </c>
      <c r="K18" s="15">
        <v>152</v>
      </c>
      <c r="L18" s="29"/>
      <c r="M18" s="29"/>
      <c r="N18">
        <v>0</v>
      </c>
      <c r="O18">
        <v>0</v>
      </c>
      <c r="P18" s="29"/>
      <c r="Q18" s="29"/>
      <c r="R18">
        <v>0</v>
      </c>
      <c r="S18">
        <v>0</v>
      </c>
      <c r="T18" s="29"/>
      <c r="U18" s="29"/>
      <c r="V18" s="15">
        <v>163</v>
      </c>
      <c r="W18" s="15">
        <v>166</v>
      </c>
      <c r="X18" s="29"/>
      <c r="Y18" s="29"/>
      <c r="Z18">
        <v>0</v>
      </c>
      <c r="AA18">
        <v>0</v>
      </c>
      <c r="AB18" s="29"/>
      <c r="AC18" s="29"/>
      <c r="AD18" s="15">
        <v>196</v>
      </c>
      <c r="AE18" s="15">
        <v>200</v>
      </c>
      <c r="AF18" s="29"/>
      <c r="AG18" s="29"/>
      <c r="AH18" s="15">
        <v>150</v>
      </c>
      <c r="AI18" s="15">
        <v>150</v>
      </c>
      <c r="AJ18" s="29"/>
      <c r="AK18" s="29"/>
      <c r="AL18">
        <v>0</v>
      </c>
      <c r="AM18">
        <v>0</v>
      </c>
      <c r="AN18" s="29"/>
      <c r="AO18" s="29"/>
      <c r="AP18">
        <v>0</v>
      </c>
      <c r="AQ18">
        <v>0</v>
      </c>
      <c r="AR18" s="29"/>
      <c r="AS18" s="29"/>
      <c r="AT18" s="15">
        <v>232</v>
      </c>
      <c r="AU18" s="15">
        <v>232</v>
      </c>
      <c r="AV18" s="29"/>
      <c r="AW18" s="29"/>
      <c r="AX18">
        <v>0</v>
      </c>
      <c r="AY18">
        <v>0</v>
      </c>
      <c r="AZ18" s="29"/>
      <c r="BA18" s="29"/>
      <c r="BB18" s="6"/>
      <c r="BC18" s="6"/>
      <c r="BD18" s="6"/>
      <c r="BE18" s="6"/>
    </row>
    <row r="19" spans="1:57">
      <c r="A19" s="39">
        <v>326</v>
      </c>
      <c r="B19">
        <v>0</v>
      </c>
      <c r="C19">
        <v>0</v>
      </c>
      <c r="D19" s="29"/>
      <c r="E19" s="29"/>
      <c r="F19">
        <v>0</v>
      </c>
      <c r="G19">
        <v>0</v>
      </c>
      <c r="H19" s="29"/>
      <c r="I19" s="29"/>
      <c r="J19" s="15">
        <v>140</v>
      </c>
      <c r="K19" s="15">
        <v>140</v>
      </c>
      <c r="L19" s="29"/>
      <c r="M19" s="29"/>
      <c r="N19">
        <v>0</v>
      </c>
      <c r="O19">
        <v>0</v>
      </c>
      <c r="P19" s="29"/>
      <c r="Q19" s="29"/>
      <c r="R19">
        <v>0</v>
      </c>
      <c r="S19">
        <v>0</v>
      </c>
      <c r="T19" s="29"/>
      <c r="U19" s="29"/>
      <c r="V19">
        <v>0</v>
      </c>
      <c r="W19">
        <v>0</v>
      </c>
      <c r="X19" s="29"/>
      <c r="Y19" s="29"/>
      <c r="Z19">
        <v>0</v>
      </c>
      <c r="AA19">
        <v>0</v>
      </c>
      <c r="AB19" s="29"/>
      <c r="AC19" s="29"/>
      <c r="AD19">
        <v>0</v>
      </c>
      <c r="AE19">
        <v>0</v>
      </c>
      <c r="AF19" s="29"/>
      <c r="AG19" s="29"/>
      <c r="AH19">
        <v>0</v>
      </c>
      <c r="AI19">
        <v>0</v>
      </c>
      <c r="AJ19" s="29"/>
      <c r="AK19" s="29"/>
      <c r="AL19" s="15">
        <v>150</v>
      </c>
      <c r="AM19" s="15">
        <v>150</v>
      </c>
      <c r="AN19" s="29"/>
      <c r="AO19" s="29"/>
      <c r="AP19">
        <v>0</v>
      </c>
      <c r="AQ19">
        <v>0</v>
      </c>
      <c r="AR19" s="29"/>
      <c r="AS19" s="29"/>
      <c r="AT19" s="15">
        <v>232</v>
      </c>
      <c r="AU19" s="15">
        <v>232</v>
      </c>
      <c r="AV19" s="29"/>
      <c r="AW19" s="29"/>
      <c r="AX19">
        <v>0</v>
      </c>
      <c r="AY19">
        <v>0</v>
      </c>
      <c r="AZ19" s="29"/>
      <c r="BA19" s="29"/>
      <c r="BB19" s="6"/>
      <c r="BC19" s="6"/>
      <c r="BD19" s="6"/>
      <c r="BE19" s="6"/>
    </row>
    <row r="20" spans="1:57">
      <c r="A20" s="39">
        <v>326</v>
      </c>
      <c r="B20">
        <v>0</v>
      </c>
      <c r="C20">
        <v>0</v>
      </c>
      <c r="D20" s="29"/>
      <c r="E20" s="29"/>
      <c r="F20">
        <v>0</v>
      </c>
      <c r="G20">
        <v>0</v>
      </c>
      <c r="H20" s="29"/>
      <c r="I20" s="29"/>
      <c r="J20" s="15">
        <v>152</v>
      </c>
      <c r="K20" s="15">
        <v>152</v>
      </c>
      <c r="L20" s="29"/>
      <c r="M20" s="29"/>
      <c r="N20">
        <v>0</v>
      </c>
      <c r="O20">
        <v>0</v>
      </c>
      <c r="P20" s="29"/>
      <c r="Q20" s="29"/>
      <c r="R20">
        <v>0</v>
      </c>
      <c r="S20">
        <v>0</v>
      </c>
      <c r="T20" s="29"/>
      <c r="U20" s="29"/>
      <c r="V20" s="15">
        <v>163</v>
      </c>
      <c r="W20" s="15">
        <v>166</v>
      </c>
      <c r="X20" s="29"/>
      <c r="Y20" s="29"/>
      <c r="Z20">
        <v>0</v>
      </c>
      <c r="AA20">
        <v>0</v>
      </c>
      <c r="AB20" s="29"/>
      <c r="AC20" s="29"/>
      <c r="AD20">
        <v>0</v>
      </c>
      <c r="AE20">
        <v>0</v>
      </c>
      <c r="AF20" s="29"/>
      <c r="AG20" s="29"/>
      <c r="AH20" s="15">
        <v>162</v>
      </c>
      <c r="AI20" s="15">
        <v>162</v>
      </c>
      <c r="AJ20" s="29"/>
      <c r="AK20" s="29"/>
      <c r="AL20">
        <v>0</v>
      </c>
      <c r="AM20">
        <v>0</v>
      </c>
      <c r="AN20" s="29"/>
      <c r="AO20" s="29"/>
      <c r="AP20">
        <v>0</v>
      </c>
      <c r="AQ20">
        <v>0</v>
      </c>
      <c r="AR20" s="29"/>
      <c r="AS20" s="29"/>
      <c r="AT20" s="15">
        <v>232</v>
      </c>
      <c r="AU20" s="15">
        <v>232</v>
      </c>
      <c r="AV20" s="29"/>
      <c r="AW20" s="29"/>
      <c r="AX20" s="15">
        <v>224</v>
      </c>
      <c r="AY20" s="15">
        <v>224</v>
      </c>
      <c r="AZ20" s="29"/>
      <c r="BA20" s="29"/>
      <c r="BB20" s="6"/>
      <c r="BC20" s="6"/>
      <c r="BD20" s="6"/>
      <c r="BE20" s="6"/>
    </row>
    <row r="21" spans="1:57">
      <c r="A21" s="39">
        <v>327</v>
      </c>
      <c r="B21" s="15">
        <v>139</v>
      </c>
      <c r="C21" s="15">
        <v>144</v>
      </c>
      <c r="D21" s="29"/>
      <c r="E21" s="29"/>
      <c r="F21">
        <v>0</v>
      </c>
      <c r="G21">
        <v>0</v>
      </c>
      <c r="H21" s="29"/>
      <c r="I21" s="29"/>
      <c r="J21">
        <v>0</v>
      </c>
      <c r="K21">
        <v>0</v>
      </c>
      <c r="L21" s="29"/>
      <c r="M21" s="29"/>
      <c r="N21" s="15">
        <v>170</v>
      </c>
      <c r="O21" s="15">
        <v>170</v>
      </c>
      <c r="P21" s="29"/>
      <c r="Q21" s="29"/>
      <c r="R21">
        <v>0</v>
      </c>
      <c r="S21">
        <v>0</v>
      </c>
      <c r="T21" s="29"/>
      <c r="U21" s="29"/>
      <c r="V21" s="15">
        <v>163</v>
      </c>
      <c r="W21" s="15">
        <v>166</v>
      </c>
      <c r="X21" s="29"/>
      <c r="Y21" s="29"/>
      <c r="Z21">
        <v>0</v>
      </c>
      <c r="AA21">
        <v>0</v>
      </c>
      <c r="AB21" s="29"/>
      <c r="AC21" s="29"/>
      <c r="AD21" s="15">
        <v>182</v>
      </c>
      <c r="AE21" s="15">
        <v>196</v>
      </c>
      <c r="AF21" s="29"/>
      <c r="AG21" s="29"/>
      <c r="AH21">
        <v>0</v>
      </c>
      <c r="AI21">
        <v>0</v>
      </c>
      <c r="AJ21" s="29"/>
      <c r="AK21" s="29"/>
      <c r="AL21" s="15">
        <v>150</v>
      </c>
      <c r="AM21" s="15">
        <v>150</v>
      </c>
      <c r="AN21" s="29"/>
      <c r="AO21" s="29"/>
      <c r="AP21">
        <v>0</v>
      </c>
      <c r="AQ21">
        <v>0</v>
      </c>
      <c r="AR21" s="29"/>
      <c r="AS21" s="29"/>
      <c r="AT21" s="15">
        <v>232</v>
      </c>
      <c r="AU21" s="15">
        <v>232</v>
      </c>
      <c r="AV21" s="29"/>
      <c r="AW21" s="29"/>
      <c r="AX21">
        <v>0</v>
      </c>
      <c r="AY21">
        <v>0</v>
      </c>
      <c r="AZ21" s="29"/>
      <c r="BA21" s="29"/>
      <c r="BB21" s="6"/>
      <c r="BC21" s="6"/>
      <c r="BD21" s="6"/>
      <c r="BE21" s="6"/>
    </row>
    <row r="22" spans="1:57">
      <c r="A22" s="39">
        <v>327</v>
      </c>
      <c r="B22" s="15">
        <v>139</v>
      </c>
      <c r="C22" s="15">
        <v>144</v>
      </c>
      <c r="D22" s="29"/>
      <c r="E22" s="29"/>
      <c r="F22">
        <v>0</v>
      </c>
      <c r="G22">
        <v>0</v>
      </c>
      <c r="H22" s="29"/>
      <c r="I22" s="29"/>
      <c r="J22" s="15">
        <v>152</v>
      </c>
      <c r="K22" s="15">
        <v>152</v>
      </c>
      <c r="L22" s="29"/>
      <c r="M22" s="29"/>
      <c r="N22" s="15">
        <v>170</v>
      </c>
      <c r="O22" s="15">
        <v>170</v>
      </c>
      <c r="P22" s="29"/>
      <c r="Q22" s="29"/>
      <c r="R22">
        <v>0</v>
      </c>
      <c r="S22">
        <v>0</v>
      </c>
      <c r="T22" s="29"/>
      <c r="U22" s="29"/>
      <c r="V22" s="15">
        <v>163</v>
      </c>
      <c r="W22" s="15">
        <v>166</v>
      </c>
      <c r="X22" s="29"/>
      <c r="Y22" s="29"/>
      <c r="Z22">
        <v>0</v>
      </c>
      <c r="AA22">
        <v>0</v>
      </c>
      <c r="AB22" s="29"/>
      <c r="AC22" s="29"/>
      <c r="AD22" s="15">
        <v>182</v>
      </c>
      <c r="AE22" s="15">
        <v>196</v>
      </c>
      <c r="AF22" s="29"/>
      <c r="AG22" s="29"/>
      <c r="AH22" s="15">
        <v>147</v>
      </c>
      <c r="AI22" s="15">
        <v>159</v>
      </c>
      <c r="AJ22" s="29"/>
      <c r="AK22" s="29"/>
      <c r="AL22" s="15">
        <v>146</v>
      </c>
      <c r="AM22" s="15">
        <v>146</v>
      </c>
      <c r="AN22" s="29"/>
      <c r="AO22" s="29"/>
      <c r="AP22">
        <v>0</v>
      </c>
      <c r="AQ22">
        <v>0</v>
      </c>
      <c r="AR22" s="29"/>
      <c r="AS22" s="29"/>
      <c r="AT22" s="15">
        <v>216</v>
      </c>
      <c r="AU22" s="15">
        <v>232</v>
      </c>
      <c r="AV22" s="29"/>
      <c r="AW22" s="29"/>
      <c r="AX22">
        <v>0</v>
      </c>
      <c r="AY22">
        <v>0</v>
      </c>
      <c r="AZ22" s="29"/>
      <c r="BA22" s="29"/>
      <c r="BB22" s="6"/>
      <c r="BC22" s="6"/>
      <c r="BD22" s="6"/>
      <c r="BE22" s="6"/>
    </row>
    <row r="23" spans="1:57">
      <c r="A23" s="39">
        <v>328</v>
      </c>
      <c r="B23" s="15">
        <v>139</v>
      </c>
      <c r="C23" s="15">
        <v>139</v>
      </c>
      <c r="D23" s="29"/>
      <c r="E23" s="29"/>
      <c r="F23">
        <v>0</v>
      </c>
      <c r="G23">
        <v>0</v>
      </c>
      <c r="H23" s="29"/>
      <c r="I23" s="29"/>
      <c r="J23">
        <v>0</v>
      </c>
      <c r="K23">
        <v>0</v>
      </c>
      <c r="L23" s="29"/>
      <c r="M23" s="29"/>
      <c r="N23" s="15">
        <v>150</v>
      </c>
      <c r="O23" s="15">
        <v>170</v>
      </c>
      <c r="P23" s="29"/>
      <c r="Q23" s="29"/>
      <c r="R23">
        <v>0</v>
      </c>
      <c r="S23">
        <v>0</v>
      </c>
      <c r="T23" s="29"/>
      <c r="U23" s="29"/>
      <c r="V23" s="15">
        <v>163</v>
      </c>
      <c r="W23" s="15">
        <v>166</v>
      </c>
      <c r="X23" s="29"/>
      <c r="Y23" s="29"/>
      <c r="Z23">
        <v>0</v>
      </c>
      <c r="AA23">
        <v>0</v>
      </c>
      <c r="AB23" s="29"/>
      <c r="AC23" s="29"/>
      <c r="AD23" s="15">
        <v>182</v>
      </c>
      <c r="AE23" s="15">
        <v>196</v>
      </c>
      <c r="AF23" s="29"/>
      <c r="AG23" s="29"/>
      <c r="AH23" s="15">
        <v>147</v>
      </c>
      <c r="AI23" s="15">
        <v>147</v>
      </c>
      <c r="AJ23" s="29"/>
      <c r="AK23" s="29"/>
      <c r="AL23" s="15">
        <v>146</v>
      </c>
      <c r="AM23" s="15">
        <v>146</v>
      </c>
      <c r="AN23" s="29"/>
      <c r="AO23" s="29"/>
      <c r="AP23">
        <v>0</v>
      </c>
      <c r="AQ23">
        <v>0</v>
      </c>
      <c r="AR23" s="29"/>
      <c r="AS23" s="29"/>
      <c r="AT23" s="15">
        <v>232</v>
      </c>
      <c r="AU23" s="15">
        <v>232</v>
      </c>
      <c r="AV23" s="29"/>
      <c r="AW23" s="29"/>
      <c r="AX23">
        <v>0</v>
      </c>
      <c r="AY23">
        <v>0</v>
      </c>
      <c r="AZ23" s="29"/>
      <c r="BA23" s="29"/>
      <c r="BB23" s="6"/>
      <c r="BC23" s="6"/>
      <c r="BD23" s="6"/>
      <c r="BE23" s="6"/>
    </row>
    <row r="24" spans="1:57">
      <c r="A24" s="39">
        <v>328</v>
      </c>
      <c r="B24" s="15">
        <v>139</v>
      </c>
      <c r="C24" s="15">
        <v>139</v>
      </c>
      <c r="D24" s="29"/>
      <c r="E24" s="29"/>
      <c r="F24">
        <v>0</v>
      </c>
      <c r="G24">
        <v>0</v>
      </c>
      <c r="H24" s="29"/>
      <c r="I24" s="29"/>
      <c r="J24" s="15">
        <v>152</v>
      </c>
      <c r="K24" s="15">
        <v>152</v>
      </c>
      <c r="L24" s="29"/>
      <c r="M24" s="29"/>
      <c r="N24" s="15">
        <v>150</v>
      </c>
      <c r="O24" s="15">
        <v>170</v>
      </c>
      <c r="P24" s="29"/>
      <c r="Q24" s="29"/>
      <c r="R24">
        <v>0</v>
      </c>
      <c r="S24">
        <v>0</v>
      </c>
      <c r="T24" s="29"/>
      <c r="U24" s="29"/>
      <c r="V24" s="15">
        <v>163</v>
      </c>
      <c r="W24" s="15">
        <v>163</v>
      </c>
      <c r="X24" s="29"/>
      <c r="Y24" s="29"/>
      <c r="Z24">
        <v>0</v>
      </c>
      <c r="AA24">
        <v>0</v>
      </c>
      <c r="AB24" s="29"/>
      <c r="AC24" s="29"/>
      <c r="AD24">
        <v>0</v>
      </c>
      <c r="AE24">
        <v>0</v>
      </c>
      <c r="AF24" s="29"/>
      <c r="AG24" s="29"/>
      <c r="AH24">
        <v>0</v>
      </c>
      <c r="AI24">
        <v>0</v>
      </c>
      <c r="AJ24" s="29"/>
      <c r="AK24" s="29"/>
      <c r="AL24" s="15">
        <v>146</v>
      </c>
      <c r="AM24" s="15">
        <v>146</v>
      </c>
      <c r="AN24" s="29"/>
      <c r="AO24" s="29"/>
      <c r="AP24">
        <v>0</v>
      </c>
      <c r="AQ24">
        <v>0</v>
      </c>
      <c r="AR24" s="29"/>
      <c r="AS24" s="29"/>
      <c r="AT24" s="15">
        <v>232</v>
      </c>
      <c r="AU24" s="15">
        <v>232</v>
      </c>
      <c r="AV24" s="29"/>
      <c r="AW24" s="29"/>
      <c r="AX24">
        <v>0</v>
      </c>
      <c r="AY24">
        <v>0</v>
      </c>
      <c r="AZ24" s="29"/>
      <c r="BA24" s="29"/>
      <c r="BB24" s="6"/>
      <c r="BC24" s="6"/>
      <c r="BD24" s="6"/>
      <c r="BE24" s="6"/>
    </row>
    <row r="25" spans="1:57">
      <c r="A25" s="39">
        <v>329</v>
      </c>
      <c r="B25">
        <v>0</v>
      </c>
      <c r="C25">
        <v>0</v>
      </c>
      <c r="D25" s="29"/>
      <c r="E25" s="29"/>
      <c r="F25">
        <v>0</v>
      </c>
      <c r="G25">
        <v>0</v>
      </c>
      <c r="H25" s="29"/>
      <c r="I25" s="29"/>
      <c r="J25" s="15">
        <v>140</v>
      </c>
      <c r="K25" s="15">
        <v>140</v>
      </c>
      <c r="L25" s="29"/>
      <c r="M25" s="29"/>
      <c r="N25">
        <v>0</v>
      </c>
      <c r="O25">
        <v>0</v>
      </c>
      <c r="P25" s="29"/>
      <c r="Q25" s="29"/>
      <c r="R25">
        <v>0</v>
      </c>
      <c r="S25">
        <v>0</v>
      </c>
      <c r="T25" s="29"/>
      <c r="U25" s="29"/>
      <c r="V25">
        <v>0</v>
      </c>
      <c r="W25">
        <v>0</v>
      </c>
      <c r="X25" s="29"/>
      <c r="Y25" s="29"/>
      <c r="Z25">
        <v>0</v>
      </c>
      <c r="AA25">
        <v>0</v>
      </c>
      <c r="AB25" s="29"/>
      <c r="AC25" s="29"/>
      <c r="AD25" s="15">
        <v>182</v>
      </c>
      <c r="AE25" s="15">
        <v>196</v>
      </c>
      <c r="AF25" s="29"/>
      <c r="AG25" s="29"/>
      <c r="AH25">
        <v>0</v>
      </c>
      <c r="AI25">
        <v>0</v>
      </c>
      <c r="AJ25" s="29"/>
      <c r="AK25" s="29"/>
      <c r="AL25" s="15">
        <v>150</v>
      </c>
      <c r="AM25" s="15">
        <v>150</v>
      </c>
      <c r="AN25" s="29"/>
      <c r="AO25" s="29"/>
      <c r="AP25">
        <v>0</v>
      </c>
      <c r="AQ25">
        <v>0</v>
      </c>
      <c r="AR25" s="29"/>
      <c r="AS25" s="29"/>
      <c r="AT25">
        <v>0</v>
      </c>
      <c r="AU25">
        <v>0</v>
      </c>
      <c r="AV25" s="29"/>
      <c r="AW25" s="29"/>
      <c r="AX25">
        <v>0</v>
      </c>
      <c r="AY25">
        <v>0</v>
      </c>
      <c r="AZ25" s="29"/>
      <c r="BA25" s="29"/>
      <c r="BB25" s="6"/>
      <c r="BC25" s="6"/>
      <c r="BD25" s="6"/>
      <c r="BE25" s="6"/>
    </row>
    <row r="26" spans="1:57">
      <c r="A26" s="39">
        <v>329</v>
      </c>
      <c r="B26">
        <v>0</v>
      </c>
      <c r="C26">
        <v>0</v>
      </c>
      <c r="D26" s="29"/>
      <c r="E26" s="29"/>
      <c r="F26">
        <v>0</v>
      </c>
      <c r="G26">
        <v>0</v>
      </c>
      <c r="H26" s="29"/>
      <c r="I26" s="29"/>
      <c r="J26" s="15">
        <v>152</v>
      </c>
      <c r="K26" s="15">
        <v>152</v>
      </c>
      <c r="L26" s="29"/>
      <c r="M26" s="29"/>
      <c r="N26">
        <v>0</v>
      </c>
      <c r="O26">
        <v>0</v>
      </c>
      <c r="P26" s="29"/>
      <c r="Q26" s="29"/>
      <c r="R26">
        <v>0</v>
      </c>
      <c r="S26">
        <v>0</v>
      </c>
      <c r="T26" s="29"/>
      <c r="U26" s="29"/>
      <c r="V26">
        <v>0</v>
      </c>
      <c r="W26">
        <v>0</v>
      </c>
      <c r="X26" s="29"/>
      <c r="Y26" s="29"/>
      <c r="Z26" s="15">
        <v>202</v>
      </c>
      <c r="AA26" s="15">
        <v>202</v>
      </c>
      <c r="AB26" s="29"/>
      <c r="AC26" s="29"/>
      <c r="AD26" s="15">
        <v>182</v>
      </c>
      <c r="AE26" s="15">
        <v>196</v>
      </c>
      <c r="AF26" s="29"/>
      <c r="AG26" s="29"/>
      <c r="AH26">
        <v>0</v>
      </c>
      <c r="AI26">
        <v>0</v>
      </c>
      <c r="AJ26" s="29"/>
      <c r="AK26" s="29"/>
      <c r="AL26" s="15">
        <v>150</v>
      </c>
      <c r="AM26" s="15">
        <v>150</v>
      </c>
      <c r="AN26" s="29"/>
      <c r="AO26" s="29"/>
      <c r="AP26">
        <v>0</v>
      </c>
      <c r="AQ26">
        <v>0</v>
      </c>
      <c r="AR26" s="29"/>
      <c r="AS26" s="29"/>
      <c r="AT26">
        <v>0</v>
      </c>
      <c r="AU26">
        <v>0</v>
      </c>
      <c r="AV26" s="29"/>
      <c r="AW26" s="29"/>
      <c r="AX26">
        <v>0</v>
      </c>
      <c r="AY26">
        <v>0</v>
      </c>
      <c r="AZ26" s="29"/>
      <c r="BA26" s="29"/>
      <c r="BB26" s="6"/>
      <c r="BC26" s="6"/>
      <c r="BD26" s="6"/>
      <c r="BE26" s="6"/>
    </row>
    <row r="27" spans="1:57">
      <c r="A27" s="39">
        <v>330</v>
      </c>
      <c r="B27" s="15">
        <v>144</v>
      </c>
      <c r="C27" s="15">
        <v>144</v>
      </c>
      <c r="D27" s="29"/>
      <c r="E27" s="29"/>
      <c r="F27">
        <v>0</v>
      </c>
      <c r="G27">
        <v>0</v>
      </c>
      <c r="H27" s="29"/>
      <c r="I27" s="29"/>
      <c r="J27" s="15">
        <v>140</v>
      </c>
      <c r="K27" s="15">
        <v>140</v>
      </c>
      <c r="L27" s="29"/>
      <c r="M27" s="29"/>
      <c r="N27" s="15">
        <v>150</v>
      </c>
      <c r="O27" s="15">
        <v>186</v>
      </c>
      <c r="P27" s="29"/>
      <c r="Q27" s="29"/>
      <c r="R27">
        <v>0</v>
      </c>
      <c r="S27">
        <v>0</v>
      </c>
      <c r="T27" s="29"/>
      <c r="U27" s="29"/>
      <c r="V27" s="15">
        <v>163</v>
      </c>
      <c r="W27" s="15">
        <v>163</v>
      </c>
      <c r="X27" s="29"/>
      <c r="Y27" s="29"/>
      <c r="Z27">
        <v>0</v>
      </c>
      <c r="AA27">
        <v>0</v>
      </c>
      <c r="AB27" s="29"/>
      <c r="AC27" s="29"/>
      <c r="AD27" s="15">
        <v>182</v>
      </c>
      <c r="AE27" s="15">
        <v>196</v>
      </c>
      <c r="AF27" s="29"/>
      <c r="AG27" s="29"/>
      <c r="AH27" s="15">
        <v>147</v>
      </c>
      <c r="AI27" s="15">
        <v>147</v>
      </c>
      <c r="AJ27" s="29"/>
      <c r="AK27" s="29"/>
      <c r="AL27" s="15">
        <v>138</v>
      </c>
      <c r="AM27" s="15">
        <v>146</v>
      </c>
      <c r="AN27" s="29"/>
      <c r="AO27" s="29"/>
      <c r="AP27">
        <v>0</v>
      </c>
      <c r="AQ27">
        <v>0</v>
      </c>
      <c r="AR27" s="29"/>
      <c r="AS27" s="29"/>
      <c r="AT27">
        <v>0</v>
      </c>
      <c r="AU27">
        <v>0</v>
      </c>
      <c r="AV27" s="29"/>
      <c r="AW27" s="29"/>
      <c r="AX27">
        <v>0</v>
      </c>
      <c r="AY27">
        <v>0</v>
      </c>
      <c r="AZ27" s="29"/>
      <c r="BA27" s="29"/>
      <c r="BB27" s="6"/>
      <c r="BC27" s="6"/>
      <c r="BD27" s="6"/>
      <c r="BE27" s="6"/>
    </row>
    <row r="28" spans="1:57">
      <c r="A28" s="39">
        <v>330</v>
      </c>
      <c r="B28" s="15">
        <v>144</v>
      </c>
      <c r="C28" s="15">
        <v>144</v>
      </c>
      <c r="D28" s="29"/>
      <c r="E28" s="29"/>
      <c r="F28">
        <v>0</v>
      </c>
      <c r="G28">
        <v>0</v>
      </c>
      <c r="H28" s="29"/>
      <c r="I28" s="29"/>
      <c r="J28" s="15">
        <v>152</v>
      </c>
      <c r="K28" s="15">
        <v>152</v>
      </c>
      <c r="L28" s="29"/>
      <c r="M28" s="29"/>
      <c r="N28">
        <v>0</v>
      </c>
      <c r="O28">
        <v>0</v>
      </c>
      <c r="P28" s="29"/>
      <c r="Q28" s="29"/>
      <c r="R28">
        <v>0</v>
      </c>
      <c r="S28">
        <v>0</v>
      </c>
      <c r="T28" s="29"/>
      <c r="U28" s="29"/>
      <c r="V28">
        <v>0</v>
      </c>
      <c r="W28">
        <v>0</v>
      </c>
      <c r="X28" s="29"/>
      <c r="Y28" s="29"/>
      <c r="Z28" s="15">
        <v>202</v>
      </c>
      <c r="AA28" s="15">
        <v>202</v>
      </c>
      <c r="AB28" s="29"/>
      <c r="AC28" s="29"/>
      <c r="AD28" s="15">
        <v>182</v>
      </c>
      <c r="AE28" s="15">
        <v>196</v>
      </c>
      <c r="AF28" s="29"/>
      <c r="AG28" s="29"/>
      <c r="AH28">
        <v>0</v>
      </c>
      <c r="AI28">
        <v>0</v>
      </c>
      <c r="AJ28" s="29"/>
      <c r="AK28" s="29"/>
      <c r="AL28" s="15">
        <v>144</v>
      </c>
      <c r="AM28" s="15">
        <v>144</v>
      </c>
      <c r="AN28" s="29"/>
      <c r="AO28" s="29"/>
      <c r="AP28">
        <v>0</v>
      </c>
      <c r="AQ28">
        <v>0</v>
      </c>
      <c r="AR28" s="29"/>
      <c r="AS28" s="29"/>
      <c r="AT28" s="15">
        <v>232</v>
      </c>
      <c r="AU28" s="15">
        <v>236</v>
      </c>
      <c r="AV28" s="29"/>
      <c r="AW28" s="29"/>
      <c r="AX28">
        <v>0</v>
      </c>
      <c r="AY28">
        <v>0</v>
      </c>
      <c r="AZ28" s="29"/>
      <c r="BA28" s="29"/>
      <c r="BB28" s="6"/>
      <c r="BC28" s="6"/>
      <c r="BD28" s="6"/>
      <c r="BE28" s="6"/>
    </row>
    <row r="29" spans="1:57">
      <c r="A29" s="39">
        <v>331</v>
      </c>
      <c r="B29">
        <v>0</v>
      </c>
      <c r="C29">
        <v>0</v>
      </c>
      <c r="D29" s="29"/>
      <c r="E29" s="29"/>
      <c r="F29">
        <v>0</v>
      </c>
      <c r="G29">
        <v>0</v>
      </c>
      <c r="H29" s="29"/>
      <c r="I29" s="29"/>
      <c r="J29" s="15">
        <v>140</v>
      </c>
      <c r="K29" s="15">
        <v>140</v>
      </c>
      <c r="L29" s="29"/>
      <c r="M29" s="29"/>
      <c r="N29">
        <v>0</v>
      </c>
      <c r="O29">
        <v>0</v>
      </c>
      <c r="P29" s="29"/>
      <c r="Q29" s="29"/>
      <c r="R29">
        <v>0</v>
      </c>
      <c r="S29">
        <v>0</v>
      </c>
      <c r="T29" s="29"/>
      <c r="U29" s="29"/>
      <c r="V29">
        <v>0</v>
      </c>
      <c r="W29">
        <v>0</v>
      </c>
      <c r="X29" s="29"/>
      <c r="Y29" s="29"/>
      <c r="Z29">
        <v>0</v>
      </c>
      <c r="AA29">
        <v>0</v>
      </c>
      <c r="AB29" s="29"/>
      <c r="AC29" s="29"/>
      <c r="AD29">
        <v>0</v>
      </c>
      <c r="AE29">
        <v>0</v>
      </c>
      <c r="AF29" s="29"/>
      <c r="AG29" s="29"/>
      <c r="AH29">
        <v>0</v>
      </c>
      <c r="AI29">
        <v>0</v>
      </c>
      <c r="AJ29" s="29"/>
      <c r="AK29" s="29"/>
      <c r="AL29" s="15">
        <v>150</v>
      </c>
      <c r="AM29" s="15">
        <v>150</v>
      </c>
      <c r="AN29" s="29"/>
      <c r="AO29" s="29"/>
      <c r="AP29">
        <v>0</v>
      </c>
      <c r="AQ29">
        <v>0</v>
      </c>
      <c r="AR29" s="29"/>
      <c r="AS29" s="29"/>
      <c r="AT29">
        <v>0</v>
      </c>
      <c r="AU29">
        <v>0</v>
      </c>
      <c r="AV29" s="29"/>
      <c r="AW29" s="29"/>
      <c r="AX29">
        <v>0</v>
      </c>
      <c r="AY29">
        <v>0</v>
      </c>
      <c r="AZ29" s="29"/>
      <c r="BA29" s="29"/>
      <c r="BB29" s="6"/>
      <c r="BC29" s="6"/>
      <c r="BD29" s="6"/>
      <c r="BE29" s="6"/>
    </row>
    <row r="30" spans="1:57">
      <c r="A30" s="39">
        <v>331</v>
      </c>
      <c r="B30">
        <v>0</v>
      </c>
      <c r="C30">
        <v>0</v>
      </c>
      <c r="D30" s="29"/>
      <c r="E30" s="29"/>
      <c r="F30">
        <v>0</v>
      </c>
      <c r="G30">
        <v>0</v>
      </c>
      <c r="H30" s="29"/>
      <c r="I30" s="29"/>
      <c r="J30" s="15">
        <v>152</v>
      </c>
      <c r="K30" s="15">
        <v>152</v>
      </c>
      <c r="L30" s="29"/>
      <c r="M30" s="29"/>
      <c r="N30">
        <v>0</v>
      </c>
      <c r="O30">
        <v>0</v>
      </c>
      <c r="P30" s="29"/>
      <c r="Q30" s="29"/>
      <c r="R30">
        <v>0</v>
      </c>
      <c r="S30">
        <v>0</v>
      </c>
      <c r="T30" s="29"/>
      <c r="U30" s="29"/>
      <c r="V30">
        <v>0</v>
      </c>
      <c r="W30">
        <v>0</v>
      </c>
      <c r="X30" s="29"/>
      <c r="Y30" s="29"/>
      <c r="Z30">
        <v>0</v>
      </c>
      <c r="AA30">
        <v>0</v>
      </c>
      <c r="AB30" s="29"/>
      <c r="AC30" s="29"/>
      <c r="AD30">
        <v>0</v>
      </c>
      <c r="AE30">
        <v>0</v>
      </c>
      <c r="AF30" s="29"/>
      <c r="AG30" s="29"/>
      <c r="AH30">
        <v>0</v>
      </c>
      <c r="AI30">
        <v>0</v>
      </c>
      <c r="AJ30" s="29"/>
      <c r="AK30" s="29"/>
      <c r="AL30" s="15">
        <v>150</v>
      </c>
      <c r="AM30" s="15">
        <v>150</v>
      </c>
      <c r="AN30" s="29"/>
      <c r="AO30" s="29"/>
      <c r="AP30">
        <v>0</v>
      </c>
      <c r="AQ30">
        <v>0</v>
      </c>
      <c r="AR30" s="29"/>
      <c r="AS30" s="29"/>
      <c r="AT30" s="15">
        <v>232</v>
      </c>
      <c r="AU30" s="15">
        <v>232</v>
      </c>
      <c r="AV30" s="29"/>
      <c r="AW30" s="29"/>
      <c r="AX30" s="15">
        <v>224</v>
      </c>
      <c r="AY30" s="15">
        <v>224</v>
      </c>
      <c r="AZ30" s="29"/>
      <c r="BA30" s="29"/>
      <c r="BB30" s="6"/>
      <c r="BC30" s="6"/>
      <c r="BD30" s="6"/>
      <c r="BE30" s="6"/>
    </row>
    <row r="31" spans="1:57">
      <c r="A31" s="39">
        <v>332</v>
      </c>
      <c r="B31" s="15">
        <v>144</v>
      </c>
      <c r="C31" s="15">
        <v>144</v>
      </c>
      <c r="D31" s="29"/>
      <c r="E31" s="29"/>
      <c r="F31">
        <v>0</v>
      </c>
      <c r="G31">
        <v>0</v>
      </c>
      <c r="H31" s="29"/>
      <c r="I31" s="29"/>
      <c r="J31" s="15">
        <v>140</v>
      </c>
      <c r="K31" s="15">
        <v>140</v>
      </c>
      <c r="L31" s="29"/>
      <c r="M31" s="29"/>
      <c r="N31" s="15">
        <v>170</v>
      </c>
      <c r="O31" s="15">
        <v>186</v>
      </c>
      <c r="P31" s="29"/>
      <c r="Q31" s="29"/>
      <c r="R31">
        <v>0</v>
      </c>
      <c r="S31">
        <v>0</v>
      </c>
      <c r="T31" s="29"/>
      <c r="U31" s="29"/>
      <c r="V31" s="15">
        <v>163</v>
      </c>
      <c r="W31" s="15">
        <v>166</v>
      </c>
      <c r="X31" s="29"/>
      <c r="Y31" s="29"/>
      <c r="Z31">
        <v>0</v>
      </c>
      <c r="AA31">
        <v>0</v>
      </c>
      <c r="AB31" s="29"/>
      <c r="AC31" s="29"/>
      <c r="AD31" s="15">
        <v>182</v>
      </c>
      <c r="AE31" s="15">
        <v>196</v>
      </c>
      <c r="AF31" s="32">
        <v>198</v>
      </c>
      <c r="AG31" s="29"/>
      <c r="AH31" s="15">
        <v>150</v>
      </c>
      <c r="AI31" s="15">
        <v>150</v>
      </c>
      <c r="AJ31" s="29"/>
      <c r="AK31" s="29"/>
      <c r="AL31" s="15">
        <v>146</v>
      </c>
      <c r="AM31" s="15">
        <v>146</v>
      </c>
      <c r="AN31" s="29"/>
      <c r="AO31" s="29"/>
      <c r="AP31">
        <v>0</v>
      </c>
      <c r="AQ31">
        <v>0</v>
      </c>
      <c r="AR31" s="29"/>
      <c r="AS31" s="29"/>
      <c r="AT31" s="15">
        <v>232</v>
      </c>
      <c r="AU31" s="15">
        <v>232</v>
      </c>
      <c r="AV31" s="29"/>
      <c r="AW31" s="29"/>
      <c r="AX31">
        <v>0</v>
      </c>
      <c r="AY31">
        <v>0</v>
      </c>
      <c r="AZ31" s="29"/>
      <c r="BA31" s="29"/>
      <c r="BB31" s="6"/>
      <c r="BC31" s="6"/>
      <c r="BD31" s="6"/>
      <c r="BE31" s="6"/>
    </row>
    <row r="32" spans="1:57">
      <c r="A32" s="39">
        <v>332</v>
      </c>
      <c r="B32" s="15">
        <v>139</v>
      </c>
      <c r="C32" s="15">
        <v>144</v>
      </c>
      <c r="D32" s="29"/>
      <c r="E32" s="29"/>
      <c r="F32">
        <v>0</v>
      </c>
      <c r="G32">
        <v>0</v>
      </c>
      <c r="H32" s="29"/>
      <c r="I32" s="29"/>
      <c r="J32" s="15">
        <v>152</v>
      </c>
      <c r="K32" s="15">
        <v>152</v>
      </c>
      <c r="L32" s="29"/>
      <c r="M32" s="29"/>
      <c r="N32">
        <v>0</v>
      </c>
      <c r="O32">
        <v>0</v>
      </c>
      <c r="P32" s="29"/>
      <c r="Q32" s="29"/>
      <c r="R32">
        <v>0</v>
      </c>
      <c r="S32">
        <v>0</v>
      </c>
      <c r="T32" s="29"/>
      <c r="U32" s="29"/>
      <c r="V32" s="15">
        <v>163</v>
      </c>
      <c r="W32" s="15">
        <v>166</v>
      </c>
      <c r="X32" s="29"/>
      <c r="Y32" s="29"/>
      <c r="Z32">
        <v>0</v>
      </c>
      <c r="AA32">
        <v>0</v>
      </c>
      <c r="AB32" s="29"/>
      <c r="AC32" s="29"/>
      <c r="AD32">
        <v>0</v>
      </c>
      <c r="AE32">
        <v>0</v>
      </c>
      <c r="AF32" s="29"/>
      <c r="AG32" s="29"/>
      <c r="AH32">
        <v>0</v>
      </c>
      <c r="AI32">
        <v>0</v>
      </c>
      <c r="AJ32" s="29"/>
      <c r="AK32" s="29"/>
      <c r="AL32">
        <v>0</v>
      </c>
      <c r="AM32">
        <v>0</v>
      </c>
      <c r="AN32" s="29"/>
      <c r="AO32" s="29"/>
      <c r="AP32">
        <v>0</v>
      </c>
      <c r="AQ32">
        <v>0</v>
      </c>
      <c r="AR32" s="29"/>
      <c r="AS32" s="29"/>
      <c r="AT32" s="15">
        <v>232</v>
      </c>
      <c r="AU32" s="15">
        <v>232</v>
      </c>
      <c r="AV32" s="29"/>
      <c r="AW32" s="29"/>
      <c r="AX32">
        <v>0</v>
      </c>
      <c r="AY32">
        <v>0</v>
      </c>
      <c r="AZ32" s="29"/>
      <c r="BA32" s="29"/>
      <c r="BB32" s="6"/>
      <c r="BC32" s="6"/>
      <c r="BD32" s="6"/>
      <c r="BE32" s="6"/>
    </row>
    <row r="33" spans="1:57">
      <c r="A33" s="39">
        <v>333</v>
      </c>
      <c r="B33">
        <v>0</v>
      </c>
      <c r="C33">
        <v>0</v>
      </c>
      <c r="D33" s="29"/>
      <c r="E33" s="29"/>
      <c r="F33">
        <v>0</v>
      </c>
      <c r="G33">
        <v>0</v>
      </c>
      <c r="H33" s="29"/>
      <c r="I33" s="29"/>
      <c r="J33" s="15">
        <v>140</v>
      </c>
      <c r="K33" s="15">
        <v>140</v>
      </c>
      <c r="L33" s="29"/>
      <c r="M33" s="29"/>
      <c r="N33">
        <v>0</v>
      </c>
      <c r="O33">
        <v>0</v>
      </c>
      <c r="P33" s="29"/>
      <c r="Q33" s="29"/>
      <c r="R33">
        <v>0</v>
      </c>
      <c r="S33">
        <v>0</v>
      </c>
      <c r="T33" s="29"/>
      <c r="U33" s="29"/>
      <c r="V33">
        <v>0</v>
      </c>
      <c r="W33">
        <v>0</v>
      </c>
      <c r="X33" s="29"/>
      <c r="Y33" s="29"/>
      <c r="Z33">
        <v>0</v>
      </c>
      <c r="AA33">
        <v>0</v>
      </c>
      <c r="AB33" s="29"/>
      <c r="AC33" s="29"/>
      <c r="AD33">
        <v>0</v>
      </c>
      <c r="AE33">
        <v>0</v>
      </c>
      <c r="AF33" s="29"/>
      <c r="AG33" s="29"/>
      <c r="AH33">
        <v>0</v>
      </c>
      <c r="AI33">
        <v>0</v>
      </c>
      <c r="AJ33" s="29"/>
      <c r="AK33" s="29"/>
      <c r="AL33" s="15">
        <v>150</v>
      </c>
      <c r="AM33" s="15">
        <v>150</v>
      </c>
      <c r="AN33" s="29"/>
      <c r="AO33" s="29"/>
      <c r="AP33">
        <v>0</v>
      </c>
      <c r="AQ33">
        <v>0</v>
      </c>
      <c r="AR33" s="29"/>
      <c r="AS33" s="29"/>
      <c r="AT33">
        <v>0</v>
      </c>
      <c r="AU33">
        <v>0</v>
      </c>
      <c r="AV33" s="29"/>
      <c r="AW33" s="29"/>
      <c r="AX33">
        <v>0</v>
      </c>
      <c r="AY33">
        <v>0</v>
      </c>
      <c r="AZ33" s="29"/>
      <c r="BA33" s="29"/>
      <c r="BB33" s="6"/>
      <c r="BC33" s="6"/>
      <c r="BD33" s="6"/>
      <c r="BE33" s="6"/>
    </row>
    <row r="34" spans="1:57">
      <c r="A34" s="39">
        <v>333</v>
      </c>
      <c r="B34">
        <v>0</v>
      </c>
      <c r="C34">
        <v>0</v>
      </c>
      <c r="D34" s="29"/>
      <c r="E34" s="29"/>
      <c r="F34">
        <v>0</v>
      </c>
      <c r="G34">
        <v>0</v>
      </c>
      <c r="H34" s="29"/>
      <c r="I34" s="29"/>
      <c r="J34" s="15">
        <v>152</v>
      </c>
      <c r="K34" s="15">
        <v>152</v>
      </c>
      <c r="L34" s="29"/>
      <c r="M34" s="29"/>
      <c r="N34">
        <v>0</v>
      </c>
      <c r="O34">
        <v>0</v>
      </c>
      <c r="P34" s="29"/>
      <c r="Q34" s="29"/>
      <c r="R34">
        <v>0</v>
      </c>
      <c r="S34">
        <v>0</v>
      </c>
      <c r="T34" s="29"/>
      <c r="U34" s="29"/>
      <c r="V34">
        <v>0</v>
      </c>
      <c r="W34">
        <v>0</v>
      </c>
      <c r="X34" s="29"/>
      <c r="Y34" s="29"/>
      <c r="Z34">
        <v>0</v>
      </c>
      <c r="AA34">
        <v>0</v>
      </c>
      <c r="AB34" s="29"/>
      <c r="AC34" s="29"/>
      <c r="AD34">
        <v>0</v>
      </c>
      <c r="AE34">
        <v>0</v>
      </c>
      <c r="AF34" s="29"/>
      <c r="AG34" s="29"/>
      <c r="AH34">
        <v>0</v>
      </c>
      <c r="AI34">
        <v>0</v>
      </c>
      <c r="AJ34" s="29"/>
      <c r="AK34" s="29"/>
      <c r="AL34" s="15">
        <v>150</v>
      </c>
      <c r="AM34" s="15">
        <v>150</v>
      </c>
      <c r="AN34" s="29"/>
      <c r="AO34" s="29"/>
      <c r="AP34">
        <v>0</v>
      </c>
      <c r="AQ34">
        <v>0</v>
      </c>
      <c r="AR34" s="29"/>
      <c r="AS34" s="29"/>
      <c r="AT34">
        <v>0</v>
      </c>
      <c r="AU34">
        <v>0</v>
      </c>
      <c r="AV34" s="29"/>
      <c r="AW34" s="29"/>
      <c r="AX34">
        <v>0</v>
      </c>
      <c r="AY34">
        <v>0</v>
      </c>
      <c r="AZ34" s="29"/>
      <c r="BA34" s="29"/>
      <c r="BB34" s="6"/>
      <c r="BC34" s="6"/>
      <c r="BD34" s="6"/>
      <c r="BE34" s="6"/>
    </row>
    <row r="35" spans="1:57">
      <c r="A35" s="39">
        <v>334</v>
      </c>
      <c r="B35" s="15">
        <v>144</v>
      </c>
      <c r="C35" s="15">
        <v>144</v>
      </c>
      <c r="D35" s="29"/>
      <c r="E35" s="29"/>
      <c r="F35">
        <v>0</v>
      </c>
      <c r="G35">
        <v>0</v>
      </c>
      <c r="H35" s="29"/>
      <c r="I35" s="29"/>
      <c r="J35" s="15">
        <v>140</v>
      </c>
      <c r="K35" s="15">
        <v>140</v>
      </c>
      <c r="L35" s="29"/>
      <c r="M35" s="29"/>
      <c r="N35" s="15">
        <v>150</v>
      </c>
      <c r="O35" s="15">
        <v>150</v>
      </c>
      <c r="P35" s="29"/>
      <c r="Q35" s="29"/>
      <c r="R35">
        <v>0</v>
      </c>
      <c r="S35">
        <v>0</v>
      </c>
      <c r="T35" s="29"/>
      <c r="U35" s="29"/>
      <c r="V35" s="15">
        <v>163</v>
      </c>
      <c r="W35" s="15">
        <v>163</v>
      </c>
      <c r="X35" s="29"/>
      <c r="Y35" s="29"/>
      <c r="Z35">
        <v>0</v>
      </c>
      <c r="AA35">
        <v>0</v>
      </c>
      <c r="AB35" s="29"/>
      <c r="AC35" s="29"/>
      <c r="AD35" s="15">
        <v>186</v>
      </c>
      <c r="AE35" s="15">
        <v>200</v>
      </c>
      <c r="AF35" s="29"/>
      <c r="AG35" s="29"/>
      <c r="AH35">
        <v>0</v>
      </c>
      <c r="AI35">
        <v>0</v>
      </c>
      <c r="AJ35" s="29"/>
      <c r="AK35" s="29"/>
      <c r="AL35">
        <v>0</v>
      </c>
      <c r="AM35">
        <v>0</v>
      </c>
      <c r="AN35" s="29"/>
      <c r="AO35" s="29"/>
      <c r="AP35">
        <v>0</v>
      </c>
      <c r="AQ35">
        <v>0</v>
      </c>
      <c r="AR35" s="29"/>
      <c r="AS35" s="29"/>
      <c r="AT35" s="15">
        <v>232</v>
      </c>
      <c r="AU35" s="15">
        <v>232</v>
      </c>
      <c r="AV35" s="29"/>
      <c r="AW35" s="29"/>
      <c r="AX35">
        <v>0</v>
      </c>
      <c r="AY35">
        <v>0</v>
      </c>
      <c r="AZ35" s="29"/>
      <c r="BA35" s="29"/>
      <c r="BB35" s="6"/>
      <c r="BC35" s="6"/>
      <c r="BD35" s="6"/>
      <c r="BE35" s="6"/>
    </row>
    <row r="36" spans="1:57">
      <c r="A36" s="39">
        <v>334</v>
      </c>
      <c r="B36" s="15">
        <v>144</v>
      </c>
      <c r="C36" s="15">
        <v>144</v>
      </c>
      <c r="D36" s="29"/>
      <c r="E36" s="29"/>
      <c r="F36">
        <v>0</v>
      </c>
      <c r="G36">
        <v>0</v>
      </c>
      <c r="H36" s="29"/>
      <c r="I36" s="29"/>
      <c r="J36">
        <v>0</v>
      </c>
      <c r="K36">
        <v>0</v>
      </c>
      <c r="L36" s="29"/>
      <c r="M36" s="29"/>
      <c r="N36" s="15">
        <v>150</v>
      </c>
      <c r="O36" s="15">
        <v>150</v>
      </c>
      <c r="P36" s="29"/>
      <c r="Q36" s="29"/>
      <c r="R36">
        <v>0</v>
      </c>
      <c r="S36">
        <v>0</v>
      </c>
      <c r="T36" s="29"/>
      <c r="U36" s="29"/>
      <c r="V36" s="15">
        <v>163</v>
      </c>
      <c r="W36" s="15">
        <v>163</v>
      </c>
      <c r="X36" s="29"/>
      <c r="Y36" s="29"/>
      <c r="Z36">
        <v>0</v>
      </c>
      <c r="AA36">
        <v>0</v>
      </c>
      <c r="AB36" s="29"/>
      <c r="AC36" s="29"/>
      <c r="AD36" s="15">
        <v>200</v>
      </c>
      <c r="AE36" s="15">
        <v>200</v>
      </c>
      <c r="AF36" s="29"/>
      <c r="AG36" s="29"/>
      <c r="AH36" s="15">
        <v>156</v>
      </c>
      <c r="AI36" s="15">
        <v>162</v>
      </c>
      <c r="AJ36" s="29"/>
      <c r="AK36" s="29"/>
      <c r="AL36" s="15">
        <v>150</v>
      </c>
      <c r="AM36" s="15">
        <v>150</v>
      </c>
      <c r="AN36" s="29"/>
      <c r="AO36" s="29"/>
      <c r="AP36">
        <v>0</v>
      </c>
      <c r="AQ36">
        <v>0</v>
      </c>
      <c r="AR36" s="29"/>
      <c r="AS36" s="29"/>
      <c r="AT36" s="15">
        <v>232</v>
      </c>
      <c r="AU36" s="15">
        <v>232</v>
      </c>
      <c r="AV36" s="29"/>
      <c r="AW36" s="29"/>
      <c r="AX36">
        <v>0</v>
      </c>
      <c r="AY36">
        <v>0</v>
      </c>
      <c r="AZ36" s="29"/>
      <c r="BA36" s="29"/>
      <c r="BB36" s="6"/>
      <c r="BC36" s="6"/>
      <c r="BD36" s="6"/>
      <c r="BE36" s="6"/>
    </row>
    <row r="37" spans="1:57">
      <c r="A37" s="39">
        <v>335</v>
      </c>
      <c r="B37" s="15">
        <v>144</v>
      </c>
      <c r="C37" s="15">
        <v>144</v>
      </c>
      <c r="D37" s="29"/>
      <c r="E37" s="29"/>
      <c r="F37">
        <v>0</v>
      </c>
      <c r="G37">
        <v>0</v>
      </c>
      <c r="H37" s="29"/>
      <c r="I37" s="29"/>
      <c r="J37" s="15">
        <v>140</v>
      </c>
      <c r="K37" s="15">
        <v>140</v>
      </c>
      <c r="L37" s="29"/>
      <c r="M37" s="29"/>
      <c r="N37" s="15">
        <v>170</v>
      </c>
      <c r="O37" s="15">
        <v>186</v>
      </c>
      <c r="P37" s="29"/>
      <c r="Q37" s="29"/>
      <c r="R37">
        <v>0</v>
      </c>
      <c r="S37">
        <v>0</v>
      </c>
      <c r="T37" s="29"/>
      <c r="U37" s="29"/>
      <c r="V37" s="15">
        <v>163</v>
      </c>
      <c r="W37" s="15">
        <v>166</v>
      </c>
      <c r="X37" s="29"/>
      <c r="Y37" s="29"/>
      <c r="Z37" s="15">
        <v>202</v>
      </c>
      <c r="AA37" s="15">
        <v>202</v>
      </c>
      <c r="AB37" s="29"/>
      <c r="AC37" s="29"/>
      <c r="AD37" s="15">
        <v>182</v>
      </c>
      <c r="AE37" s="15">
        <v>196</v>
      </c>
      <c r="AF37" s="32">
        <v>298</v>
      </c>
      <c r="AG37" s="29"/>
      <c r="AH37" s="15">
        <v>150</v>
      </c>
      <c r="AI37" s="15">
        <v>150</v>
      </c>
      <c r="AJ37" s="29"/>
      <c r="AK37" s="29"/>
      <c r="AL37">
        <v>0</v>
      </c>
      <c r="AM37">
        <v>0</v>
      </c>
      <c r="AN37" s="29"/>
      <c r="AO37" s="29"/>
      <c r="AP37">
        <v>0</v>
      </c>
      <c r="AQ37">
        <v>0</v>
      </c>
      <c r="AR37" s="29"/>
      <c r="AS37" s="29"/>
      <c r="AT37" s="15">
        <v>232</v>
      </c>
      <c r="AU37" s="15">
        <v>232</v>
      </c>
      <c r="AV37" s="29"/>
      <c r="AW37" s="29"/>
      <c r="AX37">
        <v>0</v>
      </c>
      <c r="AY37">
        <v>0</v>
      </c>
      <c r="AZ37" s="29"/>
      <c r="BA37" s="29"/>
      <c r="BB37" s="6"/>
      <c r="BC37" s="6"/>
      <c r="BD37" s="6"/>
      <c r="BE37" s="6"/>
    </row>
    <row r="38" spans="1:57">
      <c r="A38" s="39">
        <v>335</v>
      </c>
      <c r="B38" s="15">
        <v>139</v>
      </c>
      <c r="C38" s="15">
        <v>139</v>
      </c>
      <c r="D38" s="29"/>
      <c r="E38" s="29"/>
      <c r="F38">
        <v>0</v>
      </c>
      <c r="G38">
        <v>0</v>
      </c>
      <c r="H38" s="29"/>
      <c r="I38" s="29"/>
      <c r="J38" s="15">
        <v>152</v>
      </c>
      <c r="K38" s="15">
        <v>152</v>
      </c>
      <c r="L38" s="29"/>
      <c r="M38" s="29"/>
      <c r="N38" s="15">
        <v>150</v>
      </c>
      <c r="O38" s="15">
        <v>150</v>
      </c>
      <c r="P38" s="29"/>
      <c r="Q38" s="29"/>
      <c r="R38">
        <v>0</v>
      </c>
      <c r="S38">
        <v>0</v>
      </c>
      <c r="T38" s="29"/>
      <c r="U38" s="29"/>
      <c r="V38" s="15">
        <v>163</v>
      </c>
      <c r="W38" s="15">
        <v>166</v>
      </c>
      <c r="X38" s="29"/>
      <c r="Y38" s="29"/>
      <c r="Z38">
        <v>0</v>
      </c>
      <c r="AA38">
        <v>0</v>
      </c>
      <c r="AB38" s="29"/>
      <c r="AC38" s="29"/>
      <c r="AD38" s="15">
        <v>196</v>
      </c>
      <c r="AE38" s="15">
        <v>198</v>
      </c>
      <c r="AF38" s="29"/>
      <c r="AG38" s="29"/>
      <c r="AH38" s="15">
        <v>150</v>
      </c>
      <c r="AI38" s="15">
        <v>162</v>
      </c>
      <c r="AJ38" s="29"/>
      <c r="AK38" s="29"/>
      <c r="AL38" s="15">
        <v>146</v>
      </c>
      <c r="AM38" s="15">
        <v>146</v>
      </c>
      <c r="AN38" s="29"/>
      <c r="AO38" s="29"/>
      <c r="AP38">
        <v>0</v>
      </c>
      <c r="AQ38">
        <v>0</v>
      </c>
      <c r="AR38" s="29"/>
      <c r="AS38" s="29"/>
      <c r="AT38" s="15">
        <v>232</v>
      </c>
      <c r="AU38" s="15">
        <v>232</v>
      </c>
      <c r="AV38" s="29"/>
      <c r="AW38" s="29"/>
      <c r="AX38">
        <v>0</v>
      </c>
      <c r="AY38">
        <v>0</v>
      </c>
      <c r="AZ38" s="29"/>
      <c r="BA38" s="29"/>
      <c r="BB38" s="6"/>
      <c r="BC38" s="6"/>
      <c r="BD38" s="6"/>
      <c r="BE38" s="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A1000"/>
  <sheetViews>
    <sheetView workbookViewId="0">
      <pane xSplit="1" ySplit="9" topLeftCell="B48" activePane="bottomRight" state="frozen"/>
      <selection pane="topRight" activeCell="B1" sqref="B1"/>
      <selection pane="bottomLeft" activeCell="A10" sqref="A10"/>
      <selection pane="bottomRight" activeCell="AY5" sqref="AY5"/>
    </sheetView>
  </sheetViews>
  <sheetFormatPr defaultColWidth="11.1796875" defaultRowHeight="15" customHeight="1"/>
  <cols>
    <col min="1" max="33" width="12.36328125" customWidth="1"/>
    <col min="34" max="39" width="12.36328125" style="289" customWidth="1"/>
    <col min="40" max="53" width="12.36328125" customWidth="1"/>
  </cols>
  <sheetData>
    <row r="1" spans="1:53" ht="16.5" customHeight="1">
      <c r="A1" s="1" t="s">
        <v>0</v>
      </c>
      <c r="E1" s="30"/>
      <c r="I1" s="30"/>
      <c r="M1" s="30"/>
      <c r="Q1" s="18"/>
      <c r="U1" s="30"/>
      <c r="Y1" s="30"/>
      <c r="AC1" s="30"/>
      <c r="AG1" s="30"/>
      <c r="AK1" s="294"/>
      <c r="AO1" s="30"/>
      <c r="AS1" s="30"/>
      <c r="AW1" s="30"/>
      <c r="BA1" s="30"/>
    </row>
    <row r="2" spans="1:53" ht="16.5" customHeight="1">
      <c r="A2" s="3" t="s">
        <v>50</v>
      </c>
      <c r="C2" s="31"/>
      <c r="D2" s="31"/>
      <c r="E2" s="18"/>
      <c r="I2" s="18"/>
      <c r="M2" s="18"/>
      <c r="Q2" s="18"/>
      <c r="U2" s="18"/>
      <c r="Y2" s="18"/>
      <c r="AC2" s="18"/>
      <c r="AG2" s="18"/>
      <c r="AK2" s="294"/>
      <c r="AO2" s="18"/>
      <c r="AS2" s="18"/>
      <c r="AW2" s="18"/>
      <c r="BA2" s="18"/>
    </row>
    <row r="3" spans="1:53" ht="16.5" customHeight="1">
      <c r="A3" s="3"/>
      <c r="C3" s="31"/>
      <c r="D3" s="31"/>
      <c r="E3" s="18"/>
      <c r="G3" s="31"/>
      <c r="I3" s="18"/>
      <c r="M3" s="18"/>
      <c r="N3" s="31"/>
      <c r="O3" s="31"/>
      <c r="P3" s="31"/>
      <c r="Q3" s="18"/>
      <c r="U3" s="18"/>
      <c r="Y3" s="18"/>
      <c r="AC3" s="18"/>
      <c r="AG3" s="18"/>
      <c r="AK3" s="294"/>
      <c r="AL3" s="296"/>
      <c r="AO3" s="18"/>
      <c r="AS3" s="18"/>
      <c r="AU3" s="31"/>
      <c r="AW3" s="18"/>
      <c r="BA3" s="18"/>
    </row>
    <row r="4" spans="1:53" ht="16.5" customHeight="1">
      <c r="A4" s="3" t="s">
        <v>51</v>
      </c>
      <c r="C4" s="31"/>
      <c r="D4" s="31"/>
      <c r="E4" s="18"/>
      <c r="G4" s="31"/>
      <c r="I4" s="18"/>
      <c r="K4" s="31"/>
      <c r="M4" s="18"/>
      <c r="N4" s="31"/>
      <c r="O4" s="31"/>
      <c r="P4" s="31"/>
      <c r="Q4" s="18"/>
      <c r="R4" s="31"/>
      <c r="U4" s="18"/>
      <c r="W4" s="31"/>
      <c r="Y4" s="18"/>
      <c r="Z4" s="31"/>
      <c r="AA4" s="31"/>
      <c r="AC4" s="18"/>
      <c r="AE4" s="31"/>
      <c r="AG4" s="18"/>
      <c r="AH4" s="296"/>
      <c r="AI4" s="296"/>
      <c r="AK4" s="294"/>
      <c r="AL4" s="296"/>
      <c r="AO4" s="18"/>
      <c r="AS4" s="18"/>
      <c r="AU4" s="31"/>
      <c r="AW4" s="18"/>
      <c r="AY4" s="31"/>
      <c r="BA4" s="18"/>
    </row>
    <row r="5" spans="1:53" ht="16.5" customHeight="1">
      <c r="A5" s="3" t="s">
        <v>52</v>
      </c>
      <c r="C5" s="295"/>
      <c r="D5" s="296"/>
      <c r="E5" s="294"/>
      <c r="F5" s="289"/>
      <c r="G5" s="295"/>
      <c r="H5" s="289"/>
      <c r="I5" s="294"/>
      <c r="J5" s="289"/>
      <c r="K5" s="295"/>
      <c r="L5" s="289"/>
      <c r="M5" s="294"/>
      <c r="N5" s="296"/>
      <c r="O5" s="296"/>
      <c r="P5" s="296"/>
      <c r="Q5" s="294"/>
      <c r="R5" s="296"/>
      <c r="S5" s="289"/>
      <c r="T5" s="289"/>
      <c r="U5" s="294"/>
      <c r="V5" s="289"/>
      <c r="W5" s="295"/>
      <c r="X5" s="289"/>
      <c r="Y5" s="294"/>
      <c r="Z5" s="296"/>
      <c r="AA5" s="295"/>
      <c r="AB5" s="289"/>
      <c r="AC5" s="294"/>
      <c r="AD5" s="289"/>
      <c r="AE5" s="295"/>
      <c r="AF5" s="289"/>
      <c r="AG5" s="294"/>
      <c r="AH5" s="296"/>
      <c r="AI5" s="295"/>
      <c r="AK5" s="294"/>
      <c r="AL5" s="296"/>
      <c r="AM5" s="295"/>
      <c r="AN5" s="289"/>
      <c r="AO5" s="294"/>
      <c r="AP5" s="289"/>
      <c r="AQ5" s="295"/>
      <c r="AR5" s="289"/>
      <c r="AS5" s="294"/>
      <c r="AT5" s="289"/>
      <c r="AU5" s="295"/>
      <c r="AV5" s="289"/>
      <c r="AW5" s="18"/>
      <c r="AY5" s="295"/>
      <c r="BA5" s="18"/>
    </row>
    <row r="6" spans="1:53" ht="16.5" customHeight="1">
      <c r="A6" s="3" t="s">
        <v>53</v>
      </c>
      <c r="C6" s="289"/>
      <c r="D6" s="289"/>
      <c r="E6" s="294"/>
      <c r="F6" s="289"/>
      <c r="G6" s="289"/>
      <c r="H6" s="289"/>
      <c r="I6" s="294"/>
      <c r="J6" s="289"/>
      <c r="K6" s="296"/>
      <c r="L6" s="289"/>
      <c r="M6" s="294"/>
      <c r="N6" s="289"/>
      <c r="O6" s="295"/>
      <c r="P6" s="289"/>
      <c r="Q6" s="294"/>
      <c r="R6" s="296"/>
      <c r="S6" s="295"/>
      <c r="T6" s="289"/>
      <c r="U6" s="294"/>
      <c r="V6" s="289"/>
      <c r="W6" s="289"/>
      <c r="X6" s="289"/>
      <c r="Y6" s="294"/>
      <c r="Z6" s="289"/>
      <c r="AA6" s="289"/>
      <c r="AB6" s="289"/>
      <c r="AC6" s="294"/>
      <c r="AD6" s="289"/>
      <c r="AE6" s="289"/>
      <c r="AF6" s="289"/>
      <c r="AG6" s="294"/>
      <c r="AH6" s="296"/>
      <c r="AK6" s="294"/>
      <c r="AL6" s="296"/>
      <c r="AN6" s="289"/>
      <c r="AO6" s="294"/>
      <c r="AP6" s="289"/>
      <c r="AQ6" s="289"/>
      <c r="AR6" s="289"/>
      <c r="AS6" s="294"/>
      <c r="AT6" s="289"/>
      <c r="AU6" s="289"/>
      <c r="AV6" s="289"/>
      <c r="AW6" s="18"/>
      <c r="AY6" s="31"/>
      <c r="BA6" s="18"/>
    </row>
    <row r="7" spans="1:53" ht="16.5" customHeight="1">
      <c r="C7" s="289"/>
      <c r="D7" s="289"/>
      <c r="E7" s="294"/>
      <c r="F7" s="289"/>
      <c r="G7" s="289"/>
      <c r="H7" s="289"/>
      <c r="I7" s="294"/>
      <c r="J7" s="289"/>
      <c r="K7" s="296"/>
      <c r="L7" s="289"/>
      <c r="M7" s="294"/>
      <c r="N7" s="289"/>
      <c r="O7" s="289"/>
      <c r="P7" s="289"/>
      <c r="Q7" s="294"/>
      <c r="R7" s="289"/>
      <c r="S7" s="289"/>
      <c r="T7" s="289"/>
      <c r="U7" s="294"/>
      <c r="V7" s="289"/>
      <c r="W7" s="289"/>
      <c r="X7" s="289"/>
      <c r="Y7" s="294"/>
      <c r="Z7" s="289"/>
      <c r="AA7" s="289"/>
      <c r="AB7" s="289"/>
      <c r="AC7" s="294"/>
      <c r="AD7" s="289"/>
      <c r="AE7" s="289"/>
      <c r="AF7" s="289"/>
      <c r="AG7" s="294"/>
      <c r="AK7" s="294"/>
      <c r="AN7" s="289"/>
      <c r="AO7" s="294"/>
      <c r="AP7" s="289"/>
      <c r="AQ7" s="289"/>
      <c r="AR7" s="289"/>
      <c r="AS7" s="294"/>
      <c r="AT7" s="289"/>
      <c r="AU7" s="289"/>
      <c r="AV7" s="289"/>
      <c r="AW7" s="18"/>
      <c r="BA7" s="18"/>
    </row>
    <row r="8" spans="1:53" ht="16.5" customHeight="1">
      <c r="A8" s="7"/>
      <c r="B8" s="41"/>
      <c r="C8" s="41"/>
      <c r="D8" s="41"/>
      <c r="E8" s="9"/>
      <c r="F8" s="8"/>
      <c r="G8" s="8"/>
      <c r="H8" s="8"/>
      <c r="I8" s="9"/>
      <c r="J8" s="8"/>
      <c r="K8" s="8"/>
      <c r="L8" s="8"/>
      <c r="M8" s="9"/>
      <c r="N8" s="41"/>
      <c r="O8" s="41"/>
      <c r="P8" s="41"/>
      <c r="Q8" s="9"/>
      <c r="R8" s="8"/>
      <c r="S8" s="8"/>
      <c r="T8" s="8"/>
      <c r="U8" s="9"/>
      <c r="V8" s="8"/>
      <c r="W8" s="8"/>
      <c r="X8" s="8"/>
      <c r="Y8" s="9"/>
      <c r="Z8" s="8"/>
      <c r="AA8" s="8"/>
      <c r="AB8" s="8"/>
      <c r="AC8" s="9"/>
      <c r="AD8" s="8"/>
      <c r="AE8" s="8"/>
      <c r="AF8" s="8"/>
      <c r="AG8" s="9"/>
      <c r="AH8" s="295"/>
      <c r="AI8" s="295"/>
      <c r="AJ8" s="295"/>
      <c r="AK8" s="297"/>
      <c r="AL8" s="295"/>
      <c r="AM8" s="295"/>
      <c r="AN8" s="8"/>
      <c r="AO8" s="9"/>
      <c r="AP8" s="8"/>
      <c r="AQ8" s="8"/>
      <c r="AR8" s="8"/>
      <c r="AS8" s="9"/>
      <c r="AT8" s="8"/>
      <c r="AU8" s="8"/>
      <c r="AV8" s="8"/>
      <c r="AW8" s="9"/>
      <c r="AX8" s="8"/>
      <c r="AY8" s="8"/>
      <c r="AZ8" s="8"/>
      <c r="BA8" s="9"/>
    </row>
    <row r="9" spans="1:53" ht="16.5" customHeight="1">
      <c r="A9" s="12" t="s">
        <v>3</v>
      </c>
      <c r="B9" s="12" t="s">
        <v>4</v>
      </c>
      <c r="C9" s="12" t="s">
        <v>4</v>
      </c>
      <c r="D9" s="12" t="s">
        <v>4</v>
      </c>
      <c r="E9" s="42" t="s">
        <v>5</v>
      </c>
      <c r="F9" s="12" t="s">
        <v>6</v>
      </c>
      <c r="G9" s="12" t="s">
        <v>6</v>
      </c>
      <c r="H9" s="12" t="s">
        <v>6</v>
      </c>
      <c r="I9" s="42" t="s">
        <v>7</v>
      </c>
      <c r="J9" s="12" t="s">
        <v>8</v>
      </c>
      <c r="K9" s="12" t="s">
        <v>8</v>
      </c>
      <c r="L9" s="12" t="s">
        <v>8</v>
      </c>
      <c r="M9" s="42" t="s">
        <v>9</v>
      </c>
      <c r="N9" s="12" t="s">
        <v>10</v>
      </c>
      <c r="O9" s="12" t="s">
        <v>10</v>
      </c>
      <c r="P9" s="12" t="s">
        <v>10</v>
      </c>
      <c r="Q9" s="42" t="s">
        <v>11</v>
      </c>
      <c r="R9" s="12" t="s">
        <v>12</v>
      </c>
      <c r="S9" s="12" t="s">
        <v>12</v>
      </c>
      <c r="T9" s="12" t="s">
        <v>12</v>
      </c>
      <c r="U9" s="22" t="s">
        <v>13</v>
      </c>
      <c r="V9" s="12" t="s">
        <v>14</v>
      </c>
      <c r="W9" s="12" t="s">
        <v>14</v>
      </c>
      <c r="X9" s="12" t="s">
        <v>14</v>
      </c>
      <c r="Y9" s="12" t="s">
        <v>14</v>
      </c>
      <c r="Z9" s="12" t="s">
        <v>16</v>
      </c>
      <c r="AA9" s="12" t="s">
        <v>16</v>
      </c>
      <c r="AB9" s="12" t="s">
        <v>16</v>
      </c>
      <c r="AC9" s="12" t="s">
        <v>17</v>
      </c>
      <c r="AD9" s="12" t="s">
        <v>18</v>
      </c>
      <c r="AE9" s="12" t="s">
        <v>18</v>
      </c>
      <c r="AF9" s="12" t="s">
        <v>18</v>
      </c>
      <c r="AG9" s="22" t="s">
        <v>19</v>
      </c>
      <c r="AH9" s="298" t="s">
        <v>20</v>
      </c>
      <c r="AI9" s="298" t="s">
        <v>20</v>
      </c>
      <c r="AJ9" s="298" t="s">
        <v>20</v>
      </c>
      <c r="AK9" s="299" t="s">
        <v>21</v>
      </c>
      <c r="AL9" s="298" t="s">
        <v>22</v>
      </c>
      <c r="AM9" s="298" t="s">
        <v>22</v>
      </c>
      <c r="AN9" s="12" t="s">
        <v>22</v>
      </c>
      <c r="AO9" s="12" t="s">
        <v>23</v>
      </c>
      <c r="AP9" s="12" t="s">
        <v>24</v>
      </c>
      <c r="AQ9" s="12" t="s">
        <v>24</v>
      </c>
      <c r="AR9" s="12" t="s">
        <v>24</v>
      </c>
      <c r="AS9" s="12" t="s">
        <v>25</v>
      </c>
      <c r="AT9" s="12" t="s">
        <v>26</v>
      </c>
      <c r="AU9" s="12" t="s">
        <v>26</v>
      </c>
      <c r="AV9" s="12" t="s">
        <v>26</v>
      </c>
      <c r="AW9" s="12" t="s">
        <v>27</v>
      </c>
      <c r="AX9" s="12" t="s">
        <v>28</v>
      </c>
      <c r="AY9" s="12" t="s">
        <v>28</v>
      </c>
      <c r="AZ9" s="12" t="s">
        <v>28</v>
      </c>
      <c r="BA9" s="22" t="s">
        <v>29</v>
      </c>
    </row>
    <row r="10" spans="1:53" ht="16.5" customHeight="1">
      <c r="A10" s="12">
        <v>161</v>
      </c>
      <c r="B10" s="43">
        <v>139</v>
      </c>
      <c r="C10" s="44">
        <v>143</v>
      </c>
      <c r="D10" s="6"/>
      <c r="E10" s="45">
        <v>139</v>
      </c>
      <c r="F10" s="44">
        <v>0</v>
      </c>
      <c r="G10" s="44">
        <v>0</v>
      </c>
      <c r="H10" s="6"/>
      <c r="I10" s="45">
        <v>329</v>
      </c>
      <c r="J10" s="44">
        <v>0</v>
      </c>
      <c r="K10" s="44">
        <v>0</v>
      </c>
      <c r="L10" s="6"/>
      <c r="M10" s="45">
        <v>149</v>
      </c>
      <c r="N10" s="44">
        <v>150</v>
      </c>
      <c r="O10" s="44">
        <v>150</v>
      </c>
      <c r="P10" s="44"/>
      <c r="Q10" s="45">
        <v>151</v>
      </c>
      <c r="R10" s="44">
        <v>194</v>
      </c>
      <c r="S10" s="44">
        <v>215</v>
      </c>
      <c r="T10" s="44"/>
      <c r="U10" s="16">
        <f>R14</f>
        <v>194</v>
      </c>
      <c r="V10" s="44">
        <v>163</v>
      </c>
      <c r="W10" s="44">
        <v>166</v>
      </c>
      <c r="X10" s="6"/>
      <c r="Y10" s="46">
        <f>V10</f>
        <v>163</v>
      </c>
      <c r="Z10" s="44">
        <v>204</v>
      </c>
      <c r="AA10" s="44">
        <v>204</v>
      </c>
      <c r="AB10" s="6"/>
      <c r="AC10" s="46">
        <f>Z10</f>
        <v>204</v>
      </c>
      <c r="AD10" s="44">
        <v>198</v>
      </c>
      <c r="AE10" s="44">
        <v>198</v>
      </c>
      <c r="AG10" s="47">
        <f t="shared" ref="AG10:AG11" si="0">AD10</f>
        <v>198</v>
      </c>
      <c r="AH10" s="300">
        <v>0</v>
      </c>
      <c r="AI10" s="300">
        <v>0</v>
      </c>
      <c r="AJ10" s="301"/>
      <c r="AK10" s="302">
        <f>AH11</f>
        <v>150</v>
      </c>
      <c r="AL10" s="295">
        <v>0</v>
      </c>
      <c r="AM10" s="295">
        <v>0</v>
      </c>
      <c r="AN10" s="6"/>
      <c r="AO10" s="46">
        <f>AL11</f>
        <v>124</v>
      </c>
      <c r="AP10" s="44">
        <v>302</v>
      </c>
      <c r="AQ10" s="44">
        <v>302</v>
      </c>
      <c r="AR10" s="6"/>
      <c r="AS10" s="46">
        <f>AP10</f>
        <v>302</v>
      </c>
      <c r="AT10" s="44">
        <v>232</v>
      </c>
      <c r="AU10" s="44">
        <v>232</v>
      </c>
      <c r="AV10" s="6"/>
      <c r="AW10" s="46">
        <f>AT10</f>
        <v>232</v>
      </c>
      <c r="AX10" s="44">
        <v>224</v>
      </c>
      <c r="AY10" s="44">
        <v>224</v>
      </c>
      <c r="AZ10" s="6"/>
      <c r="BA10" s="16">
        <f>AX10</f>
        <v>224</v>
      </c>
    </row>
    <row r="11" spans="1:53" ht="16.5" customHeight="1">
      <c r="A11" s="12">
        <v>161</v>
      </c>
      <c r="B11" s="48">
        <v>139</v>
      </c>
      <c r="C11" s="6">
        <v>143</v>
      </c>
      <c r="D11" s="6"/>
      <c r="E11" s="49">
        <v>144</v>
      </c>
      <c r="F11" s="6">
        <v>0</v>
      </c>
      <c r="G11" s="6">
        <v>0</v>
      </c>
      <c r="H11" s="6"/>
      <c r="I11" s="49">
        <v>338</v>
      </c>
      <c r="J11" s="6">
        <v>0</v>
      </c>
      <c r="K11" s="6">
        <v>0</v>
      </c>
      <c r="L11" s="6"/>
      <c r="M11" s="49">
        <v>125</v>
      </c>
      <c r="N11" s="6">
        <v>138</v>
      </c>
      <c r="O11" s="6">
        <v>150</v>
      </c>
      <c r="Q11" s="50">
        <v>138</v>
      </c>
      <c r="R11" s="6">
        <v>0</v>
      </c>
      <c r="S11" s="6">
        <v>0</v>
      </c>
      <c r="U11" s="17">
        <f>S14</f>
        <v>215</v>
      </c>
      <c r="V11" s="6">
        <v>163</v>
      </c>
      <c r="W11" s="6">
        <v>166</v>
      </c>
      <c r="X11" s="6"/>
      <c r="Y11" s="16">
        <f>W10</f>
        <v>166</v>
      </c>
      <c r="Z11" s="6">
        <v>0</v>
      </c>
      <c r="AA11" s="6">
        <v>0</v>
      </c>
      <c r="AB11" s="6"/>
      <c r="AC11" s="16">
        <f>Z16</f>
        <v>202</v>
      </c>
      <c r="AD11" s="6">
        <v>182</v>
      </c>
      <c r="AE11" s="6">
        <v>196</v>
      </c>
      <c r="AF11" s="6"/>
      <c r="AG11" s="16">
        <f t="shared" si="0"/>
        <v>182</v>
      </c>
      <c r="AH11" s="291">
        <v>150</v>
      </c>
      <c r="AI11" s="291">
        <v>162</v>
      </c>
      <c r="AJ11" s="303"/>
      <c r="AK11" s="288">
        <f>AI11</f>
        <v>162</v>
      </c>
      <c r="AL11" s="304">
        <v>124</v>
      </c>
      <c r="AM11" s="291">
        <v>134</v>
      </c>
      <c r="AN11" s="6"/>
      <c r="AO11" s="16">
        <f>AL13</f>
        <v>152</v>
      </c>
      <c r="AP11" s="6">
        <v>0</v>
      </c>
      <c r="AQ11" s="6">
        <v>0</v>
      </c>
      <c r="AR11" s="6"/>
      <c r="AS11" s="4"/>
      <c r="AT11" s="6">
        <v>232</v>
      </c>
      <c r="AU11" s="6">
        <v>232</v>
      </c>
      <c r="AV11" s="6"/>
      <c r="AW11" s="16"/>
      <c r="AX11" s="6">
        <v>0</v>
      </c>
      <c r="AY11" s="6">
        <v>0</v>
      </c>
      <c r="AZ11" s="6"/>
      <c r="BA11" s="16">
        <f>AX20</f>
        <v>194</v>
      </c>
    </row>
    <row r="12" spans="1:53" ht="16.5" customHeight="1">
      <c r="A12" s="12">
        <v>162</v>
      </c>
      <c r="B12" s="48">
        <v>0</v>
      </c>
      <c r="C12" s="6">
        <v>0</v>
      </c>
      <c r="D12" s="6"/>
      <c r="E12" s="49">
        <v>131</v>
      </c>
      <c r="F12" s="6">
        <v>0</v>
      </c>
      <c r="G12" s="6">
        <v>0</v>
      </c>
      <c r="H12" s="6"/>
      <c r="I12" s="49">
        <v>302</v>
      </c>
      <c r="J12" s="6">
        <v>0</v>
      </c>
      <c r="K12" s="6">
        <v>0</v>
      </c>
      <c r="L12" s="6"/>
      <c r="M12" s="49">
        <v>149</v>
      </c>
      <c r="N12" s="6">
        <v>0</v>
      </c>
      <c r="O12" s="6">
        <v>0</v>
      </c>
      <c r="P12" s="6"/>
      <c r="Q12" s="49">
        <v>149</v>
      </c>
      <c r="R12" s="6">
        <v>0</v>
      </c>
      <c r="S12" s="6">
        <v>0</v>
      </c>
      <c r="T12" s="6"/>
      <c r="U12" s="16">
        <v>200</v>
      </c>
      <c r="V12" s="6">
        <v>160</v>
      </c>
      <c r="W12" s="6">
        <v>163</v>
      </c>
      <c r="X12" s="6"/>
      <c r="Y12" s="16">
        <f>V12</f>
        <v>160</v>
      </c>
      <c r="Z12" s="6">
        <v>0</v>
      </c>
      <c r="AA12" s="6">
        <v>0</v>
      </c>
      <c r="AB12" s="6"/>
      <c r="AC12" s="16">
        <f>AA31</f>
        <v>206</v>
      </c>
      <c r="AD12" s="6">
        <v>200</v>
      </c>
      <c r="AE12" s="6">
        <v>200</v>
      </c>
      <c r="AG12" s="17">
        <f>AE11</f>
        <v>196</v>
      </c>
      <c r="AH12" s="295">
        <v>0</v>
      </c>
      <c r="AI12" s="295">
        <v>0</v>
      </c>
      <c r="AJ12" s="305"/>
      <c r="AK12" s="295">
        <f>AI15</f>
        <v>162</v>
      </c>
      <c r="AL12" s="295">
        <v>0</v>
      </c>
      <c r="AM12" s="295">
        <v>0</v>
      </c>
      <c r="AN12" s="6"/>
      <c r="AO12" s="16">
        <v>146</v>
      </c>
      <c r="AP12" s="6">
        <v>302</v>
      </c>
      <c r="AQ12" s="6">
        <v>302</v>
      </c>
      <c r="AR12" s="6"/>
      <c r="AS12" s="4"/>
      <c r="AT12" s="6">
        <v>0</v>
      </c>
      <c r="AU12" s="6">
        <v>0</v>
      </c>
      <c r="AV12" s="6"/>
      <c r="AW12" s="16"/>
      <c r="AX12" s="6">
        <v>0</v>
      </c>
      <c r="AY12" s="6">
        <v>0</v>
      </c>
      <c r="AZ12" s="6"/>
      <c r="BA12" s="16">
        <f>AX33</f>
        <v>227</v>
      </c>
    </row>
    <row r="13" spans="1:53" ht="16.5" customHeight="1">
      <c r="A13" s="12">
        <v>162</v>
      </c>
      <c r="B13" s="48">
        <v>0</v>
      </c>
      <c r="C13" s="6">
        <v>0</v>
      </c>
      <c r="D13" s="6"/>
      <c r="E13" s="49">
        <v>136</v>
      </c>
      <c r="F13" s="6">
        <v>0</v>
      </c>
      <c r="G13" s="6">
        <v>0</v>
      </c>
      <c r="H13" s="6"/>
      <c r="I13" s="49">
        <v>301</v>
      </c>
      <c r="J13" s="6">
        <v>0</v>
      </c>
      <c r="K13" s="6">
        <v>0</v>
      </c>
      <c r="L13" s="6"/>
      <c r="M13" s="49">
        <v>132</v>
      </c>
      <c r="N13" s="6">
        <v>0</v>
      </c>
      <c r="O13" s="6">
        <v>0</v>
      </c>
      <c r="Q13" s="50">
        <v>150</v>
      </c>
      <c r="R13" s="6">
        <v>0</v>
      </c>
      <c r="S13" s="6">
        <v>0</v>
      </c>
      <c r="U13" s="17"/>
      <c r="V13" s="20">
        <v>160</v>
      </c>
      <c r="W13" s="20">
        <v>163</v>
      </c>
      <c r="X13" s="6"/>
      <c r="Y13" s="16">
        <f>W12</f>
        <v>163</v>
      </c>
      <c r="Z13" s="6">
        <v>0</v>
      </c>
      <c r="AA13" s="6">
        <v>0</v>
      </c>
      <c r="AB13" s="6"/>
      <c r="AC13" s="16">
        <f>Z43</f>
        <v>178</v>
      </c>
      <c r="AD13" s="6">
        <v>182</v>
      </c>
      <c r="AE13" s="6">
        <v>182</v>
      </c>
      <c r="AF13" s="6"/>
      <c r="AG13" s="16">
        <f>AD12</f>
        <v>200</v>
      </c>
      <c r="AH13" s="291">
        <v>0</v>
      </c>
      <c r="AI13" s="291">
        <v>0</v>
      </c>
      <c r="AJ13" s="303"/>
      <c r="AK13" s="288">
        <f>AI17</f>
        <v>168</v>
      </c>
      <c r="AL13" s="304">
        <v>152</v>
      </c>
      <c r="AM13" s="291">
        <v>152</v>
      </c>
      <c r="AN13" s="6"/>
      <c r="AO13" s="16">
        <f>AM84</f>
        <v>180</v>
      </c>
      <c r="AP13" s="6">
        <v>0</v>
      </c>
      <c r="AQ13" s="6">
        <v>0</v>
      </c>
      <c r="AR13" s="6"/>
      <c r="AS13" s="4"/>
      <c r="AT13" s="6">
        <v>0</v>
      </c>
      <c r="AU13" s="6">
        <v>0</v>
      </c>
      <c r="AV13" s="6"/>
      <c r="AW13" s="4"/>
      <c r="AX13" s="6">
        <v>0</v>
      </c>
      <c r="AY13" s="6">
        <v>0</v>
      </c>
      <c r="AZ13" s="6"/>
      <c r="BA13" s="16">
        <f>AX38</f>
        <v>214</v>
      </c>
    </row>
    <row r="14" spans="1:53" ht="16.5" customHeight="1">
      <c r="A14" s="12">
        <v>163</v>
      </c>
      <c r="B14" s="48">
        <v>0</v>
      </c>
      <c r="C14" s="6">
        <v>0</v>
      </c>
      <c r="D14" s="6"/>
      <c r="E14" s="49">
        <v>141</v>
      </c>
      <c r="F14" s="6">
        <v>0</v>
      </c>
      <c r="G14" s="6">
        <v>0</v>
      </c>
      <c r="H14" s="6"/>
      <c r="I14" s="49">
        <v>294</v>
      </c>
      <c r="J14" s="6">
        <v>0</v>
      </c>
      <c r="K14" s="6">
        <v>0</v>
      </c>
      <c r="L14" s="6"/>
      <c r="M14" s="49">
        <v>150</v>
      </c>
      <c r="N14" s="6">
        <v>0</v>
      </c>
      <c r="O14" s="6">
        <v>0</v>
      </c>
      <c r="P14" s="6"/>
      <c r="Q14" s="49">
        <v>138</v>
      </c>
      <c r="R14" s="6">
        <v>194</v>
      </c>
      <c r="S14" s="20">
        <v>215</v>
      </c>
      <c r="T14" s="6"/>
      <c r="U14" s="16"/>
      <c r="V14" s="6">
        <v>163</v>
      </c>
      <c r="W14" s="6">
        <v>166</v>
      </c>
      <c r="X14" s="6"/>
      <c r="Y14" s="16">
        <f>V13</f>
        <v>160</v>
      </c>
      <c r="Z14" s="6">
        <v>204</v>
      </c>
      <c r="AA14" s="6">
        <v>204</v>
      </c>
      <c r="AB14" s="6"/>
      <c r="AC14" s="16">
        <f>Z59</f>
        <v>158</v>
      </c>
      <c r="AD14" s="6">
        <v>184</v>
      </c>
      <c r="AE14" s="6">
        <v>198</v>
      </c>
      <c r="AG14" s="17">
        <f>AD14</f>
        <v>184</v>
      </c>
      <c r="AH14" s="295">
        <v>0</v>
      </c>
      <c r="AI14" s="295">
        <v>0</v>
      </c>
      <c r="AJ14" s="305"/>
      <c r="AK14" s="288">
        <v>159</v>
      </c>
      <c r="AL14" s="295">
        <v>0</v>
      </c>
      <c r="AM14" s="295">
        <v>0</v>
      </c>
      <c r="AN14" s="6"/>
      <c r="AO14" s="16">
        <v>158</v>
      </c>
      <c r="AP14" s="6">
        <v>0</v>
      </c>
      <c r="AQ14" s="6">
        <v>0</v>
      </c>
      <c r="AR14" s="6"/>
      <c r="AS14" s="4"/>
      <c r="AT14" s="6">
        <v>232</v>
      </c>
      <c r="AU14" s="6">
        <v>232</v>
      </c>
      <c r="AV14" s="6"/>
      <c r="AW14" s="4"/>
      <c r="AX14" s="6">
        <v>224</v>
      </c>
      <c r="AY14" s="6">
        <v>224</v>
      </c>
      <c r="AZ14" s="6"/>
      <c r="BA14" s="16">
        <f>AX45</f>
        <v>232</v>
      </c>
    </row>
    <row r="15" spans="1:53" ht="16.5" customHeight="1">
      <c r="A15" s="12">
        <v>163</v>
      </c>
      <c r="B15" s="48">
        <v>139</v>
      </c>
      <c r="C15" s="6">
        <v>143</v>
      </c>
      <c r="D15" s="6"/>
      <c r="E15" s="49">
        <v>135</v>
      </c>
      <c r="F15" s="6">
        <v>0</v>
      </c>
      <c r="G15" s="6">
        <v>0</v>
      </c>
      <c r="H15" s="6"/>
      <c r="I15" s="49">
        <v>311</v>
      </c>
      <c r="J15" s="6">
        <v>0</v>
      </c>
      <c r="K15" s="6">
        <v>0</v>
      </c>
      <c r="L15" s="6"/>
      <c r="M15" s="49">
        <v>151</v>
      </c>
      <c r="N15" s="6">
        <v>0</v>
      </c>
      <c r="O15" s="6">
        <v>0</v>
      </c>
      <c r="Q15" s="50">
        <v>148</v>
      </c>
      <c r="R15" s="6">
        <v>194</v>
      </c>
      <c r="S15" s="6">
        <v>215</v>
      </c>
      <c r="U15" s="16"/>
      <c r="V15" s="6">
        <v>163</v>
      </c>
      <c r="W15" s="6">
        <v>166</v>
      </c>
      <c r="X15" s="6"/>
      <c r="Y15" s="4"/>
      <c r="Z15" s="6">
        <v>204</v>
      </c>
      <c r="AA15" s="6">
        <v>204</v>
      </c>
      <c r="AB15" s="6"/>
      <c r="AC15" s="16">
        <f>Z138</f>
        <v>198</v>
      </c>
      <c r="AD15" s="6">
        <v>184</v>
      </c>
      <c r="AE15" s="6">
        <v>198</v>
      </c>
      <c r="AF15" s="6"/>
      <c r="AG15" s="16">
        <f>AE17</f>
        <v>198</v>
      </c>
      <c r="AH15" s="291">
        <v>150</v>
      </c>
      <c r="AI15" s="291">
        <v>162</v>
      </c>
      <c r="AJ15" s="303"/>
      <c r="AL15" s="304">
        <v>124</v>
      </c>
      <c r="AM15" s="291">
        <v>134</v>
      </c>
      <c r="AN15" s="6"/>
      <c r="AO15" s="16">
        <v>196</v>
      </c>
      <c r="AP15" s="6">
        <v>0</v>
      </c>
      <c r="AQ15" s="6">
        <v>0</v>
      </c>
      <c r="AR15" s="6"/>
      <c r="AS15" s="4"/>
      <c r="AT15" s="6">
        <v>232</v>
      </c>
      <c r="AU15" s="6">
        <v>232</v>
      </c>
      <c r="AV15" s="6"/>
      <c r="AW15" s="4"/>
      <c r="AX15" s="6">
        <v>0</v>
      </c>
      <c r="AY15" s="6">
        <v>0</v>
      </c>
      <c r="AZ15" s="6"/>
      <c r="BA15" s="16"/>
    </row>
    <row r="16" spans="1:53" ht="16.5" customHeight="1">
      <c r="A16" s="12">
        <v>164</v>
      </c>
      <c r="B16" s="48">
        <v>139</v>
      </c>
      <c r="C16" s="6">
        <v>143</v>
      </c>
      <c r="D16" s="6"/>
      <c r="E16" s="49">
        <v>143</v>
      </c>
      <c r="F16" s="6">
        <v>0</v>
      </c>
      <c r="G16" s="6">
        <v>0</v>
      </c>
      <c r="H16" s="6"/>
      <c r="I16" s="4"/>
      <c r="J16" s="6">
        <v>150</v>
      </c>
      <c r="K16" s="6">
        <v>150</v>
      </c>
      <c r="L16" s="6"/>
      <c r="M16" s="49">
        <v>152</v>
      </c>
      <c r="N16" s="6">
        <v>150</v>
      </c>
      <c r="O16" s="6">
        <v>150</v>
      </c>
      <c r="P16" s="6"/>
      <c r="Q16" s="49">
        <v>174</v>
      </c>
      <c r="R16" s="6">
        <v>194</v>
      </c>
      <c r="S16" s="6">
        <v>215</v>
      </c>
      <c r="T16" s="6"/>
      <c r="U16" s="16"/>
      <c r="V16" s="6">
        <v>163</v>
      </c>
      <c r="W16" s="6">
        <v>166</v>
      </c>
      <c r="X16" s="6"/>
      <c r="Y16" s="4"/>
      <c r="Z16" s="6">
        <v>202</v>
      </c>
      <c r="AA16" s="6">
        <v>202</v>
      </c>
      <c r="AB16" s="6"/>
      <c r="AC16" s="16">
        <f>AA141</f>
        <v>210</v>
      </c>
      <c r="AD16" s="6">
        <v>196</v>
      </c>
      <c r="AE16" s="6">
        <v>196</v>
      </c>
      <c r="AG16" s="18"/>
      <c r="AH16" s="295">
        <v>0</v>
      </c>
      <c r="AI16" s="295">
        <v>0</v>
      </c>
      <c r="AJ16" s="305"/>
      <c r="AL16" s="295">
        <v>0</v>
      </c>
      <c r="AM16" s="295">
        <v>0</v>
      </c>
      <c r="AN16" s="6"/>
      <c r="AO16" s="51"/>
      <c r="AP16" s="6">
        <v>0</v>
      </c>
      <c r="AQ16" s="6">
        <v>0</v>
      </c>
      <c r="AR16" s="6"/>
      <c r="AS16" s="4"/>
      <c r="AT16" s="6">
        <v>232</v>
      </c>
      <c r="AU16" s="6">
        <v>232</v>
      </c>
      <c r="AV16" s="6"/>
      <c r="AW16" s="4"/>
      <c r="AX16" s="6">
        <v>0</v>
      </c>
      <c r="AY16" s="6">
        <v>0</v>
      </c>
      <c r="AZ16" s="6"/>
      <c r="BA16" s="16">
        <f>AX53</f>
        <v>206</v>
      </c>
    </row>
    <row r="17" spans="1:53" ht="16.5" customHeight="1">
      <c r="A17" s="12">
        <v>164</v>
      </c>
      <c r="B17" s="48">
        <v>139</v>
      </c>
      <c r="C17" s="6">
        <v>143</v>
      </c>
      <c r="D17" s="6"/>
      <c r="E17" s="49">
        <v>133</v>
      </c>
      <c r="F17" s="6">
        <v>0</v>
      </c>
      <c r="G17" s="6">
        <v>0</v>
      </c>
      <c r="H17" s="6"/>
      <c r="I17" s="4"/>
      <c r="J17" s="6">
        <v>0</v>
      </c>
      <c r="K17" s="6">
        <v>0</v>
      </c>
      <c r="L17" s="6"/>
      <c r="M17" s="49">
        <v>154</v>
      </c>
      <c r="N17" s="6">
        <v>138</v>
      </c>
      <c r="O17" s="6">
        <v>150</v>
      </c>
      <c r="Q17" s="50">
        <v>191</v>
      </c>
      <c r="R17" s="6">
        <v>194</v>
      </c>
      <c r="S17" s="6">
        <v>215</v>
      </c>
      <c r="U17" s="4"/>
      <c r="V17" s="6">
        <v>163</v>
      </c>
      <c r="W17" s="6">
        <v>166</v>
      </c>
      <c r="X17" s="6"/>
      <c r="Y17" s="4"/>
      <c r="Z17" s="6">
        <v>0</v>
      </c>
      <c r="AA17" s="6">
        <v>0</v>
      </c>
      <c r="AB17" s="6"/>
      <c r="AC17" s="16">
        <v>201</v>
      </c>
      <c r="AD17" s="6">
        <v>184</v>
      </c>
      <c r="AE17" s="6">
        <v>198</v>
      </c>
      <c r="AF17" s="6"/>
      <c r="AG17" s="4"/>
      <c r="AH17" s="291">
        <v>162</v>
      </c>
      <c r="AI17" s="291">
        <v>168</v>
      </c>
      <c r="AJ17" s="303"/>
      <c r="AK17" s="291"/>
      <c r="AL17" s="304">
        <v>0</v>
      </c>
      <c r="AM17" s="291">
        <v>0</v>
      </c>
      <c r="AN17" s="6"/>
      <c r="AO17" s="51"/>
      <c r="AP17" s="6">
        <v>0</v>
      </c>
      <c r="AQ17" s="6">
        <v>0</v>
      </c>
      <c r="AR17" s="6"/>
      <c r="AS17" s="4"/>
      <c r="AT17" s="6">
        <v>232</v>
      </c>
      <c r="AU17" s="6">
        <v>232</v>
      </c>
      <c r="AV17" s="6"/>
      <c r="AW17" s="4"/>
      <c r="AX17" s="6">
        <v>0</v>
      </c>
      <c r="AY17" s="6">
        <v>0</v>
      </c>
      <c r="AZ17" s="6"/>
      <c r="BA17" s="16">
        <v>192</v>
      </c>
    </row>
    <row r="18" spans="1:53" ht="16.5" customHeight="1">
      <c r="A18" s="12">
        <v>165</v>
      </c>
      <c r="B18" s="48">
        <v>0</v>
      </c>
      <c r="C18" s="6">
        <v>0</v>
      </c>
      <c r="D18" s="6"/>
      <c r="E18" s="49">
        <v>137</v>
      </c>
      <c r="F18" s="6">
        <v>0</v>
      </c>
      <c r="G18" s="6">
        <v>0</v>
      </c>
      <c r="H18" s="6"/>
      <c r="I18" s="4"/>
      <c r="J18" s="6">
        <v>0</v>
      </c>
      <c r="K18" s="6">
        <v>0</v>
      </c>
      <c r="L18" s="6"/>
      <c r="M18" s="4"/>
      <c r="N18" s="6">
        <v>0</v>
      </c>
      <c r="O18" s="6">
        <v>0</v>
      </c>
      <c r="P18" s="6"/>
      <c r="Q18" s="49">
        <v>190</v>
      </c>
      <c r="R18" s="6">
        <v>0</v>
      </c>
      <c r="S18" s="6">
        <v>0</v>
      </c>
      <c r="T18" s="6"/>
      <c r="U18" s="4"/>
      <c r="V18" s="6">
        <v>163</v>
      </c>
      <c r="W18" s="6">
        <v>166</v>
      </c>
      <c r="X18" s="6"/>
      <c r="Y18" s="4"/>
      <c r="Z18" s="6">
        <v>0</v>
      </c>
      <c r="AA18" s="6">
        <v>0</v>
      </c>
      <c r="AB18" s="6"/>
      <c r="AC18" s="4"/>
      <c r="AD18" s="6">
        <v>196</v>
      </c>
      <c r="AE18" s="6">
        <v>196</v>
      </c>
      <c r="AG18" s="18"/>
      <c r="AH18" s="295">
        <v>0</v>
      </c>
      <c r="AI18" s="295">
        <v>0</v>
      </c>
      <c r="AJ18" s="305"/>
      <c r="AL18" s="295">
        <v>0</v>
      </c>
      <c r="AM18" s="295">
        <v>0</v>
      </c>
      <c r="AN18" s="6"/>
      <c r="AO18" s="51"/>
      <c r="AP18" s="6">
        <v>0</v>
      </c>
      <c r="AQ18" s="6">
        <v>0</v>
      </c>
      <c r="AR18" s="6"/>
      <c r="AS18" s="4"/>
      <c r="AT18" s="6">
        <v>232</v>
      </c>
      <c r="AU18" s="6">
        <v>232</v>
      </c>
      <c r="AV18" s="6"/>
      <c r="AW18" s="4"/>
      <c r="AX18" s="6">
        <v>0</v>
      </c>
      <c r="AY18" s="6">
        <v>0</v>
      </c>
      <c r="AZ18" s="6"/>
      <c r="BA18" s="4"/>
    </row>
    <row r="19" spans="1:53" ht="16.5" customHeight="1">
      <c r="A19" s="12">
        <v>165</v>
      </c>
      <c r="B19" s="48">
        <v>0</v>
      </c>
      <c r="C19" s="6">
        <v>0</v>
      </c>
      <c r="D19" s="6"/>
      <c r="E19" s="4"/>
      <c r="F19" s="6">
        <v>0</v>
      </c>
      <c r="G19" s="6">
        <v>0</v>
      </c>
      <c r="H19" s="6"/>
      <c r="I19" s="4"/>
      <c r="J19" s="6">
        <v>0</v>
      </c>
      <c r="K19" s="6">
        <v>0</v>
      </c>
      <c r="L19" s="6"/>
      <c r="M19" s="4"/>
      <c r="N19" s="6">
        <v>0</v>
      </c>
      <c r="O19" s="6">
        <v>0</v>
      </c>
      <c r="Q19" s="50">
        <v>133</v>
      </c>
      <c r="R19" s="6">
        <v>0</v>
      </c>
      <c r="S19" s="6">
        <v>0</v>
      </c>
      <c r="U19" s="18"/>
      <c r="V19" s="6">
        <v>163</v>
      </c>
      <c r="W19" s="6">
        <v>166</v>
      </c>
      <c r="X19" s="6"/>
      <c r="Y19" s="4"/>
      <c r="Z19" s="6">
        <v>0</v>
      </c>
      <c r="AA19" s="6">
        <v>0</v>
      </c>
      <c r="AB19" s="6"/>
      <c r="AC19" s="4"/>
      <c r="AD19" s="6">
        <v>196</v>
      </c>
      <c r="AE19" s="6">
        <v>196</v>
      </c>
      <c r="AF19" s="6"/>
      <c r="AG19" s="4"/>
      <c r="AH19" s="291">
        <v>162</v>
      </c>
      <c r="AI19" s="291">
        <v>162</v>
      </c>
      <c r="AJ19" s="303"/>
      <c r="AK19" s="291"/>
      <c r="AL19" s="304">
        <v>124</v>
      </c>
      <c r="AM19" s="291">
        <v>134</v>
      </c>
      <c r="AN19" s="6"/>
      <c r="AO19" s="51"/>
      <c r="AP19" s="6">
        <v>0</v>
      </c>
      <c r="AQ19" s="6">
        <v>0</v>
      </c>
      <c r="AR19" s="6"/>
      <c r="AS19" s="4"/>
      <c r="AT19" s="6">
        <v>0</v>
      </c>
      <c r="AU19" s="6">
        <v>0</v>
      </c>
      <c r="AV19" s="6"/>
      <c r="AW19" s="4"/>
      <c r="AX19" s="6">
        <v>0</v>
      </c>
      <c r="AY19" s="6">
        <v>0</v>
      </c>
      <c r="AZ19" s="6"/>
      <c r="BA19" s="4"/>
    </row>
    <row r="20" spans="1:53" ht="16.5" customHeight="1">
      <c r="A20" s="12">
        <v>166</v>
      </c>
      <c r="B20" s="48">
        <v>139</v>
      </c>
      <c r="C20" s="6">
        <v>143</v>
      </c>
      <c r="D20" s="6"/>
      <c r="E20" s="4"/>
      <c r="F20" s="6">
        <v>0</v>
      </c>
      <c r="G20" s="6">
        <v>0</v>
      </c>
      <c r="H20" s="6"/>
      <c r="I20" s="4"/>
      <c r="J20" s="6">
        <v>0</v>
      </c>
      <c r="K20" s="6">
        <v>0</v>
      </c>
      <c r="L20" s="6"/>
      <c r="M20" s="4"/>
      <c r="N20" s="6">
        <v>150</v>
      </c>
      <c r="O20" s="6">
        <v>150</v>
      </c>
      <c r="P20" s="6"/>
      <c r="Q20" s="49">
        <v>142</v>
      </c>
      <c r="R20" s="6">
        <v>194</v>
      </c>
      <c r="S20" s="6">
        <v>215</v>
      </c>
      <c r="T20" s="6"/>
      <c r="U20" s="4"/>
      <c r="V20" s="6">
        <v>0</v>
      </c>
      <c r="W20" s="6">
        <v>0</v>
      </c>
      <c r="X20" s="6"/>
      <c r="Y20" s="4"/>
      <c r="Z20" s="6">
        <v>0</v>
      </c>
      <c r="AA20" s="6">
        <v>0</v>
      </c>
      <c r="AB20" s="6"/>
      <c r="AC20" s="4"/>
      <c r="AD20" s="6">
        <v>198</v>
      </c>
      <c r="AE20" s="6">
        <v>198</v>
      </c>
      <c r="AG20" s="18"/>
      <c r="AH20" s="295">
        <v>0</v>
      </c>
      <c r="AI20" s="295">
        <v>0</v>
      </c>
      <c r="AJ20" s="305"/>
      <c r="AL20" s="295">
        <v>0</v>
      </c>
      <c r="AM20" s="295">
        <v>0</v>
      </c>
      <c r="AN20" s="6"/>
      <c r="AO20" s="4"/>
      <c r="AP20" s="6">
        <v>0</v>
      </c>
      <c r="AQ20" s="6">
        <v>0</v>
      </c>
      <c r="AR20" s="6"/>
      <c r="AS20" s="4"/>
      <c r="AT20" s="6">
        <v>232</v>
      </c>
      <c r="AU20" s="6">
        <v>232</v>
      </c>
      <c r="AV20" s="6"/>
      <c r="AW20" s="4"/>
      <c r="AX20" s="6">
        <v>194</v>
      </c>
      <c r="AY20" s="6">
        <v>194</v>
      </c>
      <c r="AZ20" s="6"/>
      <c r="BA20" s="4"/>
    </row>
    <row r="21" spans="1:53" ht="16.5" customHeight="1">
      <c r="A21" s="12">
        <v>166</v>
      </c>
      <c r="B21" s="48">
        <v>0</v>
      </c>
      <c r="C21" s="6">
        <v>0</v>
      </c>
      <c r="D21" s="6"/>
      <c r="E21" s="4"/>
      <c r="F21" s="6">
        <v>0</v>
      </c>
      <c r="G21" s="6">
        <v>0</v>
      </c>
      <c r="H21" s="6"/>
      <c r="I21" s="4"/>
      <c r="J21" s="6">
        <v>0</v>
      </c>
      <c r="K21" s="6">
        <v>0</v>
      </c>
      <c r="L21" s="6"/>
      <c r="M21" s="4"/>
      <c r="N21" s="6">
        <v>0</v>
      </c>
      <c r="O21" s="6">
        <v>0</v>
      </c>
      <c r="Q21" s="50">
        <v>154</v>
      </c>
      <c r="R21" s="6">
        <v>194</v>
      </c>
      <c r="S21" s="6">
        <v>215</v>
      </c>
      <c r="U21" s="18"/>
      <c r="V21" s="6">
        <v>163</v>
      </c>
      <c r="W21" s="6">
        <v>166</v>
      </c>
      <c r="X21" s="6"/>
      <c r="Y21" s="4"/>
      <c r="Z21" s="6">
        <v>0</v>
      </c>
      <c r="AA21" s="6">
        <v>0</v>
      </c>
      <c r="AB21" s="6"/>
      <c r="AC21" s="4"/>
      <c r="AD21" s="6">
        <v>184</v>
      </c>
      <c r="AE21" s="6">
        <v>198</v>
      </c>
      <c r="AF21" s="6"/>
      <c r="AG21" s="4"/>
      <c r="AH21" s="291">
        <v>150</v>
      </c>
      <c r="AI21" s="291">
        <v>162</v>
      </c>
      <c r="AJ21" s="303"/>
      <c r="AK21" s="291"/>
      <c r="AL21" s="304">
        <v>124</v>
      </c>
      <c r="AM21" s="291">
        <v>134</v>
      </c>
      <c r="AN21" s="6"/>
      <c r="AO21" s="4"/>
      <c r="AP21" s="6">
        <v>0</v>
      </c>
      <c r="AQ21" s="6">
        <v>0</v>
      </c>
      <c r="AR21" s="6"/>
      <c r="AS21" s="4"/>
      <c r="AT21" s="6">
        <v>232</v>
      </c>
      <c r="AU21" s="6">
        <v>232</v>
      </c>
      <c r="AV21" s="6"/>
      <c r="AW21" s="4"/>
      <c r="AX21" s="6">
        <v>0</v>
      </c>
      <c r="AY21" s="6">
        <v>0</v>
      </c>
      <c r="AZ21" s="6"/>
      <c r="BA21" s="4"/>
    </row>
    <row r="22" spans="1:53" ht="16.5" customHeight="1">
      <c r="A22" s="12">
        <v>167</v>
      </c>
      <c r="B22" s="48">
        <v>131</v>
      </c>
      <c r="C22" s="6">
        <v>135</v>
      </c>
      <c r="D22" s="6"/>
      <c r="E22" s="4"/>
      <c r="F22" s="6">
        <v>0</v>
      </c>
      <c r="G22" s="6">
        <v>0</v>
      </c>
      <c r="H22" s="6"/>
      <c r="I22" s="4"/>
      <c r="J22" s="6">
        <v>126</v>
      </c>
      <c r="K22" s="6">
        <v>126</v>
      </c>
      <c r="L22" s="6"/>
      <c r="M22" s="4"/>
      <c r="N22" s="6">
        <v>0</v>
      </c>
      <c r="O22" s="6">
        <v>0</v>
      </c>
      <c r="P22" s="6"/>
      <c r="Q22" s="49">
        <v>159</v>
      </c>
      <c r="R22" s="6">
        <v>194</v>
      </c>
      <c r="S22" s="20">
        <v>215</v>
      </c>
      <c r="T22" s="6"/>
      <c r="U22" s="4"/>
      <c r="V22" s="6">
        <v>163</v>
      </c>
      <c r="W22" s="6">
        <v>166</v>
      </c>
      <c r="X22" s="6"/>
      <c r="Y22" s="4"/>
      <c r="Z22" s="6">
        <v>204</v>
      </c>
      <c r="AA22" s="6">
        <v>204</v>
      </c>
      <c r="AB22" s="6"/>
      <c r="AC22" s="4"/>
      <c r="AD22" s="6">
        <v>184</v>
      </c>
      <c r="AE22" s="6">
        <v>198</v>
      </c>
      <c r="AG22" s="18"/>
      <c r="AH22" s="295">
        <v>0</v>
      </c>
      <c r="AI22" s="295">
        <v>0</v>
      </c>
      <c r="AJ22" s="305"/>
      <c r="AL22" s="295">
        <v>0</v>
      </c>
      <c r="AM22" s="295">
        <v>0</v>
      </c>
      <c r="AN22" s="6"/>
      <c r="AO22" s="4"/>
      <c r="AP22" s="6">
        <v>302</v>
      </c>
      <c r="AQ22" s="6">
        <v>302</v>
      </c>
      <c r="AR22" s="6"/>
      <c r="AS22" s="4"/>
      <c r="AT22" s="6">
        <v>232</v>
      </c>
      <c r="AU22" s="6">
        <v>232</v>
      </c>
      <c r="AV22" s="6"/>
      <c r="AW22" s="4"/>
      <c r="AX22" s="6">
        <v>224</v>
      </c>
      <c r="AY22" s="6">
        <v>224</v>
      </c>
      <c r="AZ22" s="6"/>
      <c r="BA22" s="4"/>
    </row>
    <row r="23" spans="1:53" ht="16.5" customHeight="1">
      <c r="A23" s="12">
        <v>167</v>
      </c>
      <c r="B23" s="48">
        <v>0</v>
      </c>
      <c r="C23" s="6">
        <v>0</v>
      </c>
      <c r="D23" s="6"/>
      <c r="E23" s="4"/>
      <c r="F23" s="6">
        <v>329</v>
      </c>
      <c r="G23" s="6">
        <v>338</v>
      </c>
      <c r="H23" s="6"/>
      <c r="I23" s="4"/>
      <c r="J23" s="6">
        <v>0</v>
      </c>
      <c r="K23" s="6">
        <v>0</v>
      </c>
      <c r="L23" s="6"/>
      <c r="M23" s="4"/>
      <c r="N23" s="6">
        <v>138</v>
      </c>
      <c r="O23" s="6">
        <v>150</v>
      </c>
      <c r="Q23" s="50">
        <v>141</v>
      </c>
      <c r="R23" s="6">
        <v>0</v>
      </c>
      <c r="S23" s="6">
        <v>0</v>
      </c>
      <c r="U23" s="18"/>
      <c r="V23" s="6">
        <v>163</v>
      </c>
      <c r="W23" s="6">
        <v>166</v>
      </c>
      <c r="X23" s="6"/>
      <c r="Y23" s="4"/>
      <c r="Z23" s="6">
        <v>204</v>
      </c>
      <c r="AA23" s="6">
        <v>204</v>
      </c>
      <c r="AB23" s="6"/>
      <c r="AC23" s="4"/>
      <c r="AD23" s="6">
        <v>184</v>
      </c>
      <c r="AE23" s="6">
        <v>198</v>
      </c>
      <c r="AF23" s="6"/>
      <c r="AG23" s="4"/>
      <c r="AH23" s="291">
        <v>162</v>
      </c>
      <c r="AI23" s="291">
        <v>162</v>
      </c>
      <c r="AJ23" s="303"/>
      <c r="AK23" s="291"/>
      <c r="AL23" s="304">
        <v>124</v>
      </c>
      <c r="AM23" s="291">
        <v>134</v>
      </c>
      <c r="AN23" s="6"/>
      <c r="AO23" s="4"/>
      <c r="AP23" s="6">
        <v>302</v>
      </c>
      <c r="AQ23" s="6">
        <v>302</v>
      </c>
      <c r="AR23" s="6"/>
      <c r="AS23" s="4"/>
      <c r="AT23" s="6">
        <v>232</v>
      </c>
      <c r="AU23" s="6">
        <v>232</v>
      </c>
      <c r="AV23" s="6"/>
      <c r="AW23" s="4"/>
      <c r="AX23" s="6">
        <v>0</v>
      </c>
      <c r="AY23" s="6">
        <v>0</v>
      </c>
      <c r="AZ23" s="6"/>
      <c r="BA23" s="4"/>
    </row>
    <row r="24" spans="1:53" ht="16.5" customHeight="1">
      <c r="A24" s="12">
        <v>168</v>
      </c>
      <c r="B24" s="48">
        <v>0</v>
      </c>
      <c r="C24" s="6">
        <v>0</v>
      </c>
      <c r="D24" s="6"/>
      <c r="E24" s="4"/>
      <c r="F24" s="6">
        <v>0</v>
      </c>
      <c r="G24" s="6">
        <v>0</v>
      </c>
      <c r="H24" s="6"/>
      <c r="I24" s="4"/>
      <c r="J24" s="6">
        <v>0</v>
      </c>
      <c r="K24" s="6">
        <v>0</v>
      </c>
      <c r="L24" s="6"/>
      <c r="M24" s="4"/>
      <c r="N24" s="6">
        <v>0</v>
      </c>
      <c r="O24" s="6">
        <v>0</v>
      </c>
      <c r="P24" s="6"/>
      <c r="Q24" s="49">
        <v>140</v>
      </c>
      <c r="R24" s="6">
        <v>0</v>
      </c>
      <c r="S24" s="6">
        <v>0</v>
      </c>
      <c r="T24" s="6"/>
      <c r="U24" s="4"/>
      <c r="V24" s="6">
        <v>0</v>
      </c>
      <c r="W24" s="6">
        <v>0</v>
      </c>
      <c r="X24" s="6"/>
      <c r="Y24" s="4"/>
      <c r="Z24" s="6">
        <v>0</v>
      </c>
      <c r="AA24" s="6">
        <v>0</v>
      </c>
      <c r="AB24" s="6"/>
      <c r="AC24" s="4"/>
      <c r="AD24" s="6">
        <v>0</v>
      </c>
      <c r="AE24" s="6">
        <v>0</v>
      </c>
      <c r="AG24" s="18"/>
      <c r="AH24" s="295">
        <v>0</v>
      </c>
      <c r="AI24" s="295">
        <v>0</v>
      </c>
      <c r="AJ24" s="303"/>
      <c r="AK24" s="291"/>
      <c r="AL24" s="295">
        <v>0</v>
      </c>
      <c r="AM24" s="295">
        <v>0</v>
      </c>
      <c r="AN24" s="6"/>
      <c r="AO24" s="4"/>
      <c r="AP24" s="6">
        <v>0</v>
      </c>
      <c r="AQ24" s="6">
        <v>0</v>
      </c>
      <c r="AR24" s="6"/>
      <c r="AS24" s="4"/>
      <c r="AT24" s="6">
        <v>0</v>
      </c>
      <c r="AU24" s="6">
        <v>0</v>
      </c>
      <c r="AV24" s="6"/>
      <c r="AW24" s="4"/>
      <c r="AX24" s="6">
        <v>0</v>
      </c>
      <c r="AY24" s="6">
        <v>0</v>
      </c>
      <c r="AZ24" s="6"/>
      <c r="BA24" s="4"/>
    </row>
    <row r="25" spans="1:53" ht="16.5" customHeight="1">
      <c r="A25" s="12">
        <v>168</v>
      </c>
      <c r="B25" s="48">
        <v>0</v>
      </c>
      <c r="C25" s="6">
        <v>0</v>
      </c>
      <c r="D25" s="6"/>
      <c r="E25" s="4"/>
      <c r="F25" s="6">
        <v>0</v>
      </c>
      <c r="G25" s="6">
        <v>0</v>
      </c>
      <c r="H25" s="6"/>
      <c r="I25" s="4"/>
      <c r="J25" s="6">
        <v>0</v>
      </c>
      <c r="K25" s="6">
        <v>0</v>
      </c>
      <c r="L25" s="6"/>
      <c r="M25" s="4"/>
      <c r="N25" s="6">
        <v>0</v>
      </c>
      <c r="O25" s="6">
        <v>0</v>
      </c>
      <c r="Q25" s="50"/>
      <c r="R25" s="6">
        <v>0</v>
      </c>
      <c r="S25" s="6">
        <v>0</v>
      </c>
      <c r="U25" s="18"/>
      <c r="V25" s="6">
        <v>163</v>
      </c>
      <c r="W25" s="6">
        <v>166</v>
      </c>
      <c r="X25" s="6"/>
      <c r="Y25" s="4"/>
      <c r="Z25" s="6">
        <v>0</v>
      </c>
      <c r="AA25" s="6">
        <v>0</v>
      </c>
      <c r="AB25" s="6"/>
      <c r="AC25" s="4"/>
      <c r="AD25" s="6">
        <v>196</v>
      </c>
      <c r="AE25" s="6">
        <v>196</v>
      </c>
      <c r="AF25" s="6"/>
      <c r="AG25" s="4"/>
      <c r="AH25" s="291">
        <v>0</v>
      </c>
      <c r="AI25" s="291">
        <v>0</v>
      </c>
      <c r="AJ25" s="303"/>
      <c r="AK25" s="291"/>
      <c r="AL25" s="304">
        <v>124</v>
      </c>
      <c r="AM25" s="291">
        <v>134</v>
      </c>
      <c r="AN25" s="6"/>
      <c r="AO25" s="4"/>
      <c r="AP25" s="6">
        <v>0</v>
      </c>
      <c r="AQ25" s="6">
        <v>0</v>
      </c>
      <c r="AR25" s="6"/>
      <c r="AS25" s="4"/>
      <c r="AT25" s="6">
        <v>0</v>
      </c>
      <c r="AU25" s="6">
        <v>0</v>
      </c>
      <c r="AV25" s="6"/>
      <c r="AW25" s="4"/>
      <c r="AX25" s="6">
        <v>0</v>
      </c>
      <c r="AY25" s="6">
        <v>0</v>
      </c>
      <c r="AZ25" s="6"/>
      <c r="BA25" s="4"/>
    </row>
    <row r="26" spans="1:53" ht="16.5" customHeight="1">
      <c r="A26" s="12">
        <v>169</v>
      </c>
      <c r="B26" s="48">
        <v>139</v>
      </c>
      <c r="C26" s="6">
        <v>143</v>
      </c>
      <c r="D26" s="6"/>
      <c r="E26" s="4"/>
      <c r="F26" s="6">
        <v>0</v>
      </c>
      <c r="G26" s="6">
        <v>0</v>
      </c>
      <c r="H26" s="6"/>
      <c r="I26" s="4"/>
      <c r="J26" s="6">
        <v>0</v>
      </c>
      <c r="K26" s="6">
        <v>0</v>
      </c>
      <c r="L26" s="6"/>
      <c r="M26" s="4"/>
      <c r="N26" s="6">
        <v>150</v>
      </c>
      <c r="O26" s="6">
        <v>150</v>
      </c>
      <c r="P26" s="6"/>
      <c r="Q26" s="4"/>
      <c r="R26" s="6">
        <v>194</v>
      </c>
      <c r="S26" s="6">
        <v>215</v>
      </c>
      <c r="T26" s="6"/>
      <c r="U26" s="4"/>
      <c r="V26" s="6">
        <v>163</v>
      </c>
      <c r="W26" s="6">
        <v>166</v>
      </c>
      <c r="X26" s="6"/>
      <c r="Y26" s="4"/>
      <c r="Z26" s="6">
        <v>204</v>
      </c>
      <c r="AA26" s="6">
        <v>204</v>
      </c>
      <c r="AB26" s="6"/>
      <c r="AC26" s="4"/>
      <c r="AD26" s="6">
        <v>198</v>
      </c>
      <c r="AE26" s="6">
        <v>198</v>
      </c>
      <c r="AG26" s="18"/>
      <c r="AH26" s="295">
        <v>0</v>
      </c>
      <c r="AI26" s="295">
        <v>0</v>
      </c>
      <c r="AJ26" s="305"/>
      <c r="AL26" s="295">
        <v>0</v>
      </c>
      <c r="AM26" s="295">
        <v>0</v>
      </c>
      <c r="AN26" s="6"/>
      <c r="AO26" s="4"/>
      <c r="AP26" s="6">
        <v>0</v>
      </c>
      <c r="AQ26" s="6">
        <v>0</v>
      </c>
      <c r="AR26" s="6"/>
      <c r="AS26" s="4"/>
      <c r="AT26" s="6">
        <v>0</v>
      </c>
      <c r="AU26" s="6">
        <v>0</v>
      </c>
      <c r="AV26" s="6"/>
      <c r="AW26" s="4"/>
      <c r="AX26" s="6">
        <v>0</v>
      </c>
      <c r="AY26" s="6">
        <v>0</v>
      </c>
      <c r="AZ26" s="6"/>
      <c r="BA26" s="4"/>
    </row>
    <row r="27" spans="1:53" ht="16.5" customHeight="1">
      <c r="A27" s="12">
        <v>169</v>
      </c>
      <c r="B27" s="48">
        <v>139</v>
      </c>
      <c r="C27" s="6">
        <v>143</v>
      </c>
      <c r="D27" s="6"/>
      <c r="E27" s="4"/>
      <c r="F27" s="6">
        <v>0</v>
      </c>
      <c r="G27" s="6">
        <v>0</v>
      </c>
      <c r="H27" s="6"/>
      <c r="I27" s="4"/>
      <c r="J27" s="6">
        <v>0</v>
      </c>
      <c r="K27" s="6">
        <v>0</v>
      </c>
      <c r="L27" s="6"/>
      <c r="M27" s="4"/>
      <c r="N27" s="6">
        <v>150</v>
      </c>
      <c r="O27" s="6">
        <v>150</v>
      </c>
      <c r="Q27" s="18"/>
      <c r="R27" s="6">
        <v>194</v>
      </c>
      <c r="S27" s="6">
        <v>215</v>
      </c>
      <c r="U27" s="18"/>
      <c r="V27" s="6">
        <v>163</v>
      </c>
      <c r="W27" s="6">
        <v>166</v>
      </c>
      <c r="X27" s="6"/>
      <c r="Y27" s="4"/>
      <c r="Z27" s="6">
        <v>0</v>
      </c>
      <c r="AA27" s="6">
        <v>0</v>
      </c>
      <c r="AB27" s="6"/>
      <c r="AC27" s="4"/>
      <c r="AD27" s="6">
        <v>196</v>
      </c>
      <c r="AE27" s="6">
        <v>196</v>
      </c>
      <c r="AF27" s="6"/>
      <c r="AG27" s="4"/>
      <c r="AH27" s="291">
        <v>150</v>
      </c>
      <c r="AI27" s="291">
        <v>162</v>
      </c>
      <c r="AJ27" s="303"/>
      <c r="AK27" s="291"/>
      <c r="AL27" s="304">
        <v>124</v>
      </c>
      <c r="AM27" s="291">
        <v>134</v>
      </c>
      <c r="AN27" s="6"/>
      <c r="AO27" s="4"/>
      <c r="AP27" s="6">
        <v>302</v>
      </c>
      <c r="AQ27" s="6">
        <v>302</v>
      </c>
      <c r="AR27" s="6"/>
      <c r="AS27" s="4"/>
      <c r="AT27" s="6">
        <v>0</v>
      </c>
      <c r="AU27" s="6">
        <v>0</v>
      </c>
      <c r="AV27" s="6"/>
      <c r="AW27" s="4"/>
      <c r="AX27" s="6">
        <v>0</v>
      </c>
      <c r="AY27" s="6">
        <v>0</v>
      </c>
      <c r="AZ27" s="6"/>
      <c r="BA27" s="4"/>
    </row>
    <row r="28" spans="1:53" ht="16.5" customHeight="1">
      <c r="A28" s="12">
        <v>170</v>
      </c>
      <c r="B28" s="48">
        <v>0</v>
      </c>
      <c r="C28" s="6">
        <v>0</v>
      </c>
      <c r="D28" s="6"/>
      <c r="E28" s="4"/>
      <c r="F28" s="6">
        <v>0</v>
      </c>
      <c r="G28" s="6">
        <v>0</v>
      </c>
      <c r="H28" s="6"/>
      <c r="I28" s="4"/>
      <c r="J28" s="6">
        <v>0</v>
      </c>
      <c r="K28" s="6">
        <v>0</v>
      </c>
      <c r="L28" s="6"/>
      <c r="M28" s="4"/>
      <c r="N28" s="6">
        <v>0</v>
      </c>
      <c r="O28" s="6">
        <v>0</v>
      </c>
      <c r="P28" s="6"/>
      <c r="Q28" s="4"/>
      <c r="R28" s="6">
        <v>0</v>
      </c>
      <c r="S28" s="6">
        <v>0</v>
      </c>
      <c r="T28" s="6"/>
      <c r="U28" s="4"/>
      <c r="V28" s="6">
        <v>163</v>
      </c>
      <c r="W28" s="6">
        <v>166</v>
      </c>
      <c r="X28" s="6"/>
      <c r="Y28" s="4"/>
      <c r="Z28" s="6">
        <v>0</v>
      </c>
      <c r="AA28" s="6">
        <v>0</v>
      </c>
      <c r="AB28" s="6"/>
      <c r="AC28" s="4"/>
      <c r="AD28" s="6">
        <v>200</v>
      </c>
      <c r="AE28" s="6">
        <v>200</v>
      </c>
      <c r="AG28" s="18"/>
      <c r="AH28" s="295">
        <v>0</v>
      </c>
      <c r="AI28" s="295">
        <v>0</v>
      </c>
      <c r="AJ28" s="305"/>
      <c r="AL28" s="295">
        <v>0</v>
      </c>
      <c r="AM28" s="295">
        <v>0</v>
      </c>
      <c r="AN28" s="6"/>
      <c r="AO28" s="4"/>
      <c r="AP28" s="6">
        <v>302</v>
      </c>
      <c r="AQ28" s="6">
        <v>302</v>
      </c>
      <c r="AR28" s="6"/>
      <c r="AS28" s="4"/>
      <c r="AT28" s="6">
        <v>232</v>
      </c>
      <c r="AU28" s="6">
        <v>232</v>
      </c>
      <c r="AV28" s="6"/>
      <c r="AW28" s="4"/>
      <c r="AX28" s="6">
        <v>0</v>
      </c>
      <c r="AY28" s="6">
        <v>0</v>
      </c>
      <c r="AZ28" s="6"/>
      <c r="BA28" s="4"/>
    </row>
    <row r="29" spans="1:53" ht="16.5" customHeight="1">
      <c r="A29" s="12">
        <v>170</v>
      </c>
      <c r="B29" s="48">
        <v>139</v>
      </c>
      <c r="C29" s="6">
        <v>143</v>
      </c>
      <c r="D29" s="6"/>
      <c r="E29" s="4"/>
      <c r="F29" s="6">
        <v>0</v>
      </c>
      <c r="G29" s="6">
        <v>0</v>
      </c>
      <c r="H29" s="6"/>
      <c r="I29" s="4"/>
      <c r="J29" s="6">
        <v>0</v>
      </c>
      <c r="K29" s="6">
        <v>0</v>
      </c>
      <c r="L29" s="6"/>
      <c r="M29" s="4"/>
      <c r="N29" s="6">
        <v>150</v>
      </c>
      <c r="O29" s="6">
        <v>150</v>
      </c>
      <c r="Q29" s="18"/>
      <c r="R29" s="6">
        <v>0</v>
      </c>
      <c r="S29" s="6">
        <v>0</v>
      </c>
      <c r="U29" s="18"/>
      <c r="V29" s="6">
        <v>163</v>
      </c>
      <c r="W29" s="6">
        <v>166</v>
      </c>
      <c r="X29" s="6"/>
      <c r="Y29" s="4"/>
      <c r="Z29" s="6">
        <v>0</v>
      </c>
      <c r="AA29" s="6">
        <v>0</v>
      </c>
      <c r="AB29" s="6"/>
      <c r="AC29" s="4"/>
      <c r="AD29" s="6">
        <v>185</v>
      </c>
      <c r="AE29" s="6">
        <v>200</v>
      </c>
      <c r="AF29" s="6"/>
      <c r="AG29" s="4"/>
      <c r="AH29" s="291">
        <v>0</v>
      </c>
      <c r="AI29" s="291">
        <v>0</v>
      </c>
      <c r="AJ29" s="303"/>
      <c r="AK29" s="291"/>
      <c r="AL29" s="304">
        <v>124</v>
      </c>
      <c r="AM29" s="291">
        <v>134</v>
      </c>
      <c r="AN29" s="6"/>
      <c r="AO29" s="4"/>
      <c r="AP29" s="6">
        <v>0</v>
      </c>
      <c r="AQ29" s="6">
        <v>0</v>
      </c>
      <c r="AR29" s="6"/>
      <c r="AS29" s="4"/>
      <c r="AT29" s="6">
        <v>232</v>
      </c>
      <c r="AU29" s="6">
        <v>232</v>
      </c>
      <c r="AV29" s="6"/>
      <c r="AW29" s="4"/>
      <c r="AX29" s="6">
        <v>0</v>
      </c>
      <c r="AY29" s="6">
        <v>0</v>
      </c>
      <c r="AZ29" s="6"/>
      <c r="BA29" s="4"/>
    </row>
    <row r="30" spans="1:53" ht="16.5" customHeight="1">
      <c r="A30" s="12">
        <v>171</v>
      </c>
      <c r="B30" s="48">
        <v>139</v>
      </c>
      <c r="C30" s="6">
        <v>143</v>
      </c>
      <c r="D30" s="6"/>
      <c r="E30" s="4"/>
      <c r="F30" s="6">
        <v>0</v>
      </c>
      <c r="G30" s="6">
        <v>0</v>
      </c>
      <c r="H30" s="6"/>
      <c r="I30" s="4"/>
      <c r="J30" s="6">
        <v>132</v>
      </c>
      <c r="K30" s="6">
        <v>132</v>
      </c>
      <c r="L30" s="6"/>
      <c r="M30" s="4"/>
      <c r="N30" s="6">
        <v>0</v>
      </c>
      <c r="O30" s="6">
        <v>0</v>
      </c>
      <c r="P30" s="6"/>
      <c r="Q30" s="4"/>
      <c r="R30" s="6">
        <v>194</v>
      </c>
      <c r="S30" s="6">
        <v>215</v>
      </c>
      <c r="T30" s="6"/>
      <c r="U30" s="4"/>
      <c r="V30" s="6">
        <v>163</v>
      </c>
      <c r="W30" s="6">
        <v>166</v>
      </c>
      <c r="X30" s="6"/>
      <c r="Y30" s="4"/>
      <c r="Z30" s="6">
        <v>204</v>
      </c>
      <c r="AA30" s="6">
        <v>204</v>
      </c>
      <c r="AB30" s="6"/>
      <c r="AC30" s="4"/>
      <c r="AD30" s="6">
        <v>184</v>
      </c>
      <c r="AE30" s="6">
        <v>198</v>
      </c>
      <c r="AG30" s="18"/>
      <c r="AH30" s="295">
        <v>0</v>
      </c>
      <c r="AI30" s="295">
        <v>0</v>
      </c>
      <c r="AJ30" s="305"/>
      <c r="AL30" s="295">
        <v>0</v>
      </c>
      <c r="AM30" s="295">
        <v>0</v>
      </c>
      <c r="AN30" s="6"/>
      <c r="AO30" s="4"/>
      <c r="AP30" s="6">
        <v>0</v>
      </c>
      <c r="AQ30" s="6">
        <v>0</v>
      </c>
      <c r="AR30" s="6"/>
      <c r="AS30" s="4"/>
      <c r="AT30" s="6">
        <v>232</v>
      </c>
      <c r="AU30" s="6">
        <v>232</v>
      </c>
      <c r="AV30" s="6"/>
      <c r="AW30" s="4"/>
      <c r="AX30" s="6">
        <v>0</v>
      </c>
      <c r="AY30" s="6">
        <v>0</v>
      </c>
      <c r="AZ30" s="6"/>
      <c r="BA30" s="4"/>
    </row>
    <row r="31" spans="1:53" ht="16.5" customHeight="1">
      <c r="A31" s="12">
        <v>171</v>
      </c>
      <c r="B31" s="48">
        <v>139</v>
      </c>
      <c r="C31" s="6">
        <v>143</v>
      </c>
      <c r="D31" s="6"/>
      <c r="E31" s="4"/>
      <c r="F31" s="6">
        <v>329</v>
      </c>
      <c r="G31" s="6">
        <v>338</v>
      </c>
      <c r="H31" s="6"/>
      <c r="I31" s="4"/>
      <c r="J31" s="6">
        <v>0</v>
      </c>
      <c r="K31" s="6">
        <v>0</v>
      </c>
      <c r="L31" s="6"/>
      <c r="M31" s="4"/>
      <c r="N31" s="6">
        <v>150</v>
      </c>
      <c r="O31" s="6">
        <v>150</v>
      </c>
      <c r="Q31" s="18"/>
      <c r="R31" s="6">
        <v>194</v>
      </c>
      <c r="S31" s="6">
        <v>215</v>
      </c>
      <c r="U31" s="18"/>
      <c r="V31" s="6">
        <v>163</v>
      </c>
      <c r="W31" s="6">
        <v>166</v>
      </c>
      <c r="X31" s="6"/>
      <c r="Y31" s="4"/>
      <c r="Z31" s="6">
        <v>202</v>
      </c>
      <c r="AA31" s="6">
        <v>206</v>
      </c>
      <c r="AB31" s="6"/>
      <c r="AC31" s="4"/>
      <c r="AD31" s="6">
        <v>182</v>
      </c>
      <c r="AE31" s="6">
        <v>196</v>
      </c>
      <c r="AF31" s="6"/>
      <c r="AG31" s="4"/>
      <c r="AH31" s="291">
        <v>150</v>
      </c>
      <c r="AI31" s="291">
        <v>162</v>
      </c>
      <c r="AJ31" s="303"/>
      <c r="AK31" s="291"/>
      <c r="AL31" s="304">
        <v>124</v>
      </c>
      <c r="AM31" s="291">
        <v>134</v>
      </c>
      <c r="AN31" s="6"/>
      <c r="AO31" s="4"/>
      <c r="AP31" s="6">
        <v>302</v>
      </c>
      <c r="AQ31" s="6">
        <v>302</v>
      </c>
      <c r="AR31" s="6"/>
      <c r="AS31" s="4"/>
      <c r="AT31" s="6">
        <v>232</v>
      </c>
      <c r="AU31" s="6">
        <v>232</v>
      </c>
      <c r="AV31" s="6"/>
      <c r="AW31" s="4"/>
      <c r="AX31" s="6">
        <v>0</v>
      </c>
      <c r="AY31" s="6">
        <v>0</v>
      </c>
      <c r="AZ31" s="6"/>
      <c r="BA31" s="4"/>
    </row>
    <row r="32" spans="1:53" ht="16.5" customHeight="1">
      <c r="A32" s="12">
        <v>172</v>
      </c>
      <c r="B32" s="48">
        <v>139</v>
      </c>
      <c r="C32" s="6">
        <v>143</v>
      </c>
      <c r="D32" s="6"/>
      <c r="E32" s="4"/>
      <c r="F32" s="6">
        <v>329</v>
      </c>
      <c r="G32" s="6">
        <v>338</v>
      </c>
      <c r="H32" s="6"/>
      <c r="I32" s="4"/>
      <c r="J32" s="6">
        <v>0</v>
      </c>
      <c r="K32" s="6">
        <v>0</v>
      </c>
      <c r="L32" s="6"/>
      <c r="M32" s="4"/>
      <c r="N32" s="6">
        <v>150</v>
      </c>
      <c r="O32" s="6">
        <v>150</v>
      </c>
      <c r="P32" s="6"/>
      <c r="Q32" s="4"/>
      <c r="R32" s="6">
        <v>194</v>
      </c>
      <c r="S32" s="6">
        <v>215</v>
      </c>
      <c r="T32" s="6"/>
      <c r="U32" s="4"/>
      <c r="V32" s="6">
        <v>163</v>
      </c>
      <c r="W32" s="6">
        <v>166</v>
      </c>
      <c r="X32" s="6"/>
      <c r="Y32" s="4"/>
      <c r="Z32" s="6">
        <v>204</v>
      </c>
      <c r="AA32" s="6">
        <v>204</v>
      </c>
      <c r="AB32" s="6"/>
      <c r="AC32" s="4"/>
      <c r="AD32" s="6">
        <v>184</v>
      </c>
      <c r="AE32" s="6">
        <v>198</v>
      </c>
      <c r="AG32" s="18"/>
      <c r="AH32" s="295">
        <v>0</v>
      </c>
      <c r="AI32" s="295">
        <v>0</v>
      </c>
      <c r="AJ32" s="305"/>
      <c r="AL32" s="295">
        <v>0</v>
      </c>
      <c r="AM32" s="295">
        <v>0</v>
      </c>
      <c r="AN32" s="6"/>
      <c r="AO32" s="4"/>
      <c r="AP32" s="6">
        <v>302</v>
      </c>
      <c r="AQ32" s="6">
        <v>302</v>
      </c>
      <c r="AR32" s="6"/>
      <c r="AS32" s="4"/>
      <c r="AT32" s="6">
        <v>232</v>
      </c>
      <c r="AU32" s="6">
        <v>232</v>
      </c>
      <c r="AV32" s="6"/>
      <c r="AW32" s="4"/>
      <c r="AX32" s="6">
        <v>224</v>
      </c>
      <c r="AY32" s="6">
        <v>232</v>
      </c>
      <c r="AZ32" s="6"/>
      <c r="BA32" s="4"/>
    </row>
    <row r="33" spans="1:53" ht="16.5" customHeight="1">
      <c r="A33" s="12">
        <v>172</v>
      </c>
      <c r="B33" s="48">
        <v>139</v>
      </c>
      <c r="C33" s="6">
        <v>143</v>
      </c>
      <c r="D33" s="6"/>
      <c r="E33" s="4"/>
      <c r="F33" s="6">
        <v>329</v>
      </c>
      <c r="G33" s="6">
        <v>338</v>
      </c>
      <c r="H33" s="6"/>
      <c r="I33" s="4"/>
      <c r="J33" s="6">
        <v>0</v>
      </c>
      <c r="K33" s="6">
        <v>0</v>
      </c>
      <c r="L33" s="6"/>
      <c r="M33" s="4"/>
      <c r="N33" s="6">
        <v>150</v>
      </c>
      <c r="O33" s="6">
        <v>150</v>
      </c>
      <c r="Q33" s="18"/>
      <c r="R33" s="6">
        <v>194</v>
      </c>
      <c r="S33" s="6">
        <v>215</v>
      </c>
      <c r="U33" s="18"/>
      <c r="V33" s="6">
        <v>163</v>
      </c>
      <c r="W33" s="6">
        <v>166</v>
      </c>
      <c r="X33" s="6"/>
      <c r="Y33" s="4"/>
      <c r="Z33" s="6">
        <v>204</v>
      </c>
      <c r="AA33" s="6">
        <v>204</v>
      </c>
      <c r="AB33" s="6"/>
      <c r="AC33" s="4"/>
      <c r="AD33" s="6">
        <v>184</v>
      </c>
      <c r="AE33" s="6">
        <v>198</v>
      </c>
      <c r="AF33" s="6"/>
      <c r="AG33" s="4"/>
      <c r="AH33" s="291">
        <v>162</v>
      </c>
      <c r="AI33" s="291">
        <v>162</v>
      </c>
      <c r="AJ33" s="303"/>
      <c r="AK33" s="291"/>
      <c r="AL33" s="304">
        <v>124</v>
      </c>
      <c r="AM33" s="291">
        <v>134</v>
      </c>
      <c r="AN33" s="6"/>
      <c r="AO33" s="4"/>
      <c r="AP33" s="6">
        <v>0</v>
      </c>
      <c r="AQ33" s="6">
        <v>0</v>
      </c>
      <c r="AR33" s="6"/>
      <c r="AS33" s="4"/>
      <c r="AT33" s="6">
        <v>232</v>
      </c>
      <c r="AU33" s="6">
        <v>232</v>
      </c>
      <c r="AV33" s="6"/>
      <c r="AW33" s="4"/>
      <c r="AX33" s="6">
        <v>227</v>
      </c>
      <c r="AY33" s="6">
        <v>227</v>
      </c>
      <c r="AZ33" s="6"/>
      <c r="BA33" s="4"/>
    </row>
    <row r="34" spans="1:53" ht="16.5" customHeight="1">
      <c r="A34" s="12">
        <v>173</v>
      </c>
      <c r="B34" s="48">
        <v>139</v>
      </c>
      <c r="C34" s="6">
        <v>143</v>
      </c>
      <c r="D34" s="6"/>
      <c r="E34" s="4"/>
      <c r="F34" s="6">
        <v>329</v>
      </c>
      <c r="G34" s="6">
        <v>338</v>
      </c>
      <c r="H34" s="6"/>
      <c r="I34" s="4"/>
      <c r="J34" s="6">
        <v>126</v>
      </c>
      <c r="K34" s="6">
        <v>126</v>
      </c>
      <c r="L34" s="6"/>
      <c r="M34" s="4"/>
      <c r="N34" s="6">
        <v>150</v>
      </c>
      <c r="O34" s="6">
        <v>150</v>
      </c>
      <c r="P34" s="6"/>
      <c r="Q34" s="4"/>
      <c r="R34" s="6">
        <v>194</v>
      </c>
      <c r="S34" s="6">
        <v>215</v>
      </c>
      <c r="T34" s="6"/>
      <c r="U34" s="4"/>
      <c r="V34" s="6">
        <v>163</v>
      </c>
      <c r="W34" s="6">
        <v>166</v>
      </c>
      <c r="X34" s="6"/>
      <c r="Y34" s="4"/>
      <c r="Z34" s="6">
        <v>204</v>
      </c>
      <c r="AA34" s="6">
        <v>204</v>
      </c>
      <c r="AB34" s="6"/>
      <c r="AC34" s="4"/>
      <c r="AD34" s="6">
        <v>184</v>
      </c>
      <c r="AE34" s="6">
        <v>198</v>
      </c>
      <c r="AG34" s="18"/>
      <c r="AH34" s="295">
        <v>0</v>
      </c>
      <c r="AI34" s="295">
        <v>0</v>
      </c>
      <c r="AJ34" s="305"/>
      <c r="AL34" s="295">
        <v>0</v>
      </c>
      <c r="AM34" s="295">
        <v>0</v>
      </c>
      <c r="AN34" s="6"/>
      <c r="AO34" s="4"/>
      <c r="AP34" s="6">
        <v>302</v>
      </c>
      <c r="AQ34" s="6">
        <v>302</v>
      </c>
      <c r="AR34" s="6"/>
      <c r="AS34" s="4"/>
      <c r="AT34" s="6">
        <v>0</v>
      </c>
      <c r="AU34" s="6">
        <v>0</v>
      </c>
      <c r="AV34" s="6"/>
      <c r="AW34" s="4"/>
      <c r="AX34" s="6">
        <v>0</v>
      </c>
      <c r="AY34" s="6">
        <v>0</v>
      </c>
      <c r="AZ34" s="6"/>
      <c r="BA34" s="4"/>
    </row>
    <row r="35" spans="1:53" ht="16.5" customHeight="1">
      <c r="A35" s="12">
        <v>173</v>
      </c>
      <c r="B35" s="48">
        <v>139</v>
      </c>
      <c r="C35" s="6">
        <v>143</v>
      </c>
      <c r="D35" s="6"/>
      <c r="E35" s="4"/>
      <c r="F35" s="6">
        <v>329</v>
      </c>
      <c r="G35" s="6">
        <v>338</v>
      </c>
      <c r="H35" s="6"/>
      <c r="I35" s="4"/>
      <c r="J35" s="6">
        <v>0</v>
      </c>
      <c r="K35" s="6">
        <v>0</v>
      </c>
      <c r="L35" s="6"/>
      <c r="M35" s="4"/>
      <c r="N35" s="6">
        <v>150</v>
      </c>
      <c r="O35" s="6">
        <v>150</v>
      </c>
      <c r="Q35" s="18"/>
      <c r="R35" s="6">
        <v>194</v>
      </c>
      <c r="S35" s="6">
        <v>215</v>
      </c>
      <c r="U35" s="18"/>
      <c r="V35" s="6">
        <v>163</v>
      </c>
      <c r="W35" s="6">
        <v>166</v>
      </c>
      <c r="X35" s="6"/>
      <c r="Y35" s="4"/>
      <c r="Z35" s="6">
        <v>204</v>
      </c>
      <c r="AA35" s="6">
        <v>204</v>
      </c>
      <c r="AB35" s="6"/>
      <c r="AC35" s="4"/>
      <c r="AD35" s="6">
        <v>184</v>
      </c>
      <c r="AE35" s="6">
        <v>198</v>
      </c>
      <c r="AF35" s="6"/>
      <c r="AG35" s="4"/>
      <c r="AH35" s="291">
        <v>0</v>
      </c>
      <c r="AI35" s="291">
        <v>0</v>
      </c>
      <c r="AJ35" s="303"/>
      <c r="AK35" s="291"/>
      <c r="AL35" s="304">
        <v>0</v>
      </c>
      <c r="AM35" s="291">
        <v>0</v>
      </c>
      <c r="AN35" s="6"/>
      <c r="AO35" s="4"/>
      <c r="AP35" s="6">
        <v>0</v>
      </c>
      <c r="AQ35" s="6">
        <v>0</v>
      </c>
      <c r="AR35" s="6"/>
      <c r="AS35" s="4"/>
      <c r="AT35" s="6">
        <v>232</v>
      </c>
      <c r="AU35" s="6">
        <v>232</v>
      </c>
      <c r="AV35" s="6"/>
      <c r="AW35" s="4"/>
      <c r="AX35" s="6">
        <v>0</v>
      </c>
      <c r="AY35" s="6">
        <v>0</v>
      </c>
      <c r="AZ35" s="6"/>
      <c r="BA35" s="4"/>
    </row>
    <row r="36" spans="1:53" ht="16.5" customHeight="1">
      <c r="A36" s="12">
        <v>174</v>
      </c>
      <c r="B36" s="48">
        <v>139</v>
      </c>
      <c r="C36" s="6">
        <v>143</v>
      </c>
      <c r="D36" s="6"/>
      <c r="E36" s="4"/>
      <c r="F36" s="6">
        <v>329</v>
      </c>
      <c r="G36" s="6">
        <v>338</v>
      </c>
      <c r="H36" s="6"/>
      <c r="I36" s="4"/>
      <c r="J36" s="6">
        <v>0</v>
      </c>
      <c r="K36" s="6">
        <v>0</v>
      </c>
      <c r="L36" s="6"/>
      <c r="M36" s="4"/>
      <c r="N36" s="6">
        <v>150</v>
      </c>
      <c r="O36" s="6">
        <v>150</v>
      </c>
      <c r="P36" s="6"/>
      <c r="Q36" s="4"/>
      <c r="R36" s="6">
        <v>194</v>
      </c>
      <c r="S36" s="6">
        <v>215</v>
      </c>
      <c r="T36" s="6"/>
      <c r="U36" s="4"/>
      <c r="V36" s="6">
        <v>163</v>
      </c>
      <c r="W36" s="6">
        <v>166</v>
      </c>
      <c r="X36" s="6"/>
      <c r="Y36" s="4"/>
      <c r="Z36" s="6">
        <v>204</v>
      </c>
      <c r="AA36" s="6">
        <v>204</v>
      </c>
      <c r="AB36" s="6"/>
      <c r="AC36" s="4"/>
      <c r="AD36" s="6">
        <v>184</v>
      </c>
      <c r="AE36" s="6">
        <v>198</v>
      </c>
      <c r="AG36" s="18"/>
      <c r="AH36" s="295">
        <v>0</v>
      </c>
      <c r="AI36" s="295">
        <v>0</v>
      </c>
      <c r="AJ36" s="305"/>
      <c r="AL36" s="295">
        <v>0</v>
      </c>
      <c r="AM36" s="295">
        <v>0</v>
      </c>
      <c r="AN36" s="6"/>
      <c r="AO36" s="4"/>
      <c r="AP36" s="6">
        <v>302</v>
      </c>
      <c r="AQ36" s="6">
        <v>302</v>
      </c>
      <c r="AR36" s="6"/>
      <c r="AS36" s="4"/>
      <c r="AT36" s="6">
        <v>232</v>
      </c>
      <c r="AU36" s="6">
        <v>232</v>
      </c>
      <c r="AV36" s="6"/>
      <c r="AW36" s="4"/>
      <c r="AX36" s="6">
        <v>0</v>
      </c>
      <c r="AY36" s="6">
        <v>0</v>
      </c>
      <c r="AZ36" s="6"/>
      <c r="BA36" s="4"/>
    </row>
    <row r="37" spans="1:53" ht="16.5" customHeight="1">
      <c r="A37" s="12">
        <v>174</v>
      </c>
      <c r="B37" s="48">
        <v>139</v>
      </c>
      <c r="C37" s="6">
        <v>143</v>
      </c>
      <c r="D37" s="6"/>
      <c r="E37" s="4"/>
      <c r="F37" s="6">
        <v>329</v>
      </c>
      <c r="G37" s="6">
        <v>338</v>
      </c>
      <c r="H37" s="6"/>
      <c r="I37" s="4"/>
      <c r="J37" s="6">
        <v>0</v>
      </c>
      <c r="K37" s="6">
        <v>0</v>
      </c>
      <c r="L37" s="6"/>
      <c r="M37" s="4"/>
      <c r="N37" s="6">
        <v>150</v>
      </c>
      <c r="O37" s="6">
        <v>150</v>
      </c>
      <c r="Q37" s="18"/>
      <c r="R37" s="6">
        <v>194</v>
      </c>
      <c r="S37" s="6">
        <v>215</v>
      </c>
      <c r="U37" s="18"/>
      <c r="V37" s="6">
        <v>163</v>
      </c>
      <c r="W37" s="6">
        <v>166</v>
      </c>
      <c r="X37" s="6"/>
      <c r="Y37" s="4"/>
      <c r="Z37" s="6">
        <v>204</v>
      </c>
      <c r="AA37" s="6">
        <v>204</v>
      </c>
      <c r="AB37" s="6"/>
      <c r="AC37" s="4"/>
      <c r="AD37" s="6">
        <v>184</v>
      </c>
      <c r="AE37" s="6">
        <v>198</v>
      </c>
      <c r="AF37" s="6"/>
      <c r="AG37" s="4"/>
      <c r="AH37" s="291">
        <v>150</v>
      </c>
      <c r="AI37" s="291">
        <v>162</v>
      </c>
      <c r="AJ37" s="303"/>
      <c r="AK37" s="291"/>
      <c r="AL37" s="304">
        <v>124</v>
      </c>
      <c r="AM37" s="291">
        <v>134</v>
      </c>
      <c r="AN37" s="6"/>
      <c r="AO37" s="4"/>
      <c r="AP37" s="6">
        <v>302</v>
      </c>
      <c r="AQ37" s="6">
        <v>302</v>
      </c>
      <c r="AR37" s="6"/>
      <c r="AS37" s="4"/>
      <c r="AT37" s="6">
        <v>232</v>
      </c>
      <c r="AU37" s="6">
        <v>232</v>
      </c>
      <c r="AV37" s="6"/>
      <c r="AW37" s="4"/>
      <c r="AX37" s="6">
        <v>0</v>
      </c>
      <c r="AY37" s="6">
        <v>0</v>
      </c>
      <c r="AZ37" s="6"/>
      <c r="BA37" s="4"/>
    </row>
    <row r="38" spans="1:53" ht="16.5" customHeight="1">
      <c r="A38" s="12">
        <v>175</v>
      </c>
      <c r="B38" s="48">
        <v>139</v>
      </c>
      <c r="C38" s="6">
        <v>143</v>
      </c>
      <c r="D38" s="6"/>
      <c r="E38" s="4"/>
      <c r="F38" s="6">
        <v>0</v>
      </c>
      <c r="G38" s="6">
        <v>0</v>
      </c>
      <c r="H38" s="6"/>
      <c r="I38" s="4"/>
      <c r="J38" s="6">
        <v>0</v>
      </c>
      <c r="K38" s="6">
        <v>0</v>
      </c>
      <c r="L38" s="6"/>
      <c r="M38" s="4"/>
      <c r="N38" s="6">
        <v>150</v>
      </c>
      <c r="O38" s="6">
        <v>150</v>
      </c>
      <c r="P38" s="6"/>
      <c r="Q38" s="4"/>
      <c r="R38" s="6">
        <v>0</v>
      </c>
      <c r="S38" s="6">
        <v>0</v>
      </c>
      <c r="T38" s="6"/>
      <c r="U38" s="4"/>
      <c r="V38" s="6">
        <v>163</v>
      </c>
      <c r="W38" s="6">
        <v>166</v>
      </c>
      <c r="X38" s="6"/>
      <c r="Y38" s="4"/>
      <c r="Z38" s="6">
        <v>0</v>
      </c>
      <c r="AA38" s="6">
        <v>0</v>
      </c>
      <c r="AB38" s="6"/>
      <c r="AC38" s="4"/>
      <c r="AD38" s="6">
        <v>184</v>
      </c>
      <c r="AE38" s="6">
        <v>198</v>
      </c>
      <c r="AG38" s="18"/>
      <c r="AH38" s="295">
        <v>0</v>
      </c>
      <c r="AI38" s="295">
        <v>0</v>
      </c>
      <c r="AJ38" s="305"/>
      <c r="AL38" s="295">
        <v>0</v>
      </c>
      <c r="AM38" s="295">
        <v>0</v>
      </c>
      <c r="AN38" s="6"/>
      <c r="AO38" s="4"/>
      <c r="AP38" s="6">
        <v>0</v>
      </c>
      <c r="AQ38" s="6">
        <v>0</v>
      </c>
      <c r="AR38" s="6"/>
      <c r="AS38" s="4"/>
      <c r="AT38" s="6">
        <v>232</v>
      </c>
      <c r="AU38" s="6">
        <v>232</v>
      </c>
      <c r="AV38" s="6"/>
      <c r="AW38" s="4"/>
      <c r="AX38" s="6">
        <v>214</v>
      </c>
      <c r="AY38" s="6">
        <v>224</v>
      </c>
      <c r="AZ38" s="6"/>
      <c r="BA38" s="4"/>
    </row>
    <row r="39" spans="1:53" ht="16.5" customHeight="1">
      <c r="A39" s="12">
        <v>175</v>
      </c>
      <c r="B39" s="48">
        <v>139</v>
      </c>
      <c r="C39" s="6">
        <v>143</v>
      </c>
      <c r="D39" s="6"/>
      <c r="E39" s="4"/>
      <c r="F39" s="6">
        <v>0</v>
      </c>
      <c r="G39" s="6">
        <v>0</v>
      </c>
      <c r="H39" s="6"/>
      <c r="I39" s="4"/>
      <c r="J39" s="6">
        <v>0</v>
      </c>
      <c r="K39" s="6">
        <v>0</v>
      </c>
      <c r="L39" s="6"/>
      <c r="M39" s="4"/>
      <c r="N39" s="6">
        <v>150</v>
      </c>
      <c r="O39" s="6">
        <v>150</v>
      </c>
      <c r="Q39" s="18"/>
      <c r="R39" s="6">
        <v>194</v>
      </c>
      <c r="S39" s="6">
        <v>215</v>
      </c>
      <c r="U39" s="18"/>
      <c r="V39" s="6">
        <v>163</v>
      </c>
      <c r="W39" s="6">
        <v>166</v>
      </c>
      <c r="X39" s="6"/>
      <c r="Y39" s="4"/>
      <c r="Z39" s="6">
        <v>0</v>
      </c>
      <c r="AA39" s="6">
        <v>0</v>
      </c>
      <c r="AB39" s="6"/>
      <c r="AC39" s="4"/>
      <c r="AD39" s="6">
        <v>184</v>
      </c>
      <c r="AE39" s="6">
        <v>198</v>
      </c>
      <c r="AF39" s="6"/>
      <c r="AG39" s="4"/>
      <c r="AH39" s="291">
        <v>0</v>
      </c>
      <c r="AI39" s="291">
        <v>0</v>
      </c>
      <c r="AJ39" s="303"/>
      <c r="AK39" s="291"/>
      <c r="AL39" s="304">
        <v>0</v>
      </c>
      <c r="AM39" s="291">
        <v>0</v>
      </c>
      <c r="AN39" s="6"/>
      <c r="AO39" s="4"/>
      <c r="AP39" s="6">
        <v>302</v>
      </c>
      <c r="AQ39" s="6">
        <v>302</v>
      </c>
      <c r="AR39" s="6"/>
      <c r="AS39" s="4"/>
      <c r="AT39" s="6">
        <v>232</v>
      </c>
      <c r="AU39" s="6">
        <v>232</v>
      </c>
      <c r="AV39" s="6"/>
      <c r="AW39" s="4"/>
      <c r="AX39" s="6">
        <v>0</v>
      </c>
      <c r="AY39" s="6">
        <v>0</v>
      </c>
      <c r="AZ39" s="6"/>
      <c r="BA39" s="4"/>
    </row>
    <row r="40" spans="1:53" ht="16.5" customHeight="1">
      <c r="A40" s="12">
        <v>176</v>
      </c>
      <c r="B40" s="48">
        <v>131</v>
      </c>
      <c r="C40" s="6">
        <v>131</v>
      </c>
      <c r="D40" s="6"/>
      <c r="E40" s="4"/>
      <c r="F40" s="6">
        <v>329</v>
      </c>
      <c r="G40" s="6">
        <v>338</v>
      </c>
      <c r="H40" s="6"/>
      <c r="I40" s="4"/>
      <c r="J40" s="6">
        <v>0</v>
      </c>
      <c r="K40" s="6">
        <v>0</v>
      </c>
      <c r="L40" s="6"/>
      <c r="M40" s="4"/>
      <c r="N40" s="6">
        <v>0</v>
      </c>
      <c r="O40" s="6">
        <v>0</v>
      </c>
      <c r="P40" s="6"/>
      <c r="Q40" s="4"/>
      <c r="R40" s="6">
        <v>194</v>
      </c>
      <c r="S40" s="6">
        <v>215</v>
      </c>
      <c r="U40" s="18"/>
      <c r="Y40" s="18"/>
      <c r="AC40" s="18"/>
      <c r="AF40" s="6"/>
      <c r="AG40" s="4"/>
      <c r="AH40" s="291">
        <v>0</v>
      </c>
      <c r="AI40" s="291">
        <v>0</v>
      </c>
      <c r="AJ40" s="305"/>
      <c r="AL40" s="304">
        <v>0</v>
      </c>
      <c r="AM40" s="291">
        <v>0</v>
      </c>
      <c r="AO40" s="18"/>
      <c r="AS40" s="18"/>
      <c r="AW40" s="18"/>
      <c r="BA40" s="18"/>
    </row>
    <row r="41" spans="1:53" ht="16.5" customHeight="1">
      <c r="A41" s="12">
        <v>176</v>
      </c>
      <c r="B41" s="48">
        <v>139</v>
      </c>
      <c r="C41" s="6">
        <v>143</v>
      </c>
      <c r="D41" s="6"/>
      <c r="E41" s="4"/>
      <c r="F41" s="6">
        <v>329</v>
      </c>
      <c r="G41" s="6">
        <v>338</v>
      </c>
      <c r="H41" s="6"/>
      <c r="I41" s="4"/>
      <c r="J41" s="6">
        <v>0</v>
      </c>
      <c r="K41" s="6">
        <v>0</v>
      </c>
      <c r="L41" s="6"/>
      <c r="M41" s="4"/>
      <c r="N41" s="6">
        <v>150</v>
      </c>
      <c r="O41" s="6">
        <v>150</v>
      </c>
      <c r="Q41" s="18"/>
      <c r="R41" s="6">
        <v>194</v>
      </c>
      <c r="S41" s="6">
        <v>215</v>
      </c>
      <c r="U41" s="18"/>
      <c r="V41" s="6">
        <v>163</v>
      </c>
      <c r="W41" s="6">
        <v>166</v>
      </c>
      <c r="X41" s="6"/>
      <c r="Y41" s="4"/>
      <c r="Z41" s="6">
        <v>204</v>
      </c>
      <c r="AA41" s="6">
        <v>204</v>
      </c>
      <c r="AB41" s="6"/>
      <c r="AC41" s="4"/>
      <c r="AD41" s="6">
        <v>184</v>
      </c>
      <c r="AE41" s="6">
        <v>198</v>
      </c>
      <c r="AF41" s="6"/>
      <c r="AG41" s="4"/>
      <c r="AH41" s="291">
        <v>150</v>
      </c>
      <c r="AI41" s="291">
        <v>162</v>
      </c>
      <c r="AJ41" s="303"/>
      <c r="AK41" s="291"/>
      <c r="AL41" s="304">
        <v>124</v>
      </c>
      <c r="AM41" s="291">
        <v>134</v>
      </c>
      <c r="AN41" s="6"/>
      <c r="AO41" s="4"/>
      <c r="AP41" s="6">
        <v>0</v>
      </c>
      <c r="AQ41" s="6">
        <v>0</v>
      </c>
      <c r="AR41" s="6"/>
      <c r="AS41" s="4"/>
      <c r="AT41" s="6">
        <v>0</v>
      </c>
      <c r="AU41" s="6">
        <v>0</v>
      </c>
      <c r="AV41" s="6"/>
      <c r="AW41" s="4"/>
      <c r="AX41" s="6">
        <v>0</v>
      </c>
      <c r="AY41" s="6">
        <v>0</v>
      </c>
      <c r="AZ41" s="6"/>
      <c r="BA41" s="4"/>
    </row>
    <row r="42" spans="1:53" ht="16.5" customHeight="1">
      <c r="A42" s="12">
        <v>177</v>
      </c>
      <c r="B42" s="48">
        <v>139</v>
      </c>
      <c r="C42" s="6">
        <v>143</v>
      </c>
      <c r="D42" s="6"/>
      <c r="E42" s="4"/>
      <c r="F42" s="6">
        <v>329</v>
      </c>
      <c r="G42" s="6">
        <v>338</v>
      </c>
      <c r="H42" s="6"/>
      <c r="I42" s="4"/>
      <c r="J42" s="6">
        <v>0</v>
      </c>
      <c r="K42" s="6">
        <v>0</v>
      </c>
      <c r="L42" s="6"/>
      <c r="M42" s="4"/>
      <c r="N42" s="6">
        <v>150</v>
      </c>
      <c r="O42" s="6">
        <v>150</v>
      </c>
      <c r="P42" s="6"/>
      <c r="Q42" s="4"/>
      <c r="R42" s="6">
        <v>194</v>
      </c>
      <c r="S42" s="6">
        <v>215</v>
      </c>
      <c r="T42" s="6"/>
      <c r="U42" s="4"/>
      <c r="V42" s="6">
        <v>0</v>
      </c>
      <c r="W42" s="6">
        <v>0</v>
      </c>
      <c r="X42" s="6"/>
      <c r="Y42" s="4"/>
      <c r="Z42" s="6">
        <v>202</v>
      </c>
      <c r="AA42" s="6">
        <v>202</v>
      </c>
      <c r="AB42" s="6"/>
      <c r="AC42" s="4"/>
      <c r="AD42" s="6">
        <v>182</v>
      </c>
      <c r="AE42" s="6">
        <v>196</v>
      </c>
      <c r="AF42" s="6"/>
      <c r="AG42" s="4"/>
      <c r="AH42" s="291">
        <v>150</v>
      </c>
      <c r="AI42" s="291">
        <v>162</v>
      </c>
      <c r="AJ42" s="305"/>
      <c r="AL42" s="304">
        <v>124</v>
      </c>
      <c r="AM42" s="291">
        <v>134</v>
      </c>
      <c r="AN42" s="6"/>
      <c r="AO42" s="4"/>
      <c r="AP42" s="6">
        <v>302</v>
      </c>
      <c r="AQ42" s="6">
        <v>302</v>
      </c>
      <c r="AR42" s="6"/>
      <c r="AS42" s="4"/>
      <c r="AT42" s="6">
        <v>232</v>
      </c>
      <c r="AU42" s="6">
        <v>232</v>
      </c>
      <c r="AV42" s="6"/>
      <c r="AW42" s="4"/>
      <c r="AX42" s="6">
        <v>224</v>
      </c>
      <c r="AY42" s="6">
        <v>224</v>
      </c>
      <c r="AZ42" s="6"/>
      <c r="BA42" s="4"/>
    </row>
    <row r="43" spans="1:53" ht="16.5" customHeight="1">
      <c r="A43" s="12">
        <v>177</v>
      </c>
      <c r="B43" s="48">
        <v>139</v>
      </c>
      <c r="C43" s="6">
        <v>143</v>
      </c>
      <c r="D43" s="6"/>
      <c r="E43" s="4"/>
      <c r="F43" s="6">
        <v>329</v>
      </c>
      <c r="G43" s="6">
        <v>338</v>
      </c>
      <c r="H43" s="6"/>
      <c r="I43" s="4"/>
      <c r="J43" s="6">
        <v>0</v>
      </c>
      <c r="K43" s="6">
        <v>0</v>
      </c>
      <c r="L43" s="6"/>
      <c r="M43" s="4"/>
      <c r="N43" s="6">
        <v>150</v>
      </c>
      <c r="O43" s="6">
        <v>150</v>
      </c>
      <c r="Q43" s="18"/>
      <c r="R43" s="6">
        <v>0</v>
      </c>
      <c r="S43" s="6">
        <v>0</v>
      </c>
      <c r="U43" s="18"/>
      <c r="V43" s="6">
        <v>0</v>
      </c>
      <c r="W43" s="6">
        <v>0</v>
      </c>
      <c r="X43" s="6"/>
      <c r="Y43" s="4"/>
      <c r="Z43" s="6">
        <v>178</v>
      </c>
      <c r="AA43" s="6">
        <v>178</v>
      </c>
      <c r="AB43" s="6"/>
      <c r="AC43" s="4"/>
      <c r="AD43" s="6">
        <v>198</v>
      </c>
      <c r="AE43" s="6">
        <v>198</v>
      </c>
      <c r="AF43" s="6"/>
      <c r="AG43" s="4"/>
      <c r="AH43" s="291">
        <v>150</v>
      </c>
      <c r="AI43" s="291">
        <v>162</v>
      </c>
      <c r="AJ43" s="303"/>
      <c r="AK43" s="291"/>
      <c r="AL43" s="304">
        <v>124</v>
      </c>
      <c r="AM43" s="291">
        <v>134</v>
      </c>
      <c r="AN43" s="6"/>
      <c r="AO43" s="4"/>
      <c r="AP43" s="6">
        <v>302</v>
      </c>
      <c r="AQ43" s="6">
        <v>302</v>
      </c>
      <c r="AR43" s="6"/>
      <c r="AS43" s="4"/>
      <c r="AT43" s="6">
        <v>232</v>
      </c>
      <c r="AU43" s="6">
        <v>232</v>
      </c>
      <c r="AV43" s="6"/>
      <c r="AW43" s="4"/>
      <c r="AX43" s="6">
        <v>0</v>
      </c>
      <c r="AY43" s="6">
        <v>0</v>
      </c>
      <c r="AZ43" s="6"/>
      <c r="BA43" s="4"/>
    </row>
    <row r="44" spans="1:53" ht="16.5" customHeight="1">
      <c r="A44" s="12">
        <v>178</v>
      </c>
      <c r="B44" s="48">
        <v>139</v>
      </c>
      <c r="C44" s="6">
        <v>143</v>
      </c>
      <c r="D44" s="6"/>
      <c r="E44" s="4"/>
      <c r="F44" s="6">
        <v>329</v>
      </c>
      <c r="G44" s="6">
        <v>338</v>
      </c>
      <c r="H44" s="6"/>
      <c r="I44" s="4"/>
      <c r="J44" s="6">
        <v>0</v>
      </c>
      <c r="K44" s="6">
        <v>0</v>
      </c>
      <c r="L44" s="6"/>
      <c r="M44" s="4"/>
      <c r="N44" s="6">
        <v>150</v>
      </c>
      <c r="O44" s="6">
        <v>150</v>
      </c>
      <c r="P44" s="6"/>
      <c r="Q44" s="4"/>
      <c r="R44" s="6">
        <v>0</v>
      </c>
      <c r="S44" s="6">
        <v>0</v>
      </c>
      <c r="T44" s="6"/>
      <c r="U44" s="4"/>
      <c r="V44" s="6">
        <v>163</v>
      </c>
      <c r="W44" s="6">
        <v>166</v>
      </c>
      <c r="X44" s="6"/>
      <c r="Y44" s="4"/>
      <c r="Z44" s="6">
        <v>204</v>
      </c>
      <c r="AA44" s="6">
        <v>204</v>
      </c>
      <c r="AB44" s="6"/>
      <c r="AC44" s="4"/>
      <c r="AD44" s="6">
        <v>198</v>
      </c>
      <c r="AE44" s="6">
        <v>198</v>
      </c>
      <c r="AF44" s="6"/>
      <c r="AG44" s="4"/>
      <c r="AH44" s="291">
        <v>150</v>
      </c>
      <c r="AI44" s="291">
        <v>162</v>
      </c>
      <c r="AJ44" s="305"/>
      <c r="AL44" s="304">
        <v>124</v>
      </c>
      <c r="AM44" s="291">
        <v>134</v>
      </c>
      <c r="AN44" s="6"/>
      <c r="AO44" s="4"/>
      <c r="AP44" s="6">
        <v>302</v>
      </c>
      <c r="AQ44" s="6">
        <v>302</v>
      </c>
      <c r="AR44" s="6"/>
      <c r="AS44" s="4"/>
      <c r="AT44" s="6">
        <v>232</v>
      </c>
      <c r="AU44" s="6">
        <v>232</v>
      </c>
      <c r="AV44" s="6"/>
      <c r="AW44" s="4"/>
      <c r="AX44" s="6">
        <v>224</v>
      </c>
      <c r="AY44" s="6">
        <v>224</v>
      </c>
      <c r="AZ44" s="6"/>
      <c r="BA44" s="4"/>
    </row>
    <row r="45" spans="1:53" ht="16.5" customHeight="1">
      <c r="A45" s="12">
        <v>178</v>
      </c>
      <c r="B45" s="48">
        <v>139</v>
      </c>
      <c r="C45" s="6">
        <v>143</v>
      </c>
      <c r="D45" s="6"/>
      <c r="E45" s="4"/>
      <c r="F45" s="6">
        <v>0</v>
      </c>
      <c r="G45" s="6">
        <v>0</v>
      </c>
      <c r="H45" s="6"/>
      <c r="I45" s="4"/>
      <c r="J45" s="6">
        <v>0</v>
      </c>
      <c r="K45" s="6">
        <v>0</v>
      </c>
      <c r="L45" s="6"/>
      <c r="M45" s="4"/>
      <c r="N45" s="6">
        <v>150</v>
      </c>
      <c r="O45" s="6">
        <v>150</v>
      </c>
      <c r="Q45" s="18"/>
      <c r="R45" s="6">
        <v>194</v>
      </c>
      <c r="S45" s="6">
        <v>215</v>
      </c>
      <c r="U45" s="18"/>
      <c r="V45" s="6">
        <v>163</v>
      </c>
      <c r="W45" s="6">
        <v>166</v>
      </c>
      <c r="X45" s="6"/>
      <c r="Y45" s="4"/>
      <c r="Z45" s="6">
        <v>202</v>
      </c>
      <c r="AA45" s="6">
        <v>202</v>
      </c>
      <c r="AB45" s="6"/>
      <c r="AC45" s="4"/>
      <c r="AD45" s="6">
        <v>182</v>
      </c>
      <c r="AE45" s="6">
        <v>196</v>
      </c>
      <c r="AF45" s="6"/>
      <c r="AG45" s="4"/>
      <c r="AH45" s="291">
        <v>150</v>
      </c>
      <c r="AI45" s="291">
        <v>162</v>
      </c>
      <c r="AJ45" s="303"/>
      <c r="AK45" s="291"/>
      <c r="AL45" s="304">
        <v>124</v>
      </c>
      <c r="AM45" s="291">
        <v>134</v>
      </c>
      <c r="AN45" s="6"/>
      <c r="AO45" s="4"/>
      <c r="AP45" s="6">
        <v>302</v>
      </c>
      <c r="AQ45" s="6">
        <v>302</v>
      </c>
      <c r="AR45" s="6"/>
      <c r="AS45" s="4"/>
      <c r="AT45" s="6">
        <v>232</v>
      </c>
      <c r="AU45" s="6">
        <v>232</v>
      </c>
      <c r="AV45" s="6"/>
      <c r="AW45" s="4"/>
      <c r="AX45" s="6">
        <v>232</v>
      </c>
      <c r="AY45" s="6">
        <v>232</v>
      </c>
      <c r="AZ45" s="6"/>
      <c r="BA45" s="4"/>
    </row>
    <row r="46" spans="1:53" ht="16.5" customHeight="1">
      <c r="A46" s="12">
        <v>179</v>
      </c>
      <c r="B46" s="48">
        <v>131</v>
      </c>
      <c r="C46" s="6">
        <v>135</v>
      </c>
      <c r="D46" s="6"/>
      <c r="E46" s="4"/>
      <c r="F46" s="6">
        <v>329</v>
      </c>
      <c r="G46" s="6">
        <v>338</v>
      </c>
      <c r="H46" s="6"/>
      <c r="I46" s="4"/>
      <c r="J46" s="6">
        <v>0</v>
      </c>
      <c r="K46" s="6">
        <v>0</v>
      </c>
      <c r="L46" s="6"/>
      <c r="M46" s="4"/>
      <c r="N46" s="6">
        <v>0</v>
      </c>
      <c r="O46" s="6">
        <v>0</v>
      </c>
      <c r="P46" s="6"/>
      <c r="Q46" s="4"/>
      <c r="R46" s="6">
        <v>194</v>
      </c>
      <c r="S46" s="6">
        <v>215</v>
      </c>
      <c r="T46" s="6"/>
      <c r="U46" s="4"/>
      <c r="V46" s="6">
        <v>163</v>
      </c>
      <c r="W46" s="6">
        <v>166</v>
      </c>
      <c r="X46" s="6"/>
      <c r="Y46" s="4"/>
      <c r="Z46" s="6">
        <v>204</v>
      </c>
      <c r="AA46" s="6">
        <v>204</v>
      </c>
      <c r="AB46" s="6"/>
      <c r="AC46" s="4"/>
      <c r="AD46" s="6">
        <v>198</v>
      </c>
      <c r="AE46" s="6">
        <v>198</v>
      </c>
      <c r="AF46" s="6"/>
      <c r="AG46" s="4"/>
      <c r="AH46" s="291">
        <v>150</v>
      </c>
      <c r="AI46" s="291">
        <v>162</v>
      </c>
      <c r="AJ46" s="305"/>
      <c r="AL46" s="304">
        <v>124</v>
      </c>
      <c r="AM46" s="291">
        <v>134</v>
      </c>
      <c r="AN46" s="6"/>
      <c r="AO46" s="4"/>
      <c r="AP46" s="6">
        <v>302</v>
      </c>
      <c r="AQ46" s="6">
        <v>302</v>
      </c>
      <c r="AR46" s="6"/>
      <c r="AS46" s="4"/>
      <c r="AT46" s="6">
        <v>232</v>
      </c>
      <c r="AU46" s="6">
        <v>232</v>
      </c>
      <c r="AV46" s="6"/>
      <c r="AW46" s="4"/>
      <c r="AX46" s="6">
        <v>224</v>
      </c>
      <c r="AY46" s="6">
        <v>224</v>
      </c>
      <c r="AZ46" s="6"/>
      <c r="BA46" s="4"/>
    </row>
    <row r="47" spans="1:53" ht="16.5" customHeight="1">
      <c r="A47" s="12">
        <v>179</v>
      </c>
      <c r="B47" s="48">
        <v>139</v>
      </c>
      <c r="C47" s="6">
        <v>143</v>
      </c>
      <c r="D47" s="6"/>
      <c r="E47" s="4"/>
      <c r="F47" s="6">
        <v>329</v>
      </c>
      <c r="G47" s="6">
        <v>338</v>
      </c>
      <c r="H47" s="6"/>
      <c r="I47" s="4"/>
      <c r="J47" s="6">
        <v>0</v>
      </c>
      <c r="K47" s="6">
        <v>0</v>
      </c>
      <c r="L47" s="6"/>
      <c r="M47" s="4"/>
      <c r="N47" s="6">
        <v>150</v>
      </c>
      <c r="O47" s="6">
        <v>150</v>
      </c>
      <c r="Q47" s="18"/>
      <c r="R47" s="6">
        <v>194</v>
      </c>
      <c r="S47" s="6">
        <v>215</v>
      </c>
      <c r="U47" s="18"/>
      <c r="V47" s="6">
        <v>163</v>
      </c>
      <c r="W47" s="6">
        <v>166</v>
      </c>
      <c r="X47" s="6"/>
      <c r="Y47" s="4"/>
      <c r="Z47" s="6">
        <v>202</v>
      </c>
      <c r="AA47" s="6">
        <v>202</v>
      </c>
      <c r="AB47" s="6"/>
      <c r="AC47" s="4"/>
      <c r="AD47" s="6">
        <v>182</v>
      </c>
      <c r="AE47" s="6">
        <v>195</v>
      </c>
      <c r="AF47" s="6"/>
      <c r="AG47" s="4"/>
      <c r="AH47" s="291">
        <v>150</v>
      </c>
      <c r="AI47" s="291">
        <v>162</v>
      </c>
      <c r="AJ47" s="303"/>
      <c r="AK47" s="291"/>
      <c r="AL47" s="304">
        <v>124</v>
      </c>
      <c r="AM47" s="291">
        <v>134</v>
      </c>
      <c r="AN47" s="6"/>
      <c r="AO47" s="4"/>
      <c r="AP47" s="6">
        <v>302</v>
      </c>
      <c r="AQ47" s="6">
        <v>302</v>
      </c>
      <c r="AR47" s="6"/>
      <c r="AS47" s="4"/>
      <c r="AT47" s="6">
        <v>232</v>
      </c>
      <c r="AU47" s="6">
        <v>232</v>
      </c>
      <c r="AV47" s="6"/>
      <c r="AW47" s="4"/>
      <c r="AX47" s="6">
        <v>224</v>
      </c>
      <c r="AY47" s="6">
        <v>224</v>
      </c>
      <c r="AZ47" s="6"/>
      <c r="BA47" s="4"/>
    </row>
    <row r="48" spans="1:53" ht="16.5" customHeight="1">
      <c r="A48" s="12">
        <v>180</v>
      </c>
      <c r="B48" s="48">
        <v>139</v>
      </c>
      <c r="C48" s="6">
        <v>143</v>
      </c>
      <c r="D48" s="6"/>
      <c r="E48" s="4"/>
      <c r="F48" s="6">
        <v>329</v>
      </c>
      <c r="G48" s="6">
        <v>338</v>
      </c>
      <c r="H48" s="6"/>
      <c r="I48" s="4"/>
      <c r="J48" s="6">
        <v>0</v>
      </c>
      <c r="K48" s="6">
        <v>0</v>
      </c>
      <c r="L48" s="6"/>
      <c r="M48" s="4"/>
      <c r="N48" s="6">
        <v>150</v>
      </c>
      <c r="O48" s="6">
        <v>150</v>
      </c>
      <c r="P48" s="6"/>
      <c r="Q48" s="4"/>
      <c r="R48" s="6">
        <v>0</v>
      </c>
      <c r="S48" s="6">
        <v>0</v>
      </c>
      <c r="T48" s="6"/>
      <c r="U48" s="4"/>
      <c r="V48" s="6">
        <v>163</v>
      </c>
      <c r="W48" s="6">
        <v>166</v>
      </c>
      <c r="X48" s="6"/>
      <c r="Y48" s="4"/>
      <c r="Z48" s="6">
        <v>204</v>
      </c>
      <c r="AA48" s="6">
        <v>204</v>
      </c>
      <c r="AB48" s="6"/>
      <c r="AC48" s="4"/>
      <c r="AD48" s="6">
        <v>184</v>
      </c>
      <c r="AE48" s="6">
        <v>198</v>
      </c>
      <c r="AF48" s="6"/>
      <c r="AG48" s="4"/>
      <c r="AH48" s="291">
        <v>150</v>
      </c>
      <c r="AI48" s="291">
        <v>162</v>
      </c>
      <c r="AJ48" s="305"/>
      <c r="AL48" s="304">
        <v>124</v>
      </c>
      <c r="AM48" s="291">
        <v>134</v>
      </c>
      <c r="AN48" s="6"/>
      <c r="AO48" s="4"/>
      <c r="AP48" s="6">
        <v>302</v>
      </c>
      <c r="AQ48" s="6">
        <v>302</v>
      </c>
      <c r="AR48" s="6"/>
      <c r="AS48" s="4"/>
      <c r="AT48" s="6">
        <v>232</v>
      </c>
      <c r="AU48" s="6">
        <v>232</v>
      </c>
      <c r="AV48" s="6"/>
      <c r="AW48" s="4"/>
      <c r="AX48" s="6">
        <v>224</v>
      </c>
      <c r="AY48" s="6">
        <v>224</v>
      </c>
      <c r="AZ48" s="6"/>
      <c r="BA48" s="4"/>
    </row>
    <row r="49" spans="1:53" ht="16.5" customHeight="1">
      <c r="A49" s="12">
        <v>180</v>
      </c>
      <c r="B49" s="48">
        <v>139</v>
      </c>
      <c r="C49" s="6">
        <v>143</v>
      </c>
      <c r="D49" s="6"/>
      <c r="E49" s="4"/>
      <c r="F49" s="6">
        <v>329</v>
      </c>
      <c r="G49" s="6">
        <v>338</v>
      </c>
      <c r="H49" s="6"/>
      <c r="I49" s="4"/>
      <c r="J49" s="6">
        <v>0</v>
      </c>
      <c r="K49" s="6">
        <v>0</v>
      </c>
      <c r="L49" s="6"/>
      <c r="M49" s="4"/>
      <c r="N49" s="6">
        <v>150</v>
      </c>
      <c r="O49" s="6">
        <v>150</v>
      </c>
      <c r="Q49" s="18"/>
      <c r="R49" s="6">
        <v>194</v>
      </c>
      <c r="S49" s="6">
        <v>215</v>
      </c>
      <c r="U49" s="18"/>
      <c r="V49" s="6">
        <v>163</v>
      </c>
      <c r="W49" s="6">
        <v>166</v>
      </c>
      <c r="X49" s="6"/>
      <c r="Y49" s="4"/>
      <c r="Z49" s="6">
        <v>204</v>
      </c>
      <c r="AA49" s="6">
        <v>204</v>
      </c>
      <c r="AB49" s="6"/>
      <c r="AC49" s="4"/>
      <c r="AD49" s="6">
        <v>184</v>
      </c>
      <c r="AE49" s="6">
        <v>198</v>
      </c>
      <c r="AF49" s="6"/>
      <c r="AG49" s="4"/>
      <c r="AH49" s="291">
        <v>150</v>
      </c>
      <c r="AI49" s="291">
        <v>162</v>
      </c>
      <c r="AJ49" s="303"/>
      <c r="AK49" s="291"/>
      <c r="AL49" s="304">
        <v>124</v>
      </c>
      <c r="AM49" s="291">
        <v>134</v>
      </c>
      <c r="AN49" s="6"/>
      <c r="AO49" s="4"/>
      <c r="AP49" s="6">
        <v>0</v>
      </c>
      <c r="AQ49" s="6">
        <v>0</v>
      </c>
      <c r="AR49" s="6"/>
      <c r="AS49" s="4"/>
      <c r="AT49" s="6">
        <v>232</v>
      </c>
      <c r="AU49" s="6">
        <v>232</v>
      </c>
      <c r="AV49" s="6"/>
      <c r="AW49" s="4"/>
      <c r="AX49" s="6">
        <v>194</v>
      </c>
      <c r="AY49" s="6">
        <v>224</v>
      </c>
      <c r="AZ49" s="6"/>
      <c r="BA49" s="4"/>
    </row>
    <row r="50" spans="1:53" ht="16.5" customHeight="1">
      <c r="A50" s="12">
        <v>181</v>
      </c>
      <c r="B50" s="48">
        <v>131</v>
      </c>
      <c r="C50" s="6">
        <v>135</v>
      </c>
      <c r="D50" s="6"/>
      <c r="E50" s="4"/>
      <c r="F50" s="6">
        <v>329</v>
      </c>
      <c r="G50" s="6">
        <v>338</v>
      </c>
      <c r="H50" s="6"/>
      <c r="I50" s="4"/>
      <c r="J50" s="6">
        <v>0</v>
      </c>
      <c r="K50" s="6">
        <v>0</v>
      </c>
      <c r="L50" s="6"/>
      <c r="M50" s="4"/>
      <c r="N50" s="6">
        <v>0</v>
      </c>
      <c r="O50" s="6">
        <v>0</v>
      </c>
      <c r="P50" s="6"/>
      <c r="Q50" s="4"/>
      <c r="R50" s="6">
        <v>194</v>
      </c>
      <c r="S50" s="6">
        <v>215</v>
      </c>
      <c r="T50" s="6"/>
      <c r="U50" s="4"/>
      <c r="V50" s="6">
        <v>163</v>
      </c>
      <c r="W50" s="6">
        <v>166</v>
      </c>
      <c r="X50" s="6"/>
      <c r="Y50" s="4"/>
      <c r="Z50" s="6">
        <v>204</v>
      </c>
      <c r="AA50" s="6">
        <v>204</v>
      </c>
      <c r="AB50" s="6"/>
      <c r="AC50" s="4"/>
      <c r="AD50" s="6">
        <v>184</v>
      </c>
      <c r="AE50" s="6">
        <v>198</v>
      </c>
      <c r="AF50" s="6"/>
      <c r="AG50" s="4"/>
      <c r="AH50" s="291">
        <v>150</v>
      </c>
      <c r="AI50" s="291">
        <v>162</v>
      </c>
      <c r="AJ50" s="305"/>
      <c r="AL50" s="304">
        <v>124</v>
      </c>
      <c r="AM50" s="291">
        <v>134</v>
      </c>
      <c r="AN50" s="6"/>
      <c r="AO50" s="4"/>
      <c r="AP50" s="6">
        <v>302</v>
      </c>
      <c r="AQ50" s="6">
        <v>302</v>
      </c>
      <c r="AR50" s="6"/>
      <c r="AS50" s="4"/>
      <c r="AT50" s="6">
        <v>232</v>
      </c>
      <c r="AU50" s="6">
        <v>232</v>
      </c>
      <c r="AV50" s="6"/>
      <c r="AW50" s="4"/>
      <c r="AX50" s="6">
        <v>232</v>
      </c>
      <c r="AY50" s="6">
        <v>232</v>
      </c>
      <c r="AZ50" s="6"/>
      <c r="BA50" s="4"/>
    </row>
    <row r="51" spans="1:53" ht="16.5" customHeight="1">
      <c r="A51" s="12">
        <v>181</v>
      </c>
      <c r="B51" s="48">
        <v>139</v>
      </c>
      <c r="C51" s="6">
        <v>143</v>
      </c>
      <c r="D51" s="6"/>
      <c r="E51" s="4"/>
      <c r="F51" s="6">
        <v>329</v>
      </c>
      <c r="G51" s="6">
        <v>338</v>
      </c>
      <c r="H51" s="6"/>
      <c r="I51" s="4"/>
      <c r="J51" s="6">
        <v>0</v>
      </c>
      <c r="K51" s="6">
        <v>0</v>
      </c>
      <c r="L51" s="6"/>
      <c r="M51" s="4"/>
      <c r="N51" s="6">
        <v>150</v>
      </c>
      <c r="O51" s="6">
        <v>150</v>
      </c>
      <c r="Q51" s="18"/>
      <c r="R51" s="6">
        <v>194</v>
      </c>
      <c r="S51" s="6">
        <v>215</v>
      </c>
      <c r="U51" s="18"/>
      <c r="V51" s="6">
        <v>163</v>
      </c>
      <c r="W51" s="6">
        <v>166</v>
      </c>
      <c r="X51" s="6"/>
      <c r="Y51" s="4"/>
      <c r="Z51" s="6">
        <v>204</v>
      </c>
      <c r="AA51" s="6">
        <v>204</v>
      </c>
      <c r="AB51" s="6"/>
      <c r="AC51" s="4"/>
      <c r="AD51" s="6">
        <v>184</v>
      </c>
      <c r="AE51" s="6">
        <v>198</v>
      </c>
      <c r="AF51" s="6"/>
      <c r="AG51" s="4"/>
      <c r="AH51" s="291">
        <v>162</v>
      </c>
      <c r="AI51" s="291">
        <v>168</v>
      </c>
      <c r="AJ51" s="303"/>
      <c r="AK51" s="291"/>
      <c r="AL51" s="304">
        <v>124</v>
      </c>
      <c r="AM51" s="291">
        <v>134</v>
      </c>
      <c r="AN51" s="6"/>
      <c r="AO51" s="4"/>
      <c r="AP51" s="6">
        <v>302</v>
      </c>
      <c r="AQ51" s="6">
        <v>302</v>
      </c>
      <c r="AR51" s="6"/>
      <c r="AS51" s="4"/>
      <c r="AT51" s="6">
        <v>232</v>
      </c>
      <c r="AU51" s="6">
        <v>232</v>
      </c>
      <c r="AV51" s="6"/>
      <c r="AW51" s="4"/>
      <c r="AX51" s="6">
        <v>0</v>
      </c>
      <c r="AY51" s="6">
        <v>0</v>
      </c>
      <c r="AZ51" s="6"/>
      <c r="BA51" s="4"/>
    </row>
    <row r="52" spans="1:53" ht="16.5" customHeight="1">
      <c r="A52" s="12">
        <v>182</v>
      </c>
      <c r="B52" s="48">
        <v>139</v>
      </c>
      <c r="C52" s="6">
        <v>143</v>
      </c>
      <c r="D52" s="6"/>
      <c r="E52" s="4"/>
      <c r="F52" s="6">
        <v>329</v>
      </c>
      <c r="G52" s="6">
        <v>338</v>
      </c>
      <c r="H52" s="6"/>
      <c r="I52" s="4"/>
      <c r="J52" s="6">
        <v>0</v>
      </c>
      <c r="K52" s="6">
        <v>0</v>
      </c>
      <c r="L52" s="6"/>
      <c r="M52" s="4"/>
      <c r="N52" s="6">
        <v>150</v>
      </c>
      <c r="O52" s="6">
        <v>150</v>
      </c>
      <c r="P52" s="6"/>
      <c r="Q52" s="4"/>
      <c r="R52" s="6">
        <v>194</v>
      </c>
      <c r="S52" s="6">
        <v>215</v>
      </c>
      <c r="T52" s="6"/>
      <c r="U52" s="4"/>
      <c r="V52" s="6">
        <v>164</v>
      </c>
      <c r="W52" s="6">
        <v>164</v>
      </c>
      <c r="X52" s="6"/>
      <c r="Y52" s="4"/>
      <c r="Z52" s="6">
        <v>202</v>
      </c>
      <c r="AA52" s="6">
        <v>202</v>
      </c>
      <c r="AB52" s="6"/>
      <c r="AC52" s="4"/>
      <c r="AD52" s="6">
        <v>0</v>
      </c>
      <c r="AE52" s="6">
        <v>0</v>
      </c>
      <c r="AF52" s="6"/>
      <c r="AG52" s="4"/>
      <c r="AH52" s="291">
        <v>0</v>
      </c>
      <c r="AI52" s="291">
        <v>0</v>
      </c>
      <c r="AJ52" s="305"/>
      <c r="AL52" s="304">
        <v>124</v>
      </c>
      <c r="AM52" s="291">
        <v>134</v>
      </c>
      <c r="AN52" s="6"/>
      <c r="AO52" s="4"/>
      <c r="AP52" s="6">
        <v>302</v>
      </c>
      <c r="AQ52" s="6">
        <v>302</v>
      </c>
      <c r="AR52" s="6"/>
      <c r="AS52" s="4"/>
      <c r="AT52" s="6">
        <v>232</v>
      </c>
      <c r="AU52" s="6">
        <v>232</v>
      </c>
      <c r="AV52" s="6"/>
      <c r="AW52" s="4"/>
      <c r="AX52" s="6">
        <v>224</v>
      </c>
      <c r="AY52" s="6">
        <v>224</v>
      </c>
      <c r="AZ52" s="6"/>
      <c r="BA52" s="4"/>
    </row>
    <row r="53" spans="1:53" ht="16.5" customHeight="1">
      <c r="A53" s="12">
        <v>182</v>
      </c>
      <c r="B53" s="48">
        <v>139</v>
      </c>
      <c r="C53" s="6">
        <v>143</v>
      </c>
      <c r="D53" s="6"/>
      <c r="E53" s="4"/>
      <c r="F53" s="6">
        <v>329</v>
      </c>
      <c r="G53" s="6">
        <v>338</v>
      </c>
      <c r="H53" s="6"/>
      <c r="I53" s="4"/>
      <c r="J53" s="6">
        <v>0</v>
      </c>
      <c r="K53" s="6">
        <v>0</v>
      </c>
      <c r="L53" s="6"/>
      <c r="M53" s="4"/>
      <c r="N53" s="6">
        <v>150</v>
      </c>
      <c r="O53" s="6">
        <v>150</v>
      </c>
      <c r="Q53" s="18"/>
      <c r="R53" s="6">
        <v>194</v>
      </c>
      <c r="S53" s="6">
        <v>215</v>
      </c>
      <c r="U53" s="18"/>
      <c r="V53" s="6">
        <v>163</v>
      </c>
      <c r="W53" s="6">
        <v>166</v>
      </c>
      <c r="X53" s="6"/>
      <c r="Y53" s="4"/>
      <c r="Z53" s="6">
        <v>204</v>
      </c>
      <c r="AA53" s="6">
        <v>204</v>
      </c>
      <c r="AB53" s="6"/>
      <c r="AC53" s="4"/>
      <c r="AD53" s="6">
        <v>184</v>
      </c>
      <c r="AE53" s="6">
        <v>184</v>
      </c>
      <c r="AF53" s="6"/>
      <c r="AG53" s="4"/>
      <c r="AH53" s="291">
        <v>150</v>
      </c>
      <c r="AI53" s="291">
        <v>162</v>
      </c>
      <c r="AJ53" s="303"/>
      <c r="AK53" s="291"/>
      <c r="AL53" s="304">
        <v>124</v>
      </c>
      <c r="AM53" s="291">
        <v>134</v>
      </c>
      <c r="AN53" s="6"/>
      <c r="AO53" s="4"/>
      <c r="AP53" s="6">
        <v>302</v>
      </c>
      <c r="AQ53" s="6">
        <v>302</v>
      </c>
      <c r="AR53" s="6"/>
      <c r="AS53" s="4"/>
      <c r="AT53" s="6">
        <v>232</v>
      </c>
      <c r="AU53" s="6">
        <v>232</v>
      </c>
      <c r="AV53" s="6"/>
      <c r="AW53" s="4"/>
      <c r="AX53" s="6">
        <v>206</v>
      </c>
      <c r="AY53" s="6">
        <v>224</v>
      </c>
      <c r="AZ53" s="6"/>
      <c r="BA53" s="4"/>
    </row>
    <row r="54" spans="1:53" ht="16.5" customHeight="1">
      <c r="A54" s="12">
        <v>183</v>
      </c>
      <c r="B54" s="48">
        <v>139</v>
      </c>
      <c r="C54" s="6">
        <v>143</v>
      </c>
      <c r="D54" s="6"/>
      <c r="E54" s="4"/>
      <c r="F54" s="6">
        <v>329</v>
      </c>
      <c r="G54" s="6">
        <v>338</v>
      </c>
      <c r="H54" s="6"/>
      <c r="I54" s="4"/>
      <c r="J54" s="6">
        <v>0</v>
      </c>
      <c r="K54" s="6">
        <v>0</v>
      </c>
      <c r="L54" s="6"/>
      <c r="M54" s="4"/>
      <c r="N54" s="6">
        <v>150</v>
      </c>
      <c r="O54" s="6">
        <v>150</v>
      </c>
      <c r="P54" s="6"/>
      <c r="Q54" s="4"/>
      <c r="R54" s="6">
        <v>0</v>
      </c>
      <c r="S54" s="6">
        <v>0</v>
      </c>
      <c r="T54" s="6"/>
      <c r="U54" s="4"/>
      <c r="V54" s="6">
        <v>163</v>
      </c>
      <c r="W54" s="6">
        <v>163</v>
      </c>
      <c r="X54" s="6"/>
      <c r="Y54" s="4"/>
      <c r="Z54" s="6">
        <v>206</v>
      </c>
      <c r="AA54" s="6">
        <v>206</v>
      </c>
      <c r="AB54" s="6"/>
      <c r="AC54" s="4"/>
      <c r="AD54" s="6">
        <v>200</v>
      </c>
      <c r="AE54" s="6">
        <v>200</v>
      </c>
      <c r="AF54" s="6"/>
      <c r="AG54" s="4"/>
      <c r="AH54" s="291">
        <v>150</v>
      </c>
      <c r="AI54" s="291">
        <v>162</v>
      </c>
      <c r="AJ54" s="305"/>
      <c r="AL54" s="304">
        <v>124</v>
      </c>
      <c r="AM54" s="291">
        <v>134</v>
      </c>
      <c r="AN54" s="6"/>
      <c r="AO54" s="4"/>
      <c r="AP54" s="6">
        <v>0</v>
      </c>
      <c r="AQ54" s="6">
        <v>0</v>
      </c>
      <c r="AR54" s="6"/>
      <c r="AS54" s="4"/>
      <c r="AT54" s="6">
        <v>232</v>
      </c>
      <c r="AU54" s="6">
        <v>232</v>
      </c>
      <c r="AV54" s="6"/>
      <c r="AW54" s="4"/>
      <c r="AX54" s="6">
        <v>0</v>
      </c>
      <c r="AY54" s="6">
        <v>0</v>
      </c>
      <c r="AZ54" s="6"/>
      <c r="BA54" s="4"/>
    </row>
    <row r="55" spans="1:53" ht="16.5" customHeight="1">
      <c r="A55" s="12">
        <v>183</v>
      </c>
      <c r="B55" s="48">
        <v>139</v>
      </c>
      <c r="C55" s="6">
        <v>143</v>
      </c>
      <c r="D55" s="6"/>
      <c r="E55" s="4"/>
      <c r="F55" s="6">
        <v>329</v>
      </c>
      <c r="G55" s="6">
        <v>338</v>
      </c>
      <c r="H55" s="6"/>
      <c r="I55" s="4"/>
      <c r="J55" s="6">
        <v>0</v>
      </c>
      <c r="K55" s="6">
        <v>0</v>
      </c>
      <c r="L55" s="6"/>
      <c r="M55" s="4"/>
      <c r="N55" s="6">
        <v>150</v>
      </c>
      <c r="O55" s="6">
        <v>150</v>
      </c>
      <c r="Q55" s="18"/>
      <c r="R55" s="20">
        <v>194</v>
      </c>
      <c r="S55" s="6">
        <v>215</v>
      </c>
      <c r="U55" s="4"/>
      <c r="V55" s="6">
        <v>163</v>
      </c>
      <c r="W55" s="6">
        <v>166</v>
      </c>
      <c r="X55" s="6"/>
      <c r="Y55" s="4"/>
      <c r="Z55" s="6">
        <v>204</v>
      </c>
      <c r="AA55" s="6">
        <v>204</v>
      </c>
      <c r="AB55" s="6"/>
      <c r="AC55" s="4"/>
      <c r="AD55" s="6">
        <v>184</v>
      </c>
      <c r="AE55" s="6">
        <v>198</v>
      </c>
      <c r="AF55" s="6"/>
      <c r="AG55" s="4"/>
      <c r="AH55" s="291">
        <v>162</v>
      </c>
      <c r="AI55" s="291">
        <v>162</v>
      </c>
      <c r="AJ55" s="303"/>
      <c r="AK55" s="291"/>
      <c r="AL55" s="304">
        <v>124</v>
      </c>
      <c r="AM55" s="291">
        <v>134</v>
      </c>
      <c r="AN55" s="6"/>
      <c r="AO55" s="4"/>
      <c r="AP55" s="6">
        <v>311</v>
      </c>
      <c r="AQ55" s="6">
        <v>311</v>
      </c>
      <c r="AR55" s="6"/>
      <c r="AS55" s="4"/>
      <c r="AT55" s="6">
        <v>232</v>
      </c>
      <c r="AU55" s="6">
        <v>232</v>
      </c>
      <c r="AV55" s="6"/>
      <c r="AW55" s="4"/>
      <c r="AX55" s="6">
        <v>0</v>
      </c>
      <c r="AY55" s="6">
        <v>0</v>
      </c>
      <c r="AZ55" s="6"/>
      <c r="BA55" s="4"/>
    </row>
    <row r="56" spans="1:53" ht="16.5" customHeight="1">
      <c r="A56" s="12">
        <v>184</v>
      </c>
      <c r="B56" s="48">
        <v>139</v>
      </c>
      <c r="C56" s="6">
        <v>143</v>
      </c>
      <c r="D56" s="6"/>
      <c r="E56" s="4"/>
      <c r="F56" s="6">
        <v>329</v>
      </c>
      <c r="G56" s="6">
        <v>338</v>
      </c>
      <c r="H56" s="6"/>
      <c r="I56" s="4"/>
      <c r="J56" s="6">
        <v>0</v>
      </c>
      <c r="K56" s="6">
        <v>0</v>
      </c>
      <c r="L56" s="6"/>
      <c r="M56" s="4"/>
      <c r="N56" s="6">
        <v>150</v>
      </c>
      <c r="O56" s="6">
        <v>150</v>
      </c>
      <c r="P56" s="6"/>
      <c r="Q56" s="4"/>
      <c r="R56" s="6">
        <v>194</v>
      </c>
      <c r="S56" s="6">
        <v>215</v>
      </c>
      <c r="T56" s="6"/>
      <c r="U56" s="4"/>
      <c r="V56" s="6">
        <v>163</v>
      </c>
      <c r="W56" s="6">
        <v>166</v>
      </c>
      <c r="X56" s="6"/>
      <c r="Y56" s="4"/>
      <c r="Z56" s="6">
        <v>0</v>
      </c>
      <c r="AA56" s="6">
        <v>0</v>
      </c>
      <c r="AB56" s="6"/>
      <c r="AC56" s="4"/>
      <c r="AD56" s="6">
        <v>198</v>
      </c>
      <c r="AE56" s="6">
        <v>198</v>
      </c>
      <c r="AF56" s="6"/>
      <c r="AG56" s="4"/>
      <c r="AH56" s="291">
        <v>150</v>
      </c>
      <c r="AI56" s="291">
        <v>162</v>
      </c>
      <c r="AJ56" s="305"/>
      <c r="AL56" s="304">
        <v>124</v>
      </c>
      <c r="AM56" s="291">
        <v>134</v>
      </c>
      <c r="AN56" s="6"/>
      <c r="AO56" s="4"/>
      <c r="AP56" s="6">
        <v>0</v>
      </c>
      <c r="AQ56" s="6">
        <v>0</v>
      </c>
      <c r="AR56" s="6"/>
      <c r="AS56" s="4"/>
      <c r="AT56" s="6">
        <v>232</v>
      </c>
      <c r="AU56" s="6">
        <v>232</v>
      </c>
      <c r="AV56" s="6"/>
      <c r="AW56" s="4"/>
      <c r="AX56" s="6">
        <v>0</v>
      </c>
      <c r="AY56" s="6">
        <v>0</v>
      </c>
      <c r="AZ56" s="6"/>
      <c r="BA56" s="4"/>
    </row>
    <row r="57" spans="1:53" ht="16.5" customHeight="1">
      <c r="A57" s="12">
        <v>184</v>
      </c>
      <c r="B57" s="48">
        <v>139</v>
      </c>
      <c r="C57" s="6">
        <v>143</v>
      </c>
      <c r="D57" s="6"/>
      <c r="E57" s="4"/>
      <c r="F57" s="6">
        <v>329</v>
      </c>
      <c r="G57" s="6">
        <v>338</v>
      </c>
      <c r="H57" s="6"/>
      <c r="I57" s="4"/>
      <c r="J57" s="6">
        <v>0</v>
      </c>
      <c r="K57" s="6">
        <v>0</v>
      </c>
      <c r="L57" s="6"/>
      <c r="M57" s="4"/>
      <c r="N57" s="6">
        <v>150</v>
      </c>
      <c r="O57" s="6">
        <v>150</v>
      </c>
      <c r="Q57" s="18"/>
      <c r="R57" s="6">
        <v>194</v>
      </c>
      <c r="S57" s="6">
        <v>215</v>
      </c>
      <c r="U57" s="18"/>
      <c r="V57" s="6">
        <v>163</v>
      </c>
      <c r="W57" s="6">
        <v>166</v>
      </c>
      <c r="X57" s="6"/>
      <c r="Y57" s="4"/>
      <c r="Z57" s="6">
        <v>204</v>
      </c>
      <c r="AA57" s="6">
        <v>204</v>
      </c>
      <c r="AB57" s="6"/>
      <c r="AC57" s="4"/>
      <c r="AD57" s="6">
        <v>184</v>
      </c>
      <c r="AE57" s="6">
        <v>198</v>
      </c>
      <c r="AF57" s="6"/>
      <c r="AG57" s="4"/>
      <c r="AH57" s="291">
        <v>150</v>
      </c>
      <c r="AI57" s="291">
        <v>162</v>
      </c>
      <c r="AJ57" s="303"/>
      <c r="AK57" s="291"/>
      <c r="AL57" s="304">
        <v>124</v>
      </c>
      <c r="AM57" s="291">
        <v>134</v>
      </c>
      <c r="AN57" s="6"/>
      <c r="AO57" s="4"/>
      <c r="AP57" s="6">
        <v>0</v>
      </c>
      <c r="AQ57" s="6">
        <v>0</v>
      </c>
      <c r="AR57" s="6"/>
      <c r="AS57" s="4"/>
      <c r="AT57" s="6">
        <v>232</v>
      </c>
      <c r="AU57" s="6">
        <v>232</v>
      </c>
      <c r="AV57" s="6"/>
      <c r="AW57" s="4"/>
      <c r="AX57" s="6">
        <v>0</v>
      </c>
      <c r="AY57" s="6">
        <v>0</v>
      </c>
      <c r="AZ57" s="6"/>
      <c r="BA57" s="4"/>
    </row>
    <row r="58" spans="1:53" ht="16.5" customHeight="1">
      <c r="A58" s="12">
        <v>185</v>
      </c>
      <c r="B58" s="48">
        <v>139</v>
      </c>
      <c r="C58" s="6">
        <v>143</v>
      </c>
      <c r="D58" s="6"/>
      <c r="E58" s="4"/>
      <c r="F58" s="6">
        <v>0</v>
      </c>
      <c r="G58" s="6">
        <v>0</v>
      </c>
      <c r="H58" s="6"/>
      <c r="I58" s="4"/>
      <c r="J58" s="6">
        <v>0</v>
      </c>
      <c r="K58" s="6">
        <v>0</v>
      </c>
      <c r="L58" s="6"/>
      <c r="M58" s="4"/>
      <c r="N58" s="6">
        <v>150</v>
      </c>
      <c r="O58" s="6">
        <v>150</v>
      </c>
      <c r="P58" s="6"/>
      <c r="Q58" s="4"/>
      <c r="R58" s="6">
        <v>194</v>
      </c>
      <c r="S58" s="6">
        <v>215</v>
      </c>
      <c r="T58" s="6"/>
      <c r="U58" s="4"/>
      <c r="V58" s="6">
        <v>163</v>
      </c>
      <c r="W58" s="6">
        <v>166</v>
      </c>
      <c r="X58" s="6"/>
      <c r="Y58" s="4"/>
      <c r="Z58" s="6">
        <v>204</v>
      </c>
      <c r="AA58" s="6">
        <v>204</v>
      </c>
      <c r="AB58" s="6"/>
      <c r="AC58" s="4"/>
      <c r="AD58" s="6">
        <v>184</v>
      </c>
      <c r="AE58" s="6">
        <v>198</v>
      </c>
      <c r="AF58" s="6"/>
      <c r="AG58" s="4"/>
      <c r="AH58" s="291">
        <v>150</v>
      </c>
      <c r="AI58" s="291">
        <v>162</v>
      </c>
      <c r="AJ58" s="305"/>
      <c r="AL58" s="304">
        <v>124</v>
      </c>
      <c r="AM58" s="291">
        <v>134</v>
      </c>
      <c r="AN58" s="6"/>
      <c r="AO58" s="4"/>
      <c r="AP58" s="6">
        <v>302</v>
      </c>
      <c r="AQ58" s="6">
        <v>302</v>
      </c>
      <c r="AR58" s="6"/>
      <c r="AS58" s="4"/>
      <c r="AT58" s="6">
        <v>232</v>
      </c>
      <c r="AU58" s="6">
        <v>232</v>
      </c>
      <c r="AV58" s="6"/>
      <c r="AW58" s="4"/>
      <c r="AX58" s="6">
        <v>224</v>
      </c>
      <c r="AY58" s="6">
        <v>224</v>
      </c>
      <c r="AZ58" s="6"/>
      <c r="BA58" s="4"/>
    </row>
    <row r="59" spans="1:53" ht="16.5" customHeight="1">
      <c r="A59" s="12">
        <v>185</v>
      </c>
      <c r="B59" s="48">
        <v>139</v>
      </c>
      <c r="C59" s="6">
        <v>143</v>
      </c>
      <c r="D59" s="6"/>
      <c r="E59" s="4"/>
      <c r="F59" s="6">
        <v>329</v>
      </c>
      <c r="G59" s="6">
        <v>338</v>
      </c>
      <c r="H59" s="6"/>
      <c r="I59" s="4"/>
      <c r="J59" s="6">
        <v>0</v>
      </c>
      <c r="K59" s="6">
        <v>0</v>
      </c>
      <c r="L59" s="6"/>
      <c r="M59" s="4"/>
      <c r="N59" s="6">
        <v>150</v>
      </c>
      <c r="O59" s="6">
        <v>150</v>
      </c>
      <c r="Q59" s="18"/>
      <c r="R59" s="6">
        <v>194</v>
      </c>
      <c r="S59" s="6">
        <v>215</v>
      </c>
      <c r="U59" s="18"/>
      <c r="V59" s="6">
        <v>0</v>
      </c>
      <c r="W59" s="6">
        <v>0</v>
      </c>
      <c r="X59" s="6"/>
      <c r="Y59" s="4"/>
      <c r="Z59" s="6">
        <v>158</v>
      </c>
      <c r="AA59" s="6">
        <v>158</v>
      </c>
      <c r="AB59" s="6"/>
      <c r="AC59" s="4"/>
      <c r="AD59" s="6">
        <v>0</v>
      </c>
      <c r="AE59" s="6">
        <v>0</v>
      </c>
      <c r="AF59" s="6"/>
      <c r="AG59" s="4"/>
      <c r="AH59" s="291">
        <v>150</v>
      </c>
      <c r="AI59" s="291">
        <v>162</v>
      </c>
      <c r="AJ59" s="303"/>
      <c r="AK59" s="291"/>
      <c r="AL59" s="304">
        <v>124</v>
      </c>
      <c r="AM59" s="291">
        <v>134</v>
      </c>
      <c r="AN59" s="6"/>
      <c r="AO59" s="4"/>
      <c r="AP59" s="6">
        <v>302</v>
      </c>
      <c r="AQ59" s="6">
        <v>302</v>
      </c>
      <c r="AR59" s="6"/>
      <c r="AS59" s="4"/>
      <c r="AT59" s="6">
        <v>232</v>
      </c>
      <c r="AU59" s="6">
        <v>232</v>
      </c>
      <c r="AV59" s="6"/>
      <c r="AW59" s="4"/>
      <c r="AX59" s="6">
        <v>0</v>
      </c>
      <c r="AY59" s="6">
        <v>0</v>
      </c>
      <c r="AZ59" s="6"/>
      <c r="BA59" s="4"/>
    </row>
    <row r="60" spans="1:53" ht="16.5" customHeight="1">
      <c r="A60" s="12">
        <v>186</v>
      </c>
      <c r="B60" s="48">
        <v>0</v>
      </c>
      <c r="C60" s="6">
        <v>0</v>
      </c>
      <c r="D60" s="6"/>
      <c r="E60" s="4"/>
      <c r="F60" s="6">
        <v>0</v>
      </c>
      <c r="G60" s="6">
        <v>0</v>
      </c>
      <c r="H60" s="6"/>
      <c r="I60" s="4"/>
      <c r="J60" s="6">
        <v>0</v>
      </c>
      <c r="K60" s="6">
        <v>0</v>
      </c>
      <c r="L60" s="6"/>
      <c r="M60" s="4"/>
      <c r="N60" s="6">
        <v>0</v>
      </c>
      <c r="O60" s="6">
        <v>0</v>
      </c>
      <c r="P60" s="6"/>
      <c r="Q60" s="4"/>
      <c r="R60" s="6">
        <v>0</v>
      </c>
      <c r="S60" s="6">
        <v>0</v>
      </c>
      <c r="T60" s="6"/>
      <c r="U60" s="4"/>
      <c r="V60" s="6">
        <v>0</v>
      </c>
      <c r="W60" s="6">
        <v>0</v>
      </c>
      <c r="X60" s="6"/>
      <c r="Y60" s="4"/>
      <c r="Z60" s="6">
        <v>0</v>
      </c>
      <c r="AA60" s="6">
        <v>0</v>
      </c>
      <c r="AB60" s="6"/>
      <c r="AC60" s="4"/>
      <c r="AD60" s="6">
        <v>0</v>
      </c>
      <c r="AE60" s="6">
        <v>0</v>
      </c>
      <c r="AF60" s="6"/>
      <c r="AG60" s="4"/>
      <c r="AH60" s="291">
        <v>162</v>
      </c>
      <c r="AI60" s="291">
        <v>162</v>
      </c>
      <c r="AJ60" s="305"/>
      <c r="AL60" s="304">
        <v>124</v>
      </c>
      <c r="AM60" s="291">
        <v>134</v>
      </c>
      <c r="AN60" s="6">
        <v>148</v>
      </c>
      <c r="AO60" s="4"/>
      <c r="AP60" s="6">
        <v>0</v>
      </c>
      <c r="AQ60" s="6">
        <v>0</v>
      </c>
      <c r="AR60" s="6"/>
      <c r="AS60" s="4"/>
      <c r="AT60" s="6">
        <v>0</v>
      </c>
      <c r="AU60" s="6">
        <v>0</v>
      </c>
      <c r="AV60" s="6"/>
      <c r="AW60" s="4"/>
      <c r="AX60" s="6">
        <v>0</v>
      </c>
      <c r="AY60" s="6">
        <v>0</v>
      </c>
      <c r="AZ60" s="6"/>
      <c r="BA60" s="4"/>
    </row>
    <row r="61" spans="1:53" ht="16.5" customHeight="1">
      <c r="A61" s="12">
        <v>186</v>
      </c>
      <c r="B61" s="48">
        <v>0</v>
      </c>
      <c r="C61" s="6">
        <v>0</v>
      </c>
      <c r="D61" s="6"/>
      <c r="E61" s="4"/>
      <c r="F61" s="6">
        <v>0</v>
      </c>
      <c r="G61" s="6">
        <v>0</v>
      </c>
      <c r="H61" s="6"/>
      <c r="I61" s="4"/>
      <c r="J61" s="6">
        <v>0</v>
      </c>
      <c r="K61" s="6">
        <v>0</v>
      </c>
      <c r="L61" s="6"/>
      <c r="M61" s="4"/>
      <c r="N61" s="6">
        <v>0</v>
      </c>
      <c r="O61" s="6">
        <v>0</v>
      </c>
      <c r="Q61" s="18"/>
      <c r="R61" s="6">
        <v>0</v>
      </c>
      <c r="S61" s="6">
        <v>0</v>
      </c>
      <c r="U61" s="18"/>
      <c r="V61" s="6">
        <v>163</v>
      </c>
      <c r="W61" s="6">
        <v>166</v>
      </c>
      <c r="X61" s="6"/>
      <c r="Y61" s="4"/>
      <c r="Z61" s="6">
        <v>0</v>
      </c>
      <c r="AA61" s="6">
        <v>0</v>
      </c>
      <c r="AB61" s="6"/>
      <c r="AC61" s="4"/>
      <c r="AD61" s="6">
        <v>196</v>
      </c>
      <c r="AE61" s="6">
        <v>196</v>
      </c>
      <c r="AF61" s="6"/>
      <c r="AG61" s="4"/>
      <c r="AH61" s="291">
        <v>150</v>
      </c>
      <c r="AI61" s="291">
        <v>162</v>
      </c>
      <c r="AJ61" s="303"/>
      <c r="AK61" s="291"/>
      <c r="AL61" s="304">
        <v>124</v>
      </c>
      <c r="AM61" s="291">
        <v>124</v>
      </c>
      <c r="AN61" s="6"/>
      <c r="AO61" s="4"/>
      <c r="AP61" s="6">
        <v>0</v>
      </c>
      <c r="AQ61" s="6">
        <v>0</v>
      </c>
      <c r="AR61" s="6"/>
      <c r="AS61" s="4"/>
      <c r="AT61" s="6">
        <v>232</v>
      </c>
      <c r="AU61" s="6">
        <v>232</v>
      </c>
      <c r="AV61" s="6"/>
      <c r="AW61" s="4"/>
      <c r="AX61" s="6">
        <v>224</v>
      </c>
      <c r="AY61" s="6">
        <v>224</v>
      </c>
      <c r="AZ61" s="6"/>
      <c r="BA61" s="4"/>
    </row>
    <row r="62" spans="1:53" ht="16.5" customHeight="1">
      <c r="A62" s="12">
        <v>187</v>
      </c>
      <c r="B62" s="48">
        <v>139</v>
      </c>
      <c r="C62" s="6">
        <v>143</v>
      </c>
      <c r="D62" s="6"/>
      <c r="E62" s="4"/>
      <c r="F62" s="6">
        <v>0</v>
      </c>
      <c r="G62" s="6">
        <v>0</v>
      </c>
      <c r="H62" s="6"/>
      <c r="I62" s="4"/>
      <c r="J62" s="6">
        <v>0</v>
      </c>
      <c r="K62" s="6">
        <v>0</v>
      </c>
      <c r="L62" s="6"/>
      <c r="M62" s="4"/>
      <c r="N62" s="6">
        <v>150</v>
      </c>
      <c r="O62" s="6">
        <v>150</v>
      </c>
      <c r="P62" s="6"/>
      <c r="Q62" s="4"/>
      <c r="R62" s="6">
        <v>194</v>
      </c>
      <c r="S62" s="6">
        <v>215</v>
      </c>
      <c r="T62" s="6"/>
      <c r="U62" s="4"/>
      <c r="V62" s="6">
        <v>163</v>
      </c>
      <c r="W62" s="6">
        <v>166</v>
      </c>
      <c r="X62" s="6"/>
      <c r="Y62" s="4"/>
      <c r="Z62" s="6">
        <v>204</v>
      </c>
      <c r="AA62" s="6">
        <v>204</v>
      </c>
      <c r="AB62" s="6"/>
      <c r="AC62" s="4"/>
      <c r="AD62" s="6">
        <v>198</v>
      </c>
      <c r="AE62" s="6">
        <v>198</v>
      </c>
      <c r="AF62" s="6"/>
      <c r="AG62" s="4"/>
      <c r="AH62" s="291">
        <v>150</v>
      </c>
      <c r="AI62" s="291">
        <v>162</v>
      </c>
      <c r="AJ62" s="305"/>
      <c r="AL62" s="304">
        <v>124</v>
      </c>
      <c r="AM62" s="291">
        <v>134</v>
      </c>
      <c r="AN62" s="6"/>
      <c r="AO62" s="4"/>
      <c r="AP62" s="6">
        <v>302</v>
      </c>
      <c r="AQ62" s="6">
        <v>302</v>
      </c>
      <c r="AR62" s="6"/>
      <c r="AS62" s="4"/>
      <c r="AT62" s="6">
        <v>232</v>
      </c>
      <c r="AU62" s="6">
        <v>232</v>
      </c>
      <c r="AV62" s="6"/>
      <c r="AW62" s="4"/>
      <c r="AX62" s="6">
        <v>224</v>
      </c>
      <c r="AY62" s="6">
        <v>224</v>
      </c>
      <c r="AZ62" s="6"/>
      <c r="BA62" s="4"/>
    </row>
    <row r="63" spans="1:53" ht="16.5" customHeight="1">
      <c r="A63" s="12">
        <v>187</v>
      </c>
      <c r="B63" s="48">
        <v>139</v>
      </c>
      <c r="C63" s="6">
        <v>143</v>
      </c>
      <c r="D63" s="6"/>
      <c r="E63" s="4"/>
      <c r="F63" s="6">
        <v>329</v>
      </c>
      <c r="G63" s="6">
        <v>338</v>
      </c>
      <c r="H63" s="6"/>
      <c r="I63" s="4"/>
      <c r="J63" s="6">
        <v>0</v>
      </c>
      <c r="K63" s="6">
        <v>0</v>
      </c>
      <c r="L63" s="6"/>
      <c r="M63" s="4"/>
      <c r="N63" s="6">
        <v>150</v>
      </c>
      <c r="O63" s="6">
        <v>150</v>
      </c>
      <c r="Q63" s="18"/>
      <c r="R63" s="6">
        <v>194</v>
      </c>
      <c r="S63" s="6">
        <v>215</v>
      </c>
      <c r="U63" s="18"/>
      <c r="V63" s="6">
        <v>163</v>
      </c>
      <c r="W63" s="6">
        <v>166</v>
      </c>
      <c r="X63" s="6"/>
      <c r="Y63" s="4"/>
      <c r="Z63" s="6">
        <v>204</v>
      </c>
      <c r="AA63" s="6">
        <v>204</v>
      </c>
      <c r="AB63" s="6"/>
      <c r="AC63" s="4"/>
      <c r="AD63" s="6">
        <v>184</v>
      </c>
      <c r="AE63" s="6">
        <v>198</v>
      </c>
      <c r="AF63" s="6"/>
      <c r="AG63" s="4"/>
      <c r="AH63" s="291">
        <v>162</v>
      </c>
      <c r="AI63" s="291">
        <v>162</v>
      </c>
      <c r="AJ63" s="303"/>
      <c r="AK63" s="291"/>
      <c r="AL63" s="304">
        <v>124</v>
      </c>
      <c r="AM63" s="291">
        <v>134</v>
      </c>
      <c r="AN63" s="6"/>
      <c r="AO63" s="4"/>
      <c r="AP63" s="6">
        <v>0</v>
      </c>
      <c r="AQ63" s="6">
        <v>0</v>
      </c>
      <c r="AR63" s="6"/>
      <c r="AS63" s="4"/>
      <c r="AT63" s="6">
        <v>232</v>
      </c>
      <c r="AU63" s="6">
        <v>232</v>
      </c>
      <c r="AV63" s="6"/>
      <c r="AW63" s="4"/>
      <c r="AX63" s="6">
        <v>194</v>
      </c>
      <c r="AY63" s="6">
        <v>224</v>
      </c>
      <c r="AZ63" s="6"/>
      <c r="BA63" s="4"/>
    </row>
    <row r="64" spans="1:53" ht="16.5" customHeight="1">
      <c r="A64" s="12">
        <v>188</v>
      </c>
      <c r="B64" s="48">
        <v>139</v>
      </c>
      <c r="C64" s="6">
        <v>143</v>
      </c>
      <c r="D64" s="6"/>
      <c r="E64" s="4"/>
      <c r="F64" s="6">
        <v>329</v>
      </c>
      <c r="G64" s="6">
        <v>338</v>
      </c>
      <c r="H64" s="6"/>
      <c r="I64" s="4"/>
      <c r="J64" s="6">
        <v>0</v>
      </c>
      <c r="K64" s="6">
        <v>0</v>
      </c>
      <c r="L64" s="6"/>
      <c r="M64" s="4"/>
      <c r="N64" s="6">
        <v>150</v>
      </c>
      <c r="O64" s="6">
        <v>150</v>
      </c>
      <c r="P64" s="6"/>
      <c r="Q64" s="4"/>
      <c r="R64" s="6">
        <v>194</v>
      </c>
      <c r="S64" s="6">
        <v>215</v>
      </c>
      <c r="T64" s="6"/>
      <c r="U64" s="4"/>
      <c r="V64" s="6">
        <v>163</v>
      </c>
      <c r="W64" s="6">
        <v>166</v>
      </c>
      <c r="X64" s="6"/>
      <c r="Y64" s="4"/>
      <c r="Z64" s="6">
        <v>204</v>
      </c>
      <c r="AA64" s="6">
        <v>204</v>
      </c>
      <c r="AB64" s="6"/>
      <c r="AC64" s="4"/>
      <c r="AD64" s="6">
        <v>184</v>
      </c>
      <c r="AE64" s="6">
        <v>198</v>
      </c>
      <c r="AF64" s="6"/>
      <c r="AG64" s="4"/>
      <c r="AH64" s="291">
        <v>150</v>
      </c>
      <c r="AI64" s="291">
        <v>162</v>
      </c>
      <c r="AJ64" s="305"/>
      <c r="AL64" s="304">
        <v>124</v>
      </c>
      <c r="AM64" s="291">
        <v>134</v>
      </c>
      <c r="AN64" s="6"/>
      <c r="AO64" s="4"/>
      <c r="AP64" s="6">
        <v>302</v>
      </c>
      <c r="AQ64" s="6">
        <v>302</v>
      </c>
      <c r="AR64" s="6"/>
      <c r="AS64" s="4"/>
      <c r="AT64" s="6">
        <v>232</v>
      </c>
      <c r="AU64" s="6">
        <v>232</v>
      </c>
      <c r="AV64" s="6"/>
      <c r="AW64" s="4"/>
      <c r="AX64" s="6">
        <v>224</v>
      </c>
      <c r="AY64" s="6">
        <v>224</v>
      </c>
      <c r="AZ64" s="6"/>
      <c r="BA64" s="4"/>
    </row>
    <row r="65" spans="1:53" ht="16.5" customHeight="1">
      <c r="A65" s="12">
        <v>188</v>
      </c>
      <c r="B65" s="48">
        <v>139</v>
      </c>
      <c r="C65" s="6">
        <v>143</v>
      </c>
      <c r="D65" s="6"/>
      <c r="E65" s="4"/>
      <c r="F65" s="6">
        <v>329</v>
      </c>
      <c r="G65" s="6">
        <v>338</v>
      </c>
      <c r="H65" s="6"/>
      <c r="I65" s="4"/>
      <c r="J65" s="6">
        <v>0</v>
      </c>
      <c r="K65" s="6">
        <v>0</v>
      </c>
      <c r="L65" s="6"/>
      <c r="M65" s="4"/>
      <c r="N65" s="6">
        <v>150</v>
      </c>
      <c r="O65" s="6">
        <v>150</v>
      </c>
      <c r="Q65" s="18"/>
      <c r="R65" s="6">
        <v>194</v>
      </c>
      <c r="S65" s="6">
        <v>215</v>
      </c>
      <c r="U65" s="18"/>
      <c r="V65" s="6">
        <v>163</v>
      </c>
      <c r="W65" s="6">
        <v>166</v>
      </c>
      <c r="X65" s="6"/>
      <c r="Y65" s="4"/>
      <c r="Z65" s="6">
        <v>204</v>
      </c>
      <c r="AA65" s="6">
        <v>204</v>
      </c>
      <c r="AB65" s="6"/>
      <c r="AC65" s="4"/>
      <c r="AD65" s="6">
        <v>184</v>
      </c>
      <c r="AE65" s="6">
        <v>198</v>
      </c>
      <c r="AF65" s="6"/>
      <c r="AG65" s="4"/>
      <c r="AH65" s="291">
        <v>150</v>
      </c>
      <c r="AI65" s="291">
        <v>162</v>
      </c>
      <c r="AJ65" s="303"/>
      <c r="AK65" s="291"/>
      <c r="AL65" s="304">
        <v>124</v>
      </c>
      <c r="AM65" s="291">
        <v>134</v>
      </c>
      <c r="AN65" s="6"/>
      <c r="AO65" s="4"/>
      <c r="AP65" s="6">
        <v>302</v>
      </c>
      <c r="AQ65" s="6">
        <v>302</v>
      </c>
      <c r="AR65" s="6"/>
      <c r="AS65" s="4"/>
      <c r="AT65" s="6">
        <v>232</v>
      </c>
      <c r="AU65" s="6">
        <v>232</v>
      </c>
      <c r="AV65" s="6"/>
      <c r="AW65" s="4"/>
      <c r="AX65" s="6">
        <v>224</v>
      </c>
      <c r="AY65" s="6">
        <v>224</v>
      </c>
      <c r="AZ65" s="6"/>
      <c r="BA65" s="4"/>
    </row>
    <row r="66" spans="1:53" ht="16.5" customHeight="1">
      <c r="A66" s="12">
        <v>189</v>
      </c>
      <c r="B66" s="48">
        <v>139</v>
      </c>
      <c r="C66" s="6">
        <v>143</v>
      </c>
      <c r="D66" s="6"/>
      <c r="E66" s="4"/>
      <c r="F66" s="6">
        <v>329</v>
      </c>
      <c r="G66" s="6">
        <v>338</v>
      </c>
      <c r="H66" s="6"/>
      <c r="I66" s="4"/>
      <c r="J66" s="6">
        <v>0</v>
      </c>
      <c r="K66" s="6">
        <v>0</v>
      </c>
      <c r="L66" s="6"/>
      <c r="M66" s="4"/>
      <c r="N66" s="6">
        <v>150</v>
      </c>
      <c r="O66" s="6">
        <v>150</v>
      </c>
      <c r="P66" s="6"/>
      <c r="Q66" s="4"/>
      <c r="R66" s="6">
        <v>194</v>
      </c>
      <c r="S66" s="6">
        <v>215</v>
      </c>
      <c r="T66" s="6"/>
      <c r="U66" s="4"/>
      <c r="V66" s="6">
        <v>163</v>
      </c>
      <c r="W66" s="6">
        <v>166</v>
      </c>
      <c r="X66" s="6"/>
      <c r="Y66" s="4"/>
      <c r="Z66" s="6">
        <v>204</v>
      </c>
      <c r="AA66" s="6">
        <v>204</v>
      </c>
      <c r="AB66" s="6"/>
      <c r="AC66" s="4"/>
      <c r="AD66" s="6">
        <v>184</v>
      </c>
      <c r="AE66" s="6">
        <v>198</v>
      </c>
      <c r="AF66" s="6"/>
      <c r="AG66" s="4"/>
      <c r="AH66" s="291">
        <v>150</v>
      </c>
      <c r="AI66" s="291">
        <v>162</v>
      </c>
      <c r="AJ66" s="305"/>
      <c r="AL66" s="304">
        <v>124</v>
      </c>
      <c r="AM66" s="291">
        <v>134</v>
      </c>
      <c r="AN66" s="6"/>
      <c r="AO66" s="4"/>
      <c r="AP66" s="6">
        <v>302</v>
      </c>
      <c r="AQ66" s="6">
        <v>302</v>
      </c>
      <c r="AR66" s="6"/>
      <c r="AS66" s="4"/>
      <c r="AT66" s="6">
        <v>232</v>
      </c>
      <c r="AU66" s="6">
        <v>232</v>
      </c>
      <c r="AV66" s="6"/>
      <c r="AW66" s="4"/>
      <c r="AX66" s="6">
        <v>224</v>
      </c>
      <c r="AY66" s="6">
        <v>224</v>
      </c>
      <c r="AZ66" s="6"/>
      <c r="BA66" s="4"/>
    </row>
    <row r="67" spans="1:53" ht="16.5" customHeight="1">
      <c r="A67" s="12">
        <v>189</v>
      </c>
      <c r="B67" s="48">
        <v>139</v>
      </c>
      <c r="C67" s="6">
        <v>143</v>
      </c>
      <c r="D67" s="6"/>
      <c r="E67" s="4"/>
      <c r="F67" s="6">
        <v>329</v>
      </c>
      <c r="G67" s="6">
        <v>338</v>
      </c>
      <c r="H67" s="6"/>
      <c r="I67" s="4"/>
      <c r="J67" s="6">
        <v>0</v>
      </c>
      <c r="K67" s="6">
        <v>0</v>
      </c>
      <c r="L67" s="6"/>
      <c r="M67" s="4"/>
      <c r="N67" s="6">
        <v>150</v>
      </c>
      <c r="O67" s="6">
        <v>150</v>
      </c>
      <c r="Q67" s="18"/>
      <c r="R67" s="6">
        <v>194</v>
      </c>
      <c r="S67" s="6">
        <v>215</v>
      </c>
      <c r="U67" s="18"/>
      <c r="V67" s="6">
        <v>163</v>
      </c>
      <c r="W67" s="6">
        <v>166</v>
      </c>
      <c r="X67" s="6"/>
      <c r="Y67" s="4"/>
      <c r="Z67" s="6">
        <v>204</v>
      </c>
      <c r="AA67" s="6">
        <v>204</v>
      </c>
      <c r="AB67" s="6"/>
      <c r="AC67" s="4"/>
      <c r="AD67" s="6">
        <v>184</v>
      </c>
      <c r="AE67" s="6">
        <v>198</v>
      </c>
      <c r="AF67" s="6"/>
      <c r="AG67" s="4"/>
      <c r="AH67" s="291">
        <v>150</v>
      </c>
      <c r="AI67" s="291">
        <v>162</v>
      </c>
      <c r="AJ67" s="303"/>
      <c r="AK67" s="291"/>
      <c r="AL67" s="304">
        <v>124</v>
      </c>
      <c r="AM67" s="291">
        <v>134</v>
      </c>
      <c r="AN67" s="6"/>
      <c r="AO67" s="4"/>
      <c r="AP67" s="6">
        <v>302</v>
      </c>
      <c r="AQ67" s="6">
        <v>302</v>
      </c>
      <c r="AR67" s="6"/>
      <c r="AS67" s="4"/>
      <c r="AT67" s="6">
        <v>232</v>
      </c>
      <c r="AU67" s="6">
        <v>232</v>
      </c>
      <c r="AV67" s="6"/>
      <c r="AW67" s="4"/>
      <c r="AX67" s="6">
        <v>224</v>
      </c>
      <c r="AY67" s="6">
        <v>224</v>
      </c>
      <c r="AZ67" s="6"/>
      <c r="BA67" s="4"/>
    </row>
    <row r="68" spans="1:53" ht="16.5" customHeight="1">
      <c r="A68" s="12">
        <v>190</v>
      </c>
      <c r="B68" s="48">
        <v>131</v>
      </c>
      <c r="C68" s="6">
        <v>135</v>
      </c>
      <c r="D68" s="6"/>
      <c r="E68" s="4"/>
      <c r="F68" s="6">
        <v>329</v>
      </c>
      <c r="G68" s="6">
        <v>338</v>
      </c>
      <c r="H68" s="6"/>
      <c r="I68" s="4"/>
      <c r="J68" s="6">
        <v>0</v>
      </c>
      <c r="K68" s="6">
        <v>0</v>
      </c>
      <c r="L68" s="6"/>
      <c r="M68" s="4"/>
      <c r="N68" s="6">
        <v>0</v>
      </c>
      <c r="O68" s="6">
        <v>0</v>
      </c>
      <c r="P68" s="6"/>
      <c r="Q68" s="4"/>
      <c r="R68" s="6">
        <v>0</v>
      </c>
      <c r="S68" s="6">
        <v>0</v>
      </c>
      <c r="T68" s="6"/>
      <c r="U68" s="4"/>
      <c r="V68" s="6">
        <v>160</v>
      </c>
      <c r="W68" s="6">
        <v>160</v>
      </c>
      <c r="X68" s="6"/>
      <c r="Y68" s="4"/>
      <c r="Z68" s="6">
        <v>206</v>
      </c>
      <c r="AA68" s="6">
        <v>206</v>
      </c>
      <c r="AB68" s="6"/>
      <c r="AC68" s="4"/>
      <c r="AD68" s="6">
        <v>200</v>
      </c>
      <c r="AE68" s="6">
        <v>200</v>
      </c>
      <c r="AF68" s="6"/>
      <c r="AG68" s="4"/>
      <c r="AH68" s="291">
        <v>150</v>
      </c>
      <c r="AI68" s="291">
        <v>162</v>
      </c>
      <c r="AJ68" s="305"/>
      <c r="AL68" s="304">
        <v>124</v>
      </c>
      <c r="AM68" s="291">
        <v>134</v>
      </c>
      <c r="AN68" s="6"/>
      <c r="AO68" s="4"/>
      <c r="AP68" s="6">
        <v>302</v>
      </c>
      <c r="AQ68" s="6">
        <v>302</v>
      </c>
      <c r="AR68" s="6"/>
      <c r="AS68" s="4"/>
      <c r="AT68" s="6">
        <v>232</v>
      </c>
      <c r="AU68" s="6">
        <v>232</v>
      </c>
      <c r="AV68" s="6"/>
      <c r="AW68" s="4"/>
      <c r="AX68" s="6">
        <v>224</v>
      </c>
      <c r="AY68" s="6">
        <v>224</v>
      </c>
      <c r="AZ68" s="6"/>
      <c r="BA68" s="4"/>
    </row>
    <row r="69" spans="1:53" ht="16.5" customHeight="1">
      <c r="A69" s="12">
        <v>190</v>
      </c>
      <c r="B69" s="48">
        <v>0</v>
      </c>
      <c r="C69" s="6">
        <v>0</v>
      </c>
      <c r="D69" s="6"/>
      <c r="E69" s="4"/>
      <c r="F69" s="6">
        <v>329</v>
      </c>
      <c r="G69" s="6">
        <v>338</v>
      </c>
      <c r="H69" s="6"/>
      <c r="I69" s="4"/>
      <c r="J69" s="6">
        <v>0</v>
      </c>
      <c r="K69" s="6">
        <v>0</v>
      </c>
      <c r="L69" s="6"/>
      <c r="M69" s="4"/>
      <c r="N69" s="6">
        <v>0</v>
      </c>
      <c r="O69" s="6">
        <v>0</v>
      </c>
      <c r="Q69" s="18"/>
      <c r="R69" s="6">
        <v>194</v>
      </c>
      <c r="S69" s="6">
        <v>215</v>
      </c>
      <c r="U69" s="18"/>
      <c r="V69" s="6">
        <v>163</v>
      </c>
      <c r="W69" s="6">
        <v>166</v>
      </c>
      <c r="X69" s="6"/>
      <c r="Y69" s="4"/>
      <c r="Z69" s="6">
        <v>204</v>
      </c>
      <c r="AA69" s="6">
        <v>204</v>
      </c>
      <c r="AB69" s="6"/>
      <c r="AC69" s="4"/>
      <c r="AD69" s="6">
        <v>184</v>
      </c>
      <c r="AE69" s="6">
        <v>198</v>
      </c>
      <c r="AF69" s="6"/>
      <c r="AG69" s="4"/>
      <c r="AH69" s="291">
        <v>150</v>
      </c>
      <c r="AI69" s="291">
        <v>162</v>
      </c>
      <c r="AJ69" s="303"/>
      <c r="AK69" s="291"/>
      <c r="AL69" s="304">
        <v>124</v>
      </c>
      <c r="AM69" s="291">
        <v>134</v>
      </c>
      <c r="AN69" s="6"/>
      <c r="AO69" s="4"/>
      <c r="AP69" s="6">
        <v>0</v>
      </c>
      <c r="AQ69" s="6">
        <v>0</v>
      </c>
      <c r="AR69" s="6"/>
      <c r="AS69" s="4"/>
      <c r="AT69" s="6">
        <v>232</v>
      </c>
      <c r="AU69" s="6">
        <v>232</v>
      </c>
      <c r="AV69" s="6"/>
      <c r="AW69" s="4"/>
      <c r="AX69" s="6">
        <v>194</v>
      </c>
      <c r="AY69" s="6">
        <v>194</v>
      </c>
      <c r="AZ69" s="6"/>
      <c r="BA69" s="4"/>
    </row>
    <row r="70" spans="1:53" ht="16.5" customHeight="1">
      <c r="A70" s="12">
        <v>191</v>
      </c>
      <c r="B70" s="48">
        <v>139</v>
      </c>
      <c r="C70" s="6">
        <v>143</v>
      </c>
      <c r="D70" s="6"/>
      <c r="E70" s="4"/>
      <c r="F70" s="6">
        <v>0</v>
      </c>
      <c r="G70" s="6">
        <v>0</v>
      </c>
      <c r="H70" s="6"/>
      <c r="I70" s="4"/>
      <c r="J70" s="6">
        <v>0</v>
      </c>
      <c r="K70" s="6">
        <v>0</v>
      </c>
      <c r="L70" s="6"/>
      <c r="M70" s="4"/>
      <c r="N70" s="6">
        <v>150</v>
      </c>
      <c r="O70" s="6">
        <v>150</v>
      </c>
      <c r="P70" s="6"/>
      <c r="Q70" s="4"/>
      <c r="R70" s="6">
        <v>194</v>
      </c>
      <c r="S70" s="6">
        <v>215</v>
      </c>
      <c r="T70" s="6"/>
      <c r="U70" s="4"/>
      <c r="V70" s="6">
        <v>160</v>
      </c>
      <c r="W70" s="6">
        <v>163</v>
      </c>
      <c r="X70" s="6"/>
      <c r="Y70" s="4"/>
      <c r="Z70" s="6">
        <v>0</v>
      </c>
      <c r="AA70" s="6">
        <v>0</v>
      </c>
      <c r="AB70" s="6"/>
      <c r="AC70" s="4"/>
      <c r="AD70" s="6">
        <v>0</v>
      </c>
      <c r="AE70" s="6">
        <v>0</v>
      </c>
      <c r="AF70" s="6"/>
      <c r="AG70" s="4"/>
      <c r="AH70" s="291">
        <v>162</v>
      </c>
      <c r="AI70" s="291">
        <v>162</v>
      </c>
      <c r="AJ70" s="305"/>
      <c r="AL70" s="304">
        <v>124</v>
      </c>
      <c r="AM70" s="291">
        <v>134</v>
      </c>
      <c r="AN70" s="6"/>
      <c r="AO70" s="4"/>
      <c r="AP70" s="6">
        <v>302</v>
      </c>
      <c r="AQ70" s="6">
        <v>302</v>
      </c>
      <c r="AR70" s="6"/>
      <c r="AS70" s="4"/>
      <c r="AT70" s="6">
        <v>232</v>
      </c>
      <c r="AU70" s="6">
        <v>232</v>
      </c>
      <c r="AV70" s="6"/>
      <c r="AW70" s="4"/>
      <c r="AX70" s="6">
        <v>224</v>
      </c>
      <c r="AY70" s="6">
        <v>224</v>
      </c>
      <c r="AZ70" s="6"/>
      <c r="BA70" s="4"/>
    </row>
    <row r="71" spans="1:53" ht="16.5" customHeight="1">
      <c r="A71" s="12">
        <v>191</v>
      </c>
      <c r="B71" s="48">
        <v>139</v>
      </c>
      <c r="C71" s="6">
        <v>143</v>
      </c>
      <c r="D71" s="6"/>
      <c r="E71" s="4"/>
      <c r="F71" s="6">
        <v>0</v>
      </c>
      <c r="G71" s="6">
        <v>0</v>
      </c>
      <c r="H71" s="6"/>
      <c r="I71" s="4"/>
      <c r="J71" s="6">
        <v>0</v>
      </c>
      <c r="K71" s="6">
        <v>0</v>
      </c>
      <c r="L71" s="6"/>
      <c r="M71" s="4"/>
      <c r="N71" s="6">
        <v>150</v>
      </c>
      <c r="O71" s="6">
        <v>150</v>
      </c>
      <c r="Q71" s="18"/>
      <c r="R71" s="6">
        <v>194</v>
      </c>
      <c r="S71" s="6">
        <v>215</v>
      </c>
      <c r="U71" s="18"/>
      <c r="V71" s="6">
        <v>163</v>
      </c>
      <c r="W71" s="6">
        <v>166</v>
      </c>
      <c r="X71" s="6"/>
      <c r="Y71" s="4"/>
      <c r="Z71" s="6">
        <v>0</v>
      </c>
      <c r="AA71" s="6">
        <v>0</v>
      </c>
      <c r="AB71" s="6"/>
      <c r="AC71" s="4"/>
      <c r="AD71" s="6">
        <v>184</v>
      </c>
      <c r="AE71" s="6">
        <v>200</v>
      </c>
      <c r="AF71" s="6"/>
      <c r="AG71" s="4"/>
      <c r="AH71" s="291">
        <v>150</v>
      </c>
      <c r="AI71" s="291">
        <v>162</v>
      </c>
      <c r="AJ71" s="303"/>
      <c r="AK71" s="291"/>
      <c r="AL71" s="304">
        <v>124</v>
      </c>
      <c r="AM71" s="291">
        <v>134</v>
      </c>
      <c r="AN71" s="6"/>
      <c r="AO71" s="4"/>
      <c r="AP71" s="6">
        <v>302</v>
      </c>
      <c r="AQ71" s="6">
        <v>302</v>
      </c>
      <c r="AR71" s="6"/>
      <c r="AS71" s="4"/>
      <c r="AT71" s="6">
        <v>232</v>
      </c>
      <c r="AU71" s="6">
        <v>232</v>
      </c>
      <c r="AV71" s="6"/>
      <c r="AW71" s="4"/>
      <c r="AX71" s="6">
        <v>0</v>
      </c>
      <c r="AY71" s="6">
        <v>0</v>
      </c>
      <c r="AZ71" s="6"/>
      <c r="BA71" s="4"/>
    </row>
    <row r="72" spans="1:53" ht="16.5" customHeight="1">
      <c r="A72" s="12">
        <v>192</v>
      </c>
      <c r="B72" s="48">
        <v>139</v>
      </c>
      <c r="C72" s="6">
        <v>143</v>
      </c>
      <c r="D72" s="6"/>
      <c r="E72" s="4"/>
      <c r="F72" s="6">
        <v>329</v>
      </c>
      <c r="G72" s="6">
        <v>338</v>
      </c>
      <c r="H72" s="6"/>
      <c r="I72" s="4"/>
      <c r="J72" s="6">
        <v>0</v>
      </c>
      <c r="K72" s="6">
        <v>0</v>
      </c>
      <c r="L72" s="6"/>
      <c r="M72" s="4"/>
      <c r="N72" s="6">
        <v>150</v>
      </c>
      <c r="O72" s="6">
        <v>150</v>
      </c>
      <c r="P72" s="6"/>
      <c r="Q72" s="4"/>
      <c r="R72" s="6">
        <v>194</v>
      </c>
      <c r="S72" s="6">
        <v>215</v>
      </c>
      <c r="U72" s="18"/>
      <c r="Y72" s="18"/>
      <c r="AC72" s="18"/>
      <c r="AF72" s="6"/>
      <c r="AG72" s="4"/>
      <c r="AH72" s="291">
        <v>150</v>
      </c>
      <c r="AI72" s="291">
        <v>162</v>
      </c>
      <c r="AJ72" s="305"/>
      <c r="AL72" s="304">
        <v>124</v>
      </c>
      <c r="AM72" s="291">
        <v>134</v>
      </c>
      <c r="AN72" s="6"/>
      <c r="AO72" s="4"/>
      <c r="AP72" s="6">
        <v>0</v>
      </c>
      <c r="AQ72" s="6">
        <v>0</v>
      </c>
      <c r="AR72" s="6"/>
      <c r="AS72" s="4"/>
      <c r="AT72" s="6">
        <v>232</v>
      </c>
      <c r="AU72" s="6">
        <v>232</v>
      </c>
      <c r="AV72" s="6"/>
      <c r="AW72" s="4"/>
      <c r="AX72" s="6">
        <v>0</v>
      </c>
      <c r="AY72" s="6">
        <v>0</v>
      </c>
      <c r="AZ72" s="6"/>
      <c r="BA72" s="4"/>
    </row>
    <row r="73" spans="1:53" ht="16.5" customHeight="1">
      <c r="A73" s="12">
        <v>192</v>
      </c>
      <c r="B73" s="48">
        <v>139</v>
      </c>
      <c r="C73" s="6">
        <v>143</v>
      </c>
      <c r="D73" s="6"/>
      <c r="E73" s="4"/>
      <c r="F73" s="6">
        <v>329</v>
      </c>
      <c r="G73" s="6">
        <v>338</v>
      </c>
      <c r="H73" s="6"/>
      <c r="I73" s="4"/>
      <c r="J73" s="6">
        <v>0</v>
      </c>
      <c r="K73" s="6">
        <v>0</v>
      </c>
      <c r="L73" s="6"/>
      <c r="M73" s="4"/>
      <c r="N73" s="6">
        <v>150</v>
      </c>
      <c r="O73" s="6">
        <v>150</v>
      </c>
      <c r="Q73" s="18"/>
      <c r="R73" s="6">
        <v>194</v>
      </c>
      <c r="S73" s="6">
        <v>215</v>
      </c>
      <c r="U73" s="18"/>
      <c r="Y73" s="18"/>
      <c r="AC73" s="18"/>
      <c r="AF73" s="6"/>
      <c r="AG73" s="4"/>
      <c r="AH73" s="291">
        <v>150</v>
      </c>
      <c r="AI73" s="291">
        <v>162</v>
      </c>
      <c r="AJ73" s="303"/>
      <c r="AK73" s="291"/>
      <c r="AL73" s="304">
        <v>124</v>
      </c>
      <c r="AM73" s="291">
        <v>134</v>
      </c>
      <c r="AN73" s="6"/>
      <c r="AO73" s="4"/>
      <c r="AP73" s="6">
        <v>302</v>
      </c>
      <c r="AQ73" s="6">
        <v>302</v>
      </c>
      <c r="AR73" s="6"/>
      <c r="AS73" s="4"/>
      <c r="AT73" s="6">
        <v>232</v>
      </c>
      <c r="AU73" s="6">
        <v>232</v>
      </c>
      <c r="AV73" s="6"/>
      <c r="AW73" s="4"/>
      <c r="AX73" s="6">
        <v>224</v>
      </c>
      <c r="AY73" s="6">
        <v>230</v>
      </c>
      <c r="AZ73" s="6"/>
      <c r="BA73" s="4"/>
    </row>
    <row r="74" spans="1:53" ht="16.5" customHeight="1">
      <c r="A74" s="12">
        <v>193</v>
      </c>
      <c r="B74" s="48">
        <v>139</v>
      </c>
      <c r="C74" s="6">
        <v>143</v>
      </c>
      <c r="D74" s="6"/>
      <c r="E74" s="4"/>
      <c r="F74" s="6">
        <v>0</v>
      </c>
      <c r="G74" s="6">
        <v>0</v>
      </c>
      <c r="H74" s="6"/>
      <c r="I74" s="4"/>
      <c r="J74" s="6">
        <v>0</v>
      </c>
      <c r="K74" s="6">
        <v>0</v>
      </c>
      <c r="L74" s="6"/>
      <c r="M74" s="4"/>
      <c r="N74" s="6">
        <v>174</v>
      </c>
      <c r="O74" s="20">
        <v>190</v>
      </c>
      <c r="P74" s="6"/>
      <c r="Q74" s="4"/>
      <c r="R74" s="20">
        <v>194</v>
      </c>
      <c r="S74" s="20">
        <v>200</v>
      </c>
      <c r="T74" s="6"/>
      <c r="U74" s="4"/>
      <c r="V74" s="6">
        <v>163</v>
      </c>
      <c r="W74" s="6">
        <v>166</v>
      </c>
      <c r="X74" s="6"/>
      <c r="Y74" s="4"/>
      <c r="Z74" s="6">
        <v>202</v>
      </c>
      <c r="AA74" s="6">
        <v>202</v>
      </c>
      <c r="AB74" s="6"/>
      <c r="AC74" s="4"/>
      <c r="AD74" s="6">
        <v>196</v>
      </c>
      <c r="AE74" s="6">
        <v>200</v>
      </c>
      <c r="AF74" s="6"/>
      <c r="AG74" s="4"/>
      <c r="AH74" s="291">
        <v>0</v>
      </c>
      <c r="AI74" s="291">
        <v>0</v>
      </c>
      <c r="AJ74" s="305"/>
      <c r="AL74" s="304">
        <v>0</v>
      </c>
      <c r="AM74" s="291">
        <v>0</v>
      </c>
      <c r="AN74" s="6"/>
      <c r="AO74" s="4"/>
      <c r="AP74" s="6">
        <v>302</v>
      </c>
      <c r="AQ74" s="6">
        <v>302</v>
      </c>
      <c r="AR74" s="6"/>
      <c r="AS74" s="4"/>
      <c r="AT74" s="6">
        <v>232</v>
      </c>
      <c r="AU74" s="6">
        <v>232</v>
      </c>
      <c r="AV74" s="6"/>
      <c r="AW74" s="4"/>
      <c r="AX74" s="6">
        <v>192</v>
      </c>
      <c r="AY74" s="6">
        <v>224</v>
      </c>
      <c r="AZ74" s="6"/>
      <c r="BA74" s="4"/>
    </row>
    <row r="75" spans="1:53" ht="16.5" customHeight="1">
      <c r="A75" s="12">
        <v>193</v>
      </c>
      <c r="B75" s="48">
        <v>139</v>
      </c>
      <c r="C75" s="6">
        <v>143</v>
      </c>
      <c r="D75" s="6"/>
      <c r="E75" s="4"/>
      <c r="F75" s="6">
        <v>0</v>
      </c>
      <c r="G75" s="6">
        <v>0</v>
      </c>
      <c r="H75" s="6"/>
      <c r="I75" s="4"/>
      <c r="J75" s="6">
        <v>0</v>
      </c>
      <c r="K75" s="6">
        <v>0</v>
      </c>
      <c r="L75" s="6"/>
      <c r="M75" s="4"/>
      <c r="N75" s="6">
        <v>174</v>
      </c>
      <c r="O75" s="20">
        <v>190</v>
      </c>
      <c r="Q75" s="18"/>
      <c r="R75" s="20">
        <v>194</v>
      </c>
      <c r="S75" s="20">
        <v>200</v>
      </c>
      <c r="U75" s="18"/>
      <c r="Y75" s="18"/>
      <c r="AC75" s="18"/>
      <c r="AF75" s="6"/>
      <c r="AG75" s="4"/>
      <c r="AH75" s="291">
        <v>0</v>
      </c>
      <c r="AI75" s="291">
        <v>0</v>
      </c>
      <c r="AJ75" s="303"/>
      <c r="AK75" s="291"/>
      <c r="AL75" s="304">
        <v>0</v>
      </c>
      <c r="AM75" s="291">
        <v>0</v>
      </c>
      <c r="AN75" s="6"/>
      <c r="AO75" s="4"/>
      <c r="AP75" s="6">
        <v>0</v>
      </c>
      <c r="AQ75" s="6">
        <v>0</v>
      </c>
      <c r="AR75" s="6"/>
      <c r="AS75" s="4"/>
      <c r="AT75" s="6">
        <v>232</v>
      </c>
      <c r="AU75" s="6">
        <v>232</v>
      </c>
      <c r="AV75" s="6"/>
      <c r="AW75" s="4"/>
      <c r="AX75" s="6">
        <v>224</v>
      </c>
      <c r="AY75" s="6">
        <v>230</v>
      </c>
      <c r="AZ75" s="6"/>
      <c r="BA75" s="4"/>
    </row>
    <row r="76" spans="1:53" ht="16.5" customHeight="1">
      <c r="A76" s="12">
        <v>194</v>
      </c>
      <c r="B76" s="48">
        <v>139</v>
      </c>
      <c r="C76" s="6">
        <v>143</v>
      </c>
      <c r="D76" s="6"/>
      <c r="E76" s="4"/>
      <c r="F76" s="6">
        <v>329</v>
      </c>
      <c r="G76" s="6">
        <v>338</v>
      </c>
      <c r="H76" s="6"/>
      <c r="I76" s="4"/>
      <c r="J76" s="6">
        <v>0</v>
      </c>
      <c r="K76" s="6">
        <v>0</v>
      </c>
      <c r="L76" s="6"/>
      <c r="M76" s="4"/>
      <c r="N76" s="6">
        <v>150</v>
      </c>
      <c r="O76" s="6">
        <v>174</v>
      </c>
      <c r="P76" s="6"/>
      <c r="Q76" s="4"/>
      <c r="R76" s="6">
        <v>0</v>
      </c>
      <c r="S76" s="6">
        <v>0</v>
      </c>
      <c r="T76" s="6"/>
      <c r="U76" s="4"/>
      <c r="V76" s="6">
        <v>163</v>
      </c>
      <c r="W76" s="6">
        <v>166</v>
      </c>
      <c r="X76" s="6"/>
      <c r="Y76" s="4"/>
      <c r="Z76" s="6">
        <v>204</v>
      </c>
      <c r="AA76" s="6">
        <v>204</v>
      </c>
      <c r="AB76" s="6"/>
      <c r="AC76" s="4"/>
      <c r="AD76" s="6">
        <v>0</v>
      </c>
      <c r="AE76" s="6">
        <v>0</v>
      </c>
      <c r="AF76" s="6"/>
      <c r="AG76" s="4"/>
      <c r="AH76" s="291">
        <v>0</v>
      </c>
      <c r="AI76" s="291">
        <v>0</v>
      </c>
      <c r="AJ76" s="305"/>
      <c r="AL76" s="304">
        <v>0</v>
      </c>
      <c r="AM76" s="291">
        <v>0</v>
      </c>
      <c r="AN76" s="6"/>
      <c r="AO76" s="4"/>
      <c r="AP76" s="6">
        <v>0</v>
      </c>
      <c r="AQ76" s="6">
        <v>0</v>
      </c>
      <c r="AR76" s="6"/>
      <c r="AS76" s="4"/>
      <c r="AT76" s="6">
        <v>0</v>
      </c>
      <c r="AU76" s="6">
        <v>0</v>
      </c>
      <c r="AV76" s="6"/>
      <c r="AW76" s="4"/>
      <c r="AX76" s="6">
        <v>0</v>
      </c>
      <c r="AY76" s="6">
        <v>0</v>
      </c>
      <c r="AZ76" s="6"/>
      <c r="BA76" s="4"/>
    </row>
    <row r="77" spans="1:53" ht="16.5" customHeight="1">
      <c r="A77" s="12">
        <v>194</v>
      </c>
      <c r="B77" s="52">
        <v>139</v>
      </c>
      <c r="C77" s="6">
        <v>143</v>
      </c>
      <c r="D77" s="6"/>
      <c r="E77" s="4"/>
      <c r="F77" s="6">
        <v>329</v>
      </c>
      <c r="G77" s="6">
        <v>338</v>
      </c>
      <c r="H77" s="6"/>
      <c r="I77" s="4"/>
      <c r="J77" s="6">
        <v>0</v>
      </c>
      <c r="K77" s="6">
        <v>0</v>
      </c>
      <c r="L77" s="6"/>
      <c r="M77" s="4"/>
      <c r="N77" s="6">
        <v>150</v>
      </c>
      <c r="O77" s="6">
        <v>174</v>
      </c>
      <c r="P77" s="6">
        <v>190</v>
      </c>
      <c r="Q77" s="4"/>
      <c r="R77" s="6">
        <v>0</v>
      </c>
      <c r="S77" s="6">
        <v>0</v>
      </c>
      <c r="U77" s="18"/>
      <c r="V77" s="6">
        <v>163</v>
      </c>
      <c r="W77" s="6">
        <v>166</v>
      </c>
      <c r="X77" s="6"/>
      <c r="Y77" s="4"/>
      <c r="Z77" s="6">
        <v>202</v>
      </c>
      <c r="AA77" s="6">
        <v>202</v>
      </c>
      <c r="AB77" s="6"/>
      <c r="AC77" s="4"/>
      <c r="AD77" s="6">
        <v>196</v>
      </c>
      <c r="AE77" s="6">
        <v>200</v>
      </c>
      <c r="AF77" s="6"/>
      <c r="AG77" s="4"/>
      <c r="AH77" s="291">
        <v>0</v>
      </c>
      <c r="AI77" s="291">
        <v>0</v>
      </c>
      <c r="AJ77" s="303"/>
      <c r="AK77" s="291"/>
      <c r="AL77" s="304">
        <v>0</v>
      </c>
      <c r="AM77" s="291">
        <v>0</v>
      </c>
      <c r="AN77" s="6"/>
      <c r="AO77" s="4"/>
      <c r="AP77" s="6">
        <v>0</v>
      </c>
      <c r="AQ77" s="6">
        <v>0</v>
      </c>
      <c r="AR77" s="6"/>
      <c r="AS77" s="4"/>
      <c r="AT77" s="6">
        <v>232</v>
      </c>
      <c r="AU77" s="6">
        <v>232</v>
      </c>
      <c r="AV77" s="6"/>
      <c r="AW77" s="4"/>
      <c r="AX77" s="6">
        <v>224</v>
      </c>
      <c r="AY77" s="6">
        <v>224</v>
      </c>
      <c r="AZ77" s="6"/>
      <c r="BA77" s="4"/>
    </row>
    <row r="78" spans="1:53" ht="16.5" customHeight="1">
      <c r="A78" s="12">
        <v>195</v>
      </c>
      <c r="B78" s="52">
        <v>139</v>
      </c>
      <c r="C78" s="6">
        <v>143</v>
      </c>
      <c r="D78" s="6"/>
      <c r="E78" s="4"/>
      <c r="F78" s="6">
        <v>0</v>
      </c>
      <c r="G78" s="6">
        <v>0</v>
      </c>
      <c r="H78" s="6"/>
      <c r="I78" s="4"/>
      <c r="J78" s="6">
        <v>0</v>
      </c>
      <c r="K78" s="6">
        <v>0</v>
      </c>
      <c r="L78" s="6"/>
      <c r="M78" s="4"/>
      <c r="N78" s="6">
        <v>150</v>
      </c>
      <c r="O78" s="6">
        <v>150</v>
      </c>
      <c r="P78" s="6"/>
      <c r="Q78" s="4"/>
      <c r="R78" s="6">
        <v>194</v>
      </c>
      <c r="S78" s="6">
        <v>215</v>
      </c>
      <c r="T78" s="6"/>
      <c r="U78" s="4"/>
      <c r="V78" s="6">
        <v>163</v>
      </c>
      <c r="W78" s="6">
        <v>166</v>
      </c>
      <c r="X78" s="6"/>
      <c r="Y78" s="4"/>
      <c r="Z78" s="6">
        <v>204</v>
      </c>
      <c r="AA78" s="6">
        <v>204</v>
      </c>
      <c r="AB78" s="6"/>
      <c r="AC78" s="4"/>
      <c r="AD78" s="6">
        <v>184</v>
      </c>
      <c r="AE78" s="6">
        <v>198</v>
      </c>
      <c r="AF78" s="6"/>
      <c r="AG78" s="4"/>
      <c r="AH78" s="291">
        <v>150</v>
      </c>
      <c r="AI78" s="291">
        <v>162</v>
      </c>
      <c r="AJ78" s="305"/>
      <c r="AL78" s="304">
        <v>134</v>
      </c>
      <c r="AM78" s="291">
        <v>134</v>
      </c>
      <c r="AN78" s="6"/>
      <c r="AO78" s="4"/>
      <c r="AP78" s="6">
        <v>302</v>
      </c>
      <c r="AQ78" s="6">
        <v>302</v>
      </c>
      <c r="AR78" s="6"/>
      <c r="AS78" s="4"/>
      <c r="AT78" s="6">
        <v>232</v>
      </c>
      <c r="AU78" s="6">
        <v>232</v>
      </c>
      <c r="AV78" s="6"/>
      <c r="AW78" s="4"/>
      <c r="AX78" s="6">
        <v>224</v>
      </c>
      <c r="AY78" s="6">
        <v>224</v>
      </c>
      <c r="AZ78" s="6"/>
      <c r="BA78" s="4"/>
    </row>
    <row r="79" spans="1:53" ht="16.5" customHeight="1">
      <c r="A79" s="12">
        <v>195</v>
      </c>
      <c r="B79" s="48">
        <v>139</v>
      </c>
      <c r="C79" s="6">
        <v>143</v>
      </c>
      <c r="D79" s="6"/>
      <c r="E79" s="4"/>
      <c r="F79" s="6">
        <v>329</v>
      </c>
      <c r="G79" s="6">
        <v>338</v>
      </c>
      <c r="H79" s="6"/>
      <c r="I79" s="4"/>
      <c r="J79" s="6">
        <v>0</v>
      </c>
      <c r="K79" s="6">
        <v>0</v>
      </c>
      <c r="L79" s="6"/>
      <c r="M79" s="4"/>
      <c r="N79" s="6">
        <v>150</v>
      </c>
      <c r="O79" s="6">
        <v>150</v>
      </c>
      <c r="Q79" s="18"/>
      <c r="R79" s="6">
        <v>194</v>
      </c>
      <c r="S79" s="6">
        <v>215</v>
      </c>
      <c r="U79" s="18"/>
      <c r="V79" s="6">
        <v>163</v>
      </c>
      <c r="W79" s="6">
        <v>166</v>
      </c>
      <c r="X79" s="6"/>
      <c r="Y79" s="4"/>
      <c r="Z79" s="6">
        <v>204</v>
      </c>
      <c r="AA79" s="6">
        <v>204</v>
      </c>
      <c r="AB79" s="6"/>
      <c r="AC79" s="4"/>
      <c r="AD79" s="6">
        <v>184</v>
      </c>
      <c r="AE79" s="6">
        <v>198</v>
      </c>
      <c r="AF79" s="6"/>
      <c r="AG79" s="4"/>
      <c r="AH79" s="291">
        <v>150</v>
      </c>
      <c r="AI79" s="291">
        <v>162</v>
      </c>
      <c r="AJ79" s="303"/>
      <c r="AK79" s="291"/>
      <c r="AL79" s="304">
        <v>124</v>
      </c>
      <c r="AM79" s="291">
        <v>134</v>
      </c>
      <c r="AN79" s="6"/>
      <c r="AO79" s="4"/>
      <c r="AP79" s="6">
        <v>302</v>
      </c>
      <c r="AQ79" s="6">
        <v>302</v>
      </c>
      <c r="AR79" s="6"/>
      <c r="AS79" s="4"/>
      <c r="AT79" s="6">
        <v>232</v>
      </c>
      <c r="AU79" s="6">
        <v>232</v>
      </c>
      <c r="AV79" s="6"/>
      <c r="AW79" s="4"/>
      <c r="AX79" s="6">
        <v>224</v>
      </c>
      <c r="AY79" s="6">
        <v>224</v>
      </c>
      <c r="AZ79" s="6"/>
      <c r="BA79" s="4"/>
    </row>
    <row r="80" spans="1:53" ht="16.5" customHeight="1">
      <c r="A80" s="12">
        <v>196</v>
      </c>
      <c r="B80" s="48">
        <v>139</v>
      </c>
      <c r="C80" s="6">
        <v>143</v>
      </c>
      <c r="D80" s="6"/>
      <c r="E80" s="4"/>
      <c r="F80" s="6">
        <v>329</v>
      </c>
      <c r="G80" s="6">
        <v>338</v>
      </c>
      <c r="H80" s="6"/>
      <c r="I80" s="4"/>
      <c r="J80" s="6">
        <v>0</v>
      </c>
      <c r="K80" s="6">
        <v>0</v>
      </c>
      <c r="L80" s="6"/>
      <c r="M80" s="4"/>
      <c r="N80" s="6">
        <v>0</v>
      </c>
      <c r="O80" s="6">
        <v>0</v>
      </c>
      <c r="P80" s="6"/>
      <c r="Q80" s="4"/>
      <c r="R80" s="6">
        <v>194</v>
      </c>
      <c r="S80" s="6">
        <v>215</v>
      </c>
      <c r="T80" s="6"/>
      <c r="U80" s="4"/>
      <c r="V80" s="6">
        <v>163</v>
      </c>
      <c r="W80" s="6">
        <v>166</v>
      </c>
      <c r="X80" s="6"/>
      <c r="Y80" s="4"/>
      <c r="Z80" s="6">
        <v>204</v>
      </c>
      <c r="AA80" s="6">
        <v>204</v>
      </c>
      <c r="AB80" s="6"/>
      <c r="AC80" s="4"/>
      <c r="AD80" s="6">
        <v>184</v>
      </c>
      <c r="AE80" s="6">
        <v>198</v>
      </c>
      <c r="AF80" s="6"/>
      <c r="AG80" s="4"/>
      <c r="AH80" s="291">
        <v>0</v>
      </c>
      <c r="AI80" s="291">
        <v>0</v>
      </c>
      <c r="AJ80" s="305"/>
      <c r="AL80" s="304">
        <v>0</v>
      </c>
      <c r="AM80" s="291">
        <v>0</v>
      </c>
      <c r="AN80" s="6"/>
      <c r="AO80" s="4"/>
      <c r="AP80" s="6">
        <v>0</v>
      </c>
      <c r="AQ80" s="6">
        <v>0</v>
      </c>
      <c r="AR80" s="6"/>
      <c r="AS80" s="4"/>
      <c r="AT80" s="6">
        <v>0</v>
      </c>
      <c r="AU80" s="6">
        <v>0</v>
      </c>
      <c r="AV80" s="6"/>
      <c r="AW80" s="4"/>
      <c r="AX80" s="6">
        <v>0</v>
      </c>
      <c r="AY80" s="6">
        <v>0</v>
      </c>
      <c r="AZ80" s="6"/>
      <c r="BA80" s="4"/>
    </row>
    <row r="81" spans="1:53" ht="16.5" customHeight="1">
      <c r="A81" s="12">
        <v>196</v>
      </c>
      <c r="B81" s="48">
        <v>139</v>
      </c>
      <c r="C81" s="6">
        <v>143</v>
      </c>
      <c r="D81" s="6"/>
      <c r="E81" s="4"/>
      <c r="F81" s="6">
        <v>329</v>
      </c>
      <c r="G81" s="6">
        <v>338</v>
      </c>
      <c r="H81" s="6"/>
      <c r="I81" s="4"/>
      <c r="J81" s="6">
        <v>0</v>
      </c>
      <c r="K81" s="6">
        <v>0</v>
      </c>
      <c r="L81" s="6"/>
      <c r="M81" s="4"/>
      <c r="N81" s="6">
        <v>150</v>
      </c>
      <c r="O81" s="6">
        <v>150</v>
      </c>
      <c r="Q81" s="18"/>
      <c r="R81" s="6">
        <v>0</v>
      </c>
      <c r="S81" s="6">
        <v>0</v>
      </c>
      <c r="U81" s="18"/>
      <c r="V81" s="6">
        <v>163</v>
      </c>
      <c r="W81" s="6">
        <v>166</v>
      </c>
      <c r="X81" s="6"/>
      <c r="Y81" s="4"/>
      <c r="Z81" s="6">
        <v>202</v>
      </c>
      <c r="AA81" s="6">
        <v>202</v>
      </c>
      <c r="AB81" s="6"/>
      <c r="AC81" s="4"/>
      <c r="AD81" s="6">
        <v>182</v>
      </c>
      <c r="AE81" s="6">
        <v>196</v>
      </c>
      <c r="AF81" s="6"/>
      <c r="AG81" s="4"/>
      <c r="AH81" s="291">
        <v>0</v>
      </c>
      <c r="AI81" s="291">
        <v>0</v>
      </c>
      <c r="AJ81" s="303"/>
      <c r="AK81" s="291"/>
      <c r="AL81" s="304">
        <v>0</v>
      </c>
      <c r="AM81" s="291">
        <v>0</v>
      </c>
      <c r="AN81" s="6"/>
      <c r="AO81" s="4"/>
      <c r="AP81" s="6">
        <v>0</v>
      </c>
      <c r="AQ81" s="6">
        <v>0</v>
      </c>
      <c r="AR81" s="6"/>
      <c r="AS81" s="4"/>
      <c r="AT81" s="6">
        <v>0</v>
      </c>
      <c r="AU81" s="6">
        <v>0</v>
      </c>
      <c r="AV81" s="6"/>
      <c r="AW81" s="4"/>
      <c r="AX81" s="6">
        <v>0</v>
      </c>
      <c r="AY81" s="6">
        <v>0</v>
      </c>
      <c r="AZ81" s="6"/>
      <c r="BA81" s="4"/>
    </row>
    <row r="82" spans="1:53" ht="16.5" customHeight="1">
      <c r="A82" s="12">
        <v>197</v>
      </c>
      <c r="B82" s="48">
        <v>139</v>
      </c>
      <c r="C82" s="6">
        <v>143</v>
      </c>
      <c r="D82" s="6"/>
      <c r="E82" s="4"/>
      <c r="F82" s="6">
        <v>0</v>
      </c>
      <c r="G82" s="6">
        <v>0</v>
      </c>
      <c r="H82" s="6"/>
      <c r="I82" s="4"/>
      <c r="J82" s="6">
        <v>0</v>
      </c>
      <c r="K82" s="6">
        <v>0</v>
      </c>
      <c r="L82" s="6"/>
      <c r="M82" s="4"/>
      <c r="N82" s="6">
        <v>150</v>
      </c>
      <c r="O82" s="6">
        <v>150</v>
      </c>
      <c r="P82" s="6"/>
      <c r="Q82" s="4"/>
      <c r="R82" s="6">
        <v>194</v>
      </c>
      <c r="S82" s="6">
        <v>215</v>
      </c>
      <c r="T82" s="6"/>
      <c r="U82" s="4"/>
      <c r="V82" s="6">
        <v>163</v>
      </c>
      <c r="W82" s="6">
        <v>166</v>
      </c>
      <c r="X82" s="6"/>
      <c r="Y82" s="4"/>
      <c r="Z82" s="6">
        <v>204</v>
      </c>
      <c r="AA82" s="6">
        <v>204</v>
      </c>
      <c r="AB82" s="6"/>
      <c r="AC82" s="4"/>
      <c r="AD82" s="6">
        <v>184</v>
      </c>
      <c r="AE82" s="6">
        <v>198</v>
      </c>
      <c r="AF82" s="6"/>
      <c r="AG82" s="4"/>
      <c r="AH82" s="291">
        <v>150</v>
      </c>
      <c r="AI82" s="291">
        <v>162</v>
      </c>
      <c r="AJ82" s="305"/>
      <c r="AL82" s="304">
        <v>134</v>
      </c>
      <c r="AM82" s="291">
        <v>134</v>
      </c>
      <c r="AN82" s="6"/>
      <c r="AO82" s="4"/>
      <c r="AP82" s="6">
        <v>302</v>
      </c>
      <c r="AQ82" s="6">
        <v>302</v>
      </c>
      <c r="AR82" s="6"/>
      <c r="AS82" s="4"/>
      <c r="AT82" s="6">
        <v>232</v>
      </c>
      <c r="AU82" s="6">
        <v>232</v>
      </c>
      <c r="AV82" s="6"/>
      <c r="AW82" s="4"/>
      <c r="AX82" s="6">
        <v>224</v>
      </c>
      <c r="AY82" s="6">
        <v>224</v>
      </c>
      <c r="AZ82" s="6"/>
      <c r="BA82" s="4"/>
    </row>
    <row r="83" spans="1:53" ht="16.5" customHeight="1">
      <c r="A83" s="12">
        <v>197</v>
      </c>
      <c r="B83" s="48">
        <v>139</v>
      </c>
      <c r="C83" s="6">
        <v>143</v>
      </c>
      <c r="D83" s="6"/>
      <c r="E83" s="4"/>
      <c r="F83" s="6">
        <v>329</v>
      </c>
      <c r="G83" s="6">
        <v>338</v>
      </c>
      <c r="H83" s="6"/>
      <c r="I83" s="4"/>
      <c r="J83" s="6">
        <v>150</v>
      </c>
      <c r="K83" s="6">
        <v>150</v>
      </c>
      <c r="L83" s="6"/>
      <c r="M83" s="4"/>
      <c r="N83" s="6">
        <v>150</v>
      </c>
      <c r="O83" s="6">
        <v>150</v>
      </c>
      <c r="Q83" s="18"/>
      <c r="R83" s="6">
        <v>194</v>
      </c>
      <c r="S83" s="6">
        <v>215</v>
      </c>
      <c r="U83" s="18"/>
      <c r="V83" s="6">
        <v>163</v>
      </c>
      <c r="W83" s="6">
        <v>166</v>
      </c>
      <c r="X83" s="6"/>
      <c r="Y83" s="4"/>
      <c r="Z83" s="6">
        <v>202</v>
      </c>
      <c r="AA83" s="6">
        <v>206</v>
      </c>
      <c r="AB83" s="6"/>
      <c r="AC83" s="4"/>
      <c r="AD83" s="6">
        <v>182</v>
      </c>
      <c r="AE83" s="6">
        <v>196</v>
      </c>
      <c r="AF83" s="6"/>
      <c r="AG83" s="4"/>
      <c r="AH83" s="291">
        <v>0</v>
      </c>
      <c r="AI83" s="291">
        <v>0</v>
      </c>
      <c r="AJ83" s="303"/>
      <c r="AK83" s="291"/>
      <c r="AL83" s="304">
        <v>146</v>
      </c>
      <c r="AM83" s="291">
        <v>146</v>
      </c>
      <c r="AN83" s="6"/>
      <c r="AO83" s="4"/>
      <c r="AP83" s="6">
        <v>302</v>
      </c>
      <c r="AQ83" s="6">
        <v>302</v>
      </c>
      <c r="AR83" s="6"/>
      <c r="AS83" s="4"/>
      <c r="AT83" s="6">
        <v>232</v>
      </c>
      <c r="AU83" s="6">
        <v>232</v>
      </c>
      <c r="AV83" s="6"/>
      <c r="AW83" s="4"/>
      <c r="AX83" s="6">
        <v>224</v>
      </c>
      <c r="AY83" s="6">
        <v>224</v>
      </c>
      <c r="AZ83" s="6"/>
      <c r="BA83" s="4"/>
    </row>
    <row r="84" spans="1:53" ht="16.5" customHeight="1">
      <c r="A84" s="12">
        <v>198</v>
      </c>
      <c r="B84" s="48">
        <v>0</v>
      </c>
      <c r="C84" s="6">
        <v>0</v>
      </c>
      <c r="D84" s="6"/>
      <c r="E84" s="4"/>
      <c r="F84" s="6">
        <v>0</v>
      </c>
      <c r="G84" s="6">
        <v>0</v>
      </c>
      <c r="H84" s="6"/>
      <c r="I84" s="4"/>
      <c r="J84" s="6">
        <v>0</v>
      </c>
      <c r="K84" s="6">
        <v>0</v>
      </c>
      <c r="L84" s="6"/>
      <c r="M84" s="4"/>
      <c r="N84" s="6">
        <v>0</v>
      </c>
      <c r="O84" s="6">
        <v>0</v>
      </c>
      <c r="P84" s="6"/>
      <c r="Q84" s="4"/>
      <c r="R84" s="6">
        <v>194</v>
      </c>
      <c r="S84" s="6">
        <v>215</v>
      </c>
      <c r="T84" s="6"/>
      <c r="U84" s="4"/>
      <c r="V84" s="6">
        <v>163</v>
      </c>
      <c r="W84" s="6">
        <v>166</v>
      </c>
      <c r="X84" s="6"/>
      <c r="Y84" s="4"/>
      <c r="Z84" s="6">
        <v>202</v>
      </c>
      <c r="AA84" s="6">
        <v>202</v>
      </c>
      <c r="AB84" s="6"/>
      <c r="AC84" s="4"/>
      <c r="AD84" s="6">
        <v>196</v>
      </c>
      <c r="AE84" s="6">
        <v>196</v>
      </c>
      <c r="AF84" s="6"/>
      <c r="AG84" s="4"/>
      <c r="AH84" s="291">
        <v>162</v>
      </c>
      <c r="AI84" s="291">
        <v>162</v>
      </c>
      <c r="AJ84" s="305"/>
      <c r="AL84" s="304">
        <v>134</v>
      </c>
      <c r="AM84" s="291">
        <v>180</v>
      </c>
      <c r="AN84" s="6"/>
      <c r="AO84" s="4"/>
      <c r="AP84" s="6">
        <v>0</v>
      </c>
      <c r="AQ84" s="6">
        <v>0</v>
      </c>
      <c r="AR84" s="6"/>
      <c r="AS84" s="4"/>
      <c r="AT84" s="6">
        <v>0</v>
      </c>
      <c r="AU84" s="6">
        <v>0</v>
      </c>
      <c r="AV84" s="6"/>
      <c r="AW84" s="4"/>
      <c r="AX84" s="6">
        <v>0</v>
      </c>
      <c r="AY84" s="6">
        <v>0</v>
      </c>
      <c r="AZ84" s="6"/>
      <c r="BA84" s="4"/>
    </row>
    <row r="85" spans="1:53" ht="16.5" customHeight="1">
      <c r="A85" s="12">
        <v>198</v>
      </c>
      <c r="B85" s="48">
        <v>0</v>
      </c>
      <c r="C85" s="6">
        <v>0</v>
      </c>
      <c r="D85" s="6"/>
      <c r="E85" s="4"/>
      <c r="F85" s="6">
        <v>338</v>
      </c>
      <c r="G85" s="6">
        <v>338</v>
      </c>
      <c r="H85" s="6"/>
      <c r="I85" s="4"/>
      <c r="J85" s="6">
        <v>0</v>
      </c>
      <c r="K85" s="6">
        <v>0</v>
      </c>
      <c r="L85" s="6"/>
      <c r="M85" s="4"/>
      <c r="N85" s="6">
        <v>0</v>
      </c>
      <c r="O85" s="6">
        <v>0</v>
      </c>
      <c r="Q85" s="18"/>
      <c r="R85" s="6">
        <v>0</v>
      </c>
      <c r="S85" s="6">
        <v>0</v>
      </c>
      <c r="U85" s="18"/>
      <c r="V85" s="6">
        <v>163</v>
      </c>
      <c r="W85" s="6">
        <v>166</v>
      </c>
      <c r="X85" s="6"/>
      <c r="Y85" s="4"/>
      <c r="Z85" s="6">
        <v>202</v>
      </c>
      <c r="AA85" s="6">
        <v>202</v>
      </c>
      <c r="AB85" s="6"/>
      <c r="AC85" s="4"/>
      <c r="AD85" s="6">
        <v>196</v>
      </c>
      <c r="AE85" s="6">
        <v>196</v>
      </c>
      <c r="AF85" s="6"/>
      <c r="AG85" s="4"/>
      <c r="AH85" s="291">
        <v>0</v>
      </c>
      <c r="AI85" s="291">
        <v>0</v>
      </c>
      <c r="AJ85" s="303"/>
      <c r="AK85" s="291"/>
      <c r="AL85" s="304">
        <v>124</v>
      </c>
      <c r="AM85" s="291">
        <v>134</v>
      </c>
      <c r="AN85" s="6"/>
      <c r="AO85" s="4"/>
      <c r="AP85" s="6">
        <v>0</v>
      </c>
      <c r="AQ85" s="6">
        <v>0</v>
      </c>
      <c r="AR85" s="6"/>
      <c r="AS85" s="4"/>
      <c r="AT85" s="6">
        <v>0</v>
      </c>
      <c r="AU85" s="6">
        <v>0</v>
      </c>
      <c r="AV85" s="6"/>
      <c r="AW85" s="4"/>
      <c r="AX85" s="6">
        <v>0</v>
      </c>
      <c r="AY85" s="6">
        <v>0</v>
      </c>
      <c r="AZ85" s="6"/>
      <c r="BA85" s="4"/>
    </row>
    <row r="86" spans="1:53" ht="16.5" customHeight="1">
      <c r="A86" s="12">
        <v>199</v>
      </c>
      <c r="B86" s="48">
        <v>0</v>
      </c>
      <c r="C86" s="6">
        <v>0</v>
      </c>
      <c r="D86" s="6"/>
      <c r="E86" s="4"/>
      <c r="F86" s="6">
        <v>0</v>
      </c>
      <c r="G86" s="6">
        <v>0</v>
      </c>
      <c r="H86" s="6"/>
      <c r="I86" s="4"/>
      <c r="J86" s="6">
        <v>0</v>
      </c>
      <c r="K86" s="6">
        <v>0</v>
      </c>
      <c r="L86" s="6"/>
      <c r="M86" s="4"/>
      <c r="N86" s="6">
        <v>0</v>
      </c>
      <c r="O86" s="6">
        <v>0</v>
      </c>
      <c r="P86" s="6"/>
      <c r="Q86" s="4"/>
      <c r="R86" s="6">
        <v>194</v>
      </c>
      <c r="S86" s="6">
        <v>194</v>
      </c>
      <c r="T86" s="6"/>
      <c r="U86" s="4"/>
      <c r="V86" s="6">
        <v>163</v>
      </c>
      <c r="W86" s="6">
        <v>166</v>
      </c>
      <c r="X86" s="6"/>
      <c r="Y86" s="4"/>
      <c r="Z86" s="6">
        <v>0</v>
      </c>
      <c r="AA86" s="6">
        <v>0</v>
      </c>
      <c r="AB86" s="6"/>
      <c r="AC86" s="4"/>
      <c r="AD86" s="6">
        <v>0</v>
      </c>
      <c r="AE86" s="6">
        <v>0</v>
      </c>
      <c r="AF86" s="6"/>
      <c r="AG86" s="4"/>
      <c r="AH86" s="291">
        <v>162</v>
      </c>
      <c r="AI86" s="291">
        <v>162</v>
      </c>
      <c r="AJ86" s="305"/>
      <c r="AL86" s="304">
        <v>124</v>
      </c>
      <c r="AM86" s="291">
        <v>134</v>
      </c>
      <c r="AN86" s="6"/>
      <c r="AO86" s="4"/>
      <c r="AP86" s="6">
        <v>0</v>
      </c>
      <c r="AQ86" s="6">
        <v>0</v>
      </c>
      <c r="AR86" s="6"/>
      <c r="AS86" s="4"/>
      <c r="AT86" s="6">
        <v>232</v>
      </c>
      <c r="AU86" s="6">
        <v>232</v>
      </c>
      <c r="AV86" s="6"/>
      <c r="AW86" s="4"/>
      <c r="AX86" s="6">
        <v>0</v>
      </c>
      <c r="AY86" s="6">
        <v>0</v>
      </c>
      <c r="AZ86" s="6"/>
      <c r="BA86" s="4"/>
    </row>
    <row r="87" spans="1:53" ht="16.5" customHeight="1">
      <c r="A87" s="12">
        <v>199</v>
      </c>
      <c r="B87" s="48">
        <v>0</v>
      </c>
      <c r="C87" s="6">
        <v>0</v>
      </c>
      <c r="D87" s="6"/>
      <c r="E87" s="4"/>
      <c r="F87" s="6">
        <v>0</v>
      </c>
      <c r="G87" s="6">
        <v>0</v>
      </c>
      <c r="H87" s="6"/>
      <c r="I87" s="4"/>
      <c r="J87" s="6">
        <v>0</v>
      </c>
      <c r="K87" s="6">
        <v>0</v>
      </c>
      <c r="L87" s="6"/>
      <c r="M87" s="4"/>
      <c r="N87" s="6">
        <v>0</v>
      </c>
      <c r="O87" s="6">
        <v>0</v>
      </c>
      <c r="Q87" s="18"/>
      <c r="R87" s="6">
        <v>0</v>
      </c>
      <c r="S87" s="6">
        <v>0</v>
      </c>
      <c r="U87" s="18"/>
      <c r="V87" s="6">
        <v>163</v>
      </c>
      <c r="W87" s="6">
        <v>166</v>
      </c>
      <c r="X87" s="6"/>
      <c r="Y87" s="4"/>
      <c r="Z87" s="6">
        <v>0</v>
      </c>
      <c r="AA87" s="6">
        <v>0</v>
      </c>
      <c r="AB87" s="6"/>
      <c r="AC87" s="4"/>
      <c r="AD87" s="6">
        <v>0</v>
      </c>
      <c r="AE87" s="6">
        <v>0</v>
      </c>
      <c r="AF87" s="6"/>
      <c r="AG87" s="4"/>
      <c r="AH87" s="291">
        <v>0</v>
      </c>
      <c r="AI87" s="291">
        <v>0</v>
      </c>
      <c r="AJ87" s="303"/>
      <c r="AK87" s="291"/>
      <c r="AL87" s="304">
        <v>124</v>
      </c>
      <c r="AM87" s="291">
        <v>134</v>
      </c>
      <c r="AN87" s="6"/>
      <c r="AO87" s="4"/>
      <c r="AP87" s="6">
        <v>302</v>
      </c>
      <c r="AQ87" s="6">
        <v>302</v>
      </c>
      <c r="AR87" s="6"/>
      <c r="AS87" s="4"/>
      <c r="AT87" s="6">
        <v>232</v>
      </c>
      <c r="AU87" s="6">
        <v>232</v>
      </c>
      <c r="AV87" s="6"/>
      <c r="AW87" s="4"/>
      <c r="AX87" s="6">
        <v>232</v>
      </c>
      <c r="AY87" s="6">
        <v>232</v>
      </c>
      <c r="AZ87" s="6"/>
      <c r="BA87" s="4"/>
    </row>
    <row r="88" spans="1:53" ht="16.5" customHeight="1">
      <c r="A88" s="12">
        <v>200</v>
      </c>
      <c r="B88" s="48">
        <v>139</v>
      </c>
      <c r="C88" s="6">
        <v>139</v>
      </c>
      <c r="D88" s="6"/>
      <c r="E88" s="4"/>
      <c r="F88" s="6">
        <v>0</v>
      </c>
      <c r="G88" s="6">
        <v>0</v>
      </c>
      <c r="H88" s="6"/>
      <c r="I88" s="4"/>
      <c r="J88" s="6">
        <v>0</v>
      </c>
      <c r="K88" s="6">
        <v>0</v>
      </c>
      <c r="L88" s="6"/>
      <c r="M88" s="4"/>
      <c r="N88" s="6">
        <v>0</v>
      </c>
      <c r="O88" s="6">
        <v>0</v>
      </c>
      <c r="P88" s="6"/>
      <c r="Q88" s="4"/>
      <c r="R88" s="6">
        <v>0</v>
      </c>
      <c r="S88" s="6">
        <v>0</v>
      </c>
      <c r="T88" s="6"/>
      <c r="U88" s="4"/>
      <c r="V88" s="6">
        <v>163</v>
      </c>
      <c r="W88" s="6">
        <v>166</v>
      </c>
      <c r="X88" s="6"/>
      <c r="Y88" s="4"/>
      <c r="Z88" s="6">
        <v>0</v>
      </c>
      <c r="AA88" s="6">
        <v>0</v>
      </c>
      <c r="AB88" s="6"/>
      <c r="AC88" s="4"/>
      <c r="AD88" s="6">
        <v>0</v>
      </c>
      <c r="AE88" s="6">
        <v>0</v>
      </c>
      <c r="AF88" s="6"/>
      <c r="AG88" s="4"/>
      <c r="AH88" s="291">
        <v>0</v>
      </c>
      <c r="AI88" s="291">
        <v>0</v>
      </c>
      <c r="AJ88" s="305"/>
      <c r="AL88" s="304">
        <v>124</v>
      </c>
      <c r="AM88" s="291">
        <v>134</v>
      </c>
      <c r="AN88" s="6"/>
      <c r="AO88" s="4"/>
      <c r="AP88" s="6">
        <v>0</v>
      </c>
      <c r="AQ88" s="6">
        <v>0</v>
      </c>
      <c r="AR88" s="6"/>
      <c r="AS88" s="4"/>
      <c r="AT88" s="6">
        <v>232</v>
      </c>
      <c r="AU88" s="6">
        <v>232</v>
      </c>
      <c r="AV88" s="6"/>
      <c r="AW88" s="4"/>
      <c r="AX88" s="6">
        <v>0</v>
      </c>
      <c r="AY88" s="6">
        <v>0</v>
      </c>
      <c r="AZ88" s="6"/>
      <c r="BA88" s="4"/>
    </row>
    <row r="89" spans="1:53" ht="16.5" customHeight="1">
      <c r="A89" s="12">
        <v>200</v>
      </c>
      <c r="B89" s="48">
        <v>139</v>
      </c>
      <c r="C89" s="6">
        <v>143</v>
      </c>
      <c r="D89" s="6"/>
      <c r="E89" s="4"/>
      <c r="F89" s="6">
        <v>0</v>
      </c>
      <c r="G89" s="6">
        <v>0</v>
      </c>
      <c r="H89" s="6"/>
      <c r="I89" s="4"/>
      <c r="J89" s="6">
        <v>0</v>
      </c>
      <c r="K89" s="6">
        <v>0</v>
      </c>
      <c r="L89" s="6"/>
      <c r="M89" s="4"/>
      <c r="N89" s="6">
        <v>0</v>
      </c>
      <c r="O89" s="6">
        <v>0</v>
      </c>
      <c r="Q89" s="18"/>
      <c r="R89" s="6">
        <v>0</v>
      </c>
      <c r="S89" s="6">
        <v>0</v>
      </c>
      <c r="U89" s="18"/>
      <c r="V89" s="6">
        <v>163</v>
      </c>
      <c r="W89" s="6">
        <v>166</v>
      </c>
      <c r="X89" s="6"/>
      <c r="Y89" s="4"/>
      <c r="Z89" s="6">
        <v>0</v>
      </c>
      <c r="AA89" s="6">
        <v>0</v>
      </c>
      <c r="AB89" s="6"/>
      <c r="AC89" s="4"/>
      <c r="AD89" s="6">
        <v>0</v>
      </c>
      <c r="AE89" s="6">
        <v>0</v>
      </c>
      <c r="AF89" s="6"/>
      <c r="AG89" s="4"/>
      <c r="AH89" s="291">
        <v>0</v>
      </c>
      <c r="AI89" s="291">
        <v>0</v>
      </c>
      <c r="AJ89" s="303"/>
      <c r="AK89" s="291"/>
      <c r="AL89" s="304">
        <v>124</v>
      </c>
      <c r="AM89" s="291">
        <v>134</v>
      </c>
      <c r="AN89" s="6"/>
      <c r="AO89" s="4"/>
      <c r="AP89" s="6">
        <v>302</v>
      </c>
      <c r="AQ89" s="6">
        <v>302</v>
      </c>
      <c r="AR89" s="6"/>
      <c r="AS89" s="4"/>
      <c r="AT89" s="6">
        <v>232</v>
      </c>
      <c r="AU89" s="6">
        <v>232</v>
      </c>
      <c r="AV89" s="6"/>
      <c r="AW89" s="4"/>
      <c r="AX89" s="6">
        <v>0</v>
      </c>
      <c r="AY89" s="6">
        <v>0</v>
      </c>
      <c r="AZ89" s="6"/>
      <c r="BA89" s="4"/>
    </row>
    <row r="90" spans="1:53" ht="16.5" customHeight="1">
      <c r="A90" s="12">
        <v>201</v>
      </c>
      <c r="B90" s="48">
        <v>139</v>
      </c>
      <c r="C90" s="6">
        <v>143</v>
      </c>
      <c r="D90" s="6"/>
      <c r="E90" s="4"/>
      <c r="F90" s="6">
        <v>0</v>
      </c>
      <c r="G90" s="6">
        <v>0</v>
      </c>
      <c r="H90" s="6"/>
      <c r="I90" s="4"/>
      <c r="J90" s="6">
        <v>0</v>
      </c>
      <c r="K90" s="6">
        <v>0</v>
      </c>
      <c r="L90" s="6"/>
      <c r="M90" s="4"/>
      <c r="N90" s="6">
        <v>0</v>
      </c>
      <c r="O90" s="6">
        <v>0</v>
      </c>
      <c r="P90" s="6"/>
      <c r="Q90" s="4"/>
      <c r="R90" s="6">
        <v>0</v>
      </c>
      <c r="S90" s="6">
        <v>0</v>
      </c>
      <c r="U90" s="18"/>
      <c r="Y90" s="18"/>
      <c r="AC90" s="18"/>
      <c r="AF90" s="6"/>
      <c r="AG90" s="4"/>
      <c r="AH90" s="291">
        <v>150</v>
      </c>
      <c r="AI90" s="291">
        <v>162</v>
      </c>
      <c r="AJ90" s="305"/>
      <c r="AL90" s="304">
        <v>124</v>
      </c>
      <c r="AM90" s="291">
        <v>134</v>
      </c>
      <c r="AN90" s="6">
        <v>180</v>
      </c>
      <c r="AO90" s="4"/>
      <c r="AP90" s="6">
        <v>0</v>
      </c>
      <c r="AQ90" s="6">
        <v>0</v>
      </c>
      <c r="AR90" s="6"/>
      <c r="AS90" s="4"/>
      <c r="AT90" s="6">
        <v>232</v>
      </c>
      <c r="AU90" s="6">
        <v>232</v>
      </c>
      <c r="AV90" s="6"/>
      <c r="AW90" s="4"/>
      <c r="AX90" s="6">
        <v>0</v>
      </c>
      <c r="AY90" s="6">
        <v>0</v>
      </c>
      <c r="AZ90" s="6"/>
      <c r="BA90" s="4"/>
    </row>
    <row r="91" spans="1:53" ht="16.5" customHeight="1">
      <c r="A91" s="12">
        <v>201</v>
      </c>
      <c r="B91" s="48">
        <v>139</v>
      </c>
      <c r="C91" s="6">
        <v>143</v>
      </c>
      <c r="D91" s="6"/>
      <c r="E91" s="4"/>
      <c r="F91" s="6">
        <v>0</v>
      </c>
      <c r="G91" s="6">
        <v>0</v>
      </c>
      <c r="H91" s="6"/>
      <c r="I91" s="4"/>
      <c r="J91" s="6">
        <v>0</v>
      </c>
      <c r="K91" s="6">
        <v>0</v>
      </c>
      <c r="L91" s="6"/>
      <c r="M91" s="4"/>
      <c r="N91" s="6">
        <v>0</v>
      </c>
      <c r="O91" s="6">
        <v>0</v>
      </c>
      <c r="Q91" s="18"/>
      <c r="R91" s="6">
        <v>0</v>
      </c>
      <c r="S91" s="6">
        <v>0</v>
      </c>
      <c r="U91" s="18"/>
      <c r="V91" s="6">
        <v>0</v>
      </c>
      <c r="W91" s="6">
        <v>0</v>
      </c>
      <c r="X91" s="6"/>
      <c r="Y91" s="4"/>
      <c r="Z91" s="6">
        <v>0</v>
      </c>
      <c r="AA91" s="6">
        <v>0</v>
      </c>
      <c r="AB91" s="6"/>
      <c r="AC91" s="4"/>
      <c r="AD91" s="6">
        <v>0</v>
      </c>
      <c r="AE91" s="6">
        <v>0</v>
      </c>
      <c r="AF91" s="6"/>
      <c r="AG91" s="4"/>
      <c r="AH91" s="291">
        <v>162</v>
      </c>
      <c r="AI91" s="291">
        <v>162</v>
      </c>
      <c r="AJ91" s="303"/>
      <c r="AK91" s="291"/>
      <c r="AL91" s="304">
        <v>124</v>
      </c>
      <c r="AM91" s="291">
        <v>134</v>
      </c>
      <c r="AN91" s="6"/>
      <c r="AO91" s="4"/>
      <c r="AP91" s="6">
        <v>0</v>
      </c>
      <c r="AQ91" s="6">
        <v>0</v>
      </c>
      <c r="AR91" s="6"/>
      <c r="AS91" s="4"/>
      <c r="AT91" s="6">
        <v>0</v>
      </c>
      <c r="AU91" s="6">
        <v>0</v>
      </c>
      <c r="AV91" s="6"/>
      <c r="AW91" s="4"/>
      <c r="AX91" s="6">
        <v>0</v>
      </c>
      <c r="AY91" s="6">
        <v>0</v>
      </c>
      <c r="AZ91" s="6"/>
      <c r="BA91" s="4"/>
    </row>
    <row r="92" spans="1:53" ht="16.5" customHeight="1">
      <c r="A92" s="12">
        <v>202</v>
      </c>
      <c r="B92" s="48">
        <v>139</v>
      </c>
      <c r="C92" s="6">
        <v>143</v>
      </c>
      <c r="D92" s="6"/>
      <c r="E92" s="4"/>
      <c r="F92" s="6">
        <v>0</v>
      </c>
      <c r="G92" s="6">
        <v>0</v>
      </c>
      <c r="H92" s="6"/>
      <c r="I92" s="4"/>
      <c r="J92" s="6">
        <v>0</v>
      </c>
      <c r="K92" s="6">
        <v>0</v>
      </c>
      <c r="L92" s="6"/>
      <c r="M92" s="4"/>
      <c r="N92" s="6">
        <v>150</v>
      </c>
      <c r="O92" s="6">
        <v>150</v>
      </c>
      <c r="P92" s="6"/>
      <c r="Q92" s="4"/>
      <c r="R92" s="6">
        <v>194</v>
      </c>
      <c r="S92" s="6">
        <v>194</v>
      </c>
      <c r="T92" s="6"/>
      <c r="U92" s="4"/>
      <c r="V92" s="6">
        <v>163</v>
      </c>
      <c r="W92" s="6">
        <v>166</v>
      </c>
      <c r="X92" s="6"/>
      <c r="Y92" s="4"/>
      <c r="Z92" s="6">
        <v>0</v>
      </c>
      <c r="AA92" s="6">
        <v>0</v>
      </c>
      <c r="AB92" s="6"/>
      <c r="AC92" s="4"/>
      <c r="AD92" s="6">
        <v>0</v>
      </c>
      <c r="AE92" s="6">
        <v>0</v>
      </c>
      <c r="AF92" s="6"/>
      <c r="AG92" s="4"/>
      <c r="AH92" s="291">
        <v>150</v>
      </c>
      <c r="AI92" s="291">
        <v>162</v>
      </c>
      <c r="AJ92" s="305"/>
      <c r="AL92" s="304">
        <v>124</v>
      </c>
      <c r="AM92" s="291">
        <v>134</v>
      </c>
      <c r="AN92" s="6"/>
      <c r="AO92" s="4"/>
      <c r="AP92" s="6">
        <v>302</v>
      </c>
      <c r="AQ92" s="6">
        <v>302</v>
      </c>
      <c r="AR92" s="6"/>
      <c r="AS92" s="4"/>
      <c r="AT92" s="6">
        <v>0</v>
      </c>
      <c r="AU92" s="6">
        <v>0</v>
      </c>
      <c r="AV92" s="6"/>
      <c r="AW92" s="4"/>
      <c r="AX92" s="6">
        <v>0</v>
      </c>
      <c r="AY92" s="6">
        <v>0</v>
      </c>
      <c r="AZ92" s="6"/>
      <c r="BA92" s="4"/>
    </row>
    <row r="93" spans="1:53" ht="16.5" customHeight="1">
      <c r="A93" s="12">
        <v>202</v>
      </c>
      <c r="B93" s="48">
        <v>139</v>
      </c>
      <c r="C93" s="6">
        <v>143</v>
      </c>
      <c r="D93" s="6"/>
      <c r="E93" s="4"/>
      <c r="F93" s="6">
        <v>0</v>
      </c>
      <c r="G93" s="6">
        <v>0</v>
      </c>
      <c r="H93" s="6"/>
      <c r="I93" s="4"/>
      <c r="J93" s="6">
        <v>0</v>
      </c>
      <c r="K93" s="6">
        <v>0</v>
      </c>
      <c r="L93" s="6"/>
      <c r="M93" s="4"/>
      <c r="N93" s="6">
        <v>150</v>
      </c>
      <c r="O93" s="6">
        <v>150</v>
      </c>
      <c r="Q93" s="18"/>
      <c r="R93" s="6">
        <v>0</v>
      </c>
      <c r="S93" s="6">
        <v>0</v>
      </c>
      <c r="U93" s="18"/>
      <c r="V93" s="6">
        <v>163</v>
      </c>
      <c r="W93" s="6">
        <v>166</v>
      </c>
      <c r="X93" s="6"/>
      <c r="Y93" s="4"/>
      <c r="Z93" s="6">
        <v>202</v>
      </c>
      <c r="AA93" s="6">
        <v>202</v>
      </c>
      <c r="AB93" s="6"/>
      <c r="AC93" s="4"/>
      <c r="AD93" s="6">
        <v>0</v>
      </c>
      <c r="AE93" s="6">
        <v>0</v>
      </c>
      <c r="AF93" s="6"/>
      <c r="AG93" s="4"/>
      <c r="AH93" s="291">
        <v>162</v>
      </c>
      <c r="AI93" s="291">
        <v>162</v>
      </c>
      <c r="AJ93" s="303"/>
      <c r="AK93" s="291"/>
      <c r="AL93" s="304">
        <v>124</v>
      </c>
      <c r="AM93" s="291">
        <v>134</v>
      </c>
      <c r="AN93" s="6"/>
      <c r="AO93" s="4"/>
      <c r="AP93" s="6">
        <v>302</v>
      </c>
      <c r="AQ93" s="6">
        <v>302</v>
      </c>
      <c r="AR93" s="6"/>
      <c r="AS93" s="4"/>
      <c r="AT93" s="6">
        <v>232</v>
      </c>
      <c r="AU93" s="6">
        <v>232</v>
      </c>
      <c r="AV93" s="6"/>
      <c r="AW93" s="4"/>
      <c r="AX93" s="6">
        <v>0</v>
      </c>
      <c r="AY93" s="6">
        <v>0</v>
      </c>
      <c r="AZ93" s="6"/>
      <c r="BA93" s="4"/>
    </row>
    <row r="94" spans="1:53" ht="16.5" customHeight="1">
      <c r="A94" s="12">
        <v>203</v>
      </c>
      <c r="B94" s="48">
        <v>0</v>
      </c>
      <c r="C94" s="6">
        <v>0</v>
      </c>
      <c r="D94" s="6"/>
      <c r="E94" s="4"/>
      <c r="F94" s="6">
        <v>0</v>
      </c>
      <c r="G94" s="6">
        <v>0</v>
      </c>
      <c r="H94" s="6"/>
      <c r="I94" s="4"/>
      <c r="J94" s="6">
        <v>0</v>
      </c>
      <c r="K94" s="6">
        <v>0</v>
      </c>
      <c r="L94" s="6"/>
      <c r="M94" s="4"/>
      <c r="N94" s="6">
        <v>0</v>
      </c>
      <c r="O94" s="6">
        <v>0</v>
      </c>
      <c r="P94" s="6"/>
      <c r="Q94" s="4"/>
      <c r="R94" s="6">
        <v>0</v>
      </c>
      <c r="S94" s="6">
        <v>0</v>
      </c>
      <c r="T94" s="6"/>
      <c r="U94" s="4"/>
      <c r="V94" s="6">
        <v>163</v>
      </c>
      <c r="W94" s="6">
        <v>166</v>
      </c>
      <c r="X94" s="6"/>
      <c r="Y94" s="4"/>
      <c r="Z94" s="6">
        <v>0</v>
      </c>
      <c r="AA94" s="6">
        <v>0</v>
      </c>
      <c r="AB94" s="6"/>
      <c r="AC94" s="4"/>
      <c r="AD94" s="6">
        <v>0</v>
      </c>
      <c r="AE94" s="6">
        <v>0</v>
      </c>
      <c r="AF94" s="6"/>
      <c r="AG94" s="4"/>
      <c r="AH94" s="291">
        <v>162</v>
      </c>
      <c r="AI94" s="291">
        <v>166</v>
      </c>
      <c r="AJ94" s="303">
        <v>168</v>
      </c>
      <c r="AK94" s="291"/>
      <c r="AL94" s="304">
        <v>124</v>
      </c>
      <c r="AM94" s="291">
        <v>134</v>
      </c>
      <c r="AN94" s="6"/>
      <c r="AO94" s="4"/>
      <c r="AP94" s="6">
        <v>0</v>
      </c>
      <c r="AQ94" s="6">
        <v>0</v>
      </c>
      <c r="AR94" s="6"/>
      <c r="AS94" s="4"/>
      <c r="AT94" s="6">
        <v>232</v>
      </c>
      <c r="AU94" s="6">
        <v>232</v>
      </c>
      <c r="AV94" s="6"/>
      <c r="AW94" s="4"/>
      <c r="AX94" s="6">
        <v>0</v>
      </c>
      <c r="AY94" s="6">
        <v>0</v>
      </c>
      <c r="AZ94" s="6"/>
      <c r="BA94" s="4"/>
    </row>
    <row r="95" spans="1:53" ht="16.5" customHeight="1">
      <c r="A95" s="12">
        <v>203</v>
      </c>
      <c r="B95" s="48">
        <v>0</v>
      </c>
      <c r="C95" s="6">
        <v>0</v>
      </c>
      <c r="D95" s="6"/>
      <c r="E95" s="4"/>
      <c r="F95" s="6">
        <v>0</v>
      </c>
      <c r="G95" s="6">
        <v>0</v>
      </c>
      <c r="H95" s="6"/>
      <c r="I95" s="4"/>
      <c r="J95" s="6">
        <v>0</v>
      </c>
      <c r="K95" s="6">
        <v>0</v>
      </c>
      <c r="L95" s="6"/>
      <c r="M95" s="4"/>
      <c r="N95" s="6">
        <v>0</v>
      </c>
      <c r="O95" s="6">
        <v>0</v>
      </c>
      <c r="Q95" s="18"/>
      <c r="R95" s="6">
        <v>0</v>
      </c>
      <c r="S95" s="6">
        <v>0</v>
      </c>
      <c r="U95" s="18"/>
      <c r="V95" s="6">
        <v>163</v>
      </c>
      <c r="W95" s="6">
        <v>166</v>
      </c>
      <c r="X95" s="6"/>
      <c r="Y95" s="4"/>
      <c r="Z95" s="6">
        <v>0</v>
      </c>
      <c r="AA95" s="6">
        <v>0</v>
      </c>
      <c r="AB95" s="6"/>
      <c r="AC95" s="4"/>
      <c r="AD95" s="6">
        <v>0</v>
      </c>
      <c r="AE95" s="6">
        <v>0</v>
      </c>
      <c r="AF95" s="6"/>
      <c r="AG95" s="4"/>
      <c r="AH95" s="291">
        <v>0</v>
      </c>
      <c r="AI95" s="291">
        <v>0</v>
      </c>
      <c r="AJ95" s="303"/>
      <c r="AK95" s="291"/>
      <c r="AL95" s="304">
        <v>124</v>
      </c>
      <c r="AM95" s="291">
        <v>134</v>
      </c>
      <c r="AN95" s="6"/>
      <c r="AO95" s="4"/>
      <c r="AP95" s="6">
        <v>0</v>
      </c>
      <c r="AQ95" s="6">
        <v>0</v>
      </c>
      <c r="AR95" s="6"/>
      <c r="AS95" s="4"/>
      <c r="AT95" s="6">
        <v>232</v>
      </c>
      <c r="AU95" s="6">
        <v>232</v>
      </c>
      <c r="AV95" s="6"/>
      <c r="AW95" s="4"/>
      <c r="AX95" s="6">
        <v>0</v>
      </c>
      <c r="AY95" s="6">
        <v>0</v>
      </c>
      <c r="AZ95" s="6"/>
      <c r="BA95" s="4"/>
    </row>
    <row r="96" spans="1:53" ht="16.5" customHeight="1">
      <c r="A96" s="12">
        <v>205</v>
      </c>
      <c r="B96" s="48">
        <v>0</v>
      </c>
      <c r="C96" s="6">
        <v>0</v>
      </c>
      <c r="D96" s="6"/>
      <c r="E96" s="4"/>
      <c r="F96" s="6">
        <v>0</v>
      </c>
      <c r="G96" s="6">
        <v>0</v>
      </c>
      <c r="H96" s="6"/>
      <c r="I96" s="4"/>
      <c r="J96" s="6">
        <v>0</v>
      </c>
      <c r="K96" s="6">
        <v>0</v>
      </c>
      <c r="L96" s="6"/>
      <c r="M96" s="4"/>
      <c r="N96" s="6">
        <v>0</v>
      </c>
      <c r="O96" s="6">
        <v>0</v>
      </c>
      <c r="P96" s="6"/>
      <c r="Q96" s="4"/>
      <c r="R96" s="6">
        <v>0</v>
      </c>
      <c r="S96" s="6">
        <v>0</v>
      </c>
      <c r="T96" s="6"/>
      <c r="U96" s="4"/>
      <c r="V96" s="6">
        <v>0</v>
      </c>
      <c r="W96" s="6">
        <v>0</v>
      </c>
      <c r="X96" s="6"/>
      <c r="Y96" s="4"/>
      <c r="Z96" s="6">
        <v>0</v>
      </c>
      <c r="AA96" s="6">
        <v>0</v>
      </c>
      <c r="AB96" s="6"/>
      <c r="AC96" s="4"/>
      <c r="AD96" s="6">
        <v>196</v>
      </c>
      <c r="AE96" s="6">
        <v>196</v>
      </c>
      <c r="AF96" s="6"/>
      <c r="AG96" s="4"/>
      <c r="AH96" s="291">
        <v>162</v>
      </c>
      <c r="AI96" s="291">
        <v>162</v>
      </c>
      <c r="AJ96" s="305"/>
      <c r="AL96" s="304">
        <v>124</v>
      </c>
      <c r="AM96" s="291">
        <v>134</v>
      </c>
      <c r="AN96" s="6"/>
      <c r="AO96" s="4"/>
      <c r="AP96" s="6">
        <v>0</v>
      </c>
      <c r="AQ96" s="6">
        <v>0</v>
      </c>
      <c r="AR96" s="6"/>
      <c r="AS96" s="4"/>
      <c r="AT96" s="6">
        <v>232</v>
      </c>
      <c r="AU96" s="6">
        <v>232</v>
      </c>
      <c r="AV96" s="6"/>
      <c r="AW96" s="4"/>
      <c r="AX96" s="6">
        <v>0</v>
      </c>
      <c r="AY96" s="6">
        <v>0</v>
      </c>
      <c r="AZ96" s="6"/>
      <c r="BA96" s="4"/>
    </row>
    <row r="97" spans="1:53" ht="16.5" customHeight="1">
      <c r="A97" s="12">
        <v>205</v>
      </c>
      <c r="B97" s="48">
        <v>0</v>
      </c>
      <c r="C97" s="6">
        <v>0</v>
      </c>
      <c r="D97" s="6"/>
      <c r="E97" s="4"/>
      <c r="F97" s="6">
        <v>0</v>
      </c>
      <c r="G97" s="6">
        <v>0</v>
      </c>
      <c r="H97" s="6"/>
      <c r="I97" s="4"/>
      <c r="J97" s="6">
        <v>0</v>
      </c>
      <c r="K97" s="6">
        <v>0</v>
      </c>
      <c r="L97" s="6"/>
      <c r="M97" s="4"/>
      <c r="N97" s="6">
        <v>0</v>
      </c>
      <c r="O97" s="6">
        <v>0</v>
      </c>
      <c r="Q97" s="18"/>
      <c r="R97" s="6">
        <v>0</v>
      </c>
      <c r="S97" s="6">
        <v>0</v>
      </c>
      <c r="U97" s="18"/>
      <c r="V97" s="6">
        <v>163</v>
      </c>
      <c r="W97" s="6">
        <v>163</v>
      </c>
      <c r="X97" s="6"/>
      <c r="Y97" s="4"/>
      <c r="Z97" s="6">
        <v>0</v>
      </c>
      <c r="AA97" s="6">
        <v>0</v>
      </c>
      <c r="AB97" s="6"/>
      <c r="AC97" s="4"/>
      <c r="AD97" s="6">
        <v>0</v>
      </c>
      <c r="AE97" s="6">
        <v>0</v>
      </c>
      <c r="AF97" s="6"/>
      <c r="AG97" s="4"/>
      <c r="AH97" s="291">
        <v>162</v>
      </c>
      <c r="AI97" s="291">
        <v>162</v>
      </c>
      <c r="AJ97" s="303"/>
      <c r="AK97" s="291"/>
      <c r="AL97" s="304">
        <v>124</v>
      </c>
      <c r="AM97" s="291">
        <v>134</v>
      </c>
      <c r="AN97" s="6"/>
      <c r="AO97" s="4"/>
      <c r="AP97" s="6">
        <v>0</v>
      </c>
      <c r="AQ97" s="6">
        <v>0</v>
      </c>
      <c r="AR97" s="6"/>
      <c r="AS97" s="4"/>
      <c r="AT97" s="6">
        <v>232</v>
      </c>
      <c r="AU97" s="6">
        <v>232</v>
      </c>
      <c r="AV97" s="6"/>
      <c r="AW97" s="4"/>
      <c r="AX97" s="6">
        <v>0</v>
      </c>
      <c r="AY97" s="6">
        <v>0</v>
      </c>
      <c r="AZ97" s="6"/>
      <c r="BA97" s="4"/>
    </row>
    <row r="98" spans="1:53" ht="16.5" customHeight="1">
      <c r="A98" s="12">
        <v>206</v>
      </c>
      <c r="B98" s="48">
        <v>139</v>
      </c>
      <c r="C98" s="6">
        <v>139</v>
      </c>
      <c r="D98" s="6"/>
      <c r="E98" s="4"/>
      <c r="F98" s="6">
        <v>0</v>
      </c>
      <c r="G98" s="6">
        <v>0</v>
      </c>
      <c r="H98" s="6"/>
      <c r="I98" s="4"/>
      <c r="J98" s="6">
        <v>0</v>
      </c>
      <c r="K98" s="6">
        <v>0</v>
      </c>
      <c r="L98" s="6"/>
      <c r="M98" s="4"/>
      <c r="N98" s="6">
        <v>0</v>
      </c>
      <c r="O98" s="6">
        <v>0</v>
      </c>
      <c r="P98" s="6"/>
      <c r="Q98" s="4"/>
      <c r="R98" s="6">
        <v>0</v>
      </c>
      <c r="S98" s="6">
        <v>0</v>
      </c>
      <c r="T98" s="6"/>
      <c r="U98" s="4"/>
      <c r="V98" s="6">
        <v>163</v>
      </c>
      <c r="W98" s="6">
        <v>166</v>
      </c>
      <c r="X98" s="6"/>
      <c r="Y98" s="4"/>
      <c r="Z98" s="6">
        <v>0</v>
      </c>
      <c r="AA98" s="6">
        <v>0</v>
      </c>
      <c r="AB98" s="6"/>
      <c r="AC98" s="4"/>
      <c r="AD98" s="6">
        <v>0</v>
      </c>
      <c r="AE98" s="6">
        <v>0</v>
      </c>
      <c r="AF98" s="6"/>
      <c r="AG98" s="4"/>
      <c r="AH98" s="291">
        <v>162</v>
      </c>
      <c r="AI98" s="291">
        <v>162</v>
      </c>
      <c r="AJ98" s="305"/>
      <c r="AL98" s="304">
        <v>124</v>
      </c>
      <c r="AM98" s="291">
        <v>134</v>
      </c>
      <c r="AN98" s="6"/>
      <c r="AO98" s="4"/>
      <c r="AP98" s="6">
        <v>302</v>
      </c>
      <c r="AQ98" s="6">
        <v>302</v>
      </c>
      <c r="AR98" s="6"/>
      <c r="AS98" s="4"/>
      <c r="AT98" s="6">
        <v>232</v>
      </c>
      <c r="AU98" s="6">
        <v>232</v>
      </c>
      <c r="AV98" s="6"/>
      <c r="AW98" s="4"/>
      <c r="AX98" s="6">
        <v>0</v>
      </c>
      <c r="AY98" s="6">
        <v>0</v>
      </c>
      <c r="AZ98" s="6"/>
      <c r="BA98" s="4"/>
    </row>
    <row r="99" spans="1:53" ht="16.5" customHeight="1">
      <c r="A99" s="12">
        <v>206</v>
      </c>
      <c r="B99" s="48">
        <v>0</v>
      </c>
      <c r="C99" s="6">
        <v>0</v>
      </c>
      <c r="D99" s="6"/>
      <c r="E99" s="4"/>
      <c r="F99" s="6">
        <v>338</v>
      </c>
      <c r="G99" s="6">
        <v>338</v>
      </c>
      <c r="H99" s="6"/>
      <c r="I99" s="4"/>
      <c r="J99" s="6">
        <v>0</v>
      </c>
      <c r="K99" s="6">
        <v>0</v>
      </c>
      <c r="L99" s="6"/>
      <c r="M99" s="4"/>
      <c r="N99" s="6">
        <v>0</v>
      </c>
      <c r="O99" s="6">
        <v>0</v>
      </c>
      <c r="Q99" s="18"/>
      <c r="R99" s="6">
        <v>0</v>
      </c>
      <c r="S99" s="6">
        <v>0</v>
      </c>
      <c r="U99" s="18"/>
      <c r="V99" s="6">
        <v>163</v>
      </c>
      <c r="W99" s="6">
        <v>166</v>
      </c>
      <c r="X99" s="6"/>
      <c r="Y99" s="4"/>
      <c r="Z99" s="6">
        <v>0</v>
      </c>
      <c r="AA99" s="6">
        <v>0</v>
      </c>
      <c r="AB99" s="6"/>
      <c r="AC99" s="4"/>
      <c r="AD99" s="6">
        <v>0</v>
      </c>
      <c r="AE99" s="6">
        <v>0</v>
      </c>
      <c r="AF99" s="6"/>
      <c r="AG99" s="4"/>
      <c r="AH99" s="291">
        <v>162</v>
      </c>
      <c r="AI99" s="291">
        <v>162</v>
      </c>
      <c r="AJ99" s="303"/>
      <c r="AK99" s="291"/>
      <c r="AL99" s="304">
        <v>124</v>
      </c>
      <c r="AM99" s="291">
        <v>124</v>
      </c>
      <c r="AN99" s="6"/>
      <c r="AO99" s="4"/>
      <c r="AP99" s="6">
        <v>302</v>
      </c>
      <c r="AQ99" s="6">
        <v>302</v>
      </c>
      <c r="AR99" s="6"/>
      <c r="AS99" s="4"/>
      <c r="AT99" s="6">
        <v>0</v>
      </c>
      <c r="AU99" s="6">
        <v>0</v>
      </c>
      <c r="AV99" s="6"/>
      <c r="AW99" s="4"/>
      <c r="AX99" s="6">
        <v>0</v>
      </c>
      <c r="AY99" s="6">
        <v>0</v>
      </c>
      <c r="AZ99" s="6"/>
      <c r="BA99" s="4"/>
    </row>
    <row r="100" spans="1:53" ht="16.5" customHeight="1">
      <c r="A100" s="12">
        <v>207</v>
      </c>
      <c r="B100" s="48">
        <v>139</v>
      </c>
      <c r="C100" s="6">
        <v>143</v>
      </c>
      <c r="D100" s="6"/>
      <c r="E100" s="4"/>
      <c r="F100" s="6">
        <v>0</v>
      </c>
      <c r="G100" s="6">
        <v>0</v>
      </c>
      <c r="H100" s="6"/>
      <c r="I100" s="4"/>
      <c r="J100" s="6">
        <v>0</v>
      </c>
      <c r="K100" s="6">
        <v>0</v>
      </c>
      <c r="L100" s="6"/>
      <c r="M100" s="4"/>
      <c r="N100" s="6">
        <v>150</v>
      </c>
      <c r="O100" s="6">
        <v>150</v>
      </c>
      <c r="P100" s="6"/>
      <c r="Q100" s="4"/>
      <c r="R100" s="6">
        <v>194</v>
      </c>
      <c r="S100" s="6">
        <v>215</v>
      </c>
      <c r="T100" s="6"/>
      <c r="U100" s="4"/>
      <c r="V100" s="6">
        <v>163</v>
      </c>
      <c r="W100" s="6">
        <v>166</v>
      </c>
      <c r="X100" s="6"/>
      <c r="Y100" s="4"/>
      <c r="Z100" s="6">
        <v>202</v>
      </c>
      <c r="AA100" s="6">
        <v>202</v>
      </c>
      <c r="AB100" s="6"/>
      <c r="AC100" s="4"/>
      <c r="AD100" s="6">
        <v>196</v>
      </c>
      <c r="AE100" s="6">
        <v>196</v>
      </c>
      <c r="AF100" s="6"/>
      <c r="AG100" s="4"/>
      <c r="AH100" s="291">
        <v>162</v>
      </c>
      <c r="AI100" s="291">
        <v>168</v>
      </c>
      <c r="AJ100" s="305"/>
      <c r="AL100" s="304">
        <v>134</v>
      </c>
      <c r="AM100" s="291">
        <v>134</v>
      </c>
      <c r="AN100" s="6"/>
      <c r="AO100" s="4"/>
      <c r="AP100" s="6">
        <v>302</v>
      </c>
      <c r="AQ100" s="6">
        <v>302</v>
      </c>
      <c r="AR100" s="6"/>
      <c r="AS100" s="4"/>
      <c r="AT100" s="6">
        <v>232</v>
      </c>
      <c r="AU100" s="6">
        <v>232</v>
      </c>
      <c r="AV100" s="6"/>
      <c r="AW100" s="4"/>
      <c r="AX100" s="6">
        <v>0</v>
      </c>
      <c r="AY100" s="6">
        <v>0</v>
      </c>
      <c r="AZ100" s="6"/>
      <c r="BA100" s="4"/>
    </row>
    <row r="101" spans="1:53" ht="16.5" customHeight="1">
      <c r="A101" s="12">
        <v>207</v>
      </c>
      <c r="B101" s="48">
        <v>139</v>
      </c>
      <c r="C101" s="6">
        <v>143</v>
      </c>
      <c r="D101" s="6"/>
      <c r="E101" s="4"/>
      <c r="F101" s="6">
        <v>0</v>
      </c>
      <c r="G101" s="6">
        <v>0</v>
      </c>
      <c r="H101" s="6"/>
      <c r="I101" s="4"/>
      <c r="J101" s="6">
        <v>0</v>
      </c>
      <c r="K101" s="6">
        <v>0</v>
      </c>
      <c r="L101" s="6"/>
      <c r="M101" s="4"/>
      <c r="N101" s="6">
        <v>150</v>
      </c>
      <c r="O101" s="6">
        <v>150</v>
      </c>
      <c r="Q101" s="18"/>
      <c r="R101" s="6">
        <v>194</v>
      </c>
      <c r="S101" s="6">
        <v>215</v>
      </c>
      <c r="U101" s="18"/>
      <c r="V101" s="6">
        <v>163</v>
      </c>
      <c r="W101" s="6">
        <v>166</v>
      </c>
      <c r="X101" s="6"/>
      <c r="Y101" s="4"/>
      <c r="Z101" s="6">
        <v>202</v>
      </c>
      <c r="AA101" s="6">
        <v>202</v>
      </c>
      <c r="AB101" s="6"/>
      <c r="AC101" s="4"/>
      <c r="AD101" s="6">
        <v>182</v>
      </c>
      <c r="AE101" s="6">
        <v>196</v>
      </c>
      <c r="AF101" s="6"/>
      <c r="AG101" s="4"/>
      <c r="AH101" s="291">
        <v>162</v>
      </c>
      <c r="AI101" s="291">
        <v>168</v>
      </c>
      <c r="AJ101" s="303"/>
      <c r="AK101" s="291"/>
      <c r="AL101" s="304">
        <v>134</v>
      </c>
      <c r="AM101" s="291">
        <v>158</v>
      </c>
      <c r="AN101" s="6"/>
      <c r="AO101" s="4"/>
      <c r="AP101" s="6">
        <v>0</v>
      </c>
      <c r="AQ101" s="6">
        <v>0</v>
      </c>
      <c r="AR101" s="6"/>
      <c r="AS101" s="4"/>
      <c r="AT101" s="6">
        <v>0</v>
      </c>
      <c r="AU101" s="6">
        <v>0</v>
      </c>
      <c r="AV101" s="6"/>
      <c r="AW101" s="4"/>
      <c r="AX101" s="6">
        <v>0</v>
      </c>
      <c r="AY101" s="6">
        <v>0</v>
      </c>
      <c r="AZ101" s="6"/>
      <c r="BA101" s="4"/>
    </row>
    <row r="102" spans="1:53" ht="16.5" customHeight="1">
      <c r="A102" s="12">
        <v>208</v>
      </c>
      <c r="B102" s="48">
        <v>0</v>
      </c>
      <c r="C102" s="6">
        <v>0</v>
      </c>
      <c r="D102" s="6"/>
      <c r="E102" s="4"/>
      <c r="F102" s="6">
        <v>0</v>
      </c>
      <c r="G102" s="6">
        <v>0</v>
      </c>
      <c r="H102" s="6"/>
      <c r="I102" s="4"/>
      <c r="J102" s="6">
        <v>0</v>
      </c>
      <c r="K102" s="6">
        <v>0</v>
      </c>
      <c r="L102" s="6"/>
      <c r="M102" s="4"/>
      <c r="N102" s="6">
        <v>0</v>
      </c>
      <c r="O102" s="6">
        <v>0</v>
      </c>
      <c r="P102" s="6"/>
      <c r="Q102" s="4"/>
      <c r="R102" s="6">
        <v>0</v>
      </c>
      <c r="S102" s="6">
        <v>0</v>
      </c>
      <c r="T102" s="6"/>
      <c r="U102" s="4"/>
      <c r="V102" s="6">
        <v>166</v>
      </c>
      <c r="W102" s="6">
        <v>166</v>
      </c>
      <c r="X102" s="6"/>
      <c r="Y102" s="4"/>
      <c r="Z102" s="6">
        <v>0</v>
      </c>
      <c r="AA102" s="6">
        <v>0</v>
      </c>
      <c r="AB102" s="6"/>
      <c r="AC102" s="4"/>
      <c r="AD102" s="6">
        <v>0</v>
      </c>
      <c r="AE102" s="6">
        <v>0</v>
      </c>
      <c r="AF102" s="6"/>
      <c r="AG102" s="4"/>
      <c r="AH102" s="291">
        <v>162</v>
      </c>
      <c r="AI102" s="291">
        <v>166</v>
      </c>
      <c r="AJ102" s="305"/>
      <c r="AL102" s="304">
        <v>134</v>
      </c>
      <c r="AM102" s="291">
        <v>134</v>
      </c>
      <c r="AN102" s="6"/>
      <c r="AO102" s="4"/>
      <c r="AP102" s="6">
        <v>0</v>
      </c>
      <c r="AQ102" s="6">
        <v>0</v>
      </c>
      <c r="AR102" s="6"/>
      <c r="AS102" s="4"/>
      <c r="AT102" s="6">
        <v>232</v>
      </c>
      <c r="AU102" s="6">
        <v>232</v>
      </c>
      <c r="AV102" s="6"/>
      <c r="AW102" s="4"/>
      <c r="AX102" s="6">
        <v>0</v>
      </c>
      <c r="AY102" s="6">
        <v>0</v>
      </c>
      <c r="AZ102" s="6"/>
      <c r="BA102" s="4"/>
    </row>
    <row r="103" spans="1:53" ht="16.5" customHeight="1">
      <c r="A103" s="12">
        <v>208</v>
      </c>
      <c r="B103" s="48">
        <v>0</v>
      </c>
      <c r="C103" s="6">
        <v>0</v>
      </c>
      <c r="D103" s="6"/>
      <c r="E103" s="4"/>
      <c r="F103" s="6">
        <v>0</v>
      </c>
      <c r="G103" s="6">
        <v>0</v>
      </c>
      <c r="H103" s="6"/>
      <c r="I103" s="4"/>
      <c r="J103" s="6">
        <v>0</v>
      </c>
      <c r="K103" s="6">
        <v>0</v>
      </c>
      <c r="L103" s="6"/>
      <c r="M103" s="4"/>
      <c r="N103" s="6">
        <v>0</v>
      </c>
      <c r="O103" s="6">
        <v>0</v>
      </c>
      <c r="Q103" s="18"/>
      <c r="R103" s="6">
        <v>0</v>
      </c>
      <c r="S103" s="6">
        <v>0</v>
      </c>
      <c r="U103" s="18"/>
      <c r="V103" s="6">
        <v>0</v>
      </c>
      <c r="W103" s="6">
        <v>0</v>
      </c>
      <c r="X103" s="6"/>
      <c r="Y103" s="4"/>
      <c r="Z103" s="6">
        <v>0</v>
      </c>
      <c r="AA103" s="6">
        <v>0</v>
      </c>
      <c r="AB103" s="6"/>
      <c r="AC103" s="4"/>
      <c r="AD103" s="6">
        <v>0</v>
      </c>
      <c r="AE103" s="6">
        <v>0</v>
      </c>
      <c r="AF103" s="6"/>
      <c r="AG103" s="4"/>
      <c r="AH103" s="291">
        <v>150</v>
      </c>
      <c r="AI103" s="291">
        <v>162</v>
      </c>
      <c r="AJ103" s="303"/>
      <c r="AK103" s="291"/>
      <c r="AL103" s="304">
        <v>0</v>
      </c>
      <c r="AM103" s="291">
        <v>0</v>
      </c>
      <c r="AN103" s="6"/>
      <c r="AO103" s="4"/>
      <c r="AP103" s="6">
        <v>0</v>
      </c>
      <c r="AQ103" s="6">
        <v>0</v>
      </c>
      <c r="AR103" s="6"/>
      <c r="AS103" s="4"/>
      <c r="AT103" s="6">
        <v>232</v>
      </c>
      <c r="AU103" s="6">
        <v>232</v>
      </c>
      <c r="AV103" s="6"/>
      <c r="AW103" s="4"/>
      <c r="AX103" s="6">
        <v>0</v>
      </c>
      <c r="AY103" s="6">
        <v>0</v>
      </c>
      <c r="AZ103" s="6"/>
      <c r="BA103" s="4"/>
    </row>
    <row r="104" spans="1:53" ht="16.5" customHeight="1">
      <c r="A104" s="12">
        <v>209</v>
      </c>
      <c r="B104" s="48">
        <v>139</v>
      </c>
      <c r="C104" s="6">
        <v>143</v>
      </c>
      <c r="D104" s="6"/>
      <c r="E104" s="4"/>
      <c r="F104" s="6">
        <v>0</v>
      </c>
      <c r="G104" s="6">
        <v>0</v>
      </c>
      <c r="H104" s="6"/>
      <c r="I104" s="4"/>
      <c r="J104" s="6">
        <v>0</v>
      </c>
      <c r="K104" s="6">
        <v>0</v>
      </c>
      <c r="L104" s="6"/>
      <c r="M104" s="4"/>
      <c r="N104" s="6">
        <v>150</v>
      </c>
      <c r="O104" s="6">
        <v>150</v>
      </c>
      <c r="P104" s="6"/>
      <c r="Q104" s="4"/>
      <c r="R104" s="6">
        <v>0</v>
      </c>
      <c r="S104" s="6">
        <v>0</v>
      </c>
      <c r="U104" s="18"/>
      <c r="V104" s="6">
        <v>0</v>
      </c>
      <c r="W104" s="6">
        <v>0</v>
      </c>
      <c r="Y104" s="18"/>
      <c r="Z104" s="6">
        <v>0</v>
      </c>
      <c r="AA104" s="6">
        <v>0</v>
      </c>
      <c r="AC104" s="18"/>
      <c r="AD104" s="6">
        <v>0</v>
      </c>
      <c r="AE104" s="6">
        <v>0</v>
      </c>
      <c r="AF104" s="6"/>
      <c r="AG104" s="4"/>
      <c r="AH104" s="291">
        <v>0</v>
      </c>
      <c r="AI104" s="291">
        <v>0</v>
      </c>
      <c r="AJ104" s="305"/>
      <c r="AL104" s="304">
        <v>134</v>
      </c>
      <c r="AM104" s="291">
        <v>134</v>
      </c>
      <c r="AN104" s="6"/>
      <c r="AO104" s="4"/>
      <c r="AP104" s="6">
        <v>302</v>
      </c>
      <c r="AQ104" s="6">
        <v>302</v>
      </c>
      <c r="AR104" s="6"/>
      <c r="AS104" s="4"/>
      <c r="AT104" s="6">
        <v>232</v>
      </c>
      <c r="AU104" s="6">
        <v>232</v>
      </c>
      <c r="AV104" s="6"/>
      <c r="AW104" s="4"/>
      <c r="AX104" s="6">
        <v>0</v>
      </c>
      <c r="AY104" s="6">
        <v>0</v>
      </c>
      <c r="AZ104" s="6"/>
      <c r="BA104" s="4"/>
    </row>
    <row r="105" spans="1:53" ht="16.5" customHeight="1">
      <c r="A105" s="12">
        <v>209</v>
      </c>
      <c r="B105" s="48">
        <v>139</v>
      </c>
      <c r="C105" s="6">
        <v>143</v>
      </c>
      <c r="D105" s="6"/>
      <c r="E105" s="4"/>
      <c r="F105" s="6">
        <v>329</v>
      </c>
      <c r="G105" s="6">
        <v>338</v>
      </c>
      <c r="H105" s="6"/>
      <c r="I105" s="4"/>
      <c r="J105" s="6">
        <v>0</v>
      </c>
      <c r="K105" s="6">
        <v>0</v>
      </c>
      <c r="L105" s="6"/>
      <c r="M105" s="4"/>
      <c r="N105" s="6">
        <v>150</v>
      </c>
      <c r="O105" s="6">
        <v>150</v>
      </c>
      <c r="Q105" s="18"/>
      <c r="R105" s="6">
        <v>194</v>
      </c>
      <c r="S105" s="6">
        <v>215</v>
      </c>
      <c r="U105" s="18"/>
      <c r="V105" s="6">
        <v>0</v>
      </c>
      <c r="W105" s="6">
        <v>0</v>
      </c>
      <c r="Y105" s="18"/>
      <c r="Z105" s="6">
        <v>0</v>
      </c>
      <c r="AA105" s="6">
        <v>0</v>
      </c>
      <c r="AC105" s="18"/>
      <c r="AD105" s="6">
        <v>0</v>
      </c>
      <c r="AE105" s="6">
        <v>0</v>
      </c>
      <c r="AF105" s="6"/>
      <c r="AG105" s="4"/>
      <c r="AH105" s="291">
        <v>0</v>
      </c>
      <c r="AI105" s="291">
        <v>0</v>
      </c>
      <c r="AJ105" s="303"/>
      <c r="AK105" s="291"/>
      <c r="AL105" s="304">
        <v>0</v>
      </c>
      <c r="AM105" s="291">
        <v>0</v>
      </c>
      <c r="AN105" s="6"/>
      <c r="AO105" s="4"/>
      <c r="AP105" s="6">
        <v>302</v>
      </c>
      <c r="AQ105" s="6">
        <v>302</v>
      </c>
      <c r="AR105" s="6"/>
      <c r="AS105" s="4"/>
      <c r="AT105" s="6">
        <v>232</v>
      </c>
      <c r="AU105" s="6">
        <v>232</v>
      </c>
      <c r="AV105" s="6"/>
      <c r="AW105" s="4"/>
      <c r="AX105" s="6">
        <v>232</v>
      </c>
      <c r="AY105" s="6">
        <v>232</v>
      </c>
      <c r="AZ105" s="6"/>
      <c r="BA105" s="4"/>
    </row>
    <row r="106" spans="1:53" ht="16.5" customHeight="1">
      <c r="A106" s="12">
        <v>210</v>
      </c>
      <c r="B106" s="48">
        <v>0</v>
      </c>
      <c r="C106" s="6">
        <v>0</v>
      </c>
      <c r="D106" s="6"/>
      <c r="E106" s="4"/>
      <c r="F106" s="6">
        <v>0</v>
      </c>
      <c r="G106" s="6">
        <v>0</v>
      </c>
      <c r="H106" s="6"/>
      <c r="I106" s="4"/>
      <c r="J106" s="6">
        <v>0</v>
      </c>
      <c r="K106" s="6">
        <v>0</v>
      </c>
      <c r="L106" s="6"/>
      <c r="M106" s="4"/>
      <c r="N106" s="6">
        <v>0</v>
      </c>
      <c r="O106" s="6">
        <v>0</v>
      </c>
      <c r="P106" s="6"/>
      <c r="Q106" s="4"/>
      <c r="R106" s="6">
        <v>0</v>
      </c>
      <c r="S106" s="6">
        <v>0</v>
      </c>
      <c r="U106" s="18"/>
      <c r="V106" s="6">
        <v>0</v>
      </c>
      <c r="W106" s="6">
        <v>0</v>
      </c>
      <c r="Y106" s="18"/>
      <c r="Z106" s="6">
        <v>0</v>
      </c>
      <c r="AA106" s="6">
        <v>0</v>
      </c>
      <c r="AC106" s="18"/>
      <c r="AD106" s="6">
        <v>0</v>
      </c>
      <c r="AE106" s="6">
        <v>0</v>
      </c>
      <c r="AF106" s="6"/>
      <c r="AG106" s="4"/>
      <c r="AH106" s="291">
        <v>160</v>
      </c>
      <c r="AI106" s="291">
        <v>162</v>
      </c>
      <c r="AJ106" s="305"/>
      <c r="AL106" s="304">
        <v>134</v>
      </c>
      <c r="AM106" s="291">
        <v>134</v>
      </c>
      <c r="AN106" s="6"/>
      <c r="AO106" s="4"/>
      <c r="AP106" s="6">
        <v>0</v>
      </c>
      <c r="AQ106" s="6">
        <v>0</v>
      </c>
      <c r="AR106" s="6"/>
      <c r="AS106" s="4"/>
      <c r="AT106" s="6">
        <v>0</v>
      </c>
      <c r="AU106" s="6">
        <v>0</v>
      </c>
      <c r="AV106" s="6"/>
      <c r="AW106" s="4"/>
      <c r="AX106" s="6">
        <v>194</v>
      </c>
      <c r="AY106" s="6">
        <v>194</v>
      </c>
      <c r="AZ106" s="6"/>
      <c r="BA106" s="4"/>
    </row>
    <row r="107" spans="1:53" ht="16.5" customHeight="1">
      <c r="A107" s="12">
        <v>210</v>
      </c>
      <c r="B107" s="48">
        <v>0</v>
      </c>
      <c r="C107" s="6">
        <v>0</v>
      </c>
      <c r="D107" s="6"/>
      <c r="E107" s="4"/>
      <c r="F107" s="6">
        <v>0</v>
      </c>
      <c r="G107" s="6">
        <v>0</v>
      </c>
      <c r="H107" s="6"/>
      <c r="I107" s="4"/>
      <c r="J107" s="6">
        <v>0</v>
      </c>
      <c r="K107" s="6">
        <v>0</v>
      </c>
      <c r="L107" s="6"/>
      <c r="M107" s="4"/>
      <c r="N107" s="6">
        <v>0</v>
      </c>
      <c r="O107" s="6">
        <v>0</v>
      </c>
      <c r="Q107" s="18"/>
      <c r="R107" s="6">
        <v>0</v>
      </c>
      <c r="S107" s="6">
        <v>0</v>
      </c>
      <c r="U107" s="18"/>
      <c r="V107" s="6">
        <v>0</v>
      </c>
      <c r="W107" s="6">
        <v>0</v>
      </c>
      <c r="Y107" s="18"/>
      <c r="Z107" s="6">
        <v>0</v>
      </c>
      <c r="AA107" s="6">
        <v>0</v>
      </c>
      <c r="AC107" s="18"/>
      <c r="AD107" s="6">
        <v>0</v>
      </c>
      <c r="AE107" s="6">
        <v>0</v>
      </c>
      <c r="AF107" s="6"/>
      <c r="AG107" s="4"/>
      <c r="AH107" s="291">
        <v>0</v>
      </c>
      <c r="AI107" s="291">
        <v>0</v>
      </c>
      <c r="AJ107" s="303"/>
      <c r="AK107" s="291"/>
      <c r="AL107" s="304">
        <v>0</v>
      </c>
      <c r="AM107" s="291">
        <v>0</v>
      </c>
      <c r="AN107" s="6"/>
      <c r="AO107" s="4"/>
      <c r="AP107" s="6">
        <v>302</v>
      </c>
      <c r="AQ107" s="6">
        <v>302</v>
      </c>
      <c r="AR107" s="6"/>
      <c r="AS107" s="4"/>
      <c r="AT107" s="6">
        <v>0</v>
      </c>
      <c r="AU107" s="6">
        <v>0</v>
      </c>
      <c r="AV107" s="6"/>
      <c r="AW107" s="4"/>
      <c r="AX107" s="6">
        <v>0</v>
      </c>
      <c r="AY107" s="6">
        <v>0</v>
      </c>
      <c r="AZ107" s="6"/>
      <c r="BA107" s="4"/>
    </row>
    <row r="108" spans="1:53" ht="16.5" customHeight="1">
      <c r="A108" s="12">
        <v>465</v>
      </c>
      <c r="B108" s="53">
        <v>139</v>
      </c>
      <c r="C108">
        <v>143</v>
      </c>
      <c r="E108" s="18"/>
      <c r="F108">
        <v>0</v>
      </c>
      <c r="G108">
        <v>0</v>
      </c>
      <c r="I108" s="18"/>
      <c r="J108">
        <v>150</v>
      </c>
      <c r="K108">
        <v>150</v>
      </c>
      <c r="M108" s="18"/>
      <c r="N108">
        <v>150</v>
      </c>
      <c r="O108">
        <v>150</v>
      </c>
      <c r="Q108" s="18"/>
      <c r="R108">
        <v>0</v>
      </c>
      <c r="S108">
        <v>0</v>
      </c>
      <c r="T108" s="6"/>
      <c r="U108" s="4"/>
      <c r="V108" s="6">
        <v>163</v>
      </c>
      <c r="W108" s="6">
        <v>166</v>
      </c>
      <c r="X108" s="6"/>
      <c r="Y108" s="4"/>
      <c r="Z108" s="6">
        <v>0</v>
      </c>
      <c r="AA108" s="6">
        <v>0</v>
      </c>
      <c r="AB108" s="6"/>
      <c r="AC108" s="4"/>
      <c r="AD108" s="6">
        <v>200</v>
      </c>
      <c r="AE108" s="6">
        <v>200</v>
      </c>
      <c r="AF108" s="6"/>
      <c r="AG108" s="4"/>
      <c r="AH108" s="291">
        <v>0</v>
      </c>
      <c r="AI108" s="291">
        <v>0</v>
      </c>
      <c r="AJ108" s="305"/>
      <c r="AL108" s="304">
        <v>0</v>
      </c>
      <c r="AM108" s="291">
        <v>0</v>
      </c>
      <c r="AN108" s="6"/>
      <c r="AO108" s="4"/>
      <c r="AP108" s="6">
        <v>0</v>
      </c>
      <c r="AQ108" s="6">
        <v>0</v>
      </c>
      <c r="AR108" s="6"/>
      <c r="AS108" s="4"/>
      <c r="AT108" s="6">
        <v>232</v>
      </c>
      <c r="AU108" s="6">
        <v>232</v>
      </c>
      <c r="AV108" s="6"/>
      <c r="AW108" s="4"/>
      <c r="AX108" s="6">
        <v>0</v>
      </c>
      <c r="AY108" s="6">
        <v>0</v>
      </c>
      <c r="AZ108" s="6"/>
      <c r="BA108" s="4"/>
    </row>
    <row r="109" spans="1:53" ht="16.5" customHeight="1">
      <c r="A109" s="12">
        <v>465</v>
      </c>
      <c r="B109" s="48">
        <v>139</v>
      </c>
      <c r="C109" s="6">
        <v>143</v>
      </c>
      <c r="D109" s="6"/>
      <c r="E109" s="4"/>
      <c r="F109" s="6">
        <v>302</v>
      </c>
      <c r="G109" s="6">
        <v>302</v>
      </c>
      <c r="H109" s="6"/>
      <c r="I109" s="4"/>
      <c r="J109" s="6">
        <v>150</v>
      </c>
      <c r="K109" s="6">
        <v>150</v>
      </c>
      <c r="L109" s="6"/>
      <c r="M109" s="4"/>
      <c r="N109" s="6">
        <v>138</v>
      </c>
      <c r="O109" s="6">
        <v>138</v>
      </c>
      <c r="Q109" s="18"/>
      <c r="R109" s="6">
        <v>0</v>
      </c>
      <c r="S109" s="6">
        <v>0</v>
      </c>
      <c r="U109" s="18"/>
      <c r="V109" s="6">
        <v>163</v>
      </c>
      <c r="W109" s="6">
        <v>166</v>
      </c>
      <c r="X109" s="6"/>
      <c r="Y109" s="4"/>
      <c r="Z109" s="6">
        <v>206</v>
      </c>
      <c r="AA109" s="6">
        <v>206</v>
      </c>
      <c r="AB109" s="6"/>
      <c r="AC109" s="4"/>
      <c r="AD109" s="6">
        <v>184</v>
      </c>
      <c r="AE109" s="6">
        <v>200</v>
      </c>
      <c r="AF109" s="6"/>
      <c r="AG109" s="4"/>
      <c r="AH109" s="291">
        <v>162</v>
      </c>
      <c r="AI109" s="291">
        <v>162</v>
      </c>
      <c r="AJ109" s="303"/>
      <c r="AK109" s="291"/>
      <c r="AL109" s="304">
        <v>0</v>
      </c>
      <c r="AM109" s="291">
        <v>0</v>
      </c>
      <c r="AN109" s="6"/>
      <c r="AO109" s="4"/>
      <c r="AP109" s="6">
        <v>0</v>
      </c>
      <c r="AQ109" s="6">
        <v>0</v>
      </c>
      <c r="AR109" s="6"/>
      <c r="AS109" s="4"/>
      <c r="AT109" s="6">
        <v>232</v>
      </c>
      <c r="AU109" s="6">
        <v>232</v>
      </c>
      <c r="AV109" s="6"/>
      <c r="AW109" s="4"/>
      <c r="AX109" s="6">
        <v>0</v>
      </c>
      <c r="AY109" s="6">
        <v>0</v>
      </c>
      <c r="AZ109" s="6"/>
      <c r="BA109" s="4"/>
    </row>
    <row r="110" spans="1:53" ht="16.5" customHeight="1">
      <c r="A110" s="12">
        <v>466</v>
      </c>
      <c r="B110" s="53">
        <v>139</v>
      </c>
      <c r="C110">
        <v>143</v>
      </c>
      <c r="E110" s="18"/>
      <c r="F110">
        <v>0</v>
      </c>
      <c r="G110">
        <v>0</v>
      </c>
      <c r="I110" s="18"/>
      <c r="J110">
        <v>150</v>
      </c>
      <c r="K110">
        <v>150</v>
      </c>
      <c r="M110" s="18"/>
      <c r="N110">
        <v>0</v>
      </c>
      <c r="O110">
        <v>0</v>
      </c>
      <c r="Q110" s="18"/>
      <c r="R110">
        <v>0</v>
      </c>
      <c r="S110">
        <v>0</v>
      </c>
      <c r="T110" s="6"/>
      <c r="U110" s="4"/>
      <c r="V110" s="6">
        <v>163</v>
      </c>
      <c r="W110" s="6">
        <v>166</v>
      </c>
      <c r="X110" s="6"/>
      <c r="Y110" s="4"/>
      <c r="Z110" s="6">
        <v>0</v>
      </c>
      <c r="AA110" s="6">
        <v>0</v>
      </c>
      <c r="AB110" s="6"/>
      <c r="AC110" s="4"/>
      <c r="AD110" s="6">
        <v>196</v>
      </c>
      <c r="AE110" s="6">
        <v>196</v>
      </c>
      <c r="AF110" s="6"/>
      <c r="AG110" s="4"/>
      <c r="AH110" s="291">
        <v>162</v>
      </c>
      <c r="AI110" s="291">
        <v>162</v>
      </c>
      <c r="AJ110" s="305"/>
      <c r="AL110" s="304">
        <v>0</v>
      </c>
      <c r="AM110" s="291">
        <v>0</v>
      </c>
      <c r="AN110" s="6"/>
      <c r="AO110" s="4"/>
      <c r="AP110" s="6">
        <v>0</v>
      </c>
      <c r="AQ110" s="6">
        <v>0</v>
      </c>
      <c r="AR110" s="6"/>
      <c r="AS110" s="4"/>
      <c r="AT110" s="6">
        <v>232</v>
      </c>
      <c r="AU110" s="6">
        <v>232</v>
      </c>
      <c r="AV110" s="6"/>
      <c r="AW110" s="4"/>
      <c r="AX110" s="6">
        <v>0</v>
      </c>
      <c r="AY110" s="6">
        <v>0</v>
      </c>
      <c r="AZ110" s="6"/>
      <c r="BA110" s="4"/>
    </row>
    <row r="111" spans="1:53" ht="16.5" customHeight="1">
      <c r="A111" s="12">
        <v>466</v>
      </c>
      <c r="B111" s="48">
        <v>139</v>
      </c>
      <c r="C111" s="6">
        <v>139</v>
      </c>
      <c r="D111" s="6"/>
      <c r="E111" s="4"/>
      <c r="F111" s="6">
        <v>0</v>
      </c>
      <c r="G111" s="6">
        <v>0</v>
      </c>
      <c r="H111" s="6"/>
      <c r="I111" s="4"/>
      <c r="J111" s="6">
        <v>150</v>
      </c>
      <c r="K111" s="6">
        <v>150</v>
      </c>
      <c r="L111" s="6"/>
      <c r="M111" s="4"/>
      <c r="N111" s="6">
        <v>0</v>
      </c>
      <c r="O111" s="6">
        <v>0</v>
      </c>
      <c r="Q111" s="18"/>
      <c r="R111" s="6">
        <v>0</v>
      </c>
      <c r="S111" s="6">
        <v>0</v>
      </c>
      <c r="U111" s="18"/>
      <c r="V111" s="6">
        <v>163</v>
      </c>
      <c r="W111" s="6">
        <v>166</v>
      </c>
      <c r="X111" s="6"/>
      <c r="Y111" s="4"/>
      <c r="Z111" s="6">
        <v>202</v>
      </c>
      <c r="AA111" s="6">
        <v>202</v>
      </c>
      <c r="AB111" s="6"/>
      <c r="AC111" s="4"/>
      <c r="AD111" s="6">
        <v>182</v>
      </c>
      <c r="AE111" s="6">
        <v>196</v>
      </c>
      <c r="AF111" s="6"/>
      <c r="AG111" s="4"/>
      <c r="AH111" s="291">
        <v>162</v>
      </c>
      <c r="AI111" s="291">
        <v>162</v>
      </c>
      <c r="AJ111" s="303"/>
      <c r="AK111" s="291"/>
      <c r="AL111" s="304">
        <v>134</v>
      </c>
      <c r="AM111" s="291">
        <v>196</v>
      </c>
      <c r="AN111" s="6"/>
      <c r="AO111" s="4"/>
      <c r="AP111" s="6">
        <v>0</v>
      </c>
      <c r="AQ111" s="6">
        <v>0</v>
      </c>
      <c r="AR111" s="6"/>
      <c r="AS111" s="4"/>
      <c r="AT111" s="6">
        <v>214</v>
      </c>
      <c r="AU111" s="6">
        <v>232</v>
      </c>
      <c r="AV111" s="6"/>
      <c r="AW111" s="4"/>
      <c r="AX111" s="6">
        <v>0</v>
      </c>
      <c r="AY111" s="6">
        <v>0</v>
      </c>
      <c r="AZ111" s="6"/>
      <c r="BA111" s="4"/>
    </row>
    <row r="112" spans="1:53" ht="16.5" customHeight="1">
      <c r="A112" s="12">
        <v>467</v>
      </c>
      <c r="B112" s="48">
        <v>0</v>
      </c>
      <c r="C112" s="6">
        <v>0</v>
      </c>
      <c r="E112" s="18"/>
      <c r="F112">
        <v>302</v>
      </c>
      <c r="G112">
        <v>302</v>
      </c>
      <c r="I112" s="18"/>
      <c r="J112">
        <v>140</v>
      </c>
      <c r="K112">
        <v>140</v>
      </c>
      <c r="M112" s="18"/>
      <c r="N112">
        <v>0</v>
      </c>
      <c r="O112">
        <v>0</v>
      </c>
      <c r="Q112" s="18"/>
      <c r="R112">
        <v>0</v>
      </c>
      <c r="S112">
        <v>0</v>
      </c>
      <c r="T112" s="6"/>
      <c r="U112" s="4"/>
      <c r="V112" s="6">
        <v>163</v>
      </c>
      <c r="W112" s="6">
        <v>166</v>
      </c>
      <c r="X112" s="6"/>
      <c r="Y112" s="4"/>
      <c r="Z112" s="6">
        <v>0</v>
      </c>
      <c r="AA112" s="6">
        <v>0</v>
      </c>
      <c r="AB112" s="6"/>
      <c r="AC112" s="4"/>
      <c r="AD112" s="6">
        <v>184</v>
      </c>
      <c r="AE112" s="6">
        <v>198</v>
      </c>
      <c r="AF112" s="6"/>
      <c r="AG112" s="4"/>
      <c r="AH112" s="291">
        <v>0</v>
      </c>
      <c r="AI112" s="291">
        <v>0</v>
      </c>
      <c r="AJ112" s="305"/>
      <c r="AL112" s="304">
        <v>0</v>
      </c>
      <c r="AM112" s="291">
        <v>0</v>
      </c>
      <c r="AN112" s="6"/>
      <c r="AO112" s="4"/>
      <c r="AP112" s="6">
        <v>0</v>
      </c>
      <c r="AQ112" s="6">
        <v>0</v>
      </c>
      <c r="AR112" s="6"/>
      <c r="AS112" s="4"/>
      <c r="AT112" s="6">
        <v>232</v>
      </c>
      <c r="AU112" s="6">
        <v>232</v>
      </c>
      <c r="AV112" s="6"/>
      <c r="AW112" s="4"/>
      <c r="AX112" s="6">
        <v>0</v>
      </c>
      <c r="AY112" s="6">
        <v>0</v>
      </c>
      <c r="AZ112" s="6"/>
      <c r="BA112" s="4"/>
    </row>
    <row r="113" spans="1:53" ht="16.5" customHeight="1">
      <c r="A113" s="12">
        <v>467</v>
      </c>
      <c r="B113" s="48">
        <v>0</v>
      </c>
      <c r="C113" s="6">
        <v>0</v>
      </c>
      <c r="D113" s="6"/>
      <c r="E113" s="4"/>
      <c r="F113" s="6">
        <v>302</v>
      </c>
      <c r="G113" s="6">
        <v>302</v>
      </c>
      <c r="H113" s="6"/>
      <c r="I113" s="4"/>
      <c r="J113" s="6">
        <v>150</v>
      </c>
      <c r="K113" s="6">
        <v>150</v>
      </c>
      <c r="L113" s="6"/>
      <c r="M113" s="4"/>
      <c r="N113" s="6">
        <v>138</v>
      </c>
      <c r="O113" s="6">
        <v>138</v>
      </c>
      <c r="Q113" s="18"/>
      <c r="R113" s="6">
        <v>0</v>
      </c>
      <c r="S113" s="6">
        <v>0</v>
      </c>
      <c r="U113" s="18"/>
      <c r="V113" s="6">
        <v>163</v>
      </c>
      <c r="W113" s="6">
        <v>166</v>
      </c>
      <c r="X113" s="6"/>
      <c r="Y113" s="4"/>
      <c r="Z113" s="6">
        <v>204</v>
      </c>
      <c r="AA113" s="6">
        <v>209</v>
      </c>
      <c r="AB113" s="6"/>
      <c r="AC113" s="4"/>
      <c r="AD113" s="6">
        <v>184</v>
      </c>
      <c r="AE113" s="6">
        <v>198</v>
      </c>
      <c r="AF113" s="6"/>
      <c r="AG113" s="4"/>
      <c r="AH113" s="291">
        <v>150</v>
      </c>
      <c r="AI113" s="291">
        <v>162</v>
      </c>
      <c r="AJ113" s="303"/>
      <c r="AK113" s="291"/>
      <c r="AL113" s="304">
        <v>124</v>
      </c>
      <c r="AM113" s="291">
        <v>134</v>
      </c>
      <c r="AN113" s="6"/>
      <c r="AO113" s="4"/>
      <c r="AP113" s="6">
        <v>0</v>
      </c>
      <c r="AQ113" s="6">
        <v>0</v>
      </c>
      <c r="AR113" s="6"/>
      <c r="AS113" s="4"/>
      <c r="AT113" s="6">
        <v>232</v>
      </c>
      <c r="AU113" s="6">
        <v>232</v>
      </c>
      <c r="AV113" s="6"/>
      <c r="AW113" s="4"/>
      <c r="AX113" s="6">
        <v>0</v>
      </c>
      <c r="AY113" s="6">
        <v>0</v>
      </c>
      <c r="AZ113" s="6"/>
      <c r="BA113" s="4"/>
    </row>
    <row r="114" spans="1:53" ht="16.5" customHeight="1">
      <c r="A114" s="12">
        <v>468</v>
      </c>
      <c r="B114" s="53">
        <v>0</v>
      </c>
      <c r="C114">
        <v>0</v>
      </c>
      <c r="E114" s="18"/>
      <c r="F114">
        <v>0</v>
      </c>
      <c r="G114">
        <v>0</v>
      </c>
      <c r="I114" s="18"/>
      <c r="J114">
        <v>150</v>
      </c>
      <c r="K114">
        <v>150</v>
      </c>
      <c r="M114" s="18"/>
      <c r="N114">
        <v>0</v>
      </c>
      <c r="O114">
        <v>0</v>
      </c>
      <c r="Q114" s="18"/>
      <c r="R114">
        <v>0</v>
      </c>
      <c r="S114">
        <v>0</v>
      </c>
      <c r="T114" s="6"/>
      <c r="U114" s="4"/>
      <c r="V114" s="6">
        <v>163</v>
      </c>
      <c r="W114" s="6">
        <v>166</v>
      </c>
      <c r="X114" s="6"/>
      <c r="Y114" s="4"/>
      <c r="Z114" s="6">
        <v>202</v>
      </c>
      <c r="AA114" s="6">
        <v>202</v>
      </c>
      <c r="AB114" s="6"/>
      <c r="AC114" s="4"/>
      <c r="AD114" s="6">
        <v>196</v>
      </c>
      <c r="AE114" s="6">
        <v>196</v>
      </c>
      <c r="AF114" s="6"/>
      <c r="AG114" s="4"/>
      <c r="AH114" s="291">
        <v>162</v>
      </c>
      <c r="AI114" s="291">
        <v>162</v>
      </c>
      <c r="AJ114" s="305"/>
      <c r="AL114" s="304">
        <v>0</v>
      </c>
      <c r="AM114" s="291">
        <v>0</v>
      </c>
      <c r="AN114" s="6"/>
      <c r="AO114" s="4"/>
      <c r="AP114" s="6">
        <v>0</v>
      </c>
      <c r="AQ114" s="6">
        <v>0</v>
      </c>
      <c r="AR114" s="6"/>
      <c r="AS114" s="4"/>
      <c r="AT114" s="6">
        <v>232</v>
      </c>
      <c r="AU114" s="6">
        <v>232</v>
      </c>
      <c r="AV114" s="6"/>
      <c r="AW114" s="4"/>
      <c r="AX114" s="6">
        <v>0</v>
      </c>
      <c r="AY114" s="6">
        <v>0</v>
      </c>
      <c r="AZ114" s="6"/>
      <c r="BA114" s="4"/>
    </row>
    <row r="115" spans="1:53" ht="16.5" customHeight="1">
      <c r="A115" s="12">
        <v>468</v>
      </c>
      <c r="B115" s="48">
        <v>139</v>
      </c>
      <c r="C115" s="6">
        <v>139</v>
      </c>
      <c r="D115" s="6"/>
      <c r="E115" s="4"/>
      <c r="F115" s="6">
        <v>302</v>
      </c>
      <c r="G115" s="6">
        <v>302</v>
      </c>
      <c r="H115" s="6"/>
      <c r="I115" s="4"/>
      <c r="J115" s="6">
        <v>150</v>
      </c>
      <c r="K115" s="6">
        <v>150</v>
      </c>
      <c r="L115" s="6"/>
      <c r="M115" s="4"/>
      <c r="N115" s="6">
        <v>0</v>
      </c>
      <c r="O115" s="6">
        <v>0</v>
      </c>
      <c r="Q115" s="18"/>
      <c r="R115" s="6">
        <v>0</v>
      </c>
      <c r="S115" s="6">
        <v>0</v>
      </c>
      <c r="U115" s="18"/>
      <c r="V115" s="6">
        <v>163</v>
      </c>
      <c r="W115" s="6">
        <v>166</v>
      </c>
      <c r="X115" s="6"/>
      <c r="Y115" s="4"/>
      <c r="Z115" s="6">
        <v>202</v>
      </c>
      <c r="AA115" s="6">
        <v>206</v>
      </c>
      <c r="AB115" s="6"/>
      <c r="AC115" s="4"/>
      <c r="AD115" s="6">
        <v>0</v>
      </c>
      <c r="AE115" s="6">
        <v>0</v>
      </c>
      <c r="AF115" s="6"/>
      <c r="AG115" s="4"/>
      <c r="AH115" s="291">
        <v>162</v>
      </c>
      <c r="AI115" s="291">
        <v>162</v>
      </c>
      <c r="AJ115" s="303"/>
      <c r="AK115" s="291"/>
      <c r="AL115" s="304">
        <v>124</v>
      </c>
      <c r="AM115" s="291">
        <v>134</v>
      </c>
      <c r="AN115" s="6"/>
      <c r="AO115" s="4"/>
      <c r="AP115" s="6">
        <v>0</v>
      </c>
      <c r="AQ115" s="6">
        <v>0</v>
      </c>
      <c r="AR115" s="6"/>
      <c r="AS115" s="4"/>
      <c r="AT115" s="6">
        <v>232</v>
      </c>
      <c r="AU115" s="6">
        <v>232</v>
      </c>
      <c r="AV115" s="6"/>
      <c r="AW115" s="4"/>
      <c r="AX115" s="6">
        <v>0</v>
      </c>
      <c r="AY115" s="6">
        <v>0</v>
      </c>
      <c r="AZ115" s="6"/>
      <c r="BA115" s="4"/>
    </row>
    <row r="116" spans="1:53" ht="16.5" customHeight="1">
      <c r="A116" s="12">
        <v>469</v>
      </c>
      <c r="B116" s="53">
        <v>139</v>
      </c>
      <c r="C116">
        <v>143</v>
      </c>
      <c r="E116" s="18"/>
      <c r="F116">
        <v>302</v>
      </c>
      <c r="G116">
        <v>302</v>
      </c>
      <c r="I116" s="18"/>
      <c r="J116">
        <v>150</v>
      </c>
      <c r="K116">
        <v>150</v>
      </c>
      <c r="M116" s="18"/>
      <c r="N116">
        <v>0</v>
      </c>
      <c r="O116">
        <v>0</v>
      </c>
      <c r="Q116" s="18"/>
      <c r="R116">
        <v>0</v>
      </c>
      <c r="S116">
        <v>0</v>
      </c>
      <c r="T116" s="6"/>
      <c r="U116" s="4"/>
      <c r="V116" s="6">
        <v>163</v>
      </c>
      <c r="W116" s="6">
        <v>166</v>
      </c>
      <c r="X116" s="6"/>
      <c r="Y116" s="4"/>
      <c r="Z116" s="6">
        <v>206</v>
      </c>
      <c r="AA116" s="6">
        <v>206</v>
      </c>
      <c r="AB116" s="6"/>
      <c r="AC116" s="4"/>
      <c r="AD116" s="6">
        <v>200</v>
      </c>
      <c r="AE116" s="6">
        <v>200</v>
      </c>
      <c r="AF116" s="6"/>
      <c r="AG116" s="4"/>
      <c r="AH116" s="291">
        <v>162</v>
      </c>
      <c r="AI116" s="291">
        <v>162</v>
      </c>
      <c r="AJ116" s="305"/>
      <c r="AL116" s="304">
        <v>0</v>
      </c>
      <c r="AM116" s="291">
        <v>0</v>
      </c>
      <c r="AN116" s="6"/>
      <c r="AO116" s="4"/>
      <c r="AP116" s="6">
        <v>0</v>
      </c>
      <c r="AQ116" s="6">
        <v>0</v>
      </c>
      <c r="AR116" s="6"/>
      <c r="AS116" s="4"/>
      <c r="AT116" s="6">
        <v>232</v>
      </c>
      <c r="AU116" s="6">
        <v>232</v>
      </c>
      <c r="AV116" s="6"/>
      <c r="AW116" s="4"/>
      <c r="AX116" s="6">
        <v>0</v>
      </c>
      <c r="AY116" s="6">
        <v>0</v>
      </c>
      <c r="AZ116" s="6"/>
      <c r="BA116" s="4"/>
    </row>
    <row r="117" spans="1:53" ht="16.5" customHeight="1">
      <c r="A117" s="12">
        <v>469</v>
      </c>
      <c r="B117" s="48">
        <v>139</v>
      </c>
      <c r="C117" s="6">
        <v>143</v>
      </c>
      <c r="D117" s="6"/>
      <c r="E117" s="4"/>
      <c r="F117" s="6">
        <v>302</v>
      </c>
      <c r="G117" s="6">
        <v>302</v>
      </c>
      <c r="H117" s="6"/>
      <c r="I117" s="4"/>
      <c r="J117" s="6">
        <v>150</v>
      </c>
      <c r="K117" s="6">
        <v>150</v>
      </c>
      <c r="L117" s="6"/>
      <c r="M117" s="4"/>
      <c r="N117" s="6">
        <v>138</v>
      </c>
      <c r="O117" s="6">
        <v>138</v>
      </c>
      <c r="Q117" s="18"/>
      <c r="R117" s="6">
        <v>0</v>
      </c>
      <c r="S117" s="6">
        <v>0</v>
      </c>
      <c r="U117" s="18"/>
      <c r="V117" s="6">
        <v>163</v>
      </c>
      <c r="W117" s="6">
        <v>166</v>
      </c>
      <c r="X117" s="6"/>
      <c r="Y117" s="4"/>
      <c r="Z117" s="6">
        <v>202</v>
      </c>
      <c r="AA117" s="6">
        <v>202</v>
      </c>
      <c r="AB117" s="6"/>
      <c r="AC117" s="4"/>
      <c r="AD117" s="6">
        <v>196</v>
      </c>
      <c r="AE117" s="6">
        <v>196</v>
      </c>
      <c r="AF117" s="6"/>
      <c r="AG117" s="4"/>
      <c r="AH117" s="291">
        <v>162</v>
      </c>
      <c r="AI117" s="291">
        <v>162</v>
      </c>
      <c r="AJ117" s="303"/>
      <c r="AK117" s="291"/>
      <c r="AL117" s="304">
        <v>124</v>
      </c>
      <c r="AM117" s="291">
        <v>134</v>
      </c>
      <c r="AN117" s="6"/>
      <c r="AO117" s="4"/>
      <c r="AP117" s="6">
        <v>0</v>
      </c>
      <c r="AQ117" s="6">
        <v>0</v>
      </c>
      <c r="AR117" s="6"/>
      <c r="AS117" s="4"/>
      <c r="AT117" s="6">
        <v>232</v>
      </c>
      <c r="AU117" s="6">
        <v>232</v>
      </c>
      <c r="AV117" s="6"/>
      <c r="AW117" s="4"/>
      <c r="AX117" s="6">
        <v>0</v>
      </c>
      <c r="AY117" s="6">
        <v>0</v>
      </c>
      <c r="AZ117" s="6"/>
      <c r="BA117" s="4"/>
    </row>
    <row r="118" spans="1:53" ht="16.5" customHeight="1">
      <c r="A118" s="12">
        <v>470</v>
      </c>
      <c r="B118" s="53">
        <v>0</v>
      </c>
      <c r="C118">
        <v>0</v>
      </c>
      <c r="E118" s="18"/>
      <c r="F118">
        <v>0</v>
      </c>
      <c r="G118">
        <v>0</v>
      </c>
      <c r="I118" s="18"/>
      <c r="J118">
        <v>150</v>
      </c>
      <c r="K118">
        <v>150</v>
      </c>
      <c r="M118" s="18"/>
      <c r="N118">
        <v>138</v>
      </c>
      <c r="O118">
        <v>138</v>
      </c>
      <c r="Q118" s="18"/>
      <c r="R118">
        <v>0</v>
      </c>
      <c r="S118">
        <v>0</v>
      </c>
      <c r="T118" s="6"/>
      <c r="U118" s="4"/>
      <c r="V118" s="6">
        <v>163</v>
      </c>
      <c r="W118" s="6">
        <v>166</v>
      </c>
      <c r="X118" s="6"/>
      <c r="Y118" s="4"/>
      <c r="Z118" s="6">
        <v>0</v>
      </c>
      <c r="AA118" s="6">
        <v>0</v>
      </c>
      <c r="AB118" s="6"/>
      <c r="AC118" s="4"/>
      <c r="AD118" s="6">
        <v>196</v>
      </c>
      <c r="AE118" s="6">
        <v>196</v>
      </c>
      <c r="AF118" s="6"/>
      <c r="AG118" s="4"/>
      <c r="AH118" s="291">
        <v>162</v>
      </c>
      <c r="AI118" s="291">
        <v>162</v>
      </c>
      <c r="AJ118" s="305"/>
      <c r="AL118" s="304">
        <v>0</v>
      </c>
      <c r="AM118" s="291">
        <v>0</v>
      </c>
      <c r="AN118" s="6"/>
      <c r="AO118" s="4"/>
      <c r="AP118" s="6">
        <v>0</v>
      </c>
      <c r="AQ118" s="6">
        <v>0</v>
      </c>
      <c r="AR118" s="6"/>
      <c r="AS118" s="4"/>
      <c r="AT118" s="6">
        <v>0</v>
      </c>
      <c r="AU118" s="6">
        <v>0</v>
      </c>
      <c r="AV118" s="6"/>
      <c r="AW118" s="4"/>
      <c r="AX118" s="6">
        <v>0</v>
      </c>
      <c r="AY118" s="6">
        <v>0</v>
      </c>
      <c r="AZ118" s="6"/>
      <c r="BA118" s="4"/>
    </row>
    <row r="119" spans="1:53" ht="16.5" customHeight="1">
      <c r="A119" s="12">
        <v>470</v>
      </c>
      <c r="B119" s="48">
        <v>139</v>
      </c>
      <c r="C119" s="6">
        <v>143</v>
      </c>
      <c r="D119" s="6"/>
      <c r="E119" s="4"/>
      <c r="F119" s="6">
        <v>302</v>
      </c>
      <c r="G119" s="6">
        <v>302</v>
      </c>
      <c r="H119" s="6"/>
      <c r="I119" s="4"/>
      <c r="J119" s="6">
        <v>0</v>
      </c>
      <c r="K119" s="6">
        <v>0</v>
      </c>
      <c r="L119" s="6"/>
      <c r="M119" s="4"/>
      <c r="N119" s="6">
        <v>138</v>
      </c>
      <c r="O119" s="6">
        <v>138</v>
      </c>
      <c r="Q119" s="18"/>
      <c r="R119" s="6">
        <v>0</v>
      </c>
      <c r="S119" s="6">
        <v>0</v>
      </c>
      <c r="U119" s="18"/>
      <c r="V119" s="6">
        <v>163</v>
      </c>
      <c r="W119" s="6">
        <v>166</v>
      </c>
      <c r="X119" s="6"/>
      <c r="Y119" s="4"/>
      <c r="Z119" s="6">
        <v>202</v>
      </c>
      <c r="AA119" s="6">
        <v>202</v>
      </c>
      <c r="AB119" s="6"/>
      <c r="AC119" s="4"/>
      <c r="AD119" s="6">
        <v>196</v>
      </c>
      <c r="AE119" s="6">
        <v>196</v>
      </c>
      <c r="AF119" s="6"/>
      <c r="AG119" s="4"/>
      <c r="AH119" s="291">
        <v>162</v>
      </c>
      <c r="AI119" s="291">
        <v>162</v>
      </c>
      <c r="AJ119" s="303"/>
      <c r="AK119" s="291"/>
      <c r="AL119" s="304">
        <v>124</v>
      </c>
      <c r="AM119" s="291">
        <v>134</v>
      </c>
      <c r="AN119" s="6"/>
      <c r="AO119" s="4"/>
      <c r="AP119" s="6">
        <v>0</v>
      </c>
      <c r="AQ119" s="6">
        <v>0</v>
      </c>
      <c r="AR119" s="6"/>
      <c r="AS119" s="4"/>
      <c r="AT119" s="6">
        <v>0</v>
      </c>
      <c r="AU119" s="6">
        <v>0</v>
      </c>
      <c r="AV119" s="6"/>
      <c r="AW119" s="4"/>
      <c r="AX119" s="6">
        <v>0</v>
      </c>
      <c r="AY119" s="6">
        <v>0</v>
      </c>
      <c r="AZ119" s="6"/>
      <c r="BA119" s="4"/>
    </row>
    <row r="120" spans="1:53" ht="16.5" customHeight="1">
      <c r="A120" s="12">
        <v>471</v>
      </c>
      <c r="B120" s="53">
        <v>139</v>
      </c>
      <c r="C120">
        <v>143</v>
      </c>
      <c r="E120" s="18"/>
      <c r="F120">
        <v>302</v>
      </c>
      <c r="G120">
        <v>302</v>
      </c>
      <c r="I120" s="18"/>
      <c r="J120">
        <v>150</v>
      </c>
      <c r="K120">
        <v>150</v>
      </c>
      <c r="M120" s="18"/>
      <c r="N120">
        <v>0</v>
      </c>
      <c r="O120">
        <v>0</v>
      </c>
      <c r="Q120" s="18"/>
      <c r="R120">
        <v>0</v>
      </c>
      <c r="S120">
        <v>0</v>
      </c>
      <c r="T120" s="6"/>
      <c r="U120" s="4"/>
      <c r="V120" s="6">
        <v>163</v>
      </c>
      <c r="W120" s="6">
        <v>166</v>
      </c>
      <c r="X120" s="6"/>
      <c r="Y120" s="4"/>
      <c r="Z120" s="6">
        <v>0</v>
      </c>
      <c r="AA120" s="6">
        <v>0</v>
      </c>
      <c r="AB120" s="6"/>
      <c r="AC120" s="4"/>
      <c r="AD120" s="6">
        <v>0</v>
      </c>
      <c r="AE120" s="6">
        <v>0</v>
      </c>
      <c r="AF120" s="6"/>
      <c r="AG120" s="4"/>
      <c r="AH120" s="291">
        <v>0</v>
      </c>
      <c r="AI120" s="291">
        <v>0</v>
      </c>
      <c r="AJ120" s="305"/>
      <c r="AL120" s="304">
        <v>0</v>
      </c>
      <c r="AM120" s="291">
        <v>0</v>
      </c>
      <c r="AN120" s="6"/>
      <c r="AO120" s="4"/>
      <c r="AP120" s="6">
        <v>0</v>
      </c>
      <c r="AQ120" s="6">
        <v>0</v>
      </c>
      <c r="AR120" s="6"/>
      <c r="AS120" s="4"/>
      <c r="AT120" s="6">
        <v>232</v>
      </c>
      <c r="AU120" s="6">
        <v>232</v>
      </c>
      <c r="AV120" s="6"/>
      <c r="AW120" s="4"/>
      <c r="AX120" s="6">
        <v>0</v>
      </c>
      <c r="AY120" s="6">
        <v>0</v>
      </c>
      <c r="AZ120" s="6"/>
      <c r="BA120" s="4"/>
    </row>
    <row r="121" spans="1:53" ht="16.5" customHeight="1">
      <c r="A121" s="12">
        <v>471</v>
      </c>
      <c r="B121" s="48">
        <v>139</v>
      </c>
      <c r="C121" s="6">
        <v>139</v>
      </c>
      <c r="D121" s="6"/>
      <c r="E121" s="4"/>
      <c r="F121" s="6">
        <v>302</v>
      </c>
      <c r="G121" s="6">
        <v>302</v>
      </c>
      <c r="H121" s="6"/>
      <c r="I121" s="4"/>
      <c r="J121" s="6">
        <v>150</v>
      </c>
      <c r="K121" s="6">
        <v>150</v>
      </c>
      <c r="L121" s="6"/>
      <c r="M121" s="4"/>
      <c r="N121" s="6">
        <v>0</v>
      </c>
      <c r="O121" s="6">
        <v>0</v>
      </c>
      <c r="Q121" s="18"/>
      <c r="R121" s="6">
        <v>0</v>
      </c>
      <c r="S121" s="6">
        <v>0</v>
      </c>
      <c r="U121" s="18"/>
      <c r="V121" s="6">
        <v>163</v>
      </c>
      <c r="W121" s="6">
        <v>166</v>
      </c>
      <c r="X121" s="6"/>
      <c r="Y121" s="4"/>
      <c r="Z121" s="6">
        <v>202</v>
      </c>
      <c r="AA121" s="6">
        <v>202</v>
      </c>
      <c r="AB121" s="6"/>
      <c r="AC121" s="4"/>
      <c r="AD121" s="6">
        <v>0</v>
      </c>
      <c r="AE121" s="6">
        <v>0</v>
      </c>
      <c r="AF121" s="6"/>
      <c r="AG121" s="4"/>
      <c r="AH121" s="291">
        <v>0</v>
      </c>
      <c r="AI121" s="291">
        <v>0</v>
      </c>
      <c r="AJ121" s="303"/>
      <c r="AK121" s="291"/>
      <c r="AL121" s="304">
        <v>124</v>
      </c>
      <c r="AM121" s="291">
        <v>134</v>
      </c>
      <c r="AN121" s="6"/>
      <c r="AO121" s="4"/>
      <c r="AP121" s="6">
        <v>0</v>
      </c>
      <c r="AQ121" s="6">
        <v>0</v>
      </c>
      <c r="AR121" s="6"/>
      <c r="AS121" s="4"/>
      <c r="AT121" s="6">
        <v>232</v>
      </c>
      <c r="AU121" s="6">
        <v>232</v>
      </c>
      <c r="AV121" s="6"/>
      <c r="AW121" s="4"/>
      <c r="AX121" s="6">
        <v>0</v>
      </c>
      <c r="AY121" s="6">
        <v>0</v>
      </c>
      <c r="AZ121" s="6"/>
      <c r="BA121" s="4"/>
    </row>
    <row r="122" spans="1:53" ht="16.5" customHeight="1">
      <c r="A122" s="12">
        <v>472</v>
      </c>
      <c r="B122" s="53">
        <v>139</v>
      </c>
      <c r="C122">
        <v>143</v>
      </c>
      <c r="E122" s="18"/>
      <c r="F122">
        <v>0</v>
      </c>
      <c r="G122">
        <v>0</v>
      </c>
      <c r="I122" s="18"/>
      <c r="J122">
        <v>150</v>
      </c>
      <c r="K122">
        <v>150</v>
      </c>
      <c r="M122" s="18"/>
      <c r="N122">
        <v>154</v>
      </c>
      <c r="O122">
        <v>158</v>
      </c>
      <c r="Q122" s="18"/>
      <c r="R122">
        <v>0</v>
      </c>
      <c r="S122">
        <v>0</v>
      </c>
      <c r="T122" s="6"/>
      <c r="U122" s="4"/>
      <c r="V122" s="6">
        <v>160</v>
      </c>
      <c r="W122" s="6">
        <v>163</v>
      </c>
      <c r="X122" s="6"/>
      <c r="Y122" s="4"/>
      <c r="Z122" s="6">
        <v>202</v>
      </c>
      <c r="AA122" s="6">
        <v>202</v>
      </c>
      <c r="AB122" s="6"/>
      <c r="AC122" s="4"/>
      <c r="AD122" s="6">
        <v>200</v>
      </c>
      <c r="AE122" s="6">
        <v>200</v>
      </c>
      <c r="AF122" s="6"/>
      <c r="AG122" s="4"/>
      <c r="AH122" s="291">
        <v>159</v>
      </c>
      <c r="AI122" s="291">
        <v>162</v>
      </c>
      <c r="AJ122" s="305"/>
      <c r="AL122" s="304">
        <v>0</v>
      </c>
      <c r="AM122" s="291">
        <v>0</v>
      </c>
      <c r="AN122" s="6"/>
      <c r="AO122" s="4"/>
      <c r="AP122" s="6">
        <v>0</v>
      </c>
      <c r="AQ122" s="6">
        <v>0</v>
      </c>
      <c r="AR122" s="6"/>
      <c r="AS122" s="4"/>
      <c r="AT122" s="6">
        <v>232</v>
      </c>
      <c r="AU122" s="6">
        <v>232</v>
      </c>
      <c r="AV122" s="6"/>
      <c r="AW122" s="4"/>
      <c r="AX122" s="6">
        <v>0</v>
      </c>
      <c r="AY122" s="6">
        <v>0</v>
      </c>
      <c r="AZ122" s="6"/>
      <c r="BA122" s="4"/>
    </row>
    <row r="123" spans="1:53" ht="16.5" customHeight="1">
      <c r="A123" s="12">
        <v>472</v>
      </c>
      <c r="B123" s="48">
        <v>139</v>
      </c>
      <c r="C123" s="6">
        <v>143</v>
      </c>
      <c r="D123" s="6"/>
      <c r="E123" s="4"/>
      <c r="F123" s="6">
        <v>0</v>
      </c>
      <c r="G123" s="6">
        <v>0</v>
      </c>
      <c r="H123" s="6"/>
      <c r="I123" s="4"/>
      <c r="J123" s="6">
        <v>150</v>
      </c>
      <c r="K123" s="6">
        <v>150</v>
      </c>
      <c r="L123" s="6"/>
      <c r="M123" s="4"/>
      <c r="N123" s="6">
        <v>154</v>
      </c>
      <c r="O123" s="6">
        <v>158</v>
      </c>
      <c r="Q123" s="18"/>
      <c r="R123" s="6">
        <v>0</v>
      </c>
      <c r="S123" s="6">
        <v>0</v>
      </c>
      <c r="U123" s="18"/>
      <c r="V123" s="6">
        <v>160</v>
      </c>
      <c r="W123" s="6">
        <v>163</v>
      </c>
      <c r="X123" s="6"/>
      <c r="Y123" s="4"/>
      <c r="Z123" s="6">
        <v>202</v>
      </c>
      <c r="AA123" s="6">
        <v>202</v>
      </c>
      <c r="AB123" s="6"/>
      <c r="AC123" s="4"/>
      <c r="AD123" s="6">
        <v>186</v>
      </c>
      <c r="AE123" s="6">
        <v>200</v>
      </c>
      <c r="AF123" s="6"/>
      <c r="AG123" s="4"/>
      <c r="AH123" s="291">
        <v>0</v>
      </c>
      <c r="AI123" s="291">
        <v>0</v>
      </c>
      <c r="AJ123" s="303"/>
      <c r="AK123" s="291"/>
      <c r="AL123" s="304">
        <v>146</v>
      </c>
      <c r="AM123" s="291">
        <v>158</v>
      </c>
      <c r="AN123" s="6"/>
      <c r="AO123" s="4"/>
      <c r="AP123" s="6">
        <v>0</v>
      </c>
      <c r="AQ123" s="6">
        <v>0</v>
      </c>
      <c r="AR123" s="6"/>
      <c r="AS123" s="4"/>
      <c r="AT123" s="6">
        <v>232</v>
      </c>
      <c r="AU123" s="6">
        <v>232</v>
      </c>
      <c r="AV123" s="6"/>
      <c r="AW123" s="4"/>
      <c r="AX123" s="6">
        <v>0</v>
      </c>
      <c r="AY123" s="6">
        <v>0</v>
      </c>
      <c r="AZ123" s="6"/>
      <c r="BA123" s="4"/>
    </row>
    <row r="124" spans="1:53" ht="16.5" customHeight="1">
      <c r="A124" s="12">
        <v>473</v>
      </c>
      <c r="B124" s="53">
        <v>139</v>
      </c>
      <c r="C124">
        <v>143</v>
      </c>
      <c r="E124" s="18"/>
      <c r="F124">
        <v>0</v>
      </c>
      <c r="G124">
        <v>0</v>
      </c>
      <c r="I124" s="18"/>
      <c r="J124">
        <v>150</v>
      </c>
      <c r="K124">
        <v>150</v>
      </c>
      <c r="M124" s="18"/>
      <c r="N124">
        <v>0</v>
      </c>
      <c r="O124">
        <v>0</v>
      </c>
      <c r="Q124" s="18"/>
      <c r="R124">
        <v>0</v>
      </c>
      <c r="S124">
        <v>0</v>
      </c>
      <c r="T124" s="6"/>
      <c r="U124" s="4"/>
      <c r="V124" s="6">
        <v>163</v>
      </c>
      <c r="W124" s="6">
        <v>166</v>
      </c>
      <c r="X124" s="6"/>
      <c r="Y124" s="4"/>
      <c r="Z124" s="6">
        <v>0</v>
      </c>
      <c r="AA124" s="6">
        <v>0</v>
      </c>
      <c r="AB124" s="6"/>
      <c r="AC124" s="4"/>
      <c r="AD124" s="6">
        <v>196</v>
      </c>
      <c r="AE124" s="6">
        <v>196</v>
      </c>
      <c r="AF124" s="6"/>
      <c r="AG124" s="4"/>
      <c r="AH124" s="291">
        <v>159</v>
      </c>
      <c r="AI124" s="291">
        <v>162</v>
      </c>
      <c r="AJ124" s="305"/>
      <c r="AL124" s="304">
        <v>0</v>
      </c>
      <c r="AM124" s="291">
        <v>0</v>
      </c>
      <c r="AN124" s="6"/>
      <c r="AO124" s="4"/>
      <c r="AP124" s="6">
        <v>0</v>
      </c>
      <c r="AQ124" s="6">
        <v>0</v>
      </c>
      <c r="AR124" s="6"/>
      <c r="AS124" s="4"/>
      <c r="AT124" s="6">
        <v>232</v>
      </c>
      <c r="AU124" s="6">
        <v>232</v>
      </c>
      <c r="AV124" s="6"/>
      <c r="AW124" s="4"/>
      <c r="AX124" s="6">
        <v>0</v>
      </c>
      <c r="AY124" s="6">
        <v>0</v>
      </c>
      <c r="AZ124" s="6"/>
      <c r="BA124" s="4"/>
    </row>
    <row r="125" spans="1:53" ht="16.5" customHeight="1">
      <c r="A125" s="12">
        <v>473</v>
      </c>
      <c r="B125" s="48">
        <v>139</v>
      </c>
      <c r="C125" s="6">
        <v>143</v>
      </c>
      <c r="D125" s="6"/>
      <c r="E125" s="4"/>
      <c r="F125" s="6">
        <v>302</v>
      </c>
      <c r="G125" s="6">
        <v>302</v>
      </c>
      <c r="H125" s="6"/>
      <c r="I125" s="4"/>
      <c r="J125" s="6">
        <v>0</v>
      </c>
      <c r="K125" s="6">
        <v>0</v>
      </c>
      <c r="L125" s="6"/>
      <c r="M125" s="4"/>
      <c r="N125" s="6">
        <v>138</v>
      </c>
      <c r="O125" s="6">
        <v>138</v>
      </c>
      <c r="Q125" s="18"/>
      <c r="R125" s="6">
        <v>0</v>
      </c>
      <c r="S125" s="6">
        <v>0</v>
      </c>
      <c r="U125" s="18"/>
      <c r="V125" s="6">
        <v>163</v>
      </c>
      <c r="W125" s="6">
        <v>166</v>
      </c>
      <c r="X125" s="6"/>
      <c r="Y125" s="4"/>
      <c r="Z125" s="6">
        <v>206</v>
      </c>
      <c r="AA125" s="6">
        <v>206</v>
      </c>
      <c r="AB125" s="6"/>
      <c r="AC125" s="4"/>
      <c r="AD125" s="6">
        <v>200</v>
      </c>
      <c r="AE125" s="6">
        <v>200</v>
      </c>
      <c r="AF125" s="6"/>
      <c r="AG125" s="4"/>
      <c r="AH125" s="291">
        <v>0</v>
      </c>
      <c r="AI125" s="291">
        <v>0</v>
      </c>
      <c r="AJ125" s="303"/>
      <c r="AK125" s="291"/>
      <c r="AL125" s="304">
        <v>0</v>
      </c>
      <c r="AM125" s="291">
        <v>0</v>
      </c>
      <c r="AN125" s="6"/>
      <c r="AO125" s="4"/>
      <c r="AP125" s="6">
        <v>0</v>
      </c>
      <c r="AQ125" s="6">
        <v>0</v>
      </c>
      <c r="AR125" s="6"/>
      <c r="AS125" s="4"/>
      <c r="AT125" s="6">
        <v>0</v>
      </c>
      <c r="AU125" s="6">
        <v>0</v>
      </c>
      <c r="AV125" s="6"/>
      <c r="AW125" s="4"/>
      <c r="AX125" s="6">
        <v>0</v>
      </c>
      <c r="AY125" s="6">
        <v>0</v>
      </c>
      <c r="AZ125" s="6"/>
      <c r="BA125" s="4"/>
    </row>
    <row r="126" spans="1:53" ht="16.5" customHeight="1">
      <c r="A126" s="12">
        <v>474</v>
      </c>
      <c r="B126" s="53">
        <v>131</v>
      </c>
      <c r="C126">
        <v>135</v>
      </c>
      <c r="E126" s="18"/>
      <c r="F126">
        <v>302</v>
      </c>
      <c r="G126">
        <v>302</v>
      </c>
      <c r="I126" s="18"/>
      <c r="J126">
        <v>140</v>
      </c>
      <c r="K126">
        <v>140</v>
      </c>
      <c r="M126" s="18"/>
      <c r="N126">
        <v>0</v>
      </c>
      <c r="O126">
        <v>0</v>
      </c>
      <c r="Q126" s="18"/>
      <c r="R126">
        <v>0</v>
      </c>
      <c r="S126">
        <v>0</v>
      </c>
      <c r="T126" s="6"/>
      <c r="U126" s="4"/>
      <c r="V126" s="6">
        <v>163</v>
      </c>
      <c r="W126" s="6">
        <v>166</v>
      </c>
      <c r="X126" s="6"/>
      <c r="Y126" s="4"/>
      <c r="Z126" s="6">
        <v>0</v>
      </c>
      <c r="AA126" s="6">
        <v>0</v>
      </c>
      <c r="AB126" s="6"/>
      <c r="AC126" s="4"/>
      <c r="AD126" s="6">
        <v>184</v>
      </c>
      <c r="AE126" s="6">
        <v>198</v>
      </c>
      <c r="AF126" s="6"/>
      <c r="AG126" s="4"/>
      <c r="AH126" s="291">
        <v>0</v>
      </c>
      <c r="AI126" s="291">
        <v>0</v>
      </c>
      <c r="AJ126" s="305"/>
      <c r="AL126" s="304">
        <v>0</v>
      </c>
      <c r="AM126" s="291">
        <v>0</v>
      </c>
      <c r="AN126" s="6"/>
      <c r="AO126" s="4"/>
      <c r="AP126" s="6">
        <v>0</v>
      </c>
      <c r="AQ126" s="6">
        <v>0</v>
      </c>
      <c r="AR126" s="6"/>
      <c r="AS126" s="4"/>
      <c r="AT126" s="6">
        <v>232</v>
      </c>
      <c r="AU126" s="6">
        <v>232</v>
      </c>
      <c r="AV126" s="6"/>
      <c r="AW126" s="4"/>
      <c r="AX126" s="6">
        <v>0</v>
      </c>
      <c r="AY126" s="6">
        <v>0</v>
      </c>
      <c r="AZ126" s="6"/>
      <c r="BA126" s="4"/>
    </row>
    <row r="127" spans="1:53" ht="16.5" customHeight="1">
      <c r="A127" s="12">
        <v>474</v>
      </c>
      <c r="B127" s="48">
        <v>0</v>
      </c>
      <c r="C127" s="6">
        <v>0</v>
      </c>
      <c r="D127" s="6"/>
      <c r="E127" s="4"/>
      <c r="F127" s="6">
        <v>302</v>
      </c>
      <c r="G127" s="6">
        <v>302</v>
      </c>
      <c r="H127" s="6"/>
      <c r="I127" s="4"/>
      <c r="J127" s="6">
        <v>0</v>
      </c>
      <c r="K127" s="6">
        <v>0</v>
      </c>
      <c r="L127" s="6"/>
      <c r="M127" s="4"/>
      <c r="N127" s="6">
        <v>138</v>
      </c>
      <c r="O127" s="6">
        <v>138</v>
      </c>
      <c r="Q127" s="18"/>
      <c r="R127" s="6">
        <v>0</v>
      </c>
      <c r="S127" s="6">
        <v>0</v>
      </c>
      <c r="U127" s="18"/>
      <c r="V127" s="6">
        <v>163</v>
      </c>
      <c r="W127" s="6">
        <v>166</v>
      </c>
      <c r="X127" s="6"/>
      <c r="Y127" s="4"/>
      <c r="Z127" s="6">
        <v>202</v>
      </c>
      <c r="AA127" s="6">
        <v>202</v>
      </c>
      <c r="AB127" s="6"/>
      <c r="AC127" s="4"/>
      <c r="AD127" s="6">
        <v>182</v>
      </c>
      <c r="AE127" s="6">
        <v>196</v>
      </c>
      <c r="AF127" s="6"/>
      <c r="AG127" s="4"/>
      <c r="AH127" s="291">
        <v>150</v>
      </c>
      <c r="AI127" s="291">
        <v>162</v>
      </c>
      <c r="AJ127" s="303"/>
      <c r="AK127" s="291"/>
      <c r="AL127" s="304">
        <v>124</v>
      </c>
      <c r="AM127" s="291">
        <v>134</v>
      </c>
      <c r="AN127" s="6"/>
      <c r="AO127" s="4"/>
      <c r="AP127" s="6">
        <v>0</v>
      </c>
      <c r="AQ127" s="6">
        <v>0</v>
      </c>
      <c r="AR127" s="6"/>
      <c r="AS127" s="4"/>
      <c r="AT127" s="6">
        <v>0</v>
      </c>
      <c r="AU127" s="6">
        <v>0</v>
      </c>
      <c r="AV127" s="6"/>
      <c r="AW127" s="4"/>
      <c r="AX127" s="6">
        <v>0</v>
      </c>
      <c r="AY127" s="6">
        <v>0</v>
      </c>
      <c r="AZ127" s="6"/>
      <c r="BA127" s="4"/>
    </row>
    <row r="128" spans="1:53" ht="16.5" customHeight="1">
      <c r="A128" s="12">
        <v>475</v>
      </c>
      <c r="B128" s="53">
        <v>139</v>
      </c>
      <c r="C128">
        <v>143</v>
      </c>
      <c r="E128" s="18"/>
      <c r="F128">
        <v>0</v>
      </c>
      <c r="G128">
        <v>0</v>
      </c>
      <c r="I128" s="18"/>
      <c r="J128">
        <v>148</v>
      </c>
      <c r="K128">
        <v>148</v>
      </c>
      <c r="M128" s="18"/>
      <c r="N128">
        <v>147</v>
      </c>
      <c r="O128">
        <v>147</v>
      </c>
      <c r="Q128" s="18"/>
      <c r="R128">
        <v>0</v>
      </c>
      <c r="S128">
        <v>0</v>
      </c>
      <c r="T128" s="6"/>
      <c r="U128" s="4"/>
      <c r="V128" s="6">
        <v>163</v>
      </c>
      <c r="W128" s="6">
        <v>166</v>
      </c>
      <c r="X128" s="6"/>
      <c r="Y128" s="4"/>
      <c r="Z128" s="6">
        <v>0</v>
      </c>
      <c r="AA128" s="6">
        <v>0</v>
      </c>
      <c r="AB128" s="6"/>
      <c r="AC128" s="4"/>
      <c r="AD128" s="6">
        <v>196</v>
      </c>
      <c r="AE128" s="6">
        <v>196</v>
      </c>
      <c r="AF128" s="6"/>
      <c r="AG128" s="4"/>
      <c r="AH128" s="291">
        <v>0</v>
      </c>
      <c r="AI128" s="291">
        <v>0</v>
      </c>
      <c r="AJ128" s="305"/>
      <c r="AL128" s="304">
        <v>158</v>
      </c>
      <c r="AM128" s="291">
        <v>158</v>
      </c>
      <c r="AN128" s="6"/>
      <c r="AO128" s="4"/>
      <c r="AP128" s="6">
        <v>0</v>
      </c>
      <c r="AQ128" s="6">
        <v>0</v>
      </c>
      <c r="AR128" s="6"/>
      <c r="AS128" s="4"/>
      <c r="AT128" s="6">
        <v>232</v>
      </c>
      <c r="AU128" s="6">
        <v>232</v>
      </c>
      <c r="AV128" s="6"/>
      <c r="AW128" s="4"/>
      <c r="AX128" s="6">
        <v>0</v>
      </c>
      <c r="AY128" s="6">
        <v>0</v>
      </c>
      <c r="AZ128" s="6"/>
      <c r="BA128" s="4"/>
    </row>
    <row r="129" spans="1:53" ht="16.5" customHeight="1">
      <c r="A129" s="12">
        <v>475</v>
      </c>
      <c r="B129" s="48">
        <v>139</v>
      </c>
      <c r="C129" s="6">
        <v>143</v>
      </c>
      <c r="D129" s="6"/>
      <c r="E129" s="4"/>
      <c r="F129" s="6">
        <v>0</v>
      </c>
      <c r="G129" s="6">
        <v>0</v>
      </c>
      <c r="H129" s="6"/>
      <c r="I129" s="4"/>
      <c r="J129" s="6">
        <v>150</v>
      </c>
      <c r="K129" s="6">
        <v>150</v>
      </c>
      <c r="L129" s="6"/>
      <c r="M129" s="4"/>
      <c r="N129" s="6">
        <v>138</v>
      </c>
      <c r="O129" s="6">
        <v>138</v>
      </c>
      <c r="Q129" s="18"/>
      <c r="R129" s="6">
        <v>0</v>
      </c>
      <c r="S129" s="6">
        <v>0</v>
      </c>
      <c r="U129" s="18"/>
      <c r="V129" s="6">
        <v>163</v>
      </c>
      <c r="W129" s="6">
        <v>166</v>
      </c>
      <c r="X129" s="6"/>
      <c r="Y129" s="4"/>
      <c r="Z129" s="6">
        <v>0</v>
      </c>
      <c r="AA129" s="6">
        <v>0</v>
      </c>
      <c r="AB129" s="6"/>
      <c r="AC129" s="4"/>
      <c r="AD129" s="6">
        <v>200</v>
      </c>
      <c r="AE129" s="6">
        <v>200</v>
      </c>
      <c r="AF129" s="6"/>
      <c r="AG129" s="4"/>
      <c r="AH129" s="291">
        <v>150</v>
      </c>
      <c r="AI129" s="291">
        <v>162</v>
      </c>
      <c r="AJ129" s="303"/>
      <c r="AK129" s="291"/>
      <c r="AL129" s="304">
        <v>0</v>
      </c>
      <c r="AM129" s="291">
        <v>0</v>
      </c>
      <c r="AN129" s="6"/>
      <c r="AO129" s="4"/>
      <c r="AP129" s="6">
        <v>0</v>
      </c>
      <c r="AQ129" s="6">
        <v>0</v>
      </c>
      <c r="AR129" s="6"/>
      <c r="AS129" s="4"/>
      <c r="AT129" s="6">
        <v>0</v>
      </c>
      <c r="AU129" s="6">
        <v>0</v>
      </c>
      <c r="AV129" s="6"/>
      <c r="AW129" s="4"/>
      <c r="AX129" s="6">
        <v>0</v>
      </c>
      <c r="AY129" s="6">
        <v>0</v>
      </c>
      <c r="AZ129" s="6"/>
      <c r="BA129" s="4"/>
    </row>
    <row r="130" spans="1:53" ht="16.5" customHeight="1">
      <c r="A130" s="12">
        <v>476</v>
      </c>
      <c r="B130" s="53">
        <v>139</v>
      </c>
      <c r="C130">
        <v>143</v>
      </c>
      <c r="E130" s="18"/>
      <c r="F130">
        <v>302</v>
      </c>
      <c r="G130">
        <v>302</v>
      </c>
      <c r="I130" s="18"/>
      <c r="J130">
        <v>150</v>
      </c>
      <c r="K130">
        <v>150</v>
      </c>
      <c r="M130" s="18"/>
      <c r="N130">
        <v>0</v>
      </c>
      <c r="O130">
        <v>0</v>
      </c>
      <c r="Q130" s="18"/>
      <c r="R130">
        <v>0</v>
      </c>
      <c r="S130">
        <v>0</v>
      </c>
      <c r="T130" s="6"/>
      <c r="U130" s="4"/>
      <c r="V130" s="6">
        <v>163</v>
      </c>
      <c r="W130" s="6">
        <v>166</v>
      </c>
      <c r="X130" s="6"/>
      <c r="Y130" s="4"/>
      <c r="Z130" s="6">
        <v>0</v>
      </c>
      <c r="AA130" s="6">
        <v>0</v>
      </c>
      <c r="AB130" s="6"/>
      <c r="AC130" s="4"/>
      <c r="AD130" s="6">
        <v>196</v>
      </c>
      <c r="AE130" s="6">
        <v>196</v>
      </c>
      <c r="AF130" s="6"/>
      <c r="AG130" s="4"/>
      <c r="AH130" s="291">
        <v>162</v>
      </c>
      <c r="AI130" s="291">
        <v>162</v>
      </c>
      <c r="AJ130" s="305"/>
      <c r="AL130" s="304">
        <v>0</v>
      </c>
      <c r="AM130" s="291">
        <v>0</v>
      </c>
      <c r="AN130" s="6"/>
      <c r="AO130" s="4"/>
      <c r="AP130" s="6">
        <v>0</v>
      </c>
      <c r="AQ130" s="6">
        <v>0</v>
      </c>
      <c r="AR130" s="6"/>
      <c r="AS130" s="4"/>
      <c r="AT130" s="6">
        <v>232</v>
      </c>
      <c r="AU130" s="6">
        <v>232</v>
      </c>
      <c r="AV130" s="6"/>
      <c r="AW130" s="4"/>
      <c r="AX130" s="6">
        <v>0</v>
      </c>
      <c r="AY130" s="6">
        <v>0</v>
      </c>
      <c r="AZ130" s="6"/>
      <c r="BA130" s="4"/>
    </row>
    <row r="131" spans="1:53" ht="16.5" customHeight="1">
      <c r="A131" s="12">
        <v>476</v>
      </c>
      <c r="B131" s="48">
        <v>139</v>
      </c>
      <c r="C131" s="6">
        <v>143</v>
      </c>
      <c r="D131" s="6"/>
      <c r="E131" s="4"/>
      <c r="F131" s="6">
        <v>302</v>
      </c>
      <c r="G131" s="6">
        <v>302</v>
      </c>
      <c r="H131" s="6"/>
      <c r="I131" s="4"/>
      <c r="J131" s="6">
        <v>150</v>
      </c>
      <c r="K131" s="6">
        <v>150</v>
      </c>
      <c r="L131" s="6"/>
      <c r="M131" s="4"/>
      <c r="N131" s="6">
        <v>138</v>
      </c>
      <c r="O131" s="6">
        <v>138</v>
      </c>
      <c r="Q131" s="18"/>
      <c r="R131" s="6">
        <v>0</v>
      </c>
      <c r="S131" s="6">
        <v>0</v>
      </c>
      <c r="U131" s="18"/>
      <c r="V131" s="6">
        <v>163</v>
      </c>
      <c r="W131" s="6">
        <v>166</v>
      </c>
      <c r="X131" s="6"/>
      <c r="Y131" s="4"/>
      <c r="Z131" s="6">
        <v>202</v>
      </c>
      <c r="AA131" s="6">
        <v>206</v>
      </c>
      <c r="AB131" s="6"/>
      <c r="AC131" s="4"/>
      <c r="AD131" s="6">
        <v>182</v>
      </c>
      <c r="AE131" s="6">
        <v>196</v>
      </c>
      <c r="AF131" s="6"/>
      <c r="AG131" s="4"/>
      <c r="AH131" s="291">
        <v>150</v>
      </c>
      <c r="AI131" s="291">
        <v>162</v>
      </c>
      <c r="AJ131" s="303"/>
      <c r="AK131" s="291"/>
      <c r="AL131" s="304">
        <v>0</v>
      </c>
      <c r="AM131" s="291">
        <v>0</v>
      </c>
      <c r="AN131" s="6"/>
      <c r="AO131" s="4"/>
      <c r="AP131" s="6">
        <v>0</v>
      </c>
      <c r="AQ131" s="6">
        <v>0</v>
      </c>
      <c r="AR131" s="6"/>
      <c r="AS131" s="4"/>
      <c r="AT131" s="6">
        <v>0</v>
      </c>
      <c r="AU131" s="6">
        <v>0</v>
      </c>
      <c r="AV131" s="6"/>
      <c r="AW131" s="4"/>
      <c r="AX131" s="6">
        <v>0</v>
      </c>
      <c r="AY131" s="6">
        <v>0</v>
      </c>
      <c r="AZ131" s="6"/>
      <c r="BA131" s="4"/>
    </row>
    <row r="132" spans="1:53" ht="16.5" customHeight="1">
      <c r="A132" s="12">
        <v>477</v>
      </c>
      <c r="B132" s="53">
        <v>139</v>
      </c>
      <c r="C132">
        <v>143</v>
      </c>
      <c r="E132" s="18"/>
      <c r="F132">
        <v>302</v>
      </c>
      <c r="G132">
        <v>302</v>
      </c>
      <c r="I132" s="18"/>
      <c r="J132">
        <v>150</v>
      </c>
      <c r="K132">
        <v>150</v>
      </c>
      <c r="M132" s="18"/>
      <c r="N132">
        <v>138</v>
      </c>
      <c r="O132">
        <v>150</v>
      </c>
      <c r="Q132" s="18"/>
      <c r="R132">
        <v>0</v>
      </c>
      <c r="S132">
        <v>0</v>
      </c>
      <c r="T132" s="6"/>
      <c r="U132" s="4"/>
      <c r="V132" s="6">
        <v>163</v>
      </c>
      <c r="W132" s="6">
        <v>166</v>
      </c>
      <c r="X132" s="6"/>
      <c r="Y132" s="4"/>
      <c r="Z132" s="6">
        <v>0</v>
      </c>
      <c r="AA132" s="6">
        <v>0</v>
      </c>
      <c r="AB132" s="6"/>
      <c r="AC132" s="4"/>
      <c r="AD132" s="6">
        <v>196</v>
      </c>
      <c r="AE132" s="6">
        <v>196</v>
      </c>
      <c r="AF132" s="6"/>
      <c r="AG132" s="4"/>
      <c r="AH132" s="291">
        <v>162</v>
      </c>
      <c r="AI132" s="291">
        <v>162</v>
      </c>
      <c r="AJ132" s="305"/>
      <c r="AL132" s="304">
        <v>0</v>
      </c>
      <c r="AM132" s="291">
        <v>0</v>
      </c>
      <c r="AN132" s="6"/>
      <c r="AO132" s="4"/>
      <c r="AP132" s="6">
        <v>0</v>
      </c>
      <c r="AQ132" s="6">
        <v>0</v>
      </c>
      <c r="AR132" s="6"/>
      <c r="AS132" s="4"/>
      <c r="AT132" s="6">
        <v>232</v>
      </c>
      <c r="AU132" s="6">
        <v>232</v>
      </c>
      <c r="AV132" s="6"/>
      <c r="AW132" s="4"/>
      <c r="AX132" s="6">
        <v>0</v>
      </c>
      <c r="AY132" s="6">
        <v>0</v>
      </c>
      <c r="AZ132" s="6"/>
      <c r="BA132" s="4"/>
    </row>
    <row r="133" spans="1:53" ht="16.5" customHeight="1">
      <c r="A133" s="12">
        <v>477</v>
      </c>
      <c r="B133" s="48">
        <v>139</v>
      </c>
      <c r="C133" s="6">
        <v>143</v>
      </c>
      <c r="D133" s="6"/>
      <c r="E133" s="4"/>
      <c r="F133" s="6">
        <v>0</v>
      </c>
      <c r="G133" s="6">
        <v>0</v>
      </c>
      <c r="H133" s="6"/>
      <c r="I133" s="4"/>
      <c r="J133" s="6">
        <v>0</v>
      </c>
      <c r="K133" s="6">
        <v>0</v>
      </c>
      <c r="L133" s="6"/>
      <c r="M133" s="4"/>
      <c r="N133" s="6">
        <v>138</v>
      </c>
      <c r="O133" s="6">
        <v>138</v>
      </c>
      <c r="Q133" s="18"/>
      <c r="R133" s="6">
        <v>0</v>
      </c>
      <c r="S133" s="6">
        <v>0</v>
      </c>
      <c r="U133" s="18"/>
      <c r="V133" s="6">
        <v>163</v>
      </c>
      <c r="W133" s="6">
        <v>166</v>
      </c>
      <c r="X133" s="6"/>
      <c r="Y133" s="4"/>
      <c r="Z133" s="6">
        <v>0</v>
      </c>
      <c r="AA133" s="6">
        <v>0</v>
      </c>
      <c r="AB133" s="6"/>
      <c r="AC133" s="4"/>
      <c r="AD133" s="6">
        <v>196</v>
      </c>
      <c r="AE133" s="6">
        <v>196</v>
      </c>
      <c r="AF133" s="6"/>
      <c r="AG133" s="4"/>
      <c r="AH133" s="291">
        <v>0</v>
      </c>
      <c r="AI133" s="291">
        <v>0</v>
      </c>
      <c r="AJ133" s="303"/>
      <c r="AK133" s="291"/>
      <c r="AL133" s="304">
        <v>0</v>
      </c>
      <c r="AM133" s="291">
        <v>0</v>
      </c>
      <c r="AN133" s="6"/>
      <c r="AO133" s="4"/>
      <c r="AP133" s="6">
        <v>0</v>
      </c>
      <c r="AQ133" s="6">
        <v>0</v>
      </c>
      <c r="AR133" s="6"/>
      <c r="AS133" s="4"/>
      <c r="AT133" s="6">
        <v>0</v>
      </c>
      <c r="AU133" s="6">
        <v>0</v>
      </c>
      <c r="AV133" s="6"/>
      <c r="AW133" s="4"/>
      <c r="AX133" s="6">
        <v>0</v>
      </c>
      <c r="AY133" s="6">
        <v>0</v>
      </c>
      <c r="AZ133" s="6"/>
      <c r="BA133" s="4"/>
    </row>
    <row r="134" spans="1:53" ht="16.5" customHeight="1">
      <c r="A134" s="12">
        <v>478</v>
      </c>
      <c r="B134" s="48">
        <v>0</v>
      </c>
      <c r="C134" s="6">
        <v>0</v>
      </c>
      <c r="E134" s="18"/>
      <c r="F134">
        <v>0</v>
      </c>
      <c r="G134">
        <v>0</v>
      </c>
      <c r="I134" s="18"/>
      <c r="J134">
        <v>0</v>
      </c>
      <c r="K134">
        <v>0</v>
      </c>
      <c r="M134" s="18"/>
      <c r="N134">
        <v>132</v>
      </c>
      <c r="O134">
        <v>142</v>
      </c>
      <c r="Q134" s="18"/>
      <c r="R134">
        <v>0</v>
      </c>
      <c r="S134">
        <v>0</v>
      </c>
      <c r="T134" s="6"/>
      <c r="U134" s="4"/>
      <c r="V134" s="6">
        <v>163</v>
      </c>
      <c r="W134" s="6">
        <v>166</v>
      </c>
      <c r="X134" s="6"/>
      <c r="Y134" s="4"/>
      <c r="Z134" s="6">
        <v>0</v>
      </c>
      <c r="AA134" s="6">
        <v>0</v>
      </c>
      <c r="AB134" s="6"/>
      <c r="AC134" s="4"/>
      <c r="AD134" s="6">
        <v>184</v>
      </c>
      <c r="AE134" s="6">
        <v>198</v>
      </c>
      <c r="AF134" s="6"/>
      <c r="AG134" s="4"/>
      <c r="AH134" s="291">
        <v>150</v>
      </c>
      <c r="AI134" s="291">
        <v>162</v>
      </c>
      <c r="AJ134" s="305"/>
      <c r="AL134" s="304">
        <v>0</v>
      </c>
      <c r="AM134" s="291">
        <v>0</v>
      </c>
      <c r="AN134" s="6"/>
      <c r="AO134" s="4"/>
      <c r="AP134" s="6">
        <v>0</v>
      </c>
      <c r="AQ134" s="6">
        <v>0</v>
      </c>
      <c r="AR134" s="6"/>
      <c r="AS134" s="4"/>
      <c r="AT134" s="6">
        <v>232</v>
      </c>
      <c r="AU134" s="6">
        <v>232</v>
      </c>
      <c r="AV134" s="6"/>
      <c r="AW134" s="4"/>
      <c r="AX134" s="6">
        <v>0</v>
      </c>
      <c r="AY134" s="6">
        <v>0</v>
      </c>
      <c r="AZ134" s="6"/>
      <c r="BA134" s="4"/>
    </row>
    <row r="135" spans="1:53" ht="16.5" customHeight="1">
      <c r="A135" s="12">
        <v>478</v>
      </c>
      <c r="B135" s="48">
        <v>139</v>
      </c>
      <c r="C135" s="6">
        <v>143</v>
      </c>
      <c r="D135" s="6"/>
      <c r="E135" s="4"/>
      <c r="F135" s="6">
        <v>0</v>
      </c>
      <c r="G135" s="6">
        <v>0</v>
      </c>
      <c r="H135" s="6"/>
      <c r="I135" s="4"/>
      <c r="J135" s="6">
        <v>0</v>
      </c>
      <c r="K135" s="6">
        <v>0</v>
      </c>
      <c r="L135" s="6"/>
      <c r="M135" s="4"/>
      <c r="N135" s="6">
        <v>138</v>
      </c>
      <c r="O135" s="6">
        <v>150</v>
      </c>
      <c r="Q135" s="18"/>
      <c r="R135" s="6">
        <v>0</v>
      </c>
      <c r="S135" s="6">
        <v>0</v>
      </c>
      <c r="U135" s="18"/>
      <c r="V135" s="6">
        <v>163</v>
      </c>
      <c r="W135" s="6">
        <v>166</v>
      </c>
      <c r="X135" s="6"/>
      <c r="Y135" s="4"/>
      <c r="Z135" s="6">
        <v>202</v>
      </c>
      <c r="AA135" s="6">
        <v>206</v>
      </c>
      <c r="AB135" s="6"/>
      <c r="AC135" s="4"/>
      <c r="AD135" s="6">
        <v>182</v>
      </c>
      <c r="AE135" s="6">
        <v>196</v>
      </c>
      <c r="AF135" s="6"/>
      <c r="AG135" s="4"/>
      <c r="AH135" s="291">
        <v>150</v>
      </c>
      <c r="AI135" s="291">
        <v>162</v>
      </c>
      <c r="AJ135" s="303"/>
      <c r="AK135" s="291"/>
      <c r="AL135" s="304">
        <v>124</v>
      </c>
      <c r="AM135" s="291">
        <v>134</v>
      </c>
      <c r="AN135" s="6"/>
      <c r="AO135" s="4"/>
      <c r="AP135" s="6">
        <v>0</v>
      </c>
      <c r="AQ135" s="6">
        <v>0</v>
      </c>
      <c r="AR135" s="6"/>
      <c r="AS135" s="4"/>
      <c r="AT135" s="6">
        <v>232</v>
      </c>
      <c r="AU135" s="6">
        <v>232</v>
      </c>
      <c r="AV135" s="6"/>
      <c r="AW135" s="4"/>
      <c r="AX135" s="6">
        <v>0</v>
      </c>
      <c r="AY135" s="6">
        <v>0</v>
      </c>
      <c r="AZ135" s="6"/>
      <c r="BA135" s="4"/>
    </row>
    <row r="136" spans="1:53" ht="16.5" customHeight="1">
      <c r="A136" s="12">
        <v>479</v>
      </c>
      <c r="B136" s="53">
        <v>139</v>
      </c>
      <c r="C136">
        <v>143</v>
      </c>
      <c r="E136" s="18"/>
      <c r="F136">
        <v>0</v>
      </c>
      <c r="G136">
        <v>0</v>
      </c>
      <c r="I136" s="18"/>
      <c r="J136">
        <v>150</v>
      </c>
      <c r="K136">
        <v>150</v>
      </c>
      <c r="M136" s="18"/>
      <c r="N136">
        <v>138</v>
      </c>
      <c r="O136">
        <v>138</v>
      </c>
      <c r="Q136" s="18"/>
      <c r="R136">
        <v>0</v>
      </c>
      <c r="S136">
        <v>0</v>
      </c>
      <c r="T136" s="6"/>
      <c r="U136" s="4"/>
      <c r="V136" s="6">
        <v>164</v>
      </c>
      <c r="W136" s="6">
        <v>167</v>
      </c>
      <c r="X136" s="6"/>
      <c r="Y136" s="4"/>
      <c r="Z136" s="6">
        <v>0</v>
      </c>
      <c r="AA136" s="6">
        <v>0</v>
      </c>
      <c r="AB136" s="6"/>
      <c r="AC136" s="4"/>
      <c r="AD136" s="6">
        <v>196</v>
      </c>
      <c r="AE136" s="6">
        <v>196</v>
      </c>
      <c r="AF136" s="6"/>
      <c r="AG136" s="4"/>
      <c r="AH136" s="291">
        <v>0</v>
      </c>
      <c r="AI136" s="291">
        <v>0</v>
      </c>
      <c r="AJ136" s="305"/>
      <c r="AL136" s="304">
        <v>0</v>
      </c>
      <c r="AM136" s="291">
        <v>0</v>
      </c>
      <c r="AN136" s="6"/>
      <c r="AO136" s="4"/>
      <c r="AP136" s="6">
        <v>0</v>
      </c>
      <c r="AQ136" s="6">
        <v>0</v>
      </c>
      <c r="AR136" s="6"/>
      <c r="AS136" s="4"/>
      <c r="AT136" s="6">
        <v>232</v>
      </c>
      <c r="AU136" s="6">
        <v>232</v>
      </c>
      <c r="AV136" s="6"/>
      <c r="AW136" s="4"/>
      <c r="AX136" s="6">
        <v>224</v>
      </c>
      <c r="AY136" s="6">
        <v>224</v>
      </c>
      <c r="AZ136" s="6"/>
      <c r="BA136" s="4"/>
    </row>
    <row r="137" spans="1:53" ht="16.5" customHeight="1">
      <c r="A137" s="12">
        <v>479</v>
      </c>
      <c r="B137" s="48">
        <v>0</v>
      </c>
      <c r="C137" s="6">
        <v>0</v>
      </c>
      <c r="D137" s="6"/>
      <c r="E137" s="4"/>
      <c r="F137" s="6">
        <v>293</v>
      </c>
      <c r="G137" s="6">
        <v>293</v>
      </c>
      <c r="H137" s="6"/>
      <c r="I137" s="4"/>
      <c r="J137" s="6">
        <v>150</v>
      </c>
      <c r="K137" s="6">
        <v>150</v>
      </c>
      <c r="L137" s="6"/>
      <c r="M137" s="4"/>
      <c r="N137" s="6">
        <v>0</v>
      </c>
      <c r="O137" s="6">
        <v>0</v>
      </c>
      <c r="Q137" s="18"/>
      <c r="R137" s="6">
        <v>0</v>
      </c>
      <c r="S137" s="6">
        <v>0</v>
      </c>
      <c r="U137" s="18"/>
      <c r="V137" s="6">
        <v>163</v>
      </c>
      <c r="W137" s="6">
        <v>166</v>
      </c>
      <c r="X137" s="6"/>
      <c r="Y137" s="4"/>
      <c r="Z137" s="6">
        <v>0</v>
      </c>
      <c r="AA137" s="6">
        <v>0</v>
      </c>
      <c r="AB137" s="6"/>
      <c r="AC137" s="4"/>
      <c r="AD137" s="6">
        <v>200</v>
      </c>
      <c r="AE137" s="6">
        <v>200</v>
      </c>
      <c r="AF137" s="6"/>
      <c r="AG137" s="4"/>
      <c r="AH137" s="291">
        <v>0</v>
      </c>
      <c r="AI137" s="291">
        <v>0</v>
      </c>
      <c r="AJ137" s="303"/>
      <c r="AK137" s="291"/>
      <c r="AL137" s="304">
        <v>0</v>
      </c>
      <c r="AM137" s="291">
        <v>0</v>
      </c>
      <c r="AN137" s="6"/>
      <c r="AO137" s="4"/>
      <c r="AP137" s="6">
        <v>0</v>
      </c>
      <c r="AQ137" s="6">
        <v>0</v>
      </c>
      <c r="AR137" s="6"/>
      <c r="AS137" s="4"/>
      <c r="AT137" s="6">
        <v>0</v>
      </c>
      <c r="AU137" s="6">
        <v>0</v>
      </c>
      <c r="AV137" s="6"/>
      <c r="AW137" s="4"/>
      <c r="AX137" s="6">
        <v>0</v>
      </c>
      <c r="AY137" s="6">
        <v>0</v>
      </c>
      <c r="AZ137" s="6"/>
      <c r="BA137" s="4"/>
    </row>
    <row r="138" spans="1:53" ht="16.5" customHeight="1">
      <c r="A138" s="12">
        <v>480</v>
      </c>
      <c r="B138" s="48">
        <v>0</v>
      </c>
      <c r="C138" s="6">
        <v>0</v>
      </c>
      <c r="E138" s="18"/>
      <c r="F138">
        <v>0</v>
      </c>
      <c r="G138">
        <v>0</v>
      </c>
      <c r="I138" s="18"/>
      <c r="J138">
        <v>152</v>
      </c>
      <c r="K138">
        <v>152</v>
      </c>
      <c r="M138" s="18"/>
      <c r="N138">
        <v>139</v>
      </c>
      <c r="O138">
        <v>139</v>
      </c>
      <c r="Q138" s="18"/>
      <c r="R138">
        <v>0</v>
      </c>
      <c r="S138">
        <v>0</v>
      </c>
      <c r="T138" s="6"/>
      <c r="U138" s="4"/>
      <c r="V138" s="6">
        <v>163</v>
      </c>
      <c r="W138" s="6">
        <v>166</v>
      </c>
      <c r="X138" s="6"/>
      <c r="Y138" s="4"/>
      <c r="Z138" s="6">
        <v>198</v>
      </c>
      <c r="AA138" s="6">
        <v>198</v>
      </c>
      <c r="AB138" s="6"/>
      <c r="AC138" s="4"/>
      <c r="AD138" s="6">
        <v>198</v>
      </c>
      <c r="AE138" s="6">
        <v>198</v>
      </c>
      <c r="AF138" s="6"/>
      <c r="AG138" s="4"/>
      <c r="AH138" s="291">
        <v>162</v>
      </c>
      <c r="AI138" s="291">
        <v>162</v>
      </c>
      <c r="AJ138" s="305"/>
      <c r="AL138" s="304">
        <v>134</v>
      </c>
      <c r="AM138" s="291">
        <v>134</v>
      </c>
      <c r="AN138" s="6"/>
      <c r="AO138" s="4"/>
      <c r="AP138" s="6">
        <v>0</v>
      </c>
      <c r="AQ138" s="6">
        <v>0</v>
      </c>
      <c r="AR138" s="6"/>
      <c r="AS138" s="4"/>
      <c r="AT138" s="6">
        <v>232</v>
      </c>
      <c r="AU138" s="6">
        <v>232</v>
      </c>
      <c r="AV138" s="6"/>
      <c r="AW138" s="4"/>
      <c r="AX138" s="6">
        <v>224</v>
      </c>
      <c r="AY138" s="6">
        <v>224</v>
      </c>
      <c r="AZ138" s="6"/>
      <c r="BA138" s="4"/>
    </row>
    <row r="139" spans="1:53" ht="16.5" customHeight="1">
      <c r="A139" s="12">
        <v>480</v>
      </c>
      <c r="B139" s="48">
        <v>139</v>
      </c>
      <c r="C139" s="6">
        <v>143</v>
      </c>
      <c r="D139" s="6"/>
      <c r="E139" s="4"/>
      <c r="F139" s="6">
        <v>293</v>
      </c>
      <c r="G139" s="6">
        <v>293</v>
      </c>
      <c r="H139" s="6"/>
      <c r="I139" s="4"/>
      <c r="J139" s="6">
        <v>0</v>
      </c>
      <c r="K139" s="6">
        <v>0</v>
      </c>
      <c r="L139" s="6"/>
      <c r="M139" s="4"/>
      <c r="N139" s="6">
        <v>138</v>
      </c>
      <c r="O139" s="6">
        <v>138</v>
      </c>
      <c r="Q139" s="18"/>
      <c r="R139" s="6">
        <v>0</v>
      </c>
      <c r="S139" s="6">
        <v>0</v>
      </c>
      <c r="U139" s="18"/>
      <c r="V139" s="6">
        <v>163</v>
      </c>
      <c r="W139" s="6">
        <v>166</v>
      </c>
      <c r="X139" s="6"/>
      <c r="Y139" s="4"/>
      <c r="Z139" s="6">
        <v>204</v>
      </c>
      <c r="AA139" s="6">
        <v>210</v>
      </c>
      <c r="AB139" s="6"/>
      <c r="AC139" s="4"/>
      <c r="AD139" s="6">
        <v>198</v>
      </c>
      <c r="AE139" s="6">
        <v>198</v>
      </c>
      <c r="AF139" s="6"/>
      <c r="AG139" s="4"/>
      <c r="AH139" s="291">
        <v>162</v>
      </c>
      <c r="AI139" s="291">
        <v>162</v>
      </c>
      <c r="AJ139" s="303"/>
      <c r="AK139" s="291"/>
      <c r="AL139" s="304">
        <v>0</v>
      </c>
      <c r="AM139" s="291">
        <v>0</v>
      </c>
      <c r="AN139" s="6"/>
      <c r="AO139" s="4"/>
      <c r="AP139" s="6">
        <v>0</v>
      </c>
      <c r="AQ139" s="6">
        <v>0</v>
      </c>
      <c r="AR139" s="6"/>
      <c r="AS139" s="4"/>
      <c r="AT139" s="6">
        <v>232</v>
      </c>
      <c r="AU139" s="6">
        <v>232</v>
      </c>
      <c r="AV139" s="6"/>
      <c r="AW139" s="4"/>
      <c r="AX139" s="6">
        <v>0</v>
      </c>
      <c r="AY139" s="6">
        <v>0</v>
      </c>
      <c r="AZ139" s="6"/>
      <c r="BA139" s="4"/>
    </row>
    <row r="140" spans="1:53" ht="16.5" customHeight="1">
      <c r="A140" s="12">
        <v>481</v>
      </c>
      <c r="B140" s="53">
        <v>139</v>
      </c>
      <c r="C140">
        <v>143</v>
      </c>
      <c r="D140" s="54"/>
      <c r="E140" s="55"/>
      <c r="F140">
        <v>302</v>
      </c>
      <c r="G140">
        <v>302</v>
      </c>
      <c r="I140" s="18"/>
      <c r="J140">
        <v>148</v>
      </c>
      <c r="K140">
        <v>148</v>
      </c>
      <c r="M140" s="18"/>
      <c r="N140">
        <v>138</v>
      </c>
      <c r="O140">
        <v>138</v>
      </c>
      <c r="Q140" s="18"/>
      <c r="R140">
        <v>0</v>
      </c>
      <c r="S140">
        <v>0</v>
      </c>
      <c r="T140" s="6"/>
      <c r="U140" s="4"/>
      <c r="V140" s="6">
        <v>163</v>
      </c>
      <c r="W140" s="6">
        <v>166</v>
      </c>
      <c r="X140" s="6"/>
      <c r="Y140" s="4"/>
      <c r="Z140" s="6">
        <v>0</v>
      </c>
      <c r="AA140" s="6">
        <v>0</v>
      </c>
      <c r="AB140" s="6"/>
      <c r="AC140" s="4"/>
      <c r="AD140" s="6">
        <v>184</v>
      </c>
      <c r="AE140" s="6">
        <v>198</v>
      </c>
      <c r="AF140" s="6"/>
      <c r="AG140" s="4"/>
      <c r="AH140" s="291">
        <v>162</v>
      </c>
      <c r="AI140" s="291">
        <v>162</v>
      </c>
      <c r="AJ140" s="305"/>
      <c r="AL140" s="304">
        <v>0</v>
      </c>
      <c r="AM140" s="291">
        <v>0</v>
      </c>
      <c r="AN140" s="6"/>
      <c r="AO140" s="4"/>
      <c r="AP140" s="6">
        <v>0</v>
      </c>
      <c r="AQ140" s="6">
        <v>0</v>
      </c>
      <c r="AR140" s="6"/>
      <c r="AS140" s="4"/>
      <c r="AT140" s="6">
        <v>232</v>
      </c>
      <c r="AU140" s="6">
        <v>232</v>
      </c>
      <c r="AV140" s="6"/>
      <c r="AW140" s="4"/>
      <c r="AX140" s="6">
        <v>0</v>
      </c>
      <c r="AY140" s="6">
        <v>0</v>
      </c>
      <c r="AZ140" s="6"/>
      <c r="BA140" s="4"/>
    </row>
    <row r="141" spans="1:53" ht="16.5" customHeight="1">
      <c r="A141" s="12">
        <v>481</v>
      </c>
      <c r="B141" s="48">
        <v>139</v>
      </c>
      <c r="C141" s="6">
        <v>143</v>
      </c>
      <c r="D141" s="6"/>
      <c r="E141" s="4"/>
      <c r="F141" s="6">
        <v>302</v>
      </c>
      <c r="G141" s="6">
        <v>302</v>
      </c>
      <c r="H141" s="6"/>
      <c r="I141" s="4"/>
      <c r="J141" s="6">
        <v>150</v>
      </c>
      <c r="K141" s="6">
        <v>150</v>
      </c>
      <c r="L141" s="6"/>
      <c r="M141" s="4"/>
      <c r="N141" s="6">
        <v>138</v>
      </c>
      <c r="O141" s="6">
        <v>138</v>
      </c>
      <c r="Q141" s="18"/>
      <c r="R141" s="6">
        <v>0</v>
      </c>
      <c r="S141" s="6">
        <v>0</v>
      </c>
      <c r="U141" s="18"/>
      <c r="V141" s="6">
        <v>163</v>
      </c>
      <c r="W141" s="6">
        <v>166</v>
      </c>
      <c r="X141" s="6"/>
      <c r="Y141" s="4"/>
      <c r="Z141" s="6">
        <v>206</v>
      </c>
      <c r="AA141" s="6">
        <v>210</v>
      </c>
      <c r="AB141" s="6"/>
      <c r="AC141" s="4"/>
      <c r="AD141" s="6">
        <v>185</v>
      </c>
      <c r="AE141" s="6">
        <v>200</v>
      </c>
      <c r="AF141" s="6"/>
      <c r="AG141" s="4"/>
      <c r="AH141" s="291">
        <v>0</v>
      </c>
      <c r="AI141" s="291">
        <v>0</v>
      </c>
      <c r="AJ141" s="303"/>
      <c r="AK141" s="291"/>
      <c r="AL141" s="304">
        <v>0</v>
      </c>
      <c r="AM141" s="291">
        <v>0</v>
      </c>
      <c r="AN141" s="6"/>
      <c r="AO141" s="4"/>
      <c r="AP141" s="6">
        <v>0</v>
      </c>
      <c r="AQ141" s="6">
        <v>0</v>
      </c>
      <c r="AR141" s="6"/>
      <c r="AS141" s="4"/>
      <c r="AT141" s="6">
        <v>232</v>
      </c>
      <c r="AU141" s="6">
        <v>232</v>
      </c>
      <c r="AV141" s="6"/>
      <c r="AW141" s="4"/>
      <c r="AX141" s="6">
        <v>0</v>
      </c>
      <c r="AY141" s="6">
        <v>0</v>
      </c>
      <c r="AZ141" s="6"/>
      <c r="BA141" s="4"/>
    </row>
    <row r="142" spans="1:53" ht="16.5" customHeight="1">
      <c r="A142" s="12">
        <v>482</v>
      </c>
      <c r="B142" s="53">
        <v>139</v>
      </c>
      <c r="C142">
        <v>143</v>
      </c>
      <c r="E142" s="18"/>
      <c r="F142" s="6">
        <v>293</v>
      </c>
      <c r="G142" s="6">
        <v>293</v>
      </c>
      <c r="I142" s="18"/>
      <c r="J142" s="6">
        <v>150</v>
      </c>
      <c r="K142" s="6">
        <v>150</v>
      </c>
      <c r="M142" s="18"/>
      <c r="N142">
        <v>150</v>
      </c>
      <c r="O142">
        <v>150</v>
      </c>
      <c r="Q142" s="18"/>
      <c r="R142">
        <v>0</v>
      </c>
      <c r="S142">
        <v>0</v>
      </c>
      <c r="T142" s="6"/>
      <c r="U142" s="4"/>
      <c r="V142" s="6">
        <v>163</v>
      </c>
      <c r="W142" s="6">
        <v>166</v>
      </c>
      <c r="X142" s="6"/>
      <c r="Y142" s="4"/>
      <c r="Z142" s="6">
        <v>0</v>
      </c>
      <c r="AA142" s="6">
        <v>0</v>
      </c>
      <c r="AB142" s="6"/>
      <c r="AC142" s="4"/>
      <c r="AD142" s="6">
        <v>196</v>
      </c>
      <c r="AE142" s="6">
        <v>196</v>
      </c>
      <c r="AF142" s="6"/>
      <c r="AG142" s="4"/>
      <c r="AH142" s="291">
        <v>0</v>
      </c>
      <c r="AI142" s="291">
        <v>0</v>
      </c>
      <c r="AJ142" s="305"/>
      <c r="AL142" s="304">
        <v>158</v>
      </c>
      <c r="AM142" s="291">
        <v>158</v>
      </c>
      <c r="AN142" s="6"/>
      <c r="AO142" s="4"/>
      <c r="AP142" s="6">
        <v>0</v>
      </c>
      <c r="AQ142" s="6">
        <v>0</v>
      </c>
      <c r="AR142" s="6"/>
      <c r="AS142" s="4"/>
      <c r="AT142" s="6">
        <v>232</v>
      </c>
      <c r="AU142" s="6">
        <v>232</v>
      </c>
      <c r="AV142" s="6"/>
      <c r="AW142" s="4"/>
      <c r="AX142" s="6">
        <v>0</v>
      </c>
      <c r="AY142" s="6">
        <v>0</v>
      </c>
      <c r="AZ142" s="6"/>
      <c r="BA142" s="4"/>
    </row>
    <row r="143" spans="1:53" ht="16.5" customHeight="1">
      <c r="A143" s="12">
        <v>482</v>
      </c>
      <c r="B143" s="48">
        <v>139</v>
      </c>
      <c r="C143" s="6">
        <v>143</v>
      </c>
      <c r="D143" s="6"/>
      <c r="E143" s="4"/>
      <c r="F143" s="6">
        <v>293</v>
      </c>
      <c r="G143" s="6">
        <v>293</v>
      </c>
      <c r="H143" s="6"/>
      <c r="I143" s="4"/>
      <c r="J143" s="6">
        <v>150</v>
      </c>
      <c r="K143" s="6">
        <v>150</v>
      </c>
      <c r="L143" s="6"/>
      <c r="M143" s="4"/>
      <c r="N143" s="6">
        <v>138</v>
      </c>
      <c r="O143" s="6">
        <v>138</v>
      </c>
      <c r="Q143" s="18"/>
      <c r="R143" s="6">
        <v>0</v>
      </c>
      <c r="S143" s="6">
        <v>0</v>
      </c>
      <c r="U143" s="18"/>
      <c r="V143" s="6">
        <v>163</v>
      </c>
      <c r="W143" s="6">
        <v>166</v>
      </c>
      <c r="X143" s="6"/>
      <c r="Y143" s="4"/>
      <c r="Z143" s="6">
        <v>0</v>
      </c>
      <c r="AA143" s="6">
        <v>0</v>
      </c>
      <c r="AB143" s="6"/>
      <c r="AC143" s="4"/>
      <c r="AD143" s="6">
        <v>182</v>
      </c>
      <c r="AE143" s="6">
        <v>196</v>
      </c>
      <c r="AF143" s="6"/>
      <c r="AG143" s="4"/>
      <c r="AH143" s="291">
        <v>0</v>
      </c>
      <c r="AI143" s="291">
        <v>0</v>
      </c>
      <c r="AJ143" s="303"/>
      <c r="AK143" s="291"/>
      <c r="AL143" s="304">
        <v>0</v>
      </c>
      <c r="AM143" s="291">
        <v>0</v>
      </c>
      <c r="AN143" s="6"/>
      <c r="AO143" s="4"/>
      <c r="AP143" s="6">
        <v>0</v>
      </c>
      <c r="AQ143" s="6">
        <v>0</v>
      </c>
      <c r="AR143" s="6"/>
      <c r="AS143" s="4"/>
      <c r="AT143" s="6">
        <v>232</v>
      </c>
      <c r="AU143" s="6">
        <v>232</v>
      </c>
      <c r="AV143" s="6"/>
      <c r="AW143" s="4"/>
      <c r="AX143" s="6">
        <v>0</v>
      </c>
      <c r="AY143" s="6">
        <v>0</v>
      </c>
      <c r="AZ143" s="6"/>
      <c r="BA143" s="4"/>
    </row>
    <row r="144" spans="1:53" ht="16.5" customHeight="1">
      <c r="A144" s="12">
        <v>483</v>
      </c>
      <c r="B144" s="53">
        <v>0</v>
      </c>
      <c r="C144">
        <v>0</v>
      </c>
      <c r="E144" s="18"/>
      <c r="F144" s="6">
        <v>293</v>
      </c>
      <c r="G144" s="6">
        <v>293</v>
      </c>
      <c r="I144" s="18"/>
      <c r="J144" s="6">
        <v>150</v>
      </c>
      <c r="K144" s="6">
        <v>150</v>
      </c>
      <c r="M144" s="18"/>
      <c r="N144">
        <v>138</v>
      </c>
      <c r="O144">
        <v>138</v>
      </c>
      <c r="Q144" s="18"/>
      <c r="R144">
        <v>0</v>
      </c>
      <c r="S144">
        <v>0</v>
      </c>
      <c r="T144" s="6"/>
      <c r="U144" s="4"/>
      <c r="V144" s="6">
        <v>163</v>
      </c>
      <c r="W144" s="6">
        <v>166</v>
      </c>
      <c r="X144" s="6"/>
      <c r="Y144" s="4"/>
      <c r="Z144" s="6">
        <v>0</v>
      </c>
      <c r="AA144" s="6">
        <v>0</v>
      </c>
      <c r="AB144" s="6"/>
      <c r="AC144" s="4"/>
      <c r="AD144" s="6">
        <v>184</v>
      </c>
      <c r="AE144" s="6">
        <v>198</v>
      </c>
      <c r="AG144" s="18"/>
      <c r="AJ144" s="305"/>
      <c r="AL144" s="306"/>
      <c r="AN144" s="6"/>
      <c r="AO144" s="4"/>
      <c r="AP144" s="6">
        <v>0</v>
      </c>
      <c r="AQ144" s="6">
        <v>0</v>
      </c>
      <c r="AR144" s="6"/>
      <c r="AS144" s="4"/>
      <c r="AT144" s="6">
        <v>232</v>
      </c>
      <c r="AU144" s="6">
        <v>232</v>
      </c>
      <c r="AV144" s="6"/>
      <c r="AW144" s="4"/>
      <c r="AX144" s="6">
        <v>0</v>
      </c>
      <c r="AY144" s="6">
        <v>0</v>
      </c>
      <c r="AZ144" s="6"/>
      <c r="BA144" s="4"/>
    </row>
    <row r="145" spans="1:53" ht="16.5" customHeight="1">
      <c r="A145" s="12">
        <v>483</v>
      </c>
      <c r="B145" s="48">
        <v>0</v>
      </c>
      <c r="C145" s="6">
        <v>0</v>
      </c>
      <c r="D145" s="6"/>
      <c r="E145" s="4"/>
      <c r="F145" s="6">
        <v>293</v>
      </c>
      <c r="G145" s="6">
        <v>293</v>
      </c>
      <c r="H145" s="6"/>
      <c r="I145" s="4"/>
      <c r="J145" s="6">
        <v>140</v>
      </c>
      <c r="K145" s="6">
        <v>140</v>
      </c>
      <c r="L145" s="6"/>
      <c r="M145" s="4"/>
      <c r="N145" s="6">
        <v>0</v>
      </c>
      <c r="O145" s="6">
        <v>0</v>
      </c>
      <c r="Q145" s="18"/>
      <c r="R145" s="6">
        <v>0</v>
      </c>
      <c r="S145" s="6">
        <v>0</v>
      </c>
      <c r="U145" s="18"/>
      <c r="V145" s="6">
        <v>163</v>
      </c>
      <c r="W145" s="6">
        <v>166</v>
      </c>
      <c r="X145" s="6"/>
      <c r="Y145" s="4"/>
      <c r="Z145" s="6">
        <v>0</v>
      </c>
      <c r="AA145" s="6">
        <v>0</v>
      </c>
      <c r="AB145" s="6"/>
      <c r="AC145" s="4"/>
      <c r="AD145" s="6">
        <v>182</v>
      </c>
      <c r="AE145" s="6">
        <v>196</v>
      </c>
      <c r="AF145" s="6"/>
      <c r="AG145" s="4"/>
      <c r="AH145" s="291">
        <v>150</v>
      </c>
      <c r="AI145" s="291">
        <v>162</v>
      </c>
      <c r="AJ145" s="303"/>
      <c r="AK145" s="291"/>
      <c r="AL145" s="304">
        <v>0</v>
      </c>
      <c r="AM145" s="291">
        <v>0</v>
      </c>
      <c r="AN145" s="6"/>
      <c r="AO145" s="4"/>
      <c r="AP145" s="6">
        <v>0</v>
      </c>
      <c r="AQ145" s="6">
        <v>0</v>
      </c>
      <c r="AR145" s="6"/>
      <c r="AS145" s="4"/>
      <c r="AT145" s="6">
        <v>232</v>
      </c>
      <c r="AU145" s="6">
        <v>232</v>
      </c>
      <c r="AV145" s="6"/>
      <c r="AW145" s="4"/>
      <c r="AX145" s="6">
        <v>0</v>
      </c>
      <c r="AY145" s="6">
        <v>0</v>
      </c>
      <c r="AZ145" s="6"/>
      <c r="BA145" s="4"/>
    </row>
    <row r="146" spans="1:53" ht="16.5" customHeight="1">
      <c r="A146" s="12">
        <v>484</v>
      </c>
      <c r="B146" s="53">
        <v>139</v>
      </c>
      <c r="C146">
        <v>143</v>
      </c>
      <c r="E146" s="18"/>
      <c r="F146">
        <v>311</v>
      </c>
      <c r="G146">
        <v>311</v>
      </c>
      <c r="I146" s="18"/>
      <c r="J146">
        <v>0</v>
      </c>
      <c r="K146">
        <v>0</v>
      </c>
      <c r="M146" s="18"/>
      <c r="N146">
        <v>138</v>
      </c>
      <c r="O146">
        <v>150</v>
      </c>
      <c r="Q146" s="18"/>
      <c r="R146">
        <v>0</v>
      </c>
      <c r="S146">
        <v>0</v>
      </c>
      <c r="T146" s="6"/>
      <c r="U146" s="4"/>
      <c r="V146" s="6">
        <v>163</v>
      </c>
      <c r="W146" s="6">
        <v>166</v>
      </c>
      <c r="X146" s="6"/>
      <c r="Y146" s="4"/>
      <c r="Z146" s="6">
        <v>0</v>
      </c>
      <c r="AA146" s="6">
        <v>0</v>
      </c>
      <c r="AB146" s="6"/>
      <c r="AC146" s="4"/>
      <c r="AD146" s="6">
        <v>182</v>
      </c>
      <c r="AE146" s="6">
        <v>196</v>
      </c>
      <c r="AF146" s="6"/>
      <c r="AG146" s="4"/>
      <c r="AH146" s="291">
        <v>150</v>
      </c>
      <c r="AI146" s="291">
        <v>162</v>
      </c>
      <c r="AJ146" s="305"/>
      <c r="AL146" s="304">
        <v>124</v>
      </c>
      <c r="AM146" s="291">
        <v>134</v>
      </c>
      <c r="AN146" s="6"/>
      <c r="AO146" s="4"/>
      <c r="AP146" s="6">
        <v>0</v>
      </c>
      <c r="AQ146" s="6">
        <v>0</v>
      </c>
      <c r="AR146" s="6"/>
      <c r="AS146" s="4"/>
      <c r="AT146" s="6">
        <v>232</v>
      </c>
      <c r="AU146" s="6">
        <v>232</v>
      </c>
      <c r="AV146" s="6"/>
      <c r="AW146" s="4"/>
      <c r="AX146" s="6">
        <v>0</v>
      </c>
      <c r="AY146" s="6">
        <v>0</v>
      </c>
      <c r="AZ146" s="6"/>
      <c r="BA146" s="4"/>
    </row>
    <row r="147" spans="1:53" ht="16.5" customHeight="1">
      <c r="A147" s="12">
        <v>484</v>
      </c>
      <c r="B147" s="48">
        <v>139</v>
      </c>
      <c r="C147" s="6">
        <v>143</v>
      </c>
      <c r="D147" s="6"/>
      <c r="E147" s="4"/>
      <c r="F147" s="6">
        <v>311</v>
      </c>
      <c r="G147" s="6">
        <v>311</v>
      </c>
      <c r="H147" s="6"/>
      <c r="I147" s="4"/>
      <c r="J147" s="6">
        <v>150</v>
      </c>
      <c r="K147" s="6">
        <v>150</v>
      </c>
      <c r="L147" s="6"/>
      <c r="M147" s="4"/>
      <c r="N147" s="6">
        <v>138</v>
      </c>
      <c r="O147" s="6">
        <v>138</v>
      </c>
      <c r="Q147" s="18"/>
      <c r="R147" s="6">
        <v>0</v>
      </c>
      <c r="S147" s="6">
        <v>0</v>
      </c>
      <c r="U147" s="18"/>
      <c r="V147" s="6">
        <v>163</v>
      </c>
      <c r="W147" s="6">
        <v>166</v>
      </c>
      <c r="X147" s="6"/>
      <c r="Y147" s="4"/>
      <c r="Z147" s="6">
        <v>202</v>
      </c>
      <c r="AA147" s="6">
        <v>206</v>
      </c>
      <c r="AB147" s="6"/>
      <c r="AC147" s="4"/>
      <c r="AD147" s="6">
        <v>182</v>
      </c>
      <c r="AE147" s="6">
        <v>196</v>
      </c>
      <c r="AF147" s="6"/>
      <c r="AG147" s="4"/>
      <c r="AH147" s="291">
        <v>150</v>
      </c>
      <c r="AI147" s="291">
        <v>162</v>
      </c>
      <c r="AJ147" s="303"/>
      <c r="AK147" s="291"/>
      <c r="AL147" s="304">
        <v>124</v>
      </c>
      <c r="AM147" s="291">
        <v>134</v>
      </c>
      <c r="AN147" s="6"/>
      <c r="AO147" s="4"/>
      <c r="AP147" s="6">
        <v>0</v>
      </c>
      <c r="AQ147" s="6">
        <v>0</v>
      </c>
      <c r="AR147" s="6"/>
      <c r="AS147" s="4"/>
      <c r="AT147" s="6">
        <v>232</v>
      </c>
      <c r="AU147" s="6">
        <v>232</v>
      </c>
      <c r="AV147" s="6"/>
      <c r="AW147" s="4"/>
      <c r="AX147" s="6">
        <v>0</v>
      </c>
      <c r="AY147" s="6">
        <v>0</v>
      </c>
      <c r="AZ147" s="6"/>
      <c r="BA147" s="4"/>
    </row>
    <row r="148" spans="1:53" ht="16.5" customHeight="1">
      <c r="A148" s="12">
        <v>485</v>
      </c>
      <c r="B148" s="53">
        <v>139</v>
      </c>
      <c r="C148">
        <v>143</v>
      </c>
      <c r="E148" s="18"/>
      <c r="F148" s="6">
        <v>293</v>
      </c>
      <c r="G148" s="6">
        <v>293</v>
      </c>
      <c r="I148" s="18"/>
      <c r="J148" s="6">
        <v>150</v>
      </c>
      <c r="K148" s="6">
        <v>150</v>
      </c>
      <c r="M148" s="18"/>
      <c r="N148">
        <v>154</v>
      </c>
      <c r="O148">
        <v>158</v>
      </c>
      <c r="Q148" s="18"/>
      <c r="R148">
        <v>0</v>
      </c>
      <c r="S148">
        <v>0</v>
      </c>
      <c r="T148" s="6"/>
      <c r="U148" s="4"/>
      <c r="V148" s="6">
        <v>160</v>
      </c>
      <c r="W148" s="6">
        <v>163</v>
      </c>
      <c r="X148" s="6"/>
      <c r="Y148" s="4"/>
      <c r="Z148" s="6">
        <v>0</v>
      </c>
      <c r="AA148" s="6">
        <v>0</v>
      </c>
      <c r="AB148" s="6"/>
      <c r="AC148" s="4"/>
      <c r="AD148" s="6">
        <v>196</v>
      </c>
      <c r="AE148" s="6">
        <v>198</v>
      </c>
      <c r="AG148" s="18"/>
      <c r="AJ148" s="305"/>
      <c r="AL148" s="306"/>
      <c r="AN148" s="6"/>
      <c r="AO148" s="4"/>
      <c r="AP148" s="6">
        <v>0</v>
      </c>
      <c r="AQ148" s="6">
        <v>0</v>
      </c>
      <c r="AR148" s="6"/>
      <c r="AS148" s="4"/>
      <c r="AT148" s="6">
        <v>232</v>
      </c>
      <c r="AU148" s="6">
        <v>232</v>
      </c>
      <c r="AV148" s="6"/>
      <c r="AW148" s="4"/>
      <c r="AX148" s="6">
        <v>0</v>
      </c>
      <c r="AY148" s="6">
        <v>0</v>
      </c>
      <c r="AZ148" s="6"/>
      <c r="BA148" s="4"/>
    </row>
    <row r="149" spans="1:53" ht="16.5" customHeight="1">
      <c r="A149" s="12">
        <v>485</v>
      </c>
      <c r="B149" s="48">
        <v>139</v>
      </c>
      <c r="C149" s="6">
        <v>143</v>
      </c>
      <c r="D149" s="6"/>
      <c r="E149" s="4"/>
      <c r="F149" s="6">
        <v>293</v>
      </c>
      <c r="G149" s="6">
        <v>293</v>
      </c>
      <c r="H149" s="6"/>
      <c r="I149" s="4"/>
      <c r="J149" s="6">
        <v>150</v>
      </c>
      <c r="K149" s="6">
        <v>150</v>
      </c>
      <c r="L149" s="6"/>
      <c r="M149" s="4"/>
      <c r="N149" s="6">
        <v>154</v>
      </c>
      <c r="O149">
        <v>158</v>
      </c>
      <c r="Q149" s="18"/>
      <c r="R149" s="6">
        <v>0</v>
      </c>
      <c r="S149" s="6">
        <v>0</v>
      </c>
      <c r="U149" s="18"/>
      <c r="V149" s="6">
        <v>163</v>
      </c>
      <c r="W149" s="6">
        <v>166</v>
      </c>
      <c r="X149" s="6"/>
      <c r="Y149" s="4"/>
      <c r="Z149" s="6">
        <v>0</v>
      </c>
      <c r="AA149" s="6">
        <v>0</v>
      </c>
      <c r="AB149" s="6"/>
      <c r="AC149" s="4"/>
      <c r="AD149" s="6">
        <v>196</v>
      </c>
      <c r="AE149" s="6">
        <v>196</v>
      </c>
      <c r="AF149" s="6"/>
      <c r="AG149" s="4"/>
      <c r="AH149" s="291">
        <v>0</v>
      </c>
      <c r="AI149" s="291">
        <v>0</v>
      </c>
      <c r="AJ149" s="303"/>
      <c r="AK149" s="291"/>
      <c r="AL149" s="304">
        <v>146</v>
      </c>
      <c r="AM149" s="291">
        <v>158</v>
      </c>
      <c r="AN149" s="6"/>
      <c r="AO149" s="4"/>
      <c r="AP149" s="6">
        <v>0</v>
      </c>
      <c r="AQ149" s="6">
        <v>0</v>
      </c>
      <c r="AR149" s="6"/>
      <c r="AS149" s="4"/>
      <c r="AT149" s="6">
        <v>232</v>
      </c>
      <c r="AU149" s="6">
        <v>232</v>
      </c>
      <c r="AV149" s="6"/>
      <c r="AW149" s="4"/>
      <c r="AX149" s="6">
        <v>0</v>
      </c>
      <c r="AY149" s="6">
        <v>0</v>
      </c>
      <c r="AZ149" s="6"/>
      <c r="BA149" s="4"/>
    </row>
    <row r="150" spans="1:53" ht="16.5" customHeight="1">
      <c r="A150" s="12">
        <v>556</v>
      </c>
      <c r="B150" s="48">
        <v>0</v>
      </c>
      <c r="C150" s="6">
        <v>0</v>
      </c>
      <c r="D150" s="6"/>
      <c r="E150" s="4"/>
      <c r="F150" s="6">
        <v>302</v>
      </c>
      <c r="G150" s="6">
        <v>302</v>
      </c>
      <c r="H150" s="6"/>
      <c r="I150" s="4"/>
      <c r="J150" s="6">
        <v>144</v>
      </c>
      <c r="K150" s="6">
        <v>144</v>
      </c>
      <c r="L150" s="6"/>
      <c r="M150" s="4"/>
      <c r="N150" s="6">
        <v>0</v>
      </c>
      <c r="O150" s="6">
        <v>0</v>
      </c>
      <c r="P150" s="6"/>
      <c r="Q150" s="4"/>
      <c r="R150" s="6">
        <v>0</v>
      </c>
      <c r="S150" s="6">
        <v>0</v>
      </c>
      <c r="T150" s="6"/>
      <c r="U150" s="4"/>
      <c r="V150" s="6">
        <v>0</v>
      </c>
      <c r="W150" s="6">
        <v>0</v>
      </c>
      <c r="X150" s="6"/>
      <c r="Y150" s="4"/>
      <c r="Z150" s="6">
        <v>0</v>
      </c>
      <c r="AA150" s="6">
        <v>0</v>
      </c>
      <c r="AB150" s="6"/>
      <c r="AC150" s="4"/>
      <c r="AD150" s="6">
        <v>0</v>
      </c>
      <c r="AE150" s="6">
        <v>0</v>
      </c>
      <c r="AF150" s="6"/>
      <c r="AG150" s="4"/>
      <c r="AH150" s="291">
        <v>150</v>
      </c>
      <c r="AI150" s="291">
        <v>162</v>
      </c>
      <c r="AJ150" s="305"/>
      <c r="AL150" s="304">
        <v>0</v>
      </c>
      <c r="AM150" s="291">
        <v>0</v>
      </c>
      <c r="AN150" s="6"/>
      <c r="AO150" s="4"/>
      <c r="AP150" s="6">
        <v>0</v>
      </c>
      <c r="AQ150" s="6">
        <v>0</v>
      </c>
      <c r="AR150" s="6"/>
      <c r="AS150" s="4"/>
      <c r="AT150" s="6">
        <v>232</v>
      </c>
      <c r="AU150" s="6">
        <v>232</v>
      </c>
      <c r="AV150" s="6"/>
      <c r="AW150" s="4"/>
      <c r="AX150" s="6">
        <v>224</v>
      </c>
      <c r="AY150" s="6">
        <v>224</v>
      </c>
      <c r="AZ150" s="6"/>
      <c r="BA150" s="4"/>
    </row>
    <row r="151" spans="1:53" ht="16.5" customHeight="1">
      <c r="A151" s="12">
        <v>556</v>
      </c>
      <c r="B151" s="48">
        <v>139</v>
      </c>
      <c r="C151" s="6">
        <v>143</v>
      </c>
      <c r="D151" s="6"/>
      <c r="E151" s="4"/>
      <c r="F151" s="6">
        <v>302</v>
      </c>
      <c r="G151" s="6">
        <v>302</v>
      </c>
      <c r="H151" s="6"/>
      <c r="I151" s="4"/>
      <c r="J151" s="6">
        <v>152</v>
      </c>
      <c r="K151" s="6">
        <v>152</v>
      </c>
      <c r="L151" s="6"/>
      <c r="M151" s="4"/>
      <c r="N151" s="6">
        <v>150</v>
      </c>
      <c r="O151" s="6">
        <v>150</v>
      </c>
      <c r="Q151" s="18"/>
      <c r="R151" s="6">
        <v>0</v>
      </c>
      <c r="S151" s="6">
        <v>0</v>
      </c>
      <c r="U151" s="18"/>
      <c r="V151" s="6">
        <v>0</v>
      </c>
      <c r="W151" s="6">
        <v>0</v>
      </c>
      <c r="X151" s="6"/>
      <c r="Y151" s="4"/>
      <c r="Z151" s="6">
        <v>0</v>
      </c>
      <c r="AA151" s="6">
        <v>0</v>
      </c>
      <c r="AB151" s="6"/>
      <c r="AC151" s="4"/>
      <c r="AD151" s="6">
        <v>0</v>
      </c>
      <c r="AE151" s="6">
        <v>0</v>
      </c>
      <c r="AF151" s="6"/>
      <c r="AG151" s="4"/>
      <c r="AH151" s="291">
        <v>150</v>
      </c>
      <c r="AI151" s="291">
        <v>162</v>
      </c>
      <c r="AJ151" s="303"/>
      <c r="AK151" s="291"/>
      <c r="AL151" s="304">
        <v>0</v>
      </c>
      <c r="AM151" s="291">
        <v>0</v>
      </c>
      <c r="AN151" s="6"/>
      <c r="AO151" s="4"/>
      <c r="AP151" s="6">
        <v>0</v>
      </c>
      <c r="AQ151" s="6">
        <v>0</v>
      </c>
      <c r="AR151" s="6"/>
      <c r="AS151" s="4"/>
      <c r="AT151" s="6">
        <v>232</v>
      </c>
      <c r="AU151" s="6">
        <v>232</v>
      </c>
      <c r="AV151" s="6"/>
      <c r="AW151" s="4"/>
      <c r="AX151" s="6">
        <v>224</v>
      </c>
      <c r="AY151" s="6">
        <v>224</v>
      </c>
      <c r="AZ151" s="6"/>
      <c r="BA151" s="4"/>
    </row>
    <row r="152" spans="1:53" ht="16.5" customHeight="1">
      <c r="A152" s="12">
        <v>557</v>
      </c>
      <c r="B152" s="48">
        <v>139</v>
      </c>
      <c r="C152" s="6">
        <v>143</v>
      </c>
      <c r="D152" s="6"/>
      <c r="E152" s="4"/>
      <c r="F152" s="6">
        <v>302</v>
      </c>
      <c r="G152" s="6">
        <v>302</v>
      </c>
      <c r="H152" s="6"/>
      <c r="I152" s="4"/>
      <c r="J152" s="6">
        <v>152</v>
      </c>
      <c r="K152" s="6">
        <v>152</v>
      </c>
      <c r="L152" s="6"/>
      <c r="M152" s="4"/>
      <c r="N152" s="6">
        <v>150</v>
      </c>
      <c r="O152" s="6">
        <v>150</v>
      </c>
      <c r="P152" s="6"/>
      <c r="Q152" s="4"/>
      <c r="R152" s="6">
        <v>0</v>
      </c>
      <c r="S152" s="6">
        <v>0</v>
      </c>
      <c r="T152" s="6"/>
      <c r="U152" s="4"/>
      <c r="V152" s="6">
        <v>0</v>
      </c>
      <c r="W152" s="6">
        <v>0</v>
      </c>
      <c r="X152" s="6"/>
      <c r="Y152" s="4"/>
      <c r="Z152" s="6">
        <v>200</v>
      </c>
      <c r="AA152" s="6">
        <v>200</v>
      </c>
      <c r="AB152" s="6"/>
      <c r="AC152" s="4"/>
      <c r="AD152" s="6">
        <v>0</v>
      </c>
      <c r="AE152" s="6">
        <v>0</v>
      </c>
      <c r="AF152" s="6"/>
      <c r="AG152" s="4"/>
      <c r="AH152" s="291">
        <v>159</v>
      </c>
      <c r="AI152" s="291">
        <v>162</v>
      </c>
      <c r="AJ152" s="305"/>
      <c r="AL152" s="304">
        <v>132</v>
      </c>
      <c r="AM152" s="291">
        <v>158</v>
      </c>
      <c r="AN152" s="6"/>
      <c r="AO152" s="4"/>
      <c r="AP152" s="6">
        <v>0</v>
      </c>
      <c r="AQ152" s="6">
        <v>0</v>
      </c>
      <c r="AR152" s="6"/>
      <c r="AS152" s="4"/>
      <c r="AT152" s="6">
        <v>232</v>
      </c>
      <c r="AU152" s="6">
        <v>232</v>
      </c>
      <c r="AV152" s="6"/>
      <c r="AW152" s="4"/>
      <c r="AX152" s="6">
        <v>224</v>
      </c>
      <c r="AY152" s="6">
        <v>224</v>
      </c>
      <c r="AZ152" s="6"/>
      <c r="BA152" s="4"/>
    </row>
    <row r="153" spans="1:53" ht="16.5" customHeight="1">
      <c r="A153" s="12">
        <v>557</v>
      </c>
      <c r="B153" s="48">
        <v>139</v>
      </c>
      <c r="C153" s="6">
        <v>143</v>
      </c>
      <c r="D153" s="6"/>
      <c r="E153" s="4"/>
      <c r="F153" s="6">
        <v>302</v>
      </c>
      <c r="G153" s="6">
        <v>302</v>
      </c>
      <c r="H153" s="6"/>
      <c r="I153" s="4"/>
      <c r="J153" s="6">
        <v>154</v>
      </c>
      <c r="K153" s="6">
        <v>154</v>
      </c>
      <c r="L153" s="6"/>
      <c r="M153" s="4"/>
      <c r="N153" s="6">
        <v>150</v>
      </c>
      <c r="O153" s="6">
        <v>150</v>
      </c>
      <c r="Q153" s="18"/>
      <c r="R153" s="6">
        <v>0</v>
      </c>
      <c r="S153" s="6">
        <v>0</v>
      </c>
      <c r="U153" s="18"/>
      <c r="V153" s="6">
        <v>0</v>
      </c>
      <c r="W153" s="6">
        <v>0</v>
      </c>
      <c r="X153" s="6"/>
      <c r="Y153" s="4"/>
      <c r="Z153" s="6">
        <v>0</v>
      </c>
      <c r="AA153" s="6">
        <v>0</v>
      </c>
      <c r="AB153" s="6"/>
      <c r="AC153" s="4"/>
      <c r="AD153" s="6">
        <v>0</v>
      </c>
      <c r="AE153" s="6">
        <v>0</v>
      </c>
      <c r="AF153" s="6"/>
      <c r="AG153" s="4"/>
      <c r="AH153" s="291">
        <v>150</v>
      </c>
      <c r="AI153" s="291">
        <v>162</v>
      </c>
      <c r="AJ153" s="303"/>
      <c r="AK153" s="291"/>
      <c r="AL153" s="304">
        <v>0</v>
      </c>
      <c r="AM153" s="291">
        <v>0</v>
      </c>
      <c r="AN153" s="6"/>
      <c r="AO153" s="4"/>
      <c r="AP153" s="6">
        <v>0</v>
      </c>
      <c r="AQ153" s="6">
        <v>0</v>
      </c>
      <c r="AR153" s="6"/>
      <c r="AS153" s="4"/>
      <c r="AT153" s="6">
        <v>232</v>
      </c>
      <c r="AU153" s="6">
        <v>232</v>
      </c>
      <c r="AV153" s="6"/>
      <c r="AW153" s="4"/>
      <c r="AX153" s="6">
        <v>224</v>
      </c>
      <c r="AY153" s="6">
        <v>224</v>
      </c>
      <c r="AZ153" s="6"/>
      <c r="BA153" s="4"/>
    </row>
    <row r="154" spans="1:53" ht="16.5" customHeight="1">
      <c r="A154" s="12">
        <v>558</v>
      </c>
      <c r="B154" s="48">
        <v>139</v>
      </c>
      <c r="C154" s="6">
        <v>143</v>
      </c>
      <c r="D154" s="6"/>
      <c r="E154" s="4"/>
      <c r="F154" s="6">
        <v>302</v>
      </c>
      <c r="G154" s="6">
        <v>302</v>
      </c>
      <c r="H154" s="6"/>
      <c r="I154" s="4"/>
      <c r="J154" s="6">
        <v>152</v>
      </c>
      <c r="K154" s="6">
        <v>152</v>
      </c>
      <c r="L154" s="6"/>
      <c r="M154" s="4"/>
      <c r="N154" s="6">
        <v>150</v>
      </c>
      <c r="O154" s="6">
        <v>150</v>
      </c>
      <c r="P154" s="6"/>
      <c r="Q154" s="4"/>
      <c r="R154" s="6">
        <v>0</v>
      </c>
      <c r="S154" s="6">
        <v>0</v>
      </c>
      <c r="T154" s="6"/>
      <c r="U154" s="4"/>
      <c r="V154" s="6">
        <v>0</v>
      </c>
      <c r="W154" s="6">
        <v>0</v>
      </c>
      <c r="X154" s="6"/>
      <c r="Y154" s="4"/>
      <c r="Z154" s="6">
        <v>200</v>
      </c>
      <c r="AA154" s="6">
        <v>200</v>
      </c>
      <c r="AB154" s="6"/>
      <c r="AC154" s="4"/>
      <c r="AD154" s="6">
        <v>0</v>
      </c>
      <c r="AE154" s="6">
        <v>0</v>
      </c>
      <c r="AF154" s="6"/>
      <c r="AG154" s="4"/>
      <c r="AH154" s="291">
        <v>150</v>
      </c>
      <c r="AI154" s="291">
        <v>162</v>
      </c>
      <c r="AJ154" s="305"/>
      <c r="AL154" s="304">
        <v>0</v>
      </c>
      <c r="AM154" s="291">
        <v>0</v>
      </c>
      <c r="AN154" s="6"/>
      <c r="AO154" s="4"/>
      <c r="AP154" s="6">
        <v>0</v>
      </c>
      <c r="AQ154" s="6">
        <v>0</v>
      </c>
      <c r="AR154" s="6"/>
      <c r="AS154" s="4"/>
      <c r="AT154" s="6">
        <v>232</v>
      </c>
      <c r="AU154" s="6">
        <v>232</v>
      </c>
      <c r="AV154" s="6"/>
      <c r="AW154" s="4"/>
      <c r="AX154" s="6">
        <v>224</v>
      </c>
      <c r="AY154" s="6">
        <v>224</v>
      </c>
      <c r="AZ154" s="6"/>
      <c r="BA154" s="4"/>
    </row>
    <row r="155" spans="1:53" ht="16.5" customHeight="1">
      <c r="A155" s="12">
        <v>558</v>
      </c>
      <c r="B155" s="48">
        <v>139</v>
      </c>
      <c r="C155" s="6">
        <v>143</v>
      </c>
      <c r="D155" s="6"/>
      <c r="E155" s="4"/>
      <c r="F155" s="6">
        <v>302</v>
      </c>
      <c r="G155" s="6">
        <v>302</v>
      </c>
      <c r="H155" s="6"/>
      <c r="I155" s="4"/>
      <c r="J155" s="6">
        <v>152</v>
      </c>
      <c r="K155" s="6">
        <v>152</v>
      </c>
      <c r="L155" s="6"/>
      <c r="M155" s="4"/>
      <c r="N155" s="6">
        <v>150</v>
      </c>
      <c r="O155" s="6">
        <v>150</v>
      </c>
      <c r="Q155" s="18"/>
      <c r="R155" s="6">
        <v>0</v>
      </c>
      <c r="S155" s="6">
        <v>0</v>
      </c>
      <c r="U155" s="18"/>
      <c r="V155" s="6">
        <v>0</v>
      </c>
      <c r="W155" s="6">
        <v>0</v>
      </c>
      <c r="X155" s="6"/>
      <c r="Y155" s="4"/>
      <c r="Z155" s="6">
        <v>0</v>
      </c>
      <c r="AA155" s="6">
        <v>0</v>
      </c>
      <c r="AB155" s="6"/>
      <c r="AC155" s="4"/>
      <c r="AD155" s="6">
        <v>0</v>
      </c>
      <c r="AE155" s="6">
        <v>0</v>
      </c>
      <c r="AF155" s="6"/>
      <c r="AG155" s="4"/>
      <c r="AH155" s="291">
        <v>162</v>
      </c>
      <c r="AI155" s="291">
        <v>162</v>
      </c>
      <c r="AJ155" s="303"/>
      <c r="AK155" s="291"/>
      <c r="AL155" s="304">
        <v>0</v>
      </c>
      <c r="AM155" s="291">
        <v>0</v>
      </c>
      <c r="AN155" s="6"/>
      <c r="AO155" s="4"/>
      <c r="AP155" s="6">
        <v>0</v>
      </c>
      <c r="AQ155" s="6">
        <v>0</v>
      </c>
      <c r="AR155" s="6"/>
      <c r="AS155" s="4"/>
      <c r="AT155" s="6">
        <v>232</v>
      </c>
      <c r="AU155" s="6">
        <v>232</v>
      </c>
      <c r="AV155" s="6"/>
      <c r="AW155" s="4"/>
      <c r="AX155" s="6">
        <v>224</v>
      </c>
      <c r="AY155" s="6">
        <v>224</v>
      </c>
      <c r="AZ155" s="6"/>
      <c r="BA155" s="4"/>
    </row>
    <row r="156" spans="1:53" ht="16.5" customHeight="1">
      <c r="A156" s="12">
        <v>559</v>
      </c>
      <c r="B156" s="48">
        <v>139</v>
      </c>
      <c r="C156" s="6">
        <v>143</v>
      </c>
      <c r="D156" s="6"/>
      <c r="E156" s="4"/>
      <c r="F156" s="6">
        <v>302</v>
      </c>
      <c r="G156" s="6">
        <v>302</v>
      </c>
      <c r="H156" s="6"/>
      <c r="I156" s="4"/>
      <c r="J156" s="6">
        <v>154</v>
      </c>
      <c r="K156" s="6">
        <v>154</v>
      </c>
      <c r="L156" s="6"/>
      <c r="M156" s="4"/>
      <c r="N156" s="6">
        <v>150</v>
      </c>
      <c r="O156" s="6">
        <v>150</v>
      </c>
      <c r="P156" s="6"/>
      <c r="Q156" s="4"/>
      <c r="R156" s="6">
        <v>0</v>
      </c>
      <c r="S156" s="6">
        <v>0</v>
      </c>
      <c r="T156" s="6"/>
      <c r="U156" s="4"/>
      <c r="V156" s="6">
        <v>0</v>
      </c>
      <c r="W156" s="6">
        <v>0</v>
      </c>
      <c r="X156" s="6"/>
      <c r="Y156" s="4"/>
      <c r="Z156" s="6">
        <v>0</v>
      </c>
      <c r="AA156" s="6">
        <v>0</v>
      </c>
      <c r="AB156" s="6"/>
      <c r="AC156" s="4"/>
      <c r="AD156" s="6">
        <v>0</v>
      </c>
      <c r="AE156" s="6">
        <v>0</v>
      </c>
      <c r="AF156" s="6"/>
      <c r="AG156" s="4"/>
      <c r="AH156" s="291">
        <v>150</v>
      </c>
      <c r="AI156" s="291">
        <v>162</v>
      </c>
      <c r="AJ156" s="305"/>
      <c r="AL156" s="304">
        <v>0</v>
      </c>
      <c r="AM156" s="291">
        <v>0</v>
      </c>
      <c r="AN156" s="6"/>
      <c r="AO156" s="4"/>
      <c r="AP156" s="6">
        <v>0</v>
      </c>
      <c r="AQ156" s="6">
        <v>0</v>
      </c>
      <c r="AR156" s="6"/>
      <c r="AS156" s="4"/>
      <c r="AT156" s="6">
        <v>232</v>
      </c>
      <c r="AU156" s="6">
        <v>232</v>
      </c>
      <c r="AV156" s="6"/>
      <c r="AW156" s="4"/>
      <c r="AX156" s="6">
        <v>224</v>
      </c>
      <c r="AY156" s="6">
        <v>224</v>
      </c>
      <c r="AZ156" s="6"/>
      <c r="BA156" s="4"/>
    </row>
    <row r="157" spans="1:53" ht="16.5" customHeight="1">
      <c r="A157" s="12">
        <v>559</v>
      </c>
      <c r="B157" s="48">
        <v>139</v>
      </c>
      <c r="C157" s="6">
        <v>143</v>
      </c>
      <c r="D157" s="6"/>
      <c r="E157" s="4"/>
      <c r="F157" s="6">
        <v>0</v>
      </c>
      <c r="G157" s="6">
        <v>0</v>
      </c>
      <c r="H157" s="6"/>
      <c r="I157" s="4"/>
      <c r="J157" s="6">
        <v>0</v>
      </c>
      <c r="K157" s="6">
        <v>0</v>
      </c>
      <c r="L157" s="6"/>
      <c r="M157" s="4"/>
      <c r="N157" s="6">
        <v>150</v>
      </c>
      <c r="O157" s="6">
        <v>150</v>
      </c>
      <c r="Q157" s="18"/>
      <c r="R157" s="6">
        <v>0</v>
      </c>
      <c r="S157" s="6">
        <v>0</v>
      </c>
      <c r="U157" s="18"/>
      <c r="V157" s="6">
        <v>0</v>
      </c>
      <c r="W157" s="6">
        <v>0</v>
      </c>
      <c r="X157" s="6"/>
      <c r="Y157" s="4"/>
      <c r="Z157" s="6">
        <v>0</v>
      </c>
      <c r="AA157" s="6">
        <v>0</v>
      </c>
      <c r="AB157" s="6"/>
      <c r="AC157" s="4"/>
      <c r="AD157" s="6">
        <v>0</v>
      </c>
      <c r="AE157" s="6">
        <v>0</v>
      </c>
      <c r="AF157" s="6"/>
      <c r="AG157" s="4"/>
      <c r="AH157" s="291">
        <v>150</v>
      </c>
      <c r="AI157" s="291">
        <v>162</v>
      </c>
      <c r="AJ157" s="303"/>
      <c r="AK157" s="291"/>
      <c r="AL157" s="304">
        <v>0</v>
      </c>
      <c r="AM157" s="291">
        <v>0</v>
      </c>
      <c r="AN157" s="6"/>
      <c r="AO157" s="4"/>
      <c r="AP157" s="6">
        <v>0</v>
      </c>
      <c r="AQ157" s="6">
        <v>0</v>
      </c>
      <c r="AR157" s="6"/>
      <c r="AS157" s="4"/>
      <c r="AT157" s="6">
        <v>232</v>
      </c>
      <c r="AU157" s="6">
        <v>232</v>
      </c>
      <c r="AV157" s="6"/>
      <c r="AW157" s="4"/>
      <c r="AX157" s="6">
        <v>224</v>
      </c>
      <c r="AY157" s="6">
        <v>224</v>
      </c>
      <c r="AZ157" s="6"/>
      <c r="BA157" s="4"/>
    </row>
    <row r="158" spans="1:53" ht="16.5" customHeight="1">
      <c r="A158" s="12">
        <v>560</v>
      </c>
      <c r="B158" s="48">
        <v>139</v>
      </c>
      <c r="C158" s="20">
        <v>143</v>
      </c>
      <c r="D158" s="56"/>
      <c r="E158" s="57"/>
      <c r="F158" s="6">
        <v>302</v>
      </c>
      <c r="G158" s="6">
        <v>302</v>
      </c>
      <c r="H158" s="6"/>
      <c r="I158" s="4"/>
      <c r="J158" s="6">
        <v>152</v>
      </c>
      <c r="K158" s="6">
        <v>152</v>
      </c>
      <c r="L158" s="6"/>
      <c r="M158" s="4"/>
      <c r="N158" s="6">
        <v>138</v>
      </c>
      <c r="O158" s="6">
        <v>148</v>
      </c>
      <c r="P158" s="6"/>
      <c r="Q158" s="4"/>
      <c r="R158" s="6">
        <v>0</v>
      </c>
      <c r="S158" s="6">
        <v>0</v>
      </c>
      <c r="T158" s="6"/>
      <c r="U158" s="4"/>
      <c r="V158" s="6">
        <v>0</v>
      </c>
      <c r="W158" s="6">
        <v>0</v>
      </c>
      <c r="X158" s="6"/>
      <c r="Y158" s="4"/>
      <c r="Z158" s="6">
        <v>200</v>
      </c>
      <c r="AA158" s="6">
        <v>200</v>
      </c>
      <c r="AB158" s="6"/>
      <c r="AC158" s="4"/>
      <c r="AD158" s="6">
        <v>0</v>
      </c>
      <c r="AE158" s="6">
        <v>0</v>
      </c>
      <c r="AF158" s="6"/>
      <c r="AG158" s="4"/>
      <c r="AH158" s="291">
        <v>0</v>
      </c>
      <c r="AI158" s="291">
        <v>0</v>
      </c>
      <c r="AJ158" s="305"/>
      <c r="AL158" s="304">
        <v>0</v>
      </c>
      <c r="AM158" s="291">
        <v>0</v>
      </c>
      <c r="AN158" s="6"/>
      <c r="AO158" s="4"/>
      <c r="AP158" s="6">
        <v>0</v>
      </c>
      <c r="AQ158" s="6">
        <v>0</v>
      </c>
      <c r="AR158" s="6"/>
      <c r="AS158" s="4"/>
      <c r="AT158" s="6">
        <v>232</v>
      </c>
      <c r="AU158" s="6">
        <v>232</v>
      </c>
      <c r="AV158" s="6"/>
      <c r="AW158" s="4"/>
      <c r="AX158" s="6">
        <v>224</v>
      </c>
      <c r="AY158" s="6">
        <v>224</v>
      </c>
      <c r="AZ158" s="6"/>
      <c r="BA158" s="4"/>
    </row>
    <row r="159" spans="1:53" ht="16.5" customHeight="1">
      <c r="A159" s="12">
        <v>560</v>
      </c>
      <c r="B159" s="48">
        <v>139</v>
      </c>
      <c r="C159" s="20">
        <v>143</v>
      </c>
      <c r="D159" s="56"/>
      <c r="E159" s="57"/>
      <c r="F159" s="6">
        <v>302</v>
      </c>
      <c r="G159" s="6">
        <v>302</v>
      </c>
      <c r="H159" s="6"/>
      <c r="I159" s="4"/>
      <c r="J159" s="6">
        <v>152</v>
      </c>
      <c r="K159" s="6">
        <v>152</v>
      </c>
      <c r="L159" s="6"/>
      <c r="M159" s="4"/>
      <c r="N159" s="6">
        <v>138</v>
      </c>
      <c r="O159" s="6">
        <v>148</v>
      </c>
      <c r="Q159" s="18"/>
      <c r="R159" s="6">
        <v>0</v>
      </c>
      <c r="S159" s="6">
        <v>0</v>
      </c>
      <c r="U159" s="18"/>
      <c r="V159" s="6">
        <v>0</v>
      </c>
      <c r="W159" s="6">
        <v>0</v>
      </c>
      <c r="X159" s="6"/>
      <c r="Y159" s="4"/>
      <c r="Z159" s="6">
        <v>0</v>
      </c>
      <c r="AA159" s="6">
        <v>0</v>
      </c>
      <c r="AB159" s="6"/>
      <c r="AC159" s="4"/>
      <c r="AD159" s="6">
        <v>0</v>
      </c>
      <c r="AE159" s="6">
        <v>0</v>
      </c>
      <c r="AF159" s="6"/>
      <c r="AG159" s="4"/>
      <c r="AH159" s="291">
        <v>162</v>
      </c>
      <c r="AI159" s="291">
        <v>162</v>
      </c>
      <c r="AJ159" s="303"/>
      <c r="AK159" s="291"/>
      <c r="AL159" s="304">
        <v>0</v>
      </c>
      <c r="AM159" s="291">
        <v>0</v>
      </c>
      <c r="AN159" s="6"/>
      <c r="AO159" s="4"/>
      <c r="AP159" s="6">
        <v>0</v>
      </c>
      <c r="AQ159" s="6">
        <v>0</v>
      </c>
      <c r="AR159" s="6"/>
      <c r="AS159" s="4"/>
      <c r="AT159" s="6">
        <v>232</v>
      </c>
      <c r="AU159" s="6">
        <v>232</v>
      </c>
      <c r="AV159" s="6"/>
      <c r="AW159" s="4"/>
      <c r="AX159" s="6">
        <v>224</v>
      </c>
      <c r="AY159" s="6">
        <v>224</v>
      </c>
      <c r="AZ159" s="6"/>
      <c r="BA159" s="4"/>
    </row>
    <row r="160" spans="1:53" ht="16.5" customHeight="1">
      <c r="A160" s="12">
        <v>561</v>
      </c>
      <c r="B160" s="48">
        <v>139</v>
      </c>
      <c r="C160" s="6">
        <v>143</v>
      </c>
      <c r="D160" s="6"/>
      <c r="E160" s="4"/>
      <c r="F160" s="6">
        <v>302</v>
      </c>
      <c r="G160" s="6">
        <v>302</v>
      </c>
      <c r="H160" s="6"/>
      <c r="I160" s="4"/>
      <c r="J160" s="6">
        <v>154</v>
      </c>
      <c r="K160" s="6">
        <v>154</v>
      </c>
      <c r="L160" s="6"/>
      <c r="M160" s="4"/>
      <c r="N160" s="6">
        <v>150</v>
      </c>
      <c r="O160" s="6">
        <v>150</v>
      </c>
      <c r="P160" s="6"/>
      <c r="Q160" s="4"/>
      <c r="R160" s="6">
        <v>0</v>
      </c>
      <c r="S160" s="6">
        <v>0</v>
      </c>
      <c r="T160" s="6"/>
      <c r="U160" s="4"/>
      <c r="V160" s="6">
        <v>0</v>
      </c>
      <c r="W160" s="6">
        <v>0</v>
      </c>
      <c r="X160" s="6"/>
      <c r="Y160" s="4"/>
      <c r="Z160" s="6">
        <v>200</v>
      </c>
      <c r="AA160" s="6">
        <v>200</v>
      </c>
      <c r="AB160" s="6"/>
      <c r="AC160" s="4"/>
      <c r="AD160" s="6">
        <v>0</v>
      </c>
      <c r="AE160" s="6">
        <v>0</v>
      </c>
      <c r="AF160" s="6"/>
      <c r="AG160" s="4"/>
      <c r="AH160" s="291">
        <v>159</v>
      </c>
      <c r="AI160" s="291">
        <v>162</v>
      </c>
      <c r="AJ160" s="305"/>
      <c r="AL160" s="304">
        <v>0</v>
      </c>
      <c r="AM160" s="291">
        <v>0</v>
      </c>
      <c r="AN160" s="6"/>
      <c r="AO160" s="4"/>
      <c r="AP160" s="6">
        <v>0</v>
      </c>
      <c r="AQ160" s="6">
        <v>0</v>
      </c>
      <c r="AR160" s="6"/>
      <c r="AS160" s="4"/>
      <c r="AT160" s="6">
        <v>232</v>
      </c>
      <c r="AU160" s="6">
        <v>232</v>
      </c>
      <c r="AV160" s="6"/>
      <c r="AW160" s="4"/>
      <c r="AX160" s="6">
        <v>224</v>
      </c>
      <c r="AY160" s="6">
        <v>224</v>
      </c>
      <c r="AZ160" s="6"/>
      <c r="BA160" s="4"/>
    </row>
    <row r="161" spans="1:53" ht="16.5" customHeight="1">
      <c r="A161" s="12">
        <v>561</v>
      </c>
      <c r="B161" s="48">
        <v>139</v>
      </c>
      <c r="C161" s="20">
        <v>143</v>
      </c>
      <c r="D161" s="56"/>
      <c r="E161" s="57"/>
      <c r="F161" s="6">
        <v>302</v>
      </c>
      <c r="G161" s="6">
        <v>302</v>
      </c>
      <c r="H161" s="6"/>
      <c r="I161" s="4"/>
      <c r="J161" s="6">
        <v>152</v>
      </c>
      <c r="K161" s="6">
        <v>152</v>
      </c>
      <c r="L161" s="6"/>
      <c r="M161" s="4"/>
      <c r="N161" s="6">
        <v>0</v>
      </c>
      <c r="O161" s="6">
        <v>0</v>
      </c>
      <c r="Q161" s="18"/>
      <c r="R161" s="6">
        <v>0</v>
      </c>
      <c r="S161" s="6">
        <v>0</v>
      </c>
      <c r="U161" s="18"/>
      <c r="V161" s="6">
        <v>0</v>
      </c>
      <c r="W161" s="6">
        <v>0</v>
      </c>
      <c r="X161" s="6"/>
      <c r="Y161" s="4"/>
      <c r="Z161" s="6">
        <v>0</v>
      </c>
      <c r="AA161" s="6">
        <v>0</v>
      </c>
      <c r="AB161" s="6"/>
      <c r="AC161" s="4"/>
      <c r="AD161" s="6">
        <v>0</v>
      </c>
      <c r="AE161" s="6">
        <v>0</v>
      </c>
      <c r="AF161" s="6"/>
      <c r="AG161" s="4"/>
      <c r="AH161" s="291">
        <v>150</v>
      </c>
      <c r="AI161" s="291">
        <v>162</v>
      </c>
      <c r="AJ161" s="303"/>
      <c r="AK161" s="291"/>
      <c r="AL161" s="304">
        <v>0</v>
      </c>
      <c r="AM161" s="291">
        <v>0</v>
      </c>
      <c r="AN161" s="6"/>
      <c r="AO161" s="4"/>
      <c r="AP161" s="6">
        <v>0</v>
      </c>
      <c r="AQ161" s="6">
        <v>0</v>
      </c>
      <c r="AR161" s="6"/>
      <c r="AS161" s="4"/>
      <c r="AT161" s="6">
        <v>232</v>
      </c>
      <c r="AU161" s="6">
        <v>232</v>
      </c>
      <c r="AV161" s="6"/>
      <c r="AW161" s="4"/>
      <c r="AX161" s="6">
        <v>224</v>
      </c>
      <c r="AY161" s="6">
        <v>224</v>
      </c>
      <c r="AZ161" s="6"/>
      <c r="BA161" s="4"/>
    </row>
    <row r="162" spans="1:53" ht="16.5" customHeight="1">
      <c r="A162" s="12">
        <v>562</v>
      </c>
      <c r="B162" s="48">
        <v>139</v>
      </c>
      <c r="C162" s="20">
        <v>143</v>
      </c>
      <c r="D162" s="56"/>
      <c r="E162" s="57"/>
      <c r="F162" s="6">
        <v>302</v>
      </c>
      <c r="G162" s="6">
        <v>302</v>
      </c>
      <c r="H162" s="6"/>
      <c r="I162" s="4"/>
      <c r="J162" s="6">
        <v>152</v>
      </c>
      <c r="K162" s="6">
        <v>152</v>
      </c>
      <c r="L162" s="6"/>
      <c r="M162" s="4"/>
      <c r="N162" s="6">
        <v>0</v>
      </c>
      <c r="O162" s="6">
        <v>0</v>
      </c>
      <c r="P162" s="6"/>
      <c r="Q162" s="4"/>
      <c r="R162" s="6">
        <v>0</v>
      </c>
      <c r="S162" s="6">
        <v>0</v>
      </c>
      <c r="T162" s="6"/>
      <c r="U162" s="4"/>
      <c r="V162" s="6">
        <v>0</v>
      </c>
      <c r="W162" s="6">
        <v>0</v>
      </c>
      <c r="X162" s="6"/>
      <c r="Y162" s="4"/>
      <c r="Z162" s="6">
        <v>0</v>
      </c>
      <c r="AA162" s="6">
        <v>0</v>
      </c>
      <c r="AB162" s="6"/>
      <c r="AC162" s="4"/>
      <c r="AD162" s="6">
        <v>0</v>
      </c>
      <c r="AE162" s="6">
        <v>0</v>
      </c>
      <c r="AF162" s="6"/>
      <c r="AG162" s="4"/>
      <c r="AH162" s="291">
        <v>150</v>
      </c>
      <c r="AI162" s="291">
        <v>162</v>
      </c>
      <c r="AJ162" s="305"/>
      <c r="AL162" s="304">
        <v>124</v>
      </c>
      <c r="AM162" s="291">
        <v>134</v>
      </c>
      <c r="AN162" s="6"/>
      <c r="AO162" s="4"/>
      <c r="AP162" s="6">
        <v>0</v>
      </c>
      <c r="AQ162" s="6">
        <v>0</v>
      </c>
      <c r="AR162" s="6"/>
      <c r="AS162" s="4"/>
      <c r="AT162" s="6">
        <v>232</v>
      </c>
      <c r="AU162" s="6">
        <v>232</v>
      </c>
      <c r="AV162" s="6"/>
      <c r="AW162" s="4"/>
      <c r="AX162" s="6">
        <v>224</v>
      </c>
      <c r="AY162" s="6">
        <v>224</v>
      </c>
      <c r="AZ162" s="6"/>
      <c r="BA162" s="4"/>
    </row>
    <row r="163" spans="1:53" ht="16.5" customHeight="1">
      <c r="A163" s="12">
        <v>562</v>
      </c>
      <c r="B163" s="48">
        <v>139</v>
      </c>
      <c r="C163" s="20">
        <v>143</v>
      </c>
      <c r="D163" s="56"/>
      <c r="E163" s="57"/>
      <c r="F163" s="6">
        <v>302</v>
      </c>
      <c r="G163" s="6">
        <v>302</v>
      </c>
      <c r="H163" s="6"/>
      <c r="I163" s="4"/>
      <c r="J163" s="6">
        <v>152</v>
      </c>
      <c r="K163" s="6">
        <v>152</v>
      </c>
      <c r="L163" s="6"/>
      <c r="M163" s="4"/>
      <c r="N163" s="6">
        <v>0</v>
      </c>
      <c r="O163" s="6">
        <v>0</v>
      </c>
      <c r="Q163" s="18"/>
      <c r="R163" s="6">
        <v>0</v>
      </c>
      <c r="S163" s="6">
        <v>0</v>
      </c>
      <c r="U163" s="18"/>
      <c r="V163" s="6">
        <v>0</v>
      </c>
      <c r="W163" s="6">
        <v>0</v>
      </c>
      <c r="X163" s="6"/>
      <c r="Y163" s="4"/>
      <c r="Z163" s="6">
        <v>0</v>
      </c>
      <c r="AA163" s="6">
        <v>0</v>
      </c>
      <c r="AB163" s="6"/>
      <c r="AC163" s="4"/>
      <c r="AD163" s="6">
        <v>196</v>
      </c>
      <c r="AE163" s="6">
        <v>196</v>
      </c>
      <c r="AF163" s="6"/>
      <c r="AG163" s="4"/>
      <c r="AH163" s="291">
        <v>150</v>
      </c>
      <c r="AI163" s="291">
        <v>162</v>
      </c>
      <c r="AJ163" s="303"/>
      <c r="AK163" s="291"/>
      <c r="AL163" s="304">
        <v>0</v>
      </c>
      <c r="AM163" s="291">
        <v>0</v>
      </c>
      <c r="AN163" s="6"/>
      <c r="AO163" s="4"/>
      <c r="AP163" s="6">
        <v>0</v>
      </c>
      <c r="AQ163" s="6">
        <v>0</v>
      </c>
      <c r="AR163" s="6"/>
      <c r="AS163" s="4"/>
      <c r="AT163" s="6">
        <v>232</v>
      </c>
      <c r="AU163" s="6">
        <v>232</v>
      </c>
      <c r="AV163" s="6"/>
      <c r="AW163" s="4"/>
      <c r="AX163" s="6">
        <v>224</v>
      </c>
      <c r="AY163" s="6">
        <v>224</v>
      </c>
      <c r="AZ163" s="6"/>
      <c r="BA163" s="4"/>
    </row>
    <row r="164" spans="1:53" ht="16.5" customHeight="1">
      <c r="A164" s="12">
        <v>563</v>
      </c>
      <c r="B164" s="48">
        <v>139</v>
      </c>
      <c r="C164" s="6">
        <v>143</v>
      </c>
      <c r="D164" s="6"/>
      <c r="E164" s="4"/>
      <c r="F164" s="6">
        <v>302</v>
      </c>
      <c r="G164" s="6">
        <v>302</v>
      </c>
      <c r="H164" s="6"/>
      <c r="I164" s="4"/>
      <c r="J164" s="6">
        <v>154</v>
      </c>
      <c r="K164" s="6">
        <v>154</v>
      </c>
      <c r="L164" s="6"/>
      <c r="M164" s="4"/>
      <c r="N164" s="6">
        <v>150</v>
      </c>
      <c r="O164" s="6">
        <v>150</v>
      </c>
      <c r="P164" s="6"/>
      <c r="Q164" s="4"/>
      <c r="R164" s="6">
        <v>0</v>
      </c>
      <c r="S164" s="6">
        <v>0</v>
      </c>
      <c r="T164" s="6"/>
      <c r="U164" s="4"/>
      <c r="V164" s="6">
        <v>0</v>
      </c>
      <c r="W164" s="6">
        <v>0</v>
      </c>
      <c r="X164" s="6"/>
      <c r="Y164" s="4"/>
      <c r="Z164" s="6">
        <v>0</v>
      </c>
      <c r="AA164" s="6">
        <v>0</v>
      </c>
      <c r="AB164" s="6"/>
      <c r="AC164" s="4"/>
      <c r="AD164" s="6">
        <v>0</v>
      </c>
      <c r="AE164" s="6">
        <v>0</v>
      </c>
      <c r="AF164" s="6"/>
      <c r="AG164" s="4"/>
      <c r="AH164" s="291">
        <v>159</v>
      </c>
      <c r="AI164" s="291">
        <v>162</v>
      </c>
      <c r="AJ164" s="305"/>
      <c r="AL164" s="304">
        <v>0</v>
      </c>
      <c r="AM164" s="291">
        <v>0</v>
      </c>
      <c r="AN164" s="6"/>
      <c r="AO164" s="4"/>
      <c r="AP164" s="6">
        <v>0</v>
      </c>
      <c r="AQ164" s="6">
        <v>0</v>
      </c>
      <c r="AR164" s="6"/>
      <c r="AS164" s="4"/>
      <c r="AT164" s="6">
        <v>232</v>
      </c>
      <c r="AU164" s="6">
        <v>232</v>
      </c>
      <c r="AV164" s="6"/>
      <c r="AW164" s="4"/>
      <c r="AX164" s="6">
        <v>224</v>
      </c>
      <c r="AY164" s="6">
        <v>224</v>
      </c>
      <c r="AZ164" s="6"/>
      <c r="BA164" s="4"/>
    </row>
    <row r="165" spans="1:53" ht="16.5" customHeight="1">
      <c r="A165" s="12">
        <v>563</v>
      </c>
      <c r="B165" s="48">
        <v>139</v>
      </c>
      <c r="C165" s="6">
        <v>143</v>
      </c>
      <c r="D165" s="6"/>
      <c r="E165" s="4"/>
      <c r="F165" s="6">
        <v>302</v>
      </c>
      <c r="G165" s="6">
        <v>302</v>
      </c>
      <c r="H165" s="6"/>
      <c r="I165" s="4"/>
      <c r="J165" s="6">
        <v>152</v>
      </c>
      <c r="K165" s="6">
        <v>152</v>
      </c>
      <c r="L165" s="6"/>
      <c r="M165" s="4"/>
      <c r="N165" s="6">
        <v>150</v>
      </c>
      <c r="O165" s="6">
        <v>150</v>
      </c>
      <c r="Q165" s="18"/>
      <c r="R165" s="6">
        <v>0</v>
      </c>
      <c r="S165" s="6">
        <v>0</v>
      </c>
      <c r="U165" s="18"/>
      <c r="V165" s="6">
        <v>0</v>
      </c>
      <c r="W165" s="6">
        <v>0</v>
      </c>
      <c r="X165" s="6"/>
      <c r="Y165" s="4"/>
      <c r="Z165" s="6">
        <v>0</v>
      </c>
      <c r="AA165" s="6">
        <v>0</v>
      </c>
      <c r="AB165" s="6"/>
      <c r="AC165" s="4"/>
      <c r="AD165" s="6">
        <v>0</v>
      </c>
      <c r="AE165" s="6">
        <v>0</v>
      </c>
      <c r="AF165" s="6"/>
      <c r="AG165" s="4"/>
      <c r="AH165" s="291">
        <v>162</v>
      </c>
      <c r="AI165" s="291">
        <v>162</v>
      </c>
      <c r="AJ165" s="303"/>
      <c r="AK165" s="291"/>
      <c r="AL165" s="304">
        <v>134</v>
      </c>
      <c r="AM165" s="291">
        <v>196</v>
      </c>
      <c r="AN165" s="6"/>
      <c r="AO165" s="4"/>
      <c r="AP165" s="6">
        <v>0</v>
      </c>
      <c r="AQ165" s="6">
        <v>0</v>
      </c>
      <c r="AR165" s="6"/>
      <c r="AS165" s="4"/>
      <c r="AT165" s="6">
        <v>232</v>
      </c>
      <c r="AU165" s="6">
        <v>232</v>
      </c>
      <c r="AV165" s="6"/>
      <c r="AW165" s="4"/>
      <c r="AX165" s="6">
        <v>0</v>
      </c>
      <c r="AY165" s="6">
        <v>0</v>
      </c>
      <c r="AZ165" s="6"/>
      <c r="BA165" s="4"/>
    </row>
    <row r="166" spans="1:53" ht="16.5" customHeight="1">
      <c r="A166" s="12">
        <v>564</v>
      </c>
      <c r="B166" s="48">
        <v>139</v>
      </c>
      <c r="C166" s="6">
        <v>143</v>
      </c>
      <c r="D166" s="6"/>
      <c r="E166" s="4"/>
      <c r="F166" s="6">
        <v>302</v>
      </c>
      <c r="G166" s="6">
        <v>302</v>
      </c>
      <c r="H166" s="6"/>
      <c r="I166" s="4"/>
      <c r="J166" s="6">
        <v>154</v>
      </c>
      <c r="K166" s="6">
        <v>154</v>
      </c>
      <c r="L166" s="6"/>
      <c r="M166" s="4"/>
      <c r="N166" s="6">
        <v>150</v>
      </c>
      <c r="O166" s="6">
        <v>150</v>
      </c>
      <c r="P166" s="6"/>
      <c r="Q166" s="4"/>
      <c r="R166" s="6">
        <v>0</v>
      </c>
      <c r="S166" s="6">
        <v>0</v>
      </c>
      <c r="T166" s="6"/>
      <c r="U166" s="4"/>
      <c r="V166" s="6">
        <v>0</v>
      </c>
      <c r="W166" s="6">
        <v>0</v>
      </c>
      <c r="X166" s="6"/>
      <c r="Y166" s="4"/>
      <c r="Z166" s="6">
        <v>200</v>
      </c>
      <c r="AA166" s="6">
        <v>200</v>
      </c>
      <c r="AB166" s="6"/>
      <c r="AC166" s="4"/>
      <c r="AD166" s="6">
        <v>196</v>
      </c>
      <c r="AE166" s="6">
        <v>196</v>
      </c>
      <c r="AF166" s="6"/>
      <c r="AG166" s="4"/>
      <c r="AH166" s="291">
        <v>150</v>
      </c>
      <c r="AI166" s="291">
        <v>162</v>
      </c>
      <c r="AJ166" s="305"/>
      <c r="AL166" s="304">
        <v>124</v>
      </c>
      <c r="AM166" s="291">
        <v>134</v>
      </c>
      <c r="AN166" s="6"/>
      <c r="AO166" s="4"/>
      <c r="AP166" s="6">
        <v>0</v>
      </c>
      <c r="AQ166" s="6">
        <v>0</v>
      </c>
      <c r="AR166" s="6"/>
      <c r="AS166" s="4"/>
      <c r="AT166" s="6">
        <v>232</v>
      </c>
      <c r="AU166" s="6">
        <v>232</v>
      </c>
      <c r="AV166" s="6"/>
      <c r="AW166" s="4"/>
      <c r="AX166" s="6">
        <v>224</v>
      </c>
      <c r="AY166" s="6">
        <v>224</v>
      </c>
      <c r="AZ166" s="6"/>
      <c r="BA166" s="4"/>
    </row>
    <row r="167" spans="1:53" ht="16.5" customHeight="1">
      <c r="A167" s="12">
        <v>564</v>
      </c>
      <c r="B167" s="48">
        <v>139</v>
      </c>
      <c r="C167" s="6">
        <v>143</v>
      </c>
      <c r="D167" s="6"/>
      <c r="E167" s="4"/>
      <c r="F167" s="6">
        <v>302</v>
      </c>
      <c r="G167" s="6">
        <v>302</v>
      </c>
      <c r="H167" s="6"/>
      <c r="I167" s="4"/>
      <c r="J167" s="6">
        <v>152</v>
      </c>
      <c r="K167" s="6">
        <v>152</v>
      </c>
      <c r="L167" s="6"/>
      <c r="M167" s="4"/>
      <c r="N167" s="6">
        <v>138</v>
      </c>
      <c r="O167" s="6">
        <v>150</v>
      </c>
      <c r="Q167" s="18"/>
      <c r="R167" s="6">
        <v>0</v>
      </c>
      <c r="S167" s="6">
        <v>0</v>
      </c>
      <c r="U167" s="18"/>
      <c r="V167" s="6">
        <v>0</v>
      </c>
      <c r="W167" s="6">
        <v>0</v>
      </c>
      <c r="X167" s="6"/>
      <c r="Y167" s="4"/>
      <c r="Z167" s="6">
        <v>200</v>
      </c>
      <c r="AA167" s="6">
        <v>200</v>
      </c>
      <c r="AB167" s="6"/>
      <c r="AC167" s="4"/>
      <c r="AD167" s="6">
        <v>0</v>
      </c>
      <c r="AE167" s="6">
        <v>0</v>
      </c>
      <c r="AF167" s="6"/>
      <c r="AG167" s="4"/>
      <c r="AH167" s="291">
        <v>162</v>
      </c>
      <c r="AI167" s="291">
        <v>162</v>
      </c>
      <c r="AJ167" s="303"/>
      <c r="AK167" s="291"/>
      <c r="AL167" s="304">
        <v>0</v>
      </c>
      <c r="AM167" s="291">
        <v>0</v>
      </c>
      <c r="AN167" s="6"/>
      <c r="AO167" s="4"/>
      <c r="AP167" s="6">
        <v>0</v>
      </c>
      <c r="AQ167" s="6">
        <v>0</v>
      </c>
      <c r="AR167" s="6"/>
      <c r="AS167" s="4"/>
      <c r="AT167" s="6">
        <v>232</v>
      </c>
      <c r="AU167" s="6">
        <v>232</v>
      </c>
      <c r="AV167" s="6"/>
      <c r="AW167" s="4"/>
      <c r="AX167" s="6">
        <v>224</v>
      </c>
      <c r="AY167" s="6">
        <v>224</v>
      </c>
      <c r="AZ167" s="6"/>
      <c r="BA167" s="4"/>
    </row>
    <row r="168" spans="1:53" ht="16.5" customHeight="1">
      <c r="A168" s="12">
        <v>565</v>
      </c>
      <c r="B168" s="48">
        <v>139</v>
      </c>
      <c r="C168" s="6">
        <v>143</v>
      </c>
      <c r="D168" s="6"/>
      <c r="E168" s="4"/>
      <c r="F168" s="6">
        <v>302</v>
      </c>
      <c r="G168" s="6">
        <v>302</v>
      </c>
      <c r="H168" s="6"/>
      <c r="I168" s="4"/>
      <c r="J168" s="6">
        <v>154</v>
      </c>
      <c r="K168" s="6">
        <v>154</v>
      </c>
      <c r="L168" s="6"/>
      <c r="M168" s="4"/>
      <c r="N168" s="6">
        <v>150</v>
      </c>
      <c r="O168" s="6">
        <v>150</v>
      </c>
      <c r="P168" s="6"/>
      <c r="Q168" s="4"/>
      <c r="R168" s="6">
        <v>0</v>
      </c>
      <c r="S168" s="6">
        <v>0</v>
      </c>
      <c r="T168" s="6"/>
      <c r="U168" s="4"/>
      <c r="V168" s="6">
        <v>0</v>
      </c>
      <c r="W168" s="6">
        <v>0</v>
      </c>
      <c r="X168" s="6"/>
      <c r="Y168" s="4"/>
      <c r="Z168" s="6">
        <v>0</v>
      </c>
      <c r="AA168" s="6">
        <v>0</v>
      </c>
      <c r="AB168" s="6"/>
      <c r="AC168" s="4"/>
      <c r="AD168" s="6">
        <v>182</v>
      </c>
      <c r="AE168" s="6">
        <v>196</v>
      </c>
      <c r="AF168" s="6"/>
      <c r="AG168" s="4"/>
      <c r="AH168" s="291">
        <v>0</v>
      </c>
      <c r="AI168" s="291">
        <v>0</v>
      </c>
      <c r="AJ168" s="305"/>
      <c r="AL168" s="304">
        <v>0</v>
      </c>
      <c r="AM168" s="291">
        <v>0</v>
      </c>
      <c r="AN168" s="6"/>
      <c r="AO168" s="4"/>
      <c r="AP168" s="6">
        <v>302</v>
      </c>
      <c r="AQ168" s="6">
        <v>302</v>
      </c>
      <c r="AR168" s="6"/>
      <c r="AS168" s="4"/>
      <c r="AT168" s="6">
        <v>232</v>
      </c>
      <c r="AU168" s="6">
        <v>232</v>
      </c>
      <c r="AV168" s="6"/>
      <c r="AW168" s="4"/>
      <c r="AX168" s="6">
        <v>0</v>
      </c>
      <c r="AY168" s="6">
        <v>0</v>
      </c>
      <c r="AZ168" s="6"/>
      <c r="BA168" s="4"/>
    </row>
    <row r="169" spans="1:53" ht="16.5" customHeight="1">
      <c r="A169" s="12">
        <v>565</v>
      </c>
      <c r="B169" s="48">
        <v>139</v>
      </c>
      <c r="C169" s="6">
        <v>143</v>
      </c>
      <c r="D169" s="6"/>
      <c r="E169" s="4"/>
      <c r="F169" s="6">
        <v>302</v>
      </c>
      <c r="G169" s="6">
        <v>302</v>
      </c>
      <c r="H169" s="6"/>
      <c r="I169" s="4"/>
      <c r="J169" s="6">
        <v>154</v>
      </c>
      <c r="K169" s="6">
        <v>154</v>
      </c>
      <c r="L169" s="6"/>
      <c r="M169" s="4"/>
      <c r="N169" s="6">
        <v>150</v>
      </c>
      <c r="O169" s="6">
        <v>150</v>
      </c>
      <c r="Q169" s="18"/>
      <c r="R169" s="6">
        <v>0</v>
      </c>
      <c r="S169" s="6">
        <v>0</v>
      </c>
      <c r="U169" s="18"/>
      <c r="V169" s="6">
        <v>0</v>
      </c>
      <c r="W169" s="6">
        <v>0</v>
      </c>
      <c r="X169" s="6"/>
      <c r="Y169" s="4"/>
      <c r="Z169" s="6">
        <v>200</v>
      </c>
      <c r="AA169" s="6">
        <v>206</v>
      </c>
      <c r="AB169" s="6"/>
      <c r="AC169" s="4"/>
      <c r="AD169" s="6">
        <v>0</v>
      </c>
      <c r="AE169" s="6">
        <v>0</v>
      </c>
      <c r="AF169" s="6"/>
      <c r="AG169" s="4"/>
      <c r="AH169" s="291">
        <v>150</v>
      </c>
      <c r="AI169" s="291">
        <v>162</v>
      </c>
      <c r="AJ169" s="303"/>
      <c r="AK169" s="291"/>
      <c r="AL169" s="304">
        <v>0</v>
      </c>
      <c r="AM169" s="291">
        <v>0</v>
      </c>
      <c r="AN169" s="6"/>
      <c r="AO169" s="4"/>
      <c r="AP169" s="6">
        <v>0</v>
      </c>
      <c r="AQ169" s="6">
        <v>0</v>
      </c>
      <c r="AR169" s="6"/>
      <c r="AS169" s="4"/>
      <c r="AT169" s="6">
        <v>232</v>
      </c>
      <c r="AU169" s="6">
        <v>232</v>
      </c>
      <c r="AV169" s="6"/>
      <c r="AW169" s="4"/>
      <c r="AX169" s="6">
        <v>224</v>
      </c>
      <c r="AY169" s="6">
        <v>224</v>
      </c>
      <c r="AZ169" s="6"/>
      <c r="BA169" s="4"/>
    </row>
    <row r="170" spans="1:53" ht="16.5" customHeight="1">
      <c r="A170" s="12">
        <v>566</v>
      </c>
      <c r="B170" s="48">
        <v>139</v>
      </c>
      <c r="C170" s="6">
        <v>143</v>
      </c>
      <c r="D170" s="6"/>
      <c r="E170" s="4"/>
      <c r="F170" s="6">
        <v>302</v>
      </c>
      <c r="G170" s="6">
        <v>302</v>
      </c>
      <c r="H170" s="6"/>
      <c r="I170" s="4"/>
      <c r="J170" s="6">
        <v>154</v>
      </c>
      <c r="K170" s="6">
        <v>154</v>
      </c>
      <c r="L170" s="6"/>
      <c r="M170" s="4"/>
      <c r="N170" s="6">
        <v>150</v>
      </c>
      <c r="O170" s="6">
        <v>150</v>
      </c>
      <c r="P170" s="6"/>
      <c r="Q170" s="4"/>
      <c r="R170" s="6">
        <v>0</v>
      </c>
      <c r="S170" s="6">
        <v>0</v>
      </c>
      <c r="T170" s="6"/>
      <c r="U170" s="4"/>
      <c r="V170" s="6">
        <v>0</v>
      </c>
      <c r="W170" s="6">
        <v>0</v>
      </c>
      <c r="X170" s="6"/>
      <c r="Y170" s="4"/>
      <c r="Z170" s="6">
        <v>200</v>
      </c>
      <c r="AA170" s="6">
        <v>200</v>
      </c>
      <c r="AB170" s="6"/>
      <c r="AC170" s="4"/>
      <c r="AD170" s="6">
        <v>0</v>
      </c>
      <c r="AE170" s="6">
        <v>0</v>
      </c>
      <c r="AF170" s="6"/>
      <c r="AG170" s="4"/>
      <c r="AH170" s="291">
        <v>150</v>
      </c>
      <c r="AI170" s="291">
        <v>162</v>
      </c>
      <c r="AJ170" s="305"/>
      <c r="AL170" s="304">
        <v>124</v>
      </c>
      <c r="AM170" s="291">
        <v>134</v>
      </c>
      <c r="AN170" s="6"/>
      <c r="AO170" s="4"/>
      <c r="AP170" s="6">
        <v>0</v>
      </c>
      <c r="AQ170" s="6">
        <v>0</v>
      </c>
      <c r="AR170" s="6"/>
      <c r="AS170" s="4"/>
      <c r="AT170" s="6">
        <v>232</v>
      </c>
      <c r="AU170" s="6">
        <v>232</v>
      </c>
      <c r="AV170" s="6"/>
      <c r="AW170" s="4"/>
      <c r="AX170" s="6">
        <v>224</v>
      </c>
      <c r="AY170" s="6">
        <v>224</v>
      </c>
      <c r="AZ170" s="6"/>
      <c r="BA170" s="4"/>
    </row>
    <row r="171" spans="1:53" ht="16.5" customHeight="1">
      <c r="A171" s="12">
        <v>566</v>
      </c>
      <c r="B171" s="48">
        <v>0</v>
      </c>
      <c r="C171" s="6">
        <v>0</v>
      </c>
      <c r="D171" s="6"/>
      <c r="E171" s="4"/>
      <c r="F171" s="6">
        <v>0</v>
      </c>
      <c r="G171" s="6">
        <v>0</v>
      </c>
      <c r="H171" s="6"/>
      <c r="I171" s="4"/>
      <c r="J171" s="6">
        <v>154</v>
      </c>
      <c r="K171" s="6">
        <v>154</v>
      </c>
      <c r="L171" s="6"/>
      <c r="M171" s="4"/>
      <c r="N171" s="6">
        <v>0</v>
      </c>
      <c r="O171" s="6">
        <v>0</v>
      </c>
      <c r="Q171" s="18"/>
      <c r="R171" s="6">
        <v>0</v>
      </c>
      <c r="S171" s="6">
        <v>0</v>
      </c>
      <c r="U171" s="18"/>
      <c r="V171" s="6">
        <v>0</v>
      </c>
      <c r="W171" s="6">
        <v>0</v>
      </c>
      <c r="X171" s="6"/>
      <c r="Y171" s="4"/>
      <c r="Z171" s="6">
        <v>200</v>
      </c>
      <c r="AA171" s="6">
        <v>206</v>
      </c>
      <c r="AB171" s="6"/>
      <c r="AC171" s="4"/>
      <c r="AD171" s="6">
        <v>0</v>
      </c>
      <c r="AE171" s="6">
        <v>0</v>
      </c>
      <c r="AF171" s="6"/>
      <c r="AG171" s="4"/>
      <c r="AH171" s="291">
        <v>162</v>
      </c>
      <c r="AI171" s="291">
        <v>162</v>
      </c>
      <c r="AJ171" s="303"/>
      <c r="AK171" s="291"/>
      <c r="AL171" s="304">
        <v>0</v>
      </c>
      <c r="AM171" s="291">
        <v>0</v>
      </c>
      <c r="AN171" s="6"/>
      <c r="AO171" s="4"/>
      <c r="AP171" s="6">
        <v>0</v>
      </c>
      <c r="AQ171" s="6">
        <v>0</v>
      </c>
      <c r="AR171" s="6"/>
      <c r="AS171" s="4"/>
      <c r="AT171" s="6">
        <v>232</v>
      </c>
      <c r="AU171" s="6">
        <v>232</v>
      </c>
      <c r="AV171" s="6"/>
      <c r="AW171" s="4"/>
      <c r="AX171" s="6">
        <v>0</v>
      </c>
      <c r="AY171" s="6">
        <v>0</v>
      </c>
      <c r="AZ171" s="6"/>
      <c r="BA171" s="4"/>
    </row>
    <row r="172" spans="1:53" ht="16.5" customHeight="1">
      <c r="A172" s="12">
        <v>567</v>
      </c>
      <c r="B172" s="48">
        <v>139</v>
      </c>
      <c r="C172" s="6">
        <v>143</v>
      </c>
      <c r="D172" s="6"/>
      <c r="E172" s="4"/>
      <c r="F172" s="6">
        <v>302</v>
      </c>
      <c r="G172" s="6">
        <v>302</v>
      </c>
      <c r="H172" s="6"/>
      <c r="I172" s="4"/>
      <c r="J172" s="6">
        <v>154</v>
      </c>
      <c r="K172" s="6">
        <v>154</v>
      </c>
      <c r="L172" s="6"/>
      <c r="M172" s="4"/>
      <c r="N172" s="6">
        <v>150</v>
      </c>
      <c r="O172" s="6">
        <v>150</v>
      </c>
      <c r="P172" s="6"/>
      <c r="Q172" s="4"/>
      <c r="R172" s="6">
        <v>0</v>
      </c>
      <c r="S172" s="6">
        <v>0</v>
      </c>
      <c r="T172" s="6"/>
      <c r="U172" s="4"/>
      <c r="V172" s="6">
        <v>0</v>
      </c>
      <c r="W172" s="6">
        <v>0</v>
      </c>
      <c r="X172" s="6"/>
      <c r="Y172" s="4"/>
      <c r="Z172" s="6">
        <v>0</v>
      </c>
      <c r="AA172" s="6">
        <v>0</v>
      </c>
      <c r="AB172" s="6"/>
      <c r="AC172" s="4"/>
      <c r="AD172" s="6">
        <v>0</v>
      </c>
      <c r="AE172" s="6">
        <v>0</v>
      </c>
      <c r="AF172" s="6"/>
      <c r="AG172" s="4"/>
      <c r="AH172" s="291">
        <v>150</v>
      </c>
      <c r="AI172" s="291">
        <v>162</v>
      </c>
      <c r="AJ172" s="305"/>
      <c r="AL172" s="304">
        <v>0</v>
      </c>
      <c r="AM172" s="291">
        <v>0</v>
      </c>
      <c r="AN172" s="6"/>
      <c r="AO172" s="4"/>
      <c r="AP172" s="6">
        <v>0</v>
      </c>
      <c r="AQ172" s="6">
        <v>0</v>
      </c>
      <c r="AR172" s="6"/>
      <c r="AS172" s="4"/>
      <c r="AT172" s="6">
        <v>232</v>
      </c>
      <c r="AU172" s="6">
        <v>232</v>
      </c>
      <c r="AV172" s="6"/>
      <c r="AW172" s="4"/>
      <c r="AX172" s="6">
        <v>224</v>
      </c>
      <c r="AY172" s="6">
        <v>224</v>
      </c>
      <c r="AZ172" s="6"/>
      <c r="BA172" s="4"/>
    </row>
    <row r="173" spans="1:53" ht="16.5" customHeight="1">
      <c r="A173" s="12">
        <v>567</v>
      </c>
      <c r="B173" s="48">
        <v>0</v>
      </c>
      <c r="C173" s="6">
        <v>0</v>
      </c>
      <c r="D173" s="6"/>
      <c r="E173" s="4"/>
      <c r="F173" s="6">
        <v>0</v>
      </c>
      <c r="G173" s="6">
        <v>0</v>
      </c>
      <c r="H173" s="6"/>
      <c r="I173" s="4"/>
      <c r="J173" s="6">
        <v>154</v>
      </c>
      <c r="K173" s="6">
        <v>154</v>
      </c>
      <c r="L173" s="6"/>
      <c r="M173" s="4"/>
      <c r="N173" s="6">
        <v>138</v>
      </c>
      <c r="O173" s="6">
        <v>138</v>
      </c>
      <c r="Q173" s="18"/>
      <c r="R173" s="6">
        <v>0</v>
      </c>
      <c r="S173" s="6">
        <v>0</v>
      </c>
      <c r="U173" s="18"/>
      <c r="V173" s="6">
        <v>0</v>
      </c>
      <c r="W173" s="6">
        <v>0</v>
      </c>
      <c r="X173" s="6"/>
      <c r="Y173" s="4"/>
      <c r="Z173" s="6">
        <v>200</v>
      </c>
      <c r="AA173" s="6">
        <v>206</v>
      </c>
      <c r="AB173" s="6"/>
      <c r="AC173" s="4"/>
      <c r="AD173" s="6">
        <v>196</v>
      </c>
      <c r="AE173" s="6">
        <v>196</v>
      </c>
      <c r="AF173" s="6"/>
      <c r="AG173" s="4"/>
      <c r="AH173" s="291">
        <v>150</v>
      </c>
      <c r="AI173" s="291">
        <v>162</v>
      </c>
      <c r="AJ173" s="303"/>
      <c r="AK173" s="291"/>
      <c r="AL173" s="304">
        <v>0</v>
      </c>
      <c r="AM173" s="291">
        <v>0</v>
      </c>
      <c r="AN173" s="6"/>
      <c r="AO173" s="4"/>
      <c r="AP173" s="6">
        <v>0</v>
      </c>
      <c r="AQ173" s="6">
        <v>0</v>
      </c>
      <c r="AR173" s="6"/>
      <c r="AS173" s="4"/>
      <c r="AT173" s="6">
        <v>232</v>
      </c>
      <c r="AU173" s="6">
        <v>232</v>
      </c>
      <c r="AV173" s="6"/>
      <c r="AW173" s="4"/>
      <c r="AX173" s="6">
        <v>0</v>
      </c>
      <c r="AY173" s="6">
        <v>0</v>
      </c>
      <c r="AZ173" s="6"/>
      <c r="BA173" s="4"/>
    </row>
    <row r="174" spans="1:53" ht="16.5" customHeight="1">
      <c r="A174" s="12">
        <v>568</v>
      </c>
      <c r="B174" s="48">
        <v>139</v>
      </c>
      <c r="C174" s="6">
        <v>143</v>
      </c>
      <c r="D174" s="6"/>
      <c r="E174" s="4"/>
      <c r="F174" s="6">
        <v>302</v>
      </c>
      <c r="G174" s="6">
        <v>302</v>
      </c>
      <c r="H174" s="6"/>
      <c r="I174" s="4"/>
      <c r="J174" s="6">
        <v>154</v>
      </c>
      <c r="K174" s="6">
        <v>154</v>
      </c>
      <c r="L174" s="6"/>
      <c r="M174" s="4"/>
      <c r="N174" s="6">
        <v>138</v>
      </c>
      <c r="O174" s="6">
        <v>150</v>
      </c>
      <c r="P174" s="6"/>
      <c r="Q174" s="4"/>
      <c r="R174" s="6">
        <v>0</v>
      </c>
      <c r="S174" s="6">
        <v>0</v>
      </c>
      <c r="T174" s="6"/>
      <c r="U174" s="4"/>
      <c r="V174" s="6">
        <v>0</v>
      </c>
      <c r="W174" s="6">
        <v>0</v>
      </c>
      <c r="X174" s="6"/>
      <c r="Y174" s="4"/>
      <c r="Z174" s="6">
        <v>0</v>
      </c>
      <c r="AA174" s="6">
        <v>0</v>
      </c>
      <c r="AB174" s="6"/>
      <c r="AC174" s="4"/>
      <c r="AD174" s="6">
        <v>196</v>
      </c>
      <c r="AE174" s="6">
        <v>196</v>
      </c>
      <c r="AF174" s="6"/>
      <c r="AG174" s="4"/>
      <c r="AH174" s="291">
        <v>162</v>
      </c>
      <c r="AI174" s="291">
        <v>162</v>
      </c>
      <c r="AJ174" s="305"/>
      <c r="AL174" s="304">
        <v>124</v>
      </c>
      <c r="AM174" s="291">
        <v>134</v>
      </c>
      <c r="AN174" s="6"/>
      <c r="AO174" s="4"/>
      <c r="AP174" s="6">
        <v>0</v>
      </c>
      <c r="AQ174" s="6">
        <v>0</v>
      </c>
      <c r="AR174" s="6"/>
      <c r="AS174" s="4"/>
      <c r="AT174" s="6">
        <v>232</v>
      </c>
      <c r="AU174" s="6">
        <v>232</v>
      </c>
      <c r="AV174" s="6"/>
      <c r="AW174" s="4"/>
      <c r="AX174" s="6">
        <v>0</v>
      </c>
      <c r="AY174" s="6">
        <v>0</v>
      </c>
      <c r="AZ174" s="6"/>
      <c r="BA174" s="4"/>
    </row>
    <row r="175" spans="1:53" ht="16.5" customHeight="1">
      <c r="A175" s="12">
        <v>568</v>
      </c>
      <c r="B175" s="48">
        <v>0</v>
      </c>
      <c r="C175" s="6">
        <v>0</v>
      </c>
      <c r="D175" s="6"/>
      <c r="E175" s="4"/>
      <c r="F175" s="6">
        <v>302</v>
      </c>
      <c r="G175" s="6">
        <v>302</v>
      </c>
      <c r="H175" s="6"/>
      <c r="I175" s="4"/>
      <c r="J175" s="6">
        <v>154</v>
      </c>
      <c r="K175" s="6">
        <v>154</v>
      </c>
      <c r="L175" s="6"/>
      <c r="M175" s="4"/>
      <c r="N175" s="6">
        <v>0</v>
      </c>
      <c r="O175" s="6">
        <v>0</v>
      </c>
      <c r="Q175" s="18"/>
      <c r="R175" s="6">
        <v>0</v>
      </c>
      <c r="S175" s="6">
        <v>0</v>
      </c>
      <c r="U175" s="18"/>
      <c r="V175" s="6">
        <v>0</v>
      </c>
      <c r="W175" s="6">
        <v>0</v>
      </c>
      <c r="X175" s="6"/>
      <c r="Y175" s="4"/>
      <c r="Z175" s="6">
        <v>0</v>
      </c>
      <c r="AA175" s="6">
        <v>0</v>
      </c>
      <c r="AB175" s="6"/>
      <c r="AC175" s="4"/>
      <c r="AD175" s="6">
        <v>0</v>
      </c>
      <c r="AE175" s="6">
        <v>0</v>
      </c>
      <c r="AF175" s="6"/>
      <c r="AG175" s="4"/>
      <c r="AH175" s="291">
        <v>150</v>
      </c>
      <c r="AI175" s="291">
        <v>162</v>
      </c>
      <c r="AJ175" s="303"/>
      <c r="AK175" s="291"/>
      <c r="AL175" s="304">
        <v>0</v>
      </c>
      <c r="AM175" s="291">
        <v>0</v>
      </c>
      <c r="AN175" s="6"/>
      <c r="AO175" s="4"/>
      <c r="AP175" s="6">
        <v>0</v>
      </c>
      <c r="AQ175" s="6">
        <v>0</v>
      </c>
      <c r="AR175" s="6"/>
      <c r="AS175" s="4"/>
      <c r="AT175" s="6">
        <v>232</v>
      </c>
      <c r="AU175" s="6">
        <v>232</v>
      </c>
      <c r="AV175" s="6"/>
      <c r="AW175" s="4"/>
      <c r="AX175" s="6">
        <v>0</v>
      </c>
      <c r="AY175" s="6">
        <v>0</v>
      </c>
      <c r="AZ175" s="6"/>
      <c r="BA175" s="4"/>
    </row>
    <row r="176" spans="1:53" ht="16.5" customHeight="1">
      <c r="A176" s="12">
        <v>569</v>
      </c>
      <c r="B176" s="48">
        <v>139</v>
      </c>
      <c r="C176" s="6">
        <v>143</v>
      </c>
      <c r="D176" s="6"/>
      <c r="E176" s="4"/>
      <c r="F176" s="6">
        <v>302</v>
      </c>
      <c r="G176" s="6">
        <v>302</v>
      </c>
      <c r="H176" s="6"/>
      <c r="I176" s="4"/>
      <c r="J176" s="6">
        <v>154</v>
      </c>
      <c r="K176" s="6">
        <v>154</v>
      </c>
      <c r="L176" s="6"/>
      <c r="M176" s="4"/>
      <c r="N176" s="6">
        <v>150</v>
      </c>
      <c r="O176" s="6">
        <v>150</v>
      </c>
      <c r="P176" s="6"/>
      <c r="Q176" s="4"/>
      <c r="R176" s="6">
        <v>0</v>
      </c>
      <c r="S176" s="6">
        <v>0</v>
      </c>
      <c r="T176" s="6"/>
      <c r="U176" s="4"/>
      <c r="V176" s="6">
        <v>0</v>
      </c>
      <c r="W176" s="6">
        <v>0</v>
      </c>
      <c r="X176" s="6"/>
      <c r="Y176" s="4"/>
      <c r="Z176" s="6">
        <v>200</v>
      </c>
      <c r="AA176" s="6">
        <v>206</v>
      </c>
      <c r="AB176" s="6"/>
      <c r="AC176" s="4"/>
      <c r="AD176" s="6">
        <v>0</v>
      </c>
      <c r="AE176" s="6">
        <v>0</v>
      </c>
      <c r="AF176" s="6"/>
      <c r="AG176" s="4"/>
      <c r="AH176" s="291">
        <v>150</v>
      </c>
      <c r="AI176" s="291">
        <v>162</v>
      </c>
      <c r="AJ176" s="305"/>
      <c r="AL176" s="304">
        <v>124</v>
      </c>
      <c r="AM176" s="291">
        <v>134</v>
      </c>
      <c r="AN176" s="6"/>
      <c r="AO176" s="4"/>
      <c r="AP176" s="6">
        <v>0</v>
      </c>
      <c r="AQ176" s="6">
        <v>0</v>
      </c>
      <c r="AR176" s="6"/>
      <c r="AS176" s="4"/>
      <c r="AT176" s="6">
        <v>232</v>
      </c>
      <c r="AU176" s="6">
        <v>232</v>
      </c>
      <c r="AV176" s="6"/>
      <c r="AW176" s="4"/>
      <c r="AX176" s="6">
        <v>224</v>
      </c>
      <c r="AY176" s="6">
        <v>224</v>
      </c>
      <c r="AZ176" s="6"/>
      <c r="BA176" s="4"/>
    </row>
    <row r="177" spans="1:53" ht="16.5" customHeight="1">
      <c r="A177" s="12">
        <v>569</v>
      </c>
      <c r="B177" s="48">
        <v>0</v>
      </c>
      <c r="C177" s="6">
        <v>0</v>
      </c>
      <c r="D177" s="6"/>
      <c r="E177" s="4"/>
      <c r="F177" s="6">
        <v>302</v>
      </c>
      <c r="G177" s="6">
        <v>302</v>
      </c>
      <c r="H177" s="6"/>
      <c r="I177" s="4"/>
      <c r="J177" s="6">
        <v>154</v>
      </c>
      <c r="K177" s="6">
        <v>154</v>
      </c>
      <c r="L177" s="6"/>
      <c r="M177" s="4"/>
      <c r="N177" s="6">
        <v>0</v>
      </c>
      <c r="O177" s="6">
        <v>0</v>
      </c>
      <c r="Q177" s="18"/>
      <c r="R177" s="6">
        <v>0</v>
      </c>
      <c r="S177" s="6">
        <v>0</v>
      </c>
      <c r="U177" s="18"/>
      <c r="V177" s="6">
        <v>0</v>
      </c>
      <c r="W177" s="6">
        <v>0</v>
      </c>
      <c r="X177" s="6"/>
      <c r="Y177" s="4"/>
      <c r="Z177" s="6">
        <v>200</v>
      </c>
      <c r="AA177" s="6">
        <v>206</v>
      </c>
      <c r="AB177" s="6"/>
      <c r="AC177" s="4"/>
      <c r="AD177" s="6">
        <v>0</v>
      </c>
      <c r="AE177" s="6">
        <v>0</v>
      </c>
      <c r="AF177" s="6"/>
      <c r="AG177" s="4"/>
      <c r="AH177" s="291">
        <v>150</v>
      </c>
      <c r="AI177" s="291">
        <v>162</v>
      </c>
      <c r="AJ177" s="303"/>
      <c r="AK177" s="291"/>
      <c r="AL177" s="304">
        <v>0</v>
      </c>
      <c r="AM177" s="291">
        <v>0</v>
      </c>
      <c r="AN177" s="6"/>
      <c r="AO177" s="4"/>
      <c r="AP177" s="6">
        <v>0</v>
      </c>
      <c r="AQ177" s="6">
        <v>0</v>
      </c>
      <c r="AR177" s="6"/>
      <c r="AS177" s="4"/>
      <c r="AT177" s="6">
        <v>232</v>
      </c>
      <c r="AU177" s="6">
        <v>232</v>
      </c>
      <c r="AV177" s="6"/>
      <c r="AW177" s="4"/>
      <c r="AX177" s="6">
        <v>224</v>
      </c>
      <c r="AY177" s="6">
        <v>224</v>
      </c>
      <c r="AZ177" s="6"/>
      <c r="BA177" s="4"/>
    </row>
    <row r="178" spans="1:53" ht="16.5" customHeight="1">
      <c r="A178" s="12">
        <v>570</v>
      </c>
      <c r="B178" s="48">
        <v>0</v>
      </c>
      <c r="C178" s="6">
        <v>0</v>
      </c>
      <c r="D178" s="6"/>
      <c r="E178" s="4"/>
      <c r="F178" s="6">
        <v>0</v>
      </c>
      <c r="G178" s="6">
        <v>0</v>
      </c>
      <c r="H178" s="6"/>
      <c r="I178" s="4"/>
      <c r="J178" s="6">
        <v>154</v>
      </c>
      <c r="K178" s="6">
        <v>154</v>
      </c>
      <c r="L178" s="6"/>
      <c r="M178" s="4"/>
      <c r="N178" s="6">
        <v>138</v>
      </c>
      <c r="O178" s="6">
        <v>150</v>
      </c>
      <c r="P178" s="6"/>
      <c r="Q178" s="4"/>
      <c r="R178" s="6">
        <v>0</v>
      </c>
      <c r="S178" s="6">
        <v>0</v>
      </c>
      <c r="T178" s="6"/>
      <c r="U178" s="4"/>
      <c r="V178" s="6">
        <v>0</v>
      </c>
      <c r="W178" s="6">
        <v>0</v>
      </c>
      <c r="X178" s="6"/>
      <c r="Y178" s="4"/>
      <c r="Z178" s="6">
        <v>0</v>
      </c>
      <c r="AA178" s="6">
        <v>0</v>
      </c>
      <c r="AB178" s="6"/>
      <c r="AC178" s="4"/>
      <c r="AD178" s="6">
        <v>182</v>
      </c>
      <c r="AE178" s="6">
        <v>196</v>
      </c>
      <c r="AF178" s="6"/>
      <c r="AG178" s="4"/>
      <c r="AH178" s="291">
        <v>0</v>
      </c>
      <c r="AI178" s="291">
        <v>0</v>
      </c>
      <c r="AJ178" s="305"/>
      <c r="AL178" s="304">
        <v>124</v>
      </c>
      <c r="AM178" s="291">
        <v>134</v>
      </c>
      <c r="AN178" s="6"/>
      <c r="AO178" s="4"/>
      <c r="AP178" s="6">
        <v>0</v>
      </c>
      <c r="AQ178" s="6">
        <v>0</v>
      </c>
      <c r="AR178" s="6"/>
      <c r="AS178" s="4"/>
      <c r="AT178" s="6">
        <v>232</v>
      </c>
      <c r="AU178" s="6">
        <v>232</v>
      </c>
      <c r="AV178" s="6"/>
      <c r="AW178" s="4"/>
      <c r="AX178" s="6">
        <v>0</v>
      </c>
      <c r="AY178" s="6">
        <v>0</v>
      </c>
      <c r="AZ178" s="6"/>
      <c r="BA178" s="4"/>
    </row>
    <row r="179" spans="1:53" ht="16.5" customHeight="1">
      <c r="A179" s="12">
        <v>570</v>
      </c>
      <c r="B179" s="58">
        <v>0</v>
      </c>
      <c r="C179" s="59">
        <v>0</v>
      </c>
      <c r="D179" s="60"/>
      <c r="E179" s="61"/>
      <c r="F179" s="59">
        <v>0</v>
      </c>
      <c r="G179" s="59">
        <v>0</v>
      </c>
      <c r="H179" s="60"/>
      <c r="I179" s="61"/>
      <c r="J179" s="59">
        <v>154</v>
      </c>
      <c r="K179" s="59">
        <v>154</v>
      </c>
      <c r="L179" s="6"/>
      <c r="M179" s="61"/>
      <c r="N179" s="6">
        <v>0</v>
      </c>
      <c r="O179" s="6">
        <v>0</v>
      </c>
      <c r="P179" s="62"/>
      <c r="Q179" s="63"/>
      <c r="R179" s="59">
        <v>0</v>
      </c>
      <c r="S179" s="59">
        <v>0</v>
      </c>
      <c r="T179" s="62"/>
      <c r="U179" s="63"/>
      <c r="V179" s="59">
        <v>0</v>
      </c>
      <c r="W179" s="59">
        <v>0</v>
      </c>
      <c r="X179" s="60"/>
      <c r="Y179" s="61"/>
      <c r="Z179" s="59">
        <v>200</v>
      </c>
      <c r="AA179" s="59">
        <v>200</v>
      </c>
      <c r="AB179" s="60"/>
      <c r="AC179" s="21"/>
      <c r="AD179" s="60">
        <v>0</v>
      </c>
      <c r="AE179" s="60">
        <v>0</v>
      </c>
      <c r="AF179" s="60"/>
      <c r="AG179" s="61"/>
      <c r="AH179" s="307">
        <v>0</v>
      </c>
      <c r="AI179" s="307">
        <v>0</v>
      </c>
      <c r="AJ179" s="308"/>
      <c r="AK179" s="307"/>
      <c r="AL179" s="309">
        <v>124</v>
      </c>
      <c r="AM179" s="307">
        <v>134</v>
      </c>
      <c r="AN179" s="60"/>
      <c r="AO179" s="61"/>
      <c r="AP179" s="59">
        <v>0</v>
      </c>
      <c r="AQ179" s="59">
        <v>0</v>
      </c>
      <c r="AR179" s="60"/>
      <c r="AS179" s="21"/>
      <c r="AT179" s="60">
        <v>232</v>
      </c>
      <c r="AU179" s="60">
        <v>232</v>
      </c>
      <c r="AV179" s="60"/>
      <c r="AW179" s="21"/>
      <c r="AX179" s="60">
        <v>0</v>
      </c>
      <c r="AY179" s="60">
        <v>0</v>
      </c>
      <c r="AZ179" s="60"/>
      <c r="BA179" s="4"/>
    </row>
    <row r="180" spans="1:53" ht="16.5" customHeight="1">
      <c r="E180" s="18"/>
      <c r="I180" s="18"/>
      <c r="M180" s="18"/>
      <c r="Q180" s="18"/>
      <c r="U180" s="18"/>
      <c r="Y180" s="18"/>
      <c r="AC180" s="18"/>
      <c r="AG180" s="18"/>
      <c r="AO180" s="18"/>
      <c r="AS180" s="18"/>
      <c r="AW180" s="18"/>
      <c r="BA180" s="18"/>
    </row>
    <row r="181" spans="1:53" ht="16.5" customHeight="1">
      <c r="A181" s="12"/>
      <c r="E181" s="18"/>
      <c r="I181" s="18"/>
      <c r="M181" s="18"/>
      <c r="Q181" s="18"/>
      <c r="U181" s="18"/>
      <c r="Y181" s="18"/>
      <c r="AC181" s="18"/>
      <c r="AG181" s="18"/>
      <c r="AO181" s="18"/>
      <c r="AS181" s="18"/>
      <c r="AW181" s="18"/>
      <c r="BA181" s="18"/>
    </row>
    <row r="182" spans="1:53" ht="16.5" customHeight="1">
      <c r="A182" s="12"/>
      <c r="E182" s="18"/>
      <c r="I182" s="18"/>
      <c r="M182" s="18"/>
      <c r="Q182" s="18"/>
      <c r="U182" s="18"/>
      <c r="Y182" s="18"/>
      <c r="AC182" s="18"/>
      <c r="AG182" s="18"/>
      <c r="AO182" s="18"/>
      <c r="AS182" s="18"/>
      <c r="AW182" s="18"/>
      <c r="BA182" s="18"/>
    </row>
    <row r="183" spans="1:53" ht="16.5" customHeight="1">
      <c r="A183" s="12"/>
      <c r="E183" s="18"/>
      <c r="I183" s="18"/>
      <c r="M183" s="18"/>
      <c r="Q183" s="18"/>
      <c r="U183" s="18"/>
      <c r="Y183" s="18"/>
      <c r="AC183" s="18"/>
      <c r="AG183" s="18"/>
      <c r="AO183" s="18"/>
      <c r="AS183" s="18"/>
      <c r="AW183" s="18"/>
      <c r="BA183" s="18"/>
    </row>
    <row r="184" spans="1:53" ht="16.5" customHeight="1">
      <c r="A184" s="12"/>
      <c r="E184" s="18"/>
      <c r="I184" s="18"/>
      <c r="M184" s="18"/>
      <c r="Q184" s="18"/>
      <c r="U184" s="18"/>
      <c r="Y184" s="18"/>
      <c r="AC184" s="18"/>
      <c r="AG184" s="18"/>
      <c r="AO184" s="18"/>
      <c r="AS184" s="18"/>
      <c r="AW184" s="18"/>
      <c r="BA184" s="18"/>
    </row>
    <row r="185" spans="1:53" ht="16.5" customHeight="1">
      <c r="A185" s="12"/>
      <c r="E185" s="18"/>
      <c r="I185" s="18"/>
      <c r="M185" s="18"/>
      <c r="Q185" s="18"/>
      <c r="U185" s="18"/>
      <c r="Y185" s="18"/>
      <c r="AC185" s="18"/>
      <c r="AG185" s="18"/>
      <c r="AO185" s="18"/>
      <c r="AS185" s="18"/>
      <c r="AW185" s="18"/>
      <c r="BA185" s="18"/>
    </row>
    <row r="186" spans="1:53" ht="16.5" customHeight="1">
      <c r="A186" s="12"/>
      <c r="E186" s="18"/>
      <c r="I186" s="18"/>
      <c r="M186" s="18"/>
      <c r="Q186" s="18"/>
      <c r="U186" s="18"/>
      <c r="Y186" s="18"/>
      <c r="AC186" s="18"/>
      <c r="AG186" s="18"/>
      <c r="AO186" s="18"/>
      <c r="AS186" s="18"/>
      <c r="AW186" s="18"/>
      <c r="BA186" s="18"/>
    </row>
    <row r="187" spans="1:53" ht="16.5" customHeight="1">
      <c r="A187" s="12"/>
      <c r="E187" s="18"/>
      <c r="I187" s="18"/>
      <c r="M187" s="18"/>
      <c r="Q187" s="18"/>
      <c r="U187" s="18"/>
      <c r="Y187" s="18"/>
      <c r="AC187" s="18"/>
      <c r="AG187" s="18"/>
      <c r="AO187" s="18"/>
      <c r="AS187" s="18"/>
      <c r="AW187" s="18"/>
      <c r="BA187" s="18"/>
    </row>
    <row r="188" spans="1:53" ht="16.5" customHeight="1">
      <c r="A188" s="12"/>
      <c r="E188" s="18"/>
      <c r="I188" s="18"/>
      <c r="M188" s="18"/>
      <c r="Q188" s="18"/>
      <c r="U188" s="18"/>
      <c r="Y188" s="18"/>
      <c r="AC188" s="18"/>
      <c r="AG188" s="18"/>
      <c r="AO188" s="18"/>
      <c r="AS188" s="18"/>
      <c r="AW188" s="18"/>
      <c r="BA188" s="18"/>
    </row>
    <row r="189" spans="1:53" ht="16.5" customHeight="1">
      <c r="A189" s="12"/>
      <c r="E189" s="18"/>
      <c r="I189" s="18"/>
      <c r="M189" s="18"/>
      <c r="Q189" s="18"/>
      <c r="U189" s="18"/>
      <c r="Y189" s="18"/>
      <c r="AC189" s="18"/>
      <c r="AG189" s="18"/>
      <c r="AO189" s="18"/>
      <c r="AS189" s="18"/>
      <c r="AW189" s="18"/>
      <c r="BA189" s="18"/>
    </row>
    <row r="190" spans="1:53" ht="16.5" customHeight="1">
      <c r="A190" s="12"/>
      <c r="E190" s="18"/>
      <c r="I190" s="18"/>
      <c r="M190" s="18"/>
      <c r="Q190" s="18"/>
      <c r="U190" s="18"/>
      <c r="Y190" s="18"/>
      <c r="AC190" s="18"/>
      <c r="AG190" s="18"/>
      <c r="AO190" s="18"/>
      <c r="AS190" s="18"/>
      <c r="AW190" s="18"/>
      <c r="BA190" s="18"/>
    </row>
    <row r="191" spans="1:53" ht="16.5" customHeight="1">
      <c r="A191" s="12"/>
      <c r="E191" s="18"/>
      <c r="I191" s="18"/>
      <c r="M191" s="18"/>
      <c r="Q191" s="18"/>
      <c r="U191" s="18"/>
      <c r="Y191" s="18"/>
      <c r="AC191" s="18"/>
      <c r="AG191" s="18"/>
      <c r="AO191" s="18"/>
      <c r="AS191" s="18"/>
      <c r="AW191" s="18"/>
      <c r="BA191" s="18"/>
    </row>
    <row r="192" spans="1:53" ht="16.5" customHeight="1">
      <c r="A192" s="12"/>
      <c r="E192" s="18"/>
      <c r="I192" s="18"/>
      <c r="M192" s="18"/>
      <c r="Q192" s="18"/>
      <c r="U192" s="18"/>
      <c r="Y192" s="18"/>
      <c r="AC192" s="18"/>
      <c r="AG192" s="18"/>
      <c r="AO192" s="18"/>
      <c r="AS192" s="18"/>
      <c r="AW192" s="18"/>
      <c r="BA192" s="18"/>
    </row>
    <row r="193" spans="1:53" ht="16.5" customHeight="1">
      <c r="A193" s="12"/>
      <c r="E193" s="18"/>
      <c r="I193" s="18"/>
      <c r="M193" s="18"/>
      <c r="Q193" s="18"/>
      <c r="U193" s="18"/>
      <c r="Y193" s="18"/>
      <c r="AC193" s="18"/>
      <c r="AG193" s="18"/>
      <c r="AO193" s="18"/>
      <c r="AS193" s="18"/>
      <c r="AW193" s="18"/>
      <c r="BA193" s="18"/>
    </row>
    <row r="194" spans="1:53" ht="16.5" customHeight="1">
      <c r="A194" s="12"/>
      <c r="E194" s="18"/>
      <c r="I194" s="18"/>
      <c r="M194" s="18"/>
      <c r="Q194" s="18"/>
      <c r="U194" s="18"/>
      <c r="Y194" s="18"/>
      <c r="AC194" s="18"/>
      <c r="AG194" s="18"/>
      <c r="AO194" s="18"/>
      <c r="AS194" s="18"/>
      <c r="AW194" s="18"/>
      <c r="BA194" s="18"/>
    </row>
    <row r="195" spans="1:53" ht="16.5" customHeight="1">
      <c r="A195" s="12"/>
      <c r="E195" s="18"/>
      <c r="I195" s="18"/>
      <c r="M195" s="18"/>
      <c r="Q195" s="18"/>
      <c r="U195" s="18"/>
      <c r="Y195" s="18"/>
      <c r="AC195" s="18"/>
      <c r="AG195" s="18"/>
      <c r="AO195" s="18"/>
      <c r="AS195" s="18"/>
      <c r="AW195" s="18"/>
      <c r="BA195" s="18"/>
    </row>
    <row r="196" spans="1:53" ht="16.5" customHeight="1">
      <c r="A196" s="12"/>
      <c r="E196" s="18"/>
      <c r="I196" s="18"/>
      <c r="M196" s="18"/>
      <c r="Q196" s="18"/>
      <c r="U196" s="18"/>
      <c r="Y196" s="18"/>
      <c r="AC196" s="18"/>
      <c r="AG196" s="18"/>
      <c r="AO196" s="18"/>
      <c r="AS196" s="18"/>
      <c r="AW196" s="18"/>
      <c r="BA196" s="18"/>
    </row>
    <row r="197" spans="1:53" ht="16.5" customHeight="1">
      <c r="A197" s="12"/>
      <c r="E197" s="18"/>
      <c r="I197" s="18"/>
      <c r="M197" s="18"/>
      <c r="Q197" s="18"/>
      <c r="U197" s="18"/>
      <c r="Y197" s="18"/>
      <c r="AC197" s="18"/>
      <c r="AG197" s="18"/>
      <c r="AO197" s="18"/>
      <c r="AS197" s="18"/>
      <c r="AW197" s="18"/>
      <c r="BA197" s="18"/>
    </row>
    <row r="198" spans="1:53" ht="16.5" customHeight="1">
      <c r="A198" s="12"/>
      <c r="E198" s="18"/>
      <c r="I198" s="18"/>
      <c r="M198" s="18"/>
      <c r="Q198" s="18"/>
      <c r="U198" s="18"/>
      <c r="Y198" s="18"/>
      <c r="AC198" s="18"/>
      <c r="AG198" s="18"/>
      <c r="AO198" s="18"/>
      <c r="AS198" s="18"/>
      <c r="AW198" s="18"/>
      <c r="BA198" s="18"/>
    </row>
    <row r="199" spans="1:53" ht="16.5" customHeight="1">
      <c r="A199" s="12"/>
      <c r="E199" s="18"/>
      <c r="I199" s="18"/>
      <c r="M199" s="18"/>
      <c r="Q199" s="18"/>
      <c r="U199" s="18"/>
      <c r="Y199" s="18"/>
      <c r="AC199" s="18"/>
      <c r="AG199" s="18"/>
      <c r="AO199" s="18"/>
      <c r="AS199" s="18"/>
      <c r="AW199" s="18"/>
      <c r="BA199" s="18"/>
    </row>
    <row r="200" spans="1:53" ht="16.5" customHeight="1">
      <c r="A200" s="12"/>
      <c r="E200" s="18"/>
      <c r="I200" s="18"/>
      <c r="M200" s="18"/>
      <c r="Q200" s="18"/>
      <c r="U200" s="18"/>
      <c r="Y200" s="18"/>
      <c r="AC200" s="18"/>
      <c r="AG200" s="18"/>
      <c r="AO200" s="18"/>
      <c r="AS200" s="18"/>
      <c r="AW200" s="18"/>
      <c r="BA200" s="18"/>
    </row>
    <row r="201" spans="1:53" ht="16.5" customHeight="1">
      <c r="A201" s="12"/>
      <c r="E201" s="18"/>
      <c r="I201" s="18"/>
      <c r="M201" s="18"/>
      <c r="Q201" s="18"/>
      <c r="U201" s="18"/>
      <c r="Y201" s="18"/>
      <c r="AC201" s="18"/>
      <c r="AG201" s="18"/>
      <c r="AO201" s="18"/>
      <c r="AS201" s="18"/>
      <c r="AW201" s="18"/>
      <c r="BA201" s="18"/>
    </row>
    <row r="202" spans="1:53" ht="16.5" customHeight="1">
      <c r="A202" s="12"/>
      <c r="E202" s="18"/>
      <c r="I202" s="18"/>
      <c r="M202" s="18"/>
      <c r="Q202" s="18"/>
      <c r="U202" s="18"/>
      <c r="Y202" s="18"/>
      <c r="AC202" s="18"/>
      <c r="AG202" s="18"/>
      <c r="AO202" s="18"/>
      <c r="AS202" s="18"/>
      <c r="AW202" s="18"/>
      <c r="BA202" s="18"/>
    </row>
    <row r="203" spans="1:53" ht="16.5" customHeight="1">
      <c r="A203" s="12"/>
      <c r="E203" s="18"/>
      <c r="I203" s="18"/>
      <c r="M203" s="18"/>
      <c r="Q203" s="18"/>
      <c r="U203" s="18"/>
      <c r="Y203" s="18"/>
      <c r="AC203" s="18"/>
      <c r="AG203" s="18"/>
      <c r="AO203" s="18"/>
      <c r="AS203" s="18"/>
      <c r="AW203" s="18"/>
      <c r="BA203" s="18"/>
    </row>
    <row r="204" spans="1:53" ht="16.5" customHeight="1">
      <c r="A204" s="12"/>
      <c r="E204" s="18"/>
      <c r="I204" s="18"/>
      <c r="M204" s="18"/>
      <c r="Q204" s="18"/>
      <c r="U204" s="18"/>
      <c r="Y204" s="18"/>
      <c r="AC204" s="18"/>
      <c r="AG204" s="18"/>
      <c r="AO204" s="18"/>
      <c r="AS204" s="18"/>
      <c r="AW204" s="18"/>
      <c r="BA204" s="18"/>
    </row>
    <row r="205" spans="1:53" ht="16.5" customHeight="1">
      <c r="A205" s="12"/>
      <c r="E205" s="18"/>
      <c r="I205" s="18"/>
      <c r="M205" s="18"/>
      <c r="Q205" s="18"/>
      <c r="U205" s="18"/>
      <c r="Y205" s="18"/>
      <c r="AC205" s="18"/>
      <c r="AG205" s="18"/>
      <c r="AO205" s="18"/>
      <c r="AS205" s="18"/>
      <c r="AW205" s="18"/>
      <c r="BA205" s="18"/>
    </row>
    <row r="206" spans="1:53" ht="16.5" customHeight="1">
      <c r="A206" s="12"/>
      <c r="E206" s="18"/>
      <c r="I206" s="18"/>
      <c r="M206" s="18"/>
      <c r="Q206" s="18"/>
      <c r="U206" s="18"/>
      <c r="Y206" s="18"/>
      <c r="AC206" s="18"/>
      <c r="AG206" s="18"/>
      <c r="AO206" s="18"/>
      <c r="AS206" s="18"/>
      <c r="AW206" s="18"/>
      <c r="BA206" s="18"/>
    </row>
    <row r="207" spans="1:53" ht="16.5" customHeight="1">
      <c r="A207" s="12"/>
      <c r="E207" s="18"/>
      <c r="I207" s="18"/>
      <c r="M207" s="18"/>
      <c r="Q207" s="18"/>
      <c r="U207" s="18"/>
      <c r="Y207" s="18"/>
      <c r="AC207" s="18"/>
      <c r="AG207" s="18"/>
      <c r="AO207" s="18"/>
      <c r="AS207" s="18"/>
      <c r="AW207" s="18"/>
      <c r="BA207" s="18"/>
    </row>
    <row r="208" spans="1:53" ht="16.5" customHeight="1">
      <c r="A208" s="12"/>
      <c r="E208" s="18"/>
      <c r="I208" s="18"/>
      <c r="M208" s="18"/>
      <c r="Q208" s="18"/>
      <c r="U208" s="18"/>
      <c r="Y208" s="18"/>
      <c r="AC208" s="18"/>
      <c r="AG208" s="18"/>
      <c r="AO208" s="18"/>
      <c r="AS208" s="18"/>
      <c r="AW208" s="18"/>
      <c r="BA208" s="18"/>
    </row>
    <row r="209" spans="1:53" ht="16.5" customHeight="1">
      <c r="A209" s="12"/>
      <c r="E209" s="18"/>
      <c r="I209" s="18"/>
      <c r="M209" s="18"/>
      <c r="Q209" s="18"/>
      <c r="U209" s="18"/>
      <c r="Y209" s="18"/>
      <c r="AC209" s="18"/>
      <c r="AG209" s="18"/>
      <c r="AO209" s="18"/>
      <c r="AS209" s="18"/>
      <c r="AW209" s="18"/>
      <c r="BA209" s="18"/>
    </row>
    <row r="210" spans="1:53" ht="16.5" customHeight="1">
      <c r="A210" s="12"/>
      <c r="E210" s="18"/>
      <c r="I210" s="18"/>
      <c r="M210" s="18"/>
      <c r="Q210" s="18"/>
      <c r="U210" s="18"/>
      <c r="Y210" s="18"/>
      <c r="AC210" s="18"/>
      <c r="AG210" s="18"/>
      <c r="AO210" s="18"/>
      <c r="AS210" s="18"/>
      <c r="AW210" s="18"/>
      <c r="BA210" s="18"/>
    </row>
    <row r="211" spans="1:53" ht="16.5" customHeight="1">
      <c r="A211" s="12"/>
      <c r="E211" s="18"/>
      <c r="I211" s="18"/>
      <c r="M211" s="18"/>
      <c r="Q211" s="18"/>
      <c r="U211" s="18"/>
      <c r="Y211" s="18"/>
      <c r="AC211" s="18"/>
      <c r="AG211" s="18"/>
      <c r="AO211" s="18"/>
      <c r="AS211" s="18"/>
      <c r="AW211" s="18"/>
      <c r="BA211" s="18"/>
    </row>
    <row r="212" spans="1:53" ht="16.5" customHeight="1">
      <c r="A212" s="12"/>
      <c r="E212" s="18"/>
      <c r="I212" s="18"/>
      <c r="M212" s="18"/>
      <c r="Q212" s="18"/>
      <c r="U212" s="18"/>
      <c r="Y212" s="18"/>
      <c r="AC212" s="18"/>
      <c r="AG212" s="18"/>
      <c r="AO212" s="18"/>
      <c r="AS212" s="18"/>
      <c r="AW212" s="18"/>
      <c r="BA212" s="18"/>
    </row>
    <row r="213" spans="1:53" ht="16.5" customHeight="1">
      <c r="A213" s="12"/>
      <c r="E213" s="18"/>
      <c r="I213" s="18"/>
      <c r="M213" s="18"/>
      <c r="Q213" s="18"/>
      <c r="U213" s="18"/>
      <c r="Y213" s="18"/>
      <c r="AC213" s="18"/>
      <c r="AG213" s="18"/>
      <c r="AO213" s="18"/>
      <c r="AS213" s="18"/>
      <c r="AW213" s="18"/>
      <c r="BA213" s="18"/>
    </row>
    <row r="214" spans="1:53" ht="16.5" customHeight="1">
      <c r="A214" s="12"/>
      <c r="E214" s="18"/>
      <c r="I214" s="18"/>
      <c r="M214" s="18"/>
      <c r="Q214" s="18"/>
      <c r="U214" s="18"/>
      <c r="Y214" s="18"/>
      <c r="AC214" s="18"/>
      <c r="AG214" s="18"/>
      <c r="AO214" s="18"/>
      <c r="AS214" s="18"/>
      <c r="AW214" s="18"/>
      <c r="BA214" s="18"/>
    </row>
    <row r="215" spans="1:53" ht="16.5" customHeight="1">
      <c r="A215" s="12"/>
      <c r="E215" s="18"/>
      <c r="I215" s="18"/>
      <c r="M215" s="18"/>
      <c r="Q215" s="18"/>
      <c r="U215" s="18"/>
      <c r="Y215" s="18"/>
      <c r="AC215" s="18"/>
      <c r="AG215" s="18"/>
      <c r="AO215" s="18"/>
      <c r="AS215" s="18"/>
      <c r="AW215" s="18"/>
      <c r="BA215" s="18"/>
    </row>
    <row r="216" spans="1:53" ht="16.5" customHeight="1">
      <c r="A216" s="12"/>
      <c r="E216" s="18"/>
      <c r="I216" s="18"/>
      <c r="M216" s="18"/>
      <c r="Q216" s="18"/>
      <c r="U216" s="18"/>
      <c r="Y216" s="18"/>
      <c r="AC216" s="18"/>
      <c r="AG216" s="18"/>
      <c r="AO216" s="18"/>
      <c r="AS216" s="18"/>
      <c r="AW216" s="18"/>
      <c r="BA216" s="18"/>
    </row>
    <row r="217" spans="1:53" ht="16.5" customHeight="1">
      <c r="A217" s="12"/>
      <c r="E217" s="18"/>
      <c r="I217" s="18"/>
      <c r="M217" s="18"/>
      <c r="Q217" s="18"/>
      <c r="U217" s="18"/>
      <c r="Y217" s="18"/>
      <c r="AC217" s="18"/>
      <c r="AG217" s="18"/>
      <c r="AO217" s="18"/>
      <c r="AS217" s="18"/>
      <c r="AW217" s="18"/>
      <c r="BA217" s="18"/>
    </row>
    <row r="218" spans="1:53" ht="16.5" customHeight="1">
      <c r="A218" s="12"/>
      <c r="E218" s="18"/>
      <c r="I218" s="18"/>
      <c r="M218" s="18"/>
      <c r="Q218" s="18"/>
      <c r="U218" s="18"/>
      <c r="Y218" s="18"/>
      <c r="AC218" s="18"/>
      <c r="AG218" s="18"/>
      <c r="AO218" s="18"/>
      <c r="AS218" s="18"/>
      <c r="AW218" s="18"/>
      <c r="BA218" s="18"/>
    </row>
    <row r="219" spans="1:53" ht="16.5" customHeight="1">
      <c r="A219" s="12"/>
      <c r="E219" s="18"/>
      <c r="I219" s="18"/>
      <c r="M219" s="18"/>
      <c r="Q219" s="18"/>
      <c r="U219" s="18"/>
      <c r="Y219" s="18"/>
      <c r="AC219" s="18"/>
      <c r="AG219" s="18"/>
      <c r="AO219" s="18"/>
      <c r="AS219" s="18"/>
      <c r="AW219" s="18"/>
      <c r="BA219" s="18"/>
    </row>
    <row r="220" spans="1:53" ht="16.5" customHeight="1">
      <c r="A220" s="12"/>
      <c r="E220" s="18"/>
      <c r="I220" s="18"/>
      <c r="M220" s="18"/>
      <c r="Q220" s="18"/>
      <c r="U220" s="18"/>
      <c r="Y220" s="18"/>
      <c r="AC220" s="18"/>
      <c r="AG220" s="18"/>
      <c r="AO220" s="18"/>
      <c r="AS220" s="18"/>
      <c r="AW220" s="18"/>
      <c r="BA220" s="18"/>
    </row>
    <row r="221" spans="1:53" ht="16.5" customHeight="1">
      <c r="A221" s="12"/>
      <c r="E221" s="18"/>
      <c r="I221" s="18"/>
      <c r="M221" s="18"/>
      <c r="Q221" s="18"/>
      <c r="U221" s="18"/>
      <c r="Y221" s="18"/>
      <c r="AC221" s="18"/>
      <c r="AG221" s="18"/>
      <c r="AO221" s="18"/>
      <c r="AS221" s="18"/>
      <c r="AW221" s="18"/>
      <c r="BA221" s="18"/>
    </row>
    <row r="222" spans="1:53" ht="16.5" customHeight="1">
      <c r="A222" s="12"/>
      <c r="E222" s="18"/>
      <c r="I222" s="18"/>
      <c r="M222" s="18"/>
      <c r="Q222" s="18"/>
      <c r="U222" s="18"/>
      <c r="Y222" s="18"/>
      <c r="AC222" s="18"/>
      <c r="AG222" s="18"/>
      <c r="AO222" s="18"/>
      <c r="AS222" s="18"/>
      <c r="AW222" s="18"/>
      <c r="BA222" s="18"/>
    </row>
    <row r="223" spans="1:53" ht="16.5" customHeight="1">
      <c r="A223" s="12"/>
      <c r="E223" s="18"/>
      <c r="I223" s="18"/>
      <c r="M223" s="18"/>
      <c r="Q223" s="18"/>
      <c r="U223" s="18"/>
      <c r="Y223" s="18"/>
      <c r="AC223" s="18"/>
      <c r="AG223" s="18"/>
      <c r="AO223" s="18"/>
      <c r="AS223" s="18"/>
      <c r="AW223" s="18"/>
      <c r="BA223" s="18"/>
    </row>
    <row r="224" spans="1:53" ht="16.5" customHeight="1">
      <c r="A224" s="12"/>
      <c r="E224" s="18"/>
      <c r="I224" s="18"/>
      <c r="M224" s="18"/>
      <c r="Q224" s="18"/>
      <c r="U224" s="18"/>
      <c r="Y224" s="18"/>
      <c r="AC224" s="18"/>
      <c r="AG224" s="18"/>
      <c r="AO224" s="18"/>
      <c r="AS224" s="18"/>
      <c r="AW224" s="18"/>
      <c r="BA224" s="18"/>
    </row>
    <row r="225" spans="1:53" ht="16.5" customHeight="1">
      <c r="A225" s="12"/>
      <c r="E225" s="18"/>
      <c r="I225" s="18"/>
      <c r="M225" s="18"/>
      <c r="Q225" s="18"/>
      <c r="U225" s="18"/>
      <c r="Y225" s="18"/>
      <c r="AC225" s="18"/>
      <c r="AG225" s="18"/>
      <c r="AO225" s="18"/>
      <c r="AS225" s="18"/>
      <c r="AW225" s="18"/>
      <c r="BA225" s="18"/>
    </row>
    <row r="226" spans="1:53" ht="16.5" customHeight="1">
      <c r="A226" s="12"/>
      <c r="E226" s="18"/>
      <c r="I226" s="18"/>
      <c r="M226" s="18"/>
      <c r="Q226" s="18"/>
      <c r="U226" s="18"/>
      <c r="Y226" s="18"/>
      <c r="AC226" s="18"/>
      <c r="AG226" s="18"/>
      <c r="AO226" s="18"/>
      <c r="AS226" s="18"/>
      <c r="AW226" s="18"/>
      <c r="BA226" s="18"/>
    </row>
    <row r="227" spans="1:53" ht="16.5" customHeight="1">
      <c r="A227" s="12"/>
      <c r="E227" s="18"/>
      <c r="I227" s="18"/>
      <c r="M227" s="18"/>
      <c r="Q227" s="18"/>
      <c r="U227" s="18"/>
      <c r="Y227" s="18"/>
      <c r="AC227" s="18"/>
      <c r="AG227" s="18"/>
      <c r="AO227" s="18"/>
      <c r="AS227" s="18"/>
      <c r="AW227" s="18"/>
      <c r="BA227" s="18"/>
    </row>
    <row r="228" spans="1:53" ht="16.5" customHeight="1">
      <c r="A228" s="12"/>
      <c r="E228" s="18"/>
      <c r="I228" s="18"/>
      <c r="M228" s="18"/>
      <c r="Q228" s="18"/>
      <c r="U228" s="18"/>
      <c r="Y228" s="18"/>
      <c r="AC228" s="18"/>
      <c r="AG228" s="18"/>
      <c r="AO228" s="18"/>
      <c r="AS228" s="18"/>
      <c r="AW228" s="18"/>
      <c r="BA228" s="18"/>
    </row>
    <row r="229" spans="1:53" ht="16.5" customHeight="1">
      <c r="A229" s="12"/>
      <c r="E229" s="18"/>
      <c r="I229" s="18"/>
      <c r="M229" s="18"/>
      <c r="Q229" s="18"/>
      <c r="U229" s="18"/>
      <c r="Y229" s="18"/>
      <c r="AC229" s="18"/>
      <c r="AG229" s="18"/>
      <c r="AO229" s="18"/>
      <c r="AS229" s="18"/>
      <c r="AW229" s="18"/>
      <c r="BA229" s="18"/>
    </row>
    <row r="230" spans="1:53" ht="16.5" customHeight="1">
      <c r="A230" s="12"/>
      <c r="E230" s="18"/>
      <c r="I230" s="18"/>
      <c r="M230" s="18"/>
      <c r="Q230" s="18"/>
      <c r="U230" s="18"/>
      <c r="Y230" s="18"/>
      <c r="AC230" s="18"/>
      <c r="AG230" s="18"/>
      <c r="AO230" s="18"/>
      <c r="AS230" s="18"/>
      <c r="AW230" s="18"/>
      <c r="BA230" s="18"/>
    </row>
    <row r="231" spans="1:53" ht="16.5" customHeight="1">
      <c r="A231" s="12"/>
      <c r="E231" s="18"/>
      <c r="I231" s="18"/>
      <c r="M231" s="18"/>
      <c r="Q231" s="18"/>
      <c r="U231" s="18"/>
      <c r="Y231" s="18"/>
      <c r="AC231" s="18"/>
      <c r="AG231" s="18"/>
      <c r="AO231" s="18"/>
      <c r="AS231" s="18"/>
      <c r="AW231" s="18"/>
      <c r="BA231" s="18"/>
    </row>
    <row r="232" spans="1:53" ht="16.5" customHeight="1">
      <c r="A232" s="12"/>
      <c r="E232" s="18"/>
      <c r="I232" s="18"/>
      <c r="M232" s="18"/>
      <c r="Q232" s="18"/>
      <c r="U232" s="18"/>
      <c r="Y232" s="18"/>
      <c r="AC232" s="18"/>
      <c r="AG232" s="18"/>
      <c r="AO232" s="18"/>
      <c r="AS232" s="18"/>
      <c r="AW232" s="18"/>
      <c r="BA232" s="18"/>
    </row>
    <row r="233" spans="1:53" ht="16.5" customHeight="1">
      <c r="A233" s="12"/>
      <c r="E233" s="18"/>
      <c r="I233" s="18"/>
      <c r="M233" s="18"/>
      <c r="Q233" s="18"/>
      <c r="U233" s="18"/>
      <c r="Y233" s="18"/>
      <c r="AC233" s="18"/>
      <c r="AG233" s="18"/>
      <c r="AO233" s="18"/>
      <c r="AS233" s="18"/>
      <c r="AW233" s="18"/>
      <c r="BA233" s="18"/>
    </row>
    <row r="234" spans="1:53" ht="16.5" customHeight="1">
      <c r="A234" s="12"/>
      <c r="E234" s="18"/>
      <c r="I234" s="18"/>
      <c r="M234" s="18"/>
      <c r="Q234" s="18"/>
      <c r="U234" s="18"/>
      <c r="Y234" s="18"/>
      <c r="AC234" s="18"/>
      <c r="AG234" s="18"/>
      <c r="AO234" s="18"/>
      <c r="AS234" s="18"/>
      <c r="AW234" s="18"/>
      <c r="BA234" s="18"/>
    </row>
    <row r="235" spans="1:53" ht="16.5" customHeight="1">
      <c r="A235" s="12"/>
      <c r="E235" s="18"/>
      <c r="I235" s="18"/>
      <c r="M235" s="18"/>
      <c r="Q235" s="18"/>
      <c r="U235" s="18"/>
      <c r="Y235" s="18"/>
      <c r="AC235" s="18"/>
      <c r="AG235" s="18"/>
      <c r="AO235" s="18"/>
      <c r="AS235" s="18"/>
      <c r="AW235" s="18"/>
      <c r="BA235" s="18"/>
    </row>
    <row r="236" spans="1:53" ht="16.5" customHeight="1">
      <c r="A236" s="12"/>
      <c r="E236" s="18"/>
      <c r="I236" s="18"/>
      <c r="M236" s="18"/>
      <c r="Q236" s="18"/>
      <c r="U236" s="18"/>
      <c r="Y236" s="18"/>
      <c r="AC236" s="18"/>
      <c r="AG236" s="18"/>
      <c r="AO236" s="18"/>
      <c r="AS236" s="18"/>
      <c r="AW236" s="18"/>
      <c r="BA236" s="18"/>
    </row>
    <row r="237" spans="1:53" ht="16.5" customHeight="1">
      <c r="A237" s="12"/>
      <c r="E237" s="18"/>
      <c r="I237" s="18"/>
      <c r="M237" s="18"/>
      <c r="Q237" s="18"/>
      <c r="U237" s="18"/>
      <c r="Y237" s="18"/>
      <c r="AC237" s="18"/>
      <c r="AG237" s="18"/>
      <c r="AO237" s="18"/>
      <c r="AS237" s="18"/>
      <c r="AW237" s="18"/>
      <c r="BA237" s="18"/>
    </row>
    <row r="238" spans="1:53" ht="16.5" customHeight="1">
      <c r="A238" s="12"/>
      <c r="E238" s="18"/>
      <c r="I238" s="18"/>
      <c r="M238" s="18"/>
      <c r="Q238" s="18"/>
      <c r="U238" s="18"/>
      <c r="Y238" s="18"/>
      <c r="AC238" s="18"/>
      <c r="AG238" s="18"/>
      <c r="AO238" s="18"/>
      <c r="AS238" s="18"/>
      <c r="AW238" s="18"/>
      <c r="BA238" s="18"/>
    </row>
    <row r="239" spans="1:53" ht="16.5" customHeight="1">
      <c r="A239" s="12"/>
      <c r="E239" s="18"/>
      <c r="I239" s="18"/>
      <c r="M239" s="18"/>
      <c r="Q239" s="18"/>
      <c r="U239" s="18"/>
      <c r="Y239" s="18"/>
      <c r="AC239" s="18"/>
      <c r="AG239" s="18"/>
      <c r="AO239" s="18"/>
      <c r="AS239" s="18"/>
      <c r="AW239" s="18"/>
      <c r="BA239" s="18"/>
    </row>
    <row r="240" spans="1:53" ht="16.5" customHeight="1">
      <c r="A240" s="12"/>
      <c r="E240" s="18"/>
      <c r="I240" s="18"/>
      <c r="M240" s="18"/>
      <c r="Q240" s="18"/>
      <c r="U240" s="18"/>
      <c r="Y240" s="18"/>
      <c r="AC240" s="18"/>
      <c r="AG240" s="18"/>
      <c r="AO240" s="18"/>
      <c r="AS240" s="18"/>
      <c r="AW240" s="18"/>
      <c r="BA240" s="18"/>
    </row>
    <row r="241" spans="1:53" ht="16.5" customHeight="1">
      <c r="A241" s="12"/>
      <c r="E241" s="18"/>
      <c r="I241" s="18"/>
      <c r="M241" s="18"/>
      <c r="Q241" s="18"/>
      <c r="U241" s="18"/>
      <c r="Y241" s="18"/>
      <c r="AC241" s="18"/>
      <c r="AG241" s="18"/>
      <c r="AO241" s="18"/>
      <c r="AS241" s="18"/>
      <c r="AW241" s="18"/>
      <c r="BA241" s="18"/>
    </row>
    <row r="242" spans="1:53" ht="16.5" customHeight="1">
      <c r="A242" s="12"/>
      <c r="E242" s="18"/>
      <c r="I242" s="18"/>
      <c r="M242" s="18"/>
      <c r="Q242" s="18"/>
      <c r="U242" s="18"/>
      <c r="Y242" s="18"/>
      <c r="AC242" s="18"/>
      <c r="AG242" s="18"/>
      <c r="AO242" s="18"/>
      <c r="AS242" s="18"/>
      <c r="AW242" s="18"/>
      <c r="BA242" s="18"/>
    </row>
    <row r="243" spans="1:53" ht="16.5" customHeight="1">
      <c r="A243" s="12"/>
      <c r="E243" s="18"/>
      <c r="I243" s="18"/>
      <c r="M243" s="18"/>
      <c r="Q243" s="18"/>
      <c r="U243" s="18"/>
      <c r="Y243" s="18"/>
      <c r="AC243" s="18"/>
      <c r="AG243" s="18"/>
      <c r="AO243" s="18"/>
      <c r="AS243" s="18"/>
      <c r="AW243" s="18"/>
      <c r="BA243" s="18"/>
    </row>
    <row r="244" spans="1:53" ht="16.5" customHeight="1">
      <c r="A244" s="12"/>
      <c r="E244" s="18"/>
      <c r="I244" s="18"/>
      <c r="M244" s="18"/>
      <c r="Q244" s="18"/>
      <c r="U244" s="18"/>
      <c r="Y244" s="18"/>
      <c r="AC244" s="18"/>
      <c r="AG244" s="18"/>
      <c r="AO244" s="18"/>
      <c r="AS244" s="18"/>
      <c r="AW244" s="18"/>
      <c r="BA244" s="18"/>
    </row>
    <row r="245" spans="1:53" ht="16.5" customHeight="1">
      <c r="A245" s="12"/>
      <c r="E245" s="18"/>
      <c r="I245" s="18"/>
      <c r="M245" s="18"/>
      <c r="Q245" s="18"/>
      <c r="U245" s="18"/>
      <c r="Y245" s="18"/>
      <c r="AC245" s="18"/>
      <c r="AG245" s="18"/>
      <c r="AO245" s="18"/>
      <c r="AS245" s="18"/>
      <c r="AW245" s="18"/>
      <c r="BA245" s="18"/>
    </row>
    <row r="246" spans="1:53" ht="16.5" customHeight="1">
      <c r="A246" s="12"/>
      <c r="E246" s="18"/>
      <c r="I246" s="18"/>
      <c r="M246" s="18"/>
      <c r="Q246" s="18"/>
      <c r="U246" s="18"/>
      <c r="Y246" s="18"/>
      <c r="AC246" s="18"/>
      <c r="AG246" s="18"/>
      <c r="AO246" s="18"/>
      <c r="AS246" s="18"/>
      <c r="AW246" s="18"/>
      <c r="BA246" s="18"/>
    </row>
    <row r="247" spans="1:53" ht="16.5" customHeight="1">
      <c r="A247" s="12"/>
      <c r="E247" s="18"/>
      <c r="I247" s="18"/>
      <c r="M247" s="18"/>
      <c r="Q247" s="18"/>
      <c r="U247" s="18"/>
      <c r="Y247" s="18"/>
      <c r="AC247" s="18"/>
      <c r="AG247" s="18"/>
      <c r="AO247" s="18"/>
      <c r="AS247" s="18"/>
      <c r="AW247" s="18"/>
      <c r="BA247" s="18"/>
    </row>
    <row r="248" spans="1:53" ht="16.5" customHeight="1">
      <c r="A248" s="12"/>
      <c r="E248" s="18"/>
      <c r="I248" s="18"/>
      <c r="M248" s="18"/>
      <c r="Q248" s="18"/>
      <c r="U248" s="18"/>
      <c r="Y248" s="18"/>
      <c r="AC248" s="18"/>
      <c r="AG248" s="18"/>
      <c r="AO248" s="18"/>
      <c r="AS248" s="18"/>
      <c r="AW248" s="18"/>
      <c r="BA248" s="18"/>
    </row>
    <row r="249" spans="1:53" ht="16.5" customHeight="1">
      <c r="A249" s="12"/>
      <c r="E249" s="18"/>
      <c r="I249" s="18"/>
      <c r="M249" s="18"/>
      <c r="Q249" s="18"/>
      <c r="U249" s="18"/>
      <c r="Y249" s="18"/>
      <c r="AC249" s="18"/>
      <c r="AG249" s="18"/>
      <c r="AO249" s="18"/>
      <c r="AS249" s="18"/>
      <c r="AW249" s="18"/>
      <c r="BA249" s="18"/>
    </row>
    <row r="250" spans="1:53" ht="16.5" customHeight="1">
      <c r="A250" s="12"/>
      <c r="E250" s="18"/>
      <c r="I250" s="18"/>
      <c r="M250" s="18"/>
      <c r="Q250" s="18"/>
      <c r="U250" s="18"/>
      <c r="Y250" s="18"/>
      <c r="AC250" s="18"/>
      <c r="AG250" s="18"/>
      <c r="AO250" s="18"/>
      <c r="AS250" s="18"/>
      <c r="AW250" s="18"/>
      <c r="BA250" s="18"/>
    </row>
    <row r="251" spans="1:53" ht="16.5" customHeight="1">
      <c r="A251" s="12"/>
      <c r="E251" s="18"/>
      <c r="I251" s="18"/>
      <c r="M251" s="18"/>
      <c r="Q251" s="18"/>
      <c r="U251" s="18"/>
      <c r="Y251" s="18"/>
      <c r="AC251" s="18"/>
      <c r="AG251" s="18"/>
      <c r="AO251" s="18"/>
      <c r="AS251" s="18"/>
      <c r="AW251" s="18"/>
      <c r="BA251" s="18"/>
    </row>
    <row r="252" spans="1:53" ht="16.5" customHeight="1">
      <c r="A252" s="12"/>
      <c r="E252" s="18"/>
      <c r="I252" s="18"/>
      <c r="M252" s="18"/>
      <c r="Q252" s="18"/>
      <c r="U252" s="18"/>
      <c r="Y252" s="18"/>
      <c r="AC252" s="18"/>
      <c r="AG252" s="18"/>
      <c r="AO252" s="18"/>
      <c r="AS252" s="18"/>
      <c r="AW252" s="18"/>
      <c r="BA252" s="18"/>
    </row>
    <row r="253" spans="1:53" ht="16.5" customHeight="1">
      <c r="A253" s="12"/>
      <c r="E253" s="18"/>
      <c r="I253" s="18"/>
      <c r="M253" s="18"/>
      <c r="Q253" s="18"/>
      <c r="U253" s="18"/>
      <c r="Y253" s="18"/>
      <c r="AC253" s="18"/>
      <c r="AG253" s="18"/>
      <c r="AO253" s="18"/>
      <c r="AS253" s="18"/>
      <c r="AW253" s="18"/>
      <c r="BA253" s="18"/>
    </row>
    <row r="254" spans="1:53" ht="16.5" customHeight="1">
      <c r="A254" s="12"/>
      <c r="E254" s="18"/>
      <c r="I254" s="18"/>
      <c r="M254" s="18"/>
      <c r="Q254" s="18"/>
      <c r="U254" s="18"/>
      <c r="Y254" s="18"/>
      <c r="AC254" s="18"/>
      <c r="AG254" s="18"/>
      <c r="AO254" s="18"/>
      <c r="AS254" s="18"/>
      <c r="AW254" s="18"/>
      <c r="BA254" s="18"/>
    </row>
    <row r="255" spans="1:53" ht="16.5" customHeight="1">
      <c r="A255" s="12"/>
      <c r="E255" s="18"/>
      <c r="I255" s="18"/>
      <c r="M255" s="18"/>
      <c r="Q255" s="18"/>
      <c r="U255" s="18"/>
      <c r="Y255" s="18"/>
      <c r="AC255" s="18"/>
      <c r="AG255" s="18"/>
      <c r="AO255" s="18"/>
      <c r="AS255" s="18"/>
      <c r="AW255" s="18"/>
      <c r="BA255" s="18"/>
    </row>
    <row r="256" spans="1:53" ht="16.5" customHeight="1">
      <c r="A256" s="12"/>
      <c r="E256" s="18"/>
      <c r="I256" s="18"/>
      <c r="M256" s="18"/>
      <c r="Q256" s="18"/>
      <c r="U256" s="18"/>
      <c r="Y256" s="18"/>
      <c r="AC256" s="18"/>
      <c r="AG256" s="18"/>
      <c r="AO256" s="18"/>
      <c r="AS256" s="18"/>
      <c r="AW256" s="18"/>
      <c r="BA256" s="18"/>
    </row>
    <row r="257" spans="1:53" ht="16.5" customHeight="1">
      <c r="A257" s="12"/>
      <c r="E257" s="18"/>
      <c r="I257" s="18"/>
      <c r="M257" s="18"/>
      <c r="Q257" s="18"/>
      <c r="U257" s="18"/>
      <c r="Y257" s="18"/>
      <c r="AC257" s="18"/>
      <c r="AG257" s="18"/>
      <c r="AO257" s="18"/>
      <c r="AS257" s="18"/>
      <c r="AW257" s="18"/>
      <c r="BA257" s="18"/>
    </row>
    <row r="258" spans="1:53" ht="16.5" customHeight="1">
      <c r="A258" s="12"/>
      <c r="E258" s="18"/>
      <c r="I258" s="18"/>
      <c r="M258" s="18"/>
      <c r="Q258" s="18"/>
      <c r="U258" s="18"/>
      <c r="Y258" s="18"/>
      <c r="AC258" s="18"/>
      <c r="AG258" s="18"/>
      <c r="AO258" s="18"/>
      <c r="AS258" s="18"/>
      <c r="AW258" s="18"/>
      <c r="BA258" s="18"/>
    </row>
    <row r="259" spans="1:53" ht="16.5" customHeight="1">
      <c r="A259" s="12"/>
      <c r="E259" s="18"/>
      <c r="I259" s="18"/>
      <c r="M259" s="18"/>
      <c r="Q259" s="18"/>
      <c r="U259" s="18"/>
      <c r="Y259" s="18"/>
      <c r="AC259" s="18"/>
      <c r="AG259" s="18"/>
      <c r="AO259" s="18"/>
      <c r="AS259" s="18"/>
      <c r="AW259" s="18"/>
      <c r="BA259" s="18"/>
    </row>
    <row r="260" spans="1:53" ht="16.5" customHeight="1">
      <c r="A260" s="12"/>
      <c r="E260" s="18"/>
      <c r="I260" s="18"/>
      <c r="M260" s="18"/>
      <c r="Q260" s="18"/>
      <c r="U260" s="18"/>
      <c r="Y260" s="18"/>
      <c r="AC260" s="18"/>
      <c r="AG260" s="18"/>
      <c r="AO260" s="18"/>
      <c r="AS260" s="18"/>
      <c r="AW260" s="18"/>
      <c r="BA260" s="18"/>
    </row>
    <row r="261" spans="1:53" ht="16.5" customHeight="1">
      <c r="A261" s="12"/>
      <c r="E261" s="18"/>
      <c r="I261" s="18"/>
      <c r="M261" s="18"/>
      <c r="Q261" s="18"/>
      <c r="U261" s="18"/>
      <c r="Y261" s="18"/>
      <c r="AC261" s="18"/>
      <c r="AG261" s="18"/>
      <c r="AO261" s="18"/>
      <c r="AS261" s="18"/>
      <c r="AW261" s="18"/>
      <c r="BA261" s="18"/>
    </row>
    <row r="262" spans="1:53" ht="16.5" customHeight="1">
      <c r="A262" s="12"/>
      <c r="E262" s="18"/>
      <c r="I262" s="18"/>
      <c r="M262" s="18"/>
      <c r="Q262" s="18"/>
      <c r="U262" s="18"/>
      <c r="Y262" s="18"/>
      <c r="AC262" s="18"/>
      <c r="AG262" s="18"/>
      <c r="AO262" s="18"/>
      <c r="AS262" s="18"/>
      <c r="AW262" s="18"/>
      <c r="BA262" s="18"/>
    </row>
    <row r="263" spans="1:53" ht="16.5" customHeight="1">
      <c r="A263" s="12"/>
      <c r="E263" s="18"/>
      <c r="I263" s="18"/>
      <c r="M263" s="18"/>
      <c r="Q263" s="18"/>
      <c r="U263" s="18"/>
      <c r="Y263" s="18"/>
      <c r="AC263" s="18"/>
      <c r="AG263" s="18"/>
      <c r="AO263" s="18"/>
      <c r="AS263" s="18"/>
      <c r="AW263" s="18"/>
      <c r="BA263" s="18"/>
    </row>
    <row r="264" spans="1:53" ht="16.5" customHeight="1">
      <c r="A264" s="12"/>
      <c r="E264" s="18"/>
      <c r="I264" s="18"/>
      <c r="M264" s="18"/>
      <c r="Q264" s="18"/>
      <c r="U264" s="18"/>
      <c r="Y264" s="18"/>
      <c r="AC264" s="18"/>
      <c r="AG264" s="18"/>
      <c r="AO264" s="18"/>
      <c r="AS264" s="18"/>
      <c r="AW264" s="18"/>
      <c r="BA264" s="18"/>
    </row>
    <row r="265" spans="1:53" ht="16.5" customHeight="1">
      <c r="A265" s="12"/>
      <c r="E265" s="18"/>
      <c r="I265" s="18"/>
      <c r="M265" s="18"/>
      <c r="Q265" s="18"/>
      <c r="U265" s="18"/>
      <c r="Y265" s="18"/>
      <c r="AC265" s="18"/>
      <c r="AG265" s="18"/>
      <c r="AO265" s="18"/>
      <c r="AS265" s="18"/>
      <c r="AW265" s="18"/>
      <c r="BA265" s="18"/>
    </row>
    <row r="266" spans="1:53" ht="16.5" customHeight="1">
      <c r="E266" s="18"/>
      <c r="I266" s="18"/>
      <c r="M266" s="18"/>
      <c r="Q266" s="18"/>
      <c r="U266" s="18"/>
      <c r="Y266" s="18"/>
      <c r="AC266" s="18"/>
      <c r="AG266" s="18"/>
      <c r="AO266" s="18"/>
      <c r="AS266" s="18"/>
      <c r="AW266" s="18"/>
      <c r="BA266" s="18"/>
    </row>
    <row r="267" spans="1:53" ht="16.5" customHeight="1">
      <c r="E267" s="18"/>
      <c r="I267" s="18"/>
      <c r="M267" s="18"/>
      <c r="Q267" s="18"/>
      <c r="U267" s="18"/>
      <c r="Y267" s="18"/>
      <c r="AC267" s="18"/>
      <c r="AG267" s="18"/>
      <c r="AO267" s="18"/>
      <c r="AS267" s="18"/>
      <c r="AW267" s="18"/>
      <c r="BA267" s="18"/>
    </row>
    <row r="268" spans="1:53" ht="16.5" customHeight="1">
      <c r="E268" s="18"/>
      <c r="I268" s="18"/>
      <c r="M268" s="18"/>
      <c r="Q268" s="18"/>
      <c r="U268" s="18"/>
      <c r="Y268" s="18"/>
      <c r="AC268" s="18"/>
      <c r="AG268" s="18"/>
      <c r="AO268" s="18"/>
      <c r="AS268" s="18"/>
      <c r="AW268" s="18"/>
      <c r="BA268" s="18"/>
    </row>
    <row r="269" spans="1:53" ht="16.5" customHeight="1">
      <c r="E269" s="18"/>
      <c r="I269" s="18"/>
      <c r="M269" s="18"/>
      <c r="Q269" s="18"/>
      <c r="U269" s="18"/>
      <c r="Y269" s="18"/>
      <c r="AC269" s="18"/>
      <c r="AG269" s="18"/>
      <c r="AO269" s="18"/>
      <c r="AS269" s="18"/>
      <c r="AW269" s="18"/>
      <c r="BA269" s="18"/>
    </row>
    <row r="270" spans="1:53" ht="16.5" customHeight="1">
      <c r="E270" s="18"/>
      <c r="I270" s="18"/>
      <c r="M270" s="18"/>
      <c r="Q270" s="18"/>
      <c r="U270" s="18"/>
      <c r="Y270" s="18"/>
      <c r="AC270" s="18"/>
      <c r="AG270" s="18"/>
      <c r="AO270" s="18"/>
      <c r="AS270" s="18"/>
      <c r="AW270" s="18"/>
      <c r="BA270" s="18"/>
    </row>
    <row r="271" spans="1:53" ht="16.5" customHeight="1">
      <c r="E271" s="18"/>
      <c r="I271" s="18"/>
      <c r="M271" s="18"/>
      <c r="Q271" s="18"/>
      <c r="U271" s="18"/>
      <c r="Y271" s="18"/>
      <c r="AC271" s="18"/>
      <c r="AG271" s="18"/>
      <c r="AO271" s="18"/>
      <c r="AS271" s="18"/>
      <c r="AW271" s="18"/>
      <c r="BA271" s="18"/>
    </row>
    <row r="272" spans="1:53" ht="16.5" customHeight="1">
      <c r="E272" s="18"/>
      <c r="I272" s="18"/>
      <c r="M272" s="18"/>
      <c r="Q272" s="18"/>
      <c r="U272" s="18"/>
      <c r="Y272" s="18"/>
      <c r="AC272" s="18"/>
      <c r="AG272" s="18"/>
      <c r="AO272" s="18"/>
      <c r="AS272" s="18"/>
      <c r="AW272" s="18"/>
      <c r="BA272" s="18"/>
    </row>
    <row r="273" spans="5:53" ht="16.5" customHeight="1">
      <c r="E273" s="18"/>
      <c r="I273" s="18"/>
      <c r="M273" s="18"/>
      <c r="Q273" s="18"/>
      <c r="U273" s="18"/>
      <c r="Y273" s="18"/>
      <c r="AC273" s="18"/>
      <c r="AG273" s="18"/>
      <c r="AO273" s="18"/>
      <c r="AS273" s="18"/>
      <c r="AW273" s="18"/>
      <c r="BA273" s="18"/>
    </row>
    <row r="274" spans="5:53" ht="16.5" customHeight="1">
      <c r="E274" s="18"/>
      <c r="I274" s="18"/>
      <c r="M274" s="18"/>
      <c r="Q274" s="18"/>
      <c r="U274" s="18"/>
      <c r="Y274" s="18"/>
      <c r="AC274" s="18"/>
      <c r="AG274" s="18"/>
      <c r="AO274" s="18"/>
      <c r="AS274" s="18"/>
      <c r="AW274" s="18"/>
      <c r="BA274" s="18"/>
    </row>
    <row r="275" spans="5:53" ht="16.5" customHeight="1">
      <c r="E275" s="18"/>
      <c r="I275" s="18"/>
      <c r="M275" s="18"/>
      <c r="Q275" s="18"/>
      <c r="U275" s="18"/>
      <c r="Y275" s="18"/>
      <c r="AC275" s="18"/>
      <c r="AG275" s="18"/>
      <c r="AO275" s="18"/>
      <c r="AS275" s="18"/>
      <c r="AW275" s="18"/>
      <c r="BA275" s="18"/>
    </row>
    <row r="276" spans="5:53" ht="16.5" customHeight="1">
      <c r="E276" s="18"/>
      <c r="I276" s="18"/>
      <c r="M276" s="18"/>
      <c r="Q276" s="18"/>
      <c r="U276" s="18"/>
      <c r="Y276" s="18"/>
      <c r="AC276" s="18"/>
      <c r="AG276" s="18"/>
      <c r="AO276" s="18"/>
      <c r="AS276" s="18"/>
      <c r="AW276" s="18"/>
      <c r="BA276" s="18"/>
    </row>
    <row r="277" spans="5:53" ht="16.5" customHeight="1">
      <c r="E277" s="18"/>
      <c r="I277" s="18"/>
      <c r="M277" s="18"/>
      <c r="Q277" s="18"/>
      <c r="U277" s="18"/>
      <c r="Y277" s="18"/>
      <c r="AC277" s="18"/>
      <c r="AG277" s="18"/>
      <c r="AO277" s="18"/>
      <c r="AS277" s="18"/>
      <c r="AW277" s="18"/>
      <c r="BA277" s="18"/>
    </row>
    <row r="278" spans="5:53" ht="16.5" customHeight="1">
      <c r="E278" s="18"/>
      <c r="I278" s="18"/>
      <c r="M278" s="18"/>
      <c r="Q278" s="18"/>
      <c r="U278" s="18"/>
      <c r="Y278" s="18"/>
      <c r="AC278" s="18"/>
      <c r="AG278" s="18"/>
      <c r="AO278" s="18"/>
      <c r="AS278" s="18"/>
      <c r="AW278" s="18"/>
      <c r="BA278" s="18"/>
    </row>
    <row r="279" spans="5:53" ht="16.5" customHeight="1">
      <c r="E279" s="18"/>
      <c r="I279" s="18"/>
      <c r="M279" s="18"/>
      <c r="Q279" s="18"/>
      <c r="U279" s="18"/>
      <c r="Y279" s="18"/>
      <c r="AC279" s="18"/>
      <c r="AG279" s="18"/>
      <c r="AO279" s="18"/>
      <c r="AS279" s="18"/>
      <c r="AW279" s="18"/>
      <c r="BA279" s="18"/>
    </row>
    <row r="280" spans="5:53" ht="16.5" customHeight="1">
      <c r="E280" s="18"/>
      <c r="I280" s="18"/>
      <c r="M280" s="18"/>
      <c r="Q280" s="18"/>
      <c r="U280" s="18"/>
      <c r="Y280" s="18"/>
      <c r="AC280" s="18"/>
      <c r="AG280" s="18"/>
      <c r="AO280" s="18"/>
      <c r="AS280" s="18"/>
      <c r="AW280" s="18"/>
      <c r="BA280" s="18"/>
    </row>
    <row r="281" spans="5:53" ht="16.5" customHeight="1">
      <c r="E281" s="18"/>
      <c r="I281" s="18"/>
      <c r="M281" s="18"/>
      <c r="Q281" s="18"/>
      <c r="U281" s="18"/>
      <c r="Y281" s="18"/>
      <c r="AC281" s="18"/>
      <c r="AG281" s="18"/>
      <c r="AO281" s="18"/>
      <c r="AS281" s="18"/>
      <c r="AW281" s="18"/>
      <c r="BA281" s="18"/>
    </row>
    <row r="282" spans="5:53" ht="16.5" customHeight="1">
      <c r="E282" s="18"/>
      <c r="I282" s="18"/>
      <c r="M282" s="18"/>
      <c r="Q282" s="18"/>
      <c r="U282" s="18"/>
      <c r="Y282" s="18"/>
      <c r="AC282" s="18"/>
      <c r="AG282" s="18"/>
      <c r="AO282" s="18"/>
      <c r="AS282" s="18"/>
      <c r="AW282" s="18"/>
      <c r="BA282" s="18"/>
    </row>
    <row r="283" spans="5:53" ht="16.5" customHeight="1">
      <c r="E283" s="18"/>
      <c r="I283" s="18"/>
      <c r="M283" s="18"/>
      <c r="Q283" s="18"/>
      <c r="U283" s="18"/>
      <c r="Y283" s="18"/>
      <c r="AC283" s="18"/>
      <c r="AG283" s="18"/>
      <c r="AO283" s="18"/>
      <c r="AS283" s="18"/>
      <c r="AW283" s="18"/>
      <c r="BA283" s="18"/>
    </row>
    <row r="284" spans="5:53" ht="16.5" customHeight="1">
      <c r="E284" s="18"/>
      <c r="I284" s="18"/>
      <c r="M284" s="18"/>
      <c r="Q284" s="18"/>
      <c r="U284" s="18"/>
      <c r="Y284" s="18"/>
      <c r="AC284" s="18"/>
      <c r="AG284" s="18"/>
      <c r="AO284" s="18"/>
      <c r="AS284" s="18"/>
      <c r="AW284" s="18"/>
      <c r="BA284" s="18"/>
    </row>
    <row r="285" spans="5:53" ht="16.5" customHeight="1">
      <c r="E285" s="18"/>
      <c r="I285" s="18"/>
      <c r="M285" s="18"/>
      <c r="Q285" s="18"/>
      <c r="U285" s="18"/>
      <c r="Y285" s="18"/>
      <c r="AC285" s="18"/>
      <c r="AG285" s="18"/>
      <c r="AO285" s="18"/>
      <c r="AS285" s="18"/>
      <c r="AW285" s="18"/>
      <c r="BA285" s="18"/>
    </row>
    <row r="286" spans="5:53" ht="16.5" customHeight="1">
      <c r="E286" s="18"/>
      <c r="I286" s="18"/>
      <c r="M286" s="18"/>
      <c r="Q286" s="18"/>
      <c r="U286" s="18"/>
      <c r="Y286" s="18"/>
      <c r="AC286" s="18"/>
      <c r="AG286" s="18"/>
      <c r="AO286" s="18"/>
      <c r="AS286" s="18"/>
      <c r="AW286" s="18"/>
      <c r="BA286" s="18"/>
    </row>
    <row r="287" spans="5:53" ht="16.5" customHeight="1">
      <c r="E287" s="18"/>
      <c r="I287" s="18"/>
      <c r="M287" s="18"/>
      <c r="Q287" s="18"/>
      <c r="U287" s="18"/>
      <c r="Y287" s="18"/>
      <c r="AC287" s="18"/>
      <c r="AG287" s="18"/>
      <c r="AO287" s="18"/>
      <c r="AS287" s="18"/>
      <c r="AW287" s="18"/>
      <c r="BA287" s="18"/>
    </row>
    <row r="288" spans="5:53" ht="16.5" customHeight="1">
      <c r="E288" s="18"/>
      <c r="I288" s="18"/>
      <c r="M288" s="18"/>
      <c r="Q288" s="18"/>
      <c r="U288" s="18"/>
      <c r="Y288" s="18"/>
      <c r="AC288" s="18"/>
      <c r="AG288" s="18"/>
      <c r="AO288" s="18"/>
      <c r="AS288" s="18"/>
      <c r="AW288" s="18"/>
      <c r="BA288" s="18"/>
    </row>
    <row r="289" spans="5:53" ht="16.5" customHeight="1">
      <c r="E289" s="18"/>
      <c r="I289" s="18"/>
      <c r="M289" s="18"/>
      <c r="Q289" s="18"/>
      <c r="U289" s="18"/>
      <c r="Y289" s="18"/>
      <c r="AC289" s="18"/>
      <c r="AG289" s="18"/>
      <c r="AO289" s="18"/>
      <c r="AS289" s="18"/>
      <c r="AW289" s="18"/>
      <c r="BA289" s="18"/>
    </row>
    <row r="290" spans="5:53" ht="16.5" customHeight="1">
      <c r="E290" s="18"/>
      <c r="I290" s="18"/>
      <c r="M290" s="18"/>
      <c r="Q290" s="18"/>
      <c r="U290" s="18"/>
      <c r="Y290" s="18"/>
      <c r="AC290" s="18"/>
      <c r="AG290" s="18"/>
      <c r="AO290" s="18"/>
      <c r="AS290" s="18"/>
      <c r="AW290" s="18"/>
      <c r="BA290" s="18"/>
    </row>
    <row r="291" spans="5:53" ht="16.5" customHeight="1">
      <c r="E291" s="18"/>
      <c r="I291" s="18"/>
      <c r="M291" s="18"/>
      <c r="Q291" s="18"/>
      <c r="U291" s="18"/>
      <c r="Y291" s="18"/>
      <c r="AC291" s="18"/>
      <c r="AG291" s="18"/>
      <c r="AO291" s="18"/>
      <c r="AS291" s="18"/>
      <c r="AW291" s="18"/>
      <c r="BA291" s="18"/>
    </row>
    <row r="292" spans="5:53" ht="16.5" customHeight="1">
      <c r="E292" s="18"/>
      <c r="I292" s="18"/>
      <c r="M292" s="18"/>
      <c r="Q292" s="18"/>
      <c r="U292" s="18"/>
      <c r="Y292" s="18"/>
      <c r="AC292" s="18"/>
      <c r="AG292" s="18"/>
      <c r="AO292" s="18"/>
      <c r="AS292" s="18"/>
      <c r="AW292" s="18"/>
      <c r="BA292" s="18"/>
    </row>
    <row r="293" spans="5:53" ht="16.5" customHeight="1">
      <c r="E293" s="18"/>
      <c r="I293" s="18"/>
      <c r="M293" s="18"/>
      <c r="Q293" s="18"/>
      <c r="U293" s="18"/>
      <c r="Y293" s="18"/>
      <c r="AC293" s="18"/>
      <c r="AG293" s="18"/>
      <c r="AO293" s="18"/>
      <c r="AS293" s="18"/>
      <c r="AW293" s="18"/>
      <c r="BA293" s="18"/>
    </row>
    <row r="294" spans="5:53" ht="16.5" customHeight="1">
      <c r="E294" s="18"/>
      <c r="I294" s="18"/>
      <c r="M294" s="18"/>
      <c r="Q294" s="18"/>
      <c r="U294" s="18"/>
      <c r="Y294" s="18"/>
      <c r="AC294" s="18"/>
      <c r="AG294" s="18"/>
      <c r="AO294" s="18"/>
      <c r="AS294" s="18"/>
      <c r="AW294" s="18"/>
      <c r="BA294" s="18"/>
    </row>
    <row r="295" spans="5:53" ht="16.5" customHeight="1">
      <c r="E295" s="18"/>
      <c r="I295" s="18"/>
      <c r="M295" s="18"/>
      <c r="Q295" s="18"/>
      <c r="U295" s="18"/>
      <c r="Y295" s="18"/>
      <c r="AC295" s="18"/>
      <c r="AG295" s="18"/>
      <c r="AO295" s="18"/>
      <c r="AS295" s="18"/>
      <c r="AW295" s="18"/>
      <c r="BA295" s="18"/>
    </row>
    <row r="296" spans="5:53" ht="16.5" customHeight="1">
      <c r="E296" s="18"/>
      <c r="I296" s="18"/>
      <c r="M296" s="18"/>
      <c r="Q296" s="18"/>
      <c r="U296" s="18"/>
      <c r="Y296" s="18"/>
      <c r="AC296" s="18"/>
      <c r="AG296" s="18"/>
      <c r="AO296" s="18"/>
      <c r="AS296" s="18"/>
      <c r="AW296" s="18"/>
      <c r="BA296" s="18"/>
    </row>
    <row r="297" spans="5:53" ht="16.5" customHeight="1">
      <c r="E297" s="18"/>
      <c r="I297" s="18"/>
      <c r="M297" s="18"/>
      <c r="Q297" s="18"/>
      <c r="U297" s="18"/>
      <c r="Y297" s="18"/>
      <c r="AC297" s="18"/>
      <c r="AG297" s="18"/>
      <c r="AO297" s="18"/>
      <c r="AS297" s="18"/>
      <c r="AW297" s="18"/>
      <c r="BA297" s="18"/>
    </row>
    <row r="298" spans="5:53" ht="16.5" customHeight="1">
      <c r="E298" s="18"/>
      <c r="I298" s="18"/>
      <c r="M298" s="18"/>
      <c r="Q298" s="18"/>
      <c r="U298" s="18"/>
      <c r="Y298" s="18"/>
      <c r="AC298" s="18"/>
      <c r="AG298" s="18"/>
      <c r="AO298" s="18"/>
      <c r="AS298" s="18"/>
      <c r="AW298" s="18"/>
      <c r="BA298" s="18"/>
    </row>
    <row r="299" spans="5:53" ht="16.5" customHeight="1">
      <c r="E299" s="18"/>
      <c r="I299" s="18"/>
      <c r="M299" s="18"/>
      <c r="Q299" s="18"/>
      <c r="U299" s="18"/>
      <c r="Y299" s="18"/>
      <c r="AC299" s="18"/>
      <c r="AG299" s="18"/>
      <c r="AO299" s="18"/>
      <c r="AS299" s="18"/>
      <c r="AW299" s="18"/>
      <c r="BA299" s="18"/>
    </row>
    <row r="300" spans="5:53" ht="16.5" customHeight="1">
      <c r="E300" s="18"/>
      <c r="I300" s="18"/>
      <c r="M300" s="18"/>
      <c r="Q300" s="18"/>
      <c r="U300" s="18"/>
      <c r="Y300" s="18"/>
      <c r="AC300" s="18"/>
      <c r="AG300" s="18"/>
      <c r="AO300" s="18"/>
      <c r="AS300" s="18"/>
      <c r="AW300" s="18"/>
      <c r="BA300" s="18"/>
    </row>
    <row r="301" spans="5:53" ht="16.5" customHeight="1">
      <c r="E301" s="18"/>
      <c r="I301" s="18"/>
      <c r="M301" s="18"/>
      <c r="Q301" s="18"/>
      <c r="U301" s="18"/>
      <c r="Y301" s="18"/>
      <c r="AC301" s="18"/>
      <c r="AG301" s="18"/>
      <c r="AO301" s="18"/>
      <c r="AS301" s="18"/>
      <c r="AW301" s="18"/>
      <c r="BA301" s="18"/>
    </row>
    <row r="302" spans="5:53" ht="16.5" customHeight="1">
      <c r="E302" s="18"/>
      <c r="I302" s="18"/>
      <c r="M302" s="18"/>
      <c r="Q302" s="18"/>
      <c r="U302" s="18"/>
      <c r="Y302" s="18"/>
      <c r="AC302" s="18"/>
      <c r="AG302" s="18"/>
      <c r="AO302" s="18"/>
      <c r="AS302" s="18"/>
      <c r="AW302" s="18"/>
      <c r="BA302" s="18"/>
    </row>
    <row r="303" spans="5:53" ht="16.5" customHeight="1">
      <c r="E303" s="18"/>
      <c r="I303" s="18"/>
      <c r="M303" s="18"/>
      <c r="Q303" s="18"/>
      <c r="U303" s="18"/>
      <c r="Y303" s="18"/>
      <c r="AC303" s="18"/>
      <c r="AG303" s="18"/>
      <c r="AO303" s="18"/>
      <c r="AS303" s="18"/>
      <c r="AW303" s="18"/>
      <c r="BA303" s="18"/>
    </row>
    <row r="304" spans="5:53" ht="16.5" customHeight="1">
      <c r="E304" s="18"/>
      <c r="I304" s="18"/>
      <c r="M304" s="18"/>
      <c r="Q304" s="18"/>
      <c r="U304" s="18"/>
      <c r="Y304" s="18"/>
      <c r="AC304" s="18"/>
      <c r="AG304" s="18"/>
      <c r="AO304" s="18"/>
      <c r="AS304" s="18"/>
      <c r="AW304" s="18"/>
      <c r="BA304" s="18"/>
    </row>
    <row r="305" spans="5:53" ht="16.5" customHeight="1">
      <c r="E305" s="18"/>
      <c r="I305" s="18"/>
      <c r="M305" s="18"/>
      <c r="Q305" s="18"/>
      <c r="U305" s="18"/>
      <c r="Y305" s="18"/>
      <c r="AC305" s="18"/>
      <c r="AG305" s="18"/>
      <c r="AO305" s="18"/>
      <c r="AS305" s="18"/>
      <c r="AW305" s="18"/>
      <c r="BA305" s="18"/>
    </row>
    <row r="306" spans="5:53" ht="16.5" customHeight="1">
      <c r="E306" s="18"/>
      <c r="I306" s="18"/>
      <c r="M306" s="18"/>
      <c r="Q306" s="18"/>
      <c r="U306" s="18"/>
      <c r="Y306" s="18"/>
      <c r="AC306" s="18"/>
      <c r="AG306" s="18"/>
      <c r="AO306" s="18"/>
      <c r="AS306" s="18"/>
      <c r="AW306" s="18"/>
      <c r="BA306" s="18"/>
    </row>
    <row r="307" spans="5:53" ht="16.5" customHeight="1">
      <c r="E307" s="18"/>
      <c r="I307" s="18"/>
      <c r="M307" s="18"/>
      <c r="Q307" s="18"/>
      <c r="U307" s="18"/>
      <c r="Y307" s="18"/>
      <c r="AC307" s="18"/>
      <c r="AG307" s="18"/>
      <c r="AO307" s="18"/>
      <c r="AS307" s="18"/>
      <c r="AW307" s="18"/>
      <c r="BA307" s="18"/>
    </row>
    <row r="308" spans="5:53" ht="16.5" customHeight="1">
      <c r="E308" s="18"/>
      <c r="I308" s="18"/>
      <c r="M308" s="18"/>
      <c r="Q308" s="18"/>
      <c r="U308" s="18"/>
      <c r="Y308" s="18"/>
      <c r="AC308" s="18"/>
      <c r="AG308" s="18"/>
      <c r="AO308" s="18"/>
      <c r="AS308" s="18"/>
      <c r="AW308" s="18"/>
      <c r="BA308" s="18"/>
    </row>
    <row r="309" spans="5:53" ht="16.5" customHeight="1">
      <c r="E309" s="18"/>
      <c r="I309" s="18"/>
      <c r="M309" s="18"/>
      <c r="Q309" s="18"/>
      <c r="U309" s="18"/>
      <c r="Y309" s="18"/>
      <c r="AC309" s="18"/>
      <c r="AG309" s="18"/>
      <c r="AO309" s="18"/>
      <c r="AS309" s="18"/>
      <c r="AW309" s="18"/>
      <c r="BA309" s="18"/>
    </row>
    <row r="310" spans="5:53" ht="16.5" customHeight="1">
      <c r="E310" s="18"/>
      <c r="I310" s="18"/>
      <c r="M310" s="18"/>
      <c r="Q310" s="18"/>
      <c r="U310" s="18"/>
      <c r="Y310" s="18"/>
      <c r="AC310" s="18"/>
      <c r="AG310" s="18"/>
      <c r="AO310" s="18"/>
      <c r="AS310" s="18"/>
      <c r="AW310" s="18"/>
      <c r="BA310" s="18"/>
    </row>
    <row r="311" spans="5:53" ht="16.5" customHeight="1">
      <c r="E311" s="18"/>
      <c r="I311" s="18"/>
      <c r="M311" s="18"/>
      <c r="Q311" s="18"/>
      <c r="U311" s="18"/>
      <c r="Y311" s="18"/>
      <c r="AC311" s="18"/>
      <c r="AG311" s="18"/>
      <c r="AO311" s="18"/>
      <c r="AS311" s="18"/>
      <c r="AW311" s="18"/>
      <c r="BA311" s="18"/>
    </row>
    <row r="312" spans="5:53" ht="16.5" customHeight="1">
      <c r="E312" s="18"/>
      <c r="I312" s="18"/>
      <c r="M312" s="18"/>
      <c r="Q312" s="18"/>
      <c r="U312" s="18"/>
      <c r="Y312" s="18"/>
      <c r="AC312" s="18"/>
      <c r="AG312" s="18"/>
      <c r="AO312" s="18"/>
      <c r="AS312" s="18"/>
      <c r="AW312" s="18"/>
      <c r="BA312" s="18"/>
    </row>
    <row r="313" spans="5:53" ht="16.5" customHeight="1">
      <c r="E313" s="18"/>
      <c r="I313" s="18"/>
      <c r="M313" s="18"/>
      <c r="Q313" s="18"/>
      <c r="U313" s="18"/>
      <c r="Y313" s="18"/>
      <c r="AC313" s="18"/>
      <c r="AG313" s="18"/>
      <c r="AO313" s="18"/>
      <c r="AS313" s="18"/>
      <c r="AW313" s="18"/>
      <c r="BA313" s="18"/>
    </row>
    <row r="314" spans="5:53" ht="16.5" customHeight="1">
      <c r="E314" s="18"/>
      <c r="I314" s="18"/>
      <c r="M314" s="18"/>
      <c r="Q314" s="18"/>
      <c r="U314" s="18"/>
      <c r="Y314" s="18"/>
      <c r="AC314" s="18"/>
      <c r="AG314" s="18"/>
      <c r="AO314" s="18"/>
      <c r="AS314" s="18"/>
      <c r="AW314" s="18"/>
      <c r="BA314" s="18"/>
    </row>
    <row r="315" spans="5:53" ht="16.5" customHeight="1">
      <c r="E315" s="18"/>
      <c r="I315" s="18"/>
      <c r="M315" s="18"/>
      <c r="Q315" s="18"/>
      <c r="U315" s="18"/>
      <c r="Y315" s="18"/>
      <c r="AC315" s="18"/>
      <c r="AG315" s="18"/>
      <c r="AO315" s="18"/>
      <c r="AS315" s="18"/>
      <c r="AW315" s="18"/>
      <c r="BA315" s="18"/>
    </row>
    <row r="316" spans="5:53" ht="16.5" customHeight="1">
      <c r="E316" s="18"/>
      <c r="I316" s="18"/>
      <c r="M316" s="18"/>
      <c r="Q316" s="18"/>
      <c r="U316" s="18"/>
      <c r="Y316" s="18"/>
      <c r="AC316" s="18"/>
      <c r="AG316" s="18"/>
      <c r="AO316" s="18"/>
      <c r="AS316" s="18"/>
      <c r="AW316" s="18"/>
      <c r="BA316" s="18"/>
    </row>
    <row r="317" spans="5:53" ht="16.5" customHeight="1">
      <c r="E317" s="18"/>
      <c r="I317" s="18"/>
      <c r="M317" s="18"/>
      <c r="Q317" s="18"/>
      <c r="U317" s="18"/>
      <c r="Y317" s="18"/>
      <c r="AC317" s="18"/>
      <c r="AG317" s="18"/>
      <c r="AO317" s="18"/>
      <c r="AS317" s="18"/>
      <c r="AW317" s="18"/>
      <c r="BA317" s="18"/>
    </row>
    <row r="318" spans="5:53" ht="16.5" customHeight="1">
      <c r="E318" s="18"/>
      <c r="I318" s="18"/>
      <c r="M318" s="18"/>
      <c r="Q318" s="18"/>
      <c r="U318" s="18"/>
      <c r="Y318" s="18"/>
      <c r="AC318" s="18"/>
      <c r="AG318" s="18"/>
      <c r="AO318" s="18"/>
      <c r="AS318" s="18"/>
      <c r="AW318" s="18"/>
      <c r="BA318" s="18"/>
    </row>
    <row r="319" spans="5:53" ht="16.5" customHeight="1">
      <c r="E319" s="18"/>
      <c r="I319" s="18"/>
      <c r="M319" s="18"/>
      <c r="Q319" s="18"/>
      <c r="U319" s="18"/>
      <c r="Y319" s="18"/>
      <c r="AC319" s="18"/>
      <c r="AG319" s="18"/>
      <c r="AO319" s="18"/>
      <c r="AS319" s="18"/>
      <c r="AW319" s="18"/>
      <c r="BA319" s="18"/>
    </row>
    <row r="320" spans="5:53" ht="16.5" customHeight="1">
      <c r="E320" s="18"/>
      <c r="I320" s="18"/>
      <c r="M320" s="18"/>
      <c r="Q320" s="18"/>
      <c r="U320" s="18"/>
      <c r="Y320" s="18"/>
      <c r="AC320" s="18"/>
      <c r="AG320" s="18"/>
      <c r="AO320" s="18"/>
      <c r="AS320" s="18"/>
      <c r="AW320" s="18"/>
      <c r="BA320" s="18"/>
    </row>
    <row r="321" spans="5:53" ht="16.5" customHeight="1">
      <c r="E321" s="18"/>
      <c r="I321" s="18"/>
      <c r="M321" s="18"/>
      <c r="Q321" s="18"/>
      <c r="U321" s="18"/>
      <c r="Y321" s="18"/>
      <c r="AC321" s="18"/>
      <c r="AG321" s="18"/>
      <c r="AO321" s="18"/>
      <c r="AS321" s="18"/>
      <c r="AW321" s="18"/>
      <c r="BA321" s="18"/>
    </row>
    <row r="322" spans="5:53" ht="16.5" customHeight="1">
      <c r="E322" s="18"/>
      <c r="I322" s="18"/>
      <c r="M322" s="18"/>
      <c r="Q322" s="18"/>
      <c r="U322" s="18"/>
      <c r="Y322" s="18"/>
      <c r="AC322" s="18"/>
      <c r="AG322" s="18"/>
      <c r="AO322" s="18"/>
      <c r="AS322" s="18"/>
      <c r="AW322" s="18"/>
      <c r="BA322" s="18"/>
    </row>
    <row r="323" spans="5:53" ht="16.5" customHeight="1">
      <c r="E323" s="18"/>
      <c r="I323" s="18"/>
      <c r="M323" s="18"/>
      <c r="Q323" s="18"/>
      <c r="U323" s="18"/>
      <c r="Y323" s="18"/>
      <c r="AC323" s="18"/>
      <c r="AG323" s="18"/>
      <c r="AO323" s="18"/>
      <c r="AS323" s="18"/>
      <c r="AW323" s="18"/>
      <c r="BA323" s="18"/>
    </row>
    <row r="324" spans="5:53" ht="16.5" customHeight="1">
      <c r="E324" s="18"/>
      <c r="I324" s="18"/>
      <c r="M324" s="18"/>
      <c r="Q324" s="18"/>
      <c r="U324" s="18"/>
      <c r="Y324" s="18"/>
      <c r="AC324" s="18"/>
      <c r="AG324" s="18"/>
      <c r="AO324" s="18"/>
      <c r="AS324" s="18"/>
      <c r="AW324" s="18"/>
      <c r="BA324" s="18"/>
    </row>
    <row r="325" spans="5:53" ht="16.5" customHeight="1">
      <c r="E325" s="18"/>
      <c r="I325" s="18"/>
      <c r="M325" s="18"/>
      <c r="Q325" s="18"/>
      <c r="U325" s="18"/>
      <c r="Y325" s="18"/>
      <c r="AC325" s="18"/>
      <c r="AG325" s="18"/>
      <c r="AO325" s="18"/>
      <c r="AS325" s="18"/>
      <c r="AW325" s="18"/>
      <c r="BA325" s="18"/>
    </row>
    <row r="326" spans="5:53" ht="16.5" customHeight="1">
      <c r="E326" s="18"/>
      <c r="I326" s="18"/>
      <c r="M326" s="18"/>
      <c r="Q326" s="18"/>
      <c r="U326" s="18"/>
      <c r="Y326" s="18"/>
      <c r="AC326" s="18"/>
      <c r="AG326" s="18"/>
      <c r="AO326" s="18"/>
      <c r="AS326" s="18"/>
      <c r="AW326" s="18"/>
      <c r="BA326" s="18"/>
    </row>
    <row r="327" spans="5:53" ht="16.5" customHeight="1">
      <c r="E327" s="18"/>
      <c r="I327" s="18"/>
      <c r="M327" s="18"/>
      <c r="Q327" s="18"/>
      <c r="U327" s="18"/>
      <c r="Y327" s="18"/>
      <c r="AC327" s="18"/>
      <c r="AG327" s="18"/>
      <c r="AO327" s="18"/>
      <c r="AS327" s="18"/>
      <c r="AW327" s="18"/>
      <c r="BA327" s="18"/>
    </row>
    <row r="328" spans="5:53" ht="16.5" customHeight="1">
      <c r="E328" s="18"/>
      <c r="I328" s="18"/>
      <c r="M328" s="18"/>
      <c r="Q328" s="18"/>
      <c r="U328" s="18"/>
      <c r="Y328" s="18"/>
      <c r="AC328" s="18"/>
      <c r="AG328" s="18"/>
      <c r="AO328" s="18"/>
      <c r="AS328" s="18"/>
      <c r="AW328" s="18"/>
      <c r="BA328" s="18"/>
    </row>
    <row r="329" spans="5:53" ht="16.5" customHeight="1">
      <c r="E329" s="18"/>
      <c r="I329" s="18"/>
      <c r="M329" s="18"/>
      <c r="Q329" s="18"/>
      <c r="U329" s="18"/>
      <c r="Y329" s="18"/>
      <c r="AC329" s="18"/>
      <c r="AG329" s="18"/>
      <c r="AO329" s="18"/>
      <c r="AS329" s="18"/>
      <c r="AW329" s="18"/>
      <c r="BA329" s="18"/>
    </row>
    <row r="330" spans="5:53" ht="16.5" customHeight="1">
      <c r="E330" s="18"/>
      <c r="I330" s="18"/>
      <c r="M330" s="18"/>
      <c r="Q330" s="18"/>
      <c r="U330" s="18"/>
      <c r="Y330" s="18"/>
      <c r="AC330" s="18"/>
      <c r="AG330" s="18"/>
      <c r="AO330" s="18"/>
      <c r="AS330" s="18"/>
      <c r="AW330" s="18"/>
      <c r="BA330" s="18"/>
    </row>
    <row r="331" spans="5:53" ht="16.5" customHeight="1">
      <c r="E331" s="18"/>
      <c r="I331" s="18"/>
      <c r="M331" s="18"/>
      <c r="Q331" s="18"/>
      <c r="U331" s="18"/>
      <c r="Y331" s="18"/>
      <c r="AC331" s="18"/>
      <c r="AG331" s="18"/>
      <c r="AO331" s="18"/>
      <c r="AS331" s="18"/>
      <c r="AW331" s="18"/>
      <c r="BA331" s="18"/>
    </row>
    <row r="332" spans="5:53" ht="16.5" customHeight="1">
      <c r="E332" s="18"/>
      <c r="I332" s="18"/>
      <c r="M332" s="18"/>
      <c r="Q332" s="18"/>
      <c r="U332" s="18"/>
      <c r="Y332" s="18"/>
      <c r="AC332" s="18"/>
      <c r="AG332" s="18"/>
      <c r="AO332" s="18"/>
      <c r="AS332" s="18"/>
      <c r="AW332" s="18"/>
      <c r="BA332" s="18"/>
    </row>
    <row r="333" spans="5:53" ht="16.5" customHeight="1">
      <c r="E333" s="18"/>
      <c r="I333" s="18"/>
      <c r="M333" s="18"/>
      <c r="Q333" s="18"/>
      <c r="U333" s="18"/>
      <c r="Y333" s="18"/>
      <c r="AC333" s="18"/>
      <c r="AG333" s="18"/>
      <c r="AO333" s="18"/>
      <c r="AS333" s="18"/>
      <c r="AW333" s="18"/>
      <c r="BA333" s="18"/>
    </row>
    <row r="334" spans="5:53" ht="16.5" customHeight="1">
      <c r="E334" s="18"/>
      <c r="I334" s="18"/>
      <c r="M334" s="18"/>
      <c r="Q334" s="18"/>
      <c r="U334" s="18"/>
      <c r="Y334" s="18"/>
      <c r="AC334" s="18"/>
      <c r="AG334" s="18"/>
      <c r="AO334" s="18"/>
      <c r="AS334" s="18"/>
      <c r="AW334" s="18"/>
      <c r="BA334" s="18"/>
    </row>
    <row r="335" spans="5:53" ht="16.5" customHeight="1">
      <c r="E335" s="18"/>
      <c r="I335" s="18"/>
      <c r="M335" s="18"/>
      <c r="Q335" s="18"/>
      <c r="U335" s="18"/>
      <c r="Y335" s="18"/>
      <c r="AC335" s="18"/>
      <c r="AG335" s="18"/>
      <c r="AO335" s="18"/>
      <c r="AS335" s="18"/>
      <c r="AW335" s="18"/>
      <c r="BA335" s="18"/>
    </row>
    <row r="336" spans="5:53" ht="16.5" customHeight="1">
      <c r="E336" s="18"/>
      <c r="I336" s="18"/>
      <c r="M336" s="18"/>
      <c r="Q336" s="18"/>
      <c r="U336" s="18"/>
      <c r="Y336" s="18"/>
      <c r="AC336" s="18"/>
      <c r="AG336" s="18"/>
      <c r="AO336" s="18"/>
      <c r="AS336" s="18"/>
      <c r="AW336" s="18"/>
      <c r="BA336" s="18"/>
    </row>
    <row r="337" spans="5:53" ht="16.5" customHeight="1">
      <c r="E337" s="18"/>
      <c r="I337" s="18"/>
      <c r="M337" s="18"/>
      <c r="Q337" s="18"/>
      <c r="U337" s="18"/>
      <c r="Y337" s="18"/>
      <c r="AC337" s="18"/>
      <c r="AG337" s="18"/>
      <c r="AO337" s="18"/>
      <c r="AS337" s="18"/>
      <c r="AW337" s="18"/>
      <c r="BA337" s="18"/>
    </row>
    <row r="338" spans="5:53" ht="16.5" customHeight="1">
      <c r="E338" s="18"/>
      <c r="I338" s="18"/>
      <c r="M338" s="18"/>
      <c r="Q338" s="18"/>
      <c r="U338" s="18"/>
      <c r="Y338" s="18"/>
      <c r="AC338" s="18"/>
      <c r="AG338" s="18"/>
      <c r="AO338" s="18"/>
      <c r="AS338" s="18"/>
      <c r="AW338" s="18"/>
      <c r="BA338" s="18"/>
    </row>
    <row r="339" spans="5:53" ht="16.5" customHeight="1">
      <c r="E339" s="18"/>
      <c r="I339" s="18"/>
      <c r="M339" s="18"/>
      <c r="Q339" s="18"/>
      <c r="U339" s="18"/>
      <c r="Y339" s="18"/>
      <c r="AC339" s="18"/>
      <c r="AG339" s="18"/>
      <c r="AO339" s="18"/>
      <c r="AS339" s="18"/>
      <c r="AW339" s="18"/>
      <c r="BA339" s="18"/>
    </row>
    <row r="340" spans="5:53" ht="16.5" customHeight="1">
      <c r="E340" s="18"/>
      <c r="I340" s="18"/>
      <c r="M340" s="18"/>
      <c r="Q340" s="18"/>
      <c r="U340" s="18"/>
      <c r="Y340" s="18"/>
      <c r="AC340" s="18"/>
      <c r="AG340" s="18"/>
      <c r="AO340" s="18"/>
      <c r="AS340" s="18"/>
      <c r="AW340" s="18"/>
      <c r="BA340" s="18"/>
    </row>
    <row r="341" spans="5:53" ht="16.5" customHeight="1">
      <c r="E341" s="18"/>
      <c r="I341" s="18"/>
      <c r="M341" s="18"/>
      <c r="Q341" s="18"/>
      <c r="U341" s="18"/>
      <c r="Y341" s="18"/>
      <c r="AC341" s="18"/>
      <c r="AG341" s="18"/>
      <c r="AO341" s="18"/>
      <c r="AS341" s="18"/>
      <c r="AW341" s="18"/>
      <c r="BA341" s="18"/>
    </row>
    <row r="342" spans="5:53" ht="16.5" customHeight="1">
      <c r="E342" s="18"/>
      <c r="I342" s="18"/>
      <c r="M342" s="18"/>
      <c r="Q342" s="18"/>
      <c r="U342" s="18"/>
      <c r="Y342" s="18"/>
      <c r="AC342" s="18"/>
      <c r="AG342" s="18"/>
      <c r="AO342" s="18"/>
      <c r="AS342" s="18"/>
      <c r="AW342" s="18"/>
      <c r="BA342" s="18"/>
    </row>
    <row r="343" spans="5:53" ht="16.5" customHeight="1">
      <c r="E343" s="18"/>
      <c r="I343" s="18"/>
      <c r="M343" s="18"/>
      <c r="Q343" s="18"/>
      <c r="U343" s="18"/>
      <c r="Y343" s="18"/>
      <c r="AC343" s="18"/>
      <c r="AG343" s="18"/>
      <c r="AO343" s="18"/>
      <c r="AS343" s="18"/>
      <c r="AW343" s="18"/>
      <c r="BA343" s="18"/>
    </row>
    <row r="344" spans="5:53" ht="16.5" customHeight="1">
      <c r="E344" s="18"/>
      <c r="I344" s="18"/>
      <c r="M344" s="18"/>
      <c r="Q344" s="18"/>
      <c r="U344" s="18"/>
      <c r="Y344" s="18"/>
      <c r="AC344" s="18"/>
      <c r="AG344" s="18"/>
      <c r="AO344" s="18"/>
      <c r="AS344" s="18"/>
      <c r="AW344" s="18"/>
      <c r="BA344" s="18"/>
    </row>
    <row r="345" spans="5:53" ht="16.5" customHeight="1">
      <c r="E345" s="18"/>
      <c r="I345" s="18"/>
      <c r="M345" s="18"/>
      <c r="Q345" s="18"/>
      <c r="U345" s="18"/>
      <c r="Y345" s="18"/>
      <c r="AC345" s="18"/>
      <c r="AG345" s="18"/>
      <c r="AO345" s="18"/>
      <c r="AS345" s="18"/>
      <c r="AW345" s="18"/>
      <c r="BA345" s="18"/>
    </row>
    <row r="346" spans="5:53" ht="16.5" customHeight="1">
      <c r="E346" s="18"/>
      <c r="I346" s="18"/>
      <c r="M346" s="18"/>
      <c r="Q346" s="18"/>
      <c r="U346" s="18"/>
      <c r="Y346" s="18"/>
      <c r="AC346" s="18"/>
      <c r="AG346" s="18"/>
      <c r="AO346" s="18"/>
      <c r="AS346" s="18"/>
      <c r="AW346" s="18"/>
      <c r="BA346" s="18"/>
    </row>
    <row r="347" spans="5:53" ht="16.5" customHeight="1">
      <c r="E347" s="18"/>
      <c r="I347" s="18"/>
      <c r="M347" s="18"/>
      <c r="Q347" s="18"/>
      <c r="U347" s="18"/>
      <c r="Y347" s="18"/>
      <c r="AC347" s="18"/>
      <c r="AG347" s="18"/>
      <c r="AO347" s="18"/>
      <c r="AS347" s="18"/>
      <c r="AW347" s="18"/>
      <c r="BA347" s="18"/>
    </row>
    <row r="348" spans="5:53" ht="16.5" customHeight="1">
      <c r="E348" s="18"/>
      <c r="I348" s="18"/>
      <c r="M348" s="18"/>
      <c r="Q348" s="18"/>
      <c r="U348" s="18"/>
      <c r="Y348" s="18"/>
      <c r="AC348" s="18"/>
      <c r="AG348" s="18"/>
      <c r="AO348" s="18"/>
      <c r="AS348" s="18"/>
      <c r="AW348" s="18"/>
      <c r="BA348" s="18"/>
    </row>
    <row r="349" spans="5:53" ht="16.5" customHeight="1">
      <c r="E349" s="18"/>
      <c r="I349" s="18"/>
      <c r="M349" s="18"/>
      <c r="Q349" s="18"/>
      <c r="U349" s="18"/>
      <c r="Y349" s="18"/>
      <c r="AC349" s="18"/>
      <c r="AG349" s="18"/>
      <c r="AO349" s="18"/>
      <c r="AS349" s="18"/>
      <c r="AW349" s="18"/>
      <c r="BA349" s="18"/>
    </row>
    <row r="350" spans="5:53" ht="16.5" customHeight="1">
      <c r="E350" s="18"/>
      <c r="I350" s="18"/>
      <c r="M350" s="18"/>
      <c r="Q350" s="18"/>
      <c r="U350" s="18"/>
      <c r="Y350" s="18"/>
      <c r="AC350" s="18"/>
      <c r="AG350" s="18"/>
      <c r="AO350" s="18"/>
      <c r="AS350" s="18"/>
      <c r="AW350" s="18"/>
      <c r="BA350" s="18"/>
    </row>
    <row r="351" spans="5:53" ht="16.5" customHeight="1">
      <c r="E351" s="18"/>
      <c r="I351" s="18"/>
      <c r="M351" s="18"/>
      <c r="Q351" s="18"/>
      <c r="U351" s="18"/>
      <c r="Y351" s="18"/>
      <c r="AC351" s="18"/>
      <c r="AG351" s="18"/>
      <c r="AO351" s="18"/>
      <c r="AS351" s="18"/>
      <c r="AW351" s="18"/>
      <c r="BA351" s="18"/>
    </row>
    <row r="352" spans="5:53" ht="16.5" customHeight="1">
      <c r="E352" s="18"/>
      <c r="I352" s="18"/>
      <c r="M352" s="18"/>
      <c r="Q352" s="18"/>
      <c r="U352" s="18"/>
      <c r="Y352" s="18"/>
      <c r="AC352" s="18"/>
      <c r="AG352" s="18"/>
      <c r="AO352" s="18"/>
      <c r="AS352" s="18"/>
      <c r="AW352" s="18"/>
      <c r="BA352" s="18"/>
    </row>
    <row r="353" spans="5:53" ht="16.5" customHeight="1">
      <c r="E353" s="18"/>
      <c r="I353" s="18"/>
      <c r="M353" s="18"/>
      <c r="Q353" s="18"/>
      <c r="U353" s="18"/>
      <c r="Y353" s="18"/>
      <c r="AC353" s="18"/>
      <c r="AG353" s="18"/>
      <c r="AO353" s="18"/>
      <c r="AS353" s="18"/>
      <c r="AW353" s="18"/>
      <c r="BA353" s="18"/>
    </row>
    <row r="354" spans="5:53" ht="16.5" customHeight="1">
      <c r="E354" s="18"/>
      <c r="I354" s="18"/>
      <c r="M354" s="18"/>
      <c r="Q354" s="18"/>
      <c r="U354" s="18"/>
      <c r="Y354" s="18"/>
      <c r="AC354" s="18"/>
      <c r="AG354" s="18"/>
      <c r="AO354" s="18"/>
      <c r="AS354" s="18"/>
      <c r="AW354" s="18"/>
      <c r="BA354" s="18"/>
    </row>
    <row r="355" spans="5:53" ht="16.5" customHeight="1">
      <c r="E355" s="18"/>
      <c r="I355" s="18"/>
      <c r="M355" s="18"/>
      <c r="Q355" s="18"/>
      <c r="U355" s="18"/>
      <c r="Y355" s="18"/>
      <c r="AC355" s="18"/>
      <c r="AG355" s="18"/>
      <c r="AO355" s="18"/>
      <c r="AS355" s="18"/>
      <c r="AW355" s="18"/>
      <c r="BA355" s="18"/>
    </row>
    <row r="356" spans="5:53" ht="16.5" customHeight="1">
      <c r="E356" s="18"/>
      <c r="I356" s="18"/>
      <c r="M356" s="18"/>
      <c r="Q356" s="18"/>
      <c r="U356" s="18"/>
      <c r="Y356" s="18"/>
      <c r="AC356" s="18"/>
      <c r="AG356" s="18"/>
      <c r="AO356" s="18"/>
      <c r="AS356" s="18"/>
      <c r="AW356" s="18"/>
      <c r="BA356" s="18"/>
    </row>
    <row r="357" spans="5:53" ht="16.5" customHeight="1">
      <c r="E357" s="18"/>
      <c r="I357" s="18"/>
      <c r="M357" s="18"/>
      <c r="Q357" s="18"/>
      <c r="U357" s="18"/>
      <c r="Y357" s="18"/>
      <c r="AC357" s="18"/>
      <c r="AG357" s="18"/>
      <c r="AO357" s="18"/>
      <c r="AS357" s="18"/>
      <c r="AW357" s="18"/>
      <c r="BA357" s="18"/>
    </row>
    <row r="358" spans="5:53" ht="16.5" customHeight="1">
      <c r="E358" s="18"/>
      <c r="I358" s="18"/>
      <c r="M358" s="18"/>
      <c r="Q358" s="18"/>
      <c r="U358" s="18"/>
      <c r="Y358" s="18"/>
      <c r="AC358" s="18"/>
      <c r="AG358" s="18"/>
      <c r="AO358" s="18"/>
      <c r="AS358" s="18"/>
      <c r="AW358" s="18"/>
      <c r="BA358" s="18"/>
    </row>
    <row r="359" spans="5:53" ht="16.5" customHeight="1">
      <c r="E359" s="18"/>
      <c r="I359" s="18"/>
      <c r="M359" s="18"/>
      <c r="Q359" s="18"/>
      <c r="U359" s="18"/>
      <c r="Y359" s="18"/>
      <c r="AC359" s="18"/>
      <c r="AG359" s="18"/>
      <c r="AO359" s="18"/>
      <c r="AS359" s="18"/>
      <c r="AW359" s="18"/>
      <c r="BA359" s="18"/>
    </row>
    <row r="360" spans="5:53" ht="16.5" customHeight="1">
      <c r="E360" s="18"/>
      <c r="I360" s="18"/>
      <c r="M360" s="18"/>
      <c r="Q360" s="18"/>
      <c r="U360" s="18"/>
      <c r="Y360" s="18"/>
      <c r="AC360" s="18"/>
      <c r="AG360" s="18"/>
      <c r="AO360" s="18"/>
      <c r="AS360" s="18"/>
      <c r="AW360" s="18"/>
      <c r="BA360" s="18"/>
    </row>
    <row r="361" spans="5:53" ht="16.5" customHeight="1">
      <c r="E361" s="18"/>
      <c r="I361" s="18"/>
      <c r="M361" s="18"/>
      <c r="Q361" s="18"/>
      <c r="U361" s="18"/>
      <c r="Y361" s="18"/>
      <c r="AC361" s="18"/>
      <c r="AG361" s="18"/>
      <c r="AO361" s="18"/>
      <c r="AS361" s="18"/>
      <c r="AW361" s="18"/>
      <c r="BA361" s="18"/>
    </row>
    <row r="362" spans="5:53" ht="16.5" customHeight="1">
      <c r="E362" s="18"/>
      <c r="I362" s="18"/>
      <c r="M362" s="18"/>
      <c r="Q362" s="18"/>
      <c r="U362" s="18"/>
      <c r="Y362" s="18"/>
      <c r="AC362" s="18"/>
      <c r="AG362" s="18"/>
      <c r="AO362" s="18"/>
      <c r="AS362" s="18"/>
      <c r="AW362" s="18"/>
      <c r="BA362" s="18"/>
    </row>
    <row r="363" spans="5:53" ht="16.5" customHeight="1">
      <c r="E363" s="18"/>
      <c r="I363" s="18"/>
      <c r="M363" s="18"/>
      <c r="Q363" s="18"/>
      <c r="U363" s="18"/>
      <c r="Y363" s="18"/>
      <c r="AC363" s="18"/>
      <c r="AG363" s="18"/>
      <c r="AO363" s="18"/>
      <c r="AS363" s="18"/>
      <c r="AW363" s="18"/>
      <c r="BA363" s="18"/>
    </row>
    <row r="364" spans="5:53" ht="16.5" customHeight="1">
      <c r="E364" s="18"/>
      <c r="I364" s="18"/>
      <c r="M364" s="18"/>
      <c r="Q364" s="18"/>
      <c r="U364" s="18"/>
      <c r="Y364" s="18"/>
      <c r="AC364" s="18"/>
      <c r="AG364" s="18"/>
      <c r="AO364" s="18"/>
      <c r="AS364" s="18"/>
      <c r="AW364" s="18"/>
      <c r="BA364" s="18"/>
    </row>
    <row r="365" spans="5:53" ht="16.5" customHeight="1">
      <c r="E365" s="18"/>
      <c r="I365" s="18"/>
      <c r="M365" s="18"/>
      <c r="Q365" s="18"/>
      <c r="U365" s="18"/>
      <c r="Y365" s="18"/>
      <c r="AC365" s="18"/>
      <c r="AG365" s="18"/>
      <c r="AO365" s="18"/>
      <c r="AS365" s="18"/>
      <c r="AW365" s="18"/>
      <c r="BA365" s="18"/>
    </row>
    <row r="366" spans="5:53" ht="16.5" customHeight="1">
      <c r="E366" s="18"/>
      <c r="I366" s="18"/>
      <c r="M366" s="18"/>
      <c r="Q366" s="18"/>
      <c r="U366" s="18"/>
      <c r="Y366" s="18"/>
      <c r="AC366" s="18"/>
      <c r="AG366" s="18"/>
      <c r="AO366" s="18"/>
      <c r="AS366" s="18"/>
      <c r="AW366" s="18"/>
      <c r="BA366" s="18"/>
    </row>
    <row r="367" spans="5:53" ht="16.5" customHeight="1">
      <c r="E367" s="18"/>
      <c r="I367" s="18"/>
      <c r="M367" s="18"/>
      <c r="Q367" s="18"/>
      <c r="U367" s="18"/>
      <c r="Y367" s="18"/>
      <c r="AC367" s="18"/>
      <c r="AG367" s="18"/>
      <c r="AO367" s="18"/>
      <c r="AS367" s="18"/>
      <c r="AW367" s="18"/>
      <c r="BA367" s="18"/>
    </row>
    <row r="368" spans="5:53" ht="16.5" customHeight="1">
      <c r="E368" s="18"/>
      <c r="I368" s="18"/>
      <c r="M368" s="18"/>
      <c r="Q368" s="18"/>
      <c r="U368" s="18"/>
      <c r="Y368" s="18"/>
      <c r="AC368" s="18"/>
      <c r="AG368" s="18"/>
      <c r="AO368" s="18"/>
      <c r="AS368" s="18"/>
      <c r="AW368" s="18"/>
      <c r="BA368" s="18"/>
    </row>
    <row r="369" spans="5:53" ht="16.5" customHeight="1">
      <c r="E369" s="18"/>
      <c r="I369" s="18"/>
      <c r="M369" s="18"/>
      <c r="Q369" s="18"/>
      <c r="U369" s="18"/>
      <c r="Y369" s="18"/>
      <c r="AC369" s="18"/>
      <c r="AG369" s="18"/>
      <c r="AO369" s="18"/>
      <c r="AS369" s="18"/>
      <c r="AW369" s="18"/>
      <c r="BA369" s="18"/>
    </row>
    <row r="370" spans="5:53" ht="16.5" customHeight="1">
      <c r="E370" s="18"/>
      <c r="I370" s="18"/>
      <c r="M370" s="18"/>
      <c r="Q370" s="18"/>
      <c r="U370" s="18"/>
      <c r="Y370" s="18"/>
      <c r="AC370" s="18"/>
      <c r="AG370" s="18"/>
      <c r="AO370" s="18"/>
      <c r="AS370" s="18"/>
      <c r="AW370" s="18"/>
      <c r="BA370" s="18"/>
    </row>
    <row r="371" spans="5:53" ht="16.5" customHeight="1">
      <c r="E371" s="18"/>
      <c r="I371" s="18"/>
      <c r="M371" s="18"/>
      <c r="Q371" s="18"/>
      <c r="U371" s="18"/>
      <c r="Y371" s="18"/>
      <c r="AC371" s="18"/>
      <c r="AG371" s="18"/>
      <c r="AO371" s="18"/>
      <c r="AS371" s="18"/>
      <c r="AW371" s="18"/>
      <c r="BA371" s="18"/>
    </row>
    <row r="372" spans="5:53" ht="16.5" customHeight="1">
      <c r="E372" s="18"/>
      <c r="I372" s="18"/>
      <c r="M372" s="18"/>
      <c r="Q372" s="18"/>
      <c r="U372" s="18"/>
      <c r="Y372" s="18"/>
      <c r="AC372" s="18"/>
      <c r="AG372" s="18"/>
      <c r="AO372" s="18"/>
      <c r="AS372" s="18"/>
      <c r="AW372" s="18"/>
      <c r="BA372" s="18"/>
    </row>
    <row r="373" spans="5:53" ht="16.5" customHeight="1">
      <c r="E373" s="18"/>
      <c r="I373" s="18"/>
      <c r="M373" s="18"/>
      <c r="Q373" s="18"/>
      <c r="U373" s="18"/>
      <c r="Y373" s="18"/>
      <c r="AC373" s="18"/>
      <c r="AG373" s="18"/>
      <c r="AO373" s="18"/>
      <c r="AS373" s="18"/>
      <c r="AW373" s="18"/>
      <c r="BA373" s="18"/>
    </row>
    <row r="374" spans="5:53" ht="16.5" customHeight="1">
      <c r="E374" s="18"/>
      <c r="I374" s="18"/>
      <c r="M374" s="18"/>
      <c r="Q374" s="18"/>
      <c r="U374" s="18"/>
      <c r="Y374" s="18"/>
      <c r="AC374" s="18"/>
      <c r="AG374" s="18"/>
      <c r="AO374" s="18"/>
      <c r="AS374" s="18"/>
      <c r="AW374" s="18"/>
      <c r="BA374" s="18"/>
    </row>
    <row r="375" spans="5:53" ht="16.5" customHeight="1">
      <c r="E375" s="18"/>
      <c r="I375" s="18"/>
      <c r="M375" s="18"/>
      <c r="Q375" s="18"/>
      <c r="U375" s="18"/>
      <c r="Y375" s="18"/>
      <c r="AC375" s="18"/>
      <c r="AG375" s="18"/>
      <c r="AO375" s="18"/>
      <c r="AS375" s="18"/>
      <c r="AW375" s="18"/>
      <c r="BA375" s="18"/>
    </row>
    <row r="376" spans="5:53" ht="16.5" customHeight="1">
      <c r="E376" s="18"/>
      <c r="I376" s="18"/>
      <c r="M376" s="18"/>
      <c r="Q376" s="18"/>
      <c r="U376" s="18"/>
      <c r="Y376" s="18"/>
      <c r="AC376" s="18"/>
      <c r="AG376" s="18"/>
      <c r="AO376" s="18"/>
      <c r="AS376" s="18"/>
      <c r="AW376" s="18"/>
      <c r="BA376" s="18"/>
    </row>
    <row r="377" spans="5:53" ht="16.5" customHeight="1">
      <c r="E377" s="18"/>
      <c r="I377" s="18"/>
      <c r="M377" s="18"/>
      <c r="Q377" s="18"/>
      <c r="U377" s="18"/>
      <c r="Y377" s="18"/>
      <c r="AC377" s="18"/>
      <c r="AG377" s="18"/>
      <c r="AO377" s="18"/>
      <c r="AS377" s="18"/>
      <c r="AW377" s="18"/>
      <c r="BA377" s="18"/>
    </row>
    <row r="378" spans="5:53" ht="16.5" customHeight="1">
      <c r="E378" s="18"/>
      <c r="I378" s="18"/>
      <c r="M378" s="18"/>
      <c r="Q378" s="18"/>
      <c r="U378" s="18"/>
      <c r="Y378" s="18"/>
      <c r="AC378" s="18"/>
      <c r="AG378" s="18"/>
      <c r="AO378" s="18"/>
      <c r="AS378" s="18"/>
      <c r="AW378" s="18"/>
      <c r="BA378" s="18"/>
    </row>
    <row r="379" spans="5:53" ht="16.5" customHeight="1">
      <c r="E379" s="18"/>
      <c r="I379" s="18"/>
      <c r="M379" s="18"/>
      <c r="Q379" s="18"/>
      <c r="U379" s="18"/>
      <c r="Y379" s="18"/>
      <c r="AC379" s="18"/>
      <c r="AG379" s="18"/>
      <c r="AO379" s="18"/>
      <c r="AS379" s="18"/>
      <c r="AW379" s="18"/>
      <c r="BA379" s="18"/>
    </row>
    <row r="380" spans="5:53" ht="15.75" customHeight="1">
      <c r="E380" s="18"/>
      <c r="I380" s="18"/>
      <c r="M380" s="18"/>
      <c r="Q380" s="18"/>
      <c r="U380" s="18"/>
      <c r="Y380" s="18"/>
      <c r="AC380" s="18"/>
      <c r="AG380" s="18"/>
      <c r="AO380" s="18"/>
      <c r="AS380" s="18"/>
      <c r="AW380" s="18"/>
      <c r="BA380" s="18"/>
    </row>
    <row r="381" spans="5:53" ht="15.75" customHeight="1">
      <c r="E381" s="18"/>
      <c r="I381" s="18"/>
      <c r="M381" s="18"/>
      <c r="Q381" s="18"/>
      <c r="U381" s="18"/>
      <c r="Y381" s="18"/>
      <c r="AC381" s="18"/>
      <c r="AG381" s="18"/>
      <c r="AO381" s="18"/>
      <c r="AS381" s="18"/>
      <c r="AW381" s="18"/>
      <c r="BA381" s="18"/>
    </row>
    <row r="382" spans="5:53" ht="15.75" customHeight="1">
      <c r="E382" s="18"/>
      <c r="I382" s="18"/>
      <c r="M382" s="18"/>
      <c r="Q382" s="18"/>
      <c r="U382" s="18"/>
      <c r="Y382" s="18"/>
      <c r="AC382" s="18"/>
      <c r="AG382" s="18"/>
      <c r="AO382" s="18"/>
      <c r="AS382" s="18"/>
      <c r="AW382" s="18"/>
      <c r="BA382" s="18"/>
    </row>
    <row r="383" spans="5:53" ht="15.75" customHeight="1">
      <c r="E383" s="18"/>
      <c r="I383" s="18"/>
      <c r="M383" s="18"/>
      <c r="Q383" s="18"/>
      <c r="U383" s="18"/>
      <c r="Y383" s="18"/>
      <c r="AC383" s="18"/>
      <c r="AG383" s="18"/>
      <c r="AO383" s="18"/>
      <c r="AS383" s="18"/>
      <c r="AW383" s="18"/>
      <c r="BA383" s="18"/>
    </row>
    <row r="384" spans="5:53" ht="15.75" customHeight="1">
      <c r="E384" s="18"/>
      <c r="I384" s="18"/>
      <c r="M384" s="18"/>
      <c r="Q384" s="18"/>
      <c r="U384" s="18"/>
      <c r="Y384" s="18"/>
      <c r="AC384" s="18"/>
      <c r="AG384" s="18"/>
      <c r="AO384" s="18"/>
      <c r="AS384" s="18"/>
      <c r="AW384" s="18"/>
      <c r="BA384" s="18"/>
    </row>
    <row r="385" spans="5:53" ht="15.75" customHeight="1">
      <c r="E385" s="18"/>
      <c r="I385" s="18"/>
      <c r="M385" s="18"/>
      <c r="Q385" s="18"/>
      <c r="U385" s="18"/>
      <c r="Y385" s="18"/>
      <c r="AC385" s="18"/>
      <c r="AG385" s="18"/>
      <c r="AO385" s="18"/>
      <c r="AS385" s="18"/>
      <c r="AW385" s="18"/>
      <c r="BA385" s="18"/>
    </row>
    <row r="386" spans="5:53" ht="15.75" customHeight="1">
      <c r="E386" s="18"/>
      <c r="I386" s="18"/>
      <c r="M386" s="18"/>
      <c r="Q386" s="18"/>
      <c r="U386" s="18"/>
      <c r="Y386" s="18"/>
      <c r="AC386" s="18"/>
      <c r="AG386" s="18"/>
      <c r="AO386" s="18"/>
      <c r="AS386" s="18"/>
      <c r="AW386" s="18"/>
      <c r="BA386" s="18"/>
    </row>
    <row r="387" spans="5:53" ht="15.75" customHeight="1">
      <c r="E387" s="18"/>
      <c r="I387" s="18"/>
      <c r="M387" s="18"/>
      <c r="Q387" s="18"/>
      <c r="U387" s="18"/>
      <c r="Y387" s="18"/>
      <c r="AC387" s="18"/>
      <c r="AG387" s="18"/>
      <c r="AO387" s="18"/>
      <c r="AS387" s="18"/>
      <c r="AW387" s="18"/>
      <c r="BA387" s="18"/>
    </row>
    <row r="388" spans="5:53" ht="15.75" customHeight="1">
      <c r="E388" s="18"/>
      <c r="I388" s="18"/>
      <c r="M388" s="18"/>
      <c r="Q388" s="18"/>
      <c r="U388" s="18"/>
      <c r="Y388" s="18"/>
      <c r="AC388" s="18"/>
      <c r="AG388" s="18"/>
      <c r="AO388" s="18"/>
      <c r="AS388" s="18"/>
      <c r="AW388" s="18"/>
      <c r="BA388" s="18"/>
    </row>
    <row r="389" spans="5:53" ht="15.75" customHeight="1">
      <c r="E389" s="18"/>
      <c r="I389" s="18"/>
      <c r="M389" s="18"/>
      <c r="Q389" s="18"/>
      <c r="U389" s="18"/>
      <c r="Y389" s="18"/>
      <c r="AC389" s="18"/>
      <c r="AG389" s="18"/>
      <c r="AO389" s="18"/>
      <c r="AS389" s="18"/>
      <c r="AW389" s="18"/>
      <c r="BA389" s="18"/>
    </row>
    <row r="390" spans="5:53" ht="15.75" customHeight="1">
      <c r="E390" s="18"/>
      <c r="I390" s="18"/>
      <c r="M390" s="18"/>
      <c r="Q390" s="18"/>
      <c r="U390" s="18"/>
      <c r="Y390" s="18"/>
      <c r="AC390" s="18"/>
      <c r="AG390" s="18"/>
      <c r="AO390" s="18"/>
      <c r="AS390" s="18"/>
      <c r="AW390" s="18"/>
      <c r="BA390" s="18"/>
    </row>
    <row r="391" spans="5:53" ht="15.75" customHeight="1">
      <c r="E391" s="18"/>
      <c r="I391" s="18"/>
      <c r="M391" s="18"/>
      <c r="Q391" s="18"/>
      <c r="U391" s="18"/>
      <c r="Y391" s="18"/>
      <c r="AC391" s="18"/>
      <c r="AG391" s="18"/>
      <c r="AO391" s="18"/>
      <c r="AS391" s="18"/>
      <c r="AW391" s="18"/>
      <c r="BA391" s="18"/>
    </row>
    <row r="392" spans="5:53" ht="15.75" customHeight="1">
      <c r="E392" s="18"/>
      <c r="I392" s="18"/>
      <c r="M392" s="18"/>
      <c r="Q392" s="18"/>
      <c r="U392" s="18"/>
      <c r="Y392" s="18"/>
      <c r="AC392" s="18"/>
      <c r="AG392" s="18"/>
      <c r="AO392" s="18"/>
      <c r="AS392" s="18"/>
      <c r="AW392" s="18"/>
      <c r="BA392" s="18"/>
    </row>
    <row r="393" spans="5:53" ht="15.75" customHeight="1">
      <c r="E393" s="18"/>
      <c r="I393" s="18"/>
      <c r="M393" s="18"/>
      <c r="Q393" s="18"/>
      <c r="U393" s="18"/>
      <c r="Y393" s="18"/>
      <c r="AC393" s="18"/>
      <c r="AG393" s="18"/>
      <c r="AO393" s="18"/>
      <c r="AS393" s="18"/>
      <c r="AW393" s="18"/>
      <c r="BA393" s="18"/>
    </row>
    <row r="394" spans="5:53" ht="15.75" customHeight="1">
      <c r="E394" s="18"/>
      <c r="I394" s="18"/>
      <c r="M394" s="18"/>
      <c r="Q394" s="18"/>
      <c r="U394" s="18"/>
      <c r="Y394" s="18"/>
      <c r="AC394" s="18"/>
      <c r="AG394" s="18"/>
      <c r="AO394" s="18"/>
      <c r="AS394" s="18"/>
      <c r="AW394" s="18"/>
      <c r="BA394" s="18"/>
    </row>
    <row r="395" spans="5:53" ht="15.75" customHeight="1">
      <c r="E395" s="18"/>
      <c r="I395" s="18"/>
      <c r="M395" s="18"/>
      <c r="Q395" s="18"/>
      <c r="U395" s="18"/>
      <c r="Y395" s="18"/>
      <c r="AC395" s="18"/>
      <c r="AG395" s="18"/>
      <c r="AO395" s="18"/>
      <c r="AS395" s="18"/>
      <c r="AW395" s="18"/>
      <c r="BA395" s="18"/>
    </row>
    <row r="396" spans="5:53" ht="15.75" customHeight="1">
      <c r="E396" s="18"/>
      <c r="I396" s="18"/>
      <c r="M396" s="18"/>
      <c r="Q396" s="18"/>
      <c r="U396" s="18"/>
      <c r="Y396" s="18"/>
      <c r="AC396" s="18"/>
      <c r="AG396" s="18"/>
      <c r="AO396" s="18"/>
      <c r="AS396" s="18"/>
      <c r="AW396" s="18"/>
      <c r="BA396" s="18"/>
    </row>
    <row r="397" spans="5:53" ht="15.75" customHeight="1">
      <c r="E397" s="18"/>
      <c r="I397" s="18"/>
      <c r="M397" s="18"/>
      <c r="Q397" s="18"/>
      <c r="U397" s="18"/>
      <c r="Y397" s="18"/>
      <c r="AC397" s="18"/>
      <c r="AG397" s="18"/>
      <c r="AO397" s="18"/>
      <c r="AS397" s="18"/>
      <c r="AW397" s="18"/>
      <c r="BA397" s="18"/>
    </row>
    <row r="398" spans="5:53" ht="15.75" customHeight="1">
      <c r="E398" s="18"/>
      <c r="I398" s="18"/>
      <c r="M398" s="18"/>
      <c r="Q398" s="18"/>
      <c r="U398" s="18"/>
      <c r="Y398" s="18"/>
      <c r="AC398" s="18"/>
      <c r="AG398" s="18"/>
      <c r="AO398" s="18"/>
      <c r="AS398" s="18"/>
      <c r="AW398" s="18"/>
      <c r="BA398" s="18"/>
    </row>
    <row r="399" spans="5:53" ht="15.75" customHeight="1">
      <c r="E399" s="18"/>
      <c r="I399" s="18"/>
      <c r="M399" s="18"/>
      <c r="Q399" s="18"/>
      <c r="U399" s="18"/>
      <c r="Y399" s="18"/>
      <c r="AC399" s="18"/>
      <c r="AG399" s="18"/>
      <c r="AO399" s="18"/>
      <c r="AS399" s="18"/>
      <c r="AW399" s="18"/>
      <c r="BA399" s="18"/>
    </row>
    <row r="400" spans="5:53" ht="15.75" customHeight="1">
      <c r="E400" s="18"/>
      <c r="I400" s="18"/>
      <c r="M400" s="18"/>
      <c r="Q400" s="18"/>
      <c r="U400" s="18"/>
      <c r="Y400" s="18"/>
      <c r="AC400" s="18"/>
      <c r="AG400" s="18"/>
      <c r="AO400" s="18"/>
      <c r="AS400" s="18"/>
      <c r="AW400" s="18"/>
      <c r="BA400" s="18"/>
    </row>
    <row r="401" spans="5:53" ht="15.75" customHeight="1">
      <c r="E401" s="18"/>
      <c r="I401" s="18"/>
      <c r="M401" s="18"/>
      <c r="Q401" s="18"/>
      <c r="U401" s="18"/>
      <c r="Y401" s="18"/>
      <c r="AC401" s="18"/>
      <c r="AG401" s="18"/>
      <c r="AO401" s="18"/>
      <c r="AS401" s="18"/>
      <c r="AW401" s="18"/>
      <c r="BA401" s="18"/>
    </row>
    <row r="402" spans="5:53" ht="15.75" customHeight="1">
      <c r="E402" s="18"/>
      <c r="I402" s="18"/>
      <c r="M402" s="18"/>
      <c r="Q402" s="18"/>
      <c r="U402" s="18"/>
      <c r="Y402" s="18"/>
      <c r="AC402" s="18"/>
      <c r="AG402" s="18"/>
      <c r="AO402" s="18"/>
      <c r="AS402" s="18"/>
      <c r="AW402" s="18"/>
      <c r="BA402" s="18"/>
    </row>
    <row r="403" spans="5:53" ht="15.75" customHeight="1">
      <c r="E403" s="18"/>
      <c r="I403" s="18"/>
      <c r="M403" s="18"/>
      <c r="Q403" s="18"/>
      <c r="U403" s="18"/>
      <c r="Y403" s="18"/>
      <c r="AC403" s="18"/>
      <c r="AG403" s="18"/>
      <c r="AO403" s="18"/>
      <c r="AS403" s="18"/>
      <c r="AW403" s="18"/>
      <c r="BA403" s="18"/>
    </row>
    <row r="404" spans="5:53" ht="15.75" customHeight="1">
      <c r="E404" s="18"/>
      <c r="I404" s="18"/>
      <c r="M404" s="18"/>
      <c r="Q404" s="18"/>
      <c r="U404" s="18"/>
      <c r="Y404" s="18"/>
      <c r="AC404" s="18"/>
      <c r="AG404" s="18"/>
      <c r="AO404" s="18"/>
      <c r="AS404" s="18"/>
      <c r="AW404" s="18"/>
      <c r="BA404" s="18"/>
    </row>
    <row r="405" spans="5:53" ht="15.75" customHeight="1">
      <c r="E405" s="18"/>
      <c r="I405" s="18"/>
      <c r="M405" s="18"/>
      <c r="Q405" s="18"/>
      <c r="U405" s="18"/>
      <c r="Y405" s="18"/>
      <c r="AC405" s="18"/>
      <c r="AG405" s="18"/>
      <c r="AO405" s="18"/>
      <c r="AS405" s="18"/>
      <c r="AW405" s="18"/>
      <c r="BA405" s="18"/>
    </row>
    <row r="406" spans="5:53" ht="15.75" customHeight="1">
      <c r="E406" s="18"/>
      <c r="I406" s="18"/>
      <c r="M406" s="18"/>
      <c r="Q406" s="18"/>
      <c r="U406" s="18"/>
      <c r="Y406" s="18"/>
      <c r="AC406" s="18"/>
      <c r="AG406" s="18"/>
      <c r="AO406" s="18"/>
      <c r="AS406" s="18"/>
      <c r="AW406" s="18"/>
      <c r="BA406" s="18"/>
    </row>
    <row r="407" spans="5:53" ht="15.75" customHeight="1">
      <c r="E407" s="18"/>
      <c r="I407" s="18"/>
      <c r="M407" s="18"/>
      <c r="Q407" s="18"/>
      <c r="U407" s="18"/>
      <c r="Y407" s="18"/>
      <c r="AC407" s="18"/>
      <c r="AG407" s="18"/>
      <c r="AO407" s="18"/>
      <c r="AS407" s="18"/>
      <c r="AW407" s="18"/>
      <c r="BA407" s="18"/>
    </row>
    <row r="408" spans="5:53" ht="15.75" customHeight="1">
      <c r="E408" s="18"/>
      <c r="I408" s="18"/>
      <c r="M408" s="18"/>
      <c r="Q408" s="18"/>
      <c r="U408" s="18"/>
      <c r="Y408" s="18"/>
      <c r="AC408" s="18"/>
      <c r="AG408" s="18"/>
      <c r="AO408" s="18"/>
      <c r="AS408" s="18"/>
      <c r="AW408" s="18"/>
      <c r="BA408" s="18"/>
    </row>
    <row r="409" spans="5:53" ht="15.75" customHeight="1">
      <c r="E409" s="18"/>
      <c r="I409" s="18"/>
      <c r="M409" s="18"/>
      <c r="Q409" s="18"/>
      <c r="U409" s="18"/>
      <c r="Y409" s="18"/>
      <c r="AC409" s="18"/>
      <c r="AG409" s="18"/>
      <c r="AO409" s="18"/>
      <c r="AS409" s="18"/>
      <c r="AW409" s="18"/>
      <c r="BA409" s="18"/>
    </row>
    <row r="410" spans="5:53" ht="15.75" customHeight="1">
      <c r="E410" s="18"/>
      <c r="I410" s="18"/>
      <c r="M410" s="18"/>
      <c r="Q410" s="18"/>
      <c r="U410" s="18"/>
      <c r="Y410" s="18"/>
      <c r="AC410" s="18"/>
      <c r="AG410" s="18"/>
      <c r="AO410" s="18"/>
      <c r="AS410" s="18"/>
      <c r="AW410" s="18"/>
      <c r="BA410" s="18"/>
    </row>
    <row r="411" spans="5:53" ht="15.75" customHeight="1">
      <c r="E411" s="18"/>
      <c r="I411" s="18"/>
      <c r="M411" s="18"/>
      <c r="Q411" s="18"/>
      <c r="U411" s="18"/>
      <c r="Y411" s="18"/>
      <c r="AC411" s="18"/>
      <c r="AG411" s="18"/>
      <c r="AO411" s="18"/>
      <c r="AS411" s="18"/>
      <c r="AW411" s="18"/>
      <c r="BA411" s="18"/>
    </row>
    <row r="412" spans="5:53" ht="15.75" customHeight="1">
      <c r="E412" s="18"/>
      <c r="I412" s="18"/>
      <c r="M412" s="18"/>
      <c r="Q412" s="18"/>
      <c r="U412" s="18"/>
      <c r="Y412" s="18"/>
      <c r="AC412" s="18"/>
      <c r="AG412" s="18"/>
      <c r="AO412" s="18"/>
      <c r="AS412" s="18"/>
      <c r="AW412" s="18"/>
      <c r="BA412" s="18"/>
    </row>
    <row r="413" spans="5:53" ht="15.75" customHeight="1">
      <c r="E413" s="18"/>
      <c r="I413" s="18"/>
      <c r="M413" s="18"/>
      <c r="Q413" s="18"/>
      <c r="U413" s="18"/>
      <c r="Y413" s="18"/>
      <c r="AC413" s="18"/>
      <c r="AG413" s="18"/>
      <c r="AO413" s="18"/>
      <c r="AS413" s="18"/>
      <c r="AW413" s="18"/>
      <c r="BA413" s="18"/>
    </row>
    <row r="414" spans="5:53" ht="15.75" customHeight="1">
      <c r="E414" s="18"/>
      <c r="I414" s="18"/>
      <c r="M414" s="18"/>
      <c r="Q414" s="18"/>
      <c r="U414" s="18"/>
      <c r="Y414" s="18"/>
      <c r="AC414" s="18"/>
      <c r="AG414" s="18"/>
      <c r="AO414" s="18"/>
      <c r="AS414" s="18"/>
      <c r="AW414" s="18"/>
      <c r="BA414" s="18"/>
    </row>
    <row r="415" spans="5:53" ht="15.75" customHeight="1">
      <c r="E415" s="18"/>
      <c r="I415" s="18"/>
      <c r="M415" s="18"/>
      <c r="Q415" s="18"/>
      <c r="U415" s="18"/>
      <c r="Y415" s="18"/>
      <c r="AC415" s="18"/>
      <c r="AG415" s="18"/>
      <c r="AO415" s="18"/>
      <c r="AS415" s="18"/>
      <c r="AW415" s="18"/>
      <c r="BA415" s="18"/>
    </row>
    <row r="416" spans="5:53" ht="15.75" customHeight="1">
      <c r="E416" s="18"/>
      <c r="I416" s="18"/>
      <c r="M416" s="18"/>
      <c r="Q416" s="18"/>
      <c r="U416" s="18"/>
      <c r="Y416" s="18"/>
      <c r="AC416" s="18"/>
      <c r="AG416" s="18"/>
      <c r="AO416" s="18"/>
      <c r="AS416" s="18"/>
      <c r="AW416" s="18"/>
      <c r="BA416" s="18"/>
    </row>
    <row r="417" spans="5:53" ht="15.75" customHeight="1">
      <c r="E417" s="18"/>
      <c r="I417" s="18"/>
      <c r="M417" s="18"/>
      <c r="Q417" s="18"/>
      <c r="U417" s="18"/>
      <c r="Y417" s="18"/>
      <c r="AC417" s="18"/>
      <c r="AG417" s="18"/>
      <c r="AO417" s="18"/>
      <c r="AS417" s="18"/>
      <c r="AW417" s="18"/>
      <c r="BA417" s="18"/>
    </row>
    <row r="418" spans="5:53" ht="15.75" customHeight="1">
      <c r="E418" s="18"/>
      <c r="I418" s="18"/>
      <c r="M418" s="18"/>
      <c r="Q418" s="18"/>
      <c r="U418" s="18"/>
      <c r="Y418" s="18"/>
      <c r="AC418" s="18"/>
      <c r="AG418" s="18"/>
      <c r="AO418" s="18"/>
      <c r="AS418" s="18"/>
      <c r="AW418" s="18"/>
      <c r="BA418" s="18"/>
    </row>
    <row r="419" spans="5:53" ht="15.75" customHeight="1">
      <c r="E419" s="18"/>
      <c r="I419" s="18"/>
      <c r="M419" s="18"/>
      <c r="Q419" s="18"/>
      <c r="U419" s="18"/>
      <c r="Y419" s="18"/>
      <c r="AC419" s="18"/>
      <c r="AG419" s="18"/>
      <c r="AO419" s="18"/>
      <c r="AS419" s="18"/>
      <c r="AW419" s="18"/>
      <c r="BA419" s="18"/>
    </row>
    <row r="420" spans="5:53" ht="15.75" customHeight="1">
      <c r="E420" s="18"/>
      <c r="I420" s="18"/>
      <c r="M420" s="18"/>
      <c r="Q420" s="18"/>
      <c r="U420" s="18"/>
      <c r="Y420" s="18"/>
      <c r="AC420" s="18"/>
      <c r="AG420" s="18"/>
      <c r="AO420" s="18"/>
      <c r="AS420" s="18"/>
      <c r="AW420" s="18"/>
      <c r="BA420" s="18"/>
    </row>
    <row r="421" spans="5:53" ht="15.75" customHeight="1">
      <c r="E421" s="18"/>
      <c r="I421" s="18"/>
      <c r="M421" s="18"/>
      <c r="Q421" s="18"/>
      <c r="U421" s="18"/>
      <c r="Y421" s="18"/>
      <c r="AC421" s="18"/>
      <c r="AG421" s="18"/>
      <c r="AO421" s="18"/>
      <c r="AS421" s="18"/>
      <c r="AW421" s="18"/>
      <c r="BA421" s="18"/>
    </row>
    <row r="422" spans="5:53" ht="15.75" customHeight="1">
      <c r="E422" s="18"/>
      <c r="I422" s="18"/>
      <c r="M422" s="18"/>
      <c r="Q422" s="18"/>
      <c r="U422" s="18"/>
      <c r="Y422" s="18"/>
      <c r="AC422" s="18"/>
      <c r="AG422" s="18"/>
      <c r="AO422" s="18"/>
      <c r="AS422" s="18"/>
      <c r="AW422" s="18"/>
      <c r="BA422" s="18"/>
    </row>
    <row r="423" spans="5:53" ht="15.75" customHeight="1">
      <c r="E423" s="18"/>
      <c r="I423" s="18"/>
      <c r="M423" s="18"/>
      <c r="Q423" s="18"/>
      <c r="U423" s="18"/>
      <c r="Y423" s="18"/>
      <c r="AC423" s="18"/>
      <c r="AG423" s="18"/>
      <c r="AO423" s="18"/>
      <c r="AS423" s="18"/>
      <c r="AW423" s="18"/>
      <c r="BA423" s="18"/>
    </row>
    <row r="424" spans="5:53" ht="15.75" customHeight="1">
      <c r="E424" s="18"/>
      <c r="I424" s="18"/>
      <c r="M424" s="18"/>
      <c r="Q424" s="18"/>
      <c r="U424" s="18"/>
      <c r="Y424" s="18"/>
      <c r="AC424" s="18"/>
      <c r="AG424" s="18"/>
      <c r="AO424" s="18"/>
      <c r="AS424" s="18"/>
      <c r="AW424" s="18"/>
      <c r="BA424" s="18"/>
    </row>
    <row r="425" spans="5:53" ht="15.75" customHeight="1">
      <c r="E425" s="18"/>
      <c r="I425" s="18"/>
      <c r="M425" s="18"/>
      <c r="Q425" s="18"/>
      <c r="U425" s="18"/>
      <c r="Y425" s="18"/>
      <c r="AC425" s="18"/>
      <c r="AG425" s="18"/>
      <c r="AO425" s="18"/>
      <c r="AS425" s="18"/>
      <c r="AW425" s="18"/>
      <c r="BA425" s="18"/>
    </row>
    <row r="426" spans="5:53" ht="15.75" customHeight="1">
      <c r="E426" s="18"/>
      <c r="I426" s="18"/>
      <c r="M426" s="18"/>
      <c r="Q426" s="18"/>
      <c r="U426" s="18"/>
      <c r="Y426" s="18"/>
      <c r="AC426" s="18"/>
      <c r="AG426" s="18"/>
      <c r="AO426" s="18"/>
      <c r="AS426" s="18"/>
      <c r="AW426" s="18"/>
      <c r="BA426" s="18"/>
    </row>
    <row r="427" spans="5:53" ht="15.75" customHeight="1">
      <c r="E427" s="18"/>
      <c r="I427" s="18"/>
      <c r="M427" s="18"/>
      <c r="Q427" s="18"/>
      <c r="U427" s="18"/>
      <c r="Y427" s="18"/>
      <c r="AC427" s="18"/>
      <c r="AG427" s="18"/>
      <c r="AO427" s="18"/>
      <c r="AS427" s="18"/>
      <c r="AW427" s="18"/>
      <c r="BA427" s="18"/>
    </row>
    <row r="428" spans="5:53" ht="15.75" customHeight="1">
      <c r="E428" s="18"/>
      <c r="I428" s="18"/>
      <c r="M428" s="18"/>
      <c r="Q428" s="18"/>
      <c r="U428" s="18"/>
      <c r="Y428" s="18"/>
      <c r="AC428" s="18"/>
      <c r="AG428" s="18"/>
      <c r="AO428" s="18"/>
      <c r="AS428" s="18"/>
      <c r="AW428" s="18"/>
      <c r="BA428" s="18"/>
    </row>
    <row r="429" spans="5:53" ht="15.75" customHeight="1">
      <c r="E429" s="18"/>
      <c r="I429" s="18"/>
      <c r="M429" s="18"/>
      <c r="Q429" s="18"/>
      <c r="U429" s="18"/>
      <c r="Y429" s="18"/>
      <c r="AC429" s="18"/>
      <c r="AG429" s="18"/>
      <c r="AO429" s="18"/>
      <c r="AS429" s="18"/>
      <c r="AW429" s="18"/>
      <c r="BA429" s="18"/>
    </row>
    <row r="430" spans="5:53" ht="15.75" customHeight="1">
      <c r="E430" s="18"/>
      <c r="I430" s="18"/>
      <c r="M430" s="18"/>
      <c r="Q430" s="18"/>
      <c r="U430" s="18"/>
      <c r="Y430" s="18"/>
      <c r="AC430" s="18"/>
      <c r="AG430" s="18"/>
      <c r="AO430" s="18"/>
      <c r="AS430" s="18"/>
      <c r="AW430" s="18"/>
      <c r="BA430" s="18"/>
    </row>
    <row r="431" spans="5:53" ht="15.75" customHeight="1">
      <c r="E431" s="18"/>
      <c r="I431" s="18"/>
      <c r="M431" s="18"/>
      <c r="Q431" s="18"/>
      <c r="U431" s="18"/>
      <c r="Y431" s="18"/>
      <c r="AC431" s="18"/>
      <c r="AG431" s="18"/>
      <c r="AO431" s="18"/>
      <c r="AS431" s="18"/>
      <c r="AW431" s="18"/>
      <c r="BA431" s="18"/>
    </row>
    <row r="432" spans="5:53" ht="15.75" customHeight="1">
      <c r="E432" s="18"/>
      <c r="I432" s="18"/>
      <c r="M432" s="18"/>
      <c r="Q432" s="18"/>
      <c r="U432" s="18"/>
      <c r="Y432" s="18"/>
      <c r="AC432" s="18"/>
      <c r="AG432" s="18"/>
      <c r="AO432" s="18"/>
      <c r="AS432" s="18"/>
      <c r="AW432" s="18"/>
      <c r="BA432" s="18"/>
    </row>
    <row r="433" spans="5:53" ht="15.75" customHeight="1">
      <c r="E433" s="18"/>
      <c r="I433" s="18"/>
      <c r="M433" s="18"/>
      <c r="Q433" s="18"/>
      <c r="U433" s="18"/>
      <c r="Y433" s="18"/>
      <c r="AC433" s="18"/>
      <c r="AG433" s="18"/>
      <c r="AO433" s="18"/>
      <c r="AS433" s="18"/>
      <c r="AW433" s="18"/>
      <c r="BA433" s="18"/>
    </row>
    <row r="434" spans="5:53" ht="15.75" customHeight="1">
      <c r="E434" s="18"/>
      <c r="I434" s="18"/>
      <c r="M434" s="18"/>
      <c r="Q434" s="18"/>
      <c r="U434" s="18"/>
      <c r="Y434" s="18"/>
      <c r="AC434" s="18"/>
      <c r="AG434" s="18"/>
      <c r="AO434" s="18"/>
      <c r="AS434" s="18"/>
      <c r="AW434" s="18"/>
      <c r="BA434" s="18"/>
    </row>
    <row r="435" spans="5:53" ht="15.75" customHeight="1">
      <c r="E435" s="18"/>
      <c r="I435" s="18"/>
      <c r="M435" s="18"/>
      <c r="Q435" s="18"/>
      <c r="U435" s="18"/>
      <c r="Y435" s="18"/>
      <c r="AC435" s="18"/>
      <c r="AG435" s="18"/>
      <c r="AO435" s="18"/>
      <c r="AS435" s="18"/>
      <c r="AW435" s="18"/>
      <c r="BA435" s="18"/>
    </row>
    <row r="436" spans="5:53" ht="15.75" customHeight="1">
      <c r="E436" s="18"/>
      <c r="I436" s="18"/>
      <c r="M436" s="18"/>
      <c r="Q436" s="18"/>
      <c r="U436" s="18"/>
      <c r="Y436" s="18"/>
      <c r="AC436" s="18"/>
      <c r="AG436" s="18"/>
      <c r="AO436" s="18"/>
      <c r="AS436" s="18"/>
      <c r="AW436" s="18"/>
      <c r="BA436" s="18"/>
    </row>
    <row r="437" spans="5:53" ht="15.75" customHeight="1">
      <c r="E437" s="18"/>
      <c r="I437" s="18"/>
      <c r="M437" s="18"/>
      <c r="Q437" s="18"/>
      <c r="U437" s="18"/>
      <c r="Y437" s="18"/>
      <c r="AC437" s="18"/>
      <c r="AG437" s="18"/>
      <c r="AO437" s="18"/>
      <c r="AS437" s="18"/>
      <c r="AW437" s="18"/>
      <c r="BA437" s="18"/>
    </row>
    <row r="438" spans="5:53" ht="15.75" customHeight="1">
      <c r="E438" s="18"/>
      <c r="I438" s="18"/>
      <c r="M438" s="18"/>
      <c r="Q438" s="18"/>
      <c r="U438" s="18"/>
      <c r="Y438" s="18"/>
      <c r="AC438" s="18"/>
      <c r="AG438" s="18"/>
      <c r="AO438" s="18"/>
      <c r="AS438" s="18"/>
      <c r="AW438" s="18"/>
      <c r="BA438" s="18"/>
    </row>
    <row r="439" spans="5:53" ht="15.75" customHeight="1">
      <c r="E439" s="18"/>
      <c r="I439" s="18"/>
      <c r="M439" s="18"/>
      <c r="Q439" s="18"/>
      <c r="U439" s="18"/>
      <c r="Y439" s="18"/>
      <c r="AC439" s="18"/>
      <c r="AG439" s="18"/>
      <c r="AO439" s="18"/>
      <c r="AS439" s="18"/>
      <c r="AW439" s="18"/>
      <c r="BA439" s="18"/>
    </row>
    <row r="440" spans="5:53" ht="15.75" customHeight="1">
      <c r="E440" s="18"/>
      <c r="I440" s="18"/>
      <c r="M440" s="18"/>
      <c r="Q440" s="18"/>
      <c r="U440" s="18"/>
      <c r="Y440" s="18"/>
      <c r="AC440" s="18"/>
      <c r="AG440" s="18"/>
      <c r="AO440" s="18"/>
      <c r="AS440" s="18"/>
      <c r="AW440" s="18"/>
      <c r="BA440" s="18"/>
    </row>
    <row r="441" spans="5:53" ht="15.75" customHeight="1">
      <c r="E441" s="18"/>
      <c r="I441" s="18"/>
      <c r="M441" s="18"/>
      <c r="Q441" s="18"/>
      <c r="U441" s="18"/>
      <c r="Y441" s="18"/>
      <c r="AC441" s="18"/>
      <c r="AG441" s="18"/>
      <c r="AO441" s="18"/>
      <c r="AS441" s="18"/>
      <c r="AW441" s="18"/>
      <c r="BA441" s="18"/>
    </row>
    <row r="442" spans="5:53" ht="15.75" customHeight="1">
      <c r="E442" s="18"/>
      <c r="I442" s="18"/>
      <c r="M442" s="18"/>
      <c r="Q442" s="18"/>
      <c r="U442" s="18"/>
      <c r="Y442" s="18"/>
      <c r="AC442" s="18"/>
      <c r="AG442" s="18"/>
      <c r="AO442" s="18"/>
      <c r="AS442" s="18"/>
      <c r="AW442" s="18"/>
      <c r="BA442" s="18"/>
    </row>
    <row r="443" spans="5:53" ht="15.75" customHeight="1">
      <c r="E443" s="18"/>
      <c r="I443" s="18"/>
      <c r="M443" s="18"/>
      <c r="Q443" s="18"/>
      <c r="U443" s="18"/>
      <c r="Y443" s="18"/>
      <c r="AC443" s="18"/>
      <c r="AG443" s="18"/>
      <c r="AO443" s="18"/>
      <c r="AS443" s="18"/>
      <c r="AW443" s="18"/>
      <c r="BA443" s="18"/>
    </row>
    <row r="444" spans="5:53" ht="15.75" customHeight="1">
      <c r="E444" s="18"/>
      <c r="I444" s="18"/>
      <c r="M444" s="18"/>
      <c r="Q444" s="18"/>
      <c r="U444" s="18"/>
      <c r="Y444" s="18"/>
      <c r="AC444" s="18"/>
      <c r="AG444" s="18"/>
      <c r="AO444" s="18"/>
      <c r="AS444" s="18"/>
      <c r="AW444" s="18"/>
      <c r="BA444" s="18"/>
    </row>
    <row r="445" spans="5:53" ht="15.75" customHeight="1">
      <c r="E445" s="18"/>
      <c r="I445" s="18"/>
      <c r="M445" s="18"/>
      <c r="Q445" s="18"/>
      <c r="U445" s="18"/>
      <c r="Y445" s="18"/>
      <c r="AC445" s="18"/>
      <c r="AG445" s="18"/>
      <c r="AO445" s="18"/>
      <c r="AS445" s="18"/>
      <c r="AW445" s="18"/>
      <c r="BA445" s="18"/>
    </row>
    <row r="446" spans="5:53" ht="15.75" customHeight="1">
      <c r="E446" s="18"/>
      <c r="I446" s="18"/>
      <c r="M446" s="18"/>
      <c r="Q446" s="18"/>
      <c r="U446" s="18"/>
      <c r="Y446" s="18"/>
      <c r="AC446" s="18"/>
      <c r="AG446" s="18"/>
      <c r="AO446" s="18"/>
      <c r="AS446" s="18"/>
      <c r="AW446" s="18"/>
      <c r="BA446" s="18"/>
    </row>
    <row r="447" spans="5:53" ht="15.75" customHeight="1">
      <c r="E447" s="18"/>
      <c r="I447" s="18"/>
      <c r="M447" s="18"/>
      <c r="Q447" s="18"/>
      <c r="U447" s="18"/>
      <c r="Y447" s="18"/>
      <c r="AC447" s="18"/>
      <c r="AG447" s="18"/>
      <c r="AO447" s="18"/>
      <c r="AS447" s="18"/>
      <c r="AW447" s="18"/>
      <c r="BA447" s="18"/>
    </row>
    <row r="448" spans="5:53" ht="15.75" customHeight="1">
      <c r="E448" s="18"/>
      <c r="I448" s="18"/>
      <c r="M448" s="18"/>
      <c r="Q448" s="18"/>
      <c r="U448" s="18"/>
      <c r="Y448" s="18"/>
      <c r="AC448" s="18"/>
      <c r="AG448" s="18"/>
      <c r="AO448" s="18"/>
      <c r="AS448" s="18"/>
      <c r="AW448" s="18"/>
      <c r="BA448" s="18"/>
    </row>
    <row r="449" spans="5:53" ht="15.75" customHeight="1">
      <c r="E449" s="18"/>
      <c r="I449" s="18"/>
      <c r="M449" s="18"/>
      <c r="Q449" s="18"/>
      <c r="U449" s="18"/>
      <c r="Y449" s="18"/>
      <c r="AC449" s="18"/>
      <c r="AG449" s="18"/>
      <c r="AO449" s="18"/>
      <c r="AS449" s="18"/>
      <c r="AW449" s="18"/>
      <c r="BA449" s="18"/>
    </row>
    <row r="450" spans="5:53" ht="15.75" customHeight="1">
      <c r="E450" s="18"/>
      <c r="I450" s="18"/>
      <c r="M450" s="18"/>
      <c r="Q450" s="18"/>
      <c r="U450" s="18"/>
      <c r="Y450" s="18"/>
      <c r="AC450" s="18"/>
      <c r="AG450" s="18"/>
      <c r="AO450" s="18"/>
      <c r="AS450" s="18"/>
      <c r="AW450" s="18"/>
      <c r="BA450" s="18"/>
    </row>
    <row r="451" spans="5:53" ht="15.75" customHeight="1">
      <c r="E451" s="18"/>
      <c r="I451" s="18"/>
      <c r="M451" s="18"/>
      <c r="Q451" s="18"/>
      <c r="U451" s="18"/>
      <c r="Y451" s="18"/>
      <c r="AC451" s="18"/>
      <c r="AG451" s="18"/>
      <c r="AO451" s="18"/>
      <c r="AS451" s="18"/>
      <c r="AW451" s="18"/>
      <c r="BA451" s="18"/>
    </row>
    <row r="452" spans="5:53" ht="15.75" customHeight="1">
      <c r="E452" s="18"/>
      <c r="I452" s="18"/>
      <c r="M452" s="18"/>
      <c r="Q452" s="18"/>
      <c r="U452" s="18"/>
      <c r="Y452" s="18"/>
      <c r="AC452" s="18"/>
      <c r="AG452" s="18"/>
      <c r="AO452" s="18"/>
      <c r="AS452" s="18"/>
      <c r="AW452" s="18"/>
      <c r="BA452" s="18"/>
    </row>
    <row r="453" spans="5:53" ht="15.75" customHeight="1">
      <c r="E453" s="18"/>
      <c r="I453" s="18"/>
      <c r="M453" s="18"/>
      <c r="Q453" s="18"/>
      <c r="U453" s="18"/>
      <c r="Y453" s="18"/>
      <c r="AC453" s="18"/>
      <c r="AG453" s="18"/>
      <c r="AO453" s="18"/>
      <c r="AS453" s="18"/>
      <c r="AW453" s="18"/>
      <c r="BA453" s="18"/>
    </row>
    <row r="454" spans="5:53" ht="15.75" customHeight="1">
      <c r="E454" s="18"/>
      <c r="I454" s="18"/>
      <c r="M454" s="18"/>
      <c r="Q454" s="18"/>
      <c r="U454" s="18"/>
      <c r="Y454" s="18"/>
      <c r="AC454" s="18"/>
      <c r="AG454" s="18"/>
      <c r="AO454" s="18"/>
      <c r="AS454" s="18"/>
      <c r="AW454" s="18"/>
      <c r="BA454" s="18"/>
    </row>
    <row r="455" spans="5:53" ht="15.75" customHeight="1">
      <c r="E455" s="18"/>
      <c r="I455" s="18"/>
      <c r="M455" s="18"/>
      <c r="Q455" s="18"/>
      <c r="U455" s="18"/>
      <c r="Y455" s="18"/>
      <c r="AC455" s="18"/>
      <c r="AG455" s="18"/>
      <c r="AO455" s="18"/>
      <c r="AS455" s="18"/>
      <c r="AW455" s="18"/>
      <c r="BA455" s="18"/>
    </row>
    <row r="456" spans="5:53" ht="15.75" customHeight="1">
      <c r="E456" s="18"/>
      <c r="I456" s="18"/>
      <c r="M456" s="18"/>
      <c r="Q456" s="18"/>
      <c r="U456" s="18"/>
      <c r="Y456" s="18"/>
      <c r="AC456" s="18"/>
      <c r="AG456" s="18"/>
      <c r="AO456" s="18"/>
      <c r="AS456" s="18"/>
      <c r="AW456" s="18"/>
      <c r="BA456" s="18"/>
    </row>
    <row r="457" spans="5:53" ht="15.75" customHeight="1">
      <c r="E457" s="18"/>
      <c r="I457" s="18"/>
      <c r="M457" s="18"/>
      <c r="Q457" s="18"/>
      <c r="U457" s="18"/>
      <c r="Y457" s="18"/>
      <c r="AC457" s="18"/>
      <c r="AG457" s="18"/>
      <c r="AO457" s="18"/>
      <c r="AS457" s="18"/>
      <c r="AW457" s="18"/>
      <c r="BA457" s="18"/>
    </row>
    <row r="458" spans="5:53" ht="15.75" customHeight="1">
      <c r="E458" s="18"/>
      <c r="I458" s="18"/>
      <c r="M458" s="18"/>
      <c r="Q458" s="18"/>
      <c r="U458" s="18"/>
      <c r="Y458" s="18"/>
      <c r="AC458" s="18"/>
      <c r="AG458" s="18"/>
      <c r="AO458" s="18"/>
      <c r="AS458" s="18"/>
      <c r="AW458" s="18"/>
      <c r="BA458" s="18"/>
    </row>
    <row r="459" spans="5:53" ht="15.75" customHeight="1">
      <c r="E459" s="18"/>
      <c r="I459" s="18"/>
      <c r="M459" s="18"/>
      <c r="Q459" s="18"/>
      <c r="U459" s="18"/>
      <c r="Y459" s="18"/>
      <c r="AC459" s="18"/>
      <c r="AG459" s="18"/>
      <c r="AO459" s="18"/>
      <c r="AS459" s="18"/>
      <c r="AW459" s="18"/>
      <c r="BA459" s="18"/>
    </row>
    <row r="460" spans="5:53" ht="15.75" customHeight="1">
      <c r="E460" s="18"/>
      <c r="I460" s="18"/>
      <c r="M460" s="18"/>
      <c r="Q460" s="18"/>
      <c r="U460" s="18"/>
      <c r="Y460" s="18"/>
      <c r="AC460" s="18"/>
      <c r="AG460" s="18"/>
      <c r="AO460" s="18"/>
      <c r="AS460" s="18"/>
      <c r="AW460" s="18"/>
      <c r="BA460" s="18"/>
    </row>
    <row r="461" spans="5:53" ht="15.75" customHeight="1">
      <c r="E461" s="18"/>
      <c r="I461" s="18"/>
      <c r="M461" s="18"/>
      <c r="Q461" s="18"/>
      <c r="U461" s="18"/>
      <c r="Y461" s="18"/>
      <c r="AC461" s="18"/>
      <c r="AG461" s="18"/>
      <c r="AO461" s="18"/>
      <c r="AS461" s="18"/>
      <c r="AW461" s="18"/>
      <c r="BA461" s="18"/>
    </row>
    <row r="462" spans="5:53" ht="15.75" customHeight="1">
      <c r="E462" s="18"/>
      <c r="I462" s="18"/>
      <c r="M462" s="18"/>
      <c r="Q462" s="18"/>
      <c r="U462" s="18"/>
      <c r="Y462" s="18"/>
      <c r="AC462" s="18"/>
      <c r="AG462" s="18"/>
      <c r="AO462" s="18"/>
      <c r="AS462" s="18"/>
      <c r="AW462" s="18"/>
      <c r="BA462" s="18"/>
    </row>
    <row r="463" spans="5:53" ht="15.75" customHeight="1">
      <c r="E463" s="18"/>
      <c r="I463" s="18"/>
      <c r="M463" s="18"/>
      <c r="Q463" s="18"/>
      <c r="U463" s="18"/>
      <c r="Y463" s="18"/>
      <c r="AC463" s="18"/>
      <c r="AG463" s="18"/>
      <c r="AO463" s="18"/>
      <c r="AS463" s="18"/>
      <c r="AW463" s="18"/>
      <c r="BA463" s="18"/>
    </row>
    <row r="464" spans="5:53" ht="15.75" customHeight="1">
      <c r="E464" s="18"/>
      <c r="I464" s="18"/>
      <c r="M464" s="18"/>
      <c r="Q464" s="18"/>
      <c r="U464" s="18"/>
      <c r="Y464" s="18"/>
      <c r="AC464" s="18"/>
      <c r="AG464" s="18"/>
      <c r="AO464" s="18"/>
      <c r="AS464" s="18"/>
      <c r="AW464" s="18"/>
      <c r="BA464" s="18"/>
    </row>
    <row r="465" spans="5:53" ht="15.75" customHeight="1">
      <c r="E465" s="18"/>
      <c r="I465" s="18"/>
      <c r="M465" s="18"/>
      <c r="Q465" s="18"/>
      <c r="U465" s="18"/>
      <c r="Y465" s="18"/>
      <c r="AC465" s="18"/>
      <c r="AG465" s="18"/>
      <c r="AO465" s="18"/>
      <c r="AS465" s="18"/>
      <c r="AW465" s="18"/>
      <c r="BA465" s="18"/>
    </row>
    <row r="466" spans="5:53" ht="15.75" customHeight="1">
      <c r="E466" s="18"/>
      <c r="I466" s="18"/>
      <c r="M466" s="18"/>
      <c r="Q466" s="18"/>
      <c r="U466" s="18"/>
      <c r="Y466" s="18"/>
      <c r="AC466" s="18"/>
      <c r="AG466" s="18"/>
      <c r="AO466" s="18"/>
      <c r="AS466" s="18"/>
      <c r="AW466" s="18"/>
      <c r="BA466" s="18"/>
    </row>
    <row r="467" spans="5:53" ht="15.75" customHeight="1">
      <c r="E467" s="18"/>
      <c r="I467" s="18"/>
      <c r="M467" s="18"/>
      <c r="Q467" s="18"/>
      <c r="U467" s="18"/>
      <c r="Y467" s="18"/>
      <c r="AC467" s="18"/>
      <c r="AG467" s="18"/>
      <c r="AO467" s="18"/>
      <c r="AS467" s="18"/>
      <c r="AW467" s="18"/>
      <c r="BA467" s="18"/>
    </row>
    <row r="468" spans="5:53" ht="15.75" customHeight="1">
      <c r="E468" s="18"/>
      <c r="I468" s="18"/>
      <c r="M468" s="18"/>
      <c r="Q468" s="18"/>
      <c r="U468" s="18"/>
      <c r="Y468" s="18"/>
      <c r="AC468" s="18"/>
      <c r="AG468" s="18"/>
      <c r="AO468" s="18"/>
      <c r="AS468" s="18"/>
      <c r="AW468" s="18"/>
      <c r="BA468" s="18"/>
    </row>
    <row r="469" spans="5:53" ht="15.75" customHeight="1">
      <c r="E469" s="18"/>
      <c r="I469" s="18"/>
      <c r="M469" s="18"/>
      <c r="Q469" s="18"/>
      <c r="U469" s="18"/>
      <c r="Y469" s="18"/>
      <c r="AC469" s="18"/>
      <c r="AG469" s="18"/>
      <c r="AO469" s="18"/>
      <c r="AS469" s="18"/>
      <c r="AW469" s="18"/>
      <c r="BA469" s="18"/>
    </row>
    <row r="470" spans="5:53" ht="15.75" customHeight="1">
      <c r="E470" s="18"/>
      <c r="I470" s="18"/>
      <c r="M470" s="18"/>
      <c r="Q470" s="18"/>
      <c r="U470" s="18"/>
      <c r="Y470" s="18"/>
      <c r="AC470" s="18"/>
      <c r="AG470" s="18"/>
      <c r="AO470" s="18"/>
      <c r="AS470" s="18"/>
      <c r="AW470" s="18"/>
      <c r="BA470" s="18"/>
    </row>
    <row r="471" spans="5:53" ht="15.75" customHeight="1">
      <c r="E471" s="18"/>
      <c r="I471" s="18"/>
      <c r="M471" s="18"/>
      <c r="Q471" s="18"/>
      <c r="U471" s="18"/>
      <c r="Y471" s="18"/>
      <c r="AC471" s="18"/>
      <c r="AG471" s="18"/>
      <c r="AO471" s="18"/>
      <c r="AS471" s="18"/>
      <c r="AW471" s="18"/>
      <c r="BA471" s="18"/>
    </row>
    <row r="472" spans="5:53" ht="15.75" customHeight="1">
      <c r="E472" s="18"/>
      <c r="I472" s="18"/>
      <c r="M472" s="18"/>
      <c r="Q472" s="18"/>
      <c r="U472" s="18"/>
      <c r="Y472" s="18"/>
      <c r="AC472" s="18"/>
      <c r="AG472" s="18"/>
      <c r="AO472" s="18"/>
      <c r="AS472" s="18"/>
      <c r="AW472" s="18"/>
      <c r="BA472" s="18"/>
    </row>
    <row r="473" spans="5:53" ht="15.75" customHeight="1">
      <c r="E473" s="18"/>
      <c r="I473" s="18"/>
      <c r="M473" s="18"/>
      <c r="Q473" s="18"/>
      <c r="U473" s="18"/>
      <c r="Y473" s="18"/>
      <c r="AC473" s="18"/>
      <c r="AG473" s="18"/>
      <c r="AO473" s="18"/>
      <c r="AS473" s="18"/>
      <c r="AW473" s="18"/>
      <c r="BA473" s="18"/>
    </row>
    <row r="474" spans="5:53" ht="15.75" customHeight="1">
      <c r="E474" s="18"/>
      <c r="I474" s="18"/>
      <c r="M474" s="18"/>
      <c r="Q474" s="18"/>
      <c r="U474" s="18"/>
      <c r="Y474" s="18"/>
      <c r="AC474" s="18"/>
      <c r="AG474" s="18"/>
      <c r="AO474" s="18"/>
      <c r="AS474" s="18"/>
      <c r="AW474" s="18"/>
      <c r="BA474" s="18"/>
    </row>
    <row r="475" spans="5:53" ht="15.75" customHeight="1">
      <c r="E475" s="18"/>
      <c r="I475" s="18"/>
      <c r="M475" s="18"/>
      <c r="Q475" s="18"/>
      <c r="U475" s="18"/>
      <c r="Y475" s="18"/>
      <c r="AC475" s="18"/>
      <c r="AG475" s="18"/>
      <c r="AO475" s="18"/>
      <c r="AS475" s="18"/>
      <c r="AW475" s="18"/>
      <c r="BA475" s="18"/>
    </row>
    <row r="476" spans="5:53" ht="15.75" customHeight="1">
      <c r="E476" s="18"/>
      <c r="I476" s="18"/>
      <c r="M476" s="18"/>
      <c r="Q476" s="18"/>
      <c r="U476" s="18"/>
      <c r="Y476" s="18"/>
      <c r="AC476" s="18"/>
      <c r="AG476" s="18"/>
      <c r="AO476" s="18"/>
      <c r="AS476" s="18"/>
      <c r="AW476" s="18"/>
      <c r="BA476" s="18"/>
    </row>
    <row r="477" spans="5:53" ht="15.75" customHeight="1">
      <c r="E477" s="18"/>
      <c r="I477" s="18"/>
      <c r="M477" s="18"/>
      <c r="Q477" s="18"/>
      <c r="U477" s="18"/>
      <c r="Y477" s="18"/>
      <c r="AC477" s="18"/>
      <c r="AG477" s="18"/>
      <c r="AO477" s="18"/>
      <c r="AS477" s="18"/>
      <c r="AW477" s="18"/>
      <c r="BA477" s="18"/>
    </row>
    <row r="478" spans="5:53" ht="15.75" customHeight="1">
      <c r="E478" s="18"/>
      <c r="I478" s="18"/>
      <c r="M478" s="18"/>
      <c r="Q478" s="18"/>
      <c r="U478" s="18"/>
      <c r="Y478" s="18"/>
      <c r="AC478" s="18"/>
      <c r="AG478" s="18"/>
      <c r="AO478" s="18"/>
      <c r="AS478" s="18"/>
      <c r="AW478" s="18"/>
      <c r="BA478" s="18"/>
    </row>
    <row r="479" spans="5:53" ht="15.75" customHeight="1">
      <c r="E479" s="18"/>
      <c r="I479" s="18"/>
      <c r="M479" s="18"/>
      <c r="Q479" s="18"/>
      <c r="U479" s="18"/>
      <c r="Y479" s="18"/>
      <c r="AC479" s="18"/>
      <c r="AG479" s="18"/>
      <c r="AO479" s="18"/>
      <c r="AS479" s="18"/>
      <c r="AW479" s="18"/>
      <c r="BA479" s="18"/>
    </row>
    <row r="480" spans="5:53" ht="15.75" customHeight="1">
      <c r="E480" s="18"/>
      <c r="I480" s="18"/>
      <c r="M480" s="18"/>
      <c r="Q480" s="18"/>
      <c r="U480" s="18"/>
      <c r="Y480" s="18"/>
      <c r="AC480" s="18"/>
      <c r="AG480" s="18"/>
      <c r="AO480" s="18"/>
      <c r="AS480" s="18"/>
      <c r="AW480" s="18"/>
      <c r="BA480" s="18"/>
    </row>
    <row r="481" spans="5:53" ht="15.75" customHeight="1">
      <c r="E481" s="18"/>
      <c r="I481" s="18"/>
      <c r="M481" s="18"/>
      <c r="Q481" s="18"/>
      <c r="U481" s="18"/>
      <c r="Y481" s="18"/>
      <c r="AC481" s="18"/>
      <c r="AG481" s="18"/>
      <c r="AO481" s="18"/>
      <c r="AS481" s="18"/>
      <c r="AW481" s="18"/>
      <c r="BA481" s="18"/>
    </row>
    <row r="482" spans="5:53" ht="15.75" customHeight="1">
      <c r="E482" s="18"/>
      <c r="I482" s="18"/>
      <c r="M482" s="18"/>
      <c r="Q482" s="18"/>
      <c r="U482" s="18"/>
      <c r="Y482" s="18"/>
      <c r="AC482" s="18"/>
      <c r="AG482" s="18"/>
      <c r="AO482" s="18"/>
      <c r="AS482" s="18"/>
      <c r="AW482" s="18"/>
      <c r="BA482" s="18"/>
    </row>
    <row r="483" spans="5:53" ht="15.75" customHeight="1">
      <c r="E483" s="18"/>
      <c r="I483" s="18"/>
      <c r="M483" s="18"/>
      <c r="Q483" s="18"/>
      <c r="U483" s="18"/>
      <c r="Y483" s="18"/>
      <c r="AC483" s="18"/>
      <c r="AG483" s="18"/>
      <c r="AO483" s="18"/>
      <c r="AS483" s="18"/>
      <c r="AW483" s="18"/>
      <c r="BA483" s="18"/>
    </row>
    <row r="484" spans="5:53" ht="15.75" customHeight="1">
      <c r="E484" s="18"/>
      <c r="I484" s="18"/>
      <c r="M484" s="18"/>
      <c r="Q484" s="18"/>
      <c r="U484" s="18"/>
      <c r="Y484" s="18"/>
      <c r="AC484" s="18"/>
      <c r="AG484" s="18"/>
      <c r="AO484" s="18"/>
      <c r="AS484" s="18"/>
      <c r="AW484" s="18"/>
      <c r="BA484" s="18"/>
    </row>
    <row r="485" spans="5:53" ht="15.75" customHeight="1">
      <c r="E485" s="18"/>
      <c r="I485" s="18"/>
      <c r="M485" s="18"/>
      <c r="Q485" s="18"/>
      <c r="U485" s="18"/>
      <c r="Y485" s="18"/>
      <c r="AC485" s="18"/>
      <c r="AG485" s="18"/>
      <c r="AO485" s="18"/>
      <c r="AS485" s="18"/>
      <c r="AW485" s="18"/>
      <c r="BA485" s="18"/>
    </row>
    <row r="486" spans="5:53" ht="15.75" customHeight="1">
      <c r="E486" s="18"/>
      <c r="I486" s="18"/>
      <c r="M486" s="18"/>
      <c r="Q486" s="18"/>
      <c r="U486" s="18"/>
      <c r="Y486" s="18"/>
      <c r="AC486" s="18"/>
      <c r="AG486" s="18"/>
      <c r="AO486" s="18"/>
      <c r="AS486" s="18"/>
      <c r="AW486" s="18"/>
      <c r="BA486" s="18"/>
    </row>
    <row r="487" spans="5:53" ht="15.75" customHeight="1">
      <c r="E487" s="18"/>
      <c r="I487" s="18"/>
      <c r="M487" s="18"/>
      <c r="Q487" s="18"/>
      <c r="U487" s="18"/>
      <c r="Y487" s="18"/>
      <c r="AC487" s="18"/>
      <c r="AG487" s="18"/>
      <c r="AO487" s="18"/>
      <c r="AS487" s="18"/>
      <c r="AW487" s="18"/>
      <c r="BA487" s="18"/>
    </row>
    <row r="488" spans="5:53" ht="15.75" customHeight="1">
      <c r="E488" s="18"/>
      <c r="I488" s="18"/>
      <c r="M488" s="18"/>
      <c r="Q488" s="18"/>
      <c r="U488" s="18"/>
      <c r="Y488" s="18"/>
      <c r="AC488" s="18"/>
      <c r="AG488" s="18"/>
      <c r="AO488" s="18"/>
      <c r="AS488" s="18"/>
      <c r="AW488" s="18"/>
      <c r="BA488" s="18"/>
    </row>
    <row r="489" spans="5:53" ht="15.75" customHeight="1">
      <c r="E489" s="18"/>
      <c r="I489" s="18"/>
      <c r="M489" s="18"/>
      <c r="Q489" s="18"/>
      <c r="U489" s="18"/>
      <c r="Y489" s="18"/>
      <c r="AC489" s="18"/>
      <c r="AG489" s="18"/>
      <c r="AO489" s="18"/>
      <c r="AS489" s="18"/>
      <c r="AW489" s="18"/>
      <c r="BA489" s="18"/>
    </row>
    <row r="490" spans="5:53" ht="15.75" customHeight="1">
      <c r="E490" s="18"/>
      <c r="I490" s="18"/>
      <c r="M490" s="18"/>
      <c r="Q490" s="18"/>
      <c r="U490" s="18"/>
      <c r="Y490" s="18"/>
      <c r="AC490" s="18"/>
      <c r="AG490" s="18"/>
      <c r="AO490" s="18"/>
      <c r="AS490" s="18"/>
      <c r="AW490" s="18"/>
      <c r="BA490" s="18"/>
    </row>
    <row r="491" spans="5:53" ht="15.75" customHeight="1">
      <c r="E491" s="18"/>
      <c r="I491" s="18"/>
      <c r="M491" s="18"/>
      <c r="Q491" s="18"/>
      <c r="U491" s="18"/>
      <c r="Y491" s="18"/>
      <c r="AC491" s="18"/>
      <c r="AG491" s="18"/>
      <c r="AO491" s="18"/>
      <c r="AS491" s="18"/>
      <c r="AW491" s="18"/>
      <c r="BA491" s="18"/>
    </row>
    <row r="492" spans="5:53" ht="15.75" customHeight="1">
      <c r="E492" s="18"/>
      <c r="I492" s="18"/>
      <c r="M492" s="18"/>
      <c r="Q492" s="18"/>
      <c r="U492" s="18"/>
      <c r="Y492" s="18"/>
      <c r="AC492" s="18"/>
      <c r="AG492" s="18"/>
      <c r="AO492" s="18"/>
      <c r="AS492" s="18"/>
      <c r="AW492" s="18"/>
      <c r="BA492" s="18"/>
    </row>
    <row r="493" spans="5:53" ht="15.75" customHeight="1">
      <c r="E493" s="18"/>
      <c r="I493" s="18"/>
      <c r="M493" s="18"/>
      <c r="Q493" s="18"/>
      <c r="U493" s="18"/>
      <c r="Y493" s="18"/>
      <c r="AC493" s="18"/>
      <c r="AG493" s="18"/>
      <c r="AO493" s="18"/>
      <c r="AS493" s="18"/>
      <c r="AW493" s="18"/>
      <c r="BA493" s="18"/>
    </row>
    <row r="494" spans="5:53" ht="15.75" customHeight="1">
      <c r="E494" s="18"/>
      <c r="I494" s="18"/>
      <c r="M494" s="18"/>
      <c r="Q494" s="18"/>
      <c r="U494" s="18"/>
      <c r="Y494" s="18"/>
      <c r="AC494" s="18"/>
      <c r="AG494" s="18"/>
      <c r="AO494" s="18"/>
      <c r="AS494" s="18"/>
      <c r="AW494" s="18"/>
      <c r="BA494" s="18"/>
    </row>
    <row r="495" spans="5:53" ht="15.75" customHeight="1">
      <c r="E495" s="18"/>
      <c r="I495" s="18"/>
      <c r="M495" s="18"/>
      <c r="Q495" s="18"/>
      <c r="U495" s="18"/>
      <c r="Y495" s="18"/>
      <c r="AC495" s="18"/>
      <c r="AG495" s="18"/>
      <c r="AO495" s="18"/>
      <c r="AS495" s="18"/>
      <c r="AW495" s="18"/>
      <c r="BA495" s="18"/>
    </row>
    <row r="496" spans="5:53" ht="15.75" customHeight="1">
      <c r="E496" s="18"/>
      <c r="I496" s="18"/>
      <c r="M496" s="18"/>
      <c r="Q496" s="18"/>
      <c r="U496" s="18"/>
      <c r="Y496" s="18"/>
      <c r="AC496" s="18"/>
      <c r="AG496" s="18"/>
      <c r="AO496" s="18"/>
      <c r="AS496" s="18"/>
      <c r="AW496" s="18"/>
      <c r="BA496" s="18"/>
    </row>
    <row r="497" spans="5:53" ht="15.75" customHeight="1">
      <c r="E497" s="18"/>
      <c r="I497" s="18"/>
      <c r="M497" s="18"/>
      <c r="Q497" s="18"/>
      <c r="U497" s="18"/>
      <c r="Y497" s="18"/>
      <c r="AC497" s="18"/>
      <c r="AG497" s="18"/>
      <c r="AO497" s="18"/>
      <c r="AS497" s="18"/>
      <c r="AW497" s="18"/>
      <c r="BA497" s="18"/>
    </row>
    <row r="498" spans="5:53" ht="15.75" customHeight="1">
      <c r="E498" s="18"/>
      <c r="I498" s="18"/>
      <c r="M498" s="18"/>
      <c r="Q498" s="18"/>
      <c r="U498" s="18"/>
      <c r="Y498" s="18"/>
      <c r="AC498" s="18"/>
      <c r="AG498" s="18"/>
      <c r="AO498" s="18"/>
      <c r="AS498" s="18"/>
      <c r="AW498" s="18"/>
      <c r="BA498" s="18"/>
    </row>
    <row r="499" spans="5:53" ht="15.75" customHeight="1">
      <c r="E499" s="18"/>
      <c r="I499" s="18"/>
      <c r="M499" s="18"/>
      <c r="Q499" s="18"/>
      <c r="U499" s="18"/>
      <c r="Y499" s="18"/>
      <c r="AC499" s="18"/>
      <c r="AG499" s="18"/>
      <c r="AO499" s="18"/>
      <c r="AS499" s="18"/>
      <c r="AW499" s="18"/>
      <c r="BA499" s="18"/>
    </row>
    <row r="500" spans="5:53" ht="15.75" customHeight="1">
      <c r="E500" s="18"/>
      <c r="I500" s="18"/>
      <c r="M500" s="18"/>
      <c r="Q500" s="18"/>
      <c r="U500" s="18"/>
      <c r="Y500" s="18"/>
      <c r="AC500" s="18"/>
      <c r="AG500" s="18"/>
      <c r="AO500" s="18"/>
      <c r="AS500" s="18"/>
      <c r="AW500" s="18"/>
      <c r="BA500" s="18"/>
    </row>
    <row r="501" spans="5:53" ht="15.75" customHeight="1">
      <c r="E501" s="18"/>
      <c r="I501" s="18"/>
      <c r="M501" s="18"/>
      <c r="Q501" s="18"/>
      <c r="U501" s="18"/>
      <c r="Y501" s="18"/>
      <c r="AC501" s="18"/>
      <c r="AG501" s="18"/>
      <c r="AO501" s="18"/>
      <c r="AS501" s="18"/>
      <c r="AW501" s="18"/>
      <c r="BA501" s="18"/>
    </row>
    <row r="502" spans="5:53" ht="15.75" customHeight="1">
      <c r="E502" s="18"/>
      <c r="I502" s="18"/>
      <c r="M502" s="18"/>
      <c r="Q502" s="18"/>
      <c r="U502" s="18"/>
      <c r="Y502" s="18"/>
      <c r="AC502" s="18"/>
      <c r="AG502" s="18"/>
      <c r="AO502" s="18"/>
      <c r="AS502" s="18"/>
      <c r="AW502" s="18"/>
      <c r="BA502" s="18"/>
    </row>
    <row r="503" spans="5:53" ht="15.75" customHeight="1">
      <c r="E503" s="18"/>
      <c r="I503" s="18"/>
      <c r="M503" s="18"/>
      <c r="Q503" s="18"/>
      <c r="U503" s="18"/>
      <c r="Y503" s="18"/>
      <c r="AC503" s="18"/>
      <c r="AG503" s="18"/>
      <c r="AO503" s="18"/>
      <c r="AS503" s="18"/>
      <c r="AW503" s="18"/>
      <c r="BA503" s="18"/>
    </row>
    <row r="504" spans="5:53" ht="15.75" customHeight="1">
      <c r="E504" s="18"/>
      <c r="I504" s="18"/>
      <c r="M504" s="18"/>
      <c r="Q504" s="18"/>
      <c r="U504" s="18"/>
      <c r="Y504" s="18"/>
      <c r="AC504" s="18"/>
      <c r="AG504" s="18"/>
      <c r="AO504" s="18"/>
      <c r="AS504" s="18"/>
      <c r="AW504" s="18"/>
      <c r="BA504" s="18"/>
    </row>
    <row r="505" spans="5:53" ht="15.75" customHeight="1">
      <c r="E505" s="18"/>
      <c r="I505" s="18"/>
      <c r="M505" s="18"/>
      <c r="Q505" s="18"/>
      <c r="U505" s="18"/>
      <c r="Y505" s="18"/>
      <c r="AC505" s="18"/>
      <c r="AG505" s="18"/>
      <c r="AO505" s="18"/>
      <c r="AS505" s="18"/>
      <c r="AW505" s="18"/>
      <c r="BA505" s="18"/>
    </row>
    <row r="506" spans="5:53" ht="15.75" customHeight="1">
      <c r="E506" s="18"/>
      <c r="I506" s="18"/>
      <c r="M506" s="18"/>
      <c r="Q506" s="18"/>
      <c r="U506" s="18"/>
      <c r="Y506" s="18"/>
      <c r="AC506" s="18"/>
      <c r="AG506" s="18"/>
      <c r="AO506" s="18"/>
      <c r="AS506" s="18"/>
      <c r="AW506" s="18"/>
      <c r="BA506" s="18"/>
    </row>
    <row r="507" spans="5:53" ht="15.75" customHeight="1">
      <c r="E507" s="18"/>
      <c r="I507" s="18"/>
      <c r="M507" s="18"/>
      <c r="Q507" s="18"/>
      <c r="U507" s="18"/>
      <c r="Y507" s="18"/>
      <c r="AC507" s="18"/>
      <c r="AG507" s="18"/>
      <c r="AO507" s="18"/>
      <c r="AS507" s="18"/>
      <c r="AW507" s="18"/>
      <c r="BA507" s="18"/>
    </row>
    <row r="508" spans="5:53" ht="15.75" customHeight="1">
      <c r="E508" s="18"/>
      <c r="I508" s="18"/>
      <c r="M508" s="18"/>
      <c r="Q508" s="18"/>
      <c r="U508" s="18"/>
      <c r="Y508" s="18"/>
      <c r="AC508" s="18"/>
      <c r="AG508" s="18"/>
      <c r="AO508" s="18"/>
      <c r="AS508" s="18"/>
      <c r="AW508" s="18"/>
      <c r="BA508" s="18"/>
    </row>
    <row r="509" spans="5:53" ht="15.75" customHeight="1">
      <c r="E509" s="18"/>
      <c r="I509" s="18"/>
      <c r="M509" s="18"/>
      <c r="Q509" s="18"/>
      <c r="U509" s="18"/>
      <c r="Y509" s="18"/>
      <c r="AC509" s="18"/>
      <c r="AG509" s="18"/>
      <c r="AO509" s="18"/>
      <c r="AS509" s="18"/>
      <c r="AW509" s="18"/>
      <c r="BA509" s="18"/>
    </row>
    <row r="510" spans="5:53" ht="15.75" customHeight="1">
      <c r="E510" s="18"/>
      <c r="I510" s="18"/>
      <c r="M510" s="18"/>
      <c r="Q510" s="18"/>
      <c r="U510" s="18"/>
      <c r="Y510" s="18"/>
      <c r="AC510" s="18"/>
      <c r="AG510" s="18"/>
      <c r="AO510" s="18"/>
      <c r="AS510" s="18"/>
      <c r="AW510" s="18"/>
      <c r="BA510" s="18"/>
    </row>
    <row r="511" spans="5:53" ht="15.75" customHeight="1">
      <c r="E511" s="18"/>
      <c r="I511" s="18"/>
      <c r="M511" s="18"/>
      <c r="Q511" s="18"/>
      <c r="U511" s="18"/>
      <c r="Y511" s="18"/>
      <c r="AC511" s="18"/>
      <c r="AG511" s="18"/>
      <c r="AO511" s="18"/>
      <c r="AS511" s="18"/>
      <c r="AW511" s="18"/>
      <c r="BA511" s="18"/>
    </row>
    <row r="512" spans="5:53" ht="15.75" customHeight="1">
      <c r="E512" s="18"/>
      <c r="I512" s="18"/>
      <c r="M512" s="18"/>
      <c r="Q512" s="18"/>
      <c r="U512" s="18"/>
      <c r="Y512" s="18"/>
      <c r="AC512" s="18"/>
      <c r="AG512" s="18"/>
      <c r="AO512" s="18"/>
      <c r="AS512" s="18"/>
      <c r="AW512" s="18"/>
      <c r="BA512" s="18"/>
    </row>
    <row r="513" spans="5:53" ht="15.75" customHeight="1">
      <c r="E513" s="18"/>
      <c r="I513" s="18"/>
      <c r="M513" s="18"/>
      <c r="Q513" s="18"/>
      <c r="U513" s="18"/>
      <c r="Y513" s="18"/>
      <c r="AC513" s="18"/>
      <c r="AG513" s="18"/>
      <c r="AO513" s="18"/>
      <c r="AS513" s="18"/>
      <c r="AW513" s="18"/>
      <c r="BA513" s="18"/>
    </row>
    <row r="514" spans="5:53" ht="15.75" customHeight="1">
      <c r="E514" s="18"/>
      <c r="I514" s="18"/>
      <c r="M514" s="18"/>
      <c r="Q514" s="18"/>
      <c r="U514" s="18"/>
      <c r="Y514" s="18"/>
      <c r="AC514" s="18"/>
      <c r="AG514" s="18"/>
      <c r="AO514" s="18"/>
      <c r="AS514" s="18"/>
      <c r="AW514" s="18"/>
      <c r="BA514" s="18"/>
    </row>
    <row r="515" spans="5:53" ht="15.75" customHeight="1">
      <c r="E515" s="18"/>
      <c r="I515" s="18"/>
      <c r="M515" s="18"/>
      <c r="Q515" s="18"/>
      <c r="U515" s="18"/>
      <c r="Y515" s="18"/>
      <c r="AC515" s="18"/>
      <c r="AG515" s="18"/>
      <c r="AO515" s="18"/>
      <c r="AS515" s="18"/>
      <c r="AW515" s="18"/>
      <c r="BA515" s="18"/>
    </row>
    <row r="516" spans="5:53" ht="15.75" customHeight="1">
      <c r="E516" s="18"/>
      <c r="I516" s="18"/>
      <c r="M516" s="18"/>
      <c r="Q516" s="18"/>
      <c r="U516" s="18"/>
      <c r="Y516" s="18"/>
      <c r="AC516" s="18"/>
      <c r="AG516" s="18"/>
      <c r="AO516" s="18"/>
      <c r="AS516" s="18"/>
      <c r="AW516" s="18"/>
      <c r="BA516" s="18"/>
    </row>
    <row r="517" spans="5:53" ht="15.75" customHeight="1">
      <c r="E517" s="18"/>
      <c r="I517" s="18"/>
      <c r="M517" s="18"/>
      <c r="Q517" s="18"/>
      <c r="U517" s="18"/>
      <c r="Y517" s="18"/>
      <c r="AC517" s="18"/>
      <c r="AG517" s="18"/>
      <c r="AO517" s="18"/>
      <c r="AS517" s="18"/>
      <c r="AW517" s="18"/>
      <c r="BA517" s="18"/>
    </row>
    <row r="518" spans="5:53" ht="15.75" customHeight="1">
      <c r="E518" s="18"/>
      <c r="I518" s="18"/>
      <c r="M518" s="18"/>
      <c r="Q518" s="18"/>
      <c r="U518" s="18"/>
      <c r="Y518" s="18"/>
      <c r="AC518" s="18"/>
      <c r="AG518" s="18"/>
      <c r="AO518" s="18"/>
      <c r="AS518" s="18"/>
      <c r="AW518" s="18"/>
      <c r="BA518" s="18"/>
    </row>
    <row r="519" spans="5:53" ht="15.75" customHeight="1">
      <c r="E519" s="18"/>
      <c r="I519" s="18"/>
      <c r="M519" s="18"/>
      <c r="Q519" s="18"/>
      <c r="U519" s="18"/>
      <c r="Y519" s="18"/>
      <c r="AC519" s="18"/>
      <c r="AG519" s="18"/>
      <c r="AO519" s="18"/>
      <c r="AS519" s="18"/>
      <c r="AW519" s="18"/>
      <c r="BA519" s="18"/>
    </row>
    <row r="520" spans="5:53" ht="15.75" customHeight="1">
      <c r="E520" s="18"/>
      <c r="I520" s="18"/>
      <c r="M520" s="18"/>
      <c r="Q520" s="18"/>
      <c r="U520" s="18"/>
      <c r="Y520" s="18"/>
      <c r="AC520" s="18"/>
      <c r="AG520" s="18"/>
      <c r="AO520" s="18"/>
      <c r="AS520" s="18"/>
      <c r="AW520" s="18"/>
      <c r="BA520" s="18"/>
    </row>
    <row r="521" spans="5:53" ht="15.75" customHeight="1">
      <c r="E521" s="18"/>
      <c r="I521" s="18"/>
      <c r="M521" s="18"/>
      <c r="Q521" s="18"/>
      <c r="U521" s="18"/>
      <c r="Y521" s="18"/>
      <c r="AC521" s="18"/>
      <c r="AG521" s="18"/>
      <c r="AO521" s="18"/>
      <c r="AS521" s="18"/>
      <c r="AW521" s="18"/>
      <c r="BA521" s="18"/>
    </row>
    <row r="522" spans="5:53" ht="15.75" customHeight="1">
      <c r="E522" s="18"/>
      <c r="I522" s="18"/>
      <c r="M522" s="18"/>
      <c r="Q522" s="18"/>
      <c r="U522" s="18"/>
      <c r="Y522" s="18"/>
      <c r="AC522" s="18"/>
      <c r="AG522" s="18"/>
      <c r="AO522" s="18"/>
      <c r="AS522" s="18"/>
      <c r="AW522" s="18"/>
      <c r="BA522" s="18"/>
    </row>
    <row r="523" spans="5:53" ht="15.75" customHeight="1">
      <c r="E523" s="18"/>
      <c r="I523" s="18"/>
      <c r="M523" s="18"/>
      <c r="Q523" s="18"/>
      <c r="U523" s="18"/>
      <c r="Y523" s="18"/>
      <c r="AC523" s="18"/>
      <c r="AG523" s="18"/>
      <c r="AO523" s="18"/>
      <c r="AS523" s="18"/>
      <c r="AW523" s="18"/>
      <c r="BA523" s="18"/>
    </row>
    <row r="524" spans="5:53" ht="15.75" customHeight="1">
      <c r="E524" s="18"/>
      <c r="I524" s="18"/>
      <c r="M524" s="18"/>
      <c r="Q524" s="18"/>
      <c r="U524" s="18"/>
      <c r="Y524" s="18"/>
      <c r="AC524" s="18"/>
      <c r="AG524" s="18"/>
      <c r="AO524" s="18"/>
      <c r="AS524" s="18"/>
      <c r="AW524" s="18"/>
      <c r="BA524" s="18"/>
    </row>
    <row r="525" spans="5:53" ht="15.75" customHeight="1">
      <c r="E525" s="18"/>
      <c r="I525" s="18"/>
      <c r="M525" s="18"/>
      <c r="Q525" s="18"/>
      <c r="U525" s="18"/>
      <c r="Y525" s="18"/>
      <c r="AC525" s="18"/>
      <c r="AG525" s="18"/>
      <c r="AO525" s="18"/>
      <c r="AS525" s="18"/>
      <c r="AW525" s="18"/>
      <c r="BA525" s="18"/>
    </row>
    <row r="526" spans="5:53" ht="15.75" customHeight="1">
      <c r="E526" s="18"/>
      <c r="I526" s="18"/>
      <c r="M526" s="18"/>
      <c r="Q526" s="18"/>
      <c r="U526" s="18"/>
      <c r="Y526" s="18"/>
      <c r="AC526" s="18"/>
      <c r="AG526" s="18"/>
      <c r="AO526" s="18"/>
      <c r="AS526" s="18"/>
      <c r="AW526" s="18"/>
      <c r="BA526" s="18"/>
    </row>
    <row r="527" spans="5:53" ht="15.75" customHeight="1">
      <c r="E527" s="18"/>
      <c r="I527" s="18"/>
      <c r="M527" s="18"/>
      <c r="Q527" s="18"/>
      <c r="U527" s="18"/>
      <c r="Y527" s="18"/>
      <c r="AC527" s="18"/>
      <c r="AG527" s="18"/>
      <c r="AO527" s="18"/>
      <c r="AS527" s="18"/>
      <c r="AW527" s="18"/>
      <c r="BA527" s="18"/>
    </row>
    <row r="528" spans="5:53" ht="15.75" customHeight="1">
      <c r="E528" s="18"/>
      <c r="I528" s="18"/>
      <c r="M528" s="18"/>
      <c r="Q528" s="18"/>
      <c r="U528" s="18"/>
      <c r="Y528" s="18"/>
      <c r="AC528" s="18"/>
      <c r="AG528" s="18"/>
      <c r="AO528" s="18"/>
      <c r="AS528" s="18"/>
      <c r="AW528" s="18"/>
      <c r="BA528" s="18"/>
    </row>
    <row r="529" spans="5:53" ht="15.75" customHeight="1">
      <c r="E529" s="18"/>
      <c r="I529" s="18"/>
      <c r="M529" s="18"/>
      <c r="Q529" s="18"/>
      <c r="U529" s="18"/>
      <c r="Y529" s="18"/>
      <c r="AC529" s="18"/>
      <c r="AG529" s="18"/>
      <c r="AO529" s="18"/>
      <c r="AS529" s="18"/>
      <c r="AW529" s="18"/>
      <c r="BA529" s="18"/>
    </row>
    <row r="530" spans="5:53" ht="15.75" customHeight="1">
      <c r="E530" s="18"/>
      <c r="I530" s="18"/>
      <c r="M530" s="18"/>
      <c r="Q530" s="18"/>
      <c r="U530" s="18"/>
      <c r="Y530" s="18"/>
      <c r="AC530" s="18"/>
      <c r="AG530" s="18"/>
      <c r="AO530" s="18"/>
      <c r="AS530" s="18"/>
      <c r="AW530" s="18"/>
      <c r="BA530" s="18"/>
    </row>
    <row r="531" spans="5:53" ht="15.75" customHeight="1">
      <c r="E531" s="18"/>
      <c r="I531" s="18"/>
      <c r="M531" s="18"/>
      <c r="Q531" s="18"/>
      <c r="U531" s="18"/>
      <c r="Y531" s="18"/>
      <c r="AC531" s="18"/>
      <c r="AG531" s="18"/>
      <c r="AO531" s="18"/>
      <c r="AS531" s="18"/>
      <c r="AW531" s="18"/>
      <c r="BA531" s="18"/>
    </row>
    <row r="532" spans="5:53" ht="15.75" customHeight="1">
      <c r="E532" s="18"/>
      <c r="I532" s="18"/>
      <c r="M532" s="18"/>
      <c r="Q532" s="18"/>
      <c r="U532" s="18"/>
      <c r="Y532" s="18"/>
      <c r="AC532" s="18"/>
      <c r="AG532" s="18"/>
      <c r="AO532" s="18"/>
      <c r="AS532" s="18"/>
      <c r="AW532" s="18"/>
      <c r="BA532" s="18"/>
    </row>
    <row r="533" spans="5:53" ht="15.75" customHeight="1">
      <c r="E533" s="18"/>
      <c r="I533" s="18"/>
      <c r="M533" s="18"/>
      <c r="Q533" s="18"/>
      <c r="U533" s="18"/>
      <c r="Y533" s="18"/>
      <c r="AC533" s="18"/>
      <c r="AG533" s="18"/>
      <c r="AO533" s="18"/>
      <c r="AS533" s="18"/>
      <c r="AW533" s="18"/>
      <c r="BA533" s="18"/>
    </row>
    <row r="534" spans="5:53" ht="15.75" customHeight="1">
      <c r="E534" s="18"/>
      <c r="I534" s="18"/>
      <c r="M534" s="18"/>
      <c r="Q534" s="18"/>
      <c r="U534" s="18"/>
      <c r="Y534" s="18"/>
      <c r="AC534" s="18"/>
      <c r="AG534" s="18"/>
      <c r="AO534" s="18"/>
      <c r="AS534" s="18"/>
      <c r="AW534" s="18"/>
      <c r="BA534" s="18"/>
    </row>
    <row r="535" spans="5:53" ht="15.75" customHeight="1">
      <c r="E535" s="18"/>
      <c r="I535" s="18"/>
      <c r="M535" s="18"/>
      <c r="Q535" s="18"/>
      <c r="U535" s="18"/>
      <c r="Y535" s="18"/>
      <c r="AC535" s="18"/>
      <c r="AG535" s="18"/>
      <c r="AO535" s="18"/>
      <c r="AS535" s="18"/>
      <c r="AW535" s="18"/>
      <c r="BA535" s="18"/>
    </row>
    <row r="536" spans="5:53" ht="15.75" customHeight="1">
      <c r="E536" s="18"/>
      <c r="I536" s="18"/>
      <c r="M536" s="18"/>
      <c r="Q536" s="18"/>
      <c r="U536" s="18"/>
      <c r="Y536" s="18"/>
      <c r="AC536" s="18"/>
      <c r="AG536" s="18"/>
      <c r="AO536" s="18"/>
      <c r="AS536" s="18"/>
      <c r="AW536" s="18"/>
      <c r="BA536" s="18"/>
    </row>
    <row r="537" spans="5:53" ht="15.75" customHeight="1">
      <c r="E537" s="18"/>
      <c r="I537" s="18"/>
      <c r="M537" s="18"/>
      <c r="Q537" s="18"/>
      <c r="U537" s="18"/>
      <c r="Y537" s="18"/>
      <c r="AC537" s="18"/>
      <c r="AG537" s="18"/>
      <c r="AO537" s="18"/>
      <c r="AS537" s="18"/>
      <c r="AW537" s="18"/>
      <c r="BA537" s="18"/>
    </row>
    <row r="538" spans="5:53" ht="15.75" customHeight="1">
      <c r="E538" s="18"/>
      <c r="I538" s="18"/>
      <c r="M538" s="18"/>
      <c r="Q538" s="18"/>
      <c r="U538" s="18"/>
      <c r="Y538" s="18"/>
      <c r="AC538" s="18"/>
      <c r="AG538" s="18"/>
      <c r="AO538" s="18"/>
      <c r="AS538" s="18"/>
      <c r="AW538" s="18"/>
      <c r="BA538" s="18"/>
    </row>
    <row r="539" spans="5:53" ht="15.75" customHeight="1">
      <c r="E539" s="18"/>
      <c r="I539" s="18"/>
      <c r="M539" s="18"/>
      <c r="Q539" s="18"/>
      <c r="U539" s="18"/>
      <c r="Y539" s="18"/>
      <c r="AC539" s="18"/>
      <c r="AG539" s="18"/>
      <c r="AO539" s="18"/>
      <c r="AS539" s="18"/>
      <c r="AW539" s="18"/>
      <c r="BA539" s="18"/>
    </row>
    <row r="540" spans="5:53" ht="15.75" customHeight="1">
      <c r="E540" s="18"/>
      <c r="I540" s="18"/>
      <c r="M540" s="18"/>
      <c r="Q540" s="18"/>
      <c r="U540" s="18"/>
      <c r="Y540" s="18"/>
      <c r="AC540" s="18"/>
      <c r="AG540" s="18"/>
      <c r="AO540" s="18"/>
      <c r="AS540" s="18"/>
      <c r="AW540" s="18"/>
      <c r="BA540" s="18"/>
    </row>
    <row r="541" spans="5:53" ht="15.75" customHeight="1">
      <c r="E541" s="18"/>
      <c r="I541" s="18"/>
      <c r="M541" s="18"/>
      <c r="Q541" s="18"/>
      <c r="U541" s="18"/>
      <c r="Y541" s="18"/>
      <c r="AC541" s="18"/>
      <c r="AG541" s="18"/>
      <c r="AO541" s="18"/>
      <c r="AS541" s="18"/>
      <c r="AW541" s="18"/>
      <c r="BA541" s="18"/>
    </row>
    <row r="542" spans="5:53" ht="15.75" customHeight="1">
      <c r="E542" s="18"/>
      <c r="I542" s="18"/>
      <c r="M542" s="18"/>
      <c r="Q542" s="18"/>
      <c r="U542" s="18"/>
      <c r="Y542" s="18"/>
      <c r="AC542" s="18"/>
      <c r="AG542" s="18"/>
      <c r="AO542" s="18"/>
      <c r="AS542" s="18"/>
      <c r="AW542" s="18"/>
      <c r="BA542" s="18"/>
    </row>
    <row r="543" spans="5:53" ht="15.75" customHeight="1">
      <c r="E543" s="18"/>
      <c r="I543" s="18"/>
      <c r="M543" s="18"/>
      <c r="Q543" s="18"/>
      <c r="U543" s="18"/>
      <c r="Y543" s="18"/>
      <c r="AC543" s="18"/>
      <c r="AG543" s="18"/>
      <c r="AO543" s="18"/>
      <c r="AS543" s="18"/>
      <c r="AW543" s="18"/>
      <c r="BA543" s="18"/>
    </row>
    <row r="544" spans="5:53" ht="15.75" customHeight="1">
      <c r="E544" s="18"/>
      <c r="I544" s="18"/>
      <c r="M544" s="18"/>
      <c r="Q544" s="18"/>
      <c r="U544" s="18"/>
      <c r="Y544" s="18"/>
      <c r="AC544" s="18"/>
      <c r="AG544" s="18"/>
      <c r="AO544" s="18"/>
      <c r="AS544" s="18"/>
      <c r="AW544" s="18"/>
      <c r="BA544" s="18"/>
    </row>
    <row r="545" spans="5:53" ht="15.75" customHeight="1">
      <c r="E545" s="18"/>
      <c r="I545" s="18"/>
      <c r="M545" s="18"/>
      <c r="Q545" s="18"/>
      <c r="U545" s="18"/>
      <c r="Y545" s="18"/>
      <c r="AC545" s="18"/>
      <c r="AG545" s="18"/>
      <c r="AO545" s="18"/>
      <c r="AS545" s="18"/>
      <c r="AW545" s="18"/>
      <c r="BA545" s="18"/>
    </row>
    <row r="546" spans="5:53" ht="15.75" customHeight="1">
      <c r="E546" s="18"/>
      <c r="I546" s="18"/>
      <c r="M546" s="18"/>
      <c r="Q546" s="18"/>
      <c r="U546" s="18"/>
      <c r="Y546" s="18"/>
      <c r="AC546" s="18"/>
      <c r="AG546" s="18"/>
      <c r="AO546" s="18"/>
      <c r="AS546" s="18"/>
      <c r="AW546" s="18"/>
      <c r="BA546" s="18"/>
    </row>
    <row r="547" spans="5:53" ht="15.75" customHeight="1">
      <c r="E547" s="18"/>
      <c r="I547" s="18"/>
      <c r="M547" s="18"/>
      <c r="Q547" s="18"/>
      <c r="U547" s="18"/>
      <c r="Y547" s="18"/>
      <c r="AC547" s="18"/>
      <c r="AG547" s="18"/>
      <c r="AO547" s="18"/>
      <c r="AS547" s="18"/>
      <c r="AW547" s="18"/>
      <c r="BA547" s="18"/>
    </row>
    <row r="548" spans="5:53" ht="15.75" customHeight="1">
      <c r="E548" s="18"/>
      <c r="I548" s="18"/>
      <c r="M548" s="18"/>
      <c r="Q548" s="18"/>
      <c r="U548" s="18"/>
      <c r="Y548" s="18"/>
      <c r="AC548" s="18"/>
      <c r="AG548" s="18"/>
      <c r="AO548" s="18"/>
      <c r="AS548" s="18"/>
      <c r="AW548" s="18"/>
      <c r="BA548" s="18"/>
    </row>
    <row r="549" spans="5:53" ht="15.75" customHeight="1">
      <c r="E549" s="18"/>
      <c r="I549" s="18"/>
      <c r="M549" s="18"/>
      <c r="Q549" s="18"/>
      <c r="U549" s="18"/>
      <c r="Y549" s="18"/>
      <c r="AC549" s="18"/>
      <c r="AG549" s="18"/>
      <c r="AO549" s="18"/>
      <c r="AS549" s="18"/>
      <c r="AW549" s="18"/>
      <c r="BA549" s="18"/>
    </row>
    <row r="550" spans="5:53" ht="15.75" customHeight="1">
      <c r="E550" s="18"/>
      <c r="I550" s="18"/>
      <c r="M550" s="18"/>
      <c r="Q550" s="18"/>
      <c r="U550" s="18"/>
      <c r="Y550" s="18"/>
      <c r="AC550" s="18"/>
      <c r="AG550" s="18"/>
      <c r="AO550" s="18"/>
      <c r="AS550" s="18"/>
      <c r="AW550" s="18"/>
      <c r="BA550" s="18"/>
    </row>
    <row r="551" spans="5:53" ht="15.75" customHeight="1">
      <c r="E551" s="18"/>
      <c r="I551" s="18"/>
      <c r="M551" s="18"/>
      <c r="Q551" s="18"/>
      <c r="U551" s="18"/>
      <c r="Y551" s="18"/>
      <c r="AC551" s="18"/>
      <c r="AG551" s="18"/>
      <c r="AO551" s="18"/>
      <c r="AS551" s="18"/>
      <c r="AW551" s="18"/>
      <c r="BA551" s="18"/>
    </row>
    <row r="552" spans="5:53" ht="15.75" customHeight="1">
      <c r="E552" s="18"/>
      <c r="I552" s="18"/>
      <c r="M552" s="18"/>
      <c r="Q552" s="18"/>
      <c r="U552" s="18"/>
      <c r="Y552" s="18"/>
      <c r="AC552" s="18"/>
      <c r="AG552" s="18"/>
      <c r="AO552" s="18"/>
      <c r="AS552" s="18"/>
      <c r="AW552" s="18"/>
      <c r="BA552" s="18"/>
    </row>
    <row r="553" spans="5:53" ht="15.75" customHeight="1">
      <c r="E553" s="18"/>
      <c r="I553" s="18"/>
      <c r="M553" s="18"/>
      <c r="Q553" s="18"/>
      <c r="U553" s="18"/>
      <c r="Y553" s="18"/>
      <c r="AC553" s="18"/>
      <c r="AG553" s="18"/>
      <c r="AO553" s="18"/>
      <c r="AS553" s="18"/>
      <c r="AW553" s="18"/>
      <c r="BA553" s="18"/>
    </row>
    <row r="554" spans="5:53" ht="15.75" customHeight="1">
      <c r="E554" s="18"/>
      <c r="I554" s="18"/>
      <c r="M554" s="18"/>
      <c r="Q554" s="18"/>
      <c r="U554" s="18"/>
      <c r="Y554" s="18"/>
      <c r="AC554" s="18"/>
      <c r="AG554" s="18"/>
      <c r="AO554" s="18"/>
      <c r="AS554" s="18"/>
      <c r="AW554" s="18"/>
      <c r="BA554" s="18"/>
    </row>
    <row r="555" spans="5:53" ht="15.75" customHeight="1">
      <c r="E555" s="18"/>
      <c r="I555" s="18"/>
      <c r="M555" s="18"/>
      <c r="Q555" s="18"/>
      <c r="U555" s="18"/>
      <c r="Y555" s="18"/>
      <c r="AC555" s="18"/>
      <c r="AG555" s="18"/>
      <c r="AO555" s="18"/>
      <c r="AS555" s="18"/>
      <c r="AW555" s="18"/>
      <c r="BA555" s="18"/>
    </row>
    <row r="556" spans="5:53" ht="15.75" customHeight="1">
      <c r="E556" s="18"/>
      <c r="I556" s="18"/>
      <c r="M556" s="18"/>
      <c r="Q556" s="18"/>
      <c r="U556" s="18"/>
      <c r="Y556" s="18"/>
      <c r="AC556" s="18"/>
      <c r="AG556" s="18"/>
      <c r="AO556" s="18"/>
      <c r="AS556" s="18"/>
      <c r="AW556" s="18"/>
      <c r="BA556" s="18"/>
    </row>
    <row r="557" spans="5:53" ht="15.75" customHeight="1">
      <c r="E557" s="18"/>
      <c r="I557" s="18"/>
      <c r="M557" s="18"/>
      <c r="Q557" s="18"/>
      <c r="U557" s="18"/>
      <c r="Y557" s="18"/>
      <c r="AC557" s="18"/>
      <c r="AG557" s="18"/>
      <c r="AO557" s="18"/>
      <c r="AS557" s="18"/>
      <c r="AW557" s="18"/>
      <c r="BA557" s="18"/>
    </row>
    <row r="558" spans="5:53" ht="15.75" customHeight="1">
      <c r="E558" s="18"/>
      <c r="I558" s="18"/>
      <c r="M558" s="18"/>
      <c r="Q558" s="18"/>
      <c r="U558" s="18"/>
      <c r="Y558" s="18"/>
      <c r="AC558" s="18"/>
      <c r="AG558" s="18"/>
      <c r="AO558" s="18"/>
      <c r="AS558" s="18"/>
      <c r="AW558" s="18"/>
      <c r="BA558" s="18"/>
    </row>
    <row r="559" spans="5:53" ht="15.75" customHeight="1">
      <c r="E559" s="18"/>
      <c r="I559" s="18"/>
      <c r="M559" s="18"/>
      <c r="Q559" s="18"/>
      <c r="U559" s="18"/>
      <c r="Y559" s="18"/>
      <c r="AC559" s="18"/>
      <c r="AG559" s="18"/>
      <c r="AO559" s="18"/>
      <c r="AS559" s="18"/>
      <c r="AW559" s="18"/>
      <c r="BA559" s="18"/>
    </row>
    <row r="560" spans="5:53" ht="15.75" customHeight="1">
      <c r="E560" s="18"/>
      <c r="I560" s="18"/>
      <c r="M560" s="18"/>
      <c r="Q560" s="18"/>
      <c r="U560" s="18"/>
      <c r="Y560" s="18"/>
      <c r="AC560" s="18"/>
      <c r="AG560" s="18"/>
      <c r="AO560" s="18"/>
      <c r="AS560" s="18"/>
      <c r="AW560" s="18"/>
      <c r="BA560" s="18"/>
    </row>
    <row r="561" spans="5:53" ht="15.75" customHeight="1">
      <c r="E561" s="18"/>
      <c r="I561" s="18"/>
      <c r="M561" s="18"/>
      <c r="Q561" s="18"/>
      <c r="U561" s="18"/>
      <c r="Y561" s="18"/>
      <c r="AC561" s="18"/>
      <c r="AG561" s="18"/>
      <c r="AO561" s="18"/>
      <c r="AS561" s="18"/>
      <c r="AW561" s="18"/>
      <c r="BA561" s="18"/>
    </row>
    <row r="562" spans="5:53" ht="15.75" customHeight="1">
      <c r="E562" s="18"/>
      <c r="I562" s="18"/>
      <c r="M562" s="18"/>
      <c r="Q562" s="18"/>
      <c r="U562" s="18"/>
      <c r="Y562" s="18"/>
      <c r="AC562" s="18"/>
      <c r="AG562" s="18"/>
      <c r="AO562" s="18"/>
      <c r="AS562" s="18"/>
      <c r="AW562" s="18"/>
      <c r="BA562" s="18"/>
    </row>
    <row r="563" spans="5:53" ht="15.75" customHeight="1">
      <c r="E563" s="18"/>
      <c r="I563" s="18"/>
      <c r="M563" s="18"/>
      <c r="Q563" s="18"/>
      <c r="U563" s="18"/>
      <c r="Y563" s="18"/>
      <c r="AC563" s="18"/>
      <c r="AG563" s="18"/>
      <c r="AO563" s="18"/>
      <c r="AS563" s="18"/>
      <c r="AW563" s="18"/>
      <c r="BA563" s="18"/>
    </row>
    <row r="564" spans="5:53" ht="15.75" customHeight="1">
      <c r="E564" s="18"/>
      <c r="I564" s="18"/>
      <c r="M564" s="18"/>
      <c r="Q564" s="18"/>
      <c r="U564" s="18"/>
      <c r="Y564" s="18"/>
      <c r="AC564" s="18"/>
      <c r="AG564" s="18"/>
      <c r="AO564" s="18"/>
      <c r="AS564" s="18"/>
      <c r="AW564" s="18"/>
      <c r="BA564" s="18"/>
    </row>
    <row r="565" spans="5:53" ht="15.75" customHeight="1">
      <c r="E565" s="18"/>
      <c r="I565" s="18"/>
      <c r="M565" s="18"/>
      <c r="Q565" s="18"/>
      <c r="U565" s="18"/>
      <c r="Y565" s="18"/>
      <c r="AC565" s="18"/>
      <c r="AG565" s="18"/>
      <c r="AO565" s="18"/>
      <c r="AS565" s="18"/>
      <c r="AW565" s="18"/>
      <c r="BA565" s="18"/>
    </row>
    <row r="566" spans="5:53" ht="15.75" customHeight="1">
      <c r="E566" s="18"/>
      <c r="I566" s="18"/>
      <c r="M566" s="18"/>
      <c r="Q566" s="18"/>
      <c r="U566" s="18"/>
      <c r="Y566" s="18"/>
      <c r="AC566" s="18"/>
      <c r="AG566" s="18"/>
      <c r="AO566" s="18"/>
      <c r="AS566" s="18"/>
      <c r="AW566" s="18"/>
      <c r="BA566" s="18"/>
    </row>
    <row r="567" spans="5:53" ht="15.75" customHeight="1">
      <c r="E567" s="18"/>
      <c r="I567" s="18"/>
      <c r="M567" s="18"/>
      <c r="Q567" s="18"/>
      <c r="U567" s="18"/>
      <c r="Y567" s="18"/>
      <c r="AC567" s="18"/>
      <c r="AG567" s="18"/>
      <c r="AO567" s="18"/>
      <c r="AS567" s="18"/>
      <c r="AW567" s="18"/>
      <c r="BA567" s="18"/>
    </row>
    <row r="568" spans="5:53" ht="15.75" customHeight="1">
      <c r="E568" s="18"/>
      <c r="I568" s="18"/>
      <c r="M568" s="18"/>
      <c r="Q568" s="18"/>
      <c r="U568" s="18"/>
      <c r="Y568" s="18"/>
      <c r="AC568" s="18"/>
      <c r="AG568" s="18"/>
      <c r="AO568" s="18"/>
      <c r="AS568" s="18"/>
      <c r="AW568" s="18"/>
      <c r="BA568" s="18"/>
    </row>
    <row r="569" spans="5:53" ht="15.75" customHeight="1">
      <c r="E569" s="18"/>
      <c r="I569" s="18"/>
      <c r="M569" s="18"/>
      <c r="Q569" s="18"/>
      <c r="U569" s="18"/>
      <c r="Y569" s="18"/>
      <c r="AC569" s="18"/>
      <c r="AG569" s="18"/>
      <c r="AO569" s="18"/>
      <c r="AS569" s="18"/>
      <c r="AW569" s="18"/>
      <c r="BA569" s="18"/>
    </row>
    <row r="570" spans="5:53" ht="15.75" customHeight="1">
      <c r="E570" s="18"/>
      <c r="I570" s="18"/>
      <c r="M570" s="18"/>
      <c r="Q570" s="18"/>
      <c r="U570" s="18"/>
      <c r="Y570" s="18"/>
      <c r="AC570" s="18"/>
      <c r="AG570" s="18"/>
      <c r="AO570" s="18"/>
      <c r="AS570" s="18"/>
      <c r="AW570" s="18"/>
      <c r="BA570" s="18"/>
    </row>
    <row r="571" spans="5:53" ht="15.75" customHeight="1">
      <c r="E571" s="18"/>
      <c r="I571" s="18"/>
      <c r="M571" s="18"/>
      <c r="Q571" s="18"/>
      <c r="U571" s="18"/>
      <c r="Y571" s="18"/>
      <c r="AC571" s="18"/>
      <c r="AG571" s="18"/>
      <c r="AO571" s="18"/>
      <c r="AS571" s="18"/>
      <c r="AW571" s="18"/>
      <c r="BA571" s="18"/>
    </row>
    <row r="572" spans="5:53" ht="15.75" customHeight="1">
      <c r="E572" s="18"/>
      <c r="I572" s="18"/>
      <c r="M572" s="18"/>
      <c r="Q572" s="18"/>
      <c r="U572" s="18"/>
      <c r="Y572" s="18"/>
      <c r="AC572" s="18"/>
      <c r="AG572" s="18"/>
      <c r="AO572" s="18"/>
      <c r="AS572" s="18"/>
      <c r="AW572" s="18"/>
      <c r="BA572" s="18"/>
    </row>
    <row r="573" spans="5:53" ht="15.75" customHeight="1">
      <c r="E573" s="18"/>
      <c r="I573" s="18"/>
      <c r="M573" s="18"/>
      <c r="Q573" s="18"/>
      <c r="U573" s="18"/>
      <c r="Y573" s="18"/>
      <c r="AC573" s="18"/>
      <c r="AG573" s="18"/>
      <c r="AO573" s="18"/>
      <c r="AS573" s="18"/>
      <c r="AW573" s="18"/>
      <c r="BA573" s="18"/>
    </row>
    <row r="574" spans="5:53" ht="15.75" customHeight="1">
      <c r="E574" s="18"/>
      <c r="I574" s="18"/>
      <c r="M574" s="18"/>
      <c r="Q574" s="18"/>
      <c r="U574" s="18"/>
      <c r="Y574" s="18"/>
      <c r="AC574" s="18"/>
      <c r="AG574" s="18"/>
      <c r="AO574" s="18"/>
      <c r="AS574" s="18"/>
      <c r="AW574" s="18"/>
      <c r="BA574" s="18"/>
    </row>
    <row r="575" spans="5:53" ht="15.75" customHeight="1">
      <c r="E575" s="18"/>
      <c r="I575" s="18"/>
      <c r="M575" s="18"/>
      <c r="Q575" s="18"/>
      <c r="U575" s="18"/>
      <c r="Y575" s="18"/>
      <c r="AC575" s="18"/>
      <c r="AG575" s="18"/>
      <c r="AO575" s="18"/>
      <c r="AS575" s="18"/>
      <c r="AW575" s="18"/>
      <c r="BA575" s="18"/>
    </row>
    <row r="576" spans="5:53" ht="15.75" customHeight="1">
      <c r="E576" s="18"/>
      <c r="I576" s="18"/>
      <c r="M576" s="18"/>
      <c r="Q576" s="18"/>
      <c r="U576" s="18"/>
      <c r="Y576" s="18"/>
      <c r="AC576" s="18"/>
      <c r="AG576" s="18"/>
      <c r="AO576" s="18"/>
      <c r="AS576" s="18"/>
      <c r="AW576" s="18"/>
      <c r="BA576" s="18"/>
    </row>
    <row r="577" spans="5:53" ht="15.75" customHeight="1">
      <c r="E577" s="18"/>
      <c r="I577" s="18"/>
      <c r="M577" s="18"/>
      <c r="Q577" s="18"/>
      <c r="U577" s="18"/>
      <c r="Y577" s="18"/>
      <c r="AC577" s="18"/>
      <c r="AG577" s="18"/>
      <c r="AO577" s="18"/>
      <c r="AS577" s="18"/>
      <c r="AW577" s="18"/>
      <c r="BA577" s="18"/>
    </row>
    <row r="578" spans="5:53" ht="15.75" customHeight="1">
      <c r="E578" s="18"/>
      <c r="I578" s="18"/>
      <c r="M578" s="18"/>
      <c r="Q578" s="18"/>
      <c r="U578" s="18"/>
      <c r="Y578" s="18"/>
      <c r="AC578" s="18"/>
      <c r="AG578" s="18"/>
      <c r="AO578" s="18"/>
      <c r="AS578" s="18"/>
      <c r="AW578" s="18"/>
      <c r="BA578" s="18"/>
    </row>
    <row r="579" spans="5:53" ht="15.75" customHeight="1">
      <c r="E579" s="18"/>
      <c r="I579" s="18"/>
      <c r="M579" s="18"/>
      <c r="Q579" s="18"/>
      <c r="U579" s="18"/>
      <c r="Y579" s="18"/>
      <c r="AC579" s="18"/>
      <c r="AG579" s="18"/>
      <c r="AO579" s="18"/>
      <c r="AS579" s="18"/>
      <c r="AW579" s="18"/>
      <c r="BA579" s="18"/>
    </row>
    <row r="580" spans="5:53" ht="15.75" customHeight="1">
      <c r="E580" s="18"/>
      <c r="I580" s="18"/>
      <c r="M580" s="18"/>
      <c r="Q580" s="18"/>
      <c r="U580" s="18"/>
      <c r="Y580" s="18"/>
      <c r="AC580" s="18"/>
      <c r="AG580" s="18"/>
      <c r="AO580" s="18"/>
      <c r="AS580" s="18"/>
      <c r="AW580" s="18"/>
      <c r="BA580" s="18"/>
    </row>
    <row r="581" spans="5:53" ht="15.75" customHeight="1">
      <c r="E581" s="18"/>
      <c r="I581" s="18"/>
      <c r="M581" s="18"/>
      <c r="Q581" s="18"/>
      <c r="U581" s="18"/>
      <c r="Y581" s="18"/>
      <c r="AC581" s="18"/>
      <c r="AG581" s="18"/>
      <c r="AO581" s="18"/>
      <c r="AS581" s="18"/>
      <c r="AW581" s="18"/>
      <c r="BA581" s="18"/>
    </row>
    <row r="582" spans="5:53" ht="15.75" customHeight="1">
      <c r="E582" s="18"/>
      <c r="I582" s="18"/>
      <c r="M582" s="18"/>
      <c r="Q582" s="18"/>
      <c r="U582" s="18"/>
      <c r="Y582" s="18"/>
      <c r="AC582" s="18"/>
      <c r="AG582" s="18"/>
      <c r="AO582" s="18"/>
      <c r="AS582" s="18"/>
      <c r="AW582" s="18"/>
      <c r="BA582" s="18"/>
    </row>
    <row r="583" spans="5:53" ht="15.75" customHeight="1">
      <c r="E583" s="18"/>
      <c r="I583" s="18"/>
      <c r="M583" s="18"/>
      <c r="Q583" s="18"/>
      <c r="U583" s="18"/>
      <c r="Y583" s="18"/>
      <c r="AC583" s="18"/>
      <c r="AG583" s="18"/>
      <c r="AO583" s="18"/>
      <c r="AS583" s="18"/>
      <c r="AW583" s="18"/>
      <c r="BA583" s="18"/>
    </row>
    <row r="584" spans="5:53" ht="15.75" customHeight="1">
      <c r="E584" s="18"/>
      <c r="I584" s="18"/>
      <c r="M584" s="18"/>
      <c r="Q584" s="18"/>
      <c r="U584" s="18"/>
      <c r="Y584" s="18"/>
      <c r="AC584" s="18"/>
      <c r="AG584" s="18"/>
      <c r="AO584" s="18"/>
      <c r="AS584" s="18"/>
      <c r="AW584" s="18"/>
      <c r="BA584" s="18"/>
    </row>
    <row r="585" spans="5:53" ht="15.75" customHeight="1">
      <c r="E585" s="18"/>
      <c r="I585" s="18"/>
      <c r="M585" s="18"/>
      <c r="Q585" s="18"/>
      <c r="U585" s="18"/>
      <c r="Y585" s="18"/>
      <c r="AC585" s="18"/>
      <c r="AG585" s="18"/>
      <c r="AO585" s="18"/>
      <c r="AS585" s="18"/>
      <c r="AW585" s="18"/>
      <c r="BA585" s="18"/>
    </row>
    <row r="586" spans="5:53" ht="15.75" customHeight="1">
      <c r="E586" s="18"/>
      <c r="I586" s="18"/>
      <c r="M586" s="18"/>
      <c r="Q586" s="18"/>
      <c r="U586" s="18"/>
      <c r="Y586" s="18"/>
      <c r="AC586" s="18"/>
      <c r="AG586" s="18"/>
      <c r="AO586" s="18"/>
      <c r="AS586" s="18"/>
      <c r="AW586" s="18"/>
      <c r="BA586" s="18"/>
    </row>
    <row r="587" spans="5:53" ht="15.75" customHeight="1">
      <c r="E587" s="18"/>
      <c r="I587" s="18"/>
      <c r="M587" s="18"/>
      <c r="Q587" s="18"/>
      <c r="U587" s="18"/>
      <c r="Y587" s="18"/>
      <c r="AC587" s="18"/>
      <c r="AG587" s="18"/>
      <c r="AO587" s="18"/>
      <c r="AS587" s="18"/>
      <c r="AW587" s="18"/>
      <c r="BA587" s="18"/>
    </row>
    <row r="588" spans="5:53" ht="15.75" customHeight="1">
      <c r="E588" s="18"/>
      <c r="I588" s="18"/>
      <c r="M588" s="18"/>
      <c r="Q588" s="18"/>
      <c r="U588" s="18"/>
      <c r="Y588" s="18"/>
      <c r="AC588" s="18"/>
      <c r="AG588" s="18"/>
      <c r="AO588" s="18"/>
      <c r="AS588" s="18"/>
      <c r="AW588" s="18"/>
      <c r="BA588" s="18"/>
    </row>
    <row r="589" spans="5:53" ht="15.75" customHeight="1">
      <c r="E589" s="18"/>
      <c r="I589" s="18"/>
      <c r="M589" s="18"/>
      <c r="Q589" s="18"/>
      <c r="U589" s="18"/>
      <c r="Y589" s="18"/>
      <c r="AC589" s="18"/>
      <c r="AG589" s="18"/>
      <c r="AO589" s="18"/>
      <c r="AS589" s="18"/>
      <c r="AW589" s="18"/>
      <c r="BA589" s="18"/>
    </row>
    <row r="590" spans="5:53" ht="15.75" customHeight="1">
      <c r="E590" s="18"/>
      <c r="I590" s="18"/>
      <c r="M590" s="18"/>
      <c r="Q590" s="18"/>
      <c r="U590" s="18"/>
      <c r="Y590" s="18"/>
      <c r="AC590" s="18"/>
      <c r="AG590" s="18"/>
      <c r="AO590" s="18"/>
      <c r="AS590" s="18"/>
      <c r="AW590" s="18"/>
      <c r="BA590" s="18"/>
    </row>
    <row r="591" spans="5:53" ht="15.75" customHeight="1">
      <c r="E591" s="18"/>
      <c r="I591" s="18"/>
      <c r="M591" s="18"/>
      <c r="Q591" s="18"/>
      <c r="U591" s="18"/>
      <c r="Y591" s="18"/>
      <c r="AC591" s="18"/>
      <c r="AG591" s="18"/>
      <c r="AO591" s="18"/>
      <c r="AS591" s="18"/>
      <c r="AW591" s="18"/>
      <c r="BA591" s="18"/>
    </row>
    <row r="592" spans="5:53" ht="15.75" customHeight="1">
      <c r="E592" s="18"/>
      <c r="I592" s="18"/>
      <c r="M592" s="18"/>
      <c r="Q592" s="18"/>
      <c r="U592" s="18"/>
      <c r="Y592" s="18"/>
      <c r="AC592" s="18"/>
      <c r="AG592" s="18"/>
      <c r="AO592" s="18"/>
      <c r="AS592" s="18"/>
      <c r="AW592" s="18"/>
      <c r="BA592" s="18"/>
    </row>
    <row r="593" spans="5:53" ht="15.75" customHeight="1">
      <c r="E593" s="18"/>
      <c r="I593" s="18"/>
      <c r="M593" s="18"/>
      <c r="Q593" s="18"/>
      <c r="U593" s="18"/>
      <c r="Y593" s="18"/>
      <c r="AC593" s="18"/>
      <c r="AG593" s="18"/>
      <c r="AO593" s="18"/>
      <c r="AS593" s="18"/>
      <c r="AW593" s="18"/>
      <c r="BA593" s="18"/>
    </row>
    <row r="594" spans="5:53" ht="15.75" customHeight="1">
      <c r="E594" s="18"/>
      <c r="I594" s="18"/>
      <c r="M594" s="18"/>
      <c r="Q594" s="18"/>
      <c r="U594" s="18"/>
      <c r="Y594" s="18"/>
      <c r="AC594" s="18"/>
      <c r="AG594" s="18"/>
      <c r="AO594" s="18"/>
      <c r="AS594" s="18"/>
      <c r="AW594" s="18"/>
      <c r="BA594" s="18"/>
    </row>
    <row r="595" spans="5:53" ht="15.75" customHeight="1">
      <c r="E595" s="18"/>
      <c r="I595" s="18"/>
      <c r="M595" s="18"/>
      <c r="Q595" s="18"/>
      <c r="U595" s="18"/>
      <c r="Y595" s="18"/>
      <c r="AC595" s="18"/>
      <c r="AG595" s="18"/>
      <c r="AO595" s="18"/>
      <c r="AS595" s="18"/>
      <c r="AW595" s="18"/>
      <c r="BA595" s="18"/>
    </row>
    <row r="596" spans="5:53" ht="15.75" customHeight="1">
      <c r="E596" s="18"/>
      <c r="I596" s="18"/>
      <c r="M596" s="18"/>
      <c r="Q596" s="18"/>
      <c r="U596" s="18"/>
      <c r="Y596" s="18"/>
      <c r="AC596" s="18"/>
      <c r="AG596" s="18"/>
      <c r="AO596" s="18"/>
      <c r="AS596" s="18"/>
      <c r="AW596" s="18"/>
      <c r="BA596" s="18"/>
    </row>
    <row r="597" spans="5:53" ht="15.75" customHeight="1">
      <c r="E597" s="18"/>
      <c r="I597" s="18"/>
      <c r="M597" s="18"/>
      <c r="Q597" s="18"/>
      <c r="U597" s="18"/>
      <c r="Y597" s="18"/>
      <c r="AC597" s="18"/>
      <c r="AG597" s="18"/>
      <c r="AO597" s="18"/>
      <c r="AS597" s="18"/>
      <c r="AW597" s="18"/>
      <c r="BA597" s="18"/>
    </row>
    <row r="598" spans="5:53" ht="15.75" customHeight="1">
      <c r="E598" s="18"/>
      <c r="I598" s="18"/>
      <c r="M598" s="18"/>
      <c r="Q598" s="18"/>
      <c r="U598" s="18"/>
      <c r="Y598" s="18"/>
      <c r="AC598" s="18"/>
      <c r="AG598" s="18"/>
      <c r="AO598" s="18"/>
      <c r="AS598" s="18"/>
      <c r="AW598" s="18"/>
      <c r="BA598" s="18"/>
    </row>
    <row r="599" spans="5:53" ht="15.75" customHeight="1">
      <c r="E599" s="18"/>
      <c r="I599" s="18"/>
      <c r="M599" s="18"/>
      <c r="Q599" s="18"/>
      <c r="U599" s="18"/>
      <c r="Y599" s="18"/>
      <c r="AC599" s="18"/>
      <c r="AG599" s="18"/>
      <c r="AO599" s="18"/>
      <c r="AS599" s="18"/>
      <c r="AW599" s="18"/>
      <c r="BA599" s="18"/>
    </row>
    <row r="600" spans="5:53" ht="15.75" customHeight="1">
      <c r="E600" s="18"/>
      <c r="I600" s="18"/>
      <c r="M600" s="18"/>
      <c r="Q600" s="18"/>
      <c r="U600" s="18"/>
      <c r="Y600" s="18"/>
      <c r="AC600" s="18"/>
      <c r="AG600" s="18"/>
      <c r="AO600" s="18"/>
      <c r="AS600" s="18"/>
      <c r="AW600" s="18"/>
      <c r="BA600" s="18"/>
    </row>
    <row r="601" spans="5:53" ht="15.75" customHeight="1">
      <c r="E601" s="18"/>
      <c r="I601" s="18"/>
      <c r="M601" s="18"/>
      <c r="Q601" s="18"/>
      <c r="U601" s="18"/>
      <c r="Y601" s="18"/>
      <c r="AC601" s="18"/>
      <c r="AG601" s="18"/>
      <c r="AO601" s="18"/>
      <c r="AS601" s="18"/>
      <c r="AW601" s="18"/>
      <c r="BA601" s="18"/>
    </row>
    <row r="602" spans="5:53" ht="15.75" customHeight="1">
      <c r="E602" s="18"/>
      <c r="I602" s="18"/>
      <c r="M602" s="18"/>
      <c r="Q602" s="18"/>
      <c r="U602" s="18"/>
      <c r="Y602" s="18"/>
      <c r="AC602" s="18"/>
      <c r="AG602" s="18"/>
      <c r="AO602" s="18"/>
      <c r="AS602" s="18"/>
      <c r="AW602" s="18"/>
      <c r="BA602" s="18"/>
    </row>
    <row r="603" spans="5:53" ht="15.75" customHeight="1">
      <c r="E603" s="18"/>
      <c r="I603" s="18"/>
      <c r="M603" s="18"/>
      <c r="Q603" s="18"/>
      <c r="U603" s="18"/>
      <c r="Y603" s="18"/>
      <c r="AC603" s="18"/>
      <c r="AG603" s="18"/>
      <c r="AO603" s="18"/>
      <c r="AS603" s="18"/>
      <c r="AW603" s="18"/>
      <c r="BA603" s="18"/>
    </row>
    <row r="604" spans="5:53" ht="15.75" customHeight="1">
      <c r="E604" s="18"/>
      <c r="I604" s="18"/>
      <c r="M604" s="18"/>
      <c r="Q604" s="18"/>
      <c r="U604" s="18"/>
      <c r="Y604" s="18"/>
      <c r="AC604" s="18"/>
      <c r="AG604" s="18"/>
      <c r="AO604" s="18"/>
      <c r="AS604" s="18"/>
      <c r="AW604" s="18"/>
      <c r="BA604" s="18"/>
    </row>
    <row r="605" spans="5:53" ht="15.75" customHeight="1">
      <c r="E605" s="18"/>
      <c r="I605" s="18"/>
      <c r="M605" s="18"/>
      <c r="Q605" s="18"/>
      <c r="U605" s="18"/>
      <c r="Y605" s="18"/>
      <c r="AC605" s="18"/>
      <c r="AG605" s="18"/>
      <c r="AO605" s="18"/>
      <c r="AS605" s="18"/>
      <c r="AW605" s="18"/>
      <c r="BA605" s="18"/>
    </row>
    <row r="606" spans="5:53" ht="15.75" customHeight="1">
      <c r="E606" s="18"/>
      <c r="I606" s="18"/>
      <c r="M606" s="18"/>
      <c r="Q606" s="18"/>
      <c r="U606" s="18"/>
      <c r="Y606" s="18"/>
      <c r="AC606" s="18"/>
      <c r="AG606" s="18"/>
      <c r="AO606" s="18"/>
      <c r="AS606" s="18"/>
      <c r="AW606" s="18"/>
      <c r="BA606" s="18"/>
    </row>
    <row r="607" spans="5:53" ht="15.75" customHeight="1">
      <c r="E607" s="18"/>
      <c r="I607" s="18"/>
      <c r="M607" s="18"/>
      <c r="Q607" s="18"/>
      <c r="U607" s="18"/>
      <c r="Y607" s="18"/>
      <c r="AC607" s="18"/>
      <c r="AG607" s="18"/>
      <c r="AO607" s="18"/>
      <c r="AS607" s="18"/>
      <c r="AW607" s="18"/>
      <c r="BA607" s="18"/>
    </row>
    <row r="608" spans="5:53" ht="15.75" customHeight="1">
      <c r="E608" s="18"/>
      <c r="I608" s="18"/>
      <c r="M608" s="18"/>
      <c r="Q608" s="18"/>
      <c r="U608" s="18"/>
      <c r="Y608" s="18"/>
      <c r="AC608" s="18"/>
      <c r="AG608" s="18"/>
      <c r="AO608" s="18"/>
      <c r="AS608" s="18"/>
      <c r="AW608" s="18"/>
      <c r="BA608" s="18"/>
    </row>
    <row r="609" spans="5:53" ht="15.75" customHeight="1">
      <c r="E609" s="18"/>
      <c r="I609" s="18"/>
      <c r="M609" s="18"/>
      <c r="Q609" s="18"/>
      <c r="U609" s="18"/>
      <c r="Y609" s="18"/>
      <c r="AC609" s="18"/>
      <c r="AG609" s="18"/>
      <c r="AO609" s="18"/>
      <c r="AS609" s="18"/>
      <c r="AW609" s="18"/>
      <c r="BA609" s="18"/>
    </row>
    <row r="610" spans="5:53" ht="15.75" customHeight="1">
      <c r="E610" s="18"/>
      <c r="I610" s="18"/>
      <c r="M610" s="18"/>
      <c r="Q610" s="18"/>
      <c r="U610" s="18"/>
      <c r="Y610" s="18"/>
      <c r="AC610" s="18"/>
      <c r="AG610" s="18"/>
      <c r="AO610" s="18"/>
      <c r="AS610" s="18"/>
      <c r="AW610" s="18"/>
      <c r="BA610" s="18"/>
    </row>
    <row r="611" spans="5:53" ht="15.75" customHeight="1">
      <c r="E611" s="18"/>
      <c r="I611" s="18"/>
      <c r="M611" s="18"/>
      <c r="Q611" s="18"/>
      <c r="U611" s="18"/>
      <c r="Y611" s="18"/>
      <c r="AC611" s="18"/>
      <c r="AG611" s="18"/>
      <c r="AO611" s="18"/>
      <c r="AS611" s="18"/>
      <c r="AW611" s="18"/>
      <c r="BA611" s="18"/>
    </row>
    <row r="612" spans="5:53" ht="15.75" customHeight="1">
      <c r="E612" s="18"/>
      <c r="I612" s="18"/>
      <c r="M612" s="18"/>
      <c r="Q612" s="18"/>
      <c r="U612" s="18"/>
      <c r="Y612" s="18"/>
      <c r="AC612" s="18"/>
      <c r="AG612" s="18"/>
      <c r="AO612" s="18"/>
      <c r="AS612" s="18"/>
      <c r="AW612" s="18"/>
      <c r="BA612" s="18"/>
    </row>
    <row r="613" spans="5:53" ht="15.75" customHeight="1">
      <c r="E613" s="18"/>
      <c r="I613" s="18"/>
      <c r="M613" s="18"/>
      <c r="Q613" s="18"/>
      <c r="U613" s="18"/>
      <c r="Y613" s="18"/>
      <c r="AC613" s="18"/>
      <c r="AG613" s="18"/>
      <c r="AO613" s="18"/>
      <c r="AS613" s="18"/>
      <c r="AW613" s="18"/>
      <c r="BA613" s="18"/>
    </row>
    <row r="614" spans="5:53" ht="15.75" customHeight="1">
      <c r="E614" s="18"/>
      <c r="I614" s="18"/>
      <c r="M614" s="18"/>
      <c r="Q614" s="18"/>
      <c r="U614" s="18"/>
      <c r="Y614" s="18"/>
      <c r="AC614" s="18"/>
      <c r="AG614" s="18"/>
      <c r="AO614" s="18"/>
      <c r="AS614" s="18"/>
      <c r="AW614" s="18"/>
      <c r="BA614" s="18"/>
    </row>
    <row r="615" spans="5:53" ht="15.75" customHeight="1">
      <c r="E615" s="18"/>
      <c r="I615" s="18"/>
      <c r="M615" s="18"/>
      <c r="Q615" s="18"/>
      <c r="U615" s="18"/>
      <c r="Y615" s="18"/>
      <c r="AC615" s="18"/>
      <c r="AG615" s="18"/>
      <c r="AO615" s="18"/>
      <c r="AS615" s="18"/>
      <c r="AW615" s="18"/>
      <c r="BA615" s="18"/>
    </row>
    <row r="616" spans="5:53" ht="15.75" customHeight="1">
      <c r="E616" s="18"/>
      <c r="I616" s="18"/>
      <c r="M616" s="18"/>
      <c r="Q616" s="18"/>
      <c r="U616" s="18"/>
      <c r="Y616" s="18"/>
      <c r="AC616" s="18"/>
      <c r="AG616" s="18"/>
      <c r="AO616" s="18"/>
      <c r="AS616" s="18"/>
      <c r="AW616" s="18"/>
      <c r="BA616" s="18"/>
    </row>
    <row r="617" spans="5:53" ht="15.75" customHeight="1">
      <c r="E617" s="18"/>
      <c r="I617" s="18"/>
      <c r="M617" s="18"/>
      <c r="Q617" s="18"/>
      <c r="U617" s="18"/>
      <c r="Y617" s="18"/>
      <c r="AC617" s="18"/>
      <c r="AG617" s="18"/>
      <c r="AO617" s="18"/>
      <c r="AS617" s="18"/>
      <c r="AW617" s="18"/>
      <c r="BA617" s="18"/>
    </row>
    <row r="618" spans="5:53" ht="15.75" customHeight="1">
      <c r="E618" s="18"/>
      <c r="I618" s="18"/>
      <c r="M618" s="18"/>
      <c r="Q618" s="18"/>
      <c r="U618" s="18"/>
      <c r="Y618" s="18"/>
      <c r="AC618" s="18"/>
      <c r="AG618" s="18"/>
      <c r="AO618" s="18"/>
      <c r="AS618" s="18"/>
      <c r="AW618" s="18"/>
      <c r="BA618" s="18"/>
    </row>
    <row r="619" spans="5:53" ht="15.75" customHeight="1">
      <c r="E619" s="18"/>
      <c r="I619" s="18"/>
      <c r="M619" s="18"/>
      <c r="Q619" s="18"/>
      <c r="U619" s="18"/>
      <c r="Y619" s="18"/>
      <c r="AC619" s="18"/>
      <c r="AG619" s="18"/>
      <c r="AO619" s="18"/>
      <c r="AS619" s="18"/>
      <c r="AW619" s="18"/>
      <c r="BA619" s="18"/>
    </row>
    <row r="620" spans="5:53" ht="15.75" customHeight="1">
      <c r="E620" s="18"/>
      <c r="I620" s="18"/>
      <c r="M620" s="18"/>
      <c r="Q620" s="18"/>
      <c r="U620" s="18"/>
      <c r="Y620" s="18"/>
      <c r="AC620" s="18"/>
      <c r="AG620" s="18"/>
      <c r="AO620" s="18"/>
      <c r="AS620" s="18"/>
      <c r="AW620" s="18"/>
      <c r="BA620" s="18"/>
    </row>
    <row r="621" spans="5:53" ht="15.75" customHeight="1">
      <c r="E621" s="18"/>
      <c r="I621" s="18"/>
      <c r="M621" s="18"/>
      <c r="Q621" s="18"/>
      <c r="U621" s="18"/>
      <c r="Y621" s="18"/>
      <c r="AC621" s="18"/>
      <c r="AG621" s="18"/>
      <c r="AO621" s="18"/>
      <c r="AS621" s="18"/>
      <c r="AW621" s="18"/>
      <c r="BA621" s="18"/>
    </row>
    <row r="622" spans="5:53" ht="15.75" customHeight="1">
      <c r="E622" s="18"/>
      <c r="I622" s="18"/>
      <c r="M622" s="18"/>
      <c r="Q622" s="18"/>
      <c r="U622" s="18"/>
      <c r="Y622" s="18"/>
      <c r="AC622" s="18"/>
      <c r="AG622" s="18"/>
      <c r="AO622" s="18"/>
      <c r="AS622" s="18"/>
      <c r="AW622" s="18"/>
      <c r="BA622" s="18"/>
    </row>
    <row r="623" spans="5:53" ht="15.75" customHeight="1">
      <c r="E623" s="18"/>
      <c r="I623" s="18"/>
      <c r="M623" s="18"/>
      <c r="Q623" s="18"/>
      <c r="U623" s="18"/>
      <c r="Y623" s="18"/>
      <c r="AC623" s="18"/>
      <c r="AG623" s="18"/>
      <c r="AO623" s="18"/>
      <c r="AS623" s="18"/>
      <c r="AW623" s="18"/>
      <c r="BA623" s="18"/>
    </row>
    <row r="624" spans="5:53" ht="15.75" customHeight="1">
      <c r="E624" s="18"/>
      <c r="I624" s="18"/>
      <c r="M624" s="18"/>
      <c r="Q624" s="18"/>
      <c r="U624" s="18"/>
      <c r="Y624" s="18"/>
      <c r="AC624" s="18"/>
      <c r="AG624" s="18"/>
      <c r="AO624" s="18"/>
      <c r="AS624" s="18"/>
      <c r="AW624" s="18"/>
      <c r="BA624" s="18"/>
    </row>
    <row r="625" spans="5:53" ht="15.75" customHeight="1">
      <c r="E625" s="18"/>
      <c r="I625" s="18"/>
      <c r="M625" s="18"/>
      <c r="Q625" s="18"/>
      <c r="U625" s="18"/>
      <c r="Y625" s="18"/>
      <c r="AC625" s="18"/>
      <c r="AG625" s="18"/>
      <c r="AO625" s="18"/>
      <c r="AS625" s="18"/>
      <c r="AW625" s="18"/>
      <c r="BA625" s="18"/>
    </row>
    <row r="626" spans="5:53" ht="15.75" customHeight="1">
      <c r="E626" s="18"/>
      <c r="I626" s="18"/>
      <c r="M626" s="18"/>
      <c r="Q626" s="18"/>
      <c r="U626" s="18"/>
      <c r="Y626" s="18"/>
      <c r="AC626" s="18"/>
      <c r="AG626" s="18"/>
      <c r="AO626" s="18"/>
      <c r="AS626" s="18"/>
      <c r="AW626" s="18"/>
      <c r="BA626" s="18"/>
    </row>
    <row r="627" spans="5:53" ht="15.75" customHeight="1">
      <c r="E627" s="18"/>
      <c r="I627" s="18"/>
      <c r="M627" s="18"/>
      <c r="Q627" s="18"/>
      <c r="U627" s="18"/>
      <c r="Y627" s="18"/>
      <c r="AC627" s="18"/>
      <c r="AG627" s="18"/>
      <c r="AO627" s="18"/>
      <c r="AS627" s="18"/>
      <c r="AW627" s="18"/>
      <c r="BA627" s="18"/>
    </row>
    <row r="628" spans="5:53" ht="15.75" customHeight="1">
      <c r="E628" s="18"/>
      <c r="I628" s="18"/>
      <c r="M628" s="18"/>
      <c r="Q628" s="18"/>
      <c r="U628" s="18"/>
      <c r="Y628" s="18"/>
      <c r="AC628" s="18"/>
      <c r="AG628" s="18"/>
      <c r="AO628" s="18"/>
      <c r="AS628" s="18"/>
      <c r="AW628" s="18"/>
      <c r="BA628" s="18"/>
    </row>
    <row r="629" spans="5:53" ht="15.75" customHeight="1">
      <c r="E629" s="18"/>
      <c r="I629" s="18"/>
      <c r="M629" s="18"/>
      <c r="Q629" s="18"/>
      <c r="U629" s="18"/>
      <c r="Y629" s="18"/>
      <c r="AC629" s="18"/>
      <c r="AG629" s="18"/>
      <c r="AO629" s="18"/>
      <c r="AS629" s="18"/>
      <c r="AW629" s="18"/>
      <c r="BA629" s="18"/>
    </row>
    <row r="630" spans="5:53" ht="15.75" customHeight="1">
      <c r="E630" s="18"/>
      <c r="I630" s="18"/>
      <c r="M630" s="18"/>
      <c r="Q630" s="18"/>
      <c r="U630" s="18"/>
      <c r="Y630" s="18"/>
      <c r="AC630" s="18"/>
      <c r="AG630" s="18"/>
      <c r="AO630" s="18"/>
      <c r="AS630" s="18"/>
      <c r="AW630" s="18"/>
      <c r="BA630" s="18"/>
    </row>
    <row r="631" spans="5:53" ht="15.75" customHeight="1">
      <c r="E631" s="18"/>
      <c r="I631" s="18"/>
      <c r="M631" s="18"/>
      <c r="Q631" s="18"/>
      <c r="U631" s="18"/>
      <c r="Y631" s="18"/>
      <c r="AC631" s="18"/>
      <c r="AG631" s="18"/>
      <c r="AO631" s="18"/>
      <c r="AS631" s="18"/>
      <c r="AW631" s="18"/>
      <c r="BA631" s="18"/>
    </row>
    <row r="632" spans="5:53" ht="15.75" customHeight="1">
      <c r="E632" s="18"/>
      <c r="I632" s="18"/>
      <c r="M632" s="18"/>
      <c r="Q632" s="18"/>
      <c r="U632" s="18"/>
      <c r="Y632" s="18"/>
      <c r="AC632" s="18"/>
      <c r="AG632" s="18"/>
      <c r="AO632" s="18"/>
      <c r="AS632" s="18"/>
      <c r="AW632" s="18"/>
      <c r="BA632" s="18"/>
    </row>
    <row r="633" spans="5:53" ht="15.75" customHeight="1">
      <c r="E633" s="18"/>
      <c r="I633" s="18"/>
      <c r="M633" s="18"/>
      <c r="Q633" s="18"/>
      <c r="U633" s="18"/>
      <c r="Y633" s="18"/>
      <c r="AC633" s="18"/>
      <c r="AG633" s="18"/>
      <c r="AO633" s="18"/>
      <c r="AS633" s="18"/>
      <c r="AW633" s="18"/>
      <c r="BA633" s="18"/>
    </row>
    <row r="634" spans="5:53" ht="15.75" customHeight="1">
      <c r="E634" s="18"/>
      <c r="I634" s="18"/>
      <c r="M634" s="18"/>
      <c r="Q634" s="18"/>
      <c r="U634" s="18"/>
      <c r="Y634" s="18"/>
      <c r="AC634" s="18"/>
      <c r="AG634" s="18"/>
      <c r="AO634" s="18"/>
      <c r="AS634" s="18"/>
      <c r="AW634" s="18"/>
      <c r="BA634" s="18"/>
    </row>
    <row r="635" spans="5:53" ht="15.75" customHeight="1">
      <c r="E635" s="18"/>
      <c r="I635" s="18"/>
      <c r="M635" s="18"/>
      <c r="Q635" s="18"/>
      <c r="U635" s="18"/>
      <c r="Y635" s="18"/>
      <c r="AC635" s="18"/>
      <c r="AG635" s="18"/>
      <c r="AO635" s="18"/>
      <c r="AS635" s="18"/>
      <c r="AW635" s="18"/>
      <c r="BA635" s="18"/>
    </row>
    <row r="636" spans="5:53" ht="15.75" customHeight="1">
      <c r="E636" s="18"/>
      <c r="I636" s="18"/>
      <c r="M636" s="18"/>
      <c r="Q636" s="18"/>
      <c r="U636" s="18"/>
      <c r="Y636" s="18"/>
      <c r="AC636" s="18"/>
      <c r="AG636" s="18"/>
      <c r="AO636" s="18"/>
      <c r="AS636" s="18"/>
      <c r="AW636" s="18"/>
      <c r="BA636" s="18"/>
    </row>
    <row r="637" spans="5:53" ht="15.75" customHeight="1">
      <c r="E637" s="18"/>
      <c r="I637" s="18"/>
      <c r="M637" s="18"/>
      <c r="Q637" s="18"/>
      <c r="U637" s="18"/>
      <c r="Y637" s="18"/>
      <c r="AC637" s="18"/>
      <c r="AG637" s="18"/>
      <c r="AO637" s="18"/>
      <c r="AS637" s="18"/>
      <c r="AW637" s="18"/>
      <c r="BA637" s="18"/>
    </row>
    <row r="638" spans="5:53" ht="15.75" customHeight="1">
      <c r="E638" s="18"/>
      <c r="I638" s="18"/>
      <c r="M638" s="18"/>
      <c r="Q638" s="18"/>
      <c r="U638" s="18"/>
      <c r="Y638" s="18"/>
      <c r="AC638" s="18"/>
      <c r="AG638" s="18"/>
      <c r="AO638" s="18"/>
      <c r="AS638" s="18"/>
      <c r="AW638" s="18"/>
      <c r="BA638" s="18"/>
    </row>
    <row r="639" spans="5:53" ht="15.75" customHeight="1">
      <c r="E639" s="18"/>
      <c r="I639" s="18"/>
      <c r="M639" s="18"/>
      <c r="Q639" s="18"/>
      <c r="U639" s="18"/>
      <c r="Y639" s="18"/>
      <c r="AC639" s="18"/>
      <c r="AG639" s="18"/>
      <c r="AO639" s="18"/>
      <c r="AS639" s="18"/>
      <c r="AW639" s="18"/>
      <c r="BA639" s="18"/>
    </row>
    <row r="640" spans="5:53" ht="15.75" customHeight="1">
      <c r="E640" s="18"/>
      <c r="I640" s="18"/>
      <c r="M640" s="18"/>
      <c r="Q640" s="18"/>
      <c r="U640" s="18"/>
      <c r="Y640" s="18"/>
      <c r="AC640" s="18"/>
      <c r="AG640" s="18"/>
      <c r="AO640" s="18"/>
      <c r="AS640" s="18"/>
      <c r="AW640" s="18"/>
      <c r="BA640" s="18"/>
    </row>
    <row r="641" spans="5:53" ht="15.75" customHeight="1">
      <c r="E641" s="18"/>
      <c r="I641" s="18"/>
      <c r="M641" s="18"/>
      <c r="Q641" s="18"/>
      <c r="U641" s="18"/>
      <c r="Y641" s="18"/>
      <c r="AC641" s="18"/>
      <c r="AG641" s="18"/>
      <c r="AO641" s="18"/>
      <c r="AS641" s="18"/>
      <c r="AW641" s="18"/>
      <c r="BA641" s="18"/>
    </row>
    <row r="642" spans="5:53" ht="15.75" customHeight="1">
      <c r="E642" s="18"/>
      <c r="I642" s="18"/>
      <c r="M642" s="18"/>
      <c r="Q642" s="18"/>
      <c r="U642" s="18"/>
      <c r="Y642" s="18"/>
      <c r="AC642" s="18"/>
      <c r="AG642" s="18"/>
      <c r="AO642" s="18"/>
      <c r="AS642" s="18"/>
      <c r="AW642" s="18"/>
      <c r="BA642" s="18"/>
    </row>
    <row r="643" spans="5:53" ht="15.75" customHeight="1">
      <c r="E643" s="18"/>
      <c r="I643" s="18"/>
      <c r="M643" s="18"/>
      <c r="Q643" s="18"/>
      <c r="U643" s="18"/>
      <c r="Y643" s="18"/>
      <c r="AC643" s="18"/>
      <c r="AG643" s="18"/>
      <c r="AO643" s="18"/>
      <c r="AS643" s="18"/>
      <c r="AW643" s="18"/>
      <c r="BA643" s="18"/>
    </row>
    <row r="644" spans="5:53" ht="15.75" customHeight="1">
      <c r="E644" s="18"/>
      <c r="I644" s="18"/>
      <c r="M644" s="18"/>
      <c r="Q644" s="18"/>
      <c r="U644" s="18"/>
      <c r="Y644" s="18"/>
      <c r="AC644" s="18"/>
      <c r="AG644" s="18"/>
      <c r="AO644" s="18"/>
      <c r="AS644" s="18"/>
      <c r="AW644" s="18"/>
      <c r="BA644" s="18"/>
    </row>
    <row r="645" spans="5:53" ht="15.75" customHeight="1">
      <c r="E645" s="18"/>
      <c r="I645" s="18"/>
      <c r="M645" s="18"/>
      <c r="Q645" s="18"/>
      <c r="U645" s="18"/>
      <c r="Y645" s="18"/>
      <c r="AC645" s="18"/>
      <c r="AG645" s="18"/>
      <c r="AO645" s="18"/>
      <c r="AS645" s="18"/>
      <c r="AW645" s="18"/>
      <c r="BA645" s="18"/>
    </row>
    <row r="646" spans="5:53" ht="15.75" customHeight="1">
      <c r="E646" s="18"/>
      <c r="I646" s="18"/>
      <c r="M646" s="18"/>
      <c r="Q646" s="18"/>
      <c r="U646" s="18"/>
      <c r="Y646" s="18"/>
      <c r="AC646" s="18"/>
      <c r="AG646" s="18"/>
      <c r="AO646" s="18"/>
      <c r="AS646" s="18"/>
      <c r="AW646" s="18"/>
      <c r="BA646" s="18"/>
    </row>
    <row r="647" spans="5:53" ht="15.75" customHeight="1">
      <c r="E647" s="18"/>
      <c r="I647" s="18"/>
      <c r="M647" s="18"/>
      <c r="Q647" s="18"/>
      <c r="U647" s="18"/>
      <c r="Y647" s="18"/>
      <c r="AC647" s="18"/>
      <c r="AG647" s="18"/>
      <c r="AO647" s="18"/>
      <c r="AS647" s="18"/>
      <c r="AW647" s="18"/>
      <c r="BA647" s="18"/>
    </row>
    <row r="648" spans="5:53" ht="15.75" customHeight="1">
      <c r="E648" s="18"/>
      <c r="I648" s="18"/>
      <c r="M648" s="18"/>
      <c r="Q648" s="18"/>
      <c r="U648" s="18"/>
      <c r="Y648" s="18"/>
      <c r="AC648" s="18"/>
      <c r="AG648" s="18"/>
      <c r="AO648" s="18"/>
      <c r="AS648" s="18"/>
      <c r="AW648" s="18"/>
      <c r="BA648" s="18"/>
    </row>
    <row r="649" spans="5:53" ht="15.75" customHeight="1">
      <c r="E649" s="18"/>
      <c r="I649" s="18"/>
      <c r="M649" s="18"/>
      <c r="Q649" s="18"/>
      <c r="U649" s="18"/>
      <c r="Y649" s="18"/>
      <c r="AC649" s="18"/>
      <c r="AG649" s="18"/>
      <c r="AO649" s="18"/>
      <c r="AS649" s="18"/>
      <c r="AW649" s="18"/>
      <c r="BA649" s="18"/>
    </row>
    <row r="650" spans="5:53" ht="15.75" customHeight="1">
      <c r="E650" s="18"/>
      <c r="I650" s="18"/>
      <c r="M650" s="18"/>
      <c r="Q650" s="18"/>
      <c r="U650" s="18"/>
      <c r="Y650" s="18"/>
      <c r="AC650" s="18"/>
      <c r="AG650" s="18"/>
      <c r="AO650" s="18"/>
      <c r="AS650" s="18"/>
      <c r="AW650" s="18"/>
      <c r="BA650" s="18"/>
    </row>
    <row r="651" spans="5:53" ht="15.75" customHeight="1">
      <c r="E651" s="18"/>
      <c r="I651" s="18"/>
      <c r="M651" s="18"/>
      <c r="Q651" s="18"/>
      <c r="U651" s="18"/>
      <c r="Y651" s="18"/>
      <c r="AC651" s="18"/>
      <c r="AG651" s="18"/>
      <c r="AO651" s="18"/>
      <c r="AS651" s="18"/>
      <c r="AW651" s="18"/>
      <c r="BA651" s="18"/>
    </row>
    <row r="652" spans="5:53" ht="15.75" customHeight="1">
      <c r="E652" s="18"/>
      <c r="I652" s="18"/>
      <c r="M652" s="18"/>
      <c r="Q652" s="18"/>
      <c r="U652" s="18"/>
      <c r="Y652" s="18"/>
      <c r="AC652" s="18"/>
      <c r="AG652" s="18"/>
      <c r="AO652" s="18"/>
      <c r="AS652" s="18"/>
      <c r="AW652" s="18"/>
      <c r="BA652" s="18"/>
    </row>
    <row r="653" spans="5:53" ht="15.75" customHeight="1">
      <c r="E653" s="18"/>
      <c r="I653" s="18"/>
      <c r="M653" s="18"/>
      <c r="Q653" s="18"/>
      <c r="U653" s="18"/>
      <c r="Y653" s="18"/>
      <c r="AC653" s="18"/>
      <c r="AG653" s="18"/>
      <c r="AO653" s="18"/>
      <c r="AS653" s="18"/>
      <c r="AW653" s="18"/>
      <c r="BA653" s="18"/>
    </row>
    <row r="654" spans="5:53" ht="15.75" customHeight="1">
      <c r="E654" s="18"/>
      <c r="I654" s="18"/>
      <c r="M654" s="18"/>
      <c r="Q654" s="18"/>
      <c r="U654" s="18"/>
      <c r="Y654" s="18"/>
      <c r="AC654" s="18"/>
      <c r="AG654" s="18"/>
      <c r="AO654" s="18"/>
      <c r="AS654" s="18"/>
      <c r="AW654" s="18"/>
      <c r="BA654" s="18"/>
    </row>
    <row r="655" spans="5:53" ht="15.75" customHeight="1">
      <c r="E655" s="18"/>
      <c r="I655" s="18"/>
      <c r="M655" s="18"/>
      <c r="Q655" s="18"/>
      <c r="U655" s="18"/>
      <c r="Y655" s="18"/>
      <c r="AC655" s="18"/>
      <c r="AG655" s="18"/>
      <c r="AO655" s="18"/>
      <c r="AS655" s="18"/>
      <c r="AW655" s="18"/>
      <c r="BA655" s="18"/>
    </row>
    <row r="656" spans="5:53" ht="15.75" customHeight="1">
      <c r="E656" s="18"/>
      <c r="I656" s="18"/>
      <c r="M656" s="18"/>
      <c r="Q656" s="18"/>
      <c r="U656" s="18"/>
      <c r="Y656" s="18"/>
      <c r="AC656" s="18"/>
      <c r="AG656" s="18"/>
      <c r="AO656" s="18"/>
      <c r="AS656" s="18"/>
      <c r="AW656" s="18"/>
      <c r="BA656" s="18"/>
    </row>
    <row r="657" spans="5:53" ht="15.75" customHeight="1">
      <c r="E657" s="18"/>
      <c r="I657" s="18"/>
      <c r="M657" s="18"/>
      <c r="Q657" s="18"/>
      <c r="U657" s="18"/>
      <c r="Y657" s="18"/>
      <c r="AC657" s="18"/>
      <c r="AG657" s="18"/>
      <c r="AO657" s="18"/>
      <c r="AS657" s="18"/>
      <c r="AW657" s="18"/>
      <c r="BA657" s="18"/>
    </row>
    <row r="658" spans="5:53" ht="15.75" customHeight="1">
      <c r="E658" s="18"/>
      <c r="I658" s="18"/>
      <c r="M658" s="18"/>
      <c r="Q658" s="18"/>
      <c r="U658" s="18"/>
      <c r="Y658" s="18"/>
      <c r="AC658" s="18"/>
      <c r="AG658" s="18"/>
      <c r="AO658" s="18"/>
      <c r="AS658" s="18"/>
      <c r="AW658" s="18"/>
      <c r="BA658" s="18"/>
    </row>
    <row r="659" spans="5:53" ht="15.75" customHeight="1">
      <c r="E659" s="18"/>
      <c r="I659" s="18"/>
      <c r="M659" s="18"/>
      <c r="Q659" s="18"/>
      <c r="U659" s="18"/>
      <c r="Y659" s="18"/>
      <c r="AC659" s="18"/>
      <c r="AG659" s="18"/>
      <c r="AO659" s="18"/>
      <c r="AS659" s="18"/>
      <c r="AW659" s="18"/>
      <c r="BA659" s="18"/>
    </row>
    <row r="660" spans="5:53" ht="15.75" customHeight="1">
      <c r="E660" s="18"/>
      <c r="I660" s="18"/>
      <c r="M660" s="18"/>
      <c r="Q660" s="18"/>
      <c r="U660" s="18"/>
      <c r="Y660" s="18"/>
      <c r="AC660" s="18"/>
      <c r="AG660" s="18"/>
      <c r="AO660" s="18"/>
      <c r="AS660" s="18"/>
      <c r="AW660" s="18"/>
      <c r="BA660" s="18"/>
    </row>
    <row r="661" spans="5:53" ht="15.75" customHeight="1">
      <c r="E661" s="18"/>
      <c r="I661" s="18"/>
      <c r="M661" s="18"/>
      <c r="Q661" s="18"/>
      <c r="U661" s="18"/>
      <c r="Y661" s="18"/>
      <c r="AC661" s="18"/>
      <c r="AG661" s="18"/>
      <c r="AO661" s="18"/>
      <c r="AS661" s="18"/>
      <c r="AW661" s="18"/>
      <c r="BA661" s="18"/>
    </row>
    <row r="662" spans="5:53" ht="15.75" customHeight="1">
      <c r="E662" s="18"/>
      <c r="I662" s="18"/>
      <c r="M662" s="18"/>
      <c r="Q662" s="18"/>
      <c r="U662" s="18"/>
      <c r="Y662" s="18"/>
      <c r="AC662" s="18"/>
      <c r="AG662" s="18"/>
      <c r="AO662" s="18"/>
      <c r="AS662" s="18"/>
      <c r="AW662" s="18"/>
      <c r="BA662" s="18"/>
    </row>
    <row r="663" spans="5:53" ht="15.75" customHeight="1">
      <c r="E663" s="18"/>
      <c r="I663" s="18"/>
      <c r="M663" s="18"/>
      <c r="Q663" s="18"/>
      <c r="U663" s="18"/>
      <c r="Y663" s="18"/>
      <c r="AC663" s="18"/>
      <c r="AG663" s="18"/>
      <c r="AO663" s="18"/>
      <c r="AS663" s="18"/>
      <c r="AW663" s="18"/>
      <c r="BA663" s="18"/>
    </row>
    <row r="664" spans="5:53" ht="15.75" customHeight="1">
      <c r="E664" s="18"/>
      <c r="I664" s="18"/>
      <c r="M664" s="18"/>
      <c r="Q664" s="18"/>
      <c r="U664" s="18"/>
      <c r="Y664" s="18"/>
      <c r="AC664" s="18"/>
      <c r="AG664" s="18"/>
      <c r="AO664" s="18"/>
      <c r="AS664" s="18"/>
      <c r="AW664" s="18"/>
      <c r="BA664" s="18"/>
    </row>
    <row r="665" spans="5:53" ht="15.75" customHeight="1">
      <c r="E665" s="18"/>
      <c r="I665" s="18"/>
      <c r="M665" s="18"/>
      <c r="Q665" s="18"/>
      <c r="U665" s="18"/>
      <c r="Y665" s="18"/>
      <c r="AC665" s="18"/>
      <c r="AG665" s="18"/>
      <c r="AO665" s="18"/>
      <c r="AS665" s="18"/>
      <c r="AW665" s="18"/>
      <c r="BA665" s="18"/>
    </row>
    <row r="666" spans="5:53" ht="15.75" customHeight="1">
      <c r="E666" s="18"/>
      <c r="I666" s="18"/>
      <c r="M666" s="18"/>
      <c r="Q666" s="18"/>
      <c r="U666" s="18"/>
      <c r="Y666" s="18"/>
      <c r="AC666" s="18"/>
      <c r="AG666" s="18"/>
      <c r="AO666" s="18"/>
      <c r="AS666" s="18"/>
      <c r="AW666" s="18"/>
      <c r="BA666" s="18"/>
    </row>
    <row r="667" spans="5:53" ht="15.75" customHeight="1">
      <c r="E667" s="18"/>
      <c r="I667" s="18"/>
      <c r="M667" s="18"/>
      <c r="Q667" s="18"/>
      <c r="U667" s="18"/>
      <c r="Y667" s="18"/>
      <c r="AC667" s="18"/>
      <c r="AG667" s="18"/>
      <c r="AO667" s="18"/>
      <c r="AS667" s="18"/>
      <c r="AW667" s="18"/>
      <c r="BA667" s="18"/>
    </row>
    <row r="668" spans="5:53" ht="15.75" customHeight="1">
      <c r="E668" s="18"/>
      <c r="I668" s="18"/>
      <c r="M668" s="18"/>
      <c r="Q668" s="18"/>
      <c r="U668" s="18"/>
      <c r="Y668" s="18"/>
      <c r="AC668" s="18"/>
      <c r="AG668" s="18"/>
      <c r="AO668" s="18"/>
      <c r="AS668" s="18"/>
      <c r="AW668" s="18"/>
      <c r="BA668" s="18"/>
    </row>
    <row r="669" spans="5:53" ht="15.75" customHeight="1">
      <c r="E669" s="18"/>
      <c r="I669" s="18"/>
      <c r="M669" s="18"/>
      <c r="Q669" s="18"/>
      <c r="U669" s="18"/>
      <c r="Y669" s="18"/>
      <c r="AC669" s="18"/>
      <c r="AG669" s="18"/>
      <c r="AO669" s="18"/>
      <c r="AS669" s="18"/>
      <c r="AW669" s="18"/>
      <c r="BA669" s="18"/>
    </row>
    <row r="670" spans="5:53" ht="15.75" customHeight="1">
      <c r="E670" s="18"/>
      <c r="I670" s="18"/>
      <c r="M670" s="18"/>
      <c r="Q670" s="18"/>
      <c r="U670" s="18"/>
      <c r="Y670" s="18"/>
      <c r="AC670" s="18"/>
      <c r="AG670" s="18"/>
      <c r="AO670" s="18"/>
      <c r="AS670" s="18"/>
      <c r="AW670" s="18"/>
      <c r="BA670" s="18"/>
    </row>
    <row r="671" spans="5:53" ht="15.75" customHeight="1">
      <c r="E671" s="18"/>
      <c r="I671" s="18"/>
      <c r="M671" s="18"/>
      <c r="Q671" s="18"/>
      <c r="U671" s="18"/>
      <c r="Y671" s="18"/>
      <c r="AC671" s="18"/>
      <c r="AG671" s="18"/>
      <c r="AO671" s="18"/>
      <c r="AS671" s="18"/>
      <c r="AW671" s="18"/>
      <c r="BA671" s="18"/>
    </row>
    <row r="672" spans="5:53" ht="15.75" customHeight="1">
      <c r="E672" s="18"/>
      <c r="I672" s="18"/>
      <c r="M672" s="18"/>
      <c r="Q672" s="18"/>
      <c r="U672" s="18"/>
      <c r="Y672" s="18"/>
      <c r="AC672" s="18"/>
      <c r="AG672" s="18"/>
      <c r="AO672" s="18"/>
      <c r="AS672" s="18"/>
      <c r="AW672" s="18"/>
      <c r="BA672" s="18"/>
    </row>
    <row r="673" spans="5:53" ht="15.75" customHeight="1">
      <c r="E673" s="18"/>
      <c r="I673" s="18"/>
      <c r="M673" s="18"/>
      <c r="Q673" s="18"/>
      <c r="U673" s="18"/>
      <c r="Y673" s="18"/>
      <c r="AC673" s="18"/>
      <c r="AG673" s="18"/>
      <c r="AO673" s="18"/>
      <c r="AS673" s="18"/>
      <c r="AW673" s="18"/>
      <c r="BA673" s="18"/>
    </row>
    <row r="674" spans="5:53" ht="15.75" customHeight="1">
      <c r="E674" s="18"/>
      <c r="I674" s="18"/>
      <c r="M674" s="18"/>
      <c r="Q674" s="18"/>
      <c r="U674" s="18"/>
      <c r="Y674" s="18"/>
      <c r="AC674" s="18"/>
      <c r="AG674" s="18"/>
      <c r="AO674" s="18"/>
      <c r="AS674" s="18"/>
      <c r="AW674" s="18"/>
      <c r="BA674" s="18"/>
    </row>
    <row r="675" spans="5:53" ht="15.75" customHeight="1">
      <c r="E675" s="18"/>
      <c r="I675" s="18"/>
      <c r="M675" s="18"/>
      <c r="Q675" s="18"/>
      <c r="U675" s="18"/>
      <c r="Y675" s="18"/>
      <c r="AC675" s="18"/>
      <c r="AG675" s="18"/>
      <c r="AO675" s="18"/>
      <c r="AS675" s="18"/>
      <c r="AW675" s="18"/>
      <c r="BA675" s="18"/>
    </row>
    <row r="676" spans="5:53" ht="15.75" customHeight="1">
      <c r="E676" s="18"/>
      <c r="I676" s="18"/>
      <c r="M676" s="18"/>
      <c r="Q676" s="18"/>
      <c r="U676" s="18"/>
      <c r="Y676" s="18"/>
      <c r="AC676" s="18"/>
      <c r="AG676" s="18"/>
      <c r="AO676" s="18"/>
      <c r="AS676" s="18"/>
      <c r="AW676" s="18"/>
      <c r="BA676" s="18"/>
    </row>
    <row r="677" spans="5:53" ht="15.75" customHeight="1">
      <c r="E677" s="18"/>
      <c r="I677" s="18"/>
      <c r="M677" s="18"/>
      <c r="Q677" s="18"/>
      <c r="U677" s="18"/>
      <c r="Y677" s="18"/>
      <c r="AC677" s="18"/>
      <c r="AG677" s="18"/>
      <c r="AO677" s="18"/>
      <c r="AS677" s="18"/>
      <c r="AW677" s="18"/>
      <c r="BA677" s="18"/>
    </row>
    <row r="678" spans="5:53" ht="15.75" customHeight="1">
      <c r="E678" s="18"/>
      <c r="I678" s="18"/>
      <c r="M678" s="18"/>
      <c r="Q678" s="18"/>
      <c r="U678" s="18"/>
      <c r="Y678" s="18"/>
      <c r="AC678" s="18"/>
      <c r="AG678" s="18"/>
      <c r="AO678" s="18"/>
      <c r="AS678" s="18"/>
      <c r="AW678" s="18"/>
      <c r="BA678" s="18"/>
    </row>
    <row r="679" spans="5:53" ht="15.75" customHeight="1">
      <c r="E679" s="18"/>
      <c r="I679" s="18"/>
      <c r="M679" s="18"/>
      <c r="Q679" s="18"/>
      <c r="U679" s="18"/>
      <c r="Y679" s="18"/>
      <c r="AC679" s="18"/>
      <c r="AG679" s="18"/>
      <c r="AO679" s="18"/>
      <c r="AS679" s="18"/>
      <c r="AW679" s="18"/>
      <c r="BA679" s="18"/>
    </row>
    <row r="680" spans="5:53" ht="15.75" customHeight="1">
      <c r="E680" s="18"/>
      <c r="I680" s="18"/>
      <c r="M680" s="18"/>
      <c r="Q680" s="18"/>
      <c r="U680" s="18"/>
      <c r="Y680" s="18"/>
      <c r="AC680" s="18"/>
      <c r="AG680" s="18"/>
      <c r="AO680" s="18"/>
      <c r="AS680" s="18"/>
      <c r="AW680" s="18"/>
      <c r="BA680" s="18"/>
    </row>
    <row r="681" spans="5:53" ht="15.75" customHeight="1">
      <c r="E681" s="18"/>
      <c r="I681" s="18"/>
      <c r="M681" s="18"/>
      <c r="Q681" s="18"/>
      <c r="U681" s="18"/>
      <c r="Y681" s="18"/>
      <c r="AC681" s="18"/>
      <c r="AG681" s="18"/>
      <c r="AO681" s="18"/>
      <c r="AS681" s="18"/>
      <c r="AW681" s="18"/>
      <c r="BA681" s="18"/>
    </row>
    <row r="682" spans="5:53" ht="15.75" customHeight="1">
      <c r="E682" s="18"/>
      <c r="I682" s="18"/>
      <c r="M682" s="18"/>
      <c r="Q682" s="18"/>
      <c r="U682" s="18"/>
      <c r="Y682" s="18"/>
      <c r="AC682" s="18"/>
      <c r="AG682" s="18"/>
      <c r="AO682" s="18"/>
      <c r="AS682" s="18"/>
      <c r="AW682" s="18"/>
      <c r="BA682" s="18"/>
    </row>
    <row r="683" spans="5:53" ht="15.75" customHeight="1">
      <c r="E683" s="18"/>
      <c r="I683" s="18"/>
      <c r="M683" s="18"/>
      <c r="Q683" s="18"/>
      <c r="U683" s="18"/>
      <c r="Y683" s="18"/>
      <c r="AC683" s="18"/>
      <c r="AG683" s="18"/>
      <c r="AO683" s="18"/>
      <c r="AS683" s="18"/>
      <c r="AW683" s="18"/>
      <c r="BA683" s="18"/>
    </row>
    <row r="684" spans="5:53" ht="15.75" customHeight="1">
      <c r="E684" s="18"/>
      <c r="I684" s="18"/>
      <c r="M684" s="18"/>
      <c r="Q684" s="18"/>
      <c r="U684" s="18"/>
      <c r="Y684" s="18"/>
      <c r="AC684" s="18"/>
      <c r="AG684" s="18"/>
      <c r="AO684" s="18"/>
      <c r="AS684" s="18"/>
      <c r="AW684" s="18"/>
      <c r="BA684" s="18"/>
    </row>
    <row r="685" spans="5:53" ht="15.75" customHeight="1">
      <c r="E685" s="18"/>
      <c r="I685" s="18"/>
      <c r="M685" s="18"/>
      <c r="Q685" s="18"/>
      <c r="U685" s="18"/>
      <c r="Y685" s="18"/>
      <c r="AC685" s="18"/>
      <c r="AG685" s="18"/>
      <c r="AO685" s="18"/>
      <c r="AS685" s="18"/>
      <c r="AW685" s="18"/>
      <c r="BA685" s="18"/>
    </row>
    <row r="686" spans="5:53" ht="15.75" customHeight="1">
      <c r="E686" s="18"/>
      <c r="I686" s="18"/>
      <c r="M686" s="18"/>
      <c r="Q686" s="18"/>
      <c r="U686" s="18"/>
      <c r="Y686" s="18"/>
      <c r="AC686" s="18"/>
      <c r="AG686" s="18"/>
      <c r="AO686" s="18"/>
      <c r="AS686" s="18"/>
      <c r="AW686" s="18"/>
      <c r="BA686" s="18"/>
    </row>
    <row r="687" spans="5:53" ht="15.75" customHeight="1">
      <c r="E687" s="18"/>
      <c r="I687" s="18"/>
      <c r="M687" s="18"/>
      <c r="Q687" s="18"/>
      <c r="U687" s="18"/>
      <c r="Y687" s="18"/>
      <c r="AC687" s="18"/>
      <c r="AG687" s="18"/>
      <c r="AO687" s="18"/>
      <c r="AS687" s="18"/>
      <c r="AW687" s="18"/>
      <c r="BA687" s="18"/>
    </row>
    <row r="688" spans="5:53" ht="15.75" customHeight="1">
      <c r="E688" s="18"/>
      <c r="I688" s="18"/>
      <c r="M688" s="18"/>
      <c r="Q688" s="18"/>
      <c r="U688" s="18"/>
      <c r="Y688" s="18"/>
      <c r="AC688" s="18"/>
      <c r="AG688" s="18"/>
      <c r="AO688" s="18"/>
      <c r="AS688" s="18"/>
      <c r="AW688" s="18"/>
      <c r="BA688" s="18"/>
    </row>
    <row r="689" spans="5:53" ht="15.75" customHeight="1">
      <c r="E689" s="18"/>
      <c r="I689" s="18"/>
      <c r="M689" s="18"/>
      <c r="Q689" s="18"/>
      <c r="U689" s="18"/>
      <c r="Y689" s="18"/>
      <c r="AC689" s="18"/>
      <c r="AG689" s="18"/>
      <c r="AO689" s="18"/>
      <c r="AS689" s="18"/>
      <c r="AW689" s="18"/>
      <c r="BA689" s="18"/>
    </row>
    <row r="690" spans="5:53" ht="15.75" customHeight="1">
      <c r="E690" s="18"/>
      <c r="I690" s="18"/>
      <c r="M690" s="18"/>
      <c r="Q690" s="18"/>
      <c r="U690" s="18"/>
      <c r="Y690" s="18"/>
      <c r="AC690" s="18"/>
      <c r="AG690" s="18"/>
      <c r="AO690" s="18"/>
      <c r="AS690" s="18"/>
      <c r="AW690" s="18"/>
      <c r="BA690" s="18"/>
    </row>
    <row r="691" spans="5:53" ht="15.75" customHeight="1">
      <c r="E691" s="18"/>
      <c r="I691" s="18"/>
      <c r="M691" s="18"/>
      <c r="Q691" s="18"/>
      <c r="U691" s="18"/>
      <c r="Y691" s="18"/>
      <c r="AC691" s="18"/>
      <c r="AG691" s="18"/>
      <c r="AO691" s="18"/>
      <c r="AS691" s="18"/>
      <c r="AW691" s="18"/>
      <c r="BA691" s="18"/>
    </row>
    <row r="692" spans="5:53" ht="15.75" customHeight="1">
      <c r="E692" s="18"/>
      <c r="I692" s="18"/>
      <c r="M692" s="18"/>
      <c r="Q692" s="18"/>
      <c r="U692" s="18"/>
      <c r="Y692" s="18"/>
      <c r="AC692" s="18"/>
      <c r="AG692" s="18"/>
      <c r="AO692" s="18"/>
      <c r="AS692" s="18"/>
      <c r="AW692" s="18"/>
      <c r="BA692" s="18"/>
    </row>
    <row r="693" spans="5:53" ht="15.75" customHeight="1">
      <c r="E693" s="18"/>
      <c r="I693" s="18"/>
      <c r="M693" s="18"/>
      <c r="Q693" s="18"/>
      <c r="U693" s="18"/>
      <c r="Y693" s="18"/>
      <c r="AC693" s="18"/>
      <c r="AG693" s="18"/>
      <c r="AO693" s="18"/>
      <c r="AS693" s="18"/>
      <c r="AW693" s="18"/>
      <c r="BA693" s="18"/>
    </row>
    <row r="694" spans="5:53" ht="15.75" customHeight="1">
      <c r="E694" s="18"/>
      <c r="I694" s="18"/>
      <c r="M694" s="18"/>
      <c r="Q694" s="18"/>
      <c r="U694" s="18"/>
      <c r="Y694" s="18"/>
      <c r="AC694" s="18"/>
      <c r="AG694" s="18"/>
      <c r="AO694" s="18"/>
      <c r="AS694" s="18"/>
      <c r="AW694" s="18"/>
      <c r="BA694" s="18"/>
    </row>
    <row r="695" spans="5:53" ht="15.75" customHeight="1">
      <c r="E695" s="18"/>
      <c r="I695" s="18"/>
      <c r="M695" s="18"/>
      <c r="Q695" s="18"/>
      <c r="U695" s="18"/>
      <c r="Y695" s="18"/>
      <c r="AC695" s="18"/>
      <c r="AG695" s="18"/>
      <c r="AO695" s="18"/>
      <c r="AS695" s="18"/>
      <c r="AW695" s="18"/>
      <c r="BA695" s="18"/>
    </row>
    <row r="696" spans="5:53" ht="15.75" customHeight="1">
      <c r="E696" s="18"/>
      <c r="I696" s="18"/>
      <c r="M696" s="18"/>
      <c r="Q696" s="18"/>
      <c r="U696" s="18"/>
      <c r="Y696" s="18"/>
      <c r="AC696" s="18"/>
      <c r="AG696" s="18"/>
      <c r="AO696" s="18"/>
      <c r="AS696" s="18"/>
      <c r="AW696" s="18"/>
      <c r="BA696" s="18"/>
    </row>
    <row r="697" spans="5:53" ht="15.75" customHeight="1">
      <c r="E697" s="18"/>
      <c r="I697" s="18"/>
      <c r="M697" s="18"/>
      <c r="Q697" s="18"/>
      <c r="U697" s="18"/>
      <c r="Y697" s="18"/>
      <c r="AC697" s="18"/>
      <c r="AG697" s="18"/>
      <c r="AO697" s="18"/>
      <c r="AS697" s="18"/>
      <c r="AW697" s="18"/>
      <c r="BA697" s="18"/>
    </row>
    <row r="698" spans="5:53" ht="15.75" customHeight="1">
      <c r="E698" s="18"/>
      <c r="I698" s="18"/>
      <c r="M698" s="18"/>
      <c r="Q698" s="18"/>
      <c r="U698" s="18"/>
      <c r="Y698" s="18"/>
      <c r="AC698" s="18"/>
      <c r="AG698" s="18"/>
      <c r="AO698" s="18"/>
      <c r="AS698" s="18"/>
      <c r="AW698" s="18"/>
      <c r="BA698" s="18"/>
    </row>
    <row r="699" spans="5:53" ht="15.75" customHeight="1">
      <c r="E699" s="18"/>
      <c r="I699" s="18"/>
      <c r="M699" s="18"/>
      <c r="Q699" s="18"/>
      <c r="U699" s="18"/>
      <c r="Y699" s="18"/>
      <c r="AC699" s="18"/>
      <c r="AG699" s="18"/>
      <c r="AO699" s="18"/>
      <c r="AS699" s="18"/>
      <c r="AW699" s="18"/>
      <c r="BA699" s="18"/>
    </row>
    <row r="700" spans="5:53" ht="15.75" customHeight="1">
      <c r="E700" s="18"/>
      <c r="I700" s="18"/>
      <c r="M700" s="18"/>
      <c r="Q700" s="18"/>
      <c r="U700" s="18"/>
      <c r="Y700" s="18"/>
      <c r="AC700" s="18"/>
      <c r="AG700" s="18"/>
      <c r="AO700" s="18"/>
      <c r="AS700" s="18"/>
      <c r="AW700" s="18"/>
      <c r="BA700" s="18"/>
    </row>
    <row r="701" spans="5:53" ht="15.75" customHeight="1">
      <c r="E701" s="18"/>
      <c r="I701" s="18"/>
      <c r="M701" s="18"/>
      <c r="Q701" s="18"/>
      <c r="U701" s="18"/>
      <c r="Y701" s="18"/>
      <c r="AC701" s="18"/>
      <c r="AG701" s="18"/>
      <c r="AO701" s="18"/>
      <c r="AS701" s="18"/>
      <c r="AW701" s="18"/>
      <c r="BA701" s="18"/>
    </row>
    <row r="702" spans="5:53" ht="15.75" customHeight="1">
      <c r="E702" s="18"/>
      <c r="I702" s="18"/>
      <c r="M702" s="18"/>
      <c r="Q702" s="18"/>
      <c r="U702" s="18"/>
      <c r="Y702" s="18"/>
      <c r="AC702" s="18"/>
      <c r="AG702" s="18"/>
      <c r="AO702" s="18"/>
      <c r="AS702" s="18"/>
      <c r="AW702" s="18"/>
      <c r="BA702" s="18"/>
    </row>
    <row r="703" spans="5:53" ht="15.75" customHeight="1">
      <c r="E703" s="18"/>
      <c r="I703" s="18"/>
      <c r="M703" s="18"/>
      <c r="Q703" s="18"/>
      <c r="U703" s="18"/>
      <c r="Y703" s="18"/>
      <c r="AC703" s="18"/>
      <c r="AG703" s="18"/>
      <c r="AO703" s="18"/>
      <c r="AS703" s="18"/>
      <c r="AW703" s="18"/>
      <c r="BA703" s="18"/>
    </row>
    <row r="704" spans="5:53" ht="15.75" customHeight="1">
      <c r="E704" s="18"/>
      <c r="I704" s="18"/>
      <c r="M704" s="18"/>
      <c r="Q704" s="18"/>
      <c r="U704" s="18"/>
      <c r="Y704" s="18"/>
      <c r="AC704" s="18"/>
      <c r="AG704" s="18"/>
      <c r="AO704" s="18"/>
      <c r="AS704" s="18"/>
      <c r="AW704" s="18"/>
      <c r="BA704" s="18"/>
    </row>
    <row r="705" spans="5:53" ht="15.75" customHeight="1">
      <c r="E705" s="18"/>
      <c r="I705" s="18"/>
      <c r="M705" s="18"/>
      <c r="Q705" s="18"/>
      <c r="U705" s="18"/>
      <c r="Y705" s="18"/>
      <c r="AC705" s="18"/>
      <c r="AG705" s="18"/>
      <c r="AO705" s="18"/>
      <c r="AS705" s="18"/>
      <c r="AW705" s="18"/>
      <c r="BA705" s="18"/>
    </row>
    <row r="706" spans="5:53" ht="15.75" customHeight="1">
      <c r="E706" s="18"/>
      <c r="I706" s="18"/>
      <c r="M706" s="18"/>
      <c r="Q706" s="18"/>
      <c r="U706" s="18"/>
      <c r="Y706" s="18"/>
      <c r="AC706" s="18"/>
      <c r="AG706" s="18"/>
      <c r="AO706" s="18"/>
      <c r="AS706" s="18"/>
      <c r="AW706" s="18"/>
      <c r="BA706" s="18"/>
    </row>
    <row r="707" spans="5:53" ht="15.75" customHeight="1">
      <c r="E707" s="18"/>
      <c r="I707" s="18"/>
      <c r="M707" s="18"/>
      <c r="Q707" s="18"/>
      <c r="U707" s="18"/>
      <c r="Y707" s="18"/>
      <c r="AC707" s="18"/>
      <c r="AG707" s="18"/>
      <c r="AO707" s="18"/>
      <c r="AS707" s="18"/>
      <c r="AW707" s="18"/>
      <c r="BA707" s="18"/>
    </row>
    <row r="708" spans="5:53" ht="15.75" customHeight="1">
      <c r="E708" s="18"/>
      <c r="I708" s="18"/>
      <c r="M708" s="18"/>
      <c r="Q708" s="18"/>
      <c r="U708" s="18"/>
      <c r="Y708" s="18"/>
      <c r="AC708" s="18"/>
      <c r="AG708" s="18"/>
      <c r="AO708" s="18"/>
      <c r="AS708" s="18"/>
      <c r="AW708" s="18"/>
      <c r="BA708" s="18"/>
    </row>
    <row r="709" spans="5:53" ht="15.75" customHeight="1">
      <c r="E709" s="18"/>
      <c r="I709" s="18"/>
      <c r="M709" s="18"/>
      <c r="Q709" s="18"/>
      <c r="U709" s="18"/>
      <c r="Y709" s="18"/>
      <c r="AC709" s="18"/>
      <c r="AG709" s="18"/>
      <c r="AO709" s="18"/>
      <c r="AS709" s="18"/>
      <c r="AW709" s="18"/>
      <c r="BA709" s="18"/>
    </row>
    <row r="710" spans="5:53" ht="15.75" customHeight="1">
      <c r="E710" s="18"/>
      <c r="I710" s="18"/>
      <c r="M710" s="18"/>
      <c r="Q710" s="18"/>
      <c r="U710" s="18"/>
      <c r="Y710" s="18"/>
      <c r="AC710" s="18"/>
      <c r="AG710" s="18"/>
      <c r="AO710" s="18"/>
      <c r="AS710" s="18"/>
      <c r="AW710" s="18"/>
      <c r="BA710" s="18"/>
    </row>
    <row r="711" spans="5:53" ht="15.75" customHeight="1">
      <c r="E711" s="18"/>
      <c r="I711" s="18"/>
      <c r="M711" s="18"/>
      <c r="Q711" s="18"/>
      <c r="U711" s="18"/>
      <c r="Y711" s="18"/>
      <c r="AC711" s="18"/>
      <c r="AG711" s="18"/>
      <c r="AO711" s="18"/>
      <c r="AS711" s="18"/>
      <c r="AW711" s="18"/>
      <c r="BA711" s="18"/>
    </row>
    <row r="712" spans="5:53" ht="15.75" customHeight="1">
      <c r="E712" s="18"/>
      <c r="I712" s="18"/>
      <c r="M712" s="18"/>
      <c r="Q712" s="18"/>
      <c r="U712" s="18"/>
      <c r="Y712" s="18"/>
      <c r="AC712" s="18"/>
      <c r="AG712" s="18"/>
      <c r="AO712" s="18"/>
      <c r="AS712" s="18"/>
      <c r="AW712" s="18"/>
      <c r="BA712" s="18"/>
    </row>
    <row r="713" spans="5:53" ht="15.75" customHeight="1">
      <c r="E713" s="18"/>
      <c r="I713" s="18"/>
      <c r="M713" s="18"/>
      <c r="Q713" s="18"/>
      <c r="U713" s="18"/>
      <c r="Y713" s="18"/>
      <c r="AC713" s="18"/>
      <c r="AG713" s="18"/>
      <c r="AO713" s="18"/>
      <c r="AS713" s="18"/>
      <c r="AW713" s="18"/>
      <c r="BA713" s="18"/>
    </row>
    <row r="714" spans="5:53" ht="15.75" customHeight="1">
      <c r="E714" s="18"/>
      <c r="I714" s="18"/>
      <c r="M714" s="18"/>
      <c r="Q714" s="18"/>
      <c r="U714" s="18"/>
      <c r="Y714" s="18"/>
      <c r="AC714" s="18"/>
      <c r="AG714" s="18"/>
      <c r="AO714" s="18"/>
      <c r="AS714" s="18"/>
      <c r="AW714" s="18"/>
      <c r="BA714" s="18"/>
    </row>
    <row r="715" spans="5:53" ht="15.75" customHeight="1">
      <c r="E715" s="18"/>
      <c r="I715" s="18"/>
      <c r="M715" s="18"/>
      <c r="Q715" s="18"/>
      <c r="U715" s="18"/>
      <c r="Y715" s="18"/>
      <c r="AC715" s="18"/>
      <c r="AG715" s="18"/>
      <c r="AO715" s="18"/>
      <c r="AS715" s="18"/>
      <c r="AW715" s="18"/>
      <c r="BA715" s="18"/>
    </row>
    <row r="716" spans="5:53" ht="15.75" customHeight="1">
      <c r="E716" s="18"/>
      <c r="I716" s="18"/>
      <c r="M716" s="18"/>
      <c r="Q716" s="18"/>
      <c r="U716" s="18"/>
      <c r="Y716" s="18"/>
      <c r="AC716" s="18"/>
      <c r="AG716" s="18"/>
      <c r="AO716" s="18"/>
      <c r="AS716" s="18"/>
      <c r="AW716" s="18"/>
      <c r="BA716" s="18"/>
    </row>
    <row r="717" spans="5:53" ht="15.75" customHeight="1">
      <c r="E717" s="18"/>
      <c r="I717" s="18"/>
      <c r="M717" s="18"/>
      <c r="Q717" s="18"/>
      <c r="U717" s="18"/>
      <c r="Y717" s="18"/>
      <c r="AC717" s="18"/>
      <c r="AG717" s="18"/>
      <c r="AO717" s="18"/>
      <c r="AS717" s="18"/>
      <c r="AW717" s="18"/>
      <c r="BA717" s="18"/>
    </row>
    <row r="718" spans="5:53" ht="15.75" customHeight="1">
      <c r="E718" s="18"/>
      <c r="I718" s="18"/>
      <c r="M718" s="18"/>
      <c r="Q718" s="18"/>
      <c r="U718" s="18"/>
      <c r="Y718" s="18"/>
      <c r="AC718" s="18"/>
      <c r="AG718" s="18"/>
      <c r="AO718" s="18"/>
      <c r="AS718" s="18"/>
      <c r="AW718" s="18"/>
      <c r="BA718" s="18"/>
    </row>
    <row r="719" spans="5:53" ht="15.75" customHeight="1">
      <c r="E719" s="18"/>
      <c r="I719" s="18"/>
      <c r="M719" s="18"/>
      <c r="Q719" s="18"/>
      <c r="U719" s="18"/>
      <c r="Y719" s="18"/>
      <c r="AC719" s="18"/>
      <c r="AG719" s="18"/>
      <c r="AO719" s="18"/>
      <c r="AS719" s="18"/>
      <c r="AW719" s="18"/>
      <c r="BA719" s="18"/>
    </row>
    <row r="720" spans="5:53" ht="15.75" customHeight="1">
      <c r="E720" s="18"/>
      <c r="I720" s="18"/>
      <c r="M720" s="18"/>
      <c r="Q720" s="18"/>
      <c r="U720" s="18"/>
      <c r="Y720" s="18"/>
      <c r="AC720" s="18"/>
      <c r="AG720" s="18"/>
      <c r="AO720" s="18"/>
      <c r="AS720" s="18"/>
      <c r="AW720" s="18"/>
      <c r="BA720" s="18"/>
    </row>
    <row r="721" spans="5:53" ht="15.75" customHeight="1">
      <c r="E721" s="18"/>
      <c r="I721" s="18"/>
      <c r="M721" s="18"/>
      <c r="Q721" s="18"/>
      <c r="U721" s="18"/>
      <c r="Y721" s="18"/>
      <c r="AC721" s="18"/>
      <c r="AG721" s="18"/>
      <c r="AO721" s="18"/>
      <c r="AS721" s="18"/>
      <c r="AW721" s="18"/>
      <c r="BA721" s="18"/>
    </row>
    <row r="722" spans="5:53" ht="15.75" customHeight="1">
      <c r="E722" s="18"/>
      <c r="I722" s="18"/>
      <c r="M722" s="18"/>
      <c r="Q722" s="18"/>
      <c r="U722" s="18"/>
      <c r="Y722" s="18"/>
      <c r="AC722" s="18"/>
      <c r="AG722" s="18"/>
      <c r="AO722" s="18"/>
      <c r="AS722" s="18"/>
      <c r="AW722" s="18"/>
      <c r="BA722" s="18"/>
    </row>
    <row r="723" spans="5:53" ht="15.75" customHeight="1">
      <c r="E723" s="18"/>
      <c r="I723" s="18"/>
      <c r="M723" s="18"/>
      <c r="Q723" s="18"/>
      <c r="U723" s="18"/>
      <c r="Y723" s="18"/>
      <c r="AC723" s="18"/>
      <c r="AG723" s="18"/>
      <c r="AO723" s="18"/>
      <c r="AS723" s="18"/>
      <c r="AW723" s="18"/>
      <c r="BA723" s="18"/>
    </row>
    <row r="724" spans="5:53" ht="15.75" customHeight="1">
      <c r="E724" s="18"/>
      <c r="I724" s="18"/>
      <c r="M724" s="18"/>
      <c r="Q724" s="18"/>
      <c r="U724" s="18"/>
      <c r="Y724" s="18"/>
      <c r="AC724" s="18"/>
      <c r="AG724" s="18"/>
      <c r="AO724" s="18"/>
      <c r="AS724" s="18"/>
      <c r="AW724" s="18"/>
      <c r="BA724" s="18"/>
    </row>
    <row r="725" spans="5:53" ht="15.75" customHeight="1">
      <c r="E725" s="18"/>
      <c r="I725" s="18"/>
      <c r="M725" s="18"/>
      <c r="Q725" s="18"/>
      <c r="U725" s="18"/>
      <c r="Y725" s="18"/>
      <c r="AC725" s="18"/>
      <c r="AG725" s="18"/>
      <c r="AO725" s="18"/>
      <c r="AS725" s="18"/>
      <c r="AW725" s="18"/>
      <c r="BA725" s="18"/>
    </row>
    <row r="726" spans="5:53" ht="15.75" customHeight="1">
      <c r="E726" s="18"/>
      <c r="I726" s="18"/>
      <c r="M726" s="18"/>
      <c r="Q726" s="18"/>
      <c r="U726" s="18"/>
      <c r="Y726" s="18"/>
      <c r="AC726" s="18"/>
      <c r="AG726" s="18"/>
      <c r="AO726" s="18"/>
      <c r="AS726" s="18"/>
      <c r="AW726" s="18"/>
      <c r="BA726" s="18"/>
    </row>
    <row r="727" spans="5:53" ht="15.75" customHeight="1">
      <c r="E727" s="18"/>
      <c r="I727" s="18"/>
      <c r="M727" s="18"/>
      <c r="Q727" s="18"/>
      <c r="U727" s="18"/>
      <c r="Y727" s="18"/>
      <c r="AC727" s="18"/>
      <c r="AG727" s="18"/>
      <c r="AO727" s="18"/>
      <c r="AS727" s="18"/>
      <c r="AW727" s="18"/>
      <c r="BA727" s="18"/>
    </row>
    <row r="728" spans="5:53" ht="15.75" customHeight="1">
      <c r="E728" s="18"/>
      <c r="I728" s="18"/>
      <c r="M728" s="18"/>
      <c r="Q728" s="18"/>
      <c r="U728" s="18"/>
      <c r="Y728" s="18"/>
      <c r="AC728" s="18"/>
      <c r="AG728" s="18"/>
      <c r="AO728" s="18"/>
      <c r="AS728" s="18"/>
      <c r="AW728" s="18"/>
      <c r="BA728" s="18"/>
    </row>
    <row r="729" spans="5:53" ht="15.75" customHeight="1">
      <c r="E729" s="18"/>
      <c r="I729" s="18"/>
      <c r="M729" s="18"/>
      <c r="Q729" s="18"/>
      <c r="U729" s="18"/>
      <c r="Y729" s="18"/>
      <c r="AC729" s="18"/>
      <c r="AG729" s="18"/>
      <c r="AO729" s="18"/>
      <c r="AS729" s="18"/>
      <c r="AW729" s="18"/>
      <c r="BA729" s="18"/>
    </row>
    <row r="730" spans="5:53" ht="15.75" customHeight="1">
      <c r="E730" s="18"/>
      <c r="I730" s="18"/>
      <c r="M730" s="18"/>
      <c r="Q730" s="18"/>
      <c r="U730" s="18"/>
      <c r="Y730" s="18"/>
      <c r="AC730" s="18"/>
      <c r="AG730" s="18"/>
      <c r="AO730" s="18"/>
      <c r="AS730" s="18"/>
      <c r="AW730" s="18"/>
      <c r="BA730" s="18"/>
    </row>
    <row r="731" spans="5:53" ht="15.75" customHeight="1">
      <c r="E731" s="18"/>
      <c r="I731" s="18"/>
      <c r="M731" s="18"/>
      <c r="Q731" s="18"/>
      <c r="U731" s="18"/>
      <c r="Y731" s="18"/>
      <c r="AC731" s="18"/>
      <c r="AG731" s="18"/>
      <c r="AO731" s="18"/>
      <c r="AS731" s="18"/>
      <c r="AW731" s="18"/>
      <c r="BA731" s="18"/>
    </row>
    <row r="732" spans="5:53" ht="15.75" customHeight="1">
      <c r="E732" s="18"/>
      <c r="I732" s="18"/>
      <c r="M732" s="18"/>
      <c r="Q732" s="18"/>
      <c r="U732" s="18"/>
      <c r="Y732" s="18"/>
      <c r="AC732" s="18"/>
      <c r="AG732" s="18"/>
      <c r="AO732" s="18"/>
      <c r="AS732" s="18"/>
      <c r="AW732" s="18"/>
      <c r="BA732" s="18"/>
    </row>
    <row r="733" spans="5:53" ht="15.75" customHeight="1">
      <c r="E733" s="18"/>
      <c r="I733" s="18"/>
      <c r="M733" s="18"/>
      <c r="Q733" s="18"/>
      <c r="U733" s="18"/>
      <c r="Y733" s="18"/>
      <c r="AC733" s="18"/>
      <c r="AG733" s="18"/>
      <c r="AO733" s="18"/>
      <c r="AS733" s="18"/>
      <c r="AW733" s="18"/>
      <c r="BA733" s="18"/>
    </row>
    <row r="734" spans="5:53" ht="15.75" customHeight="1">
      <c r="E734" s="18"/>
      <c r="I734" s="18"/>
      <c r="M734" s="18"/>
      <c r="Q734" s="18"/>
      <c r="U734" s="18"/>
      <c r="Y734" s="18"/>
      <c r="AC734" s="18"/>
      <c r="AG734" s="18"/>
      <c r="AO734" s="18"/>
      <c r="AS734" s="18"/>
      <c r="AW734" s="18"/>
      <c r="BA734" s="18"/>
    </row>
    <row r="735" spans="5:53" ht="15.75" customHeight="1">
      <c r="E735" s="18"/>
      <c r="I735" s="18"/>
      <c r="M735" s="18"/>
      <c r="Q735" s="18"/>
      <c r="U735" s="18"/>
      <c r="Y735" s="18"/>
      <c r="AC735" s="18"/>
      <c r="AG735" s="18"/>
      <c r="AO735" s="18"/>
      <c r="AS735" s="18"/>
      <c r="AW735" s="18"/>
      <c r="BA735" s="18"/>
    </row>
    <row r="736" spans="5:53" ht="15.75" customHeight="1">
      <c r="E736" s="18"/>
      <c r="I736" s="18"/>
      <c r="M736" s="18"/>
      <c r="Q736" s="18"/>
      <c r="U736" s="18"/>
      <c r="Y736" s="18"/>
      <c r="AC736" s="18"/>
      <c r="AG736" s="18"/>
      <c r="AO736" s="18"/>
      <c r="AS736" s="18"/>
      <c r="AW736" s="18"/>
      <c r="BA736" s="18"/>
    </row>
    <row r="737" spans="5:53" ht="15.75" customHeight="1">
      <c r="E737" s="18"/>
      <c r="I737" s="18"/>
      <c r="M737" s="18"/>
      <c r="Q737" s="18"/>
      <c r="U737" s="18"/>
      <c r="Y737" s="18"/>
      <c r="AC737" s="18"/>
      <c r="AG737" s="18"/>
      <c r="AO737" s="18"/>
      <c r="AS737" s="18"/>
      <c r="AW737" s="18"/>
      <c r="BA737" s="18"/>
    </row>
    <row r="738" spans="5:53" ht="15.75" customHeight="1">
      <c r="E738" s="18"/>
      <c r="I738" s="18"/>
      <c r="M738" s="18"/>
      <c r="Q738" s="18"/>
      <c r="U738" s="18"/>
      <c r="Y738" s="18"/>
      <c r="AC738" s="18"/>
      <c r="AG738" s="18"/>
      <c r="AO738" s="18"/>
      <c r="AS738" s="18"/>
      <c r="AW738" s="18"/>
      <c r="BA738" s="18"/>
    </row>
    <row r="739" spans="5:53" ht="15.75" customHeight="1">
      <c r="E739" s="18"/>
      <c r="I739" s="18"/>
      <c r="M739" s="18"/>
      <c r="Q739" s="18"/>
      <c r="U739" s="18"/>
      <c r="Y739" s="18"/>
      <c r="AC739" s="18"/>
      <c r="AG739" s="18"/>
      <c r="AO739" s="18"/>
      <c r="AS739" s="18"/>
      <c r="AW739" s="18"/>
      <c r="BA739" s="18"/>
    </row>
    <row r="740" spans="5:53" ht="15.75" customHeight="1">
      <c r="E740" s="18"/>
      <c r="I740" s="18"/>
      <c r="M740" s="18"/>
      <c r="Q740" s="18"/>
      <c r="U740" s="18"/>
      <c r="Y740" s="18"/>
      <c r="AC740" s="18"/>
      <c r="AG740" s="18"/>
      <c r="AO740" s="18"/>
      <c r="AS740" s="18"/>
      <c r="AW740" s="18"/>
      <c r="BA740" s="18"/>
    </row>
    <row r="741" spans="5:53" ht="15.75" customHeight="1">
      <c r="E741" s="18"/>
      <c r="I741" s="18"/>
      <c r="M741" s="18"/>
      <c r="Q741" s="18"/>
      <c r="U741" s="18"/>
      <c r="Y741" s="18"/>
      <c r="AC741" s="18"/>
      <c r="AG741" s="18"/>
      <c r="AO741" s="18"/>
      <c r="AS741" s="18"/>
      <c r="AW741" s="18"/>
      <c r="BA741" s="18"/>
    </row>
    <row r="742" spans="5:53" ht="15.75" customHeight="1">
      <c r="E742" s="18"/>
      <c r="I742" s="18"/>
      <c r="M742" s="18"/>
      <c r="Q742" s="18"/>
      <c r="U742" s="18"/>
      <c r="Y742" s="18"/>
      <c r="AC742" s="18"/>
      <c r="AG742" s="18"/>
      <c r="AO742" s="18"/>
      <c r="AS742" s="18"/>
      <c r="AW742" s="18"/>
      <c r="BA742" s="18"/>
    </row>
    <row r="743" spans="5:53" ht="15.75" customHeight="1">
      <c r="E743" s="18"/>
      <c r="I743" s="18"/>
      <c r="M743" s="18"/>
      <c r="Q743" s="18"/>
      <c r="U743" s="18"/>
      <c r="Y743" s="18"/>
      <c r="AC743" s="18"/>
      <c r="AG743" s="18"/>
      <c r="AO743" s="18"/>
      <c r="AS743" s="18"/>
      <c r="AW743" s="18"/>
      <c r="BA743" s="18"/>
    </row>
    <row r="744" spans="5:53" ht="15.75" customHeight="1">
      <c r="E744" s="18"/>
      <c r="I744" s="18"/>
      <c r="M744" s="18"/>
      <c r="Q744" s="18"/>
      <c r="U744" s="18"/>
      <c r="Y744" s="18"/>
      <c r="AC744" s="18"/>
      <c r="AG744" s="18"/>
      <c r="AO744" s="18"/>
      <c r="AS744" s="18"/>
      <c r="AW744" s="18"/>
      <c r="BA744" s="18"/>
    </row>
    <row r="745" spans="5:53" ht="15.75" customHeight="1">
      <c r="E745" s="18"/>
      <c r="I745" s="18"/>
      <c r="M745" s="18"/>
      <c r="Q745" s="18"/>
      <c r="U745" s="18"/>
      <c r="Y745" s="18"/>
      <c r="AC745" s="18"/>
      <c r="AG745" s="18"/>
      <c r="AO745" s="18"/>
      <c r="AS745" s="18"/>
      <c r="AW745" s="18"/>
      <c r="BA745" s="18"/>
    </row>
    <row r="746" spans="5:53" ht="15.75" customHeight="1">
      <c r="E746" s="18"/>
      <c r="I746" s="18"/>
      <c r="M746" s="18"/>
      <c r="Q746" s="18"/>
      <c r="U746" s="18"/>
      <c r="Y746" s="18"/>
      <c r="AC746" s="18"/>
      <c r="AG746" s="18"/>
      <c r="AO746" s="18"/>
      <c r="AS746" s="18"/>
      <c r="AW746" s="18"/>
      <c r="BA746" s="18"/>
    </row>
    <row r="747" spans="5:53" ht="15.75" customHeight="1">
      <c r="E747" s="18"/>
      <c r="I747" s="18"/>
      <c r="M747" s="18"/>
      <c r="Q747" s="18"/>
      <c r="U747" s="18"/>
      <c r="Y747" s="18"/>
      <c r="AC747" s="18"/>
      <c r="AG747" s="18"/>
      <c r="AO747" s="18"/>
      <c r="AS747" s="18"/>
      <c r="AW747" s="18"/>
      <c r="BA747" s="18"/>
    </row>
    <row r="748" spans="5:53" ht="15.75" customHeight="1">
      <c r="E748" s="18"/>
      <c r="I748" s="18"/>
      <c r="M748" s="18"/>
      <c r="Q748" s="18"/>
      <c r="U748" s="18"/>
      <c r="Y748" s="18"/>
      <c r="AC748" s="18"/>
      <c r="AG748" s="18"/>
      <c r="AO748" s="18"/>
      <c r="AS748" s="18"/>
      <c r="AW748" s="18"/>
      <c r="BA748" s="18"/>
    </row>
    <row r="749" spans="5:53" ht="15.75" customHeight="1">
      <c r="E749" s="18"/>
      <c r="I749" s="18"/>
      <c r="M749" s="18"/>
      <c r="Q749" s="18"/>
      <c r="U749" s="18"/>
      <c r="Y749" s="18"/>
      <c r="AC749" s="18"/>
      <c r="AG749" s="18"/>
      <c r="AO749" s="18"/>
      <c r="AS749" s="18"/>
      <c r="AW749" s="18"/>
      <c r="BA749" s="18"/>
    </row>
    <row r="750" spans="5:53" ht="15.75" customHeight="1">
      <c r="E750" s="18"/>
      <c r="I750" s="18"/>
      <c r="M750" s="18"/>
      <c r="Q750" s="18"/>
      <c r="U750" s="18"/>
      <c r="Y750" s="18"/>
      <c r="AC750" s="18"/>
      <c r="AG750" s="18"/>
      <c r="AO750" s="18"/>
      <c r="AS750" s="18"/>
      <c r="AW750" s="18"/>
      <c r="BA750" s="18"/>
    </row>
    <row r="751" spans="5:53" ht="15.75" customHeight="1">
      <c r="E751" s="18"/>
      <c r="I751" s="18"/>
      <c r="M751" s="18"/>
      <c r="Q751" s="18"/>
      <c r="U751" s="18"/>
      <c r="Y751" s="18"/>
      <c r="AC751" s="18"/>
      <c r="AG751" s="18"/>
      <c r="AO751" s="18"/>
      <c r="AS751" s="18"/>
      <c r="AW751" s="18"/>
      <c r="BA751" s="18"/>
    </row>
    <row r="752" spans="5:53" ht="15.75" customHeight="1">
      <c r="E752" s="18"/>
      <c r="I752" s="18"/>
      <c r="M752" s="18"/>
      <c r="Q752" s="18"/>
      <c r="U752" s="18"/>
      <c r="Y752" s="18"/>
      <c r="AC752" s="18"/>
      <c r="AG752" s="18"/>
      <c r="AO752" s="18"/>
      <c r="AS752" s="18"/>
      <c r="AW752" s="18"/>
      <c r="BA752" s="18"/>
    </row>
    <row r="753" spans="5:53" ht="15.75" customHeight="1">
      <c r="E753" s="18"/>
      <c r="I753" s="18"/>
      <c r="M753" s="18"/>
      <c r="Q753" s="18"/>
      <c r="U753" s="18"/>
      <c r="Y753" s="18"/>
      <c r="AC753" s="18"/>
      <c r="AG753" s="18"/>
      <c r="AO753" s="18"/>
      <c r="AS753" s="18"/>
      <c r="AW753" s="18"/>
      <c r="BA753" s="18"/>
    </row>
    <row r="754" spans="5:53" ht="15.75" customHeight="1">
      <c r="E754" s="18"/>
      <c r="I754" s="18"/>
      <c r="M754" s="18"/>
      <c r="Q754" s="18"/>
      <c r="U754" s="18"/>
      <c r="Y754" s="18"/>
      <c r="AC754" s="18"/>
      <c r="AG754" s="18"/>
      <c r="AO754" s="18"/>
      <c r="AS754" s="18"/>
      <c r="AW754" s="18"/>
      <c r="BA754" s="18"/>
    </row>
    <row r="755" spans="5:53" ht="15.75" customHeight="1">
      <c r="E755" s="18"/>
      <c r="I755" s="18"/>
      <c r="M755" s="18"/>
      <c r="Q755" s="18"/>
      <c r="U755" s="18"/>
      <c r="Y755" s="18"/>
      <c r="AC755" s="18"/>
      <c r="AG755" s="18"/>
      <c r="AO755" s="18"/>
      <c r="AS755" s="18"/>
      <c r="AW755" s="18"/>
      <c r="BA755" s="18"/>
    </row>
    <row r="756" spans="5:53" ht="15.75" customHeight="1">
      <c r="E756" s="18"/>
      <c r="I756" s="18"/>
      <c r="M756" s="18"/>
      <c r="Q756" s="18"/>
      <c r="U756" s="18"/>
      <c r="Y756" s="18"/>
      <c r="AC756" s="18"/>
      <c r="AG756" s="18"/>
      <c r="AO756" s="18"/>
      <c r="AS756" s="18"/>
      <c r="AW756" s="18"/>
      <c r="BA756" s="18"/>
    </row>
    <row r="757" spans="5:53" ht="15.75" customHeight="1">
      <c r="E757" s="18"/>
      <c r="I757" s="18"/>
      <c r="M757" s="18"/>
      <c r="Q757" s="18"/>
      <c r="U757" s="18"/>
      <c r="Y757" s="18"/>
      <c r="AC757" s="18"/>
      <c r="AG757" s="18"/>
      <c r="AO757" s="18"/>
      <c r="AS757" s="18"/>
      <c r="AW757" s="18"/>
      <c r="BA757" s="18"/>
    </row>
    <row r="758" spans="5:53" ht="15.75" customHeight="1">
      <c r="E758" s="18"/>
      <c r="I758" s="18"/>
      <c r="M758" s="18"/>
      <c r="Q758" s="18"/>
      <c r="U758" s="18"/>
      <c r="Y758" s="18"/>
      <c r="AC758" s="18"/>
      <c r="AG758" s="18"/>
      <c r="AO758" s="18"/>
      <c r="AS758" s="18"/>
      <c r="AW758" s="18"/>
      <c r="BA758" s="18"/>
    </row>
    <row r="759" spans="5:53" ht="15.75" customHeight="1">
      <c r="E759" s="18"/>
      <c r="I759" s="18"/>
      <c r="M759" s="18"/>
      <c r="Q759" s="18"/>
      <c r="U759" s="18"/>
      <c r="Y759" s="18"/>
      <c r="AC759" s="18"/>
      <c r="AG759" s="18"/>
      <c r="AO759" s="18"/>
      <c r="AS759" s="18"/>
      <c r="AW759" s="18"/>
      <c r="BA759" s="18"/>
    </row>
    <row r="760" spans="5:53" ht="15.75" customHeight="1">
      <c r="E760" s="18"/>
      <c r="I760" s="18"/>
      <c r="M760" s="18"/>
      <c r="Q760" s="18"/>
      <c r="U760" s="18"/>
      <c r="Y760" s="18"/>
      <c r="AC760" s="18"/>
      <c r="AG760" s="18"/>
      <c r="AO760" s="18"/>
      <c r="AS760" s="18"/>
      <c r="AW760" s="18"/>
      <c r="BA760" s="18"/>
    </row>
    <row r="761" spans="5:53" ht="15.75" customHeight="1">
      <c r="E761" s="18"/>
      <c r="I761" s="18"/>
      <c r="M761" s="18"/>
      <c r="Q761" s="18"/>
      <c r="U761" s="18"/>
      <c r="Y761" s="18"/>
      <c r="AC761" s="18"/>
      <c r="AG761" s="18"/>
      <c r="AO761" s="18"/>
      <c r="AS761" s="18"/>
      <c r="AW761" s="18"/>
      <c r="BA761" s="18"/>
    </row>
    <row r="762" spans="5:53" ht="15.75" customHeight="1">
      <c r="E762" s="18"/>
      <c r="I762" s="18"/>
      <c r="M762" s="18"/>
      <c r="Q762" s="18"/>
      <c r="U762" s="18"/>
      <c r="Y762" s="18"/>
      <c r="AC762" s="18"/>
      <c r="AG762" s="18"/>
      <c r="AO762" s="18"/>
      <c r="AS762" s="18"/>
      <c r="AW762" s="18"/>
      <c r="BA762" s="18"/>
    </row>
    <row r="763" spans="5:53" ht="15.75" customHeight="1">
      <c r="E763" s="18"/>
      <c r="I763" s="18"/>
      <c r="M763" s="18"/>
      <c r="Q763" s="18"/>
      <c r="U763" s="18"/>
      <c r="Y763" s="18"/>
      <c r="AC763" s="18"/>
      <c r="AG763" s="18"/>
      <c r="AO763" s="18"/>
      <c r="AS763" s="18"/>
      <c r="AW763" s="18"/>
      <c r="BA763" s="18"/>
    </row>
    <row r="764" spans="5:53" ht="15.75" customHeight="1">
      <c r="E764" s="18"/>
      <c r="I764" s="18"/>
      <c r="M764" s="18"/>
      <c r="Q764" s="18"/>
      <c r="U764" s="18"/>
      <c r="Y764" s="18"/>
      <c r="AC764" s="18"/>
      <c r="AG764" s="18"/>
      <c r="AO764" s="18"/>
      <c r="AS764" s="18"/>
      <c r="AW764" s="18"/>
      <c r="BA764" s="18"/>
    </row>
    <row r="765" spans="5:53" ht="15.75" customHeight="1">
      <c r="E765" s="18"/>
      <c r="I765" s="18"/>
      <c r="M765" s="18"/>
      <c r="Q765" s="18"/>
      <c r="U765" s="18"/>
      <c r="Y765" s="18"/>
      <c r="AC765" s="18"/>
      <c r="AG765" s="18"/>
      <c r="AO765" s="18"/>
      <c r="AS765" s="18"/>
      <c r="AW765" s="18"/>
      <c r="BA765" s="18"/>
    </row>
    <row r="766" spans="5:53" ht="15.75" customHeight="1">
      <c r="E766" s="18"/>
      <c r="I766" s="18"/>
      <c r="M766" s="18"/>
      <c r="Q766" s="18"/>
      <c r="U766" s="18"/>
      <c r="Y766" s="18"/>
      <c r="AC766" s="18"/>
      <c r="AG766" s="18"/>
      <c r="AO766" s="18"/>
      <c r="AS766" s="18"/>
      <c r="AW766" s="18"/>
      <c r="BA766" s="18"/>
    </row>
    <row r="767" spans="5:53" ht="15.75" customHeight="1">
      <c r="E767" s="18"/>
      <c r="I767" s="18"/>
      <c r="M767" s="18"/>
      <c r="Q767" s="18"/>
      <c r="U767" s="18"/>
      <c r="Y767" s="18"/>
      <c r="AC767" s="18"/>
      <c r="AG767" s="18"/>
      <c r="AO767" s="18"/>
      <c r="AS767" s="18"/>
      <c r="AW767" s="18"/>
      <c r="BA767" s="18"/>
    </row>
    <row r="768" spans="5:53" ht="15.75" customHeight="1">
      <c r="E768" s="18"/>
      <c r="I768" s="18"/>
      <c r="M768" s="18"/>
      <c r="Q768" s="18"/>
      <c r="U768" s="18"/>
      <c r="Y768" s="18"/>
      <c r="AC768" s="18"/>
      <c r="AG768" s="18"/>
      <c r="AO768" s="18"/>
      <c r="AS768" s="18"/>
      <c r="AW768" s="18"/>
      <c r="BA768" s="18"/>
    </row>
    <row r="769" spans="5:53" ht="15.75" customHeight="1">
      <c r="E769" s="18"/>
      <c r="I769" s="18"/>
      <c r="M769" s="18"/>
      <c r="Q769" s="18"/>
      <c r="U769" s="18"/>
      <c r="Y769" s="18"/>
      <c r="AC769" s="18"/>
      <c r="AG769" s="18"/>
      <c r="AO769" s="18"/>
      <c r="AS769" s="18"/>
      <c r="AW769" s="18"/>
      <c r="BA769" s="18"/>
    </row>
    <row r="770" spans="5:53" ht="15.75" customHeight="1">
      <c r="E770" s="18"/>
      <c r="I770" s="18"/>
      <c r="M770" s="18"/>
      <c r="Q770" s="18"/>
      <c r="U770" s="18"/>
      <c r="Y770" s="18"/>
      <c r="AC770" s="18"/>
      <c r="AG770" s="18"/>
      <c r="AO770" s="18"/>
      <c r="AS770" s="18"/>
      <c r="AW770" s="18"/>
      <c r="BA770" s="18"/>
    </row>
    <row r="771" spans="5:53" ht="15.75" customHeight="1">
      <c r="E771" s="18"/>
      <c r="I771" s="18"/>
      <c r="M771" s="18"/>
      <c r="Q771" s="18"/>
      <c r="U771" s="18"/>
      <c r="Y771" s="18"/>
      <c r="AC771" s="18"/>
      <c r="AG771" s="18"/>
      <c r="AO771" s="18"/>
      <c r="AS771" s="18"/>
      <c r="AW771" s="18"/>
      <c r="BA771" s="18"/>
    </row>
    <row r="772" spans="5:53" ht="15.75" customHeight="1">
      <c r="E772" s="18"/>
      <c r="I772" s="18"/>
      <c r="M772" s="18"/>
      <c r="Q772" s="18"/>
      <c r="U772" s="18"/>
      <c r="Y772" s="18"/>
      <c r="AC772" s="18"/>
      <c r="AG772" s="18"/>
      <c r="AO772" s="18"/>
      <c r="AS772" s="18"/>
      <c r="AW772" s="18"/>
      <c r="BA772" s="18"/>
    </row>
    <row r="773" spans="5:53" ht="15.75" customHeight="1">
      <c r="E773" s="18"/>
      <c r="I773" s="18"/>
      <c r="M773" s="18"/>
      <c r="Q773" s="18"/>
      <c r="U773" s="18"/>
      <c r="Y773" s="18"/>
      <c r="AC773" s="18"/>
      <c r="AG773" s="18"/>
      <c r="AO773" s="18"/>
      <c r="AS773" s="18"/>
      <c r="AW773" s="18"/>
      <c r="BA773" s="18"/>
    </row>
    <row r="774" spans="5:53" ht="15.75" customHeight="1">
      <c r="E774" s="18"/>
      <c r="I774" s="18"/>
      <c r="M774" s="18"/>
      <c r="Q774" s="18"/>
      <c r="U774" s="18"/>
      <c r="Y774" s="18"/>
      <c r="AC774" s="18"/>
      <c r="AG774" s="18"/>
      <c r="AO774" s="18"/>
      <c r="AS774" s="18"/>
      <c r="AW774" s="18"/>
      <c r="BA774" s="18"/>
    </row>
    <row r="775" spans="5:53" ht="15.75" customHeight="1">
      <c r="E775" s="18"/>
      <c r="I775" s="18"/>
      <c r="M775" s="18"/>
      <c r="Q775" s="18"/>
      <c r="U775" s="18"/>
      <c r="Y775" s="18"/>
      <c r="AC775" s="18"/>
      <c r="AG775" s="18"/>
      <c r="AO775" s="18"/>
      <c r="AS775" s="18"/>
      <c r="AW775" s="18"/>
      <c r="BA775" s="18"/>
    </row>
    <row r="776" spans="5:53" ht="15.75" customHeight="1">
      <c r="E776" s="18"/>
      <c r="I776" s="18"/>
      <c r="M776" s="18"/>
      <c r="Q776" s="18"/>
      <c r="U776" s="18"/>
      <c r="Y776" s="18"/>
      <c r="AC776" s="18"/>
      <c r="AG776" s="18"/>
      <c r="AO776" s="18"/>
      <c r="AS776" s="18"/>
      <c r="AW776" s="18"/>
      <c r="BA776" s="18"/>
    </row>
    <row r="777" spans="5:53" ht="15.75" customHeight="1">
      <c r="E777" s="18"/>
      <c r="I777" s="18"/>
      <c r="M777" s="18"/>
      <c r="Q777" s="18"/>
      <c r="U777" s="18"/>
      <c r="Y777" s="18"/>
      <c r="AC777" s="18"/>
      <c r="AG777" s="18"/>
      <c r="AO777" s="18"/>
      <c r="AS777" s="18"/>
      <c r="AW777" s="18"/>
      <c r="BA777" s="18"/>
    </row>
    <row r="778" spans="5:53" ht="15.75" customHeight="1">
      <c r="E778" s="18"/>
      <c r="I778" s="18"/>
      <c r="M778" s="18"/>
      <c r="Q778" s="18"/>
      <c r="U778" s="18"/>
      <c r="Y778" s="18"/>
      <c r="AC778" s="18"/>
      <c r="AG778" s="18"/>
      <c r="AO778" s="18"/>
      <c r="AS778" s="18"/>
      <c r="AW778" s="18"/>
      <c r="BA778" s="18"/>
    </row>
    <row r="779" spans="5:53" ht="15.75" customHeight="1">
      <c r="E779" s="18"/>
      <c r="I779" s="18"/>
      <c r="M779" s="18"/>
      <c r="Q779" s="18"/>
      <c r="U779" s="18"/>
      <c r="Y779" s="18"/>
      <c r="AC779" s="18"/>
      <c r="AG779" s="18"/>
      <c r="AO779" s="18"/>
      <c r="AS779" s="18"/>
      <c r="AW779" s="18"/>
      <c r="BA779" s="18"/>
    </row>
    <row r="780" spans="5:53" ht="15.75" customHeight="1">
      <c r="E780" s="18"/>
      <c r="I780" s="18"/>
      <c r="M780" s="18"/>
      <c r="Q780" s="18"/>
      <c r="U780" s="18"/>
      <c r="Y780" s="18"/>
      <c r="AC780" s="18"/>
      <c r="AG780" s="18"/>
      <c r="AO780" s="18"/>
      <c r="AS780" s="18"/>
      <c r="AW780" s="18"/>
      <c r="BA780" s="18"/>
    </row>
    <row r="781" spans="5:53" ht="15.75" customHeight="1">
      <c r="E781" s="18"/>
      <c r="I781" s="18"/>
      <c r="M781" s="18"/>
      <c r="Q781" s="18"/>
      <c r="U781" s="18"/>
      <c r="Y781" s="18"/>
      <c r="AC781" s="18"/>
      <c r="AG781" s="18"/>
      <c r="AO781" s="18"/>
      <c r="AS781" s="18"/>
      <c r="AW781" s="18"/>
      <c r="BA781" s="18"/>
    </row>
    <row r="782" spans="5:53" ht="15.75" customHeight="1">
      <c r="E782" s="18"/>
      <c r="I782" s="18"/>
      <c r="M782" s="18"/>
      <c r="Q782" s="18"/>
      <c r="U782" s="18"/>
      <c r="Y782" s="18"/>
      <c r="AC782" s="18"/>
      <c r="AG782" s="18"/>
      <c r="AO782" s="18"/>
      <c r="AS782" s="18"/>
      <c r="AW782" s="18"/>
      <c r="BA782" s="18"/>
    </row>
    <row r="783" spans="5:53" ht="15.75" customHeight="1">
      <c r="E783" s="18"/>
      <c r="I783" s="18"/>
      <c r="M783" s="18"/>
      <c r="Q783" s="18"/>
      <c r="U783" s="18"/>
      <c r="Y783" s="18"/>
      <c r="AC783" s="18"/>
      <c r="AG783" s="18"/>
      <c r="AO783" s="18"/>
      <c r="AS783" s="18"/>
      <c r="AW783" s="18"/>
      <c r="BA783" s="18"/>
    </row>
    <row r="784" spans="5:53" ht="15.75" customHeight="1">
      <c r="E784" s="18"/>
      <c r="I784" s="18"/>
      <c r="M784" s="18"/>
      <c r="Q784" s="18"/>
      <c r="U784" s="18"/>
      <c r="Y784" s="18"/>
      <c r="AC784" s="18"/>
      <c r="AG784" s="18"/>
      <c r="AO784" s="18"/>
      <c r="AS784" s="18"/>
      <c r="AW784" s="18"/>
      <c r="BA784" s="18"/>
    </row>
    <row r="785" spans="5:53" ht="15.75" customHeight="1">
      <c r="E785" s="18"/>
      <c r="I785" s="18"/>
      <c r="M785" s="18"/>
      <c r="Q785" s="18"/>
      <c r="U785" s="18"/>
      <c r="Y785" s="18"/>
      <c r="AC785" s="18"/>
      <c r="AG785" s="18"/>
      <c r="AO785" s="18"/>
      <c r="AS785" s="18"/>
      <c r="AW785" s="18"/>
      <c r="BA785" s="18"/>
    </row>
    <row r="786" spans="5:53" ht="15.75" customHeight="1">
      <c r="E786" s="18"/>
      <c r="I786" s="18"/>
      <c r="M786" s="18"/>
      <c r="Q786" s="18"/>
      <c r="U786" s="18"/>
      <c r="Y786" s="18"/>
      <c r="AC786" s="18"/>
      <c r="AG786" s="18"/>
      <c r="AO786" s="18"/>
      <c r="AS786" s="18"/>
      <c r="AW786" s="18"/>
      <c r="BA786" s="18"/>
    </row>
    <row r="787" spans="5:53" ht="15.75" customHeight="1">
      <c r="E787" s="18"/>
      <c r="I787" s="18"/>
      <c r="M787" s="18"/>
      <c r="Q787" s="18"/>
      <c r="U787" s="18"/>
      <c r="Y787" s="18"/>
      <c r="AC787" s="18"/>
      <c r="AG787" s="18"/>
      <c r="AO787" s="18"/>
      <c r="AS787" s="18"/>
      <c r="AW787" s="18"/>
      <c r="BA787" s="18"/>
    </row>
    <row r="788" spans="5:53" ht="15.75" customHeight="1">
      <c r="E788" s="18"/>
      <c r="I788" s="18"/>
      <c r="M788" s="18"/>
      <c r="Q788" s="18"/>
      <c r="U788" s="18"/>
      <c r="Y788" s="18"/>
      <c r="AC788" s="18"/>
      <c r="AG788" s="18"/>
      <c r="AO788" s="18"/>
      <c r="AS788" s="18"/>
      <c r="AW788" s="18"/>
      <c r="BA788" s="18"/>
    </row>
    <row r="789" spans="5:53" ht="15.75" customHeight="1">
      <c r="E789" s="18"/>
      <c r="I789" s="18"/>
      <c r="M789" s="18"/>
      <c r="Q789" s="18"/>
      <c r="U789" s="18"/>
      <c r="Y789" s="18"/>
      <c r="AC789" s="18"/>
      <c r="AG789" s="18"/>
      <c r="AO789" s="18"/>
      <c r="AS789" s="18"/>
      <c r="AW789" s="18"/>
      <c r="BA789" s="18"/>
    </row>
    <row r="790" spans="5:53" ht="15.75" customHeight="1">
      <c r="E790" s="18"/>
      <c r="I790" s="18"/>
      <c r="M790" s="18"/>
      <c r="Q790" s="18"/>
      <c r="U790" s="18"/>
      <c r="Y790" s="18"/>
      <c r="AC790" s="18"/>
      <c r="AG790" s="18"/>
      <c r="AO790" s="18"/>
      <c r="AS790" s="18"/>
      <c r="AW790" s="18"/>
      <c r="BA790" s="18"/>
    </row>
    <row r="791" spans="5:53" ht="15.75" customHeight="1">
      <c r="E791" s="18"/>
      <c r="I791" s="18"/>
      <c r="M791" s="18"/>
      <c r="Q791" s="18"/>
      <c r="U791" s="18"/>
      <c r="Y791" s="18"/>
      <c r="AC791" s="18"/>
      <c r="AG791" s="18"/>
      <c r="AO791" s="18"/>
      <c r="AS791" s="18"/>
      <c r="AW791" s="18"/>
      <c r="BA791" s="18"/>
    </row>
    <row r="792" spans="5:53" ht="15.75" customHeight="1">
      <c r="E792" s="18"/>
      <c r="I792" s="18"/>
      <c r="M792" s="18"/>
      <c r="Q792" s="18"/>
      <c r="U792" s="18"/>
      <c r="Y792" s="18"/>
      <c r="AC792" s="18"/>
      <c r="AG792" s="18"/>
      <c r="AO792" s="18"/>
      <c r="AS792" s="18"/>
      <c r="AW792" s="18"/>
      <c r="BA792" s="18"/>
    </row>
    <row r="793" spans="5:53" ht="15.75" customHeight="1">
      <c r="E793" s="18"/>
      <c r="I793" s="18"/>
      <c r="M793" s="18"/>
      <c r="Q793" s="18"/>
      <c r="U793" s="18"/>
      <c r="Y793" s="18"/>
      <c r="AC793" s="18"/>
      <c r="AG793" s="18"/>
      <c r="AO793" s="18"/>
      <c r="AS793" s="18"/>
      <c r="AW793" s="18"/>
      <c r="BA793" s="18"/>
    </row>
    <row r="794" spans="5:53" ht="15.75" customHeight="1">
      <c r="E794" s="18"/>
      <c r="I794" s="18"/>
      <c r="M794" s="18"/>
      <c r="Q794" s="18"/>
      <c r="U794" s="18"/>
      <c r="Y794" s="18"/>
      <c r="AC794" s="18"/>
      <c r="AG794" s="18"/>
      <c r="AO794" s="18"/>
      <c r="AS794" s="18"/>
      <c r="AW794" s="18"/>
      <c r="BA794" s="18"/>
    </row>
    <row r="795" spans="5:53" ht="15.75" customHeight="1">
      <c r="E795" s="18"/>
      <c r="I795" s="18"/>
      <c r="M795" s="18"/>
      <c r="Q795" s="18"/>
      <c r="U795" s="18"/>
      <c r="Y795" s="18"/>
      <c r="AC795" s="18"/>
      <c r="AG795" s="18"/>
      <c r="AO795" s="18"/>
      <c r="AS795" s="18"/>
      <c r="AW795" s="18"/>
      <c r="BA795" s="18"/>
    </row>
    <row r="796" spans="5:53" ht="15.75" customHeight="1">
      <c r="E796" s="18"/>
      <c r="I796" s="18"/>
      <c r="M796" s="18"/>
      <c r="Q796" s="18"/>
      <c r="U796" s="18"/>
      <c r="Y796" s="18"/>
      <c r="AC796" s="18"/>
      <c r="AG796" s="18"/>
      <c r="AO796" s="18"/>
      <c r="AS796" s="18"/>
      <c r="AW796" s="18"/>
      <c r="BA796" s="18"/>
    </row>
    <row r="797" spans="5:53" ht="15.75" customHeight="1">
      <c r="E797" s="18"/>
      <c r="I797" s="18"/>
      <c r="M797" s="18"/>
      <c r="Q797" s="18"/>
      <c r="U797" s="18"/>
      <c r="Y797" s="18"/>
      <c r="AC797" s="18"/>
      <c r="AG797" s="18"/>
      <c r="AO797" s="18"/>
      <c r="AS797" s="18"/>
      <c r="AW797" s="18"/>
      <c r="BA797" s="18"/>
    </row>
    <row r="798" spans="5:53" ht="15.75" customHeight="1">
      <c r="E798" s="18"/>
      <c r="I798" s="18"/>
      <c r="M798" s="18"/>
      <c r="Q798" s="18"/>
      <c r="U798" s="18"/>
      <c r="Y798" s="18"/>
      <c r="AC798" s="18"/>
      <c r="AG798" s="18"/>
      <c r="AO798" s="18"/>
      <c r="AS798" s="18"/>
      <c r="AW798" s="18"/>
      <c r="BA798" s="18"/>
    </row>
    <row r="799" spans="5:53" ht="15.75" customHeight="1">
      <c r="E799" s="18"/>
      <c r="I799" s="18"/>
      <c r="M799" s="18"/>
      <c r="Q799" s="18"/>
      <c r="U799" s="18"/>
      <c r="Y799" s="18"/>
      <c r="AC799" s="18"/>
      <c r="AG799" s="18"/>
      <c r="AO799" s="18"/>
      <c r="AS799" s="18"/>
      <c r="AW799" s="18"/>
      <c r="BA799" s="18"/>
    </row>
    <row r="800" spans="5:53" ht="15.75" customHeight="1">
      <c r="E800" s="18"/>
      <c r="I800" s="18"/>
      <c r="M800" s="18"/>
      <c r="Q800" s="18"/>
      <c r="U800" s="18"/>
      <c r="Y800" s="18"/>
      <c r="AC800" s="18"/>
      <c r="AG800" s="18"/>
      <c r="AO800" s="18"/>
      <c r="AS800" s="18"/>
      <c r="AW800" s="18"/>
      <c r="BA800" s="18"/>
    </row>
    <row r="801" spans="5:53" ht="15.75" customHeight="1">
      <c r="E801" s="18"/>
      <c r="I801" s="18"/>
      <c r="M801" s="18"/>
      <c r="Q801" s="18"/>
      <c r="U801" s="18"/>
      <c r="Y801" s="18"/>
      <c r="AC801" s="18"/>
      <c r="AG801" s="18"/>
      <c r="AO801" s="18"/>
      <c r="AS801" s="18"/>
      <c r="AW801" s="18"/>
      <c r="BA801" s="18"/>
    </row>
    <row r="802" spans="5:53" ht="15.75" customHeight="1">
      <c r="E802" s="18"/>
      <c r="I802" s="18"/>
      <c r="M802" s="18"/>
      <c r="Q802" s="18"/>
      <c r="U802" s="18"/>
      <c r="Y802" s="18"/>
      <c r="AC802" s="18"/>
      <c r="AG802" s="18"/>
      <c r="AO802" s="18"/>
      <c r="AS802" s="18"/>
      <c r="AW802" s="18"/>
      <c r="BA802" s="18"/>
    </row>
    <row r="803" spans="5:53" ht="15.75" customHeight="1">
      <c r="E803" s="18"/>
      <c r="I803" s="18"/>
      <c r="M803" s="18"/>
      <c r="Q803" s="18"/>
      <c r="U803" s="18"/>
      <c r="Y803" s="18"/>
      <c r="AC803" s="18"/>
      <c r="AG803" s="18"/>
      <c r="AO803" s="18"/>
      <c r="AS803" s="18"/>
      <c r="AW803" s="18"/>
      <c r="BA803" s="18"/>
    </row>
    <row r="804" spans="5:53" ht="15.75" customHeight="1">
      <c r="E804" s="18"/>
      <c r="I804" s="18"/>
      <c r="M804" s="18"/>
      <c r="Q804" s="18"/>
      <c r="U804" s="18"/>
      <c r="Y804" s="18"/>
      <c r="AC804" s="18"/>
      <c r="AG804" s="18"/>
      <c r="AO804" s="18"/>
      <c r="AS804" s="18"/>
      <c r="AW804" s="18"/>
      <c r="BA804" s="18"/>
    </row>
    <row r="805" spans="5:53" ht="15.75" customHeight="1">
      <c r="E805" s="18"/>
      <c r="I805" s="18"/>
      <c r="M805" s="18"/>
      <c r="Q805" s="18"/>
      <c r="U805" s="18"/>
      <c r="Y805" s="18"/>
      <c r="AC805" s="18"/>
      <c r="AG805" s="18"/>
      <c r="AO805" s="18"/>
      <c r="AS805" s="18"/>
      <c r="AW805" s="18"/>
      <c r="BA805" s="18"/>
    </row>
    <row r="806" spans="5:53" ht="15.75" customHeight="1">
      <c r="E806" s="18"/>
      <c r="I806" s="18"/>
      <c r="M806" s="18"/>
      <c r="Q806" s="18"/>
      <c r="U806" s="18"/>
      <c r="Y806" s="18"/>
      <c r="AC806" s="18"/>
      <c r="AG806" s="18"/>
      <c r="AO806" s="18"/>
      <c r="AS806" s="18"/>
      <c r="AW806" s="18"/>
      <c r="BA806" s="18"/>
    </row>
    <row r="807" spans="5:53" ht="15.75" customHeight="1">
      <c r="E807" s="18"/>
      <c r="I807" s="18"/>
      <c r="M807" s="18"/>
      <c r="Q807" s="18"/>
      <c r="U807" s="18"/>
      <c r="Y807" s="18"/>
      <c r="AC807" s="18"/>
      <c r="AG807" s="18"/>
      <c r="AO807" s="18"/>
      <c r="AS807" s="18"/>
      <c r="AW807" s="18"/>
      <c r="BA807" s="18"/>
    </row>
    <row r="808" spans="5:53" ht="15.75" customHeight="1">
      <c r="E808" s="18"/>
      <c r="I808" s="18"/>
      <c r="M808" s="18"/>
      <c r="Q808" s="18"/>
      <c r="U808" s="18"/>
      <c r="Y808" s="18"/>
      <c r="AC808" s="18"/>
      <c r="AG808" s="18"/>
      <c r="AO808" s="18"/>
      <c r="AS808" s="18"/>
      <c r="AW808" s="18"/>
      <c r="BA808" s="18"/>
    </row>
    <row r="809" spans="5:53" ht="15.75" customHeight="1">
      <c r="E809" s="18"/>
      <c r="I809" s="18"/>
      <c r="M809" s="18"/>
      <c r="Q809" s="18"/>
      <c r="U809" s="18"/>
      <c r="Y809" s="18"/>
      <c r="AC809" s="18"/>
      <c r="AG809" s="18"/>
      <c r="AO809" s="18"/>
      <c r="AS809" s="18"/>
      <c r="AW809" s="18"/>
      <c r="BA809" s="18"/>
    </row>
    <row r="810" spans="5:53" ht="15.75" customHeight="1">
      <c r="E810" s="18"/>
      <c r="I810" s="18"/>
      <c r="M810" s="18"/>
      <c r="Q810" s="18"/>
      <c r="U810" s="18"/>
      <c r="Y810" s="18"/>
      <c r="AC810" s="18"/>
      <c r="AG810" s="18"/>
      <c r="AO810" s="18"/>
      <c r="AS810" s="18"/>
      <c r="AW810" s="18"/>
      <c r="BA810" s="18"/>
    </row>
    <row r="811" spans="5:53" ht="15.75" customHeight="1">
      <c r="E811" s="18"/>
      <c r="I811" s="18"/>
      <c r="M811" s="18"/>
      <c r="Q811" s="18"/>
      <c r="U811" s="18"/>
      <c r="Y811" s="18"/>
      <c r="AC811" s="18"/>
      <c r="AG811" s="18"/>
      <c r="AO811" s="18"/>
      <c r="AS811" s="18"/>
      <c r="AW811" s="18"/>
      <c r="BA811" s="18"/>
    </row>
    <row r="812" spans="5:53" ht="15.75" customHeight="1">
      <c r="E812" s="18"/>
      <c r="I812" s="18"/>
      <c r="M812" s="18"/>
      <c r="Q812" s="18"/>
      <c r="U812" s="18"/>
      <c r="Y812" s="18"/>
      <c r="AC812" s="18"/>
      <c r="AG812" s="18"/>
      <c r="AO812" s="18"/>
      <c r="AS812" s="18"/>
      <c r="AW812" s="18"/>
      <c r="BA812" s="18"/>
    </row>
    <row r="813" spans="5:53" ht="15.75" customHeight="1">
      <c r="E813" s="18"/>
      <c r="I813" s="18"/>
      <c r="M813" s="18"/>
      <c r="Q813" s="18"/>
      <c r="U813" s="18"/>
      <c r="Y813" s="18"/>
      <c r="AC813" s="18"/>
      <c r="AG813" s="18"/>
      <c r="AO813" s="18"/>
      <c r="AS813" s="18"/>
      <c r="AW813" s="18"/>
      <c r="BA813" s="18"/>
    </row>
    <row r="814" spans="5:53" ht="15.75" customHeight="1">
      <c r="E814" s="18"/>
      <c r="I814" s="18"/>
      <c r="M814" s="18"/>
      <c r="Q814" s="18"/>
      <c r="U814" s="18"/>
      <c r="Y814" s="18"/>
      <c r="AC814" s="18"/>
      <c r="AG814" s="18"/>
      <c r="AO814" s="18"/>
      <c r="AS814" s="18"/>
      <c r="AW814" s="18"/>
      <c r="BA814" s="18"/>
    </row>
    <row r="815" spans="5:53" ht="15.75" customHeight="1">
      <c r="E815" s="18"/>
      <c r="I815" s="18"/>
      <c r="M815" s="18"/>
      <c r="Q815" s="18"/>
      <c r="U815" s="18"/>
      <c r="Y815" s="18"/>
      <c r="AC815" s="18"/>
      <c r="AG815" s="18"/>
      <c r="AO815" s="18"/>
      <c r="AS815" s="18"/>
      <c r="AW815" s="18"/>
      <c r="BA815" s="18"/>
    </row>
    <row r="816" spans="5:53" ht="15.75" customHeight="1">
      <c r="E816" s="18"/>
      <c r="I816" s="18"/>
      <c r="M816" s="18"/>
      <c r="Q816" s="18"/>
      <c r="U816" s="18"/>
      <c r="Y816" s="18"/>
      <c r="AC816" s="18"/>
      <c r="AG816" s="18"/>
      <c r="AO816" s="18"/>
      <c r="AS816" s="18"/>
      <c r="AW816" s="18"/>
      <c r="BA816" s="18"/>
    </row>
    <row r="817" spans="5:53" ht="15.75" customHeight="1">
      <c r="E817" s="18"/>
      <c r="I817" s="18"/>
      <c r="M817" s="18"/>
      <c r="Q817" s="18"/>
      <c r="U817" s="18"/>
      <c r="Y817" s="18"/>
      <c r="AC817" s="18"/>
      <c r="AG817" s="18"/>
      <c r="AO817" s="18"/>
      <c r="AS817" s="18"/>
      <c r="AW817" s="18"/>
      <c r="BA817" s="18"/>
    </row>
    <row r="818" spans="5:53" ht="15.75" customHeight="1">
      <c r="E818" s="18"/>
      <c r="I818" s="18"/>
      <c r="M818" s="18"/>
      <c r="Q818" s="18"/>
      <c r="U818" s="18"/>
      <c r="Y818" s="18"/>
      <c r="AC818" s="18"/>
      <c r="AG818" s="18"/>
      <c r="AO818" s="18"/>
      <c r="AS818" s="18"/>
      <c r="AW818" s="18"/>
      <c r="BA818" s="18"/>
    </row>
    <row r="819" spans="5:53" ht="15.75" customHeight="1">
      <c r="E819" s="18"/>
      <c r="I819" s="18"/>
      <c r="M819" s="18"/>
      <c r="Q819" s="18"/>
      <c r="U819" s="18"/>
      <c r="Y819" s="18"/>
      <c r="AC819" s="18"/>
      <c r="AG819" s="18"/>
      <c r="AO819" s="18"/>
      <c r="AS819" s="18"/>
      <c r="AW819" s="18"/>
      <c r="BA819" s="18"/>
    </row>
    <row r="820" spans="5:53" ht="15.75" customHeight="1">
      <c r="E820" s="18"/>
      <c r="I820" s="18"/>
      <c r="M820" s="18"/>
      <c r="Q820" s="18"/>
      <c r="U820" s="18"/>
      <c r="Y820" s="18"/>
      <c r="AC820" s="18"/>
      <c r="AG820" s="18"/>
      <c r="AO820" s="18"/>
      <c r="AS820" s="18"/>
      <c r="AW820" s="18"/>
      <c r="BA820" s="18"/>
    </row>
    <row r="821" spans="5:53" ht="15.75" customHeight="1">
      <c r="E821" s="18"/>
      <c r="I821" s="18"/>
      <c r="M821" s="18"/>
      <c r="Q821" s="18"/>
      <c r="U821" s="18"/>
      <c r="Y821" s="18"/>
      <c r="AC821" s="18"/>
      <c r="AG821" s="18"/>
      <c r="AO821" s="18"/>
      <c r="AS821" s="18"/>
      <c r="AW821" s="18"/>
      <c r="BA821" s="18"/>
    </row>
    <row r="822" spans="5:53" ht="15.75" customHeight="1">
      <c r="E822" s="18"/>
      <c r="I822" s="18"/>
      <c r="M822" s="18"/>
      <c r="Q822" s="18"/>
      <c r="U822" s="18"/>
      <c r="Y822" s="18"/>
      <c r="AC822" s="18"/>
      <c r="AG822" s="18"/>
      <c r="AO822" s="18"/>
      <c r="AS822" s="18"/>
      <c r="AW822" s="18"/>
      <c r="BA822" s="18"/>
    </row>
    <row r="823" spans="5:53" ht="15.75" customHeight="1">
      <c r="E823" s="18"/>
      <c r="I823" s="18"/>
      <c r="M823" s="18"/>
      <c r="Q823" s="18"/>
      <c r="U823" s="18"/>
      <c r="Y823" s="18"/>
      <c r="AC823" s="18"/>
      <c r="AG823" s="18"/>
      <c r="AO823" s="18"/>
      <c r="AS823" s="18"/>
      <c r="AW823" s="18"/>
      <c r="BA823" s="18"/>
    </row>
    <row r="824" spans="5:53" ht="15.75" customHeight="1">
      <c r="E824" s="18"/>
      <c r="I824" s="18"/>
      <c r="M824" s="18"/>
      <c r="Q824" s="18"/>
      <c r="U824" s="18"/>
      <c r="Y824" s="18"/>
      <c r="AC824" s="18"/>
      <c r="AG824" s="18"/>
      <c r="AO824" s="18"/>
      <c r="AS824" s="18"/>
      <c r="AW824" s="18"/>
      <c r="BA824" s="18"/>
    </row>
    <row r="825" spans="5:53" ht="15.75" customHeight="1">
      <c r="E825" s="18"/>
      <c r="I825" s="18"/>
      <c r="M825" s="18"/>
      <c r="Q825" s="18"/>
      <c r="U825" s="18"/>
      <c r="Y825" s="18"/>
      <c r="AC825" s="18"/>
      <c r="AG825" s="18"/>
      <c r="AO825" s="18"/>
      <c r="AS825" s="18"/>
      <c r="AW825" s="18"/>
      <c r="BA825" s="18"/>
    </row>
    <row r="826" spans="5:53" ht="15.75" customHeight="1">
      <c r="E826" s="18"/>
      <c r="I826" s="18"/>
      <c r="M826" s="18"/>
      <c r="Q826" s="18"/>
      <c r="U826" s="18"/>
      <c r="Y826" s="18"/>
      <c r="AC826" s="18"/>
      <c r="AG826" s="18"/>
      <c r="AO826" s="18"/>
      <c r="AS826" s="18"/>
      <c r="AW826" s="18"/>
      <c r="BA826" s="18"/>
    </row>
    <row r="827" spans="5:53" ht="15.75" customHeight="1">
      <c r="E827" s="18"/>
      <c r="I827" s="18"/>
      <c r="M827" s="18"/>
      <c r="Q827" s="18"/>
      <c r="U827" s="18"/>
      <c r="Y827" s="18"/>
      <c r="AC827" s="18"/>
      <c r="AG827" s="18"/>
      <c r="AO827" s="18"/>
      <c r="AS827" s="18"/>
      <c r="AW827" s="18"/>
      <c r="BA827" s="18"/>
    </row>
    <row r="828" spans="5:53" ht="15.75" customHeight="1">
      <c r="E828" s="18"/>
      <c r="I828" s="18"/>
      <c r="M828" s="18"/>
      <c r="Q828" s="18"/>
      <c r="U828" s="18"/>
      <c r="Y828" s="18"/>
      <c r="AC828" s="18"/>
      <c r="AG828" s="18"/>
      <c r="AO828" s="18"/>
      <c r="AS828" s="18"/>
      <c r="AW828" s="18"/>
      <c r="BA828" s="18"/>
    </row>
    <row r="829" spans="5:53" ht="15.75" customHeight="1">
      <c r="E829" s="18"/>
      <c r="I829" s="18"/>
      <c r="M829" s="18"/>
      <c r="Q829" s="18"/>
      <c r="U829" s="18"/>
      <c r="Y829" s="18"/>
      <c r="AC829" s="18"/>
      <c r="AG829" s="18"/>
      <c r="AO829" s="18"/>
      <c r="AS829" s="18"/>
      <c r="AW829" s="18"/>
      <c r="BA829" s="18"/>
    </row>
    <row r="830" spans="5:53" ht="15.75" customHeight="1">
      <c r="E830" s="18"/>
      <c r="I830" s="18"/>
      <c r="M830" s="18"/>
      <c r="Q830" s="18"/>
      <c r="U830" s="18"/>
      <c r="Y830" s="18"/>
      <c r="AC830" s="18"/>
      <c r="AG830" s="18"/>
      <c r="AO830" s="18"/>
      <c r="AS830" s="18"/>
      <c r="AW830" s="18"/>
      <c r="BA830" s="18"/>
    </row>
    <row r="831" spans="5:53" ht="15.75" customHeight="1">
      <c r="E831" s="18"/>
      <c r="I831" s="18"/>
      <c r="M831" s="18"/>
      <c r="Q831" s="18"/>
      <c r="U831" s="18"/>
      <c r="Y831" s="18"/>
      <c r="AC831" s="18"/>
      <c r="AG831" s="18"/>
      <c r="AO831" s="18"/>
      <c r="AS831" s="18"/>
      <c r="AW831" s="18"/>
      <c r="BA831" s="18"/>
    </row>
    <row r="832" spans="5:53" ht="15.75" customHeight="1">
      <c r="E832" s="18"/>
      <c r="I832" s="18"/>
      <c r="M832" s="18"/>
      <c r="Q832" s="18"/>
      <c r="U832" s="18"/>
      <c r="Y832" s="18"/>
      <c r="AC832" s="18"/>
      <c r="AG832" s="18"/>
      <c r="AO832" s="18"/>
      <c r="AS832" s="18"/>
      <c r="AW832" s="18"/>
      <c r="BA832" s="18"/>
    </row>
    <row r="833" spans="5:53" ht="15.75" customHeight="1">
      <c r="E833" s="18"/>
      <c r="I833" s="18"/>
      <c r="M833" s="18"/>
      <c r="Q833" s="18"/>
      <c r="U833" s="18"/>
      <c r="Y833" s="18"/>
      <c r="AC833" s="18"/>
      <c r="AG833" s="18"/>
      <c r="AO833" s="18"/>
      <c r="AS833" s="18"/>
      <c r="AW833" s="18"/>
      <c r="BA833" s="18"/>
    </row>
    <row r="834" spans="5:53" ht="15.75" customHeight="1">
      <c r="E834" s="18"/>
      <c r="I834" s="18"/>
      <c r="M834" s="18"/>
      <c r="Q834" s="18"/>
      <c r="U834" s="18"/>
      <c r="Y834" s="18"/>
      <c r="AC834" s="18"/>
      <c r="AG834" s="18"/>
      <c r="AO834" s="18"/>
      <c r="AS834" s="18"/>
      <c r="AW834" s="18"/>
      <c r="BA834" s="18"/>
    </row>
    <row r="835" spans="5:53" ht="15.75" customHeight="1">
      <c r="E835" s="18"/>
      <c r="I835" s="18"/>
      <c r="M835" s="18"/>
      <c r="Q835" s="18"/>
      <c r="U835" s="18"/>
      <c r="Y835" s="18"/>
      <c r="AC835" s="18"/>
      <c r="AG835" s="18"/>
      <c r="AO835" s="18"/>
      <c r="AS835" s="18"/>
      <c r="AW835" s="18"/>
      <c r="BA835" s="18"/>
    </row>
    <row r="836" spans="5:53" ht="15.75" customHeight="1">
      <c r="E836" s="18"/>
      <c r="I836" s="18"/>
      <c r="M836" s="18"/>
      <c r="Q836" s="18"/>
      <c r="U836" s="18"/>
      <c r="Y836" s="18"/>
      <c r="AC836" s="18"/>
      <c r="AG836" s="18"/>
      <c r="AO836" s="18"/>
      <c r="AS836" s="18"/>
      <c r="AW836" s="18"/>
      <c r="BA836" s="18"/>
    </row>
    <row r="837" spans="5:53" ht="15.75" customHeight="1">
      <c r="E837" s="18"/>
      <c r="I837" s="18"/>
      <c r="M837" s="18"/>
      <c r="Q837" s="18"/>
      <c r="U837" s="18"/>
      <c r="Y837" s="18"/>
      <c r="AC837" s="18"/>
      <c r="AG837" s="18"/>
      <c r="AO837" s="18"/>
      <c r="AS837" s="18"/>
      <c r="AW837" s="18"/>
      <c r="BA837" s="18"/>
    </row>
    <row r="838" spans="5:53" ht="15.75" customHeight="1">
      <c r="E838" s="18"/>
      <c r="I838" s="18"/>
      <c r="M838" s="18"/>
      <c r="Q838" s="18"/>
      <c r="U838" s="18"/>
      <c r="Y838" s="18"/>
      <c r="AC838" s="18"/>
      <c r="AG838" s="18"/>
      <c r="AO838" s="18"/>
      <c r="AS838" s="18"/>
      <c r="AW838" s="18"/>
      <c r="BA838" s="18"/>
    </row>
    <row r="839" spans="5:53" ht="15.75" customHeight="1">
      <c r="E839" s="18"/>
      <c r="I839" s="18"/>
      <c r="M839" s="18"/>
      <c r="Q839" s="18"/>
      <c r="U839" s="18"/>
      <c r="Y839" s="18"/>
      <c r="AC839" s="18"/>
      <c r="AG839" s="18"/>
      <c r="AO839" s="18"/>
      <c r="AS839" s="18"/>
      <c r="AW839" s="18"/>
      <c r="BA839" s="18"/>
    </row>
    <row r="840" spans="5:53" ht="15.75" customHeight="1">
      <c r="E840" s="18"/>
      <c r="I840" s="18"/>
      <c r="M840" s="18"/>
      <c r="Q840" s="18"/>
      <c r="U840" s="18"/>
      <c r="Y840" s="18"/>
      <c r="AC840" s="18"/>
      <c r="AG840" s="18"/>
      <c r="AO840" s="18"/>
      <c r="AS840" s="18"/>
      <c r="AW840" s="18"/>
      <c r="BA840" s="18"/>
    </row>
    <row r="841" spans="5:53" ht="15.75" customHeight="1">
      <c r="E841" s="18"/>
      <c r="I841" s="18"/>
      <c r="M841" s="18"/>
      <c r="Q841" s="18"/>
      <c r="U841" s="18"/>
      <c r="Y841" s="18"/>
      <c r="AC841" s="18"/>
      <c r="AG841" s="18"/>
      <c r="AO841" s="18"/>
      <c r="AS841" s="18"/>
      <c r="AW841" s="18"/>
      <c r="BA841" s="18"/>
    </row>
    <row r="842" spans="5:53" ht="15.75" customHeight="1">
      <c r="E842" s="18"/>
      <c r="I842" s="18"/>
      <c r="M842" s="18"/>
      <c r="Q842" s="18"/>
      <c r="U842" s="18"/>
      <c r="Y842" s="18"/>
      <c r="AC842" s="18"/>
      <c r="AG842" s="18"/>
      <c r="AO842" s="18"/>
      <c r="AS842" s="18"/>
      <c r="AW842" s="18"/>
      <c r="BA842" s="18"/>
    </row>
    <row r="843" spans="5:53" ht="15.75" customHeight="1">
      <c r="E843" s="18"/>
      <c r="I843" s="18"/>
      <c r="M843" s="18"/>
      <c r="Q843" s="18"/>
      <c r="U843" s="18"/>
      <c r="Y843" s="18"/>
      <c r="AC843" s="18"/>
      <c r="AG843" s="18"/>
      <c r="AO843" s="18"/>
      <c r="AS843" s="18"/>
      <c r="AW843" s="18"/>
      <c r="BA843" s="18"/>
    </row>
    <row r="844" spans="5:53" ht="15.75" customHeight="1">
      <c r="E844" s="18"/>
      <c r="I844" s="18"/>
      <c r="M844" s="18"/>
      <c r="Q844" s="18"/>
      <c r="U844" s="18"/>
      <c r="Y844" s="18"/>
      <c r="AC844" s="18"/>
      <c r="AG844" s="18"/>
      <c r="AO844" s="18"/>
      <c r="AS844" s="18"/>
      <c r="AW844" s="18"/>
      <c r="BA844" s="18"/>
    </row>
    <row r="845" spans="5:53" ht="15.75" customHeight="1">
      <c r="E845" s="18"/>
      <c r="I845" s="18"/>
      <c r="M845" s="18"/>
      <c r="Q845" s="18"/>
      <c r="U845" s="18"/>
      <c r="Y845" s="18"/>
      <c r="AC845" s="18"/>
      <c r="AG845" s="18"/>
      <c r="AO845" s="18"/>
      <c r="AS845" s="18"/>
      <c r="AW845" s="18"/>
      <c r="BA845" s="18"/>
    </row>
    <row r="846" spans="5:53" ht="15.75" customHeight="1">
      <c r="E846" s="18"/>
      <c r="I846" s="18"/>
      <c r="M846" s="18"/>
      <c r="Q846" s="18"/>
      <c r="U846" s="18"/>
      <c r="Y846" s="18"/>
      <c r="AC846" s="18"/>
      <c r="AG846" s="18"/>
      <c r="AO846" s="18"/>
      <c r="AS846" s="18"/>
      <c r="AW846" s="18"/>
      <c r="BA846" s="18"/>
    </row>
    <row r="847" spans="5:53" ht="15.75" customHeight="1">
      <c r="E847" s="18"/>
      <c r="I847" s="18"/>
      <c r="M847" s="18"/>
      <c r="Q847" s="18"/>
      <c r="U847" s="18"/>
      <c r="Y847" s="18"/>
      <c r="AC847" s="18"/>
      <c r="AG847" s="18"/>
      <c r="AO847" s="18"/>
      <c r="AS847" s="18"/>
      <c r="AW847" s="18"/>
      <c r="BA847" s="18"/>
    </row>
    <row r="848" spans="5:53" ht="15.75" customHeight="1">
      <c r="E848" s="18"/>
      <c r="I848" s="18"/>
      <c r="M848" s="18"/>
      <c r="Q848" s="18"/>
      <c r="U848" s="18"/>
      <c r="Y848" s="18"/>
      <c r="AC848" s="18"/>
      <c r="AG848" s="18"/>
      <c r="AO848" s="18"/>
      <c r="AS848" s="18"/>
      <c r="AW848" s="18"/>
      <c r="BA848" s="18"/>
    </row>
    <row r="849" spans="5:53" ht="15.75" customHeight="1">
      <c r="E849" s="18"/>
      <c r="I849" s="18"/>
      <c r="M849" s="18"/>
      <c r="Q849" s="18"/>
      <c r="U849" s="18"/>
      <c r="Y849" s="18"/>
      <c r="AC849" s="18"/>
      <c r="AG849" s="18"/>
      <c r="AO849" s="18"/>
      <c r="AS849" s="18"/>
      <c r="AW849" s="18"/>
      <c r="BA849" s="18"/>
    </row>
    <row r="850" spans="5:53" ht="15.75" customHeight="1">
      <c r="E850" s="18"/>
      <c r="I850" s="18"/>
      <c r="M850" s="18"/>
      <c r="Q850" s="18"/>
      <c r="U850" s="18"/>
      <c r="Y850" s="18"/>
      <c r="AC850" s="18"/>
      <c r="AG850" s="18"/>
      <c r="AO850" s="18"/>
      <c r="AS850" s="18"/>
      <c r="AW850" s="18"/>
      <c r="BA850" s="18"/>
    </row>
    <row r="851" spans="5:53" ht="15.75" customHeight="1">
      <c r="E851" s="18"/>
      <c r="I851" s="18"/>
      <c r="M851" s="18"/>
      <c r="Q851" s="18"/>
      <c r="U851" s="18"/>
      <c r="Y851" s="18"/>
      <c r="AC851" s="18"/>
      <c r="AG851" s="18"/>
      <c r="AO851" s="18"/>
      <c r="AS851" s="18"/>
      <c r="AW851" s="18"/>
      <c r="BA851" s="18"/>
    </row>
    <row r="852" spans="5:53" ht="15.75" customHeight="1">
      <c r="E852" s="18"/>
      <c r="I852" s="18"/>
      <c r="M852" s="18"/>
      <c r="Q852" s="18"/>
      <c r="U852" s="18"/>
      <c r="Y852" s="18"/>
      <c r="AC852" s="18"/>
      <c r="AG852" s="18"/>
      <c r="AO852" s="18"/>
      <c r="AS852" s="18"/>
      <c r="AW852" s="18"/>
      <c r="BA852" s="18"/>
    </row>
    <row r="853" spans="5:53" ht="15.75" customHeight="1">
      <c r="E853" s="18"/>
      <c r="I853" s="18"/>
      <c r="M853" s="18"/>
      <c r="Q853" s="18"/>
      <c r="U853" s="18"/>
      <c r="Y853" s="18"/>
      <c r="AC853" s="18"/>
      <c r="AG853" s="18"/>
      <c r="AO853" s="18"/>
      <c r="AS853" s="18"/>
      <c r="AW853" s="18"/>
      <c r="BA853" s="18"/>
    </row>
    <row r="854" spans="5:53" ht="15.75" customHeight="1">
      <c r="E854" s="18"/>
      <c r="I854" s="18"/>
      <c r="M854" s="18"/>
      <c r="Q854" s="18"/>
      <c r="U854" s="18"/>
      <c r="Y854" s="18"/>
      <c r="AC854" s="18"/>
      <c r="AG854" s="18"/>
      <c r="AO854" s="18"/>
      <c r="AS854" s="18"/>
      <c r="AW854" s="18"/>
      <c r="BA854" s="18"/>
    </row>
    <row r="855" spans="5:53" ht="15.75" customHeight="1">
      <c r="E855" s="18"/>
      <c r="I855" s="18"/>
      <c r="M855" s="18"/>
      <c r="Q855" s="18"/>
      <c r="U855" s="18"/>
      <c r="Y855" s="18"/>
      <c r="AC855" s="18"/>
      <c r="AG855" s="18"/>
      <c r="AO855" s="18"/>
      <c r="AS855" s="18"/>
      <c r="AW855" s="18"/>
      <c r="BA855" s="18"/>
    </row>
    <row r="856" spans="5:53" ht="15.75" customHeight="1">
      <c r="E856" s="18"/>
      <c r="I856" s="18"/>
      <c r="M856" s="18"/>
      <c r="Q856" s="18"/>
      <c r="U856" s="18"/>
      <c r="Y856" s="18"/>
      <c r="AC856" s="18"/>
      <c r="AG856" s="18"/>
      <c r="AO856" s="18"/>
      <c r="AS856" s="18"/>
      <c r="AW856" s="18"/>
      <c r="BA856" s="18"/>
    </row>
    <row r="857" spans="5:53" ht="15.75" customHeight="1">
      <c r="E857" s="18"/>
      <c r="I857" s="18"/>
      <c r="M857" s="18"/>
      <c r="Q857" s="18"/>
      <c r="U857" s="18"/>
      <c r="Y857" s="18"/>
      <c r="AC857" s="18"/>
      <c r="AG857" s="18"/>
      <c r="AO857" s="18"/>
      <c r="AS857" s="18"/>
      <c r="AW857" s="18"/>
      <c r="BA857" s="18"/>
    </row>
    <row r="858" spans="5:53" ht="15.75" customHeight="1">
      <c r="E858" s="18"/>
      <c r="I858" s="18"/>
      <c r="M858" s="18"/>
      <c r="Q858" s="18"/>
      <c r="U858" s="18"/>
      <c r="Y858" s="18"/>
      <c r="AC858" s="18"/>
      <c r="AG858" s="18"/>
      <c r="AO858" s="18"/>
      <c r="AS858" s="18"/>
      <c r="AW858" s="18"/>
      <c r="BA858" s="18"/>
    </row>
    <row r="859" spans="5:53" ht="15.75" customHeight="1">
      <c r="E859" s="18"/>
      <c r="I859" s="18"/>
      <c r="M859" s="18"/>
      <c r="Q859" s="18"/>
      <c r="U859" s="18"/>
      <c r="Y859" s="18"/>
      <c r="AC859" s="18"/>
      <c r="AG859" s="18"/>
      <c r="AO859" s="18"/>
      <c r="AS859" s="18"/>
      <c r="AW859" s="18"/>
      <c r="BA859" s="18"/>
    </row>
    <row r="860" spans="5:53" ht="15.75" customHeight="1">
      <c r="E860" s="18"/>
      <c r="I860" s="18"/>
      <c r="M860" s="18"/>
      <c r="Q860" s="18"/>
      <c r="U860" s="18"/>
      <c r="Y860" s="18"/>
      <c r="AC860" s="18"/>
      <c r="AG860" s="18"/>
      <c r="AO860" s="18"/>
      <c r="AS860" s="18"/>
      <c r="AW860" s="18"/>
      <c r="BA860" s="18"/>
    </row>
    <row r="861" spans="5:53" ht="15.75" customHeight="1">
      <c r="E861" s="18"/>
      <c r="I861" s="18"/>
      <c r="M861" s="18"/>
      <c r="Q861" s="18"/>
      <c r="U861" s="18"/>
      <c r="Y861" s="18"/>
      <c r="AC861" s="18"/>
      <c r="AG861" s="18"/>
      <c r="AO861" s="18"/>
      <c r="AS861" s="18"/>
      <c r="AW861" s="18"/>
      <c r="BA861" s="18"/>
    </row>
    <row r="862" spans="5:53" ht="15.75" customHeight="1">
      <c r="E862" s="18"/>
      <c r="I862" s="18"/>
      <c r="M862" s="18"/>
      <c r="Q862" s="18"/>
      <c r="U862" s="18"/>
      <c r="Y862" s="18"/>
      <c r="AC862" s="18"/>
      <c r="AG862" s="18"/>
      <c r="AO862" s="18"/>
      <c r="AS862" s="18"/>
      <c r="AW862" s="18"/>
      <c r="BA862" s="18"/>
    </row>
    <row r="863" spans="5:53" ht="15.75" customHeight="1">
      <c r="E863" s="18"/>
      <c r="I863" s="18"/>
      <c r="M863" s="18"/>
      <c r="Q863" s="18"/>
      <c r="U863" s="18"/>
      <c r="Y863" s="18"/>
      <c r="AC863" s="18"/>
      <c r="AG863" s="18"/>
      <c r="AO863" s="18"/>
      <c r="AS863" s="18"/>
      <c r="AW863" s="18"/>
      <c r="BA863" s="18"/>
    </row>
    <row r="864" spans="5:53" ht="15.75" customHeight="1">
      <c r="E864" s="18"/>
      <c r="I864" s="18"/>
      <c r="M864" s="18"/>
      <c r="Q864" s="18"/>
      <c r="U864" s="18"/>
      <c r="Y864" s="18"/>
      <c r="AC864" s="18"/>
      <c r="AG864" s="18"/>
      <c r="AO864" s="18"/>
      <c r="AS864" s="18"/>
      <c r="AW864" s="18"/>
      <c r="BA864" s="18"/>
    </row>
    <row r="865" spans="5:53" ht="15.75" customHeight="1">
      <c r="E865" s="18"/>
      <c r="I865" s="18"/>
      <c r="M865" s="18"/>
      <c r="Q865" s="18"/>
      <c r="U865" s="18"/>
      <c r="Y865" s="18"/>
      <c r="AC865" s="18"/>
      <c r="AG865" s="18"/>
      <c r="AO865" s="18"/>
      <c r="AS865" s="18"/>
      <c r="AW865" s="18"/>
      <c r="BA865" s="18"/>
    </row>
    <row r="866" spans="5:53" ht="15.75" customHeight="1">
      <c r="E866" s="18"/>
      <c r="I866" s="18"/>
      <c r="M866" s="18"/>
      <c r="Q866" s="18"/>
      <c r="U866" s="18"/>
      <c r="Y866" s="18"/>
      <c r="AC866" s="18"/>
      <c r="AG866" s="18"/>
      <c r="AO866" s="18"/>
      <c r="AS866" s="18"/>
      <c r="AW866" s="18"/>
      <c r="BA866" s="18"/>
    </row>
    <row r="867" spans="5:53" ht="15.75" customHeight="1">
      <c r="E867" s="18"/>
      <c r="I867" s="18"/>
      <c r="M867" s="18"/>
      <c r="Q867" s="18"/>
      <c r="U867" s="18"/>
      <c r="Y867" s="18"/>
      <c r="AC867" s="18"/>
      <c r="AG867" s="18"/>
      <c r="AO867" s="18"/>
      <c r="AS867" s="18"/>
      <c r="AW867" s="18"/>
      <c r="BA867" s="18"/>
    </row>
    <row r="868" spans="5:53" ht="15.75" customHeight="1">
      <c r="E868" s="18"/>
      <c r="I868" s="18"/>
      <c r="M868" s="18"/>
      <c r="Q868" s="18"/>
      <c r="U868" s="18"/>
      <c r="Y868" s="18"/>
      <c r="AC868" s="18"/>
      <c r="AG868" s="18"/>
      <c r="AO868" s="18"/>
      <c r="AS868" s="18"/>
      <c r="AW868" s="18"/>
      <c r="BA868" s="18"/>
    </row>
    <row r="869" spans="5:53" ht="15.75" customHeight="1">
      <c r="E869" s="18"/>
      <c r="I869" s="18"/>
      <c r="M869" s="18"/>
      <c r="Q869" s="18"/>
      <c r="U869" s="18"/>
      <c r="Y869" s="18"/>
      <c r="AC869" s="18"/>
      <c r="AG869" s="18"/>
      <c r="AO869" s="18"/>
      <c r="AS869" s="18"/>
      <c r="AW869" s="18"/>
      <c r="BA869" s="18"/>
    </row>
    <row r="870" spans="5:53" ht="15.75" customHeight="1">
      <c r="E870" s="18"/>
      <c r="I870" s="18"/>
      <c r="M870" s="18"/>
      <c r="Q870" s="18"/>
      <c r="U870" s="18"/>
      <c r="Y870" s="18"/>
      <c r="AC870" s="18"/>
      <c r="AG870" s="18"/>
      <c r="AO870" s="18"/>
      <c r="AS870" s="18"/>
      <c r="AW870" s="18"/>
      <c r="BA870" s="18"/>
    </row>
    <row r="871" spans="5:53" ht="15.75" customHeight="1">
      <c r="E871" s="18"/>
      <c r="I871" s="18"/>
      <c r="M871" s="18"/>
      <c r="Q871" s="18"/>
      <c r="U871" s="18"/>
      <c r="Y871" s="18"/>
      <c r="AC871" s="18"/>
      <c r="AG871" s="18"/>
      <c r="AO871" s="18"/>
      <c r="AS871" s="18"/>
      <c r="AW871" s="18"/>
      <c r="BA871" s="18"/>
    </row>
    <row r="872" spans="5:53" ht="15.75" customHeight="1">
      <c r="E872" s="18"/>
      <c r="I872" s="18"/>
      <c r="M872" s="18"/>
      <c r="Q872" s="18"/>
      <c r="U872" s="18"/>
      <c r="Y872" s="18"/>
      <c r="AC872" s="18"/>
      <c r="AG872" s="18"/>
      <c r="AO872" s="18"/>
      <c r="AS872" s="18"/>
      <c r="AW872" s="18"/>
      <c r="BA872" s="18"/>
    </row>
    <row r="873" spans="5:53" ht="15.75" customHeight="1">
      <c r="E873" s="18"/>
      <c r="I873" s="18"/>
      <c r="M873" s="18"/>
      <c r="Q873" s="18"/>
      <c r="U873" s="18"/>
      <c r="Y873" s="18"/>
      <c r="AC873" s="18"/>
      <c r="AG873" s="18"/>
      <c r="AO873" s="18"/>
      <c r="AS873" s="18"/>
      <c r="AW873" s="18"/>
      <c r="BA873" s="18"/>
    </row>
    <row r="874" spans="5:53" ht="15.75" customHeight="1">
      <c r="E874" s="18"/>
      <c r="I874" s="18"/>
      <c r="M874" s="18"/>
      <c r="Q874" s="18"/>
      <c r="U874" s="18"/>
      <c r="Y874" s="18"/>
      <c r="AC874" s="18"/>
      <c r="AG874" s="18"/>
      <c r="AO874" s="18"/>
      <c r="AS874" s="18"/>
      <c r="AW874" s="18"/>
      <c r="BA874" s="18"/>
    </row>
    <row r="875" spans="5:53" ht="15.75" customHeight="1">
      <c r="E875" s="18"/>
      <c r="I875" s="18"/>
      <c r="M875" s="18"/>
      <c r="Q875" s="18"/>
      <c r="U875" s="18"/>
      <c r="Y875" s="18"/>
      <c r="AC875" s="18"/>
      <c r="AG875" s="18"/>
      <c r="AO875" s="18"/>
      <c r="AS875" s="18"/>
      <c r="AW875" s="18"/>
      <c r="BA875" s="18"/>
    </row>
    <row r="876" spans="5:53" ht="15.75" customHeight="1">
      <c r="E876" s="18"/>
      <c r="I876" s="18"/>
      <c r="M876" s="18"/>
      <c r="Q876" s="18"/>
      <c r="U876" s="18"/>
      <c r="Y876" s="18"/>
      <c r="AC876" s="18"/>
      <c r="AG876" s="18"/>
      <c r="AO876" s="18"/>
      <c r="AS876" s="18"/>
      <c r="AW876" s="18"/>
      <c r="BA876" s="18"/>
    </row>
    <row r="877" spans="5:53" ht="15.75" customHeight="1">
      <c r="E877" s="18"/>
      <c r="I877" s="18"/>
      <c r="M877" s="18"/>
      <c r="Q877" s="18"/>
      <c r="U877" s="18"/>
      <c r="Y877" s="18"/>
      <c r="AC877" s="18"/>
      <c r="AG877" s="18"/>
      <c r="AO877" s="18"/>
      <c r="AS877" s="18"/>
      <c r="AW877" s="18"/>
      <c r="BA877" s="18"/>
    </row>
    <row r="878" spans="5:53" ht="15.75" customHeight="1">
      <c r="E878" s="18"/>
      <c r="I878" s="18"/>
      <c r="M878" s="18"/>
      <c r="Q878" s="18"/>
      <c r="U878" s="18"/>
      <c r="Y878" s="18"/>
      <c r="AC878" s="18"/>
      <c r="AG878" s="18"/>
      <c r="AO878" s="18"/>
      <c r="AS878" s="18"/>
      <c r="AW878" s="18"/>
      <c r="BA878" s="18"/>
    </row>
    <row r="879" spans="5:53" ht="15.75" customHeight="1">
      <c r="E879" s="18"/>
      <c r="I879" s="18"/>
      <c r="M879" s="18"/>
      <c r="Q879" s="18"/>
      <c r="U879" s="18"/>
      <c r="Y879" s="18"/>
      <c r="AC879" s="18"/>
      <c r="AG879" s="18"/>
      <c r="AO879" s="18"/>
      <c r="AS879" s="18"/>
      <c r="AW879" s="18"/>
      <c r="BA879" s="18"/>
    </row>
    <row r="880" spans="5:53" ht="15.75" customHeight="1">
      <c r="E880" s="18"/>
      <c r="I880" s="18"/>
      <c r="M880" s="18"/>
      <c r="Q880" s="18"/>
      <c r="U880" s="18"/>
      <c r="Y880" s="18"/>
      <c r="AC880" s="18"/>
      <c r="AG880" s="18"/>
      <c r="AO880" s="18"/>
      <c r="AS880" s="18"/>
      <c r="AW880" s="18"/>
      <c r="BA880" s="18"/>
    </row>
    <row r="881" spans="5:53" ht="15.75" customHeight="1">
      <c r="E881" s="18"/>
      <c r="I881" s="18"/>
      <c r="M881" s="18"/>
      <c r="Q881" s="18"/>
      <c r="U881" s="18"/>
      <c r="Y881" s="18"/>
      <c r="AC881" s="18"/>
      <c r="AG881" s="18"/>
      <c r="AO881" s="18"/>
      <c r="AS881" s="18"/>
      <c r="AW881" s="18"/>
      <c r="BA881" s="18"/>
    </row>
    <row r="882" spans="5:53" ht="15.75" customHeight="1">
      <c r="E882" s="18"/>
      <c r="I882" s="18"/>
      <c r="M882" s="18"/>
      <c r="Q882" s="18"/>
      <c r="U882" s="18"/>
      <c r="Y882" s="18"/>
      <c r="AC882" s="18"/>
      <c r="AG882" s="18"/>
      <c r="AO882" s="18"/>
      <c r="AS882" s="18"/>
      <c r="AW882" s="18"/>
      <c r="BA882" s="18"/>
    </row>
    <row r="883" spans="5:53" ht="15.75" customHeight="1">
      <c r="E883" s="18"/>
      <c r="I883" s="18"/>
      <c r="M883" s="18"/>
      <c r="Q883" s="18"/>
      <c r="U883" s="18"/>
      <c r="Y883" s="18"/>
      <c r="AC883" s="18"/>
      <c r="AG883" s="18"/>
      <c r="AO883" s="18"/>
      <c r="AS883" s="18"/>
      <c r="AW883" s="18"/>
      <c r="BA883" s="18"/>
    </row>
    <row r="884" spans="5:53" ht="15.75" customHeight="1">
      <c r="E884" s="18"/>
      <c r="I884" s="18"/>
      <c r="M884" s="18"/>
      <c r="Q884" s="18"/>
      <c r="U884" s="18"/>
      <c r="Y884" s="18"/>
      <c r="AC884" s="18"/>
      <c r="AG884" s="18"/>
      <c r="AO884" s="18"/>
      <c r="AS884" s="18"/>
      <c r="AW884" s="18"/>
      <c r="BA884" s="18"/>
    </row>
    <row r="885" spans="5:53" ht="15.75" customHeight="1">
      <c r="E885" s="18"/>
      <c r="I885" s="18"/>
      <c r="M885" s="18"/>
      <c r="Q885" s="18"/>
      <c r="U885" s="18"/>
      <c r="Y885" s="18"/>
      <c r="AC885" s="18"/>
      <c r="AG885" s="18"/>
      <c r="AO885" s="18"/>
      <c r="AS885" s="18"/>
      <c r="AW885" s="18"/>
      <c r="BA885" s="18"/>
    </row>
    <row r="886" spans="5:53" ht="15.75" customHeight="1">
      <c r="E886" s="18"/>
      <c r="I886" s="18"/>
      <c r="M886" s="18"/>
      <c r="Q886" s="18"/>
      <c r="U886" s="18"/>
      <c r="Y886" s="18"/>
      <c r="AC886" s="18"/>
      <c r="AG886" s="18"/>
      <c r="AO886" s="18"/>
      <c r="AS886" s="18"/>
      <c r="AW886" s="18"/>
      <c r="BA886" s="18"/>
    </row>
    <row r="887" spans="5:53" ht="15.75" customHeight="1">
      <c r="E887" s="18"/>
      <c r="I887" s="18"/>
      <c r="M887" s="18"/>
      <c r="Q887" s="18"/>
      <c r="U887" s="18"/>
      <c r="Y887" s="18"/>
      <c r="AC887" s="18"/>
      <c r="AG887" s="18"/>
      <c r="AO887" s="18"/>
      <c r="AS887" s="18"/>
      <c r="AW887" s="18"/>
      <c r="BA887" s="18"/>
    </row>
    <row r="888" spans="5:53" ht="15.75" customHeight="1">
      <c r="E888" s="18"/>
      <c r="I888" s="18"/>
      <c r="M888" s="18"/>
      <c r="Q888" s="18"/>
      <c r="U888" s="18"/>
      <c r="Y888" s="18"/>
      <c r="AC888" s="18"/>
      <c r="AG888" s="18"/>
      <c r="AO888" s="18"/>
      <c r="AS888" s="18"/>
      <c r="AW888" s="18"/>
      <c r="BA888" s="18"/>
    </row>
    <row r="889" spans="5:53" ht="15.75" customHeight="1">
      <c r="E889" s="18"/>
      <c r="I889" s="18"/>
      <c r="M889" s="18"/>
      <c r="Q889" s="18"/>
      <c r="U889" s="18"/>
      <c r="Y889" s="18"/>
      <c r="AC889" s="18"/>
      <c r="AG889" s="18"/>
      <c r="AO889" s="18"/>
      <c r="AS889" s="18"/>
      <c r="AW889" s="18"/>
      <c r="BA889" s="18"/>
    </row>
    <row r="890" spans="5:53" ht="15.75" customHeight="1">
      <c r="E890" s="18"/>
      <c r="I890" s="18"/>
      <c r="M890" s="18"/>
      <c r="Q890" s="18"/>
      <c r="U890" s="18"/>
      <c r="Y890" s="18"/>
      <c r="AC890" s="18"/>
      <c r="AG890" s="18"/>
      <c r="AO890" s="18"/>
      <c r="AS890" s="18"/>
      <c r="AW890" s="18"/>
      <c r="BA890" s="18"/>
    </row>
    <row r="891" spans="5:53" ht="15.75" customHeight="1">
      <c r="E891" s="18"/>
      <c r="I891" s="18"/>
      <c r="M891" s="18"/>
      <c r="Q891" s="18"/>
      <c r="U891" s="18"/>
      <c r="Y891" s="18"/>
      <c r="AC891" s="18"/>
      <c r="AG891" s="18"/>
      <c r="AO891" s="18"/>
      <c r="AS891" s="18"/>
      <c r="AW891" s="18"/>
      <c r="BA891" s="18"/>
    </row>
    <row r="892" spans="5:53" ht="15.75" customHeight="1">
      <c r="E892" s="18"/>
      <c r="I892" s="18"/>
      <c r="M892" s="18"/>
      <c r="Q892" s="18"/>
      <c r="U892" s="18"/>
      <c r="Y892" s="18"/>
      <c r="AC892" s="18"/>
      <c r="AG892" s="18"/>
      <c r="AO892" s="18"/>
      <c r="AS892" s="18"/>
      <c r="AW892" s="18"/>
      <c r="BA892" s="18"/>
    </row>
    <row r="893" spans="5:53" ht="15.75" customHeight="1">
      <c r="E893" s="18"/>
      <c r="I893" s="18"/>
      <c r="M893" s="18"/>
      <c r="Q893" s="18"/>
      <c r="U893" s="18"/>
      <c r="Y893" s="18"/>
      <c r="AC893" s="18"/>
      <c r="AG893" s="18"/>
      <c r="AO893" s="18"/>
      <c r="AS893" s="18"/>
      <c r="AW893" s="18"/>
      <c r="BA893" s="18"/>
    </row>
    <row r="894" spans="5:53" ht="15.75" customHeight="1">
      <c r="E894" s="18"/>
      <c r="I894" s="18"/>
      <c r="M894" s="18"/>
      <c r="Q894" s="18"/>
      <c r="U894" s="18"/>
      <c r="Y894" s="18"/>
      <c r="AC894" s="18"/>
      <c r="AG894" s="18"/>
      <c r="AO894" s="18"/>
      <c r="AS894" s="18"/>
      <c r="AW894" s="18"/>
      <c r="BA894" s="18"/>
    </row>
    <row r="895" spans="5:53" ht="15.75" customHeight="1">
      <c r="E895" s="18"/>
      <c r="I895" s="18"/>
      <c r="M895" s="18"/>
      <c r="Q895" s="18"/>
      <c r="U895" s="18"/>
      <c r="Y895" s="18"/>
      <c r="AC895" s="18"/>
      <c r="AG895" s="18"/>
      <c r="AO895" s="18"/>
      <c r="AS895" s="18"/>
      <c r="AW895" s="18"/>
      <c r="BA895" s="18"/>
    </row>
    <row r="896" spans="5:53" ht="15.75" customHeight="1">
      <c r="E896" s="18"/>
      <c r="I896" s="18"/>
      <c r="M896" s="18"/>
      <c r="Q896" s="18"/>
      <c r="U896" s="18"/>
      <c r="Y896" s="18"/>
      <c r="AC896" s="18"/>
      <c r="AG896" s="18"/>
      <c r="AO896" s="18"/>
      <c r="AS896" s="18"/>
      <c r="AW896" s="18"/>
      <c r="BA896" s="18"/>
    </row>
    <row r="897" spans="5:53" ht="15.75" customHeight="1">
      <c r="E897" s="18"/>
      <c r="I897" s="18"/>
      <c r="M897" s="18"/>
      <c r="Q897" s="18"/>
      <c r="U897" s="18"/>
      <c r="Y897" s="18"/>
      <c r="AC897" s="18"/>
      <c r="AG897" s="18"/>
      <c r="AO897" s="18"/>
      <c r="AS897" s="18"/>
      <c r="AW897" s="18"/>
      <c r="BA897" s="18"/>
    </row>
    <row r="898" spans="5:53" ht="15.75" customHeight="1">
      <c r="E898" s="18"/>
      <c r="I898" s="18"/>
      <c r="M898" s="18"/>
      <c r="Q898" s="18"/>
      <c r="U898" s="18"/>
      <c r="Y898" s="18"/>
      <c r="AC898" s="18"/>
      <c r="AG898" s="18"/>
      <c r="AO898" s="18"/>
      <c r="AS898" s="18"/>
      <c r="AW898" s="18"/>
      <c r="BA898" s="18"/>
    </row>
    <row r="899" spans="5:53" ht="15.75" customHeight="1">
      <c r="E899" s="18"/>
      <c r="I899" s="18"/>
      <c r="M899" s="18"/>
      <c r="Q899" s="18"/>
      <c r="U899" s="18"/>
      <c r="Y899" s="18"/>
      <c r="AC899" s="18"/>
      <c r="AG899" s="18"/>
      <c r="AO899" s="18"/>
      <c r="AS899" s="18"/>
      <c r="AW899" s="18"/>
      <c r="BA899" s="18"/>
    </row>
    <row r="900" spans="5:53" ht="15.75" customHeight="1">
      <c r="E900" s="18"/>
      <c r="I900" s="18"/>
      <c r="M900" s="18"/>
      <c r="Q900" s="18"/>
      <c r="U900" s="18"/>
      <c r="Y900" s="18"/>
      <c r="AC900" s="18"/>
      <c r="AG900" s="18"/>
      <c r="AO900" s="18"/>
      <c r="AS900" s="18"/>
      <c r="AW900" s="18"/>
      <c r="BA900" s="18"/>
    </row>
    <row r="901" spans="5:53" ht="15.75" customHeight="1">
      <c r="E901" s="18"/>
      <c r="I901" s="18"/>
      <c r="M901" s="18"/>
      <c r="Q901" s="18"/>
      <c r="U901" s="18"/>
      <c r="Y901" s="18"/>
      <c r="AC901" s="18"/>
      <c r="AG901" s="18"/>
      <c r="AO901" s="18"/>
      <c r="AS901" s="18"/>
      <c r="AW901" s="18"/>
      <c r="BA901" s="18"/>
    </row>
    <row r="902" spans="5:53" ht="15.75" customHeight="1">
      <c r="E902" s="18"/>
      <c r="I902" s="18"/>
      <c r="M902" s="18"/>
      <c r="Q902" s="18"/>
      <c r="U902" s="18"/>
      <c r="Y902" s="18"/>
      <c r="AC902" s="18"/>
      <c r="AG902" s="18"/>
      <c r="AO902" s="18"/>
      <c r="AS902" s="18"/>
      <c r="AW902" s="18"/>
      <c r="BA902" s="18"/>
    </row>
    <row r="903" spans="5:53" ht="15.75" customHeight="1">
      <c r="E903" s="18"/>
      <c r="I903" s="18"/>
      <c r="M903" s="18"/>
      <c r="Q903" s="18"/>
      <c r="U903" s="18"/>
      <c r="Y903" s="18"/>
      <c r="AC903" s="18"/>
      <c r="AG903" s="18"/>
      <c r="AO903" s="18"/>
      <c r="AS903" s="18"/>
      <c r="AW903" s="18"/>
      <c r="BA903" s="18"/>
    </row>
    <row r="904" spans="5:53" ht="15.75" customHeight="1">
      <c r="E904" s="18"/>
      <c r="I904" s="18"/>
      <c r="M904" s="18"/>
      <c r="Q904" s="18"/>
      <c r="U904" s="18"/>
      <c r="Y904" s="18"/>
      <c r="AC904" s="18"/>
      <c r="AG904" s="18"/>
      <c r="AO904" s="18"/>
      <c r="AS904" s="18"/>
      <c r="AW904" s="18"/>
      <c r="BA904" s="18"/>
    </row>
    <row r="905" spans="5:53" ht="15.75" customHeight="1">
      <c r="E905" s="18"/>
      <c r="I905" s="18"/>
      <c r="M905" s="18"/>
      <c r="Q905" s="18"/>
      <c r="U905" s="18"/>
      <c r="Y905" s="18"/>
      <c r="AC905" s="18"/>
      <c r="AG905" s="18"/>
      <c r="AO905" s="18"/>
      <c r="AS905" s="18"/>
      <c r="AW905" s="18"/>
      <c r="BA905" s="18"/>
    </row>
    <row r="906" spans="5:53" ht="15.75" customHeight="1">
      <c r="E906" s="18"/>
      <c r="I906" s="18"/>
      <c r="M906" s="18"/>
      <c r="Q906" s="18"/>
      <c r="U906" s="18"/>
      <c r="Y906" s="18"/>
      <c r="AC906" s="18"/>
      <c r="AG906" s="18"/>
      <c r="AO906" s="18"/>
      <c r="AS906" s="18"/>
      <c r="AW906" s="18"/>
      <c r="BA906" s="18"/>
    </row>
    <row r="907" spans="5:53" ht="15.75" customHeight="1">
      <c r="E907" s="18"/>
      <c r="I907" s="18"/>
      <c r="M907" s="18"/>
      <c r="Q907" s="18"/>
      <c r="U907" s="18"/>
      <c r="Y907" s="18"/>
      <c r="AC907" s="18"/>
      <c r="AG907" s="18"/>
      <c r="AO907" s="18"/>
      <c r="AS907" s="18"/>
      <c r="AW907" s="18"/>
      <c r="BA907" s="18"/>
    </row>
    <row r="908" spans="5:53" ht="15.75" customHeight="1">
      <c r="E908" s="18"/>
      <c r="I908" s="18"/>
      <c r="M908" s="18"/>
      <c r="Q908" s="18"/>
      <c r="U908" s="18"/>
      <c r="Y908" s="18"/>
      <c r="AC908" s="18"/>
      <c r="AG908" s="18"/>
      <c r="AO908" s="18"/>
      <c r="AS908" s="18"/>
      <c r="AW908" s="18"/>
      <c r="BA908" s="18"/>
    </row>
    <row r="909" spans="5:53" ht="15.75" customHeight="1">
      <c r="E909" s="18"/>
      <c r="I909" s="18"/>
      <c r="M909" s="18"/>
      <c r="Q909" s="18"/>
      <c r="U909" s="18"/>
      <c r="Y909" s="18"/>
      <c r="AC909" s="18"/>
      <c r="AG909" s="18"/>
      <c r="AO909" s="18"/>
      <c r="AS909" s="18"/>
      <c r="AW909" s="18"/>
      <c r="BA909" s="18"/>
    </row>
    <row r="910" spans="5:53" ht="15.75" customHeight="1">
      <c r="E910" s="18"/>
      <c r="I910" s="18"/>
      <c r="M910" s="18"/>
      <c r="Q910" s="18"/>
      <c r="U910" s="18"/>
      <c r="Y910" s="18"/>
      <c r="AC910" s="18"/>
      <c r="AG910" s="18"/>
      <c r="AO910" s="18"/>
      <c r="AS910" s="18"/>
      <c r="AW910" s="18"/>
      <c r="BA910" s="18"/>
    </row>
    <row r="911" spans="5:53" ht="15.75" customHeight="1">
      <c r="E911" s="18"/>
      <c r="I911" s="18"/>
      <c r="M911" s="18"/>
      <c r="Q911" s="18"/>
      <c r="U911" s="18"/>
      <c r="Y911" s="18"/>
      <c r="AC911" s="18"/>
      <c r="AG911" s="18"/>
      <c r="AO911" s="18"/>
      <c r="AS911" s="18"/>
      <c r="AW911" s="18"/>
      <c r="BA911" s="18"/>
    </row>
    <row r="912" spans="5:53" ht="15.75" customHeight="1">
      <c r="E912" s="18"/>
      <c r="I912" s="18"/>
      <c r="M912" s="18"/>
      <c r="Q912" s="18"/>
      <c r="U912" s="18"/>
      <c r="Y912" s="18"/>
      <c r="AC912" s="18"/>
      <c r="AG912" s="18"/>
      <c r="AO912" s="18"/>
      <c r="AS912" s="18"/>
      <c r="AW912" s="18"/>
      <c r="BA912" s="18"/>
    </row>
    <row r="913" spans="5:53" ht="15.75" customHeight="1">
      <c r="E913" s="18"/>
      <c r="I913" s="18"/>
      <c r="M913" s="18"/>
      <c r="Q913" s="18"/>
      <c r="U913" s="18"/>
      <c r="Y913" s="18"/>
      <c r="AC913" s="18"/>
      <c r="AG913" s="18"/>
      <c r="AO913" s="18"/>
      <c r="AS913" s="18"/>
      <c r="AW913" s="18"/>
      <c r="BA913" s="18"/>
    </row>
    <row r="914" spans="5:53" ht="15.75" customHeight="1">
      <c r="E914" s="18"/>
      <c r="I914" s="18"/>
      <c r="M914" s="18"/>
      <c r="Q914" s="18"/>
      <c r="U914" s="18"/>
      <c r="Y914" s="18"/>
      <c r="AC914" s="18"/>
      <c r="AG914" s="18"/>
      <c r="AO914" s="18"/>
      <c r="AS914" s="18"/>
      <c r="AW914" s="18"/>
      <c r="BA914" s="18"/>
    </row>
    <row r="915" spans="5:53" ht="15.75" customHeight="1">
      <c r="E915" s="18"/>
      <c r="I915" s="18"/>
      <c r="M915" s="18"/>
      <c r="Q915" s="18"/>
      <c r="U915" s="18"/>
      <c r="Y915" s="18"/>
      <c r="AC915" s="18"/>
      <c r="AG915" s="18"/>
      <c r="AO915" s="18"/>
      <c r="AS915" s="18"/>
      <c r="AW915" s="18"/>
      <c r="BA915" s="18"/>
    </row>
    <row r="916" spans="5:53" ht="15.75" customHeight="1">
      <c r="E916" s="18"/>
      <c r="I916" s="18"/>
      <c r="M916" s="18"/>
      <c r="Q916" s="18"/>
      <c r="U916" s="18"/>
      <c r="Y916" s="18"/>
      <c r="AC916" s="18"/>
      <c r="AG916" s="18"/>
      <c r="AO916" s="18"/>
      <c r="AS916" s="18"/>
      <c r="AW916" s="18"/>
      <c r="BA916" s="18"/>
    </row>
    <row r="917" spans="5:53" ht="15.75" customHeight="1">
      <c r="E917" s="18"/>
      <c r="I917" s="18"/>
      <c r="M917" s="18"/>
      <c r="Q917" s="18"/>
      <c r="U917" s="18"/>
      <c r="Y917" s="18"/>
      <c r="AC917" s="18"/>
      <c r="AG917" s="18"/>
      <c r="AO917" s="18"/>
      <c r="AS917" s="18"/>
      <c r="AW917" s="18"/>
      <c r="BA917" s="18"/>
    </row>
    <row r="918" spans="5:53" ht="15.75" customHeight="1">
      <c r="E918" s="18"/>
      <c r="I918" s="18"/>
      <c r="M918" s="18"/>
      <c r="Q918" s="18"/>
      <c r="U918" s="18"/>
      <c r="Y918" s="18"/>
      <c r="AC918" s="18"/>
      <c r="AG918" s="18"/>
      <c r="AO918" s="18"/>
      <c r="AS918" s="18"/>
      <c r="AW918" s="18"/>
      <c r="BA918" s="18"/>
    </row>
    <row r="919" spans="5:53" ht="15.75" customHeight="1">
      <c r="E919" s="18"/>
      <c r="I919" s="18"/>
      <c r="M919" s="18"/>
      <c r="Q919" s="18"/>
      <c r="U919" s="18"/>
      <c r="Y919" s="18"/>
      <c r="AC919" s="18"/>
      <c r="AG919" s="18"/>
      <c r="AO919" s="18"/>
      <c r="AS919" s="18"/>
      <c r="AW919" s="18"/>
      <c r="BA919" s="18"/>
    </row>
    <row r="920" spans="5:53" ht="15.75" customHeight="1">
      <c r="E920" s="18"/>
      <c r="I920" s="18"/>
      <c r="M920" s="18"/>
      <c r="Q920" s="18"/>
      <c r="U920" s="18"/>
      <c r="Y920" s="18"/>
      <c r="AC920" s="18"/>
      <c r="AG920" s="18"/>
      <c r="AO920" s="18"/>
      <c r="AS920" s="18"/>
      <c r="AW920" s="18"/>
      <c r="BA920" s="18"/>
    </row>
    <row r="921" spans="5:53" ht="15.75" customHeight="1">
      <c r="E921" s="18"/>
      <c r="I921" s="18"/>
      <c r="M921" s="18"/>
      <c r="Q921" s="18"/>
      <c r="U921" s="18"/>
      <c r="Y921" s="18"/>
      <c r="AC921" s="18"/>
      <c r="AG921" s="18"/>
      <c r="AO921" s="18"/>
      <c r="AS921" s="18"/>
      <c r="AW921" s="18"/>
      <c r="BA921" s="18"/>
    </row>
    <row r="922" spans="5:53" ht="15.75" customHeight="1">
      <c r="E922" s="18"/>
      <c r="I922" s="18"/>
      <c r="M922" s="18"/>
      <c r="Q922" s="18"/>
      <c r="U922" s="18"/>
      <c r="Y922" s="18"/>
      <c r="AC922" s="18"/>
      <c r="AG922" s="18"/>
      <c r="AO922" s="18"/>
      <c r="AS922" s="18"/>
      <c r="AW922" s="18"/>
      <c r="BA922" s="18"/>
    </row>
    <row r="923" spans="5:53" ht="15.75" customHeight="1">
      <c r="E923" s="18"/>
      <c r="I923" s="18"/>
      <c r="M923" s="18"/>
      <c r="Q923" s="18"/>
      <c r="U923" s="18"/>
      <c r="Y923" s="18"/>
      <c r="AC923" s="18"/>
      <c r="AG923" s="18"/>
      <c r="AO923" s="18"/>
      <c r="AS923" s="18"/>
      <c r="AW923" s="18"/>
      <c r="BA923" s="18"/>
    </row>
    <row r="924" spans="5:53" ht="15.75" customHeight="1">
      <c r="E924" s="18"/>
      <c r="I924" s="18"/>
      <c r="M924" s="18"/>
      <c r="Q924" s="18"/>
      <c r="U924" s="18"/>
      <c r="Y924" s="18"/>
      <c r="AC924" s="18"/>
      <c r="AG924" s="18"/>
      <c r="AO924" s="18"/>
      <c r="AS924" s="18"/>
      <c r="AW924" s="18"/>
      <c r="BA924" s="18"/>
    </row>
    <row r="925" spans="5:53" ht="15.75" customHeight="1">
      <c r="E925" s="18"/>
      <c r="I925" s="18"/>
      <c r="M925" s="18"/>
      <c r="Q925" s="18"/>
      <c r="U925" s="18"/>
      <c r="Y925" s="18"/>
      <c r="AC925" s="18"/>
      <c r="AG925" s="18"/>
      <c r="AO925" s="18"/>
      <c r="AS925" s="18"/>
      <c r="AW925" s="18"/>
      <c r="BA925" s="18"/>
    </row>
    <row r="926" spans="5:53" ht="15.75" customHeight="1">
      <c r="E926" s="18"/>
      <c r="I926" s="18"/>
      <c r="M926" s="18"/>
      <c r="Q926" s="18"/>
      <c r="U926" s="18"/>
      <c r="Y926" s="18"/>
      <c r="AC926" s="18"/>
      <c r="AG926" s="18"/>
      <c r="AO926" s="18"/>
      <c r="AS926" s="18"/>
      <c r="AW926" s="18"/>
      <c r="BA926" s="18"/>
    </row>
    <row r="927" spans="5:53" ht="15.75" customHeight="1">
      <c r="E927" s="18"/>
      <c r="I927" s="18"/>
      <c r="M927" s="18"/>
      <c r="Q927" s="18"/>
      <c r="U927" s="18"/>
      <c r="Y927" s="18"/>
      <c r="AC927" s="18"/>
      <c r="AG927" s="18"/>
      <c r="AO927" s="18"/>
      <c r="AS927" s="18"/>
      <c r="AW927" s="18"/>
      <c r="BA927" s="18"/>
    </row>
    <row r="928" spans="5:53" ht="15.75" customHeight="1">
      <c r="E928" s="18"/>
      <c r="I928" s="18"/>
      <c r="M928" s="18"/>
      <c r="Q928" s="18"/>
      <c r="U928" s="18"/>
      <c r="Y928" s="18"/>
      <c r="AC928" s="18"/>
      <c r="AG928" s="18"/>
      <c r="AO928" s="18"/>
      <c r="AS928" s="18"/>
      <c r="AW928" s="18"/>
      <c r="BA928" s="18"/>
    </row>
    <row r="929" spans="5:53" ht="15.75" customHeight="1">
      <c r="E929" s="18"/>
      <c r="I929" s="18"/>
      <c r="M929" s="18"/>
      <c r="Q929" s="18"/>
      <c r="U929" s="18"/>
      <c r="Y929" s="18"/>
      <c r="AC929" s="18"/>
      <c r="AG929" s="18"/>
      <c r="AO929" s="18"/>
      <c r="AS929" s="18"/>
      <c r="AW929" s="18"/>
      <c r="BA929" s="18"/>
    </row>
    <row r="930" spans="5:53" ht="15.75" customHeight="1">
      <c r="E930" s="18"/>
      <c r="I930" s="18"/>
      <c r="M930" s="18"/>
      <c r="Q930" s="18"/>
      <c r="U930" s="18"/>
      <c r="Y930" s="18"/>
      <c r="AC930" s="18"/>
      <c r="AG930" s="18"/>
      <c r="AO930" s="18"/>
      <c r="AS930" s="18"/>
      <c r="AW930" s="18"/>
      <c r="BA930" s="18"/>
    </row>
    <row r="931" spans="5:53" ht="15.75" customHeight="1">
      <c r="E931" s="18"/>
      <c r="I931" s="18"/>
      <c r="M931" s="18"/>
      <c r="Q931" s="18"/>
      <c r="U931" s="18"/>
      <c r="Y931" s="18"/>
      <c r="AC931" s="18"/>
      <c r="AG931" s="18"/>
      <c r="AO931" s="18"/>
      <c r="AS931" s="18"/>
      <c r="AW931" s="18"/>
      <c r="BA931" s="18"/>
    </row>
    <row r="932" spans="5:53" ht="15.75" customHeight="1">
      <c r="E932" s="18"/>
      <c r="I932" s="18"/>
      <c r="M932" s="18"/>
      <c r="Q932" s="18"/>
      <c r="U932" s="18"/>
      <c r="Y932" s="18"/>
      <c r="AC932" s="18"/>
      <c r="AG932" s="18"/>
      <c r="AO932" s="18"/>
      <c r="AS932" s="18"/>
      <c r="AW932" s="18"/>
      <c r="BA932" s="18"/>
    </row>
    <row r="933" spans="5:53" ht="15.75" customHeight="1">
      <c r="E933" s="18"/>
      <c r="I933" s="18"/>
      <c r="M933" s="18"/>
      <c r="Q933" s="18"/>
      <c r="U933" s="18"/>
      <c r="Y933" s="18"/>
      <c r="AC933" s="18"/>
      <c r="AG933" s="18"/>
      <c r="AO933" s="18"/>
      <c r="AS933" s="18"/>
      <c r="AW933" s="18"/>
      <c r="BA933" s="18"/>
    </row>
    <row r="934" spans="5:53" ht="15.75" customHeight="1">
      <c r="E934" s="18"/>
      <c r="I934" s="18"/>
      <c r="M934" s="18"/>
      <c r="Q934" s="18"/>
      <c r="U934" s="18"/>
      <c r="Y934" s="18"/>
      <c r="AC934" s="18"/>
      <c r="AG934" s="18"/>
      <c r="AO934" s="18"/>
      <c r="AS934" s="18"/>
      <c r="AW934" s="18"/>
      <c r="BA934" s="18"/>
    </row>
    <row r="935" spans="5:53" ht="15.75" customHeight="1">
      <c r="E935" s="18"/>
      <c r="I935" s="18"/>
      <c r="M935" s="18"/>
      <c r="Q935" s="18"/>
      <c r="U935" s="18"/>
      <c r="Y935" s="18"/>
      <c r="AC935" s="18"/>
      <c r="AG935" s="18"/>
      <c r="AO935" s="18"/>
      <c r="AS935" s="18"/>
      <c r="AW935" s="18"/>
      <c r="BA935" s="18"/>
    </row>
    <row r="936" spans="5:53" ht="15.75" customHeight="1">
      <c r="E936" s="18"/>
      <c r="I936" s="18"/>
      <c r="M936" s="18"/>
      <c r="Q936" s="18"/>
      <c r="U936" s="18"/>
      <c r="Y936" s="18"/>
      <c r="AC936" s="18"/>
      <c r="AG936" s="18"/>
      <c r="AO936" s="18"/>
      <c r="AS936" s="18"/>
      <c r="AW936" s="18"/>
      <c r="BA936" s="18"/>
    </row>
    <row r="937" spans="5:53" ht="15.75" customHeight="1">
      <c r="E937" s="18"/>
      <c r="I937" s="18"/>
      <c r="M937" s="18"/>
      <c r="Q937" s="18"/>
      <c r="U937" s="18"/>
      <c r="Y937" s="18"/>
      <c r="AC937" s="18"/>
      <c r="AG937" s="18"/>
      <c r="AO937" s="18"/>
      <c r="AS937" s="18"/>
      <c r="AW937" s="18"/>
      <c r="BA937" s="18"/>
    </row>
    <row r="938" spans="5:53" ht="15.75" customHeight="1">
      <c r="E938" s="18"/>
      <c r="I938" s="18"/>
      <c r="M938" s="18"/>
      <c r="Q938" s="18"/>
      <c r="U938" s="18"/>
      <c r="Y938" s="18"/>
      <c r="AC938" s="18"/>
      <c r="AG938" s="18"/>
      <c r="AO938" s="18"/>
      <c r="AS938" s="18"/>
      <c r="AW938" s="18"/>
      <c r="BA938" s="18"/>
    </row>
    <row r="939" spans="5:53" ht="15.75" customHeight="1">
      <c r="E939" s="18"/>
      <c r="I939" s="18"/>
      <c r="M939" s="18"/>
      <c r="Q939" s="18"/>
      <c r="U939" s="18"/>
      <c r="Y939" s="18"/>
      <c r="AC939" s="18"/>
      <c r="AG939" s="18"/>
      <c r="AO939" s="18"/>
      <c r="AS939" s="18"/>
      <c r="AW939" s="18"/>
      <c r="BA939" s="18"/>
    </row>
    <row r="940" spans="5:53" ht="15.75" customHeight="1">
      <c r="E940" s="18"/>
      <c r="I940" s="18"/>
      <c r="M940" s="18"/>
      <c r="Q940" s="18"/>
      <c r="U940" s="18"/>
      <c r="Y940" s="18"/>
      <c r="AC940" s="18"/>
      <c r="AG940" s="18"/>
      <c r="AO940" s="18"/>
      <c r="AS940" s="18"/>
      <c r="AW940" s="18"/>
      <c r="BA940" s="18"/>
    </row>
    <row r="941" spans="5:53" ht="15.75" customHeight="1">
      <c r="E941" s="18"/>
      <c r="I941" s="18"/>
      <c r="M941" s="18"/>
      <c r="Q941" s="18"/>
      <c r="U941" s="18"/>
      <c r="Y941" s="18"/>
      <c r="AC941" s="18"/>
      <c r="AG941" s="18"/>
      <c r="AO941" s="18"/>
      <c r="AS941" s="18"/>
      <c r="AW941" s="18"/>
      <c r="BA941" s="18"/>
    </row>
    <row r="942" spans="5:53" ht="15.75" customHeight="1">
      <c r="E942" s="18"/>
      <c r="I942" s="18"/>
      <c r="M942" s="18"/>
      <c r="Q942" s="18"/>
      <c r="U942" s="18"/>
      <c r="Y942" s="18"/>
      <c r="AC942" s="18"/>
      <c r="AG942" s="18"/>
      <c r="AO942" s="18"/>
      <c r="AS942" s="18"/>
      <c r="AW942" s="18"/>
      <c r="BA942" s="18"/>
    </row>
    <row r="943" spans="5:53" ht="15.75" customHeight="1">
      <c r="E943" s="18"/>
      <c r="I943" s="18"/>
      <c r="M943" s="18"/>
      <c r="Q943" s="18"/>
      <c r="U943" s="18"/>
      <c r="Y943" s="18"/>
      <c r="AC943" s="18"/>
      <c r="AG943" s="18"/>
      <c r="AO943" s="18"/>
      <c r="AS943" s="18"/>
      <c r="AW943" s="18"/>
      <c r="BA943" s="18"/>
    </row>
    <row r="944" spans="5:53" ht="15.75" customHeight="1">
      <c r="E944" s="18"/>
      <c r="I944" s="18"/>
      <c r="M944" s="18"/>
      <c r="Q944" s="18"/>
      <c r="U944" s="18"/>
      <c r="Y944" s="18"/>
      <c r="AC944" s="18"/>
      <c r="AG944" s="18"/>
      <c r="AO944" s="18"/>
      <c r="AS944" s="18"/>
      <c r="AW944" s="18"/>
      <c r="BA944" s="18"/>
    </row>
    <row r="945" spans="5:53" ht="15.75" customHeight="1">
      <c r="E945" s="18"/>
      <c r="I945" s="18"/>
      <c r="M945" s="18"/>
      <c r="Q945" s="18"/>
      <c r="U945" s="18"/>
      <c r="Y945" s="18"/>
      <c r="AC945" s="18"/>
      <c r="AG945" s="18"/>
      <c r="AO945" s="18"/>
      <c r="AS945" s="18"/>
      <c r="AW945" s="18"/>
      <c r="BA945" s="18"/>
    </row>
    <row r="946" spans="5:53" ht="15.75" customHeight="1">
      <c r="E946" s="18"/>
      <c r="I946" s="18"/>
      <c r="M946" s="18"/>
      <c r="Q946" s="18"/>
      <c r="U946" s="18"/>
      <c r="Y946" s="18"/>
      <c r="AC946" s="18"/>
      <c r="AG946" s="18"/>
      <c r="AO946" s="18"/>
      <c r="AS946" s="18"/>
      <c r="AW946" s="18"/>
      <c r="BA946" s="18"/>
    </row>
    <row r="947" spans="5:53" ht="15.75" customHeight="1">
      <c r="E947" s="18"/>
      <c r="I947" s="18"/>
      <c r="M947" s="18"/>
      <c r="Q947" s="18"/>
      <c r="U947" s="18"/>
      <c r="Y947" s="18"/>
      <c r="AC947" s="18"/>
      <c r="AG947" s="18"/>
      <c r="AO947" s="18"/>
      <c r="AS947" s="18"/>
      <c r="AW947" s="18"/>
      <c r="BA947" s="18"/>
    </row>
    <row r="948" spans="5:53" ht="15.75" customHeight="1">
      <c r="E948" s="18"/>
      <c r="I948" s="18"/>
      <c r="M948" s="18"/>
      <c r="Q948" s="18"/>
      <c r="U948" s="18"/>
      <c r="Y948" s="18"/>
      <c r="AC948" s="18"/>
      <c r="AG948" s="18"/>
      <c r="AO948" s="18"/>
      <c r="AS948" s="18"/>
      <c r="AW948" s="18"/>
      <c r="BA948" s="18"/>
    </row>
    <row r="949" spans="5:53" ht="15.75" customHeight="1">
      <c r="E949" s="18"/>
      <c r="I949" s="18"/>
      <c r="M949" s="18"/>
      <c r="Q949" s="18"/>
      <c r="U949" s="18"/>
      <c r="Y949" s="18"/>
      <c r="AC949" s="18"/>
      <c r="AG949" s="18"/>
      <c r="AO949" s="18"/>
      <c r="AS949" s="18"/>
      <c r="AW949" s="18"/>
      <c r="BA949" s="18"/>
    </row>
    <row r="950" spans="5:53" ht="15.75" customHeight="1">
      <c r="E950" s="18"/>
      <c r="I950" s="18"/>
      <c r="M950" s="18"/>
      <c r="Q950" s="18"/>
      <c r="U950" s="18"/>
      <c r="Y950" s="18"/>
      <c r="AC950" s="18"/>
      <c r="AG950" s="18"/>
      <c r="AO950" s="18"/>
      <c r="AS950" s="18"/>
      <c r="AW950" s="18"/>
      <c r="BA950" s="18"/>
    </row>
    <row r="951" spans="5:53" ht="15.75" customHeight="1">
      <c r="E951" s="18"/>
      <c r="I951" s="18"/>
      <c r="M951" s="18"/>
      <c r="Q951" s="18"/>
      <c r="U951" s="18"/>
      <c r="Y951" s="18"/>
      <c r="AC951" s="18"/>
      <c r="AG951" s="18"/>
      <c r="AO951" s="18"/>
      <c r="AS951" s="18"/>
      <c r="AW951" s="18"/>
      <c r="BA951" s="18"/>
    </row>
    <row r="952" spans="5:53" ht="15.75" customHeight="1">
      <c r="E952" s="18"/>
      <c r="I952" s="18"/>
      <c r="M952" s="18"/>
      <c r="Q952" s="18"/>
      <c r="U952" s="18"/>
      <c r="Y952" s="18"/>
      <c r="AC952" s="18"/>
      <c r="AG952" s="18"/>
      <c r="AO952" s="18"/>
      <c r="AS952" s="18"/>
      <c r="AW952" s="18"/>
      <c r="BA952" s="18"/>
    </row>
    <row r="953" spans="5:53" ht="15.75" customHeight="1">
      <c r="E953" s="18"/>
      <c r="I953" s="18"/>
      <c r="M953" s="18"/>
      <c r="Q953" s="18"/>
      <c r="U953" s="18"/>
      <c r="Y953" s="18"/>
      <c r="AC953" s="18"/>
      <c r="AG953" s="18"/>
      <c r="AO953" s="18"/>
      <c r="AS953" s="18"/>
      <c r="AW953" s="18"/>
      <c r="BA953" s="18"/>
    </row>
    <row r="954" spans="5:53" ht="15.75" customHeight="1">
      <c r="E954" s="18"/>
      <c r="I954" s="18"/>
      <c r="M954" s="18"/>
      <c r="Q954" s="18"/>
      <c r="U954" s="18"/>
      <c r="Y954" s="18"/>
      <c r="AC954" s="18"/>
      <c r="AG954" s="18"/>
      <c r="AO954" s="18"/>
      <c r="AS954" s="18"/>
      <c r="AW954" s="18"/>
      <c r="BA954" s="18"/>
    </row>
    <row r="955" spans="5:53" ht="15.75" customHeight="1">
      <c r="E955" s="18"/>
      <c r="I955" s="18"/>
      <c r="M955" s="18"/>
      <c r="Q955" s="18"/>
      <c r="U955" s="18"/>
      <c r="Y955" s="18"/>
      <c r="AC955" s="18"/>
      <c r="AG955" s="18"/>
      <c r="AO955" s="18"/>
      <c r="AS955" s="18"/>
      <c r="AW955" s="18"/>
      <c r="BA955" s="18"/>
    </row>
    <row r="956" spans="5:53" ht="15.75" customHeight="1">
      <c r="E956" s="18"/>
      <c r="I956" s="18"/>
      <c r="M956" s="18"/>
      <c r="Q956" s="18"/>
      <c r="U956" s="18"/>
      <c r="Y956" s="18"/>
      <c r="AC956" s="18"/>
      <c r="AG956" s="18"/>
      <c r="AO956" s="18"/>
      <c r="AS956" s="18"/>
      <c r="AW956" s="18"/>
      <c r="BA956" s="18"/>
    </row>
    <row r="957" spans="5:53" ht="15.75" customHeight="1">
      <c r="E957" s="18"/>
      <c r="I957" s="18"/>
      <c r="M957" s="18"/>
      <c r="Q957" s="18"/>
      <c r="U957" s="18"/>
      <c r="Y957" s="18"/>
      <c r="AC957" s="18"/>
      <c r="AG957" s="18"/>
      <c r="AO957" s="18"/>
      <c r="AS957" s="18"/>
      <c r="AW957" s="18"/>
      <c r="BA957" s="18"/>
    </row>
    <row r="958" spans="5:53" ht="15.75" customHeight="1">
      <c r="E958" s="18"/>
      <c r="I958" s="18"/>
      <c r="M958" s="18"/>
      <c r="Q958" s="18"/>
      <c r="U958" s="18"/>
      <c r="Y958" s="18"/>
      <c r="AC958" s="18"/>
      <c r="AG958" s="18"/>
      <c r="AO958" s="18"/>
      <c r="AS958" s="18"/>
      <c r="AW958" s="18"/>
      <c r="BA958" s="18"/>
    </row>
    <row r="959" spans="5:53" ht="15.75" customHeight="1">
      <c r="E959" s="18"/>
      <c r="I959" s="18"/>
      <c r="M959" s="18"/>
      <c r="Q959" s="18"/>
      <c r="U959" s="18"/>
      <c r="Y959" s="18"/>
      <c r="AC959" s="18"/>
      <c r="AG959" s="18"/>
      <c r="AO959" s="18"/>
      <c r="AS959" s="18"/>
      <c r="AW959" s="18"/>
      <c r="BA959" s="18"/>
    </row>
    <row r="960" spans="5:53" ht="15.75" customHeight="1">
      <c r="E960" s="18"/>
      <c r="I960" s="18"/>
      <c r="M960" s="18"/>
      <c r="Q960" s="18"/>
      <c r="U960" s="18"/>
      <c r="Y960" s="18"/>
      <c r="AC960" s="18"/>
      <c r="AG960" s="18"/>
      <c r="AO960" s="18"/>
      <c r="AS960" s="18"/>
      <c r="AW960" s="18"/>
      <c r="BA960" s="18"/>
    </row>
    <row r="961" spans="5:53" ht="15.75" customHeight="1">
      <c r="E961" s="18"/>
      <c r="I961" s="18"/>
      <c r="M961" s="18"/>
      <c r="Q961" s="18"/>
      <c r="U961" s="18"/>
      <c r="Y961" s="18"/>
      <c r="AC961" s="18"/>
      <c r="AG961" s="18"/>
      <c r="AO961" s="18"/>
      <c r="AS961" s="18"/>
      <c r="AW961" s="18"/>
      <c r="BA961" s="18"/>
    </row>
    <row r="962" spans="5:53" ht="15.75" customHeight="1">
      <c r="E962" s="18"/>
      <c r="I962" s="18"/>
      <c r="M962" s="18"/>
      <c r="Q962" s="18"/>
      <c r="U962" s="18"/>
      <c r="Y962" s="18"/>
      <c r="AC962" s="18"/>
      <c r="AG962" s="18"/>
      <c r="AO962" s="18"/>
      <c r="AS962" s="18"/>
      <c r="AW962" s="18"/>
      <c r="BA962" s="18"/>
    </row>
    <row r="963" spans="5:53" ht="15.75" customHeight="1">
      <c r="E963" s="18"/>
      <c r="I963" s="18"/>
      <c r="M963" s="18"/>
      <c r="Q963" s="18"/>
      <c r="U963" s="18"/>
      <c r="Y963" s="18"/>
      <c r="AC963" s="18"/>
      <c r="AG963" s="18"/>
      <c r="AO963" s="18"/>
      <c r="AS963" s="18"/>
      <c r="AW963" s="18"/>
      <c r="BA963" s="18"/>
    </row>
    <row r="964" spans="5:53" ht="15.75" customHeight="1">
      <c r="E964" s="18"/>
      <c r="I964" s="18"/>
      <c r="M964" s="18"/>
      <c r="Q964" s="18"/>
      <c r="U964" s="18"/>
      <c r="Y964" s="18"/>
      <c r="AC964" s="18"/>
      <c r="AG964" s="18"/>
      <c r="AO964" s="18"/>
      <c r="AS964" s="18"/>
      <c r="AW964" s="18"/>
      <c r="BA964" s="18"/>
    </row>
    <row r="965" spans="5:53" ht="15.75" customHeight="1">
      <c r="E965" s="18"/>
      <c r="I965" s="18"/>
      <c r="M965" s="18"/>
      <c r="Q965" s="18"/>
      <c r="U965" s="18"/>
      <c r="Y965" s="18"/>
      <c r="AC965" s="18"/>
      <c r="AG965" s="18"/>
      <c r="AO965" s="18"/>
      <c r="AS965" s="18"/>
      <c r="AW965" s="18"/>
      <c r="BA965" s="18"/>
    </row>
    <row r="966" spans="5:53" ht="15.75" customHeight="1">
      <c r="E966" s="18"/>
      <c r="I966" s="18"/>
      <c r="M966" s="18"/>
      <c r="Q966" s="18"/>
      <c r="U966" s="18"/>
      <c r="Y966" s="18"/>
      <c r="AC966" s="18"/>
      <c r="AG966" s="18"/>
      <c r="AO966" s="18"/>
      <c r="AS966" s="18"/>
      <c r="AW966" s="18"/>
      <c r="BA966" s="18"/>
    </row>
    <row r="967" spans="5:53" ht="15.75" customHeight="1">
      <c r="E967" s="18"/>
      <c r="I967" s="18"/>
      <c r="M967" s="18"/>
      <c r="Q967" s="18"/>
      <c r="U967" s="18"/>
      <c r="Y967" s="18"/>
      <c r="AC967" s="18"/>
      <c r="AG967" s="18"/>
      <c r="AO967" s="18"/>
      <c r="AS967" s="18"/>
      <c r="AW967" s="18"/>
      <c r="BA967" s="18"/>
    </row>
    <row r="968" spans="5:53" ht="15.75" customHeight="1">
      <c r="E968" s="18"/>
      <c r="I968" s="18"/>
      <c r="M968" s="18"/>
      <c r="Q968" s="18"/>
      <c r="U968" s="18"/>
      <c r="Y968" s="18"/>
      <c r="AC968" s="18"/>
      <c r="AG968" s="18"/>
      <c r="AO968" s="18"/>
      <c r="AS968" s="18"/>
      <c r="AW968" s="18"/>
      <c r="BA968" s="18"/>
    </row>
    <row r="969" spans="5:53" ht="15.75" customHeight="1">
      <c r="E969" s="18"/>
      <c r="I969" s="18"/>
      <c r="M969" s="18"/>
      <c r="Q969" s="18"/>
      <c r="U969" s="18"/>
      <c r="Y969" s="18"/>
      <c r="AC969" s="18"/>
      <c r="AG969" s="18"/>
      <c r="AO969" s="18"/>
      <c r="AS969" s="18"/>
      <c r="AW969" s="18"/>
      <c r="BA969" s="18"/>
    </row>
    <row r="970" spans="5:53" ht="15.75" customHeight="1">
      <c r="E970" s="18"/>
      <c r="I970" s="18"/>
      <c r="M970" s="18"/>
      <c r="Q970" s="18"/>
      <c r="U970" s="18"/>
      <c r="Y970" s="18"/>
      <c r="AC970" s="18"/>
      <c r="AG970" s="18"/>
      <c r="AO970" s="18"/>
      <c r="AS970" s="18"/>
      <c r="AW970" s="18"/>
      <c r="BA970" s="18"/>
    </row>
    <row r="971" spans="5:53" ht="15.75" customHeight="1">
      <c r="E971" s="18"/>
      <c r="I971" s="18"/>
      <c r="M971" s="18"/>
      <c r="Q971" s="18"/>
      <c r="U971" s="18"/>
      <c r="Y971" s="18"/>
      <c r="AC971" s="18"/>
      <c r="AG971" s="18"/>
      <c r="AO971" s="18"/>
      <c r="AS971" s="18"/>
      <c r="AW971" s="18"/>
      <c r="BA971" s="18"/>
    </row>
    <row r="972" spans="5:53" ht="15.75" customHeight="1">
      <c r="E972" s="18"/>
      <c r="I972" s="18"/>
      <c r="M972" s="18"/>
      <c r="Q972" s="18"/>
      <c r="U972" s="18"/>
      <c r="Y972" s="18"/>
      <c r="AC972" s="18"/>
      <c r="AG972" s="18"/>
      <c r="AO972" s="18"/>
      <c r="AS972" s="18"/>
      <c r="AW972" s="18"/>
      <c r="BA972" s="18"/>
    </row>
    <row r="973" spans="5:53" ht="15.75" customHeight="1">
      <c r="E973" s="18"/>
      <c r="I973" s="18"/>
      <c r="M973" s="18"/>
      <c r="Q973" s="18"/>
      <c r="U973" s="18"/>
      <c r="Y973" s="18"/>
      <c r="AC973" s="18"/>
      <c r="AG973" s="18"/>
      <c r="AO973" s="18"/>
      <c r="AS973" s="18"/>
      <c r="AW973" s="18"/>
      <c r="BA973" s="18"/>
    </row>
    <row r="974" spans="5:53" ht="15.75" customHeight="1">
      <c r="E974" s="18"/>
      <c r="I974" s="18"/>
      <c r="M974" s="18"/>
      <c r="Q974" s="18"/>
      <c r="U974" s="18"/>
      <c r="Y974" s="18"/>
      <c r="AC974" s="18"/>
      <c r="AG974" s="18"/>
      <c r="AO974" s="18"/>
      <c r="AS974" s="18"/>
      <c r="AW974" s="18"/>
      <c r="BA974" s="18"/>
    </row>
    <row r="975" spans="5:53" ht="15.75" customHeight="1">
      <c r="E975" s="18"/>
      <c r="I975" s="18"/>
      <c r="M975" s="18"/>
      <c r="Q975" s="18"/>
      <c r="U975" s="18"/>
      <c r="Y975" s="18"/>
      <c r="AC975" s="18"/>
      <c r="AG975" s="18"/>
      <c r="AO975" s="18"/>
      <c r="AS975" s="18"/>
      <c r="AW975" s="18"/>
      <c r="BA975" s="18"/>
    </row>
    <row r="976" spans="5:53" ht="15.75" customHeight="1">
      <c r="E976" s="18"/>
      <c r="I976" s="18"/>
      <c r="M976" s="18"/>
      <c r="Q976" s="18"/>
      <c r="U976" s="18"/>
      <c r="Y976" s="18"/>
      <c r="AC976" s="18"/>
      <c r="AG976" s="18"/>
      <c r="AO976" s="18"/>
      <c r="AS976" s="18"/>
      <c r="AW976" s="18"/>
      <c r="BA976" s="18"/>
    </row>
    <row r="977" spans="5:53" ht="15.75" customHeight="1">
      <c r="E977" s="18"/>
      <c r="I977" s="18"/>
      <c r="M977" s="18"/>
      <c r="Q977" s="18"/>
      <c r="U977" s="18"/>
      <c r="Y977" s="18"/>
      <c r="AC977" s="18"/>
      <c r="AG977" s="18"/>
      <c r="AO977" s="18"/>
      <c r="AS977" s="18"/>
      <c r="AW977" s="18"/>
      <c r="BA977" s="18"/>
    </row>
    <row r="978" spans="5:53" ht="15.75" customHeight="1">
      <c r="E978" s="18"/>
      <c r="I978" s="18"/>
      <c r="M978" s="18"/>
      <c r="Q978" s="18"/>
      <c r="U978" s="18"/>
      <c r="Y978" s="18"/>
      <c r="AC978" s="18"/>
      <c r="AG978" s="18"/>
      <c r="AO978" s="18"/>
      <c r="AS978" s="18"/>
      <c r="AW978" s="18"/>
      <c r="BA978" s="18"/>
    </row>
    <row r="979" spans="5:53" ht="15.75" customHeight="1">
      <c r="E979" s="18"/>
      <c r="I979" s="18"/>
      <c r="M979" s="18"/>
      <c r="Q979" s="18"/>
      <c r="U979" s="18"/>
      <c r="Y979" s="18"/>
      <c r="AC979" s="18"/>
      <c r="AG979" s="18"/>
      <c r="AO979" s="18"/>
      <c r="AS979" s="18"/>
      <c r="AW979" s="18"/>
      <c r="BA979" s="18"/>
    </row>
    <row r="980" spans="5:53" ht="15.75" customHeight="1">
      <c r="E980" s="18"/>
      <c r="I980" s="18"/>
      <c r="M980" s="18"/>
      <c r="Q980" s="18"/>
      <c r="U980" s="18"/>
      <c r="Y980" s="18"/>
      <c r="AC980" s="18"/>
      <c r="AG980" s="18"/>
      <c r="AO980" s="18"/>
      <c r="AS980" s="18"/>
      <c r="AW980" s="18"/>
      <c r="BA980" s="18"/>
    </row>
    <row r="981" spans="5:53" ht="15.75" customHeight="1">
      <c r="E981" s="18"/>
      <c r="I981" s="18"/>
      <c r="M981" s="18"/>
      <c r="Q981" s="18"/>
      <c r="U981" s="18"/>
      <c r="Y981" s="18"/>
      <c r="AC981" s="18"/>
      <c r="AG981" s="18"/>
      <c r="AO981" s="18"/>
      <c r="AS981" s="18"/>
      <c r="AW981" s="18"/>
      <c r="BA981" s="18"/>
    </row>
    <row r="982" spans="5:53" ht="15.75" customHeight="1">
      <c r="E982" s="18"/>
      <c r="I982" s="18"/>
      <c r="M982" s="18"/>
      <c r="Q982" s="18"/>
      <c r="U982" s="18"/>
      <c r="Y982" s="18"/>
      <c r="AC982" s="18"/>
      <c r="AG982" s="18"/>
      <c r="AO982" s="18"/>
      <c r="AS982" s="18"/>
      <c r="AW982" s="18"/>
      <c r="BA982" s="18"/>
    </row>
    <row r="983" spans="5:53" ht="15.75" customHeight="1">
      <c r="E983" s="18"/>
      <c r="I983" s="18"/>
      <c r="M983" s="18"/>
      <c r="Q983" s="18"/>
      <c r="U983" s="18"/>
      <c r="Y983" s="18"/>
      <c r="AC983" s="18"/>
      <c r="AG983" s="18"/>
      <c r="AO983" s="18"/>
      <c r="AS983" s="18"/>
      <c r="AW983" s="18"/>
      <c r="BA983" s="18"/>
    </row>
    <row r="984" spans="5:53" ht="15.75" customHeight="1">
      <c r="E984" s="18"/>
      <c r="I984" s="18"/>
      <c r="M984" s="18"/>
      <c r="Q984" s="18"/>
      <c r="U984" s="18"/>
      <c r="Y984" s="18"/>
      <c r="AC984" s="18"/>
      <c r="AG984" s="18"/>
      <c r="AO984" s="18"/>
      <c r="AS984" s="18"/>
      <c r="AW984" s="18"/>
      <c r="BA984" s="18"/>
    </row>
    <row r="985" spans="5:53" ht="15.75" customHeight="1">
      <c r="E985" s="18"/>
      <c r="I985" s="18"/>
      <c r="M985" s="18"/>
      <c r="Q985" s="18"/>
      <c r="U985" s="18"/>
      <c r="Y985" s="18"/>
      <c r="AC985" s="18"/>
      <c r="AG985" s="18"/>
      <c r="AO985" s="18"/>
      <c r="AS985" s="18"/>
      <c r="AW985" s="18"/>
      <c r="BA985" s="18"/>
    </row>
    <row r="986" spans="5:53" ht="15.75" customHeight="1">
      <c r="E986" s="18"/>
      <c r="I986" s="18"/>
      <c r="M986" s="18"/>
      <c r="Q986" s="18"/>
      <c r="U986" s="18"/>
      <c r="Y986" s="18"/>
      <c r="AC986" s="18"/>
      <c r="AG986" s="18"/>
      <c r="AO986" s="18"/>
      <c r="AS986" s="18"/>
      <c r="AW986" s="18"/>
      <c r="BA986" s="18"/>
    </row>
    <row r="987" spans="5:53" ht="15.75" customHeight="1">
      <c r="E987" s="18"/>
      <c r="I987" s="18"/>
      <c r="M987" s="18"/>
      <c r="Q987" s="18"/>
      <c r="U987" s="18"/>
      <c r="Y987" s="18"/>
      <c r="AC987" s="18"/>
      <c r="AG987" s="18"/>
      <c r="AO987" s="18"/>
      <c r="AS987" s="18"/>
      <c r="AW987" s="18"/>
      <c r="BA987" s="18"/>
    </row>
    <row r="988" spans="5:53" ht="15.75" customHeight="1">
      <c r="E988" s="18"/>
      <c r="I988" s="18"/>
      <c r="M988" s="18"/>
      <c r="Q988" s="18"/>
      <c r="U988" s="18"/>
      <c r="Y988" s="18"/>
      <c r="AC988" s="18"/>
      <c r="AG988" s="18"/>
      <c r="AO988" s="18"/>
      <c r="AS988" s="18"/>
      <c r="AW988" s="18"/>
      <c r="BA988" s="18"/>
    </row>
    <row r="989" spans="5:53" ht="15.75" customHeight="1">
      <c r="E989" s="18"/>
      <c r="I989" s="18"/>
      <c r="M989" s="18"/>
      <c r="Q989" s="18"/>
      <c r="U989" s="18"/>
      <c r="Y989" s="18"/>
      <c r="AC989" s="18"/>
      <c r="AG989" s="18"/>
      <c r="AO989" s="18"/>
      <c r="AS989" s="18"/>
      <c r="AW989" s="18"/>
      <c r="BA989" s="18"/>
    </row>
    <row r="990" spans="5:53" ht="15.75" customHeight="1">
      <c r="E990" s="18"/>
      <c r="I990" s="18"/>
      <c r="M990" s="18"/>
      <c r="Q990" s="18"/>
      <c r="U990" s="18"/>
      <c r="Y990" s="18"/>
      <c r="AC990" s="18"/>
      <c r="AG990" s="18"/>
      <c r="AO990" s="18"/>
      <c r="AS990" s="18"/>
      <c r="AW990" s="18"/>
      <c r="BA990" s="18"/>
    </row>
    <row r="991" spans="5:53" ht="15.75" customHeight="1">
      <c r="E991" s="18"/>
      <c r="I991" s="18"/>
      <c r="M991" s="18"/>
      <c r="Q991" s="18"/>
      <c r="U991" s="18"/>
      <c r="Y991" s="18"/>
      <c r="AC991" s="18"/>
      <c r="AG991" s="18"/>
      <c r="AO991" s="18"/>
      <c r="AS991" s="18"/>
      <c r="AW991" s="18"/>
      <c r="BA991" s="18"/>
    </row>
    <row r="992" spans="5:53" ht="15.75" customHeight="1">
      <c r="E992" s="18"/>
      <c r="I992" s="18"/>
      <c r="M992" s="18"/>
      <c r="Q992" s="18"/>
      <c r="U992" s="18"/>
      <c r="Y992" s="18"/>
      <c r="AC992" s="18"/>
      <c r="AG992" s="18"/>
      <c r="AO992" s="18"/>
      <c r="AS992" s="18"/>
      <c r="AW992" s="18"/>
      <c r="BA992" s="18"/>
    </row>
    <row r="993" spans="5:53" ht="15.75" customHeight="1">
      <c r="E993" s="18"/>
      <c r="I993" s="18"/>
      <c r="M993" s="18"/>
      <c r="Q993" s="18"/>
      <c r="U993" s="18"/>
      <c r="Y993" s="18"/>
      <c r="AC993" s="18"/>
      <c r="AG993" s="18"/>
      <c r="AO993" s="18"/>
      <c r="AS993" s="18"/>
      <c r="AW993" s="18"/>
      <c r="BA993" s="18"/>
    </row>
    <row r="994" spans="5:53" ht="15.75" customHeight="1">
      <c r="E994" s="18"/>
      <c r="I994" s="18"/>
      <c r="M994" s="18"/>
      <c r="Q994" s="18"/>
      <c r="U994" s="18"/>
      <c r="Y994" s="18"/>
      <c r="AC994" s="18"/>
      <c r="AG994" s="18"/>
      <c r="AO994" s="18"/>
      <c r="AS994" s="18"/>
      <c r="AW994" s="18"/>
      <c r="BA994" s="18"/>
    </row>
    <row r="995" spans="5:53" ht="15.75" customHeight="1">
      <c r="E995" s="18"/>
      <c r="I995" s="18"/>
      <c r="M995" s="18"/>
      <c r="Q995" s="18"/>
      <c r="U995" s="18"/>
      <c r="Y995" s="18"/>
      <c r="AC995" s="18"/>
      <c r="AG995" s="18"/>
      <c r="AO995" s="18"/>
      <c r="AS995" s="18"/>
      <c r="AW995" s="18"/>
      <c r="BA995" s="18"/>
    </row>
    <row r="996" spans="5:53" ht="15.75" customHeight="1">
      <c r="E996" s="18"/>
      <c r="I996" s="18"/>
      <c r="M996" s="18"/>
      <c r="Q996" s="18"/>
      <c r="U996" s="18"/>
      <c r="Y996" s="18"/>
      <c r="AC996" s="18"/>
      <c r="AG996" s="18"/>
      <c r="AO996" s="18"/>
      <c r="AS996" s="18"/>
      <c r="AW996" s="18"/>
      <c r="BA996" s="18"/>
    </row>
    <row r="997" spans="5:53" ht="15.75" customHeight="1">
      <c r="E997" s="18"/>
      <c r="I997" s="18"/>
      <c r="M997" s="18"/>
      <c r="Q997" s="18"/>
      <c r="U997" s="18"/>
      <c r="Y997" s="18"/>
      <c r="AC997" s="18"/>
      <c r="AG997" s="18"/>
      <c r="AO997" s="18"/>
      <c r="AS997" s="18"/>
      <c r="AW997" s="18"/>
      <c r="BA997" s="18"/>
    </row>
    <row r="998" spans="5:53" ht="15.75" customHeight="1">
      <c r="E998" s="18"/>
      <c r="I998" s="18"/>
      <c r="M998" s="18"/>
      <c r="Q998" s="18"/>
      <c r="U998" s="18"/>
      <c r="Y998" s="18"/>
      <c r="AC998" s="18"/>
      <c r="AG998" s="18"/>
      <c r="AO998" s="18"/>
      <c r="AS998" s="18"/>
      <c r="AW998" s="18"/>
      <c r="BA998" s="18"/>
    </row>
    <row r="999" spans="5:53" ht="15.75" customHeight="1">
      <c r="E999" s="18"/>
      <c r="I999" s="18"/>
      <c r="M999" s="18"/>
      <c r="Q999" s="18"/>
      <c r="U999" s="18"/>
      <c r="Y999" s="18"/>
      <c r="AC999" s="18"/>
      <c r="AG999" s="18"/>
      <c r="AO999" s="18"/>
      <c r="AS999" s="18"/>
      <c r="AW999" s="18"/>
      <c r="BA999" s="18"/>
    </row>
    <row r="1000" spans="5:53" ht="15.75" customHeight="1">
      <c r="E1000" s="64"/>
      <c r="I1000" s="64"/>
      <c r="M1000" s="64"/>
      <c r="Q1000" s="18"/>
      <c r="U1000" s="64"/>
      <c r="Y1000" s="64"/>
      <c r="AC1000" s="64"/>
      <c r="AG1000" s="64"/>
      <c r="AO1000" s="64"/>
      <c r="AS1000" s="64"/>
      <c r="AW1000" s="64"/>
      <c r="BA1000" s="64"/>
    </row>
  </sheetData>
  <autoFilter ref="A9:AY9" xr:uid="{00000000-0009-0000-0000-000008000000}">
    <sortState xmlns:xlrd2="http://schemas.microsoft.com/office/spreadsheetml/2017/richdata2" ref="A9:AY9">
      <sortCondition ref="A9"/>
    </sortState>
  </autoFilter>
  <conditionalFormatting sqref="Z10:AA179">
    <cfRule type="containsText" dxfId="208" priority="1" operator="containsText" text="201">
      <formula>NOT(ISERROR(SEARCH(("201"),(Z10))))</formula>
    </cfRule>
  </conditionalFormatting>
  <conditionalFormatting sqref="Z10:AA179">
    <cfRule type="containsText" dxfId="207" priority="2" operator="containsText" text="205">
      <formula>NOT(ISERROR(SEARCH(("205"),(Z10))))</formula>
    </cfRule>
  </conditionalFormatting>
  <conditionalFormatting sqref="AD10:AE179">
    <cfRule type="containsText" dxfId="206" priority="3" operator="containsText" text="199">
      <formula>NOT(ISERROR(SEARCH(("199"),(AD10))))</formula>
    </cfRule>
  </conditionalFormatting>
  <conditionalFormatting sqref="AH10:AJ179 AL10:AM10 AL12:AM12 AL14:AM14 AL16:AM16 AL18:AM18 AL20:AM20 AL22:AM22 AL24:AM24 AL26:AM26 AL28:AM28 AL30:AM30 AL32:AM32 AL34:AM34 AL36:AM36 AL38:AM38">
    <cfRule type="containsText" dxfId="205" priority="4" operator="containsText" text="161">
      <formula>NOT(ISERROR(SEARCH(("161"),(AH10))))</formula>
    </cfRule>
  </conditionalFormatting>
  <conditionalFormatting sqref="AH10:AJ179 AL10:AM10 AL12:AM12 AL14:AM14 AL16:AM16 AL18:AM18 AL20:AM20 AL22:AM22 AL24:AM24 AL26:AM26 AL28:AM28 AL30:AM30 AL32:AM32 AL34:AM34 AL36:AM36 AL38:AM38">
    <cfRule type="containsText" dxfId="204" priority="5" operator="containsText" text="169">
      <formula>NOT(ISERROR(SEARCH(("169"),(AH10))))</formula>
    </cfRule>
  </conditionalFormatting>
  <conditionalFormatting sqref="AL10:AM180">
    <cfRule type="containsText" dxfId="203" priority="6" operator="containsText" text="123">
      <formula>NOT(ISERROR(SEARCH(("123"),(AL10))))</formula>
    </cfRule>
  </conditionalFormatting>
  <conditionalFormatting sqref="AL10:AM180">
    <cfRule type="containsText" dxfId="202" priority="7" operator="containsText" text="133">
      <formula>NOT(ISERROR(SEARCH(("133"),(AL10))))</formula>
    </cfRule>
  </conditionalFormatting>
  <conditionalFormatting sqref="AT10:AU179">
    <cfRule type="containsText" dxfId="201" priority="8" operator="containsText" text="231">
      <formula>NOT(ISERROR(SEARCH(("231"),(AT10))))</formula>
    </cfRule>
  </conditionalFormatting>
  <conditionalFormatting sqref="AX10:AY179">
    <cfRule type="containsText" dxfId="200" priority="9" operator="containsText" text="215">
      <formula>NOT(ISERROR(SEARCH(("215"),(AX10))))</formula>
    </cfRule>
  </conditionalFormatting>
  <conditionalFormatting sqref="F10:H179">
    <cfRule type="containsText" dxfId="199" priority="10" operator="containsText" text="301">
      <formula>NOT(ISERROR(SEARCH(("301"),(F10))))</formula>
    </cfRule>
  </conditionalFormatting>
  <conditionalFormatting sqref="J10:L179">
    <cfRule type="containsText" dxfId="198" priority="11" operator="containsText" text="149">
      <formula>NOT(ISERROR(SEARCH(("149"),(J10))))</formula>
    </cfRule>
  </conditionalFormatting>
  <conditionalFormatting sqref="D23">
    <cfRule type="notContainsBlanks" dxfId="197" priority="12">
      <formula>LEN(TRIM(D23))&gt;0</formula>
    </cfRule>
  </conditionalFormatting>
  <conditionalFormatting sqref="AH10:AJ34 AK10:AK14 AL10:AM34 AK16:AK34 AL36:AM36 AL38:AM38">
    <cfRule type="containsText" dxfId="196" priority="13" operator="containsText" text="missing">
      <formula>NOT(ISERROR(SEARCH(("missing"),(AH10))))</formula>
    </cfRule>
  </conditionalFormatting>
  <conditionalFormatting sqref="AH36:AM38">
    <cfRule type="containsText" dxfId="195" priority="14" operator="containsText" text="missing">
      <formula>NOT(ISERROR(SEARCH(("missing"),(AH36))))</formula>
    </cfRule>
  </conditionalFormatting>
  <pageMargins left="0" right="0" top="0.39374999999999999" bottom="0.39374999999999999" header="0" footer="0"/>
  <pageSetup paperSize="9" orientation="portrait" r:id="rId1"/>
  <headerFooter>
    <oddHeader>&amp;C&amp;A</oddHeader>
    <oddFooter>&amp;CSeite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A1004"/>
  <sheetViews>
    <sheetView workbookViewId="0">
      <pane xSplit="2" ySplit="5" topLeftCell="C6" activePane="bottomRight" state="frozen"/>
      <selection pane="topRight" activeCell="C1" sqref="C1"/>
      <selection pane="bottomLeft" activeCell="A6" sqref="A6"/>
      <selection pane="bottomRight" activeCell="AT50" sqref="AT50"/>
    </sheetView>
  </sheetViews>
  <sheetFormatPr defaultColWidth="11.1796875" defaultRowHeight="15" customHeight="1"/>
  <cols>
    <col min="1" max="1" width="11.36328125" customWidth="1"/>
    <col min="2" max="2" width="17.453125" customWidth="1"/>
    <col min="3" max="5" width="11.36328125" customWidth="1"/>
    <col min="6" max="6" width="12.36328125" customWidth="1"/>
    <col min="7" max="41" width="11.36328125" customWidth="1"/>
    <col min="42" max="42" width="14.6328125" customWidth="1"/>
    <col min="43" max="79" width="11.36328125" customWidth="1"/>
  </cols>
  <sheetData>
    <row r="1" spans="1:79" ht="15.6">
      <c r="A1" s="27"/>
      <c r="B1" s="65" t="s">
        <v>61</v>
      </c>
      <c r="C1" s="66" t="s">
        <v>62</v>
      </c>
      <c r="D1" s="67"/>
      <c r="E1" s="67"/>
      <c r="F1" s="67"/>
      <c r="G1" s="67"/>
      <c r="H1" s="67"/>
      <c r="I1" s="68"/>
      <c r="J1" s="67"/>
      <c r="K1" s="67"/>
      <c r="L1" s="67"/>
      <c r="M1" s="67"/>
      <c r="N1" s="67"/>
      <c r="O1" s="67"/>
      <c r="P1" s="67"/>
      <c r="Q1" s="69"/>
      <c r="R1" s="70" t="s">
        <v>63</v>
      </c>
      <c r="S1" s="71"/>
      <c r="T1" s="71"/>
      <c r="U1" s="71"/>
      <c r="V1" s="71"/>
      <c r="W1" s="71"/>
      <c r="X1" s="71"/>
      <c r="Y1" s="71"/>
      <c r="Z1" s="72"/>
      <c r="AA1" s="73" t="s">
        <v>64</v>
      </c>
      <c r="AB1" s="74"/>
      <c r="AC1" s="74"/>
      <c r="AD1" s="74"/>
      <c r="AE1" s="74"/>
      <c r="AF1" s="75"/>
      <c r="AG1" s="76" t="s">
        <v>65</v>
      </c>
      <c r="AH1" s="77"/>
      <c r="AI1" s="77"/>
      <c r="AJ1" s="77"/>
      <c r="AK1" s="77"/>
      <c r="AL1" s="77"/>
      <c r="AM1" s="77"/>
      <c r="AN1" s="77"/>
      <c r="AO1" s="78"/>
      <c r="AP1" s="79"/>
      <c r="AQ1" s="80"/>
      <c r="AR1" s="81"/>
      <c r="AS1" s="81"/>
      <c r="AT1" s="81"/>
      <c r="AV1" s="81"/>
      <c r="AW1" s="81"/>
      <c r="AX1" s="81"/>
      <c r="AY1" s="81"/>
      <c r="AZ1" s="81"/>
      <c r="BA1" s="81"/>
      <c r="BB1" s="81"/>
      <c r="BC1" s="81"/>
      <c r="BD1" s="12"/>
      <c r="BE1" s="12"/>
      <c r="BF1" s="12"/>
      <c r="BG1" s="12"/>
      <c r="BH1" s="12"/>
      <c r="BI1" s="12"/>
      <c r="BJ1" s="12"/>
      <c r="BK1" s="12"/>
      <c r="BL1" s="12"/>
      <c r="BM1" s="12"/>
      <c r="BN1" s="12"/>
      <c r="BO1" s="12"/>
      <c r="BP1" s="12"/>
      <c r="BQ1" s="12"/>
      <c r="BR1" s="12"/>
      <c r="BS1" s="12"/>
      <c r="BT1" s="12"/>
      <c r="BU1" s="12"/>
      <c r="BV1" s="12"/>
      <c r="BW1" s="12"/>
      <c r="BX1" s="12"/>
      <c r="BY1" s="12"/>
      <c r="BZ1" s="12"/>
      <c r="CA1" s="12"/>
    </row>
    <row r="2" spans="1:79" ht="15.6">
      <c r="A2" s="82"/>
      <c r="B2" s="83" t="s">
        <v>66</v>
      </c>
      <c r="C2" s="84">
        <v>4</v>
      </c>
      <c r="D2" s="85"/>
      <c r="E2" s="85"/>
      <c r="F2" s="85">
        <v>3</v>
      </c>
      <c r="G2" s="85"/>
      <c r="H2" s="85"/>
      <c r="I2" s="85">
        <v>2</v>
      </c>
      <c r="J2" s="85"/>
      <c r="K2" s="85"/>
      <c r="L2" s="85">
        <v>4</v>
      </c>
      <c r="M2" s="85"/>
      <c r="N2" s="85"/>
      <c r="O2" s="85">
        <v>3</v>
      </c>
      <c r="P2" s="85"/>
      <c r="Q2" s="86"/>
      <c r="R2" s="84">
        <v>3</v>
      </c>
      <c r="S2" s="85"/>
      <c r="T2" s="85"/>
      <c r="U2" s="85">
        <v>2</v>
      </c>
      <c r="V2" s="85"/>
      <c r="W2" s="85"/>
      <c r="X2" s="85">
        <v>2</v>
      </c>
      <c r="Y2" s="85"/>
      <c r="Z2" s="86"/>
      <c r="AA2" s="84">
        <v>3</v>
      </c>
      <c r="AB2" s="85"/>
      <c r="AC2" s="85"/>
      <c r="AD2" s="85">
        <v>2</v>
      </c>
      <c r="AE2" s="85"/>
      <c r="AF2" s="86"/>
      <c r="AG2" s="84">
        <v>3</v>
      </c>
      <c r="AH2" s="85"/>
      <c r="AI2" s="85"/>
      <c r="AJ2" s="85">
        <v>2</v>
      </c>
      <c r="AK2" s="85"/>
      <c r="AL2" s="87"/>
      <c r="AM2" s="85">
        <v>3</v>
      </c>
      <c r="AN2" s="87"/>
      <c r="AO2" s="88"/>
      <c r="AP2" s="89"/>
      <c r="AQ2" s="86"/>
      <c r="AR2" s="279" t="s">
        <v>67</v>
      </c>
      <c r="AS2" s="280"/>
      <c r="AT2" s="280"/>
      <c r="AU2" s="280"/>
      <c r="AV2" s="280"/>
      <c r="AW2" s="280"/>
      <c r="AX2" s="280"/>
      <c r="AY2" s="280"/>
      <c r="AZ2" s="280"/>
      <c r="BA2" s="280"/>
      <c r="BB2" s="280"/>
      <c r="BC2" s="280"/>
      <c r="BD2" s="280"/>
      <c r="BE2" s="280"/>
      <c r="BF2" s="280"/>
      <c r="BG2" s="280"/>
      <c r="BH2" s="87"/>
      <c r="BI2" s="87"/>
      <c r="BJ2" s="87"/>
      <c r="BK2" s="87"/>
      <c r="BL2" s="87"/>
      <c r="BM2" s="87"/>
      <c r="BN2" s="87"/>
      <c r="BO2" s="87"/>
      <c r="BP2" s="87"/>
      <c r="BQ2" s="87"/>
      <c r="BR2" s="87"/>
      <c r="BS2" s="87"/>
      <c r="BT2" s="87"/>
      <c r="BU2" s="87"/>
      <c r="BV2" s="87"/>
      <c r="BW2" s="87"/>
      <c r="BX2" s="87"/>
      <c r="BY2" s="87"/>
      <c r="BZ2" s="87"/>
      <c r="CA2" s="87"/>
    </row>
    <row r="3" spans="1:79" ht="15.6">
      <c r="A3" s="90"/>
      <c r="B3" s="83" t="s">
        <v>68</v>
      </c>
      <c r="C3" s="91" t="s">
        <v>69</v>
      </c>
      <c r="D3" s="87"/>
      <c r="E3" s="87"/>
      <c r="F3" s="92" t="s">
        <v>70</v>
      </c>
      <c r="G3" s="87"/>
      <c r="H3" s="87"/>
      <c r="I3" s="93" t="s">
        <v>71</v>
      </c>
      <c r="J3" s="87"/>
      <c r="K3" s="87"/>
      <c r="L3" s="93" t="s">
        <v>72</v>
      </c>
      <c r="M3" s="87"/>
      <c r="N3" s="87"/>
      <c r="O3" s="93" t="s">
        <v>73</v>
      </c>
      <c r="P3" s="87"/>
      <c r="Q3" s="88"/>
      <c r="R3" s="94" t="s">
        <v>74</v>
      </c>
      <c r="S3" s="87"/>
      <c r="T3" s="87"/>
      <c r="U3" s="95" t="s">
        <v>75</v>
      </c>
      <c r="V3" s="87"/>
      <c r="W3" s="87"/>
      <c r="X3" s="95" t="s">
        <v>76</v>
      </c>
      <c r="Y3" s="87"/>
      <c r="Z3" s="88"/>
      <c r="AA3" s="94" t="s">
        <v>77</v>
      </c>
      <c r="AB3" s="87"/>
      <c r="AC3" s="87"/>
      <c r="AD3" s="96" t="s">
        <v>78</v>
      </c>
      <c r="AE3" s="87"/>
      <c r="AF3" s="88"/>
      <c r="AG3" s="94" t="s">
        <v>79</v>
      </c>
      <c r="AH3" s="87"/>
      <c r="AI3" s="87"/>
      <c r="AJ3" s="96" t="s">
        <v>80</v>
      </c>
      <c r="AK3" s="87"/>
      <c r="AL3" s="87"/>
      <c r="AM3" s="95" t="s">
        <v>81</v>
      </c>
      <c r="AN3" s="87"/>
      <c r="AO3" s="88"/>
      <c r="AP3" s="89"/>
      <c r="AQ3" s="97"/>
      <c r="AR3" s="98"/>
      <c r="AS3" s="98"/>
      <c r="BD3" s="92"/>
      <c r="BE3" s="92"/>
      <c r="BF3" s="92"/>
      <c r="BG3" s="92"/>
      <c r="BH3" s="92"/>
      <c r="BI3" s="92"/>
      <c r="BJ3" s="92"/>
      <c r="BK3" s="92"/>
      <c r="BL3" s="87"/>
      <c r="BM3" s="87"/>
      <c r="BN3" s="87"/>
      <c r="BO3" s="87"/>
      <c r="BQ3" s="87"/>
      <c r="BR3" s="87"/>
      <c r="BS3" s="87"/>
      <c r="BT3" s="87"/>
      <c r="BU3" s="87"/>
      <c r="BV3" s="87"/>
      <c r="BW3" s="87"/>
      <c r="BX3" s="87"/>
      <c r="BY3" s="87"/>
      <c r="BZ3" s="87"/>
      <c r="CA3" s="87"/>
    </row>
    <row r="4" spans="1:79" ht="15.6">
      <c r="A4" s="99"/>
      <c r="B4" s="83" t="s">
        <v>82</v>
      </c>
      <c r="C4" s="100" t="s">
        <v>83</v>
      </c>
      <c r="D4" s="101"/>
      <c r="E4" s="101"/>
      <c r="F4" s="101"/>
      <c r="G4" s="101"/>
      <c r="H4" s="101"/>
      <c r="I4" s="102" t="s">
        <v>84</v>
      </c>
      <c r="J4" s="102"/>
      <c r="K4" s="102"/>
      <c r="L4" s="103" t="s">
        <v>85</v>
      </c>
      <c r="M4" s="103"/>
      <c r="N4" s="103"/>
      <c r="O4" s="104" t="s">
        <v>86</v>
      </c>
      <c r="P4" s="104"/>
      <c r="Q4" s="105"/>
      <c r="R4" s="100" t="s">
        <v>83</v>
      </c>
      <c r="S4" s="101"/>
      <c r="T4" s="101"/>
      <c r="U4" s="102" t="s">
        <v>84</v>
      </c>
      <c r="V4" s="102"/>
      <c r="W4" s="102"/>
      <c r="X4" s="103" t="s">
        <v>85</v>
      </c>
      <c r="Y4" s="103"/>
      <c r="Z4" s="106"/>
      <c r="AA4" s="100" t="s">
        <v>83</v>
      </c>
      <c r="AB4" s="101"/>
      <c r="AC4" s="101"/>
      <c r="AD4" s="102" t="s">
        <v>84</v>
      </c>
      <c r="AE4" s="102"/>
      <c r="AF4" s="107"/>
      <c r="AG4" s="100" t="s">
        <v>83</v>
      </c>
      <c r="AH4" s="101"/>
      <c r="AI4" s="101"/>
      <c r="AJ4" s="102" t="s">
        <v>84</v>
      </c>
      <c r="AK4" s="102"/>
      <c r="AL4" s="102"/>
      <c r="AM4" s="103" t="s">
        <v>85</v>
      </c>
      <c r="AN4" s="103"/>
      <c r="AO4" s="106"/>
      <c r="AP4" s="89"/>
      <c r="AQ4" s="86"/>
      <c r="AR4" s="108"/>
      <c r="AS4" s="108"/>
      <c r="AT4" s="109"/>
      <c r="AU4" s="281" t="s">
        <v>87</v>
      </c>
      <c r="AV4" s="282"/>
      <c r="AW4" s="282"/>
      <c r="AX4" s="282"/>
      <c r="AY4" s="282"/>
      <c r="AZ4" s="282"/>
      <c r="BA4" s="282"/>
      <c r="BB4" s="282"/>
      <c r="BC4" s="282"/>
      <c r="BD4" s="282"/>
      <c r="BE4" s="282"/>
      <c r="BF4" s="282"/>
      <c r="BG4" s="283"/>
      <c r="BH4" s="87"/>
      <c r="BI4" s="87"/>
      <c r="BJ4" s="87"/>
      <c r="BK4" s="87"/>
      <c r="BL4" s="87"/>
      <c r="BM4" s="87"/>
      <c r="BN4" s="87"/>
      <c r="BO4" s="87"/>
      <c r="BP4" s="87"/>
      <c r="BQ4" s="87"/>
      <c r="BR4" s="87"/>
      <c r="BS4" s="87"/>
      <c r="BT4" s="87"/>
      <c r="BU4" s="87"/>
      <c r="BV4" s="87"/>
      <c r="BW4" s="87"/>
      <c r="BX4" s="87"/>
      <c r="BY4" s="87"/>
      <c r="BZ4" s="87"/>
      <c r="CA4" s="87"/>
    </row>
    <row r="5" spans="1:79" ht="46.8">
      <c r="A5" s="110" t="s">
        <v>88</v>
      </c>
      <c r="B5" s="111" t="s">
        <v>3</v>
      </c>
      <c r="C5" s="112" t="s">
        <v>89</v>
      </c>
      <c r="D5" s="113" t="s">
        <v>90</v>
      </c>
      <c r="E5" s="114" t="s">
        <v>91</v>
      </c>
      <c r="F5" s="114" t="s">
        <v>92</v>
      </c>
      <c r="G5" s="114" t="s">
        <v>93</v>
      </c>
      <c r="H5" s="114" t="s">
        <v>94</v>
      </c>
      <c r="I5" s="115" t="s">
        <v>95</v>
      </c>
      <c r="J5" s="115" t="s">
        <v>96</v>
      </c>
      <c r="K5" s="115" t="s">
        <v>97</v>
      </c>
      <c r="L5" s="116" t="s">
        <v>98</v>
      </c>
      <c r="M5" s="116" t="s">
        <v>99</v>
      </c>
      <c r="N5" s="116" t="s">
        <v>100</v>
      </c>
      <c r="O5" s="117" t="s">
        <v>101</v>
      </c>
      <c r="P5" s="117" t="s">
        <v>102</v>
      </c>
      <c r="Q5" s="118" t="s">
        <v>103</v>
      </c>
      <c r="R5" s="119" t="s">
        <v>104</v>
      </c>
      <c r="S5" s="113" t="s">
        <v>105</v>
      </c>
      <c r="T5" s="114" t="s">
        <v>106</v>
      </c>
      <c r="U5" s="115" t="s">
        <v>107</v>
      </c>
      <c r="V5" s="115" t="s">
        <v>108</v>
      </c>
      <c r="W5" s="115" t="s">
        <v>109</v>
      </c>
      <c r="X5" s="116" t="s">
        <v>110</v>
      </c>
      <c r="Y5" s="116" t="s">
        <v>111</v>
      </c>
      <c r="Z5" s="120" t="s">
        <v>112</v>
      </c>
      <c r="AA5" s="119" t="s">
        <v>113</v>
      </c>
      <c r="AB5" s="113" t="s">
        <v>114</v>
      </c>
      <c r="AC5" s="114" t="s">
        <v>115</v>
      </c>
      <c r="AD5" s="115" t="s">
        <v>116</v>
      </c>
      <c r="AE5" s="115" t="s">
        <v>117</v>
      </c>
      <c r="AF5" s="121" t="s">
        <v>118</v>
      </c>
      <c r="AG5" s="119" t="s">
        <v>119</v>
      </c>
      <c r="AH5" s="113" t="s">
        <v>120</v>
      </c>
      <c r="AI5" s="114" t="s">
        <v>121</v>
      </c>
      <c r="AJ5" s="115" t="s">
        <v>122</v>
      </c>
      <c r="AK5" s="115" t="s">
        <v>123</v>
      </c>
      <c r="AL5" s="115" t="s">
        <v>124</v>
      </c>
      <c r="AM5" s="116" t="s">
        <v>125</v>
      </c>
      <c r="AN5" s="116" t="s">
        <v>126</v>
      </c>
      <c r="AO5" s="120" t="s">
        <v>127</v>
      </c>
      <c r="AP5" s="122" t="s">
        <v>128</v>
      </c>
      <c r="AQ5" s="123" t="s">
        <v>129</v>
      </c>
      <c r="AS5" s="124" t="s">
        <v>88</v>
      </c>
      <c r="AT5" s="125" t="s">
        <v>130</v>
      </c>
      <c r="AU5" s="126" t="s">
        <v>89</v>
      </c>
      <c r="AV5" s="126" t="s">
        <v>92</v>
      </c>
      <c r="AW5" s="127" t="s">
        <v>95</v>
      </c>
      <c r="AX5" s="128" t="s">
        <v>98</v>
      </c>
      <c r="AY5" s="129" t="s">
        <v>101</v>
      </c>
      <c r="AZ5" s="130" t="s">
        <v>104</v>
      </c>
      <c r="BA5" s="131" t="s">
        <v>107</v>
      </c>
      <c r="BB5" s="128" t="s">
        <v>110</v>
      </c>
      <c r="BC5" s="126" t="s">
        <v>113</v>
      </c>
      <c r="BD5" s="132" t="s">
        <v>116</v>
      </c>
      <c r="BE5" s="133" t="s">
        <v>119</v>
      </c>
      <c r="BF5" s="132" t="s">
        <v>122</v>
      </c>
      <c r="BG5" s="134" t="s">
        <v>125</v>
      </c>
      <c r="BH5" s="109"/>
      <c r="BI5" s="135"/>
      <c r="BJ5" s="109"/>
      <c r="BK5" s="109"/>
      <c r="BP5" s="135"/>
      <c r="BQ5" s="135"/>
      <c r="BR5" s="135"/>
      <c r="BS5" s="135"/>
      <c r="BT5" s="135"/>
      <c r="BU5" s="135"/>
      <c r="BV5" s="135"/>
      <c r="BW5" s="135"/>
      <c r="BX5" s="135"/>
      <c r="BY5" s="135"/>
      <c r="BZ5" s="135"/>
    </row>
    <row r="6" spans="1:79" ht="15.6">
      <c r="A6" s="27" t="str">
        <f>'Kamala '!A2</f>
        <v>Kamala</v>
      </c>
      <c r="B6" s="4">
        <f>'Kamala '!A9</f>
        <v>261</v>
      </c>
      <c r="C6" s="24">
        <f>'Kamala '!B9</f>
        <v>139</v>
      </c>
      <c r="D6" s="6">
        <f>'Kamala '!C9</f>
        <v>139</v>
      </c>
      <c r="E6" s="6">
        <v>0</v>
      </c>
      <c r="F6" s="6">
        <v>0</v>
      </c>
      <c r="G6" s="6">
        <v>0</v>
      </c>
      <c r="H6" s="6">
        <v>0</v>
      </c>
      <c r="I6" s="6">
        <v>0</v>
      </c>
      <c r="J6" s="6">
        <v>0</v>
      </c>
      <c r="K6" s="6">
        <v>0</v>
      </c>
      <c r="L6" s="6">
        <f>'Kamala '!N9</f>
        <v>158</v>
      </c>
      <c r="M6" s="6">
        <f>'Kamala '!O9</f>
        <v>170</v>
      </c>
      <c r="N6" s="6">
        <v>0</v>
      </c>
      <c r="O6" s="6">
        <v>0</v>
      </c>
      <c r="P6" s="6">
        <v>0</v>
      </c>
      <c r="Q6" s="27">
        <v>0</v>
      </c>
      <c r="R6" s="24">
        <f>'Kamala '!V9</f>
        <v>163</v>
      </c>
      <c r="S6" s="6">
        <f>'Kamala '!W9</f>
        <v>166</v>
      </c>
      <c r="T6" s="6">
        <v>0</v>
      </c>
      <c r="U6" s="6">
        <f>'Kamala '!Z9</f>
        <v>200</v>
      </c>
      <c r="V6" s="6">
        <f>'Kamala '!AA9</f>
        <v>202</v>
      </c>
      <c r="W6" s="6">
        <v>0</v>
      </c>
      <c r="X6" s="6">
        <f>'Kamala '!AD9</f>
        <v>182</v>
      </c>
      <c r="Y6" s="6">
        <f>'Kamala '!AE9</f>
        <v>196</v>
      </c>
      <c r="Z6" s="27">
        <v>0</v>
      </c>
      <c r="AA6" s="24">
        <v>0</v>
      </c>
      <c r="AB6" s="6">
        <v>0</v>
      </c>
      <c r="AC6" s="6">
        <v>0</v>
      </c>
      <c r="AD6" s="6">
        <v>0</v>
      </c>
      <c r="AE6" s="6">
        <v>0</v>
      </c>
      <c r="AF6" s="27">
        <v>0</v>
      </c>
      <c r="AG6" s="24">
        <v>0</v>
      </c>
      <c r="AH6" s="6">
        <v>0</v>
      </c>
      <c r="AI6" s="6">
        <v>0</v>
      </c>
      <c r="AJ6" s="6">
        <v>0</v>
      </c>
      <c r="AK6" s="6">
        <v>0</v>
      </c>
      <c r="AL6" s="6">
        <v>0</v>
      </c>
      <c r="AM6" s="6">
        <v>0</v>
      </c>
      <c r="AN6" s="6">
        <v>0</v>
      </c>
      <c r="AO6" s="27">
        <v>0</v>
      </c>
      <c r="AP6" s="136">
        <f t="shared" ref="AP6:AP260" si="0">SUM(C6:AO6)</f>
        <v>1715</v>
      </c>
      <c r="AQ6" s="137">
        <f t="shared" ref="AQ6:AQ260" si="1">IF(AP6 = 0, "sample fail", 1)</f>
        <v>1</v>
      </c>
      <c r="AS6" s="138" t="s">
        <v>1</v>
      </c>
      <c r="AT6" s="139">
        <v>52</v>
      </c>
      <c r="AU6" s="140">
        <f t="shared" ref="AU6:BG6" ca="1" si="2">COUNTIF(INDIRECT(AU29),"0")</f>
        <v>6</v>
      </c>
      <c r="AV6" s="141">
        <f t="shared" ca="1" si="2"/>
        <v>44</v>
      </c>
      <c r="AW6" s="141">
        <f t="shared" ca="1" si="2"/>
        <v>22</v>
      </c>
      <c r="AX6" s="141">
        <f t="shared" ca="1" si="2"/>
        <v>1</v>
      </c>
      <c r="AY6" s="141">
        <f t="shared" ca="1" si="2"/>
        <v>52</v>
      </c>
      <c r="AZ6" s="141">
        <f t="shared" ca="1" si="2"/>
        <v>2</v>
      </c>
      <c r="BA6" s="141">
        <f t="shared" ca="1" si="2"/>
        <v>39</v>
      </c>
      <c r="BB6" s="141">
        <f t="shared" ca="1" si="2"/>
        <v>12</v>
      </c>
      <c r="BC6" s="141">
        <f t="shared" ca="1" si="2"/>
        <v>30</v>
      </c>
      <c r="BD6" s="142">
        <f t="shared" ca="1" si="2"/>
        <v>31</v>
      </c>
      <c r="BE6" s="142">
        <f t="shared" ca="1" si="2"/>
        <v>46</v>
      </c>
      <c r="BF6" s="142">
        <f t="shared" ca="1" si="2"/>
        <v>14</v>
      </c>
      <c r="BG6" s="142">
        <f t="shared" ca="1" si="2"/>
        <v>48</v>
      </c>
      <c r="BH6" s="143"/>
      <c r="BI6" s="143"/>
      <c r="BJ6" s="143"/>
      <c r="BK6" s="143"/>
    </row>
    <row r="7" spans="1:79" ht="16.5" customHeight="1">
      <c r="A7" s="27" t="s">
        <v>1</v>
      </c>
      <c r="B7" s="4">
        <f>'Kamala '!A10</f>
        <v>261</v>
      </c>
      <c r="C7" s="24">
        <f>'Kamala '!B10</f>
        <v>139</v>
      </c>
      <c r="D7" s="6">
        <f>'Kamala '!C10</f>
        <v>139</v>
      </c>
      <c r="E7" s="6">
        <v>0</v>
      </c>
      <c r="F7" s="6">
        <v>0</v>
      </c>
      <c r="G7" s="6">
        <v>0</v>
      </c>
      <c r="H7" s="6">
        <v>0</v>
      </c>
      <c r="I7" s="6">
        <f>'Kamala '!J10</f>
        <v>152</v>
      </c>
      <c r="J7" s="6">
        <f>'Kamala '!K10</f>
        <v>152</v>
      </c>
      <c r="K7" s="6">
        <v>0</v>
      </c>
      <c r="L7" s="6">
        <f>'Kamala '!N10</f>
        <v>158</v>
      </c>
      <c r="M7" s="6">
        <f>'Kamala '!O10</f>
        <v>170</v>
      </c>
      <c r="N7" s="6">
        <v>0</v>
      </c>
      <c r="O7" s="6">
        <v>0</v>
      </c>
      <c r="P7" s="6">
        <v>0</v>
      </c>
      <c r="Q7" s="27">
        <v>0</v>
      </c>
      <c r="R7" s="24">
        <f>'Kamala '!V10</f>
        <v>163</v>
      </c>
      <c r="S7" s="6">
        <f>'Kamala '!W10</f>
        <v>166</v>
      </c>
      <c r="T7" s="6">
        <v>0</v>
      </c>
      <c r="U7" s="6">
        <v>0</v>
      </c>
      <c r="V7" s="6">
        <v>0</v>
      </c>
      <c r="W7" s="6">
        <v>0</v>
      </c>
      <c r="X7" s="6">
        <f>'Kamala '!AD10</f>
        <v>182</v>
      </c>
      <c r="Y7" s="6">
        <f>'Kamala '!AE10</f>
        <v>196</v>
      </c>
      <c r="Z7" s="27">
        <v>0</v>
      </c>
      <c r="AA7" s="24">
        <v>0</v>
      </c>
      <c r="AB7" s="6">
        <v>0</v>
      </c>
      <c r="AC7" s="6">
        <v>0</v>
      </c>
      <c r="AD7" s="6">
        <v>0</v>
      </c>
      <c r="AE7" s="6">
        <v>0</v>
      </c>
      <c r="AF7" s="27">
        <v>0</v>
      </c>
      <c r="AG7" s="24">
        <v>0</v>
      </c>
      <c r="AH7" s="6">
        <v>0</v>
      </c>
      <c r="AI7" s="6">
        <v>0</v>
      </c>
      <c r="AJ7" s="6">
        <v>0</v>
      </c>
      <c r="AK7" s="6">
        <v>0</v>
      </c>
      <c r="AL7" s="6">
        <v>0</v>
      </c>
      <c r="AM7" s="6">
        <v>0</v>
      </c>
      <c r="AN7" s="6">
        <v>0</v>
      </c>
      <c r="AO7" s="27">
        <v>0</v>
      </c>
      <c r="AP7" s="136">
        <f t="shared" si="0"/>
        <v>1617</v>
      </c>
      <c r="AQ7" s="137">
        <f t="shared" si="1"/>
        <v>1</v>
      </c>
      <c r="AS7" s="138" t="s">
        <v>60</v>
      </c>
      <c r="AT7" s="144">
        <v>60</v>
      </c>
      <c r="AU7" s="140">
        <f t="shared" ref="AU7:BG7" ca="1" si="3">COUNTIF(INDIRECT(AU30),"0")</f>
        <v>17</v>
      </c>
      <c r="AV7" s="141">
        <f t="shared" ca="1" si="3"/>
        <v>26</v>
      </c>
      <c r="AW7" s="141">
        <f t="shared" ca="1" si="3"/>
        <v>7</v>
      </c>
      <c r="AX7" s="141">
        <f t="shared" ca="1" si="3"/>
        <v>18</v>
      </c>
      <c r="AY7" s="141">
        <f t="shared" ca="1" si="3"/>
        <v>60</v>
      </c>
      <c r="AZ7" s="141">
        <f t="shared" ca="1" si="3"/>
        <v>9</v>
      </c>
      <c r="BA7" s="141">
        <f t="shared" ca="1" si="3"/>
        <v>35</v>
      </c>
      <c r="BB7" s="141">
        <f t="shared" ca="1" si="3"/>
        <v>12</v>
      </c>
      <c r="BC7" s="141">
        <f t="shared" ca="1" si="3"/>
        <v>28</v>
      </c>
      <c r="BD7" s="142">
        <f t="shared" ca="1" si="3"/>
        <v>17</v>
      </c>
      <c r="BE7" s="142">
        <f t="shared" ca="1" si="3"/>
        <v>60</v>
      </c>
      <c r="BF7" s="142">
        <f t="shared" ca="1" si="3"/>
        <v>12</v>
      </c>
      <c r="BG7" s="142">
        <f t="shared" ca="1" si="3"/>
        <v>51</v>
      </c>
      <c r="BZ7" s="12"/>
      <c r="CA7" s="12"/>
    </row>
    <row r="8" spans="1:79" ht="15.6">
      <c r="A8" s="27" t="s">
        <v>1</v>
      </c>
      <c r="B8" s="4">
        <f>'Kamala '!A11</f>
        <v>262</v>
      </c>
      <c r="C8" s="24">
        <f>'Kamala '!B11</f>
        <v>139</v>
      </c>
      <c r="D8" s="6">
        <f>'Kamala '!C11</f>
        <v>139</v>
      </c>
      <c r="E8" s="6">
        <v>0</v>
      </c>
      <c r="F8" s="6">
        <v>0</v>
      </c>
      <c r="G8" s="6">
        <v>0</v>
      </c>
      <c r="H8" s="6">
        <v>0</v>
      </c>
      <c r="I8" s="6">
        <v>0</v>
      </c>
      <c r="J8" s="6">
        <v>0</v>
      </c>
      <c r="K8" s="6">
        <v>0</v>
      </c>
      <c r="L8" s="6">
        <f>'Kamala '!N11</f>
        <v>158</v>
      </c>
      <c r="M8" s="6">
        <f>'Kamala '!O11</f>
        <v>170</v>
      </c>
      <c r="N8" s="6">
        <v>0</v>
      </c>
      <c r="O8" s="6">
        <v>0</v>
      </c>
      <c r="P8" s="6">
        <v>0</v>
      </c>
      <c r="Q8" s="27">
        <v>0</v>
      </c>
      <c r="R8" s="24">
        <f>'Kamala '!V11</f>
        <v>163</v>
      </c>
      <c r="S8" s="6">
        <f>'Kamala '!W11</f>
        <v>166</v>
      </c>
      <c r="T8" s="6">
        <v>0</v>
      </c>
      <c r="U8" s="6">
        <f>'Kamala '!Z11</f>
        <v>202</v>
      </c>
      <c r="V8" s="6">
        <f>'Kamala '!AA11</f>
        <v>202</v>
      </c>
      <c r="W8" s="6">
        <v>0</v>
      </c>
      <c r="X8" s="6">
        <f>'Kamala '!AD11</f>
        <v>182</v>
      </c>
      <c r="Y8" s="6">
        <f>'Kamala '!AE11</f>
        <v>196</v>
      </c>
      <c r="Z8" s="27">
        <v>0</v>
      </c>
      <c r="AA8" s="24">
        <v>0</v>
      </c>
      <c r="AB8" s="6">
        <v>0</v>
      </c>
      <c r="AC8" s="6">
        <v>0</v>
      </c>
      <c r="AD8" s="6">
        <f>'Kamala '!AL11</f>
        <v>146</v>
      </c>
      <c r="AE8" s="6">
        <f>'Kamala '!AM11</f>
        <v>146</v>
      </c>
      <c r="AF8" s="27">
        <v>0</v>
      </c>
      <c r="AG8" s="24">
        <v>0</v>
      </c>
      <c r="AH8" s="6">
        <v>0</v>
      </c>
      <c r="AI8" s="6">
        <v>0</v>
      </c>
      <c r="AJ8" s="6">
        <f>'Kamala '!AT11</f>
        <v>232</v>
      </c>
      <c r="AK8" s="6">
        <f>'Kamala '!AU11</f>
        <v>232</v>
      </c>
      <c r="AL8" s="6">
        <v>0</v>
      </c>
      <c r="AM8" s="6">
        <f>'Kamala '!AX11</f>
        <v>214</v>
      </c>
      <c r="AN8" s="6">
        <f>'Kamala '!AX11</f>
        <v>214</v>
      </c>
      <c r="AO8" s="27">
        <v>0</v>
      </c>
      <c r="AP8" s="136">
        <f t="shared" si="0"/>
        <v>2901</v>
      </c>
      <c r="AQ8" s="137">
        <f t="shared" si="1"/>
        <v>1</v>
      </c>
      <c r="AS8" s="145" t="s">
        <v>59</v>
      </c>
      <c r="AT8" s="146">
        <v>24</v>
      </c>
      <c r="AU8" s="140">
        <f t="shared" ref="AU8:BG8" ca="1" si="4">COUNTIF(INDIRECT(AU31),"0")</f>
        <v>21</v>
      </c>
      <c r="AV8" s="141">
        <f t="shared" ca="1" si="4"/>
        <v>24</v>
      </c>
      <c r="AW8" s="141">
        <f t="shared" ca="1" si="4"/>
        <v>1</v>
      </c>
      <c r="AX8" s="141">
        <f t="shared" ca="1" si="4"/>
        <v>19</v>
      </c>
      <c r="AY8" s="141">
        <f t="shared" ca="1" si="4"/>
        <v>24</v>
      </c>
      <c r="AZ8" s="141">
        <f t="shared" ca="1" si="4"/>
        <v>22</v>
      </c>
      <c r="BA8" s="141">
        <f t="shared" ca="1" si="4"/>
        <v>22</v>
      </c>
      <c r="BB8" s="141">
        <f t="shared" ca="1" si="4"/>
        <v>23</v>
      </c>
      <c r="BC8" s="141">
        <f t="shared" ca="1" si="4"/>
        <v>22</v>
      </c>
      <c r="BD8" s="142">
        <f t="shared" ca="1" si="4"/>
        <v>7</v>
      </c>
      <c r="BE8" s="142">
        <f t="shared" ca="1" si="4"/>
        <v>24</v>
      </c>
      <c r="BF8" s="142">
        <f t="shared" ca="1" si="4"/>
        <v>17</v>
      </c>
      <c r="BG8" s="142">
        <f t="shared" ca="1" si="4"/>
        <v>21</v>
      </c>
    </row>
    <row r="9" spans="1:79" ht="15.6">
      <c r="A9" s="27" t="s">
        <v>1</v>
      </c>
      <c r="B9" s="4">
        <f>'Kamala '!A12</f>
        <v>262</v>
      </c>
      <c r="C9" s="24">
        <f>'Kamala '!B12</f>
        <v>139</v>
      </c>
      <c r="D9" s="6">
        <f>'Kamala '!C12</f>
        <v>139</v>
      </c>
      <c r="E9" s="6">
        <v>0</v>
      </c>
      <c r="F9" s="6">
        <f>'Kamala '!F12</f>
        <v>302</v>
      </c>
      <c r="G9" s="6">
        <f>'Kamala '!G12</f>
        <v>332</v>
      </c>
      <c r="H9" s="6">
        <v>0</v>
      </c>
      <c r="I9" s="6">
        <f>'Kamala '!J12</f>
        <v>152</v>
      </c>
      <c r="J9" s="6">
        <f>'Kamala '!K12</f>
        <v>152</v>
      </c>
      <c r="K9" s="6">
        <v>0</v>
      </c>
      <c r="L9" s="6">
        <f>'Kamala '!N12</f>
        <v>158</v>
      </c>
      <c r="M9" s="6">
        <f>'Kamala '!O12</f>
        <v>170</v>
      </c>
      <c r="N9" s="6">
        <v>0</v>
      </c>
      <c r="O9" s="6">
        <v>0</v>
      </c>
      <c r="P9" s="6">
        <v>0</v>
      </c>
      <c r="Q9" s="27">
        <v>0</v>
      </c>
      <c r="R9" s="24">
        <f>'Kamala '!V12</f>
        <v>163</v>
      </c>
      <c r="S9" s="6">
        <f>'Kamala '!W12</f>
        <v>166</v>
      </c>
      <c r="T9" s="6">
        <v>0</v>
      </c>
      <c r="U9" s="6">
        <v>0</v>
      </c>
      <c r="V9" s="6">
        <v>0</v>
      </c>
      <c r="W9" s="6">
        <v>0</v>
      </c>
      <c r="X9" s="6">
        <f>'Kamala '!AD12</f>
        <v>182</v>
      </c>
      <c r="Y9" s="6">
        <f>'Kamala '!AE12</f>
        <v>196</v>
      </c>
      <c r="Z9" s="27">
        <v>0</v>
      </c>
      <c r="AA9" s="24">
        <v>0</v>
      </c>
      <c r="AB9" s="6">
        <v>0</v>
      </c>
      <c r="AC9" s="6">
        <v>0</v>
      </c>
      <c r="AD9" s="6">
        <v>0</v>
      </c>
      <c r="AE9" s="6">
        <v>0</v>
      </c>
      <c r="AF9" s="27">
        <v>0</v>
      </c>
      <c r="AG9" s="24">
        <v>0</v>
      </c>
      <c r="AH9" s="6">
        <v>0</v>
      </c>
      <c r="AI9" s="6">
        <v>0</v>
      </c>
      <c r="AJ9" s="6">
        <v>0</v>
      </c>
      <c r="AK9" s="6">
        <v>0</v>
      </c>
      <c r="AL9" s="6">
        <v>0</v>
      </c>
      <c r="AM9" s="6">
        <v>0</v>
      </c>
      <c r="AN9" s="6">
        <v>0</v>
      </c>
      <c r="AO9" s="27">
        <v>0</v>
      </c>
      <c r="AP9" s="136">
        <f t="shared" si="0"/>
        <v>2251</v>
      </c>
      <c r="AQ9" s="137">
        <f t="shared" si="1"/>
        <v>1</v>
      </c>
      <c r="AS9" s="138" t="s">
        <v>131</v>
      </c>
      <c r="AT9" s="144">
        <v>48</v>
      </c>
      <c r="AU9" s="140">
        <f t="shared" ref="AU9:BG9" ca="1" si="5">COUNTIF(INDIRECT(AU32),"0")</f>
        <v>6</v>
      </c>
      <c r="AV9" s="141">
        <f t="shared" ca="1" si="5"/>
        <v>15</v>
      </c>
      <c r="AW9" s="141">
        <f t="shared" ca="1" si="5"/>
        <v>36</v>
      </c>
      <c r="AX9" s="141">
        <f t="shared" ca="1" si="5"/>
        <v>9</v>
      </c>
      <c r="AY9" s="141">
        <f t="shared" ca="1" si="5"/>
        <v>48</v>
      </c>
      <c r="AZ9" s="141">
        <f t="shared" ca="1" si="5"/>
        <v>48</v>
      </c>
      <c r="BA9" s="141">
        <f t="shared" ca="1" si="5"/>
        <v>27</v>
      </c>
      <c r="BB9" s="141">
        <f t="shared" ca="1" si="5"/>
        <v>44</v>
      </c>
      <c r="BC9" s="141">
        <f t="shared" ca="1" si="5"/>
        <v>13</v>
      </c>
      <c r="BD9" s="142">
        <f t="shared" ca="1" si="5"/>
        <v>35</v>
      </c>
      <c r="BE9" s="142">
        <f t="shared" ca="1" si="5"/>
        <v>38</v>
      </c>
      <c r="BF9" s="142">
        <f t="shared" ca="1" si="5"/>
        <v>6</v>
      </c>
      <c r="BG9" s="142">
        <f t="shared" ca="1" si="5"/>
        <v>11</v>
      </c>
      <c r="BH9" s="108"/>
      <c r="BI9" s="108"/>
      <c r="BJ9" s="108"/>
    </row>
    <row r="10" spans="1:79" ht="15.6">
      <c r="A10" s="27" t="s">
        <v>1</v>
      </c>
      <c r="B10" s="4">
        <f>'Kamala '!A13</f>
        <v>263</v>
      </c>
      <c r="C10" s="147">
        <f>'Kamala '!B13</f>
        <v>139</v>
      </c>
      <c r="D10" s="148">
        <f>'Kamala '!C13</f>
        <v>139</v>
      </c>
      <c r="E10" s="6">
        <v>0</v>
      </c>
      <c r="F10" s="6">
        <v>0</v>
      </c>
      <c r="G10" s="6">
        <v>0</v>
      </c>
      <c r="H10" s="6">
        <v>0</v>
      </c>
      <c r="I10" s="6">
        <v>0</v>
      </c>
      <c r="J10" s="6">
        <v>0</v>
      </c>
      <c r="K10" s="6">
        <v>0</v>
      </c>
      <c r="L10" s="6">
        <f>'Kamala '!N13</f>
        <v>158</v>
      </c>
      <c r="M10" s="6">
        <f>'Kamala '!O13</f>
        <v>170</v>
      </c>
      <c r="N10" s="6">
        <v>0</v>
      </c>
      <c r="O10" s="6">
        <v>0</v>
      </c>
      <c r="P10" s="6">
        <v>0</v>
      </c>
      <c r="Q10" s="27">
        <v>0</v>
      </c>
      <c r="R10" s="24">
        <f>'Kamala '!V13</f>
        <v>163</v>
      </c>
      <c r="S10" s="6">
        <f>'Kamala '!W13</f>
        <v>166</v>
      </c>
      <c r="T10" s="6">
        <v>0</v>
      </c>
      <c r="U10" s="6">
        <f>'Kamala '!Z13</f>
        <v>202</v>
      </c>
      <c r="V10" s="6">
        <f>'Kamala '!AA13</f>
        <v>202</v>
      </c>
      <c r="W10" s="6">
        <v>0</v>
      </c>
      <c r="X10" s="148">
        <f>'Kamala '!AD13</f>
        <v>182</v>
      </c>
      <c r="Y10" s="148">
        <f>'Kamala '!AE13</f>
        <v>196</v>
      </c>
      <c r="Z10" s="27">
        <v>0</v>
      </c>
      <c r="AA10" s="24">
        <v>0</v>
      </c>
      <c r="AB10" s="6">
        <v>0</v>
      </c>
      <c r="AC10" s="6">
        <v>0</v>
      </c>
      <c r="AD10" s="6">
        <f>'Kamala '!AL13</f>
        <v>146</v>
      </c>
      <c r="AE10" s="6">
        <f>'Kamala '!AM13</f>
        <v>146</v>
      </c>
      <c r="AF10" s="27">
        <v>0</v>
      </c>
      <c r="AG10" s="24">
        <v>0</v>
      </c>
      <c r="AH10" s="6">
        <v>0</v>
      </c>
      <c r="AI10" s="6">
        <v>0</v>
      </c>
      <c r="AJ10" s="6">
        <v>0</v>
      </c>
      <c r="AK10" s="6">
        <v>0</v>
      </c>
      <c r="AL10" s="6">
        <v>0</v>
      </c>
      <c r="AM10" s="6">
        <f>'Kamala '!AX13</f>
        <v>0</v>
      </c>
      <c r="AN10" s="6">
        <f>'Kamala '!AX13</f>
        <v>0</v>
      </c>
      <c r="AO10" s="27">
        <f>'Kamala '!AY13</f>
        <v>0</v>
      </c>
      <c r="AP10" s="136">
        <f t="shared" si="0"/>
        <v>2009</v>
      </c>
      <c r="AQ10" s="137">
        <f t="shared" si="1"/>
        <v>1</v>
      </c>
      <c r="AS10" s="138" t="s">
        <v>516</v>
      </c>
      <c r="AT10" s="144">
        <v>50</v>
      </c>
      <c r="AU10" s="140">
        <f t="shared" ref="AU10:BG10" ca="1" si="6">COUNTIF(INDIRECT(AU33),"0")</f>
        <v>13</v>
      </c>
      <c r="AV10" s="141">
        <f t="shared" ca="1" si="6"/>
        <v>25</v>
      </c>
      <c r="AW10" s="141">
        <f t="shared" ca="1" si="6"/>
        <v>3</v>
      </c>
      <c r="AX10" s="141">
        <f t="shared" ca="1" si="6"/>
        <v>13</v>
      </c>
      <c r="AY10" s="141">
        <f t="shared" ca="1" si="6"/>
        <v>50</v>
      </c>
      <c r="AZ10" s="141">
        <f t="shared" ca="1" si="6"/>
        <v>11</v>
      </c>
      <c r="BA10" s="141">
        <f t="shared" ca="1" si="6"/>
        <v>25</v>
      </c>
      <c r="BB10" s="141">
        <f t="shared" ca="1" si="6"/>
        <v>17</v>
      </c>
      <c r="BC10" s="141">
        <f t="shared" ca="1" si="6"/>
        <v>21</v>
      </c>
      <c r="BD10" s="142">
        <f t="shared" ca="1" si="6"/>
        <v>11</v>
      </c>
      <c r="BE10" s="142">
        <f t="shared" ca="1" si="6"/>
        <v>50</v>
      </c>
      <c r="BF10" s="142">
        <f t="shared" ca="1" si="6"/>
        <v>17</v>
      </c>
      <c r="BG10" s="142">
        <f t="shared" ca="1" si="6"/>
        <v>50</v>
      </c>
      <c r="BH10" s="149"/>
    </row>
    <row r="11" spans="1:79" ht="15.6">
      <c r="A11" s="27" t="s">
        <v>1</v>
      </c>
      <c r="B11" s="4">
        <f>'Kamala '!A14</f>
        <v>263</v>
      </c>
      <c r="C11" s="147">
        <f>'Kamala '!B14</f>
        <v>139</v>
      </c>
      <c r="D11" s="148">
        <f>'Kamala '!C14</f>
        <v>143</v>
      </c>
      <c r="E11" s="6">
        <v>0</v>
      </c>
      <c r="F11" s="6">
        <v>0</v>
      </c>
      <c r="G11" s="6">
        <v>0</v>
      </c>
      <c r="H11" s="6">
        <v>0</v>
      </c>
      <c r="I11" s="6">
        <f>'Kamala '!J14</f>
        <v>152</v>
      </c>
      <c r="J11" s="6">
        <f>'Kamala '!K14</f>
        <v>152</v>
      </c>
      <c r="K11" s="6">
        <v>0</v>
      </c>
      <c r="L11" s="6">
        <f>'Kamala '!N14</f>
        <v>150</v>
      </c>
      <c r="M11" s="6">
        <f>'Kamala '!O14</f>
        <v>150</v>
      </c>
      <c r="N11" s="6">
        <v>0</v>
      </c>
      <c r="O11" s="6">
        <v>0</v>
      </c>
      <c r="P11" s="6">
        <v>0</v>
      </c>
      <c r="Q11" s="27">
        <v>0</v>
      </c>
      <c r="R11" s="24">
        <f>'Kamala '!V14</f>
        <v>163</v>
      </c>
      <c r="S11" s="6">
        <f>'Kamala '!W14</f>
        <v>166</v>
      </c>
      <c r="T11" s="6">
        <v>0</v>
      </c>
      <c r="U11" s="6">
        <v>0</v>
      </c>
      <c r="V11" s="6">
        <v>0</v>
      </c>
      <c r="W11" s="6">
        <v>0</v>
      </c>
      <c r="X11" s="148">
        <f>'Kamala '!AD14</f>
        <v>182</v>
      </c>
      <c r="Y11" s="148">
        <f>'Kamala '!AE14</f>
        <v>182</v>
      </c>
      <c r="Z11" s="27">
        <v>0</v>
      </c>
      <c r="AA11" s="24">
        <v>0</v>
      </c>
      <c r="AB11" s="6">
        <v>0</v>
      </c>
      <c r="AC11" s="6">
        <v>0</v>
      </c>
      <c r="AD11" s="6">
        <v>0</v>
      </c>
      <c r="AE11" s="6">
        <v>0</v>
      </c>
      <c r="AF11" s="27">
        <v>0</v>
      </c>
      <c r="AG11" s="24">
        <v>0</v>
      </c>
      <c r="AH11" s="6">
        <v>0</v>
      </c>
      <c r="AI11" s="6">
        <v>0</v>
      </c>
      <c r="AJ11" s="6">
        <f>'Kamala '!AT14</f>
        <v>216</v>
      </c>
      <c r="AK11" s="6">
        <f>'Kamala '!AU14</f>
        <v>232</v>
      </c>
      <c r="AL11" s="6">
        <v>0</v>
      </c>
      <c r="AM11" s="6">
        <v>0</v>
      </c>
      <c r="AN11" s="6">
        <v>0</v>
      </c>
      <c r="AO11" s="27">
        <v>0</v>
      </c>
      <c r="AP11" s="136">
        <f t="shared" si="0"/>
        <v>2027</v>
      </c>
      <c r="AQ11" s="137">
        <f t="shared" si="1"/>
        <v>1</v>
      </c>
      <c r="AS11" s="138" t="s">
        <v>132</v>
      </c>
      <c r="AT11" s="144">
        <f>2*73</f>
        <v>146</v>
      </c>
      <c r="AU11" s="140">
        <f t="shared" ref="AU11:BG11" ca="1" si="7">COUNTIF(INDIRECT(AU34),"0")</f>
        <v>63</v>
      </c>
      <c r="AV11" s="141">
        <f t="shared" ca="1" si="7"/>
        <v>116</v>
      </c>
      <c r="AW11" s="141">
        <f t="shared" ca="1" si="7"/>
        <v>110</v>
      </c>
      <c r="AX11" s="141">
        <f t="shared" ca="1" si="7"/>
        <v>67</v>
      </c>
      <c r="AY11" s="141">
        <f t="shared" ca="1" si="7"/>
        <v>103</v>
      </c>
      <c r="AZ11" s="141">
        <f t="shared" ca="1" si="7"/>
        <v>67</v>
      </c>
      <c r="BA11" s="141">
        <f t="shared" ca="1" si="7"/>
        <v>95</v>
      </c>
      <c r="BB11" s="141">
        <f t="shared" ca="1" si="7"/>
        <v>67</v>
      </c>
      <c r="BC11" s="141">
        <f t="shared" ca="1" si="7"/>
        <v>79</v>
      </c>
      <c r="BD11" s="142">
        <f t="shared" ca="1" si="7"/>
        <v>64</v>
      </c>
      <c r="BE11" s="142">
        <f t="shared" ca="1" si="7"/>
        <v>108</v>
      </c>
      <c r="BF11" s="142">
        <f t="shared" ca="1" si="7"/>
        <v>50</v>
      </c>
      <c r="BG11" s="142">
        <f t="shared" ca="1" si="7"/>
        <v>101</v>
      </c>
      <c r="BH11" s="23"/>
      <c r="BI11" s="23"/>
      <c r="BJ11" s="23"/>
    </row>
    <row r="12" spans="1:79" ht="15.6">
      <c r="A12" s="27" t="s">
        <v>1</v>
      </c>
      <c r="B12" s="4">
        <f>'Kamala '!A15</f>
        <v>264</v>
      </c>
      <c r="C12" s="147">
        <f>'Kamala '!B15</f>
        <v>139</v>
      </c>
      <c r="D12" s="148">
        <f>'Kamala '!C15</f>
        <v>139</v>
      </c>
      <c r="E12" s="6">
        <v>0</v>
      </c>
      <c r="F12" s="6">
        <v>0</v>
      </c>
      <c r="G12" s="6">
        <v>0</v>
      </c>
      <c r="H12" s="6">
        <v>0</v>
      </c>
      <c r="I12" s="6">
        <v>0</v>
      </c>
      <c r="J12" s="6">
        <v>0</v>
      </c>
      <c r="K12" s="6">
        <v>0</v>
      </c>
      <c r="L12" s="6">
        <f>'Kamala '!N15</f>
        <v>158</v>
      </c>
      <c r="M12" s="6">
        <f>'Kamala '!O15</f>
        <v>170</v>
      </c>
      <c r="N12" s="6">
        <v>0</v>
      </c>
      <c r="O12" s="6">
        <v>0</v>
      </c>
      <c r="P12" s="6">
        <v>0</v>
      </c>
      <c r="Q12" s="27">
        <v>0</v>
      </c>
      <c r="R12" s="24">
        <f>'Kamala '!V15</f>
        <v>163</v>
      </c>
      <c r="S12" s="6">
        <f>'Kamala '!W15</f>
        <v>166</v>
      </c>
      <c r="T12" s="6">
        <v>0</v>
      </c>
      <c r="U12" s="6">
        <f>'Kamala '!Z15</f>
        <v>202</v>
      </c>
      <c r="V12" s="6">
        <f>'Kamala '!AA15</f>
        <v>202</v>
      </c>
      <c r="W12" s="6">
        <v>0</v>
      </c>
      <c r="X12" s="6">
        <f>'Kamala '!AD15</f>
        <v>182</v>
      </c>
      <c r="Y12" s="6">
        <f>'Kamala '!AE15</f>
        <v>196</v>
      </c>
      <c r="Z12" s="27">
        <v>0</v>
      </c>
      <c r="AA12" s="24">
        <v>0</v>
      </c>
      <c r="AB12" s="6">
        <v>0</v>
      </c>
      <c r="AC12" s="6">
        <v>0</v>
      </c>
      <c r="AD12" s="148">
        <f>'Kamala '!AL15</f>
        <v>146</v>
      </c>
      <c r="AE12" s="148">
        <f>'Kamala '!AM15</f>
        <v>146</v>
      </c>
      <c r="AF12" s="27">
        <v>0</v>
      </c>
      <c r="AG12" s="24">
        <v>0</v>
      </c>
      <c r="AH12" s="6">
        <v>0</v>
      </c>
      <c r="AI12" s="6">
        <v>0</v>
      </c>
      <c r="AJ12" s="6">
        <f>'Kamala '!AT15</f>
        <v>232</v>
      </c>
      <c r="AK12" s="6">
        <f>'Kamala '!AU15</f>
        <v>232</v>
      </c>
      <c r="AL12" s="6">
        <v>0</v>
      </c>
      <c r="AM12" s="6">
        <v>0</v>
      </c>
      <c r="AN12" s="6">
        <v>0</v>
      </c>
      <c r="AO12" s="27">
        <v>0</v>
      </c>
      <c r="AP12" s="136">
        <f t="shared" si="0"/>
        <v>2473</v>
      </c>
      <c r="AQ12" s="137">
        <f t="shared" si="1"/>
        <v>1</v>
      </c>
      <c r="AS12" s="138" t="s">
        <v>55</v>
      </c>
      <c r="AT12" s="144">
        <v>52</v>
      </c>
      <c r="AU12" s="140">
        <f t="shared" ref="AU12:BG12" ca="1" si="8">COUNTIF(INDIRECT(AU35),"0")</f>
        <v>19</v>
      </c>
      <c r="AV12" s="141">
        <f t="shared" ca="1" si="8"/>
        <v>42</v>
      </c>
      <c r="AW12" s="141">
        <f t="shared" ca="1" si="8"/>
        <v>3</v>
      </c>
      <c r="AX12" s="141">
        <f t="shared" ca="1" si="8"/>
        <v>22</v>
      </c>
      <c r="AY12" s="141">
        <f t="shared" ca="1" si="8"/>
        <v>52</v>
      </c>
      <c r="AZ12" s="141">
        <f t="shared" ca="1" si="8"/>
        <v>31</v>
      </c>
      <c r="BA12" s="141">
        <f t="shared" ca="1" si="8"/>
        <v>40</v>
      </c>
      <c r="BB12" s="141">
        <f t="shared" ca="1" si="8"/>
        <v>41</v>
      </c>
      <c r="BC12" s="141">
        <f t="shared" ca="1" si="8"/>
        <v>49</v>
      </c>
      <c r="BD12" s="142">
        <f t="shared" ca="1" si="8"/>
        <v>30</v>
      </c>
      <c r="BE12" s="142">
        <f t="shared" ca="1" si="8"/>
        <v>51</v>
      </c>
      <c r="BF12" s="142">
        <f t="shared" ca="1" si="8"/>
        <v>34</v>
      </c>
      <c r="BG12" s="142">
        <f t="shared" ca="1" si="8"/>
        <v>51</v>
      </c>
      <c r="BH12" s="149"/>
    </row>
    <row r="13" spans="1:79" ht="15.6">
      <c r="A13" s="27" t="s">
        <v>1</v>
      </c>
      <c r="B13" s="4">
        <f>'Kamala '!A16</f>
        <v>264</v>
      </c>
      <c r="C13" s="147">
        <f>'Kamala '!B16</f>
        <v>143</v>
      </c>
      <c r="D13" s="148">
        <f>'Kamala '!C16</f>
        <v>143</v>
      </c>
      <c r="E13" s="6">
        <v>0</v>
      </c>
      <c r="F13" s="6">
        <v>0</v>
      </c>
      <c r="G13" s="6">
        <v>0</v>
      </c>
      <c r="H13" s="6">
        <v>0</v>
      </c>
      <c r="I13" s="6">
        <f>'Kamala '!J16</f>
        <v>152</v>
      </c>
      <c r="J13" s="6">
        <f>'Kamala '!K16</f>
        <v>152</v>
      </c>
      <c r="K13" s="6">
        <v>0</v>
      </c>
      <c r="L13" s="6">
        <f>'Kamala '!N16</f>
        <v>150</v>
      </c>
      <c r="M13" s="6">
        <f>'Kamala '!O16</f>
        <v>150</v>
      </c>
      <c r="N13" s="6">
        <v>0</v>
      </c>
      <c r="O13" s="6">
        <v>0</v>
      </c>
      <c r="P13" s="6">
        <v>0</v>
      </c>
      <c r="Q13" s="27">
        <v>0</v>
      </c>
      <c r="R13" s="24">
        <f>'Kamala '!V16</f>
        <v>163</v>
      </c>
      <c r="S13" s="6">
        <f>'Kamala '!W16</f>
        <v>166</v>
      </c>
      <c r="T13" s="6">
        <v>0</v>
      </c>
      <c r="U13" s="6">
        <v>0</v>
      </c>
      <c r="V13" s="6">
        <v>0</v>
      </c>
      <c r="W13" s="6">
        <v>0</v>
      </c>
      <c r="X13" s="6">
        <f>'Kamala '!AD16</f>
        <v>182</v>
      </c>
      <c r="Y13" s="6">
        <f>'Kamala '!AE16</f>
        <v>196</v>
      </c>
      <c r="Z13" s="27">
        <v>0</v>
      </c>
      <c r="AA13" s="24">
        <v>0</v>
      </c>
      <c r="AB13" s="6">
        <v>0</v>
      </c>
      <c r="AC13" s="6">
        <v>0</v>
      </c>
      <c r="AD13" s="148">
        <f>'Kamala '!AL16</f>
        <v>146</v>
      </c>
      <c r="AE13" s="148">
        <f>'Kamala '!AM16</f>
        <v>158</v>
      </c>
      <c r="AF13" s="27">
        <v>0</v>
      </c>
      <c r="AG13" s="24">
        <v>0</v>
      </c>
      <c r="AH13" s="6">
        <v>0</v>
      </c>
      <c r="AI13" s="6">
        <v>0</v>
      </c>
      <c r="AJ13" s="6">
        <f>'Kamala '!AT16</f>
        <v>232</v>
      </c>
      <c r="AK13" s="6">
        <f>'Kamala '!AU16</f>
        <v>232</v>
      </c>
      <c r="AL13" s="6">
        <v>0</v>
      </c>
      <c r="AM13" s="6">
        <v>0</v>
      </c>
      <c r="AN13" s="6">
        <v>0</v>
      </c>
      <c r="AO13" s="27">
        <v>0</v>
      </c>
      <c r="AP13" s="136">
        <f t="shared" si="0"/>
        <v>2365</v>
      </c>
      <c r="AQ13" s="137">
        <f t="shared" si="1"/>
        <v>1</v>
      </c>
      <c r="AS13" s="138" t="s">
        <v>56</v>
      </c>
      <c r="AT13" s="144">
        <v>30</v>
      </c>
      <c r="AU13" s="140">
        <f t="shared" ref="AU13:BG13" ca="1" si="9">COUNTIF(INDIRECT(AU36),"0")</f>
        <v>14</v>
      </c>
      <c r="AV13" s="141">
        <f t="shared" ca="1" si="9"/>
        <v>30</v>
      </c>
      <c r="AW13" s="141">
        <f t="shared" ca="1" si="9"/>
        <v>3</v>
      </c>
      <c r="AX13" s="141">
        <f t="shared" ca="1" si="9"/>
        <v>15</v>
      </c>
      <c r="AY13" s="141">
        <f t="shared" ca="1" si="9"/>
        <v>30</v>
      </c>
      <c r="AZ13" s="141">
        <f t="shared" ca="1" si="9"/>
        <v>14</v>
      </c>
      <c r="BA13" s="141">
        <f t="shared" ca="1" si="9"/>
        <v>23</v>
      </c>
      <c r="BB13" s="141">
        <f t="shared" ca="1" si="9"/>
        <v>14</v>
      </c>
      <c r="BC13" s="141">
        <f t="shared" ca="1" si="9"/>
        <v>20</v>
      </c>
      <c r="BD13" s="142">
        <f t="shared" ca="1" si="9"/>
        <v>7</v>
      </c>
      <c r="BE13" s="142">
        <f t="shared" ca="1" si="9"/>
        <v>30</v>
      </c>
      <c r="BF13" s="142">
        <f t="shared" ca="1" si="9"/>
        <v>10</v>
      </c>
      <c r="BG13" s="142">
        <f t="shared" ca="1" si="9"/>
        <v>27</v>
      </c>
      <c r="BH13" s="23"/>
      <c r="BI13" s="23"/>
      <c r="BJ13" s="23"/>
    </row>
    <row r="14" spans="1:79" ht="15.6">
      <c r="A14" s="27" t="s">
        <v>1</v>
      </c>
      <c r="B14" s="4">
        <f>'Kamala '!A17</f>
        <v>265</v>
      </c>
      <c r="C14" s="24">
        <f>'Kamala '!B17</f>
        <v>139</v>
      </c>
      <c r="D14" s="6">
        <f>'Kamala '!C17</f>
        <v>139</v>
      </c>
      <c r="E14" s="6">
        <v>0</v>
      </c>
      <c r="F14" s="6">
        <v>0</v>
      </c>
      <c r="G14" s="6">
        <v>0</v>
      </c>
      <c r="H14" s="6">
        <v>0</v>
      </c>
      <c r="I14" s="6">
        <v>0</v>
      </c>
      <c r="J14" s="6">
        <v>0</v>
      </c>
      <c r="K14" s="6">
        <v>0</v>
      </c>
      <c r="L14" s="6">
        <f>'Kamala '!N17</f>
        <v>158</v>
      </c>
      <c r="M14" s="6">
        <f>'Kamala '!O17</f>
        <v>170</v>
      </c>
      <c r="N14" s="6">
        <v>0</v>
      </c>
      <c r="O14" s="6">
        <v>0</v>
      </c>
      <c r="P14" s="6">
        <v>0</v>
      </c>
      <c r="Q14" s="27">
        <v>0</v>
      </c>
      <c r="R14" s="24">
        <f>'Kamala '!V17</f>
        <v>163</v>
      </c>
      <c r="S14" s="6">
        <f>'Kamala '!W17</f>
        <v>166</v>
      </c>
      <c r="T14" s="6">
        <v>0</v>
      </c>
      <c r="U14" s="6">
        <v>0</v>
      </c>
      <c r="V14" s="6">
        <v>0</v>
      </c>
      <c r="W14" s="6">
        <v>0</v>
      </c>
      <c r="X14" s="6">
        <f>'Kamala '!AD17</f>
        <v>182</v>
      </c>
      <c r="Y14" s="6">
        <f>'Kamala '!AE17</f>
        <v>196</v>
      </c>
      <c r="Z14" s="27">
        <v>0</v>
      </c>
      <c r="AA14" s="24">
        <v>0</v>
      </c>
      <c r="AB14" s="6">
        <v>0</v>
      </c>
      <c r="AC14" s="6">
        <v>0</v>
      </c>
      <c r="AD14" s="6">
        <f>'Kamala '!AL17</f>
        <v>138</v>
      </c>
      <c r="AE14" s="6">
        <f>'Kamala '!AM17</f>
        <v>138</v>
      </c>
      <c r="AF14" s="27">
        <v>0</v>
      </c>
      <c r="AG14" s="24">
        <v>0</v>
      </c>
      <c r="AH14" s="6">
        <v>0</v>
      </c>
      <c r="AI14" s="6">
        <v>0</v>
      </c>
      <c r="AJ14" s="150">
        <f>'Kamala '!AT17</f>
        <v>214</v>
      </c>
      <c r="AK14" s="150">
        <f>'Kamala '!AU17</f>
        <v>232</v>
      </c>
      <c r="AL14" s="6">
        <v>0</v>
      </c>
      <c r="AM14" s="6">
        <v>0</v>
      </c>
      <c r="AN14" s="6">
        <v>0</v>
      </c>
      <c r="AO14" s="27">
        <v>0</v>
      </c>
      <c r="AP14" s="136">
        <f t="shared" si="0"/>
        <v>2035</v>
      </c>
      <c r="AQ14" s="137">
        <f t="shared" si="1"/>
        <v>1</v>
      </c>
      <c r="AS14" s="138" t="s">
        <v>54</v>
      </c>
      <c r="AT14" s="144">
        <v>170</v>
      </c>
      <c r="AU14" s="140">
        <f t="shared" ref="AU14:BG14" ca="1" si="10">COUNTIF(INDIRECT(AU37),"0")</f>
        <v>40</v>
      </c>
      <c r="AV14" s="141">
        <f t="shared" ca="1" si="10"/>
        <v>72</v>
      </c>
      <c r="AW14" s="141">
        <f t="shared" ca="1" si="10"/>
        <v>102</v>
      </c>
      <c r="AX14" s="141">
        <f t="shared" ca="1" si="10"/>
        <v>57</v>
      </c>
      <c r="AY14" s="141">
        <f t="shared" ca="1" si="10"/>
        <v>107</v>
      </c>
      <c r="AZ14" s="141">
        <f t="shared" ca="1" si="10"/>
        <v>42</v>
      </c>
      <c r="BA14" s="141">
        <f t="shared" ca="1" si="10"/>
        <v>80</v>
      </c>
      <c r="BB14" s="141">
        <f t="shared" ca="1" si="10"/>
        <v>53</v>
      </c>
      <c r="BC14" s="141">
        <f t="shared" ca="1" si="10"/>
        <v>44</v>
      </c>
      <c r="BD14" s="142">
        <f t="shared" ca="1" si="10"/>
        <v>62</v>
      </c>
      <c r="BE14" s="142">
        <f t="shared" ca="1" si="10"/>
        <v>114</v>
      </c>
      <c r="BF14" s="142">
        <f t="shared" ca="1" si="10"/>
        <v>29</v>
      </c>
      <c r="BG14" s="142">
        <f t="shared" ca="1" si="10"/>
        <v>105</v>
      </c>
      <c r="BH14" s="149"/>
    </row>
    <row r="15" spans="1:79" ht="15.6">
      <c r="A15" s="27" t="s">
        <v>1</v>
      </c>
      <c r="B15" s="4">
        <f>'Kamala '!A18</f>
        <v>265</v>
      </c>
      <c r="C15" s="24">
        <f>'Kamala '!B18</f>
        <v>139</v>
      </c>
      <c r="D15" s="6">
        <f>'Kamala '!C18</f>
        <v>139</v>
      </c>
      <c r="E15" s="6">
        <v>0</v>
      </c>
      <c r="F15" s="6">
        <v>0</v>
      </c>
      <c r="G15" s="6">
        <v>0</v>
      </c>
      <c r="H15" s="6">
        <v>0</v>
      </c>
      <c r="I15" s="6">
        <f>'Kamala '!J18</f>
        <v>152</v>
      </c>
      <c r="J15" s="6">
        <f>'Kamala '!K18</f>
        <v>152</v>
      </c>
      <c r="K15" s="6">
        <v>0</v>
      </c>
      <c r="L15" s="6">
        <f>'Kamala '!N18</f>
        <v>158</v>
      </c>
      <c r="M15" s="6">
        <f>'Kamala '!O18</f>
        <v>170</v>
      </c>
      <c r="N15" s="6">
        <v>0</v>
      </c>
      <c r="O15" s="6">
        <v>0</v>
      </c>
      <c r="P15" s="6">
        <v>0</v>
      </c>
      <c r="Q15" s="27">
        <v>0</v>
      </c>
      <c r="R15" s="24">
        <f>'Kamala '!V18</f>
        <v>163</v>
      </c>
      <c r="S15" s="6">
        <f>'Kamala '!W18</f>
        <v>166</v>
      </c>
      <c r="T15" s="6">
        <v>0</v>
      </c>
      <c r="U15" s="6">
        <v>0</v>
      </c>
      <c r="V15" s="6">
        <v>0</v>
      </c>
      <c r="W15" s="6">
        <v>0</v>
      </c>
      <c r="X15" s="6">
        <f>'Kamala '!AD18</f>
        <v>182</v>
      </c>
      <c r="Y15" s="6">
        <f>'Kamala '!AE18</f>
        <v>196</v>
      </c>
      <c r="Z15" s="27">
        <v>0</v>
      </c>
      <c r="AA15" s="24">
        <v>0</v>
      </c>
      <c r="AB15" s="6">
        <v>0</v>
      </c>
      <c r="AC15" s="6">
        <v>0</v>
      </c>
      <c r="AD15" s="6">
        <v>0</v>
      </c>
      <c r="AE15" s="6">
        <v>0</v>
      </c>
      <c r="AF15" s="27">
        <v>0</v>
      </c>
      <c r="AG15" s="24">
        <v>0</v>
      </c>
      <c r="AH15" s="6">
        <v>0</v>
      </c>
      <c r="AI15" s="6">
        <v>0</v>
      </c>
      <c r="AJ15" s="150">
        <f>'Kamala '!AT18</f>
        <v>216</v>
      </c>
      <c r="AK15" s="150">
        <f>'Kamala '!AU18</f>
        <v>232</v>
      </c>
      <c r="AL15" s="6">
        <v>0</v>
      </c>
      <c r="AM15" s="6">
        <v>0</v>
      </c>
      <c r="AN15" s="6">
        <v>0</v>
      </c>
      <c r="AO15" s="27">
        <v>0</v>
      </c>
      <c r="AP15" s="136">
        <f t="shared" si="0"/>
        <v>2065</v>
      </c>
      <c r="AQ15" s="137">
        <f t="shared" si="1"/>
        <v>1</v>
      </c>
      <c r="AT15" s="108"/>
      <c r="AU15" s="281" t="s">
        <v>133</v>
      </c>
      <c r="AV15" s="282"/>
      <c r="AW15" s="282"/>
      <c r="AX15" s="282"/>
      <c r="AY15" s="282"/>
      <c r="AZ15" s="282"/>
      <c r="BA15" s="282"/>
      <c r="BB15" s="282"/>
      <c r="BC15" s="282"/>
      <c r="BD15" s="282"/>
      <c r="BE15" s="282"/>
      <c r="BF15" s="282"/>
      <c r="BG15" s="283"/>
      <c r="BH15" s="23"/>
      <c r="BI15" s="23"/>
      <c r="BJ15" s="23"/>
    </row>
    <row r="16" spans="1:79" ht="15.6">
      <c r="A16" s="27" t="s">
        <v>1</v>
      </c>
      <c r="B16" s="4">
        <f>'Kamala '!A19</f>
        <v>266</v>
      </c>
      <c r="C16" s="147">
        <f>'Kamala '!B19</f>
        <v>143</v>
      </c>
      <c r="D16" s="148">
        <f>'Kamala '!C19</f>
        <v>143</v>
      </c>
      <c r="E16" s="6">
        <v>0</v>
      </c>
      <c r="F16" s="6">
        <v>0</v>
      </c>
      <c r="G16" s="6">
        <v>0</v>
      </c>
      <c r="H16" s="6">
        <v>0</v>
      </c>
      <c r="I16" s="6">
        <f>'Kamala '!J19</f>
        <v>138</v>
      </c>
      <c r="J16" s="6">
        <f>'Kamala '!K19</f>
        <v>138</v>
      </c>
      <c r="K16" s="6">
        <v>0</v>
      </c>
      <c r="L16" s="6">
        <f>'Kamala '!N19</f>
        <v>150</v>
      </c>
      <c r="M16" s="6">
        <f>'Kamala '!O19</f>
        <v>178</v>
      </c>
      <c r="N16" s="6">
        <v>0</v>
      </c>
      <c r="O16" s="6">
        <v>0</v>
      </c>
      <c r="P16" s="6">
        <v>0</v>
      </c>
      <c r="Q16" s="27">
        <v>0</v>
      </c>
      <c r="R16" s="24">
        <v>0</v>
      </c>
      <c r="S16" s="6">
        <v>0</v>
      </c>
      <c r="T16" s="6">
        <v>0</v>
      </c>
      <c r="U16" s="6">
        <v>0</v>
      </c>
      <c r="V16" s="6">
        <v>0</v>
      </c>
      <c r="W16" s="6">
        <v>0</v>
      </c>
      <c r="X16" s="6">
        <v>0</v>
      </c>
      <c r="Y16" s="6">
        <v>0</v>
      </c>
      <c r="Z16" s="27">
        <v>0</v>
      </c>
      <c r="AA16" s="24">
        <f>'Kamala '!AH19</f>
        <v>147</v>
      </c>
      <c r="AB16" s="6">
        <f>'Kamala '!AI19</f>
        <v>150</v>
      </c>
      <c r="AC16" s="6">
        <v>0</v>
      </c>
      <c r="AD16" s="6">
        <f>'Kamala '!AL19</f>
        <v>146</v>
      </c>
      <c r="AE16" s="6">
        <f>'Kamala '!AM19</f>
        <v>146</v>
      </c>
      <c r="AF16" s="27">
        <v>0</v>
      </c>
      <c r="AG16" s="24">
        <v>0</v>
      </c>
      <c r="AH16" s="6">
        <v>0</v>
      </c>
      <c r="AI16" s="6">
        <v>0</v>
      </c>
      <c r="AJ16" s="6">
        <v>0</v>
      </c>
      <c r="AK16" s="6">
        <v>0</v>
      </c>
      <c r="AL16" s="6">
        <v>0</v>
      </c>
      <c r="AM16" s="6">
        <f>'Kamala '!AX19</f>
        <v>217</v>
      </c>
      <c r="AN16" s="6">
        <f>'Kamala '!AX19</f>
        <v>217</v>
      </c>
      <c r="AO16" s="27">
        <v>0</v>
      </c>
      <c r="AP16" s="136">
        <f t="shared" si="0"/>
        <v>1913</v>
      </c>
      <c r="AQ16" s="137">
        <f t="shared" si="1"/>
        <v>1</v>
      </c>
      <c r="AS16" s="138" t="s">
        <v>1</v>
      </c>
      <c r="AT16" s="139">
        <v>52</v>
      </c>
      <c r="AU16" s="140">
        <f t="shared" ref="AU16:BG16" ca="1" si="11">ROUND((AU6/$AT$6)*100,1)</f>
        <v>11.5</v>
      </c>
      <c r="AV16" s="140">
        <f t="shared" ca="1" si="11"/>
        <v>84.6</v>
      </c>
      <c r="AW16" s="140">
        <f t="shared" ca="1" si="11"/>
        <v>42.3</v>
      </c>
      <c r="AX16" s="140">
        <f t="shared" ca="1" si="11"/>
        <v>1.9</v>
      </c>
      <c r="AY16" s="140">
        <f t="shared" ca="1" si="11"/>
        <v>100</v>
      </c>
      <c r="AZ16" s="140">
        <f t="shared" ca="1" si="11"/>
        <v>3.8</v>
      </c>
      <c r="BA16" s="140">
        <f t="shared" ca="1" si="11"/>
        <v>75</v>
      </c>
      <c r="BB16" s="140">
        <f t="shared" ca="1" si="11"/>
        <v>23.1</v>
      </c>
      <c r="BC16" s="140">
        <f t="shared" ca="1" si="11"/>
        <v>57.7</v>
      </c>
      <c r="BD16" s="140">
        <f t="shared" ca="1" si="11"/>
        <v>59.6</v>
      </c>
      <c r="BE16" s="140">
        <f t="shared" ca="1" si="11"/>
        <v>88.5</v>
      </c>
      <c r="BF16" s="140">
        <f t="shared" ca="1" si="11"/>
        <v>26.9</v>
      </c>
      <c r="BG16" s="151">
        <f t="shared" ca="1" si="11"/>
        <v>92.3</v>
      </c>
      <c r="BH16" s="149"/>
    </row>
    <row r="17" spans="1:62" ht="15.6">
      <c r="A17" s="27" t="s">
        <v>1</v>
      </c>
      <c r="B17" s="4">
        <f>'Kamala '!A20</f>
        <v>266</v>
      </c>
      <c r="C17" s="147">
        <f>'Kamala '!B20</f>
        <v>139</v>
      </c>
      <c r="D17" s="148">
        <f>'Kamala '!C20</f>
        <v>143</v>
      </c>
      <c r="E17" s="6">
        <v>0</v>
      </c>
      <c r="F17" s="6">
        <v>0</v>
      </c>
      <c r="G17" s="6">
        <v>0</v>
      </c>
      <c r="H17" s="6">
        <v>0</v>
      </c>
      <c r="I17" s="6">
        <v>0</v>
      </c>
      <c r="J17" s="6">
        <v>0</v>
      </c>
      <c r="K17" s="6">
        <v>0</v>
      </c>
      <c r="L17" s="6">
        <f>'Kamala '!N20</f>
        <v>150</v>
      </c>
      <c r="M17" s="6">
        <f>'Kamala '!O20</f>
        <v>178</v>
      </c>
      <c r="N17" s="6">
        <v>0</v>
      </c>
      <c r="O17" s="6">
        <v>0</v>
      </c>
      <c r="P17" s="6">
        <v>0</v>
      </c>
      <c r="Q17" s="27">
        <v>0</v>
      </c>
      <c r="R17" s="24">
        <f>'Kamala '!V20</f>
        <v>163</v>
      </c>
      <c r="S17" s="6">
        <f>'Kamala '!W20</f>
        <v>166</v>
      </c>
      <c r="T17" s="6">
        <v>0</v>
      </c>
      <c r="U17" s="6">
        <v>0</v>
      </c>
      <c r="V17" s="6">
        <v>0</v>
      </c>
      <c r="W17" s="6">
        <v>0</v>
      </c>
      <c r="X17" s="6">
        <f>'Kamala '!AD20</f>
        <v>182</v>
      </c>
      <c r="Y17" s="6">
        <f>'Kamala '!AE20</f>
        <v>196</v>
      </c>
      <c r="Z17" s="27">
        <v>0</v>
      </c>
      <c r="AA17" s="24">
        <v>0</v>
      </c>
      <c r="AB17" s="6">
        <v>0</v>
      </c>
      <c r="AC17" s="6">
        <v>0</v>
      </c>
      <c r="AD17" s="6">
        <v>0</v>
      </c>
      <c r="AE17" s="6">
        <v>0</v>
      </c>
      <c r="AF17" s="27">
        <v>0</v>
      </c>
      <c r="AG17" s="24">
        <v>0</v>
      </c>
      <c r="AH17" s="6">
        <v>0</v>
      </c>
      <c r="AI17" s="6">
        <v>0</v>
      </c>
      <c r="AJ17" s="6">
        <f>'Kamala '!AT20</f>
        <v>216</v>
      </c>
      <c r="AK17" s="6">
        <f>'Kamala '!AU20</f>
        <v>232</v>
      </c>
      <c r="AL17" s="6">
        <v>0</v>
      </c>
      <c r="AM17" s="6">
        <v>0</v>
      </c>
      <c r="AN17" s="6">
        <v>0</v>
      </c>
      <c r="AO17" s="27">
        <v>0</v>
      </c>
      <c r="AP17" s="136">
        <f t="shared" si="0"/>
        <v>1765</v>
      </c>
      <c r="AQ17" s="137">
        <f t="shared" si="1"/>
        <v>1</v>
      </c>
      <c r="AS17" s="138" t="s">
        <v>60</v>
      </c>
      <c r="AT17" s="144">
        <v>60</v>
      </c>
      <c r="AU17" s="140">
        <f t="shared" ref="AU17:BG17" ca="1" si="12">ROUND((AU7/$AT$7)*100,1)</f>
        <v>28.3</v>
      </c>
      <c r="AV17" s="140">
        <f t="shared" ca="1" si="12"/>
        <v>43.3</v>
      </c>
      <c r="AW17" s="140">
        <f t="shared" ca="1" si="12"/>
        <v>11.7</v>
      </c>
      <c r="AX17" s="140">
        <f t="shared" ca="1" si="12"/>
        <v>30</v>
      </c>
      <c r="AY17" s="140">
        <f t="shared" ca="1" si="12"/>
        <v>100</v>
      </c>
      <c r="AZ17" s="140">
        <f t="shared" ca="1" si="12"/>
        <v>15</v>
      </c>
      <c r="BA17" s="140">
        <f t="shared" ca="1" si="12"/>
        <v>58.3</v>
      </c>
      <c r="BB17" s="140">
        <f t="shared" ca="1" si="12"/>
        <v>20</v>
      </c>
      <c r="BC17" s="140">
        <f t="shared" ca="1" si="12"/>
        <v>46.7</v>
      </c>
      <c r="BD17" s="140">
        <f t="shared" ca="1" si="12"/>
        <v>28.3</v>
      </c>
      <c r="BE17" s="140">
        <f t="shared" ca="1" si="12"/>
        <v>100</v>
      </c>
      <c r="BF17" s="140">
        <f t="shared" ca="1" si="12"/>
        <v>20</v>
      </c>
      <c r="BG17" s="151">
        <f t="shared" ca="1" si="12"/>
        <v>85</v>
      </c>
      <c r="BH17" s="23"/>
      <c r="BI17" s="23"/>
      <c r="BJ17" s="23"/>
    </row>
    <row r="18" spans="1:62" ht="15.6">
      <c r="A18" s="27" t="s">
        <v>1</v>
      </c>
      <c r="B18" s="4">
        <f>'Kamala '!A21</f>
        <v>267</v>
      </c>
      <c r="C18" s="24">
        <f>'Kamala '!B21</f>
        <v>139</v>
      </c>
      <c r="D18" s="6">
        <f>'Kamala '!C21</f>
        <v>139</v>
      </c>
      <c r="E18" s="6">
        <v>0</v>
      </c>
      <c r="F18" s="6">
        <v>0</v>
      </c>
      <c r="G18" s="6">
        <v>0</v>
      </c>
      <c r="H18" s="6">
        <v>0</v>
      </c>
      <c r="I18" s="6">
        <v>0</v>
      </c>
      <c r="J18" s="6">
        <v>0</v>
      </c>
      <c r="K18" s="6">
        <v>0</v>
      </c>
      <c r="L18" s="6">
        <f>'Kamala '!N21</f>
        <v>158</v>
      </c>
      <c r="M18" s="6">
        <f>'Kamala '!O21</f>
        <v>170</v>
      </c>
      <c r="N18" s="6">
        <v>0</v>
      </c>
      <c r="O18" s="6">
        <v>0</v>
      </c>
      <c r="P18" s="6">
        <v>0</v>
      </c>
      <c r="Q18" s="27">
        <v>0</v>
      </c>
      <c r="R18" s="24">
        <f>'Kamala '!V21</f>
        <v>163</v>
      </c>
      <c r="S18" s="6">
        <f>'Kamala '!W21</f>
        <v>166</v>
      </c>
      <c r="T18" s="6">
        <v>0</v>
      </c>
      <c r="U18" s="6">
        <f>'Kamala '!Z21</f>
        <v>202</v>
      </c>
      <c r="V18" s="6">
        <f>'Kamala '!AA21</f>
        <v>202</v>
      </c>
      <c r="W18" s="6">
        <v>0</v>
      </c>
      <c r="X18" s="6">
        <v>0</v>
      </c>
      <c r="Y18" s="6">
        <v>0</v>
      </c>
      <c r="Z18" s="27">
        <v>0</v>
      </c>
      <c r="AA18" s="24">
        <f>'Kamala '!AH21</f>
        <v>159</v>
      </c>
      <c r="AB18" s="6">
        <f>'Kamala '!AI21</f>
        <v>162</v>
      </c>
      <c r="AC18" s="6">
        <v>0</v>
      </c>
      <c r="AD18" s="6">
        <v>0</v>
      </c>
      <c r="AE18" s="6">
        <v>0</v>
      </c>
      <c r="AF18" s="27">
        <v>0</v>
      </c>
      <c r="AG18" s="24">
        <f>'Kamala '!AP21</f>
        <v>320</v>
      </c>
      <c r="AH18" s="6">
        <f>'Kamala '!AQ21</f>
        <v>320</v>
      </c>
      <c r="AI18" s="6">
        <v>0</v>
      </c>
      <c r="AJ18" s="6">
        <f>'Kamala '!AT21</f>
        <v>216</v>
      </c>
      <c r="AK18" s="6">
        <f>'Kamala '!AU21</f>
        <v>232</v>
      </c>
      <c r="AL18" s="6">
        <v>0</v>
      </c>
      <c r="AM18" s="6">
        <v>0</v>
      </c>
      <c r="AN18" s="6">
        <v>0</v>
      </c>
      <c r="AO18" s="27">
        <v>0</v>
      </c>
      <c r="AP18" s="136">
        <f t="shared" si="0"/>
        <v>2748</v>
      </c>
      <c r="AQ18" s="137">
        <f t="shared" si="1"/>
        <v>1</v>
      </c>
      <c r="AS18" s="145" t="s">
        <v>59</v>
      </c>
      <c r="AT18" s="146">
        <v>24</v>
      </c>
      <c r="AU18" s="140">
        <f t="shared" ref="AU18:BG18" ca="1" si="13">ROUND((AU8/$AT$8)*100,1)</f>
        <v>87.5</v>
      </c>
      <c r="AV18" s="140">
        <f t="shared" ca="1" si="13"/>
        <v>100</v>
      </c>
      <c r="AW18" s="140">
        <f t="shared" ca="1" si="13"/>
        <v>4.2</v>
      </c>
      <c r="AX18" s="140">
        <f t="shared" ca="1" si="13"/>
        <v>79.2</v>
      </c>
      <c r="AY18" s="140">
        <f t="shared" ca="1" si="13"/>
        <v>100</v>
      </c>
      <c r="AZ18" s="140">
        <f t="shared" ca="1" si="13"/>
        <v>91.7</v>
      </c>
      <c r="BA18" s="140">
        <f t="shared" ca="1" si="13"/>
        <v>91.7</v>
      </c>
      <c r="BB18" s="140">
        <f t="shared" ca="1" si="13"/>
        <v>95.8</v>
      </c>
      <c r="BC18" s="140">
        <f t="shared" ca="1" si="13"/>
        <v>91.7</v>
      </c>
      <c r="BD18" s="140">
        <f t="shared" ca="1" si="13"/>
        <v>29.2</v>
      </c>
      <c r="BE18" s="140">
        <f t="shared" ca="1" si="13"/>
        <v>100</v>
      </c>
      <c r="BF18" s="140">
        <f t="shared" ca="1" si="13"/>
        <v>70.8</v>
      </c>
      <c r="BG18" s="151">
        <f t="shared" ca="1" si="13"/>
        <v>87.5</v>
      </c>
      <c r="BH18" s="149"/>
    </row>
    <row r="19" spans="1:62" ht="15.6">
      <c r="A19" s="27" t="s">
        <v>1</v>
      </c>
      <c r="B19" s="4">
        <f>'Kamala '!A22</f>
        <v>267</v>
      </c>
      <c r="C19" s="24">
        <f>'Kamala '!B22</f>
        <v>139</v>
      </c>
      <c r="D19" s="6">
        <f>'Kamala '!C22</f>
        <v>139</v>
      </c>
      <c r="E19" s="6">
        <v>0</v>
      </c>
      <c r="F19" s="6">
        <v>0</v>
      </c>
      <c r="G19" s="6">
        <v>0</v>
      </c>
      <c r="H19" s="6">
        <v>0</v>
      </c>
      <c r="I19" s="6">
        <f>'Kamala '!J22</f>
        <v>152</v>
      </c>
      <c r="J19" s="6">
        <f>'Kamala '!K22</f>
        <v>152</v>
      </c>
      <c r="K19" s="6">
        <v>0</v>
      </c>
      <c r="L19" s="6">
        <f>'Kamala '!N22</f>
        <v>158</v>
      </c>
      <c r="M19" s="6">
        <f>'Kamala '!O22</f>
        <v>170</v>
      </c>
      <c r="N19" s="6">
        <v>0</v>
      </c>
      <c r="O19" s="6">
        <v>0</v>
      </c>
      <c r="P19" s="6">
        <v>0</v>
      </c>
      <c r="Q19" s="27">
        <v>0</v>
      </c>
      <c r="R19" s="24">
        <f>'Kamala '!V22</f>
        <v>163</v>
      </c>
      <c r="S19" s="6">
        <f>'Kamala '!W22</f>
        <v>166</v>
      </c>
      <c r="T19" s="6">
        <v>0</v>
      </c>
      <c r="U19" s="6">
        <v>0</v>
      </c>
      <c r="V19" s="6">
        <v>0</v>
      </c>
      <c r="W19" s="6">
        <v>0</v>
      </c>
      <c r="X19" s="6">
        <f>'Kamala '!AD22</f>
        <v>184</v>
      </c>
      <c r="Y19" s="6">
        <f>'Kamala '!AE22</f>
        <v>184</v>
      </c>
      <c r="Z19" s="27">
        <v>0</v>
      </c>
      <c r="AA19" s="24">
        <f>'Kamala '!AH22</f>
        <v>159</v>
      </c>
      <c r="AB19" s="6">
        <f>'Kamala '!AI22</f>
        <v>162</v>
      </c>
      <c r="AC19" s="6">
        <v>0</v>
      </c>
      <c r="AD19" s="6">
        <v>0</v>
      </c>
      <c r="AE19" s="6">
        <v>0</v>
      </c>
      <c r="AF19" s="27">
        <v>0</v>
      </c>
      <c r="AG19" s="24">
        <v>0</v>
      </c>
      <c r="AH19" s="6">
        <v>0</v>
      </c>
      <c r="AI19" s="6">
        <v>0</v>
      </c>
      <c r="AJ19" s="6">
        <f>'Kamala '!AT22</f>
        <v>216</v>
      </c>
      <c r="AK19" s="6">
        <f>'Kamala '!AU22</f>
        <v>232</v>
      </c>
      <c r="AL19" s="6">
        <v>0</v>
      </c>
      <c r="AM19" s="6">
        <f>'Kamala '!AX22</f>
        <v>0</v>
      </c>
      <c r="AN19" s="6">
        <f>'Kamala '!AX22</f>
        <v>0</v>
      </c>
      <c r="AO19" s="27">
        <f>'Kamala '!AY22</f>
        <v>0</v>
      </c>
      <c r="AP19" s="136">
        <f t="shared" si="0"/>
        <v>2376</v>
      </c>
      <c r="AQ19" s="137">
        <f t="shared" si="1"/>
        <v>1</v>
      </c>
      <c r="AS19" s="138" t="s">
        <v>131</v>
      </c>
      <c r="AT19" s="144">
        <v>48</v>
      </c>
      <c r="AU19" s="140">
        <f t="shared" ref="AU19:BG19" ca="1" si="14">ROUND((AU9/$AT$9)*100,1)</f>
        <v>12.5</v>
      </c>
      <c r="AV19" s="140">
        <f t="shared" ca="1" si="14"/>
        <v>31.3</v>
      </c>
      <c r="AW19" s="140">
        <f t="shared" ca="1" si="14"/>
        <v>75</v>
      </c>
      <c r="AX19" s="140">
        <f t="shared" ca="1" si="14"/>
        <v>18.8</v>
      </c>
      <c r="AY19" s="140">
        <f t="shared" ca="1" si="14"/>
        <v>100</v>
      </c>
      <c r="AZ19" s="140">
        <f t="shared" ca="1" si="14"/>
        <v>100</v>
      </c>
      <c r="BA19" s="140">
        <f t="shared" ca="1" si="14"/>
        <v>56.3</v>
      </c>
      <c r="BB19" s="140">
        <f t="shared" ca="1" si="14"/>
        <v>91.7</v>
      </c>
      <c r="BC19" s="140">
        <f t="shared" ca="1" si="14"/>
        <v>27.1</v>
      </c>
      <c r="BD19" s="140">
        <f t="shared" ca="1" si="14"/>
        <v>72.900000000000006</v>
      </c>
      <c r="BE19" s="140">
        <f t="shared" ca="1" si="14"/>
        <v>79.2</v>
      </c>
      <c r="BF19" s="140">
        <f t="shared" ca="1" si="14"/>
        <v>12.5</v>
      </c>
      <c r="BG19" s="151">
        <f t="shared" ca="1" si="14"/>
        <v>22.9</v>
      </c>
      <c r="BH19" s="23"/>
      <c r="BI19" s="23"/>
      <c r="BJ19" s="23"/>
    </row>
    <row r="20" spans="1:62" ht="15.6">
      <c r="A20" s="27" t="s">
        <v>1</v>
      </c>
      <c r="B20" s="4">
        <f>'Kamala '!A23</f>
        <v>268</v>
      </c>
      <c r="C20" s="24">
        <v>0</v>
      </c>
      <c r="D20" s="6">
        <v>0</v>
      </c>
      <c r="E20" s="6">
        <v>0</v>
      </c>
      <c r="F20" s="6">
        <v>0</v>
      </c>
      <c r="G20" s="6">
        <v>0</v>
      </c>
      <c r="H20" s="6">
        <v>0</v>
      </c>
      <c r="I20" s="6">
        <v>0</v>
      </c>
      <c r="J20" s="6">
        <v>0</v>
      </c>
      <c r="K20" s="6">
        <v>0</v>
      </c>
      <c r="L20" s="6">
        <f>'Kamala '!N23</f>
        <v>154</v>
      </c>
      <c r="M20" s="6">
        <f>'Kamala '!O23</f>
        <v>182</v>
      </c>
      <c r="N20" s="6">
        <v>0</v>
      </c>
      <c r="O20" s="6">
        <v>0</v>
      </c>
      <c r="P20" s="6">
        <v>0</v>
      </c>
      <c r="Q20" s="27">
        <v>0</v>
      </c>
      <c r="R20" s="24">
        <f>'Kamala '!V23</f>
        <v>163</v>
      </c>
      <c r="S20" s="6">
        <f>'Kamala '!W23</f>
        <v>166</v>
      </c>
      <c r="T20" s="6">
        <v>0</v>
      </c>
      <c r="U20" s="6">
        <v>0</v>
      </c>
      <c r="V20" s="6">
        <v>0</v>
      </c>
      <c r="W20" s="6">
        <v>0</v>
      </c>
      <c r="X20" s="6">
        <f>'Kamala '!AD23</f>
        <v>182</v>
      </c>
      <c r="Y20" s="6">
        <f>'Kamala '!AE23</f>
        <v>196</v>
      </c>
      <c r="Z20" s="27">
        <v>0</v>
      </c>
      <c r="AA20" s="147">
        <f>'Kamala '!AH23</f>
        <v>159</v>
      </c>
      <c r="AB20" s="148">
        <f>'Kamala '!AI23</f>
        <v>162</v>
      </c>
      <c r="AC20" s="6">
        <v>0</v>
      </c>
      <c r="AD20" s="6">
        <f>'Kamala '!AL23</f>
        <v>146</v>
      </c>
      <c r="AE20" s="6">
        <f>'Kamala '!AM23</f>
        <v>168</v>
      </c>
      <c r="AF20" s="27">
        <v>0</v>
      </c>
      <c r="AG20" s="24">
        <v>0</v>
      </c>
      <c r="AH20" s="6">
        <v>0</v>
      </c>
      <c r="AI20" s="6">
        <v>0</v>
      </c>
      <c r="AJ20" s="6">
        <f>'Kamala '!AT23</f>
        <v>216</v>
      </c>
      <c r="AK20" s="6">
        <f>'Kamala '!AU23</f>
        <v>232</v>
      </c>
      <c r="AL20" s="6">
        <v>0</v>
      </c>
      <c r="AM20" s="6">
        <v>0</v>
      </c>
      <c r="AN20" s="6">
        <v>0</v>
      </c>
      <c r="AO20" s="27">
        <v>0</v>
      </c>
      <c r="AP20" s="136">
        <f t="shared" si="0"/>
        <v>2126</v>
      </c>
      <c r="AQ20" s="137">
        <f t="shared" si="1"/>
        <v>1</v>
      </c>
      <c r="AS20" s="138" t="s">
        <v>516</v>
      </c>
      <c r="AT20" s="144">
        <v>50</v>
      </c>
      <c r="AU20" s="140">
        <f t="shared" ref="AU20:BG20" ca="1" si="15">ROUND((AU10/$AT$10)*100,1)</f>
        <v>26</v>
      </c>
      <c r="AV20" s="140">
        <f t="shared" ca="1" si="15"/>
        <v>50</v>
      </c>
      <c r="AW20" s="140">
        <f t="shared" ca="1" si="15"/>
        <v>6</v>
      </c>
      <c r="AX20" s="140">
        <f t="shared" ca="1" si="15"/>
        <v>26</v>
      </c>
      <c r="AY20" s="140">
        <f t="shared" ca="1" si="15"/>
        <v>100</v>
      </c>
      <c r="AZ20" s="140">
        <f t="shared" ca="1" si="15"/>
        <v>22</v>
      </c>
      <c r="BA20" s="140">
        <f t="shared" ca="1" si="15"/>
        <v>50</v>
      </c>
      <c r="BB20" s="140">
        <f t="shared" ca="1" si="15"/>
        <v>34</v>
      </c>
      <c r="BC20" s="140">
        <f t="shared" ca="1" si="15"/>
        <v>42</v>
      </c>
      <c r="BD20" s="140">
        <f t="shared" ca="1" si="15"/>
        <v>22</v>
      </c>
      <c r="BE20" s="140">
        <f t="shared" ca="1" si="15"/>
        <v>100</v>
      </c>
      <c r="BF20" s="140">
        <f t="shared" ca="1" si="15"/>
        <v>34</v>
      </c>
      <c r="BG20" s="151">
        <f t="shared" ca="1" si="15"/>
        <v>100</v>
      </c>
      <c r="BH20" s="149"/>
    </row>
    <row r="21" spans="1:62" ht="15.6">
      <c r="A21" s="27" t="s">
        <v>1</v>
      </c>
      <c r="B21" s="4">
        <f>'Kamala '!A24</f>
        <v>268</v>
      </c>
      <c r="C21" s="24">
        <f>'Kamala '!B24</f>
        <v>143</v>
      </c>
      <c r="D21" s="6">
        <f>'Kamala '!C24</f>
        <v>143</v>
      </c>
      <c r="E21" s="6">
        <v>0</v>
      </c>
      <c r="F21" s="6">
        <v>0</v>
      </c>
      <c r="G21" s="6">
        <v>0</v>
      </c>
      <c r="H21" s="6">
        <v>0</v>
      </c>
      <c r="I21" s="6">
        <f>'Kamala '!J24</f>
        <v>152</v>
      </c>
      <c r="J21" s="6">
        <f>'Kamala '!K24</f>
        <v>152</v>
      </c>
      <c r="K21" s="6">
        <v>0</v>
      </c>
      <c r="L21" s="6">
        <f>'Kamala '!N24</f>
        <v>154</v>
      </c>
      <c r="M21" s="6">
        <f>'Kamala '!O24</f>
        <v>182</v>
      </c>
      <c r="N21" s="6">
        <v>0</v>
      </c>
      <c r="O21" s="6">
        <v>0</v>
      </c>
      <c r="P21" s="6">
        <v>0</v>
      </c>
      <c r="Q21" s="27">
        <v>0</v>
      </c>
      <c r="R21" s="24">
        <f>'Kamala '!V24</f>
        <v>163</v>
      </c>
      <c r="S21" s="6">
        <f>'Kamala '!W24</f>
        <v>166</v>
      </c>
      <c r="T21" s="6">
        <v>0</v>
      </c>
      <c r="U21" s="6">
        <v>0</v>
      </c>
      <c r="V21" s="6">
        <v>0</v>
      </c>
      <c r="W21" s="6">
        <v>0</v>
      </c>
      <c r="X21" s="6">
        <f>'Kamala '!AD24</f>
        <v>184</v>
      </c>
      <c r="Y21" s="6">
        <f>'Kamala '!AE24</f>
        <v>184</v>
      </c>
      <c r="Z21" s="27">
        <v>0</v>
      </c>
      <c r="AA21" s="147">
        <f>'Kamala '!AH24</f>
        <v>159</v>
      </c>
      <c r="AB21" s="148">
        <f>'Kamala '!AI24</f>
        <v>159</v>
      </c>
      <c r="AC21" s="6">
        <v>0</v>
      </c>
      <c r="AD21" s="6">
        <v>0</v>
      </c>
      <c r="AE21" s="6">
        <v>0</v>
      </c>
      <c r="AF21" s="27">
        <v>0</v>
      </c>
      <c r="AG21" s="24">
        <v>0</v>
      </c>
      <c r="AH21" s="6">
        <v>0</v>
      </c>
      <c r="AI21" s="6">
        <v>0</v>
      </c>
      <c r="AJ21" s="6">
        <f>'Kamala '!AT24</f>
        <v>216</v>
      </c>
      <c r="AK21" s="6">
        <f>'Kamala '!AU24</f>
        <v>232</v>
      </c>
      <c r="AL21" s="6">
        <v>0</v>
      </c>
      <c r="AM21" s="6">
        <v>0</v>
      </c>
      <c r="AN21" s="6">
        <v>0</v>
      </c>
      <c r="AO21" s="27">
        <v>0</v>
      </c>
      <c r="AP21" s="136">
        <f t="shared" si="0"/>
        <v>2389</v>
      </c>
      <c r="AQ21" s="137">
        <f t="shared" si="1"/>
        <v>1</v>
      </c>
      <c r="AS21" s="138" t="s">
        <v>132</v>
      </c>
      <c r="AT21" s="144">
        <f>2*73</f>
        <v>146</v>
      </c>
      <c r="AU21" s="140">
        <f t="shared" ref="AU21:BG21" ca="1" si="16">ROUND((AU11/$AT$11)*100,1)</f>
        <v>43.2</v>
      </c>
      <c r="AV21" s="140">
        <f t="shared" ca="1" si="16"/>
        <v>79.5</v>
      </c>
      <c r="AW21" s="140">
        <f t="shared" ca="1" si="16"/>
        <v>75.3</v>
      </c>
      <c r="AX21" s="140">
        <f t="shared" ca="1" si="16"/>
        <v>45.9</v>
      </c>
      <c r="AY21" s="140">
        <f t="shared" ca="1" si="16"/>
        <v>70.5</v>
      </c>
      <c r="AZ21" s="140">
        <f t="shared" ca="1" si="16"/>
        <v>45.9</v>
      </c>
      <c r="BA21" s="140">
        <f t="shared" ca="1" si="16"/>
        <v>65.099999999999994</v>
      </c>
      <c r="BB21" s="140">
        <f t="shared" ca="1" si="16"/>
        <v>45.9</v>
      </c>
      <c r="BC21" s="140">
        <f t="shared" ca="1" si="16"/>
        <v>54.1</v>
      </c>
      <c r="BD21" s="140">
        <f t="shared" ca="1" si="16"/>
        <v>43.8</v>
      </c>
      <c r="BE21" s="140">
        <f t="shared" ca="1" si="16"/>
        <v>74</v>
      </c>
      <c r="BF21" s="140">
        <f t="shared" ca="1" si="16"/>
        <v>34.200000000000003</v>
      </c>
      <c r="BG21" s="151">
        <f t="shared" ca="1" si="16"/>
        <v>69.2</v>
      </c>
      <c r="BH21" s="23"/>
      <c r="BI21" s="23"/>
      <c r="BJ21" s="23"/>
    </row>
    <row r="22" spans="1:62" ht="15.6">
      <c r="A22" s="27" t="s">
        <v>1</v>
      </c>
      <c r="B22" s="4">
        <f>'Kamala '!A25</f>
        <v>269</v>
      </c>
      <c r="C22" s="24">
        <v>0</v>
      </c>
      <c r="D22" s="6">
        <v>0</v>
      </c>
      <c r="E22" s="6">
        <v>0</v>
      </c>
      <c r="F22" s="6">
        <v>0</v>
      </c>
      <c r="G22" s="6">
        <v>0</v>
      </c>
      <c r="H22" s="6">
        <v>0</v>
      </c>
      <c r="I22" s="6">
        <v>0</v>
      </c>
      <c r="J22" s="6">
        <v>0</v>
      </c>
      <c r="K22" s="6">
        <v>0</v>
      </c>
      <c r="L22" s="150">
        <f>'Kamala '!N25</f>
        <v>150</v>
      </c>
      <c r="M22" s="150">
        <f>'Kamala '!O25</f>
        <v>178</v>
      </c>
      <c r="N22" s="6">
        <v>0</v>
      </c>
      <c r="O22" s="6">
        <v>0</v>
      </c>
      <c r="P22" s="6">
        <v>0</v>
      </c>
      <c r="Q22" s="27">
        <v>0</v>
      </c>
      <c r="R22" s="24">
        <f>'Kamala '!V25</f>
        <v>163</v>
      </c>
      <c r="S22" s="6">
        <f>'Kamala '!W25</f>
        <v>166</v>
      </c>
      <c r="T22" s="6">
        <v>0</v>
      </c>
      <c r="U22" s="6">
        <v>0</v>
      </c>
      <c r="V22" s="6">
        <v>0</v>
      </c>
      <c r="W22" s="6">
        <v>0</v>
      </c>
      <c r="X22" s="6">
        <v>0</v>
      </c>
      <c r="Y22" s="6">
        <v>0</v>
      </c>
      <c r="Z22" s="27">
        <v>0</v>
      </c>
      <c r="AA22" s="24">
        <f>'Kamala '!AH25</f>
        <v>147</v>
      </c>
      <c r="AB22" s="6">
        <f>'Kamala '!AI25</f>
        <v>159</v>
      </c>
      <c r="AC22" s="6">
        <v>0</v>
      </c>
      <c r="AD22" s="6">
        <v>0</v>
      </c>
      <c r="AE22" s="6">
        <v>0</v>
      </c>
      <c r="AF22" s="27">
        <v>0</v>
      </c>
      <c r="AG22" s="24">
        <f>'Kamala '!AP25</f>
        <v>320</v>
      </c>
      <c r="AH22" s="6">
        <f>'Kamala '!AQ25</f>
        <v>320</v>
      </c>
      <c r="AI22" s="6">
        <v>0</v>
      </c>
      <c r="AJ22" s="6">
        <f>'Kamala '!AT25</f>
        <v>232</v>
      </c>
      <c r="AK22" s="6">
        <f>'Kamala '!AU25</f>
        <v>232</v>
      </c>
      <c r="AL22" s="6">
        <v>0</v>
      </c>
      <c r="AM22" s="6">
        <v>0</v>
      </c>
      <c r="AN22" s="6">
        <v>0</v>
      </c>
      <c r="AO22" s="27">
        <v>0</v>
      </c>
      <c r="AP22" s="136">
        <f t="shared" si="0"/>
        <v>2067</v>
      </c>
      <c r="AQ22" s="137">
        <f t="shared" si="1"/>
        <v>1</v>
      </c>
      <c r="AS22" s="138" t="s">
        <v>55</v>
      </c>
      <c r="AT22" s="144">
        <v>52</v>
      </c>
      <c r="AU22" s="140">
        <f t="shared" ref="AU22:BG22" ca="1" si="17">ROUND((AU12/$AT$12)*100,1)</f>
        <v>36.5</v>
      </c>
      <c r="AV22" s="140">
        <f t="shared" ca="1" si="17"/>
        <v>80.8</v>
      </c>
      <c r="AW22" s="140">
        <f t="shared" ca="1" si="17"/>
        <v>5.8</v>
      </c>
      <c r="AX22" s="140">
        <f t="shared" ca="1" si="17"/>
        <v>42.3</v>
      </c>
      <c r="AY22" s="140">
        <f t="shared" ca="1" si="17"/>
        <v>100</v>
      </c>
      <c r="AZ22" s="140">
        <f t="shared" ca="1" si="17"/>
        <v>59.6</v>
      </c>
      <c r="BA22" s="140">
        <f t="shared" ca="1" si="17"/>
        <v>76.900000000000006</v>
      </c>
      <c r="BB22" s="140">
        <f t="shared" ca="1" si="17"/>
        <v>78.8</v>
      </c>
      <c r="BC22" s="140">
        <f t="shared" ca="1" si="17"/>
        <v>94.2</v>
      </c>
      <c r="BD22" s="140">
        <f t="shared" ca="1" si="17"/>
        <v>57.7</v>
      </c>
      <c r="BE22" s="140">
        <f t="shared" ca="1" si="17"/>
        <v>98.1</v>
      </c>
      <c r="BF22" s="140">
        <f t="shared" ca="1" si="17"/>
        <v>65.400000000000006</v>
      </c>
      <c r="BG22" s="151">
        <f t="shared" ca="1" si="17"/>
        <v>98.1</v>
      </c>
      <c r="BH22" s="149"/>
    </row>
    <row r="23" spans="1:62" ht="15.6">
      <c r="A23" s="27" t="s">
        <v>1</v>
      </c>
      <c r="B23" s="4">
        <f>'Kamala '!A26</f>
        <v>269</v>
      </c>
      <c r="C23" s="24">
        <f>'Kamala '!B26</f>
        <v>143</v>
      </c>
      <c r="D23" s="6">
        <f>'Kamala '!C26</f>
        <v>143</v>
      </c>
      <c r="E23" s="6">
        <v>0</v>
      </c>
      <c r="F23" s="6">
        <v>0</v>
      </c>
      <c r="G23" s="6">
        <v>0</v>
      </c>
      <c r="H23" s="6">
        <v>0</v>
      </c>
      <c r="I23" s="6">
        <f>'Kamala '!J26</f>
        <v>152</v>
      </c>
      <c r="J23" s="6">
        <f>'Kamala '!K26</f>
        <v>152</v>
      </c>
      <c r="K23" s="6">
        <v>0</v>
      </c>
      <c r="L23" s="150">
        <f>'Kamala '!N26</f>
        <v>154</v>
      </c>
      <c r="M23" s="150">
        <f>'Kamala '!O26</f>
        <v>182</v>
      </c>
      <c r="N23" s="6">
        <v>0</v>
      </c>
      <c r="O23" s="6">
        <v>0</v>
      </c>
      <c r="P23" s="6">
        <v>0</v>
      </c>
      <c r="Q23" s="27">
        <v>0</v>
      </c>
      <c r="R23" s="24">
        <f>'Kamala '!V26</f>
        <v>163</v>
      </c>
      <c r="S23" s="6">
        <f>'Kamala '!W26</f>
        <v>166</v>
      </c>
      <c r="T23" s="6">
        <v>0</v>
      </c>
      <c r="U23" s="6">
        <v>0</v>
      </c>
      <c r="V23" s="6">
        <v>0</v>
      </c>
      <c r="W23" s="6">
        <v>0</v>
      </c>
      <c r="X23" s="6">
        <f>'Kamala '!AD26</f>
        <v>184</v>
      </c>
      <c r="Y23" s="6">
        <f>'Kamala '!AE26</f>
        <v>198</v>
      </c>
      <c r="Z23" s="27">
        <v>0</v>
      </c>
      <c r="AA23" s="24">
        <v>0</v>
      </c>
      <c r="AB23" s="6">
        <v>0</v>
      </c>
      <c r="AC23" s="6">
        <v>0</v>
      </c>
      <c r="AD23" s="6">
        <v>0</v>
      </c>
      <c r="AE23" s="6">
        <v>0</v>
      </c>
      <c r="AF23" s="27">
        <v>0</v>
      </c>
      <c r="AG23" s="24">
        <v>0</v>
      </c>
      <c r="AH23" s="6">
        <v>0</v>
      </c>
      <c r="AI23" s="6">
        <v>0</v>
      </c>
      <c r="AJ23" s="6">
        <v>0</v>
      </c>
      <c r="AK23" s="6">
        <v>0</v>
      </c>
      <c r="AL23" s="6">
        <v>0</v>
      </c>
      <c r="AM23" s="6">
        <v>0</v>
      </c>
      <c r="AN23" s="6">
        <v>0</v>
      </c>
      <c r="AO23" s="27">
        <v>0</v>
      </c>
      <c r="AP23" s="136">
        <f t="shared" si="0"/>
        <v>1637</v>
      </c>
      <c r="AQ23" s="137">
        <f t="shared" si="1"/>
        <v>1</v>
      </c>
      <c r="AS23" s="138" t="s">
        <v>56</v>
      </c>
      <c r="AT23" s="144">
        <v>30</v>
      </c>
      <c r="AU23" s="140">
        <f t="shared" ref="AU23:BG23" ca="1" si="18">ROUND((AU13/$AT$13)*100,1)</f>
        <v>46.7</v>
      </c>
      <c r="AV23" s="140">
        <f t="shared" ca="1" si="18"/>
        <v>100</v>
      </c>
      <c r="AW23" s="140">
        <f t="shared" ca="1" si="18"/>
        <v>10</v>
      </c>
      <c r="AX23" s="140">
        <f t="shared" ca="1" si="18"/>
        <v>50</v>
      </c>
      <c r="AY23" s="140">
        <f t="shared" ca="1" si="18"/>
        <v>100</v>
      </c>
      <c r="AZ23" s="140">
        <f t="shared" ca="1" si="18"/>
        <v>46.7</v>
      </c>
      <c r="BA23" s="140">
        <f t="shared" ca="1" si="18"/>
        <v>76.7</v>
      </c>
      <c r="BB23" s="140">
        <f t="shared" ca="1" si="18"/>
        <v>46.7</v>
      </c>
      <c r="BC23" s="140">
        <f t="shared" ca="1" si="18"/>
        <v>66.7</v>
      </c>
      <c r="BD23" s="140">
        <f t="shared" ca="1" si="18"/>
        <v>23.3</v>
      </c>
      <c r="BE23" s="140">
        <f t="shared" ca="1" si="18"/>
        <v>100</v>
      </c>
      <c r="BF23" s="140">
        <f t="shared" ca="1" si="18"/>
        <v>33.299999999999997</v>
      </c>
      <c r="BG23" s="151">
        <f t="shared" ca="1" si="18"/>
        <v>90</v>
      </c>
      <c r="BH23" s="23"/>
      <c r="BI23" s="23"/>
      <c r="BJ23" s="23"/>
    </row>
    <row r="24" spans="1:62" ht="15.6">
      <c r="A24" s="27" t="s">
        <v>1</v>
      </c>
      <c r="B24" s="4">
        <f>'Kamala '!A27</f>
        <v>270</v>
      </c>
      <c r="C24" s="24">
        <f>'Kamala '!B27</f>
        <v>139</v>
      </c>
      <c r="D24" s="6">
        <f>'Kamala '!C27</f>
        <v>139</v>
      </c>
      <c r="E24" s="6">
        <v>0</v>
      </c>
      <c r="F24" s="6">
        <v>0</v>
      </c>
      <c r="G24" s="6">
        <v>0</v>
      </c>
      <c r="H24" s="6">
        <v>0</v>
      </c>
      <c r="I24" s="6">
        <v>0</v>
      </c>
      <c r="J24" s="6">
        <v>0</v>
      </c>
      <c r="K24" s="6">
        <v>0</v>
      </c>
      <c r="L24" s="6">
        <f>'Kamala '!N27</f>
        <v>158</v>
      </c>
      <c r="M24" s="6">
        <f>'Kamala '!O27</f>
        <v>170</v>
      </c>
      <c r="N24" s="6">
        <v>0</v>
      </c>
      <c r="O24" s="6">
        <v>0</v>
      </c>
      <c r="P24" s="6">
        <v>0</v>
      </c>
      <c r="Q24" s="27">
        <v>0</v>
      </c>
      <c r="R24" s="24">
        <f>'Kamala '!V27</f>
        <v>163</v>
      </c>
      <c r="S24" s="6">
        <f>'Kamala '!W27</f>
        <v>166</v>
      </c>
      <c r="T24" s="6">
        <v>0</v>
      </c>
      <c r="U24" s="6">
        <f>'Kamala '!Z27</f>
        <v>202</v>
      </c>
      <c r="V24" s="6">
        <f>'Kamala '!AA27</f>
        <v>202</v>
      </c>
      <c r="W24" s="6">
        <v>0</v>
      </c>
      <c r="X24" s="6">
        <f>'Kamala '!AD27</f>
        <v>182</v>
      </c>
      <c r="Y24" s="6">
        <f>'Kamala '!AE27</f>
        <v>196</v>
      </c>
      <c r="Z24" s="27">
        <v>0</v>
      </c>
      <c r="AA24" s="24">
        <v>0</v>
      </c>
      <c r="AB24" s="6">
        <v>0</v>
      </c>
      <c r="AC24" s="6">
        <v>0</v>
      </c>
      <c r="AD24" s="6">
        <f>'Kamala '!AL27</f>
        <v>146</v>
      </c>
      <c r="AE24" s="6">
        <f>'Kamala '!AM27</f>
        <v>146</v>
      </c>
      <c r="AF24" s="27">
        <v>0</v>
      </c>
      <c r="AG24" s="24">
        <v>0</v>
      </c>
      <c r="AH24" s="6">
        <v>0</v>
      </c>
      <c r="AI24" s="6">
        <v>0</v>
      </c>
      <c r="AJ24" s="148">
        <f>'Kamala '!AT27</f>
        <v>232</v>
      </c>
      <c r="AK24" s="148">
        <f>'Kamala '!AU27</f>
        <v>232</v>
      </c>
      <c r="AL24" s="6">
        <v>0</v>
      </c>
      <c r="AM24" s="6">
        <v>0</v>
      </c>
      <c r="AN24" s="6">
        <v>0</v>
      </c>
      <c r="AO24" s="27">
        <v>0</v>
      </c>
      <c r="AP24" s="136">
        <f t="shared" si="0"/>
        <v>2473</v>
      </c>
      <c r="AQ24" s="137">
        <f t="shared" si="1"/>
        <v>1</v>
      </c>
      <c r="AS24" s="138" t="s">
        <v>54</v>
      </c>
      <c r="AT24" s="144">
        <v>170</v>
      </c>
      <c r="AU24" s="152">
        <f t="shared" ref="AU24:BG24" ca="1" si="19">ROUND((AU14/$AT$14)*100,1)</f>
        <v>23.5</v>
      </c>
      <c r="AV24" s="152">
        <f t="shared" ca="1" si="19"/>
        <v>42.4</v>
      </c>
      <c r="AW24" s="152">
        <f t="shared" ca="1" si="19"/>
        <v>60</v>
      </c>
      <c r="AX24" s="152">
        <f t="shared" ca="1" si="19"/>
        <v>33.5</v>
      </c>
      <c r="AY24" s="152">
        <f t="shared" ca="1" si="19"/>
        <v>62.9</v>
      </c>
      <c r="AZ24" s="152">
        <f t="shared" ca="1" si="19"/>
        <v>24.7</v>
      </c>
      <c r="BA24" s="152">
        <f t="shared" ca="1" si="19"/>
        <v>47.1</v>
      </c>
      <c r="BB24" s="152">
        <f t="shared" ca="1" si="19"/>
        <v>31.2</v>
      </c>
      <c r="BC24" s="152">
        <f t="shared" ca="1" si="19"/>
        <v>25.9</v>
      </c>
      <c r="BD24" s="152">
        <f t="shared" ca="1" si="19"/>
        <v>36.5</v>
      </c>
      <c r="BE24" s="152">
        <f t="shared" ca="1" si="19"/>
        <v>67.099999999999994</v>
      </c>
      <c r="BF24" s="152">
        <f t="shared" ca="1" si="19"/>
        <v>17.100000000000001</v>
      </c>
      <c r="BG24" s="153">
        <f t="shared" ca="1" si="19"/>
        <v>61.8</v>
      </c>
      <c r="BH24" s="149"/>
    </row>
    <row r="25" spans="1:62" ht="15.6">
      <c r="A25" s="27" t="s">
        <v>1</v>
      </c>
      <c r="B25" s="4">
        <f>'Kamala '!A28</f>
        <v>270</v>
      </c>
      <c r="C25" s="24">
        <f>'Kamala '!B28</f>
        <v>139</v>
      </c>
      <c r="D25" s="6">
        <f>'Kamala '!C28</f>
        <v>139</v>
      </c>
      <c r="E25" s="6">
        <v>0</v>
      </c>
      <c r="F25" s="6">
        <f>'Kamala '!F28</f>
        <v>332</v>
      </c>
      <c r="G25" s="6">
        <f>'Kamala '!G28</f>
        <v>332</v>
      </c>
      <c r="H25" s="6">
        <v>0</v>
      </c>
      <c r="I25" s="6">
        <f>'Kamala '!J28</f>
        <v>152</v>
      </c>
      <c r="J25" s="6">
        <f>'Kamala '!K28</f>
        <v>152</v>
      </c>
      <c r="K25" s="6">
        <v>0</v>
      </c>
      <c r="L25" s="6">
        <f>'Kamala '!N28</f>
        <v>158</v>
      </c>
      <c r="M25" s="6">
        <f>'Kamala '!O28</f>
        <v>170</v>
      </c>
      <c r="N25" s="6">
        <v>0</v>
      </c>
      <c r="O25" s="6">
        <v>0</v>
      </c>
      <c r="P25" s="6">
        <v>0</v>
      </c>
      <c r="Q25" s="27">
        <v>0</v>
      </c>
      <c r="R25" s="24">
        <f>'Kamala '!V28</f>
        <v>163</v>
      </c>
      <c r="S25" s="6">
        <f>'Kamala '!W28</f>
        <v>166</v>
      </c>
      <c r="T25" s="6">
        <v>0</v>
      </c>
      <c r="U25" s="6">
        <v>0</v>
      </c>
      <c r="V25" s="6">
        <v>0</v>
      </c>
      <c r="W25" s="6">
        <v>0</v>
      </c>
      <c r="X25" s="6">
        <f>'Kamala '!AD28</f>
        <v>182</v>
      </c>
      <c r="Y25" s="6">
        <f>'Kamala '!AE28</f>
        <v>182</v>
      </c>
      <c r="Z25" s="27">
        <v>0</v>
      </c>
      <c r="AA25" s="24">
        <v>0</v>
      </c>
      <c r="AB25" s="6">
        <v>0</v>
      </c>
      <c r="AC25" s="6">
        <v>0</v>
      </c>
      <c r="AD25" s="6">
        <v>0</v>
      </c>
      <c r="AE25" s="6">
        <v>0</v>
      </c>
      <c r="AF25" s="27">
        <v>0</v>
      </c>
      <c r="AG25" s="24">
        <v>0</v>
      </c>
      <c r="AH25" s="6">
        <v>0</v>
      </c>
      <c r="AI25" s="6">
        <v>0</v>
      </c>
      <c r="AJ25" s="148">
        <f>'Kamala '!AT28</f>
        <v>214</v>
      </c>
      <c r="AK25" s="148">
        <f>'Kamala '!AU28</f>
        <v>232</v>
      </c>
      <c r="AL25" s="6">
        <v>0</v>
      </c>
      <c r="AM25" s="6">
        <v>0</v>
      </c>
      <c r="AN25" s="6">
        <v>0</v>
      </c>
      <c r="AO25" s="27">
        <v>0</v>
      </c>
      <c r="AP25" s="136">
        <f t="shared" si="0"/>
        <v>2713</v>
      </c>
      <c r="AQ25" s="137">
        <f t="shared" si="1"/>
        <v>1</v>
      </c>
      <c r="AR25" s="108"/>
      <c r="AS25" s="108"/>
      <c r="AT25" s="108"/>
      <c r="AU25" s="108"/>
      <c r="AV25" s="108"/>
      <c r="AW25" s="108"/>
      <c r="AX25" s="108"/>
      <c r="AY25" s="108"/>
      <c r="AZ25" s="108"/>
      <c r="BA25" s="108"/>
      <c r="BB25" s="108"/>
      <c r="BC25" s="108"/>
      <c r="BD25" s="23"/>
      <c r="BE25" s="23"/>
      <c r="BF25" s="23"/>
      <c r="BG25" s="23"/>
      <c r="BH25" s="23"/>
      <c r="BI25" s="23"/>
      <c r="BJ25" s="23"/>
    </row>
    <row r="26" spans="1:62" ht="15.6">
      <c r="A26" s="27" t="s">
        <v>1</v>
      </c>
      <c r="B26" s="4">
        <f>'Kamala '!A29</f>
        <v>271</v>
      </c>
      <c r="C26" s="24">
        <f>'Kamala '!B29</f>
        <v>131</v>
      </c>
      <c r="D26" s="6">
        <f>'Kamala '!C29</f>
        <v>139</v>
      </c>
      <c r="E26" s="6">
        <v>0</v>
      </c>
      <c r="F26" s="6">
        <f>'Kamala '!F29</f>
        <v>302</v>
      </c>
      <c r="G26" s="6">
        <f>'Kamala '!G29</f>
        <v>320</v>
      </c>
      <c r="H26" s="6">
        <v>0</v>
      </c>
      <c r="I26" s="6">
        <v>0</v>
      </c>
      <c r="J26" s="6">
        <v>0</v>
      </c>
      <c r="K26" s="6">
        <v>0</v>
      </c>
      <c r="L26" s="6">
        <f>'Kamala '!N29</f>
        <v>158</v>
      </c>
      <c r="M26" s="6">
        <f>'Kamala '!O29</f>
        <v>170</v>
      </c>
      <c r="N26" s="6">
        <v>0</v>
      </c>
      <c r="O26" s="6">
        <v>0</v>
      </c>
      <c r="P26" s="6">
        <v>0</v>
      </c>
      <c r="Q26" s="27">
        <v>0</v>
      </c>
      <c r="R26" s="154">
        <f>'Kamala '!V29</f>
        <v>160</v>
      </c>
      <c r="S26" s="150">
        <f>'Kamala '!W29</f>
        <v>163</v>
      </c>
      <c r="T26" s="6">
        <v>0</v>
      </c>
      <c r="U26" s="6">
        <v>0</v>
      </c>
      <c r="V26" s="6">
        <v>0</v>
      </c>
      <c r="W26" s="6">
        <v>0</v>
      </c>
      <c r="X26" s="6">
        <v>0</v>
      </c>
      <c r="Y26" s="6">
        <v>0</v>
      </c>
      <c r="Z26" s="27">
        <v>0</v>
      </c>
      <c r="AA26" s="24">
        <f>'Kamala '!AH29</f>
        <v>150</v>
      </c>
      <c r="AB26" s="6">
        <f>'Kamala '!AI29</f>
        <v>162</v>
      </c>
      <c r="AC26" s="6">
        <v>0</v>
      </c>
      <c r="AD26" s="6">
        <f>'Kamala '!AL29</f>
        <v>146</v>
      </c>
      <c r="AE26" s="6">
        <f>'Kamala '!AM29</f>
        <v>146</v>
      </c>
      <c r="AF26" s="27">
        <v>0</v>
      </c>
      <c r="AG26" s="24">
        <v>0</v>
      </c>
      <c r="AH26" s="6">
        <v>0</v>
      </c>
      <c r="AI26" s="6">
        <v>0</v>
      </c>
      <c r="AJ26" s="6">
        <v>0</v>
      </c>
      <c r="AK26" s="6">
        <v>0</v>
      </c>
      <c r="AL26" s="6">
        <v>0</v>
      </c>
      <c r="AM26" s="6">
        <v>0</v>
      </c>
      <c r="AN26" s="6">
        <v>0</v>
      </c>
      <c r="AO26" s="27">
        <v>0</v>
      </c>
      <c r="AP26" s="136">
        <f t="shared" si="0"/>
        <v>2147</v>
      </c>
      <c r="AQ26" s="137">
        <f t="shared" si="1"/>
        <v>1</v>
      </c>
      <c r="AR26" s="155"/>
      <c r="AS26" s="155"/>
      <c r="AV26" s="155"/>
      <c r="AW26" s="155"/>
      <c r="AX26" s="155"/>
      <c r="AY26" s="155"/>
      <c r="AZ26" s="155"/>
      <c r="BA26" s="155"/>
      <c r="BB26" s="155"/>
      <c r="BC26" s="155"/>
    </row>
    <row r="27" spans="1:62" ht="15.6">
      <c r="A27" s="27" t="s">
        <v>1</v>
      </c>
      <c r="B27" s="4">
        <f>'Kamala '!A30</f>
        <v>271</v>
      </c>
      <c r="C27" s="24">
        <f>'Kamala '!B30</f>
        <v>131</v>
      </c>
      <c r="D27" s="6">
        <f>'Kamala '!C30</f>
        <v>139</v>
      </c>
      <c r="E27" s="6">
        <v>0</v>
      </c>
      <c r="F27" s="6">
        <v>0</v>
      </c>
      <c r="G27" s="6">
        <v>0</v>
      </c>
      <c r="H27" s="6">
        <v>0</v>
      </c>
      <c r="I27" s="6">
        <f>'Kamala '!J30</f>
        <v>152</v>
      </c>
      <c r="J27" s="6">
        <f>'Kamala '!K30</f>
        <v>152</v>
      </c>
      <c r="K27" s="6">
        <v>0</v>
      </c>
      <c r="L27" s="6">
        <f>'Kamala '!N30</f>
        <v>158</v>
      </c>
      <c r="M27" s="6">
        <f>'Kamala '!O30</f>
        <v>170</v>
      </c>
      <c r="N27" s="6">
        <v>0</v>
      </c>
      <c r="O27" s="6">
        <v>0</v>
      </c>
      <c r="P27" s="6">
        <v>0</v>
      </c>
      <c r="Q27" s="27">
        <v>0</v>
      </c>
      <c r="R27" s="154">
        <f>'Kamala '!V30</f>
        <v>163</v>
      </c>
      <c r="S27" s="150">
        <f>'Kamala '!W30</f>
        <v>166</v>
      </c>
      <c r="T27" s="6">
        <v>0</v>
      </c>
      <c r="U27" s="6">
        <f>'Kamala '!Z30</f>
        <v>202</v>
      </c>
      <c r="V27" s="6">
        <f>'Kamala '!AA30</f>
        <v>202</v>
      </c>
      <c r="W27" s="6">
        <v>0</v>
      </c>
      <c r="X27" s="6">
        <v>0</v>
      </c>
      <c r="Y27" s="6">
        <v>0</v>
      </c>
      <c r="Z27" s="27">
        <v>0</v>
      </c>
      <c r="AA27" s="24">
        <v>0</v>
      </c>
      <c r="AB27" s="6">
        <v>0</v>
      </c>
      <c r="AC27" s="6">
        <v>0</v>
      </c>
      <c r="AD27" s="6">
        <v>0</v>
      </c>
      <c r="AE27" s="6">
        <v>0</v>
      </c>
      <c r="AF27" s="27">
        <v>0</v>
      </c>
      <c r="AG27" s="24">
        <v>0</v>
      </c>
      <c r="AH27" s="6">
        <v>0</v>
      </c>
      <c r="AI27" s="6">
        <v>0</v>
      </c>
      <c r="AJ27" s="6">
        <f>'Kamala '!AT30</f>
        <v>214</v>
      </c>
      <c r="AK27" s="6">
        <f>'Kamala '!AU30</f>
        <v>232</v>
      </c>
      <c r="AL27" s="6">
        <v>0</v>
      </c>
      <c r="AM27" s="6">
        <v>0</v>
      </c>
      <c r="AN27" s="6">
        <v>0</v>
      </c>
      <c r="AO27" s="27">
        <v>0</v>
      </c>
      <c r="AP27" s="136">
        <f t="shared" si="0"/>
        <v>2081</v>
      </c>
      <c r="AQ27" s="137">
        <f t="shared" si="1"/>
        <v>1</v>
      </c>
      <c r="AR27" s="289"/>
      <c r="AS27" s="325"/>
      <c r="AT27" s="325"/>
      <c r="AU27" s="327" t="s">
        <v>4</v>
      </c>
      <c r="AV27" s="327" t="s">
        <v>6</v>
      </c>
      <c r="AW27" s="328" t="s">
        <v>8</v>
      </c>
      <c r="AX27" s="327" t="s">
        <v>10</v>
      </c>
      <c r="AY27" s="327" t="s">
        <v>12</v>
      </c>
      <c r="AZ27" s="327" t="s">
        <v>14</v>
      </c>
      <c r="BA27" s="327" t="s">
        <v>16</v>
      </c>
      <c r="BB27" s="327" t="s">
        <v>18</v>
      </c>
      <c r="BC27" s="327" t="s">
        <v>20</v>
      </c>
      <c r="BD27" s="329" t="s">
        <v>22</v>
      </c>
      <c r="BE27" s="329" t="s">
        <v>24</v>
      </c>
      <c r="BF27" s="329" t="s">
        <v>26</v>
      </c>
      <c r="BG27" s="329" t="s">
        <v>28</v>
      </c>
    </row>
    <row r="28" spans="1:62" ht="15.6">
      <c r="A28" s="27" t="s">
        <v>1</v>
      </c>
      <c r="B28" s="4">
        <f>'Kamala '!A31</f>
        <v>272</v>
      </c>
      <c r="C28" s="147">
        <f>'Kamala '!B31</f>
        <v>143</v>
      </c>
      <c r="D28" s="148">
        <f>'Kamala '!C31</f>
        <v>143</v>
      </c>
      <c r="E28" s="6">
        <v>0</v>
      </c>
      <c r="F28" s="6">
        <v>0</v>
      </c>
      <c r="G28" s="6">
        <v>0</v>
      </c>
      <c r="H28" s="6">
        <v>0</v>
      </c>
      <c r="I28" s="6">
        <v>0</v>
      </c>
      <c r="J28" s="6">
        <v>0</v>
      </c>
      <c r="K28" s="6">
        <v>0</v>
      </c>
      <c r="L28" s="150">
        <f>'Kamala '!N31</f>
        <v>154</v>
      </c>
      <c r="M28" s="150">
        <f>'Kamala '!O31</f>
        <v>182</v>
      </c>
      <c r="N28" s="6">
        <v>0</v>
      </c>
      <c r="O28" s="6">
        <v>0</v>
      </c>
      <c r="P28" s="6">
        <v>0</v>
      </c>
      <c r="Q28" s="27">
        <v>0</v>
      </c>
      <c r="R28" s="24">
        <f>'Kamala '!V31</f>
        <v>163</v>
      </c>
      <c r="S28" s="6">
        <f>'Kamala '!W31</f>
        <v>166</v>
      </c>
      <c r="T28" s="6">
        <v>0</v>
      </c>
      <c r="U28" s="6">
        <v>0</v>
      </c>
      <c r="V28" s="6">
        <v>0</v>
      </c>
      <c r="W28" s="6">
        <v>0</v>
      </c>
      <c r="X28" s="6">
        <f>'Kamala '!AD31</f>
        <v>184</v>
      </c>
      <c r="Y28" s="6">
        <f>'Kamala '!AE31</f>
        <v>184</v>
      </c>
      <c r="Z28" s="27">
        <v>0</v>
      </c>
      <c r="AA28" s="24">
        <v>0</v>
      </c>
      <c r="AB28" s="6">
        <v>0</v>
      </c>
      <c r="AC28" s="6">
        <v>0</v>
      </c>
      <c r="AD28" s="6">
        <f>'Kamala '!AL31</f>
        <v>146</v>
      </c>
      <c r="AE28" s="6">
        <f>'Kamala '!AM31</f>
        <v>168</v>
      </c>
      <c r="AF28" s="27">
        <v>0</v>
      </c>
      <c r="AG28" s="24">
        <v>0</v>
      </c>
      <c r="AH28" s="6">
        <v>0</v>
      </c>
      <c r="AI28" s="6">
        <v>0</v>
      </c>
      <c r="AJ28" s="148">
        <f>'Kamala '!AT31</f>
        <v>232</v>
      </c>
      <c r="AK28" s="148">
        <f>'Kamala '!AU31</f>
        <v>232</v>
      </c>
      <c r="AL28" s="6">
        <v>0</v>
      </c>
      <c r="AM28" s="6">
        <v>0</v>
      </c>
      <c r="AN28" s="6">
        <v>0</v>
      </c>
      <c r="AO28" s="27">
        <v>0</v>
      </c>
      <c r="AP28" s="136">
        <f t="shared" si="0"/>
        <v>2097</v>
      </c>
      <c r="AQ28" s="137">
        <f t="shared" si="1"/>
        <v>1</v>
      </c>
      <c r="AR28" s="289"/>
      <c r="AS28" s="324" t="s">
        <v>134</v>
      </c>
      <c r="AT28" s="324" t="s">
        <v>135</v>
      </c>
      <c r="AU28" s="329" t="s">
        <v>136</v>
      </c>
      <c r="AV28" s="329" t="s">
        <v>137</v>
      </c>
      <c r="AW28" s="329" t="s">
        <v>138</v>
      </c>
      <c r="AX28" s="329" t="s">
        <v>139</v>
      </c>
      <c r="AY28" s="329" t="s">
        <v>140</v>
      </c>
      <c r="AZ28" s="329" t="s">
        <v>141</v>
      </c>
      <c r="BA28" s="329" t="s">
        <v>142</v>
      </c>
      <c r="BB28" s="329" t="s">
        <v>143</v>
      </c>
      <c r="BC28" s="329" t="s">
        <v>144</v>
      </c>
      <c r="BD28" s="329" t="s">
        <v>145</v>
      </c>
      <c r="BE28" s="329" t="s">
        <v>146</v>
      </c>
      <c r="BF28" s="329" t="s">
        <v>147</v>
      </c>
      <c r="BG28" s="329" t="s">
        <v>148</v>
      </c>
    </row>
    <row r="29" spans="1:62" ht="15.6">
      <c r="A29" s="27" t="s">
        <v>1</v>
      </c>
      <c r="B29" s="4">
        <f>'Kamala '!A32</f>
        <v>272</v>
      </c>
      <c r="C29" s="147">
        <f>'Kamala '!B32</f>
        <v>139</v>
      </c>
      <c r="D29" s="148">
        <f>'Kamala '!C32</f>
        <v>139</v>
      </c>
      <c r="E29" s="6">
        <v>0</v>
      </c>
      <c r="F29" s="6">
        <v>0</v>
      </c>
      <c r="G29" s="6">
        <v>0</v>
      </c>
      <c r="H29" s="6">
        <v>0</v>
      </c>
      <c r="I29" s="6">
        <f>'Kamala '!J32</f>
        <v>152</v>
      </c>
      <c r="J29" s="6">
        <f>'Kamala '!K32</f>
        <v>152</v>
      </c>
      <c r="K29" s="6">
        <v>0</v>
      </c>
      <c r="L29" s="150">
        <f>'Kamala '!N32</f>
        <v>150</v>
      </c>
      <c r="M29" s="150">
        <f>'Kamala '!O32</f>
        <v>150</v>
      </c>
      <c r="N29" s="6">
        <v>0</v>
      </c>
      <c r="O29" s="6">
        <v>0</v>
      </c>
      <c r="P29" s="6">
        <v>0</v>
      </c>
      <c r="Q29" s="27">
        <v>0</v>
      </c>
      <c r="R29" s="24">
        <f>'Kamala '!V32</f>
        <v>163</v>
      </c>
      <c r="S29" s="6">
        <f>'Kamala '!W32</f>
        <v>166</v>
      </c>
      <c r="T29" s="6">
        <v>0</v>
      </c>
      <c r="U29" s="6">
        <v>0</v>
      </c>
      <c r="V29" s="6">
        <v>0</v>
      </c>
      <c r="W29" s="6">
        <v>0</v>
      </c>
      <c r="X29" s="6">
        <f>'Kamala '!AD32</f>
        <v>182</v>
      </c>
      <c r="Y29" s="6">
        <f>'Kamala '!AE32</f>
        <v>196</v>
      </c>
      <c r="Z29" s="27">
        <v>0</v>
      </c>
      <c r="AA29" s="24">
        <v>0</v>
      </c>
      <c r="AB29" s="6">
        <v>0</v>
      </c>
      <c r="AC29" s="6">
        <v>0</v>
      </c>
      <c r="AD29" s="6">
        <v>0</v>
      </c>
      <c r="AE29" s="6">
        <v>0</v>
      </c>
      <c r="AF29" s="27">
        <v>0</v>
      </c>
      <c r="AG29" s="24">
        <v>0</v>
      </c>
      <c r="AH29" s="6">
        <v>0</v>
      </c>
      <c r="AI29" s="6">
        <v>0</v>
      </c>
      <c r="AJ29" s="148">
        <f>'Kamala '!AT32</f>
        <v>216</v>
      </c>
      <c r="AK29" s="148">
        <f>'Kamala '!AU32</f>
        <v>232</v>
      </c>
      <c r="AL29" s="6">
        <v>0</v>
      </c>
      <c r="AM29" s="6">
        <v>0</v>
      </c>
      <c r="AN29" s="6">
        <v>0</v>
      </c>
      <c r="AO29" s="27">
        <v>0</v>
      </c>
      <c r="AP29" s="136">
        <f t="shared" si="0"/>
        <v>2037</v>
      </c>
      <c r="AQ29" s="137">
        <f t="shared" si="1"/>
        <v>1</v>
      </c>
      <c r="AR29" s="330" t="s">
        <v>149</v>
      </c>
      <c r="AS29" s="329">
        <f t="array" ref="AS29">ROW(INDEX(A6:A637,MATCH("Kamala",A6:A637,0)))</f>
        <v>6</v>
      </c>
      <c r="AT29" s="329">
        <f t="array" ref="AT29">(ROW(INDEX($A$6:$A$638,MATCH("KhaiNai",$A$6:$A$638,0))))-1</f>
        <v>57</v>
      </c>
      <c r="AU29" s="323" t="str">
        <f t="shared" ref="AU29:BG29" si="20">AU28&amp;$AS$29&amp;":"&amp;AU28&amp;$AT$29</f>
        <v>C6:C57</v>
      </c>
      <c r="AV29" s="323" t="str">
        <f t="shared" si="20"/>
        <v>F6:F57</v>
      </c>
      <c r="AW29" s="323" t="str">
        <f t="shared" si="20"/>
        <v>I6:I57</v>
      </c>
      <c r="AX29" s="323" t="str">
        <f t="shared" si="20"/>
        <v>L6:L57</v>
      </c>
      <c r="AY29" s="323" t="str">
        <f t="shared" si="20"/>
        <v>O6:O57</v>
      </c>
      <c r="AZ29" s="323" t="str">
        <f t="shared" si="20"/>
        <v>R6:R57</v>
      </c>
      <c r="BA29" s="323" t="str">
        <f t="shared" si="20"/>
        <v>U6:U57</v>
      </c>
      <c r="BB29" s="323" t="str">
        <f t="shared" si="20"/>
        <v>X6:X57</v>
      </c>
      <c r="BC29" s="323" t="str">
        <f t="shared" si="20"/>
        <v>AA6:AA57</v>
      </c>
      <c r="BD29" s="323" t="str">
        <f t="shared" si="20"/>
        <v>AD6:AD57</v>
      </c>
      <c r="BE29" s="323" t="str">
        <f t="shared" si="20"/>
        <v>AG6:AG57</v>
      </c>
      <c r="BF29" s="323" t="str">
        <f t="shared" si="20"/>
        <v>AJ6:AJ57</v>
      </c>
      <c r="BG29" s="331" t="str">
        <f t="shared" si="20"/>
        <v>AM6:AM57</v>
      </c>
    </row>
    <row r="30" spans="1:62" ht="15.6">
      <c r="A30" s="27" t="s">
        <v>1</v>
      </c>
      <c r="B30" s="4">
        <f>'Kamala '!A33</f>
        <v>273</v>
      </c>
      <c r="C30" s="24">
        <v>0</v>
      </c>
      <c r="D30" s="6">
        <v>0</v>
      </c>
      <c r="E30" s="6">
        <v>0</v>
      </c>
      <c r="F30" s="6">
        <f>'Kamala '!F33</f>
        <v>302</v>
      </c>
      <c r="G30" s="6">
        <f>'Kamala '!G33</f>
        <v>302</v>
      </c>
      <c r="H30" s="6">
        <v>0</v>
      </c>
      <c r="I30" s="6">
        <v>0</v>
      </c>
      <c r="J30" s="6">
        <v>0</v>
      </c>
      <c r="K30" s="6">
        <v>0</v>
      </c>
      <c r="L30" s="6">
        <f>'Kamala '!N33</f>
        <v>158</v>
      </c>
      <c r="M30" s="6">
        <f>'Kamala '!O33</f>
        <v>170</v>
      </c>
      <c r="N30" s="6">
        <v>0</v>
      </c>
      <c r="O30" s="6">
        <v>0</v>
      </c>
      <c r="P30" s="6">
        <v>0</v>
      </c>
      <c r="Q30" s="27">
        <v>0</v>
      </c>
      <c r="R30" s="24">
        <f>'Kamala '!V33</f>
        <v>163</v>
      </c>
      <c r="S30" s="6">
        <f>'Kamala '!W33</f>
        <v>166</v>
      </c>
      <c r="T30" s="6">
        <v>0</v>
      </c>
      <c r="U30" s="6">
        <f>'Kamala '!Z33</f>
        <v>202</v>
      </c>
      <c r="V30" s="6">
        <f>'Kamala '!AA33</f>
        <v>202</v>
      </c>
      <c r="W30" s="6">
        <v>0</v>
      </c>
      <c r="X30" s="6">
        <f>'Kamala '!AD33</f>
        <v>182</v>
      </c>
      <c r="Y30" s="6">
        <f>'Kamala '!AE33</f>
        <v>196</v>
      </c>
      <c r="Z30" s="27">
        <v>0</v>
      </c>
      <c r="AA30" s="24">
        <v>0</v>
      </c>
      <c r="AB30" s="6">
        <v>0</v>
      </c>
      <c r="AC30" s="6">
        <v>0</v>
      </c>
      <c r="AD30" s="6">
        <f>'Kamala '!AL33</f>
        <v>146</v>
      </c>
      <c r="AE30" s="6">
        <f>'Kamala '!AM33</f>
        <v>146</v>
      </c>
      <c r="AF30" s="27">
        <v>0</v>
      </c>
      <c r="AG30" s="24">
        <v>0</v>
      </c>
      <c r="AH30" s="6">
        <v>0</v>
      </c>
      <c r="AI30" s="6">
        <v>0</v>
      </c>
      <c r="AJ30" s="6">
        <f>'Kamala '!AT33</f>
        <v>232</v>
      </c>
      <c r="AK30" s="6">
        <f>'Kamala '!AU33</f>
        <v>232</v>
      </c>
      <c r="AL30" s="6">
        <v>0</v>
      </c>
      <c r="AM30" s="6">
        <v>0</v>
      </c>
      <c r="AN30" s="6">
        <v>0</v>
      </c>
      <c r="AO30" s="27">
        <v>0</v>
      </c>
      <c r="AP30" s="136">
        <f t="shared" si="0"/>
        <v>2799</v>
      </c>
      <c r="AQ30" s="137">
        <f t="shared" si="1"/>
        <v>1</v>
      </c>
      <c r="AR30" s="332" t="s">
        <v>60</v>
      </c>
      <c r="AS30" s="329">
        <f t="array" ref="AS30">ROW(INDEX($A$6:$A$638,MATCH("KhaiNai",$A$6:$A$638,0)))</f>
        <v>58</v>
      </c>
      <c r="AT30" s="329">
        <f t="array" ref="AT30">(ROW(INDEX($A$6:$A$638,MATCH("KhaiNok",$A$6:$A$638,0))))-1</f>
        <v>117</v>
      </c>
      <c r="AU30" s="323" t="str">
        <f t="shared" ref="AU30:BG30" si="21">AU28&amp;$AS$30&amp;":"&amp;AU28&amp;$AT$30</f>
        <v>C58:C117</v>
      </c>
      <c r="AV30" s="323" t="str">
        <f t="shared" si="21"/>
        <v>F58:F117</v>
      </c>
      <c r="AW30" s="323" t="str">
        <f t="shared" si="21"/>
        <v>I58:I117</v>
      </c>
      <c r="AX30" s="323" t="str">
        <f t="shared" si="21"/>
        <v>L58:L117</v>
      </c>
      <c r="AY30" s="323" t="str">
        <f t="shared" si="21"/>
        <v>O58:O117</v>
      </c>
      <c r="AZ30" s="323" t="str">
        <f t="shared" si="21"/>
        <v>R58:R117</v>
      </c>
      <c r="BA30" s="323" t="str">
        <f t="shared" si="21"/>
        <v>U58:U117</v>
      </c>
      <c r="BB30" s="323" t="str">
        <f t="shared" si="21"/>
        <v>X58:X117</v>
      </c>
      <c r="BC30" s="323" t="str">
        <f t="shared" si="21"/>
        <v>AA58:AA117</v>
      </c>
      <c r="BD30" s="323" t="str">
        <f t="shared" si="21"/>
        <v>AD58:AD117</v>
      </c>
      <c r="BE30" s="323" t="str">
        <f t="shared" si="21"/>
        <v>AG58:AG117</v>
      </c>
      <c r="BF30" s="323" t="str">
        <f t="shared" si="21"/>
        <v>AJ58:AJ117</v>
      </c>
      <c r="BG30" s="331" t="str">
        <f t="shared" si="21"/>
        <v>AM58:AM117</v>
      </c>
    </row>
    <row r="31" spans="1:62" ht="15.6">
      <c r="A31" s="27" t="s">
        <v>1</v>
      </c>
      <c r="B31" s="4">
        <f>'Kamala '!A34</f>
        <v>273</v>
      </c>
      <c r="C31" s="24">
        <f>'Kamala '!B34</f>
        <v>139</v>
      </c>
      <c r="D31" s="6">
        <f>'Kamala '!C34</f>
        <v>139</v>
      </c>
      <c r="E31" s="6">
        <v>0</v>
      </c>
      <c r="F31" s="6">
        <v>0</v>
      </c>
      <c r="G31" s="6">
        <v>0</v>
      </c>
      <c r="H31" s="6">
        <v>0</v>
      </c>
      <c r="I31" s="6">
        <f>'Kamala '!J34</f>
        <v>152</v>
      </c>
      <c r="J31" s="6">
        <f>'Kamala '!K34</f>
        <v>152</v>
      </c>
      <c r="K31" s="6">
        <v>0</v>
      </c>
      <c r="L31" s="6">
        <f>'Kamala '!N34</f>
        <v>158</v>
      </c>
      <c r="M31" s="6">
        <f>'Kamala '!O34</f>
        <v>170</v>
      </c>
      <c r="N31" s="6">
        <v>0</v>
      </c>
      <c r="O31" s="6">
        <v>0</v>
      </c>
      <c r="P31" s="6">
        <v>0</v>
      </c>
      <c r="Q31" s="27">
        <v>0</v>
      </c>
      <c r="R31" s="24">
        <f>'Kamala '!V34</f>
        <v>163</v>
      </c>
      <c r="S31" s="6">
        <f>'Kamala '!W34</f>
        <v>166</v>
      </c>
      <c r="T31" s="6">
        <v>0</v>
      </c>
      <c r="U31" s="6">
        <v>0</v>
      </c>
      <c r="V31" s="6">
        <v>0</v>
      </c>
      <c r="W31" s="6">
        <v>0</v>
      </c>
      <c r="X31" s="6">
        <f>'Kamala '!AD34</f>
        <v>182</v>
      </c>
      <c r="Y31" s="6">
        <f>'Kamala '!AE34</f>
        <v>196</v>
      </c>
      <c r="Z31" s="27">
        <v>0</v>
      </c>
      <c r="AA31" s="24">
        <v>0</v>
      </c>
      <c r="AB31" s="6">
        <v>0</v>
      </c>
      <c r="AC31" s="6">
        <v>0</v>
      </c>
      <c r="AD31" s="6">
        <v>0</v>
      </c>
      <c r="AE31" s="6">
        <v>0</v>
      </c>
      <c r="AF31" s="27">
        <v>0</v>
      </c>
      <c r="AG31" s="24">
        <v>0</v>
      </c>
      <c r="AH31" s="6">
        <v>0</v>
      </c>
      <c r="AI31" s="6">
        <v>0</v>
      </c>
      <c r="AJ31" s="6">
        <v>0</v>
      </c>
      <c r="AK31" s="6">
        <v>0</v>
      </c>
      <c r="AL31" s="6">
        <v>0</v>
      </c>
      <c r="AM31" s="6">
        <v>0</v>
      </c>
      <c r="AN31" s="6">
        <v>0</v>
      </c>
      <c r="AO31" s="27">
        <v>0</v>
      </c>
      <c r="AP31" s="136">
        <f t="shared" si="0"/>
        <v>1617</v>
      </c>
      <c r="AQ31" s="137">
        <f t="shared" si="1"/>
        <v>1</v>
      </c>
      <c r="AR31" s="332" t="s">
        <v>59</v>
      </c>
      <c r="AS31" s="329">
        <f t="array" ref="AS31">ROW(INDEX($A$6:$A$638,MATCH("KhaiNok",$A$6:$A$638,0)))</f>
        <v>118</v>
      </c>
      <c r="AT31" s="329">
        <f t="array" ref="AT31">(ROW(INDEX($A$6:$A$638,MATCH("KoNung_Krabi",$A$6:$A$638,0))))-1</f>
        <v>141</v>
      </c>
      <c r="AU31" s="323" t="str">
        <f t="shared" ref="AU31:BG31" si="22">AU28&amp;$AS$31&amp;":"&amp;AU28&amp;$AT$31</f>
        <v>C118:C141</v>
      </c>
      <c r="AV31" s="323" t="str">
        <f t="shared" si="22"/>
        <v>F118:F141</v>
      </c>
      <c r="AW31" s="323" t="str">
        <f t="shared" si="22"/>
        <v>I118:I141</v>
      </c>
      <c r="AX31" s="323" t="str">
        <f t="shared" si="22"/>
        <v>L118:L141</v>
      </c>
      <c r="AY31" s="323" t="str">
        <f t="shared" si="22"/>
        <v>O118:O141</v>
      </c>
      <c r="AZ31" s="323" t="str">
        <f t="shared" si="22"/>
        <v>R118:R141</v>
      </c>
      <c r="BA31" s="323" t="str">
        <f t="shared" si="22"/>
        <v>U118:U141</v>
      </c>
      <c r="BB31" s="323" t="str">
        <f t="shared" si="22"/>
        <v>X118:X141</v>
      </c>
      <c r="BC31" s="323" t="str">
        <f t="shared" si="22"/>
        <v>AA118:AA141</v>
      </c>
      <c r="BD31" s="323" t="str">
        <f t="shared" si="22"/>
        <v>AD118:AD141</v>
      </c>
      <c r="BE31" s="323" t="str">
        <f t="shared" si="22"/>
        <v>AG118:AG141</v>
      </c>
      <c r="BF31" s="323" t="str">
        <f t="shared" si="22"/>
        <v>AJ118:AJ141</v>
      </c>
      <c r="BG31" s="331" t="str">
        <f t="shared" si="22"/>
        <v>AM118:AM141</v>
      </c>
    </row>
    <row r="32" spans="1:62" ht="15.6">
      <c r="A32" s="27" t="s">
        <v>1</v>
      </c>
      <c r="B32" s="4">
        <f>'Kamala '!A35</f>
        <v>274</v>
      </c>
      <c r="C32" s="24">
        <f>'Kamala '!B35</f>
        <v>131</v>
      </c>
      <c r="D32" s="6">
        <f>'Kamala '!C35</f>
        <v>139</v>
      </c>
      <c r="E32" s="6">
        <v>0</v>
      </c>
      <c r="F32" s="6">
        <v>0</v>
      </c>
      <c r="G32" s="6">
        <v>0</v>
      </c>
      <c r="H32" s="6">
        <v>0</v>
      </c>
      <c r="I32" s="6">
        <v>0</v>
      </c>
      <c r="J32" s="6">
        <v>0</v>
      </c>
      <c r="K32" s="6">
        <v>0</v>
      </c>
      <c r="L32" s="6">
        <f>'Kamala '!N35</f>
        <v>158</v>
      </c>
      <c r="M32" s="6">
        <f>'Kamala '!O35</f>
        <v>170</v>
      </c>
      <c r="N32" s="6">
        <v>0</v>
      </c>
      <c r="O32" s="6">
        <v>0</v>
      </c>
      <c r="P32" s="6">
        <v>0</v>
      </c>
      <c r="Q32" s="27">
        <v>0</v>
      </c>
      <c r="R32" s="24">
        <f>'Kamala '!V35</f>
        <v>160</v>
      </c>
      <c r="S32" s="6">
        <f>'Kamala '!W35</f>
        <v>163</v>
      </c>
      <c r="T32" s="6">
        <v>0</v>
      </c>
      <c r="U32" s="6">
        <f>'Kamala '!Z35</f>
        <v>202</v>
      </c>
      <c r="V32" s="6">
        <f>'Kamala '!AA35</f>
        <v>202</v>
      </c>
      <c r="W32" s="6">
        <v>0</v>
      </c>
      <c r="X32" s="6">
        <f>'Kamala '!AD35</f>
        <v>182</v>
      </c>
      <c r="Y32" s="6">
        <f>'Kamala '!AE35</f>
        <v>182</v>
      </c>
      <c r="Z32" s="27">
        <v>0</v>
      </c>
      <c r="AA32" s="24">
        <v>0</v>
      </c>
      <c r="AB32" s="6">
        <v>0</v>
      </c>
      <c r="AC32" s="6">
        <v>0</v>
      </c>
      <c r="AD32" s="6">
        <f>'Kamala '!AL35</f>
        <v>140</v>
      </c>
      <c r="AE32" s="6">
        <f>'Kamala '!AM35</f>
        <v>140</v>
      </c>
      <c r="AF32" s="27">
        <v>0</v>
      </c>
      <c r="AG32" s="24">
        <v>0</v>
      </c>
      <c r="AH32" s="6">
        <v>0</v>
      </c>
      <c r="AI32" s="6">
        <v>0</v>
      </c>
      <c r="AJ32" s="6">
        <f>'Kamala '!AT35</f>
        <v>232</v>
      </c>
      <c r="AK32" s="6">
        <f>'Kamala '!AU35</f>
        <v>232</v>
      </c>
      <c r="AL32" s="6">
        <v>0</v>
      </c>
      <c r="AM32" s="6">
        <v>0</v>
      </c>
      <c r="AN32" s="6">
        <v>0</v>
      </c>
      <c r="AO32" s="27">
        <v>0</v>
      </c>
      <c r="AP32" s="136">
        <f t="shared" si="0"/>
        <v>2433</v>
      </c>
      <c r="AQ32" s="137">
        <f t="shared" si="1"/>
        <v>1</v>
      </c>
      <c r="AR32" s="329" t="s">
        <v>131</v>
      </c>
      <c r="AS32" s="329">
        <f t="array" ref="AS32">ROW(INDEX($A$6:$A$638,MATCH("KoNung_Krabi",$A$6:$A$638,0)))</f>
        <v>142</v>
      </c>
      <c r="AT32" s="329">
        <f>(ROW(INDEX($A$6:$A$638,MATCH("Li_Pi",$A$6:$A$638,0))))-1</f>
        <v>189</v>
      </c>
      <c r="AU32" s="323" t="str">
        <f t="shared" ref="AU32:BG32" si="23">AU28&amp;$AS$32&amp;":"&amp;AU28&amp;$AT$32</f>
        <v>C142:C189</v>
      </c>
      <c r="AV32" s="323" t="str">
        <f t="shared" si="23"/>
        <v>F142:F189</v>
      </c>
      <c r="AW32" s="323" t="str">
        <f t="shared" si="23"/>
        <v>I142:I189</v>
      </c>
      <c r="AX32" s="323" t="str">
        <f t="shared" si="23"/>
        <v>L142:L189</v>
      </c>
      <c r="AY32" s="323" t="str">
        <f t="shared" si="23"/>
        <v>O142:O189</v>
      </c>
      <c r="AZ32" s="323" t="str">
        <f t="shared" si="23"/>
        <v>R142:R189</v>
      </c>
      <c r="BA32" s="323" t="str">
        <f t="shared" si="23"/>
        <v>U142:U189</v>
      </c>
      <c r="BB32" s="323" t="str">
        <f t="shared" si="23"/>
        <v>X142:X189</v>
      </c>
      <c r="BC32" s="323" t="str">
        <f t="shared" si="23"/>
        <v>AA142:AA189</v>
      </c>
      <c r="BD32" s="323" t="str">
        <f t="shared" si="23"/>
        <v>AD142:AD189</v>
      </c>
      <c r="BE32" s="323" t="str">
        <f t="shared" si="23"/>
        <v>AG142:AG189</v>
      </c>
      <c r="BF32" s="323" t="str">
        <f t="shared" si="23"/>
        <v>AJ142:AJ189</v>
      </c>
      <c r="BG32" s="331" t="str">
        <f t="shared" si="23"/>
        <v>AM142:AM189</v>
      </c>
    </row>
    <row r="33" spans="1:59" ht="15.6">
      <c r="A33" s="27" t="s">
        <v>1</v>
      </c>
      <c r="B33" s="4">
        <f>'Kamala '!A36</f>
        <v>274</v>
      </c>
      <c r="C33" s="24">
        <f>'Kamala '!B36</f>
        <v>131</v>
      </c>
      <c r="D33" s="6">
        <f>'Kamala '!C36</f>
        <v>139</v>
      </c>
      <c r="E33" s="6">
        <v>0</v>
      </c>
      <c r="F33" s="6">
        <v>0</v>
      </c>
      <c r="G33" s="6">
        <v>0</v>
      </c>
      <c r="H33" s="6">
        <v>0</v>
      </c>
      <c r="I33" s="6">
        <f>'Kamala '!J36</f>
        <v>152</v>
      </c>
      <c r="J33" s="6">
        <f>'Kamala '!K36</f>
        <v>152</v>
      </c>
      <c r="K33" s="6">
        <v>0</v>
      </c>
      <c r="L33" s="6">
        <f>'Kamala '!N36</f>
        <v>158</v>
      </c>
      <c r="M33" s="6">
        <f>'Kamala '!O36</f>
        <v>170</v>
      </c>
      <c r="N33" s="6">
        <v>0</v>
      </c>
      <c r="O33" s="6">
        <v>0</v>
      </c>
      <c r="P33" s="6">
        <v>0</v>
      </c>
      <c r="Q33" s="27">
        <v>0</v>
      </c>
      <c r="R33" s="24">
        <f>'Kamala '!V36</f>
        <v>160</v>
      </c>
      <c r="S33" s="6">
        <f>'Kamala '!W36</f>
        <v>163</v>
      </c>
      <c r="T33" s="6">
        <v>0</v>
      </c>
      <c r="U33" s="6">
        <v>0</v>
      </c>
      <c r="V33" s="6">
        <v>0</v>
      </c>
      <c r="W33" s="6">
        <v>0</v>
      </c>
      <c r="X33" s="6">
        <f>'Kamala '!AD36</f>
        <v>182</v>
      </c>
      <c r="Y33" s="6">
        <f>'Kamala '!AE36</f>
        <v>196</v>
      </c>
      <c r="Z33" s="27">
        <v>0</v>
      </c>
      <c r="AA33" s="24">
        <f>'Kamala '!AH36</f>
        <v>156</v>
      </c>
      <c r="AB33" s="6">
        <f>'Kamala '!AI36</f>
        <v>168</v>
      </c>
      <c r="AC33" s="6">
        <v>0</v>
      </c>
      <c r="AD33" s="6">
        <v>0</v>
      </c>
      <c r="AE33" s="6">
        <v>0</v>
      </c>
      <c r="AF33" s="27">
        <v>0</v>
      </c>
      <c r="AG33" s="24">
        <v>0</v>
      </c>
      <c r="AH33" s="6">
        <v>0</v>
      </c>
      <c r="AI33" s="6">
        <v>0</v>
      </c>
      <c r="AJ33" s="6">
        <v>0</v>
      </c>
      <c r="AK33" s="6">
        <v>0</v>
      </c>
      <c r="AL33" s="6">
        <v>0</v>
      </c>
      <c r="AM33" s="6">
        <v>0</v>
      </c>
      <c r="AN33" s="6">
        <v>0</v>
      </c>
      <c r="AO33" s="27">
        <v>0</v>
      </c>
      <c r="AP33" s="136">
        <f t="shared" si="0"/>
        <v>1927</v>
      </c>
      <c r="AQ33" s="137">
        <f t="shared" si="1"/>
        <v>1</v>
      </c>
      <c r="AR33" s="329" t="s">
        <v>516</v>
      </c>
      <c r="AS33" s="329">
        <f t="array" ref="AS33">ROW(INDEX($A$6:$A$638,MATCH("Li_Pi",$A$6:$A$638,0)))</f>
        <v>190</v>
      </c>
      <c r="AT33" s="329">
        <f t="array" ref="AT33">(ROW(INDEX($A$6:$A$638,MATCH("Panwa_PMBC",$A$6:$A$638,0))))-1</f>
        <v>240</v>
      </c>
      <c r="AU33" s="323" t="str">
        <f t="shared" ref="AU33:BG33" si="24">AU28&amp;$AS$33&amp;":"&amp;AU28&amp;$AT$33</f>
        <v>C190:C240</v>
      </c>
      <c r="AV33" s="323" t="str">
        <f t="shared" si="24"/>
        <v>F190:F240</v>
      </c>
      <c r="AW33" s="323" t="str">
        <f t="shared" si="24"/>
        <v>I190:I240</v>
      </c>
      <c r="AX33" s="323" t="str">
        <f t="shared" si="24"/>
        <v>L190:L240</v>
      </c>
      <c r="AY33" s="323" t="str">
        <f t="shared" si="24"/>
        <v>O190:O240</v>
      </c>
      <c r="AZ33" s="323" t="str">
        <f t="shared" si="24"/>
        <v>R190:R240</v>
      </c>
      <c r="BA33" s="323" t="str">
        <f t="shared" si="24"/>
        <v>U190:U240</v>
      </c>
      <c r="BB33" s="323" t="str">
        <f t="shared" si="24"/>
        <v>X190:X240</v>
      </c>
      <c r="BC33" s="323" t="str">
        <f t="shared" si="24"/>
        <v>AA190:AA240</v>
      </c>
      <c r="BD33" s="323" t="str">
        <f t="shared" si="24"/>
        <v>AD190:AD240</v>
      </c>
      <c r="BE33" s="323" t="str">
        <f t="shared" si="24"/>
        <v>AG190:AG240</v>
      </c>
      <c r="BF33" s="323" t="str">
        <f t="shared" si="24"/>
        <v>AJ190:AJ240</v>
      </c>
      <c r="BG33" s="331" t="str">
        <f t="shared" si="24"/>
        <v>AM190:AM240</v>
      </c>
    </row>
    <row r="34" spans="1:59" ht="15.6">
      <c r="A34" s="27" t="s">
        <v>1</v>
      </c>
      <c r="B34" s="4">
        <f>'Kamala '!A37</f>
        <v>275</v>
      </c>
      <c r="C34" s="24">
        <f>'Kamala '!B37</f>
        <v>131</v>
      </c>
      <c r="D34" s="6">
        <f>'Kamala '!C37</f>
        <v>139</v>
      </c>
      <c r="E34" s="6">
        <v>0</v>
      </c>
      <c r="F34" s="6">
        <f>'Kamala '!F37</f>
        <v>293</v>
      </c>
      <c r="G34" s="6">
        <f>'Kamala '!G37</f>
        <v>302</v>
      </c>
      <c r="H34" s="6">
        <v>0</v>
      </c>
      <c r="I34" s="148">
        <f>'Kamala '!J37</f>
        <v>142</v>
      </c>
      <c r="J34" s="148">
        <f>'Kamala '!K37</f>
        <v>142</v>
      </c>
      <c r="K34" s="6">
        <v>0</v>
      </c>
      <c r="L34" s="6">
        <f>'Kamala '!N37</f>
        <v>158</v>
      </c>
      <c r="M34" s="6">
        <f>'Kamala '!O37</f>
        <v>170</v>
      </c>
      <c r="N34" s="6">
        <v>0</v>
      </c>
      <c r="O34" s="6">
        <v>0</v>
      </c>
      <c r="P34" s="6">
        <v>0</v>
      </c>
      <c r="Q34" s="27">
        <v>0</v>
      </c>
      <c r="R34" s="24">
        <f>'Kamala '!V37</f>
        <v>163</v>
      </c>
      <c r="S34" s="6">
        <f>'Kamala '!W37</f>
        <v>166</v>
      </c>
      <c r="T34" s="6">
        <v>0</v>
      </c>
      <c r="U34" s="6">
        <f>'Kamala '!Z37</f>
        <v>202</v>
      </c>
      <c r="V34" s="6">
        <f>'Kamala '!AA37</f>
        <v>202</v>
      </c>
      <c r="W34" s="6">
        <v>0</v>
      </c>
      <c r="X34" s="6">
        <f>'Kamala '!AD37</f>
        <v>182</v>
      </c>
      <c r="Y34" s="6">
        <f>'Kamala '!AE37</f>
        <v>196</v>
      </c>
      <c r="Z34" s="27">
        <f>'Kamala '!AF37</f>
        <v>200</v>
      </c>
      <c r="AA34" s="24">
        <f>'Kamala '!AH37</f>
        <v>159</v>
      </c>
      <c r="AB34" s="6">
        <f>'Kamala '!AI37</f>
        <v>159</v>
      </c>
      <c r="AC34" s="6">
        <v>0</v>
      </c>
      <c r="AD34" s="6">
        <f>'Kamala '!AL37</f>
        <v>142</v>
      </c>
      <c r="AE34" s="6">
        <f>'Kamala '!AM37</f>
        <v>142</v>
      </c>
      <c r="AF34" s="27">
        <v>0</v>
      </c>
      <c r="AG34" s="24">
        <f>'Kamala '!AP37</f>
        <v>302</v>
      </c>
      <c r="AH34" s="6">
        <f>'Kamala '!AQ37</f>
        <v>320</v>
      </c>
      <c r="AI34" s="6">
        <v>0</v>
      </c>
      <c r="AJ34" s="148">
        <f>'Kamala '!AT37</f>
        <v>232</v>
      </c>
      <c r="AK34" s="148">
        <f>'Kamala '!AU37</f>
        <v>232</v>
      </c>
      <c r="AL34" s="6">
        <v>0</v>
      </c>
      <c r="AM34" s="6">
        <v>0</v>
      </c>
      <c r="AN34" s="6">
        <v>0</v>
      </c>
      <c r="AO34" s="27">
        <v>0</v>
      </c>
      <c r="AP34" s="136">
        <f t="shared" si="0"/>
        <v>4476</v>
      </c>
      <c r="AQ34" s="137">
        <f t="shared" si="1"/>
        <v>1</v>
      </c>
      <c r="AR34" s="329" t="s">
        <v>132</v>
      </c>
      <c r="AS34" s="329">
        <f t="array" ref="AS34">ROW(INDEX($A$6:$A$638,MATCH("Panwa_PMBC",$A$6:$A$638,0)))</f>
        <v>241</v>
      </c>
      <c r="AT34" s="329">
        <f t="array" ref="AT34">(ROW(INDEX($A$6:$A$638,MATCH("Patong_N",$A$6:$A$638,0))))-1</f>
        <v>385</v>
      </c>
      <c r="AU34" s="323" t="str">
        <f t="shared" ref="AU34:BG34" si="25">AU28&amp;$AS$34&amp;":"&amp;AU28&amp;$AT$34</f>
        <v>C241:C385</v>
      </c>
      <c r="AV34" s="323" t="str">
        <f t="shared" si="25"/>
        <v>F241:F385</v>
      </c>
      <c r="AW34" s="323" t="str">
        <f t="shared" si="25"/>
        <v>I241:I385</v>
      </c>
      <c r="AX34" s="323" t="str">
        <f t="shared" si="25"/>
        <v>L241:L385</v>
      </c>
      <c r="AY34" s="323" t="str">
        <f t="shared" si="25"/>
        <v>O241:O385</v>
      </c>
      <c r="AZ34" s="323" t="str">
        <f t="shared" si="25"/>
        <v>R241:R385</v>
      </c>
      <c r="BA34" s="323" t="str">
        <f t="shared" si="25"/>
        <v>U241:U385</v>
      </c>
      <c r="BB34" s="323" t="str">
        <f t="shared" si="25"/>
        <v>X241:X385</v>
      </c>
      <c r="BC34" s="323" t="str">
        <f t="shared" si="25"/>
        <v>AA241:AA385</v>
      </c>
      <c r="BD34" s="323" t="str">
        <f t="shared" si="25"/>
        <v>AD241:AD385</v>
      </c>
      <c r="BE34" s="323" t="str">
        <f t="shared" si="25"/>
        <v>AG241:AG385</v>
      </c>
      <c r="BF34" s="323" t="str">
        <f t="shared" si="25"/>
        <v>AJ241:AJ385</v>
      </c>
      <c r="BG34" s="331" t="str">
        <f t="shared" si="25"/>
        <v>AM241:AM385</v>
      </c>
    </row>
    <row r="35" spans="1:59" ht="15.6">
      <c r="A35" s="27" t="s">
        <v>1</v>
      </c>
      <c r="B35" s="4">
        <f>'Kamala '!A38</f>
        <v>275</v>
      </c>
      <c r="C35" s="24">
        <f>'Kamala '!B38</f>
        <v>131</v>
      </c>
      <c r="D35" s="6">
        <f>'Kamala '!C38</f>
        <v>139</v>
      </c>
      <c r="E35" s="6">
        <v>0</v>
      </c>
      <c r="F35" s="6">
        <v>0</v>
      </c>
      <c r="G35" s="6">
        <v>0</v>
      </c>
      <c r="H35" s="6">
        <v>0</v>
      </c>
      <c r="I35" s="148">
        <f>'Kamala '!J38</f>
        <v>152</v>
      </c>
      <c r="J35" s="148">
        <f>'Kamala '!K38</f>
        <v>152</v>
      </c>
      <c r="K35" s="6">
        <v>0</v>
      </c>
      <c r="L35" s="6">
        <f>'Kamala '!N38</f>
        <v>158</v>
      </c>
      <c r="M35" s="6">
        <f>'Kamala '!O38</f>
        <v>170</v>
      </c>
      <c r="N35" s="6">
        <v>0</v>
      </c>
      <c r="O35" s="6">
        <v>0</v>
      </c>
      <c r="P35" s="6">
        <v>0</v>
      </c>
      <c r="Q35" s="27">
        <v>0</v>
      </c>
      <c r="R35" s="24">
        <f>'Kamala '!V38</f>
        <v>163</v>
      </c>
      <c r="S35" s="6">
        <f>'Kamala '!W38</f>
        <v>166</v>
      </c>
      <c r="T35" s="6">
        <v>0</v>
      </c>
      <c r="U35" s="6">
        <v>0</v>
      </c>
      <c r="V35" s="6">
        <v>0</v>
      </c>
      <c r="W35" s="6">
        <v>0</v>
      </c>
      <c r="X35" s="6">
        <f>'Kamala '!AD38</f>
        <v>182</v>
      </c>
      <c r="Y35" s="6">
        <f>'Kamala '!AE38</f>
        <v>196</v>
      </c>
      <c r="Z35" s="27">
        <f>'Kamala '!AF38</f>
        <v>200</v>
      </c>
      <c r="AA35" s="24">
        <v>0</v>
      </c>
      <c r="AB35" s="6">
        <v>0</v>
      </c>
      <c r="AC35" s="6">
        <v>0</v>
      </c>
      <c r="AD35" s="6">
        <v>0</v>
      </c>
      <c r="AE35" s="6">
        <v>0</v>
      </c>
      <c r="AF35" s="27">
        <v>0</v>
      </c>
      <c r="AG35" s="24">
        <v>0</v>
      </c>
      <c r="AH35" s="6">
        <v>0</v>
      </c>
      <c r="AI35" s="6">
        <v>0</v>
      </c>
      <c r="AJ35" s="148">
        <f>'Kamala '!AT38</f>
        <v>216</v>
      </c>
      <c r="AK35" s="148">
        <f>'Kamala '!AU38</f>
        <v>232</v>
      </c>
      <c r="AL35" s="6">
        <v>0</v>
      </c>
      <c r="AM35" s="6">
        <v>0</v>
      </c>
      <c r="AN35" s="6">
        <v>0</v>
      </c>
      <c r="AO35" s="27">
        <v>0</v>
      </c>
      <c r="AP35" s="136">
        <f t="shared" si="0"/>
        <v>2257</v>
      </c>
      <c r="AQ35" s="137">
        <f t="shared" si="1"/>
        <v>1</v>
      </c>
      <c r="AR35" s="332" t="s">
        <v>55</v>
      </c>
      <c r="AS35" s="329">
        <f t="array" ref="AS35">ROW(INDEX($A$6:$A$638,MATCH("Patong_N",$A$6:$A$638,0)))</f>
        <v>386</v>
      </c>
      <c r="AT35" s="329">
        <f t="array" ref="AT35">(ROW(INDEX($A$6:$A$638,MATCH("Patong_S",$A$6:$A$638,0))))-1</f>
        <v>437</v>
      </c>
      <c r="AU35" s="323" t="str">
        <f t="shared" ref="AU35:BG35" si="26">AU28&amp;$AS$35&amp;":"&amp;AU28&amp;$AT$35</f>
        <v>C386:C437</v>
      </c>
      <c r="AV35" s="323" t="str">
        <f t="shared" si="26"/>
        <v>F386:F437</v>
      </c>
      <c r="AW35" s="323" t="str">
        <f t="shared" si="26"/>
        <v>I386:I437</v>
      </c>
      <c r="AX35" s="323" t="str">
        <f t="shared" si="26"/>
        <v>L386:L437</v>
      </c>
      <c r="AY35" s="323" t="str">
        <f t="shared" si="26"/>
        <v>O386:O437</v>
      </c>
      <c r="AZ35" s="323" t="str">
        <f t="shared" si="26"/>
        <v>R386:R437</v>
      </c>
      <c r="BA35" s="323" t="str">
        <f t="shared" si="26"/>
        <v>U386:U437</v>
      </c>
      <c r="BB35" s="323" t="str">
        <f t="shared" si="26"/>
        <v>X386:X437</v>
      </c>
      <c r="BC35" s="323" t="str">
        <f t="shared" si="26"/>
        <v>AA386:AA437</v>
      </c>
      <c r="BD35" s="323" t="str">
        <f t="shared" si="26"/>
        <v>AD386:AD437</v>
      </c>
      <c r="BE35" s="323" t="str">
        <f t="shared" si="26"/>
        <v>AG386:AG437</v>
      </c>
      <c r="BF35" s="323" t="str">
        <f t="shared" si="26"/>
        <v>AJ386:AJ437</v>
      </c>
      <c r="BG35" s="331" t="str">
        <f t="shared" si="26"/>
        <v>AM386:AM437</v>
      </c>
    </row>
    <row r="36" spans="1:59" ht="15.6">
      <c r="A36" s="27" t="s">
        <v>1</v>
      </c>
      <c r="B36" s="4">
        <f>'Kamala '!A39</f>
        <v>276</v>
      </c>
      <c r="C36" s="24">
        <f>'Kamala '!B39</f>
        <v>139</v>
      </c>
      <c r="D36" s="6">
        <f>'Kamala '!C39</f>
        <v>139</v>
      </c>
      <c r="E36" s="6">
        <v>0</v>
      </c>
      <c r="F36" s="6">
        <v>0</v>
      </c>
      <c r="G36" s="6">
        <v>0</v>
      </c>
      <c r="H36" s="6">
        <v>0</v>
      </c>
      <c r="I36" s="6">
        <v>0</v>
      </c>
      <c r="J36" s="6">
        <v>0</v>
      </c>
      <c r="K36" s="6">
        <v>0</v>
      </c>
      <c r="L36" s="6">
        <f>'Kamala '!N39</f>
        <v>158</v>
      </c>
      <c r="M36" s="6">
        <f>'Kamala '!O39</f>
        <v>170</v>
      </c>
      <c r="N36" s="6">
        <v>0</v>
      </c>
      <c r="O36" s="6">
        <v>0</v>
      </c>
      <c r="P36" s="6">
        <v>0</v>
      </c>
      <c r="Q36" s="27">
        <v>0</v>
      </c>
      <c r="R36" s="24">
        <f>'Kamala '!V39</f>
        <v>163</v>
      </c>
      <c r="S36" s="6">
        <f>'Kamala '!W39</f>
        <v>166</v>
      </c>
      <c r="T36" s="6">
        <v>0</v>
      </c>
      <c r="U36" s="6">
        <v>0</v>
      </c>
      <c r="V36" s="6">
        <v>0</v>
      </c>
      <c r="W36" s="6">
        <v>0</v>
      </c>
      <c r="X36" s="6">
        <f>'Kamala '!AD39</f>
        <v>184</v>
      </c>
      <c r="Y36" s="6">
        <f>'Kamala '!AE39</f>
        <v>184</v>
      </c>
      <c r="Z36" s="27">
        <v>0</v>
      </c>
      <c r="AA36" s="24">
        <v>0</v>
      </c>
      <c r="AB36" s="6">
        <v>0</v>
      </c>
      <c r="AC36" s="6">
        <v>0</v>
      </c>
      <c r="AD36" s="6">
        <v>0</v>
      </c>
      <c r="AE36" s="6">
        <v>0</v>
      </c>
      <c r="AF36" s="27">
        <v>0</v>
      </c>
      <c r="AG36" s="24">
        <f>'Kamala '!AP39</f>
        <v>320</v>
      </c>
      <c r="AH36" s="6">
        <f>'Kamala '!AQ39</f>
        <v>320</v>
      </c>
      <c r="AI36" s="6">
        <v>0</v>
      </c>
      <c r="AJ36" s="6">
        <f>'Kamala '!AT39</f>
        <v>232</v>
      </c>
      <c r="AK36" s="6">
        <f>'Kamala '!AU39</f>
        <v>232</v>
      </c>
      <c r="AL36" s="6">
        <v>0</v>
      </c>
      <c r="AM36" s="6">
        <v>0</v>
      </c>
      <c r="AN36" s="6">
        <v>0</v>
      </c>
      <c r="AO36" s="27">
        <v>0</v>
      </c>
      <c r="AP36" s="136">
        <f t="shared" si="0"/>
        <v>2407</v>
      </c>
      <c r="AQ36" s="137">
        <f t="shared" si="1"/>
        <v>1</v>
      </c>
      <c r="AR36" s="332" t="s">
        <v>56</v>
      </c>
      <c r="AS36" s="329">
        <f t="array" ref="AS36">ROW(INDEX($A$6:$A$638,MATCH("Patong_S",$A$6:$A$638,0)))</f>
        <v>438</v>
      </c>
      <c r="AT36" s="329">
        <f t="array" ref="AT36">(ROW(INDEX($A$6:$A$638,MATCH("TangKhem",$A$6:$A$638,0))))-1</f>
        <v>467</v>
      </c>
      <c r="AU36" s="323" t="str">
        <f t="shared" ref="AU36:BG36" si="27">AU28&amp;$AS$36&amp;":"&amp;AU28&amp;$AT$36</f>
        <v>C438:C467</v>
      </c>
      <c r="AV36" s="323" t="str">
        <f t="shared" si="27"/>
        <v>F438:F467</v>
      </c>
      <c r="AW36" s="323" t="str">
        <f t="shared" si="27"/>
        <v>I438:I467</v>
      </c>
      <c r="AX36" s="323" t="str">
        <f t="shared" si="27"/>
        <v>L438:L467</v>
      </c>
      <c r="AY36" s="323" t="str">
        <f t="shared" si="27"/>
        <v>O438:O467</v>
      </c>
      <c r="AZ36" s="323" t="str">
        <f t="shared" si="27"/>
        <v>R438:R467</v>
      </c>
      <c r="BA36" s="323" t="str">
        <f t="shared" si="27"/>
        <v>U438:U467</v>
      </c>
      <c r="BB36" s="323" t="str">
        <f t="shared" si="27"/>
        <v>X438:X467</v>
      </c>
      <c r="BC36" s="323" t="str">
        <f t="shared" si="27"/>
        <v>AA438:AA467</v>
      </c>
      <c r="BD36" s="323" t="str">
        <f t="shared" si="27"/>
        <v>AD438:AD467</v>
      </c>
      <c r="BE36" s="323" t="str">
        <f t="shared" si="27"/>
        <v>AG438:AG467</v>
      </c>
      <c r="BF36" s="323" t="str">
        <f t="shared" si="27"/>
        <v>AJ438:AJ467</v>
      </c>
      <c r="BG36" s="331" t="str">
        <f t="shared" si="27"/>
        <v>AM438:AM467</v>
      </c>
    </row>
    <row r="37" spans="1:59" ht="15.6">
      <c r="A37" s="27" t="s">
        <v>1</v>
      </c>
      <c r="B37" s="4">
        <f>'Kamala '!A40</f>
        <v>276</v>
      </c>
      <c r="C37" s="24">
        <f>'Kamala '!B40</f>
        <v>139</v>
      </c>
      <c r="D37" s="6">
        <f>'Kamala '!C40</f>
        <v>139</v>
      </c>
      <c r="E37" s="6">
        <v>0</v>
      </c>
      <c r="F37" s="6">
        <v>0</v>
      </c>
      <c r="G37" s="6">
        <v>0</v>
      </c>
      <c r="H37" s="6">
        <v>0</v>
      </c>
      <c r="I37" s="6">
        <f>'Kamala '!J40</f>
        <v>152</v>
      </c>
      <c r="J37" s="6">
        <f>'Kamala '!K40</f>
        <v>152</v>
      </c>
      <c r="K37" s="6">
        <v>0</v>
      </c>
      <c r="L37" s="6">
        <f>'Kamala '!N40</f>
        <v>158</v>
      </c>
      <c r="M37" s="6">
        <f>'Kamala '!O40</f>
        <v>170</v>
      </c>
      <c r="N37" s="6">
        <v>0</v>
      </c>
      <c r="O37" s="6">
        <v>0</v>
      </c>
      <c r="P37" s="6">
        <v>0</v>
      </c>
      <c r="Q37" s="27">
        <v>0</v>
      </c>
      <c r="R37" s="24">
        <f>'Kamala '!V40</f>
        <v>163</v>
      </c>
      <c r="S37" s="6">
        <f>'Kamala '!W40</f>
        <v>166</v>
      </c>
      <c r="T37" s="6">
        <v>0</v>
      </c>
      <c r="U37" s="6">
        <v>0</v>
      </c>
      <c r="V37" s="6">
        <v>0</v>
      </c>
      <c r="W37" s="6">
        <v>0</v>
      </c>
      <c r="X37" s="6">
        <v>0</v>
      </c>
      <c r="Y37" s="6">
        <v>0</v>
      </c>
      <c r="Z37" s="27">
        <v>0</v>
      </c>
      <c r="AA37" s="24">
        <v>0</v>
      </c>
      <c r="AB37" s="6">
        <v>0</v>
      </c>
      <c r="AC37" s="6">
        <v>0</v>
      </c>
      <c r="AD37" s="6">
        <v>0</v>
      </c>
      <c r="AE37" s="6">
        <v>0</v>
      </c>
      <c r="AF37" s="27">
        <v>0</v>
      </c>
      <c r="AG37" s="24">
        <v>0</v>
      </c>
      <c r="AH37" s="6">
        <v>0</v>
      </c>
      <c r="AI37" s="6">
        <v>0</v>
      </c>
      <c r="AJ37" s="6">
        <f>'Kamala '!AT40</f>
        <v>232</v>
      </c>
      <c r="AK37" s="6">
        <f>'Kamala '!AU40</f>
        <v>232</v>
      </c>
      <c r="AL37" s="6">
        <v>0</v>
      </c>
      <c r="AM37" s="6">
        <v>0</v>
      </c>
      <c r="AN37" s="6">
        <v>0</v>
      </c>
      <c r="AO37" s="27">
        <v>0</v>
      </c>
      <c r="AP37" s="136">
        <f t="shared" si="0"/>
        <v>1703</v>
      </c>
      <c r="AQ37" s="137">
        <f t="shared" si="1"/>
        <v>1</v>
      </c>
      <c r="AR37" s="332" t="s">
        <v>517</v>
      </c>
      <c r="AS37" s="329">
        <f t="array" ref="AS37">ROW(INDEX($A$6:$A$638,MATCH("TangKhem",$A$6:$A$638,0)))</f>
        <v>468</v>
      </c>
      <c r="AT37" s="329">
        <v>633</v>
      </c>
      <c r="AU37" s="333" t="str">
        <f t="shared" ref="AU37:BG37" si="28">AU28&amp;$AS$37&amp;":"&amp;AU28&amp;$AT$37</f>
        <v>C468:C633</v>
      </c>
      <c r="AV37" s="333" t="str">
        <f t="shared" si="28"/>
        <v>F468:F633</v>
      </c>
      <c r="AW37" s="333" t="str">
        <f t="shared" si="28"/>
        <v>I468:I633</v>
      </c>
      <c r="AX37" s="333" t="str">
        <f t="shared" si="28"/>
        <v>L468:L633</v>
      </c>
      <c r="AY37" s="333" t="str">
        <f t="shared" si="28"/>
        <v>O468:O633</v>
      </c>
      <c r="AZ37" s="333" t="str">
        <f t="shared" si="28"/>
        <v>R468:R633</v>
      </c>
      <c r="BA37" s="333" t="str">
        <f t="shared" si="28"/>
        <v>U468:U633</v>
      </c>
      <c r="BB37" s="333" t="str">
        <f t="shared" si="28"/>
        <v>X468:X633</v>
      </c>
      <c r="BC37" s="333" t="str">
        <f t="shared" si="28"/>
        <v>AA468:AA633</v>
      </c>
      <c r="BD37" s="333" t="str">
        <f t="shared" si="28"/>
        <v>AD468:AD633</v>
      </c>
      <c r="BE37" s="333" t="str">
        <f t="shared" si="28"/>
        <v>AG468:AG633</v>
      </c>
      <c r="BF37" s="333" t="str">
        <f t="shared" si="28"/>
        <v>AJ468:AJ633</v>
      </c>
      <c r="BG37" s="334" t="str">
        <f t="shared" si="28"/>
        <v>AM468:AM633</v>
      </c>
    </row>
    <row r="38" spans="1:59" ht="15.6">
      <c r="A38" s="27" t="s">
        <v>1</v>
      </c>
      <c r="B38" s="4">
        <f>'Kamala '!A41</f>
        <v>277</v>
      </c>
      <c r="C38" s="24">
        <f>'Kamala '!B41</f>
        <v>139</v>
      </c>
      <c r="D38" s="6">
        <f>'Kamala '!C41</f>
        <v>139</v>
      </c>
      <c r="E38" s="6">
        <v>0</v>
      </c>
      <c r="F38" s="6">
        <v>0</v>
      </c>
      <c r="G38" s="6">
        <v>0</v>
      </c>
      <c r="H38" s="6">
        <v>0</v>
      </c>
      <c r="I38" s="6">
        <v>0</v>
      </c>
      <c r="J38" s="6">
        <v>0</v>
      </c>
      <c r="K38" s="6">
        <v>0</v>
      </c>
      <c r="L38" s="6">
        <f>'Kamala '!N41</f>
        <v>158</v>
      </c>
      <c r="M38" s="6">
        <f>'Kamala '!O41</f>
        <v>170</v>
      </c>
      <c r="N38" s="6">
        <v>0</v>
      </c>
      <c r="O38" s="6">
        <v>0</v>
      </c>
      <c r="P38" s="6">
        <v>0</v>
      </c>
      <c r="Q38" s="27">
        <v>0</v>
      </c>
      <c r="R38" s="24">
        <f>'Kamala '!V41</f>
        <v>163</v>
      </c>
      <c r="S38" s="6">
        <f>'Kamala '!W41</f>
        <v>166</v>
      </c>
      <c r="T38" s="6">
        <v>0</v>
      </c>
      <c r="U38" s="6">
        <v>0</v>
      </c>
      <c r="V38" s="6">
        <v>0</v>
      </c>
      <c r="W38" s="6">
        <v>0</v>
      </c>
      <c r="X38" s="6">
        <f>'Kamala '!AD41</f>
        <v>182</v>
      </c>
      <c r="Y38" s="6">
        <f>'Kamala '!AE41</f>
        <v>182</v>
      </c>
      <c r="Z38" s="27">
        <v>0</v>
      </c>
      <c r="AA38" s="24">
        <v>0</v>
      </c>
      <c r="AB38" s="6">
        <v>0</v>
      </c>
      <c r="AC38" s="6">
        <v>0</v>
      </c>
      <c r="AD38" s="6">
        <v>0</v>
      </c>
      <c r="AE38" s="6">
        <v>0</v>
      </c>
      <c r="AF38" s="27">
        <v>0</v>
      </c>
      <c r="AG38" s="24">
        <f>'Kamala '!AP41</f>
        <v>302</v>
      </c>
      <c r="AH38" s="6">
        <f>'Kamala '!AQ41</f>
        <v>302</v>
      </c>
      <c r="AI38" s="6">
        <v>0</v>
      </c>
      <c r="AJ38" s="6">
        <f>'Kamala '!AT41</f>
        <v>232</v>
      </c>
      <c r="AK38" s="6">
        <f>'Kamala '!AU41</f>
        <v>232</v>
      </c>
      <c r="AL38" s="6">
        <v>0</v>
      </c>
      <c r="AM38" s="6">
        <v>0</v>
      </c>
      <c r="AN38" s="6">
        <v>0</v>
      </c>
      <c r="AO38" s="27">
        <v>0</v>
      </c>
      <c r="AP38" s="136">
        <f t="shared" si="0"/>
        <v>2367</v>
      </c>
      <c r="AQ38" s="137">
        <f t="shared" si="1"/>
        <v>1</v>
      </c>
      <c r="AT38" s="156"/>
    </row>
    <row r="39" spans="1:59" ht="15.6">
      <c r="A39" s="27" t="s">
        <v>1</v>
      </c>
      <c r="B39" s="4">
        <f>'Kamala '!A42</f>
        <v>277</v>
      </c>
      <c r="C39" s="24">
        <f>'Kamala '!B42</f>
        <v>139</v>
      </c>
      <c r="D39" s="6">
        <f>'Kamala '!C42</f>
        <v>139</v>
      </c>
      <c r="E39" s="6">
        <v>0</v>
      </c>
      <c r="F39" s="6">
        <f>'Kamala '!F42</f>
        <v>302</v>
      </c>
      <c r="G39" s="6">
        <f>'Kamala '!G42</f>
        <v>332</v>
      </c>
      <c r="H39" s="6">
        <v>0</v>
      </c>
      <c r="I39" s="6">
        <f>'Kamala '!J42</f>
        <v>152</v>
      </c>
      <c r="J39" s="6">
        <f>'Kamala '!K42</f>
        <v>152</v>
      </c>
      <c r="K39" s="6">
        <v>0</v>
      </c>
      <c r="L39" s="6">
        <f>'Kamala '!N42</f>
        <v>158</v>
      </c>
      <c r="M39" s="6">
        <f>'Kamala '!O42</f>
        <v>170</v>
      </c>
      <c r="N39" s="6">
        <v>0</v>
      </c>
      <c r="O39" s="6">
        <v>0</v>
      </c>
      <c r="P39" s="6">
        <v>0</v>
      </c>
      <c r="Q39" s="27">
        <v>0</v>
      </c>
      <c r="R39" s="24">
        <f>'Kamala '!V42</f>
        <v>163</v>
      </c>
      <c r="S39" s="6">
        <f>'Kamala '!W42</f>
        <v>166</v>
      </c>
      <c r="T39" s="6">
        <v>0</v>
      </c>
      <c r="U39" s="6">
        <v>0</v>
      </c>
      <c r="V39" s="6">
        <v>0</v>
      </c>
      <c r="W39" s="6">
        <v>0</v>
      </c>
      <c r="X39" s="6">
        <f>'Kamala '!AD42</f>
        <v>184</v>
      </c>
      <c r="Y39" s="6">
        <f>'Kamala '!AE42</f>
        <v>184</v>
      </c>
      <c r="Z39" s="27">
        <v>0</v>
      </c>
      <c r="AA39" s="24">
        <v>0</v>
      </c>
      <c r="AB39" s="6">
        <v>0</v>
      </c>
      <c r="AC39" s="6">
        <v>0</v>
      </c>
      <c r="AD39" s="6">
        <v>0</v>
      </c>
      <c r="AE39" s="6">
        <v>0</v>
      </c>
      <c r="AF39" s="27">
        <v>0</v>
      </c>
      <c r="AG39" s="24">
        <v>0</v>
      </c>
      <c r="AH39" s="6">
        <v>0</v>
      </c>
      <c r="AI39" s="6">
        <v>0</v>
      </c>
      <c r="AJ39" s="6">
        <v>0</v>
      </c>
      <c r="AK39" s="6">
        <v>0</v>
      </c>
      <c r="AL39" s="6">
        <v>0</v>
      </c>
      <c r="AM39" s="6">
        <v>0</v>
      </c>
      <c r="AN39" s="6">
        <v>0</v>
      </c>
      <c r="AO39" s="27">
        <v>0</v>
      </c>
      <c r="AP39" s="136">
        <f t="shared" si="0"/>
        <v>2241</v>
      </c>
      <c r="AQ39" s="137">
        <f t="shared" si="1"/>
        <v>1</v>
      </c>
      <c r="AS39" s="23"/>
      <c r="AT39" s="156"/>
      <c r="AU39" s="317"/>
      <c r="AV39" s="318"/>
      <c r="AW39" s="318"/>
      <c r="AX39" s="318"/>
      <c r="AY39" s="318"/>
      <c r="AZ39" s="318"/>
      <c r="BA39" s="318"/>
      <c r="BB39" s="318"/>
      <c r="BC39" s="318"/>
      <c r="BD39" s="156"/>
      <c r="BE39" s="156"/>
      <c r="BF39" s="156"/>
      <c r="BG39" s="156"/>
    </row>
    <row r="40" spans="1:59" ht="15.6">
      <c r="A40" s="27" t="s">
        <v>1</v>
      </c>
      <c r="B40" s="4">
        <f>'Kamala '!A43</f>
        <v>278</v>
      </c>
      <c r="C40" s="24">
        <f>'Kamala '!B43</f>
        <v>143</v>
      </c>
      <c r="D40" s="6">
        <f>'Kamala '!C43</f>
        <v>143</v>
      </c>
      <c r="E40" s="6">
        <v>0</v>
      </c>
      <c r="F40" s="6">
        <v>0</v>
      </c>
      <c r="G40" s="6">
        <v>0</v>
      </c>
      <c r="H40" s="6">
        <v>0</v>
      </c>
      <c r="I40" s="6">
        <v>0</v>
      </c>
      <c r="J40" s="6">
        <v>0</v>
      </c>
      <c r="K40" s="6">
        <v>0</v>
      </c>
      <c r="L40" s="6">
        <f>'Kamala '!N43</f>
        <v>154</v>
      </c>
      <c r="M40" s="6">
        <f>'Kamala '!O43</f>
        <v>182</v>
      </c>
      <c r="N40" s="6">
        <v>0</v>
      </c>
      <c r="O40" s="6">
        <v>0</v>
      </c>
      <c r="P40" s="6">
        <v>0</v>
      </c>
      <c r="Q40" s="27">
        <v>0</v>
      </c>
      <c r="R40" s="24">
        <f>'Kamala '!V43</f>
        <v>163</v>
      </c>
      <c r="S40" s="6">
        <f>'Kamala '!W43</f>
        <v>166</v>
      </c>
      <c r="T40" s="6">
        <v>0</v>
      </c>
      <c r="U40" s="6">
        <v>0</v>
      </c>
      <c r="V40" s="6">
        <v>0</v>
      </c>
      <c r="W40" s="6">
        <v>0</v>
      </c>
      <c r="X40" s="6">
        <f>'Kamala '!AD43</f>
        <v>184</v>
      </c>
      <c r="Y40" s="6">
        <f>'Kamala '!AE43</f>
        <v>198</v>
      </c>
      <c r="Z40" s="27">
        <v>0</v>
      </c>
      <c r="AA40" s="24">
        <v>0</v>
      </c>
      <c r="AB40" s="6">
        <v>0</v>
      </c>
      <c r="AC40" s="6">
        <v>0</v>
      </c>
      <c r="AD40" s="6">
        <v>0</v>
      </c>
      <c r="AE40" s="6">
        <v>0</v>
      </c>
      <c r="AF40" s="27">
        <v>0</v>
      </c>
      <c r="AG40" s="24">
        <v>0</v>
      </c>
      <c r="AH40" s="6">
        <v>0</v>
      </c>
      <c r="AI40" s="6">
        <v>0</v>
      </c>
      <c r="AJ40" s="6">
        <f>'Kamala '!AT43</f>
        <v>232</v>
      </c>
      <c r="AK40" s="6">
        <f>'Kamala '!AU43</f>
        <v>232</v>
      </c>
      <c r="AL40" s="6">
        <v>0</v>
      </c>
      <c r="AM40" s="6">
        <v>0</v>
      </c>
      <c r="AN40" s="6">
        <v>0</v>
      </c>
      <c r="AO40" s="27">
        <v>0</v>
      </c>
      <c r="AP40" s="136">
        <f t="shared" si="0"/>
        <v>1797</v>
      </c>
      <c r="AQ40" s="137">
        <f t="shared" si="1"/>
        <v>1</v>
      </c>
      <c r="AU40" s="319"/>
      <c r="AV40" s="318"/>
      <c r="AW40" s="318"/>
      <c r="AX40" s="318"/>
      <c r="AY40" s="318"/>
      <c r="AZ40" s="318"/>
      <c r="BA40" s="318"/>
      <c r="BB40" s="318"/>
      <c r="BC40" s="318"/>
    </row>
    <row r="41" spans="1:59" ht="15.6">
      <c r="A41" s="27" t="s">
        <v>1</v>
      </c>
      <c r="B41" s="4">
        <f>'Kamala '!A44</f>
        <v>278</v>
      </c>
      <c r="C41" s="24">
        <f>'Kamala '!B44</f>
        <v>143</v>
      </c>
      <c r="D41" s="6">
        <f>'Kamala '!C44</f>
        <v>143</v>
      </c>
      <c r="E41" s="6">
        <v>0</v>
      </c>
      <c r="F41" s="6">
        <v>0</v>
      </c>
      <c r="G41" s="6">
        <v>0</v>
      </c>
      <c r="H41" s="6">
        <v>0</v>
      </c>
      <c r="I41" s="6">
        <f>'Kamala '!J44</f>
        <v>152</v>
      </c>
      <c r="J41" s="6">
        <f>'Kamala '!K44</f>
        <v>152</v>
      </c>
      <c r="K41" s="6">
        <v>0</v>
      </c>
      <c r="L41" s="6">
        <f>'Kamala '!N44</f>
        <v>154</v>
      </c>
      <c r="M41" s="6">
        <f>'Kamala '!O44</f>
        <v>182</v>
      </c>
      <c r="N41" s="6">
        <v>0</v>
      </c>
      <c r="O41" s="6">
        <v>0</v>
      </c>
      <c r="P41" s="6">
        <v>0</v>
      </c>
      <c r="Q41" s="27">
        <v>0</v>
      </c>
      <c r="R41" s="24">
        <f>'Kamala '!V44</f>
        <v>163</v>
      </c>
      <c r="S41" s="6">
        <f>'Kamala '!W44</f>
        <v>166</v>
      </c>
      <c r="T41" s="6">
        <v>0</v>
      </c>
      <c r="U41" s="6">
        <v>0</v>
      </c>
      <c r="V41" s="6">
        <v>0</v>
      </c>
      <c r="W41" s="6">
        <v>0</v>
      </c>
      <c r="X41" s="6">
        <f>'Kamala '!AD44</f>
        <v>182</v>
      </c>
      <c r="Y41" s="6">
        <f>'Kamala '!AE44</f>
        <v>182</v>
      </c>
      <c r="Z41" s="27">
        <v>0</v>
      </c>
      <c r="AA41" s="24">
        <f>'Kamala '!AH44</f>
        <v>150</v>
      </c>
      <c r="AB41" s="6">
        <f>'Kamala '!AI44</f>
        <v>162</v>
      </c>
      <c r="AC41" s="6">
        <v>0</v>
      </c>
      <c r="AD41" s="6">
        <f>'Kamala '!AL44</f>
        <v>150</v>
      </c>
      <c r="AE41" s="6">
        <f>'Kamala '!AM44</f>
        <v>150</v>
      </c>
      <c r="AF41" s="27">
        <v>0</v>
      </c>
      <c r="AG41" s="24">
        <v>0</v>
      </c>
      <c r="AH41" s="6">
        <v>0</v>
      </c>
      <c r="AI41" s="6">
        <v>0</v>
      </c>
      <c r="AJ41" s="6">
        <f>'Kamala '!AT44</f>
        <v>232</v>
      </c>
      <c r="AK41" s="6">
        <f>'Kamala '!AU44</f>
        <v>232</v>
      </c>
      <c r="AL41" s="6">
        <v>0</v>
      </c>
      <c r="AM41" s="6">
        <f>'Kamala '!AX44</f>
        <v>224</v>
      </c>
      <c r="AN41" s="6">
        <f>'Kamala '!AX44</f>
        <v>224</v>
      </c>
      <c r="AO41" s="27">
        <v>0</v>
      </c>
      <c r="AP41" s="136">
        <f t="shared" si="0"/>
        <v>3143</v>
      </c>
      <c r="AQ41" s="137">
        <f t="shared" si="1"/>
        <v>1</v>
      </c>
      <c r="AU41" s="320"/>
      <c r="AV41" s="321"/>
      <c r="AW41" s="321"/>
      <c r="AX41" s="321"/>
      <c r="AY41" s="321"/>
      <c r="AZ41" s="321"/>
      <c r="BA41" s="322"/>
      <c r="BB41" s="321"/>
      <c r="BC41" s="322"/>
      <c r="BD41" s="156"/>
      <c r="BE41" s="156"/>
      <c r="BF41" s="156"/>
      <c r="BG41" s="156"/>
    </row>
    <row r="42" spans="1:59" ht="15.6">
      <c r="A42" s="27" t="s">
        <v>1</v>
      </c>
      <c r="B42" s="4">
        <f>'Kamala '!A45</f>
        <v>279</v>
      </c>
      <c r="C42" s="24">
        <f>'Kamala '!B45</f>
        <v>131</v>
      </c>
      <c r="D42" s="6">
        <f>'Kamala '!C45</f>
        <v>139</v>
      </c>
      <c r="E42" s="6">
        <v>0</v>
      </c>
      <c r="F42" s="6">
        <v>0</v>
      </c>
      <c r="G42" s="6">
        <v>0</v>
      </c>
      <c r="H42" s="6">
        <v>0</v>
      </c>
      <c r="I42" s="6">
        <v>0</v>
      </c>
      <c r="J42" s="6">
        <v>0</v>
      </c>
      <c r="K42" s="6">
        <v>0</v>
      </c>
      <c r="L42" s="6">
        <f>'Kamala '!N45</f>
        <v>158</v>
      </c>
      <c r="M42" s="6">
        <f>'Kamala '!O45</f>
        <v>170</v>
      </c>
      <c r="N42" s="6">
        <v>0</v>
      </c>
      <c r="O42" s="6">
        <v>0</v>
      </c>
      <c r="P42" s="6">
        <v>0</v>
      </c>
      <c r="Q42" s="27">
        <v>0</v>
      </c>
      <c r="R42" s="24">
        <f>'Kamala '!V45</f>
        <v>160</v>
      </c>
      <c r="S42" s="6">
        <f>'Kamala '!W45</f>
        <v>163</v>
      </c>
      <c r="T42" s="6">
        <v>0</v>
      </c>
      <c r="U42" s="6">
        <v>0</v>
      </c>
      <c r="V42" s="6">
        <v>0</v>
      </c>
      <c r="W42" s="6">
        <v>0</v>
      </c>
      <c r="X42" s="6">
        <f>'Kamala '!AD45</f>
        <v>182</v>
      </c>
      <c r="Y42" s="6">
        <f>'Kamala '!AE45</f>
        <v>196</v>
      </c>
      <c r="Z42" s="27">
        <v>0</v>
      </c>
      <c r="AA42" s="154">
        <f>'Kamala '!AH45</f>
        <v>150</v>
      </c>
      <c r="AB42" s="150">
        <f>'Kamala '!AI45</f>
        <v>162</v>
      </c>
      <c r="AC42" s="6">
        <v>0</v>
      </c>
      <c r="AD42" s="6">
        <f>'Kamala '!AL45</f>
        <v>140</v>
      </c>
      <c r="AE42" s="6">
        <f>'Kamala '!AM45</f>
        <v>146</v>
      </c>
      <c r="AF42" s="27">
        <v>0</v>
      </c>
      <c r="AG42" s="24">
        <v>0</v>
      </c>
      <c r="AH42" s="6">
        <v>0</v>
      </c>
      <c r="AI42" s="6">
        <v>0</v>
      </c>
      <c r="AJ42" s="6">
        <f>'Kamala '!AT45</f>
        <v>232</v>
      </c>
      <c r="AK42" s="6">
        <f>'Kamala '!AU45</f>
        <v>232</v>
      </c>
      <c r="AL42" s="6">
        <v>0</v>
      </c>
      <c r="AM42" s="6">
        <v>0</v>
      </c>
      <c r="AN42" s="6">
        <v>0</v>
      </c>
      <c r="AO42" s="27">
        <v>0</v>
      </c>
      <c r="AP42" s="136">
        <f t="shared" si="0"/>
        <v>2361</v>
      </c>
      <c r="AQ42" s="137">
        <f t="shared" si="1"/>
        <v>1</v>
      </c>
      <c r="AU42" s="323"/>
      <c r="AV42" s="323"/>
      <c r="AW42" s="323"/>
      <c r="AX42" s="323"/>
      <c r="AY42" s="323"/>
      <c r="AZ42" s="323"/>
      <c r="BA42" s="323"/>
      <c r="BB42" s="323"/>
      <c r="BC42" s="323"/>
    </row>
    <row r="43" spans="1:59" ht="15.6">
      <c r="A43" s="27" t="s">
        <v>1</v>
      </c>
      <c r="B43" s="4">
        <f>'Kamala '!A46</f>
        <v>279</v>
      </c>
      <c r="C43" s="24">
        <f>'Kamala '!B46</f>
        <v>131</v>
      </c>
      <c r="D43" s="6">
        <f>'Kamala '!C46</f>
        <v>139</v>
      </c>
      <c r="E43" s="6">
        <v>0</v>
      </c>
      <c r="F43" s="6">
        <v>0</v>
      </c>
      <c r="G43" s="6">
        <v>0</v>
      </c>
      <c r="H43" s="6">
        <v>0</v>
      </c>
      <c r="I43" s="6">
        <f>'Kamala '!J46</f>
        <v>152</v>
      </c>
      <c r="J43" s="6">
        <f>'Kamala '!K46</f>
        <v>152</v>
      </c>
      <c r="K43" s="6">
        <v>0</v>
      </c>
      <c r="L43" s="6">
        <f>'Kamala '!N46</f>
        <v>158</v>
      </c>
      <c r="M43" s="6">
        <f>'Kamala '!O46</f>
        <v>170</v>
      </c>
      <c r="N43" s="6">
        <v>0</v>
      </c>
      <c r="O43" s="6">
        <v>0</v>
      </c>
      <c r="P43" s="6">
        <v>0</v>
      </c>
      <c r="Q43" s="27">
        <v>0</v>
      </c>
      <c r="R43" s="24">
        <f>'Kamala '!V46</f>
        <v>160</v>
      </c>
      <c r="S43" s="6">
        <f>'Kamala '!W46</f>
        <v>163</v>
      </c>
      <c r="T43" s="6">
        <v>0</v>
      </c>
      <c r="U43" s="6">
        <v>0</v>
      </c>
      <c r="V43" s="6">
        <v>0</v>
      </c>
      <c r="W43" s="6">
        <v>0</v>
      </c>
      <c r="X43" s="6">
        <f>'Kamala '!AD46</f>
        <v>182</v>
      </c>
      <c r="Y43" s="6">
        <f>'Kamala '!AE46</f>
        <v>196</v>
      </c>
      <c r="Z43" s="27">
        <v>0</v>
      </c>
      <c r="AA43" s="154">
        <f>'Kamala '!AH46</f>
        <v>169</v>
      </c>
      <c r="AB43" s="150">
        <f>'Kamala '!AI46</f>
        <v>169</v>
      </c>
      <c r="AC43" s="6">
        <v>0</v>
      </c>
      <c r="AD43" s="6">
        <v>0</v>
      </c>
      <c r="AE43" s="6">
        <v>0</v>
      </c>
      <c r="AF43" s="27">
        <v>0</v>
      </c>
      <c r="AG43" s="24">
        <v>0</v>
      </c>
      <c r="AH43" s="6">
        <v>0</v>
      </c>
      <c r="AI43" s="6">
        <v>0</v>
      </c>
      <c r="AJ43" s="6">
        <f>'Kamala '!AT46</f>
        <v>232</v>
      </c>
      <c r="AK43" s="6">
        <f>'Kamala '!AU46</f>
        <v>232</v>
      </c>
      <c r="AL43" s="6">
        <v>0</v>
      </c>
      <c r="AM43" s="6">
        <f>'Kamala '!AX46</f>
        <v>224</v>
      </c>
      <c r="AN43" s="6">
        <f>'Kamala '!AX46</f>
        <v>224</v>
      </c>
      <c r="AO43" s="27">
        <v>0</v>
      </c>
      <c r="AP43" s="136">
        <f t="shared" si="0"/>
        <v>2853</v>
      </c>
      <c r="AQ43" s="137">
        <f t="shared" si="1"/>
        <v>1</v>
      </c>
      <c r="AU43" s="324"/>
      <c r="AV43" s="324"/>
      <c r="AW43" s="324"/>
      <c r="AX43" s="324"/>
      <c r="AY43" s="324"/>
      <c r="AZ43" s="324"/>
      <c r="BA43" s="324"/>
      <c r="BB43" s="324"/>
      <c r="BC43" s="324"/>
      <c r="BD43" s="156"/>
      <c r="BE43" s="156"/>
      <c r="BF43" s="156"/>
      <c r="BG43" s="156"/>
    </row>
    <row r="44" spans="1:59" ht="15.6">
      <c r="A44" s="27" t="s">
        <v>1</v>
      </c>
      <c r="B44" s="4">
        <f>'Kamala '!A47</f>
        <v>280</v>
      </c>
      <c r="C44" s="24">
        <f>'Kamala '!B47</f>
        <v>139</v>
      </c>
      <c r="D44" s="6">
        <f>'Kamala '!C47</f>
        <v>139</v>
      </c>
      <c r="E44" s="6">
        <v>0</v>
      </c>
      <c r="F44" s="6">
        <v>0</v>
      </c>
      <c r="G44" s="6">
        <v>0</v>
      </c>
      <c r="H44" s="6">
        <v>0</v>
      </c>
      <c r="I44" s="148">
        <f>'Kamala '!J47</f>
        <v>142</v>
      </c>
      <c r="J44" s="148">
        <f>'Kamala '!K47</f>
        <v>142</v>
      </c>
      <c r="K44" s="6">
        <v>0</v>
      </c>
      <c r="L44" s="6">
        <f>'Kamala '!N47</f>
        <v>150</v>
      </c>
      <c r="M44" s="6">
        <f>'Kamala '!O47</f>
        <v>186</v>
      </c>
      <c r="N44" s="6">
        <v>0</v>
      </c>
      <c r="O44" s="6">
        <v>0</v>
      </c>
      <c r="P44" s="6">
        <v>0</v>
      </c>
      <c r="Q44" s="27">
        <v>0</v>
      </c>
      <c r="R44" s="24">
        <f>'Kamala '!V47</f>
        <v>154</v>
      </c>
      <c r="S44" s="6">
        <f>'Kamala '!W47</f>
        <v>166</v>
      </c>
      <c r="T44" s="6">
        <v>0</v>
      </c>
      <c r="U44" s="6">
        <v>0</v>
      </c>
      <c r="V44" s="6">
        <v>0</v>
      </c>
      <c r="W44" s="6">
        <v>0</v>
      </c>
      <c r="X44" s="6">
        <f>'Kamala '!AD47</f>
        <v>182</v>
      </c>
      <c r="Y44" s="6">
        <f>'Kamala '!AE47</f>
        <v>196</v>
      </c>
      <c r="Z44" s="27">
        <v>0</v>
      </c>
      <c r="AA44" s="24">
        <f>'Kamala '!AH47</f>
        <v>162</v>
      </c>
      <c r="AB44" s="6">
        <f>'Kamala '!AI47</f>
        <v>162</v>
      </c>
      <c r="AC44" s="6">
        <v>0</v>
      </c>
      <c r="AD44" s="150">
        <f>'Kamala '!AL47</f>
        <v>144</v>
      </c>
      <c r="AE44" s="150">
        <f>'Kamala '!AM47</f>
        <v>182</v>
      </c>
      <c r="AF44" s="27">
        <v>0</v>
      </c>
      <c r="AG44" s="24">
        <v>0</v>
      </c>
      <c r="AH44" s="6">
        <v>0</v>
      </c>
      <c r="AI44" s="6">
        <v>0</v>
      </c>
      <c r="AJ44" s="6">
        <f>'Kamala '!AT47</f>
        <v>214</v>
      </c>
      <c r="AK44" s="6">
        <f>'Kamala '!AU47</f>
        <v>232</v>
      </c>
      <c r="AL44" s="6">
        <v>0</v>
      </c>
      <c r="AM44" s="6">
        <v>0</v>
      </c>
      <c r="AN44" s="6">
        <v>0</v>
      </c>
      <c r="AO44" s="27">
        <v>0</v>
      </c>
      <c r="AP44" s="136">
        <f t="shared" si="0"/>
        <v>2692</v>
      </c>
      <c r="AQ44" s="137">
        <f t="shared" si="1"/>
        <v>1</v>
      </c>
      <c r="AU44" s="323"/>
      <c r="AV44" s="323"/>
      <c r="AW44" s="323"/>
      <c r="AX44" s="323"/>
      <c r="AY44" s="323"/>
      <c r="AZ44" s="323"/>
      <c r="BA44" s="323"/>
      <c r="BB44" s="323"/>
      <c r="BC44" s="323"/>
    </row>
    <row r="45" spans="1:59" ht="15.6">
      <c r="A45" s="27" t="s">
        <v>1</v>
      </c>
      <c r="B45" s="4">
        <f>'Kamala '!A48</f>
        <v>280</v>
      </c>
      <c r="C45" s="24">
        <f>'Kamala '!B48</f>
        <v>139</v>
      </c>
      <c r="D45" s="6">
        <f>'Kamala '!C48</f>
        <v>139</v>
      </c>
      <c r="E45" s="6">
        <v>0</v>
      </c>
      <c r="F45" s="6">
        <v>0</v>
      </c>
      <c r="G45" s="6">
        <v>0</v>
      </c>
      <c r="H45" s="6">
        <v>0</v>
      </c>
      <c r="I45" s="148">
        <f>'Kamala '!J48</f>
        <v>152</v>
      </c>
      <c r="J45" s="148">
        <f>'Kamala '!K48</f>
        <v>152</v>
      </c>
      <c r="K45" s="6">
        <v>0</v>
      </c>
      <c r="L45" s="6">
        <f>'Kamala '!N48</f>
        <v>150</v>
      </c>
      <c r="M45" s="6">
        <f>'Kamala '!O48</f>
        <v>186</v>
      </c>
      <c r="N45" s="6">
        <v>0</v>
      </c>
      <c r="O45" s="6">
        <v>0</v>
      </c>
      <c r="P45" s="6">
        <v>0</v>
      </c>
      <c r="Q45" s="27">
        <v>0</v>
      </c>
      <c r="R45" s="24">
        <v>0</v>
      </c>
      <c r="S45" s="6">
        <v>0</v>
      </c>
      <c r="T45" s="6">
        <v>0</v>
      </c>
      <c r="U45" s="6">
        <v>0</v>
      </c>
      <c r="V45" s="6">
        <v>0</v>
      </c>
      <c r="W45" s="6">
        <v>0</v>
      </c>
      <c r="X45" s="6">
        <v>0</v>
      </c>
      <c r="Y45" s="6">
        <v>0</v>
      </c>
      <c r="Z45" s="27">
        <v>0</v>
      </c>
      <c r="AA45" s="24">
        <f>'Kamala '!AH48</f>
        <v>162</v>
      </c>
      <c r="AB45" s="6">
        <f>'Kamala '!AI48</f>
        <v>162</v>
      </c>
      <c r="AC45" s="6">
        <v>0</v>
      </c>
      <c r="AD45" s="150">
        <f>'Kamala '!AL48</f>
        <v>150</v>
      </c>
      <c r="AE45" s="150">
        <f>'Kamala '!AM48</f>
        <v>150</v>
      </c>
      <c r="AF45" s="27">
        <v>0</v>
      </c>
      <c r="AG45" s="24">
        <v>0</v>
      </c>
      <c r="AH45" s="6">
        <v>0</v>
      </c>
      <c r="AI45" s="6">
        <v>0</v>
      </c>
      <c r="AJ45" s="6">
        <v>0</v>
      </c>
      <c r="AK45" s="6">
        <v>0</v>
      </c>
      <c r="AL45" s="6">
        <v>0</v>
      </c>
      <c r="AM45" s="6">
        <v>0</v>
      </c>
      <c r="AN45" s="6">
        <v>0</v>
      </c>
      <c r="AO45" s="27">
        <v>0</v>
      </c>
      <c r="AP45" s="136">
        <f t="shared" si="0"/>
        <v>1542</v>
      </c>
      <c r="AQ45" s="137">
        <f t="shared" si="1"/>
        <v>1</v>
      </c>
      <c r="AU45" s="324"/>
      <c r="AV45" s="289"/>
      <c r="AW45" s="289"/>
      <c r="AX45" s="289"/>
      <c r="AY45" s="289"/>
      <c r="AZ45" s="289"/>
      <c r="BA45" s="289"/>
      <c r="BB45" s="289"/>
      <c r="BC45" s="289"/>
      <c r="BD45" s="156"/>
      <c r="BE45" s="156"/>
      <c r="BF45" s="156"/>
      <c r="BG45" s="156"/>
    </row>
    <row r="46" spans="1:59" ht="15.6">
      <c r="A46" s="27" t="s">
        <v>1</v>
      </c>
      <c r="B46" s="4">
        <f>'Kamala '!A49</f>
        <v>281</v>
      </c>
      <c r="C46" s="147">
        <f>'Kamala '!B49</f>
        <v>131</v>
      </c>
      <c r="D46" s="158">
        <f>'Kamala '!C49</f>
        <v>131</v>
      </c>
      <c r="E46" s="6">
        <v>0</v>
      </c>
      <c r="F46" s="6">
        <v>0</v>
      </c>
      <c r="G46" s="6">
        <v>0</v>
      </c>
      <c r="H46" s="6">
        <v>0</v>
      </c>
      <c r="I46" s="148">
        <f>'Kamala '!J49</f>
        <v>138</v>
      </c>
      <c r="J46" s="148">
        <f>'Kamala '!K49</f>
        <v>138</v>
      </c>
      <c r="K46" s="6">
        <v>0</v>
      </c>
      <c r="L46" s="6">
        <f>'Kamala '!N49</f>
        <v>154</v>
      </c>
      <c r="M46" s="6">
        <f>'Kamala '!O49</f>
        <v>158</v>
      </c>
      <c r="N46" s="6">
        <v>0</v>
      </c>
      <c r="O46" s="6">
        <v>0</v>
      </c>
      <c r="P46" s="6">
        <v>0</v>
      </c>
      <c r="Q46" s="27">
        <v>0</v>
      </c>
      <c r="R46" s="24">
        <f>'Kamala '!V49</f>
        <v>154</v>
      </c>
      <c r="S46" s="6">
        <f>'Kamala '!W49</f>
        <v>166</v>
      </c>
      <c r="T46" s="6">
        <v>0</v>
      </c>
      <c r="U46" s="6">
        <v>0</v>
      </c>
      <c r="V46" s="6">
        <v>0</v>
      </c>
      <c r="W46" s="6">
        <v>0</v>
      </c>
      <c r="X46" s="6">
        <v>0</v>
      </c>
      <c r="Y46" s="6">
        <v>0</v>
      </c>
      <c r="Z46" s="27">
        <v>0</v>
      </c>
      <c r="AA46" s="147">
        <f>'Kamala '!AH49</f>
        <v>162</v>
      </c>
      <c r="AB46" s="148">
        <f>'Kamala '!AI49</f>
        <v>162</v>
      </c>
      <c r="AC46" s="6">
        <v>0</v>
      </c>
      <c r="AD46" s="6">
        <f>'Kamala '!AL49</f>
        <v>144</v>
      </c>
      <c r="AE46" s="6">
        <f>'Kamala '!AM49</f>
        <v>144</v>
      </c>
      <c r="AF46" s="27">
        <v>0</v>
      </c>
      <c r="AG46" s="24">
        <v>0</v>
      </c>
      <c r="AH46" s="6">
        <v>0</v>
      </c>
      <c r="AI46" s="6">
        <v>0</v>
      </c>
      <c r="AJ46" s="150">
        <f>'Kamala '!AT49</f>
        <v>214</v>
      </c>
      <c r="AK46" s="150">
        <f>'Kamala '!AU49</f>
        <v>232</v>
      </c>
      <c r="AL46" s="6">
        <v>0</v>
      </c>
      <c r="AM46" s="6">
        <v>0</v>
      </c>
      <c r="AN46" s="6">
        <v>0</v>
      </c>
      <c r="AO46" s="27">
        <v>0</v>
      </c>
      <c r="AP46" s="136">
        <f t="shared" si="0"/>
        <v>2228</v>
      </c>
      <c r="AQ46" s="137">
        <f t="shared" si="1"/>
        <v>1</v>
      </c>
      <c r="AT46" s="156"/>
      <c r="AU46" s="319"/>
      <c r="AV46" s="318"/>
      <c r="AW46" s="318"/>
      <c r="AX46" s="318"/>
      <c r="AY46" s="318"/>
      <c r="AZ46" s="318"/>
      <c r="BA46" s="318"/>
      <c r="BB46" s="318"/>
      <c r="BC46" s="318"/>
    </row>
    <row r="47" spans="1:59" ht="15.6">
      <c r="A47" s="27" t="s">
        <v>1</v>
      </c>
      <c r="B47" s="4">
        <f>'Kamala '!A50</f>
        <v>281</v>
      </c>
      <c r="C47" s="147">
        <f>'Kamala '!B50</f>
        <v>131</v>
      </c>
      <c r="D47" s="148">
        <f>'Kamala '!C50</f>
        <v>139</v>
      </c>
      <c r="E47" s="6">
        <v>0</v>
      </c>
      <c r="F47" s="6">
        <v>0</v>
      </c>
      <c r="G47" s="6">
        <v>0</v>
      </c>
      <c r="H47" s="6">
        <v>0</v>
      </c>
      <c r="I47" s="148">
        <f>'Kamala '!J50</f>
        <v>152</v>
      </c>
      <c r="J47" s="148">
        <f>'Kamala '!K50</f>
        <v>152</v>
      </c>
      <c r="K47" s="6">
        <v>0</v>
      </c>
      <c r="L47" s="6">
        <f>'Kamala '!N50</f>
        <v>154</v>
      </c>
      <c r="M47" s="6">
        <f>'Kamala '!O50</f>
        <v>158</v>
      </c>
      <c r="N47" s="6">
        <v>0</v>
      </c>
      <c r="O47" s="6">
        <v>0</v>
      </c>
      <c r="P47" s="6">
        <v>0</v>
      </c>
      <c r="Q47" s="27">
        <v>0</v>
      </c>
      <c r="R47" s="24">
        <f>'Kamala '!V50</f>
        <v>154</v>
      </c>
      <c r="S47" s="6">
        <f>'Kamala '!W50</f>
        <v>166</v>
      </c>
      <c r="T47" s="6">
        <v>0</v>
      </c>
      <c r="U47" s="6">
        <v>0</v>
      </c>
      <c r="V47" s="6">
        <v>0</v>
      </c>
      <c r="W47" s="6">
        <v>0</v>
      </c>
      <c r="X47" s="6">
        <v>0</v>
      </c>
      <c r="Y47" s="6">
        <v>0</v>
      </c>
      <c r="Z47" s="27">
        <v>0</v>
      </c>
      <c r="AA47" s="147">
        <f>'Kamala '!AH50</f>
        <v>150</v>
      </c>
      <c r="AB47" s="148">
        <f>'Kamala '!AI50</f>
        <v>162</v>
      </c>
      <c r="AC47" s="6">
        <v>0</v>
      </c>
      <c r="AD47" s="6">
        <v>0</v>
      </c>
      <c r="AE47" s="6">
        <v>0</v>
      </c>
      <c r="AF47" s="27">
        <v>0</v>
      </c>
      <c r="AG47" s="24">
        <v>0</v>
      </c>
      <c r="AH47" s="6">
        <v>0</v>
      </c>
      <c r="AI47" s="6">
        <v>0</v>
      </c>
      <c r="AJ47" s="150">
        <f>'Kamala '!AT50</f>
        <v>216</v>
      </c>
      <c r="AK47" s="150">
        <f>'Kamala '!AU50</f>
        <v>232</v>
      </c>
      <c r="AL47" s="6">
        <v>0</v>
      </c>
      <c r="AM47" s="6">
        <v>0</v>
      </c>
      <c r="AN47" s="6">
        <v>0</v>
      </c>
      <c r="AO47" s="27">
        <v>0</v>
      </c>
      <c r="AP47" s="136">
        <f t="shared" si="0"/>
        <v>1966</v>
      </c>
      <c r="AQ47" s="137">
        <f t="shared" si="1"/>
        <v>1</v>
      </c>
      <c r="AU47" s="320"/>
      <c r="AV47" s="321"/>
      <c r="AW47" s="321"/>
      <c r="AX47" s="321"/>
      <c r="AY47" s="321"/>
      <c r="AZ47" s="321"/>
      <c r="BA47" s="321"/>
      <c r="BB47" s="321"/>
      <c r="BC47" s="322"/>
    </row>
    <row r="48" spans="1:59" ht="15.6">
      <c r="A48" s="27" t="s">
        <v>1</v>
      </c>
      <c r="B48" s="4">
        <f>'Kamala '!A51</f>
        <v>282</v>
      </c>
      <c r="C48" s="24">
        <v>0</v>
      </c>
      <c r="D48" s="6">
        <v>0</v>
      </c>
      <c r="E48" s="6">
        <v>0</v>
      </c>
      <c r="F48" s="6">
        <v>0</v>
      </c>
      <c r="G48" s="6">
        <v>0</v>
      </c>
      <c r="H48" s="6">
        <v>0</v>
      </c>
      <c r="I48" s="6">
        <v>0</v>
      </c>
      <c r="J48" s="6">
        <v>0</v>
      </c>
      <c r="K48" s="6">
        <v>0</v>
      </c>
      <c r="L48" s="6">
        <f>'Kamala '!N51</f>
        <v>154</v>
      </c>
      <c r="M48" s="6">
        <f>'Kamala '!O51</f>
        <v>158</v>
      </c>
      <c r="N48" s="6">
        <v>0</v>
      </c>
      <c r="O48" s="6">
        <v>0</v>
      </c>
      <c r="P48" s="6">
        <v>0</v>
      </c>
      <c r="Q48" s="27">
        <v>0</v>
      </c>
      <c r="R48" s="159">
        <f>'Kamala '!V51</f>
        <v>157</v>
      </c>
      <c r="S48" s="160">
        <f>'Kamala '!W51</f>
        <v>157</v>
      </c>
      <c r="T48" s="6">
        <v>0</v>
      </c>
      <c r="U48" s="148">
        <f>'Kamala '!Z51</f>
        <v>200</v>
      </c>
      <c r="V48" s="148">
        <f>'Kamala '!AA51</f>
        <v>200</v>
      </c>
      <c r="W48" s="6">
        <v>0</v>
      </c>
      <c r="X48" s="6">
        <v>0</v>
      </c>
      <c r="Y48" s="6">
        <v>0</v>
      </c>
      <c r="Z48" s="27">
        <v>0</v>
      </c>
      <c r="AA48" s="147">
        <f>'Kamala '!AH51</f>
        <v>150</v>
      </c>
      <c r="AB48" s="148">
        <f>'Kamala '!AI51</f>
        <v>162</v>
      </c>
      <c r="AC48" s="6">
        <v>0</v>
      </c>
      <c r="AD48" s="6">
        <f>'Kamala '!AL51</f>
        <v>144</v>
      </c>
      <c r="AE48" s="6">
        <f>'Kamala '!AM51</f>
        <v>144</v>
      </c>
      <c r="AF48" s="27">
        <v>0</v>
      </c>
      <c r="AG48" s="24">
        <v>0</v>
      </c>
      <c r="AH48" s="6">
        <v>0</v>
      </c>
      <c r="AI48" s="6">
        <v>0</v>
      </c>
      <c r="AJ48" s="6">
        <f>'Kamala '!AT51</f>
        <v>216</v>
      </c>
      <c r="AK48" s="6">
        <f>'Kamala '!AU51</f>
        <v>232</v>
      </c>
      <c r="AL48" s="6">
        <v>0</v>
      </c>
      <c r="AM48" s="6">
        <v>0</v>
      </c>
      <c r="AN48" s="6">
        <v>0</v>
      </c>
      <c r="AO48" s="27">
        <v>0</v>
      </c>
      <c r="AP48" s="136">
        <f t="shared" si="0"/>
        <v>2074</v>
      </c>
      <c r="AQ48" s="137">
        <f t="shared" si="1"/>
        <v>1</v>
      </c>
      <c r="AR48" s="143"/>
      <c r="AS48" s="143"/>
      <c r="AT48" s="143"/>
      <c r="AU48" s="324"/>
      <c r="AV48" s="289"/>
      <c r="AW48" s="289"/>
      <c r="AX48" s="289"/>
      <c r="AY48" s="289"/>
      <c r="AZ48" s="289"/>
      <c r="BA48" s="289"/>
      <c r="BB48" s="289"/>
      <c r="BC48" s="289"/>
    </row>
    <row r="49" spans="1:79" ht="15.6">
      <c r="A49" s="27" t="s">
        <v>1</v>
      </c>
      <c r="B49" s="4">
        <f>'Kamala '!A52</f>
        <v>282</v>
      </c>
      <c r="C49" s="24">
        <f>'Kamala '!B52</f>
        <v>131</v>
      </c>
      <c r="D49" s="6">
        <f>'Kamala '!C52</f>
        <v>139</v>
      </c>
      <c r="E49" s="6">
        <v>0</v>
      </c>
      <c r="F49" s="6">
        <v>0</v>
      </c>
      <c r="G49" s="6">
        <v>0</v>
      </c>
      <c r="H49" s="6">
        <v>0</v>
      </c>
      <c r="I49" s="6">
        <f>'Kamala '!J52</f>
        <v>152</v>
      </c>
      <c r="J49" s="6">
        <f>'Kamala '!K52</f>
        <v>152</v>
      </c>
      <c r="K49" s="6">
        <v>0</v>
      </c>
      <c r="L49" s="6">
        <f>'Kamala '!N52</f>
        <v>154</v>
      </c>
      <c r="M49" s="6">
        <f>'Kamala '!O52</f>
        <v>158</v>
      </c>
      <c r="N49" s="6">
        <v>0</v>
      </c>
      <c r="O49" s="6">
        <v>0</v>
      </c>
      <c r="P49" s="6">
        <v>0</v>
      </c>
      <c r="Q49" s="27">
        <v>0</v>
      </c>
      <c r="R49" s="159">
        <f>'Kamala '!V52</f>
        <v>154</v>
      </c>
      <c r="S49" s="160">
        <f>'Kamala '!W52</f>
        <v>166</v>
      </c>
      <c r="T49" s="6">
        <v>0</v>
      </c>
      <c r="U49" s="148">
        <f>'Kamala '!Z52</f>
        <v>202</v>
      </c>
      <c r="V49" s="148">
        <f>'Kamala '!AA52</f>
        <v>202</v>
      </c>
      <c r="W49" s="6">
        <v>0</v>
      </c>
      <c r="X49" s="6">
        <v>0</v>
      </c>
      <c r="Y49" s="6">
        <v>0</v>
      </c>
      <c r="Z49" s="27">
        <v>0</v>
      </c>
      <c r="AA49" s="147">
        <f>'Kamala '!AH52</f>
        <v>150</v>
      </c>
      <c r="AB49" s="148">
        <f>'Kamala '!AI52</f>
        <v>150</v>
      </c>
      <c r="AC49" s="6">
        <v>0</v>
      </c>
      <c r="AD49" s="6">
        <v>0</v>
      </c>
      <c r="AE49" s="6">
        <v>0</v>
      </c>
      <c r="AF49" s="27">
        <v>0</v>
      </c>
      <c r="AG49" s="24">
        <v>0</v>
      </c>
      <c r="AH49" s="6">
        <v>0</v>
      </c>
      <c r="AI49" s="6">
        <v>0</v>
      </c>
      <c r="AJ49" s="6">
        <v>0</v>
      </c>
      <c r="AK49" s="6">
        <v>0</v>
      </c>
      <c r="AL49" s="6">
        <v>0</v>
      </c>
      <c r="AM49" s="6">
        <v>0</v>
      </c>
      <c r="AN49" s="6">
        <v>0</v>
      </c>
      <c r="AO49" s="27">
        <v>0</v>
      </c>
      <c r="AP49" s="136">
        <f t="shared" si="0"/>
        <v>1910</v>
      </c>
      <c r="AQ49" s="137">
        <f t="shared" si="1"/>
        <v>1</v>
      </c>
      <c r="AS49" s="108"/>
      <c r="AT49" s="108"/>
      <c r="AU49" s="323"/>
      <c r="AV49" s="325"/>
      <c r="AW49" s="325"/>
      <c r="AX49" s="325"/>
      <c r="AY49" s="325"/>
      <c r="AZ49" s="325"/>
      <c r="BA49" s="325"/>
      <c r="BB49" s="325"/>
      <c r="BC49" s="325"/>
    </row>
    <row r="50" spans="1:79" ht="15.6">
      <c r="A50" s="27" t="s">
        <v>1</v>
      </c>
      <c r="B50" s="4">
        <f>'Kamala '!A53</f>
        <v>283</v>
      </c>
      <c r="C50" s="24">
        <f>'Kamala '!B53</f>
        <v>131</v>
      </c>
      <c r="D50" s="6">
        <f>'Kamala '!C53</f>
        <v>139</v>
      </c>
      <c r="E50" s="6">
        <v>0</v>
      </c>
      <c r="F50" s="6">
        <v>0</v>
      </c>
      <c r="G50" s="6">
        <v>0</v>
      </c>
      <c r="H50" s="6">
        <v>0</v>
      </c>
      <c r="I50" s="148">
        <f>'Kamala '!J53</f>
        <v>142</v>
      </c>
      <c r="J50" s="148">
        <f>'Kamala '!K53</f>
        <v>142</v>
      </c>
      <c r="K50" s="6">
        <v>0</v>
      </c>
      <c r="L50" s="6">
        <f>'Kamala '!N53</f>
        <v>154</v>
      </c>
      <c r="M50" s="6">
        <f>'Kamala '!O53</f>
        <v>158</v>
      </c>
      <c r="N50" s="6">
        <v>0</v>
      </c>
      <c r="O50" s="6">
        <v>0</v>
      </c>
      <c r="P50" s="6">
        <v>0</v>
      </c>
      <c r="Q50" s="27">
        <v>0</v>
      </c>
      <c r="R50" s="24">
        <f>'Kamala '!V53</f>
        <v>154</v>
      </c>
      <c r="S50" s="6">
        <f>'Kamala '!W53</f>
        <v>166</v>
      </c>
      <c r="T50" s="6">
        <v>0</v>
      </c>
      <c r="U50" s="6">
        <f>'Kamala '!Z53</f>
        <v>202</v>
      </c>
      <c r="V50" s="6">
        <f>'Kamala '!AA53</f>
        <v>202</v>
      </c>
      <c r="W50" s="6">
        <v>0</v>
      </c>
      <c r="X50" s="6">
        <f>'Kamala '!AD53</f>
        <v>196</v>
      </c>
      <c r="Y50" s="6">
        <f>'Kamala '!AE53</f>
        <v>200</v>
      </c>
      <c r="Z50" s="27">
        <v>0</v>
      </c>
      <c r="AA50" s="24">
        <f>'Kamala '!AH53</f>
        <v>150</v>
      </c>
      <c r="AB50" s="6">
        <f>'Kamala '!AI53</f>
        <v>162</v>
      </c>
      <c r="AC50" s="6">
        <v>0</v>
      </c>
      <c r="AD50" s="6">
        <f>'Kamala '!AL53</f>
        <v>146</v>
      </c>
      <c r="AE50" s="6">
        <f>'Kamala '!AM53</f>
        <v>146</v>
      </c>
      <c r="AF50" s="27">
        <v>0</v>
      </c>
      <c r="AG50" s="24">
        <v>0</v>
      </c>
      <c r="AH50" s="6">
        <v>0</v>
      </c>
      <c r="AI50" s="6">
        <v>0</v>
      </c>
      <c r="AJ50" s="6">
        <f>'Kamala '!AT53</f>
        <v>216</v>
      </c>
      <c r="AK50" s="6">
        <f>'Kamala '!AU53</f>
        <v>232</v>
      </c>
      <c r="AL50" s="6">
        <v>0</v>
      </c>
      <c r="AM50" s="6">
        <v>0</v>
      </c>
      <c r="AN50" s="6">
        <v>0</v>
      </c>
      <c r="AO50" s="27">
        <v>0</v>
      </c>
      <c r="AP50" s="136">
        <f t="shared" si="0"/>
        <v>3038</v>
      </c>
      <c r="AQ50" s="137">
        <f t="shared" si="1"/>
        <v>1</v>
      </c>
      <c r="AR50" s="143"/>
      <c r="AS50" s="143"/>
      <c r="AT50" s="143"/>
      <c r="AU50" s="326"/>
      <c r="AV50" s="326"/>
      <c r="AW50" s="326"/>
      <c r="AX50" s="326"/>
      <c r="AY50" s="326"/>
      <c r="AZ50" s="326"/>
      <c r="BA50" s="326"/>
      <c r="BB50" s="326"/>
      <c r="BC50" s="326"/>
    </row>
    <row r="51" spans="1:79" ht="15.6">
      <c r="A51" s="27" t="s">
        <v>1</v>
      </c>
      <c r="B51" s="4">
        <f>'Kamala '!A54</f>
        <v>283</v>
      </c>
      <c r="C51" s="24">
        <f>'Kamala '!B54</f>
        <v>131</v>
      </c>
      <c r="D51" s="6">
        <f>'Kamala '!C54</f>
        <v>139</v>
      </c>
      <c r="E51" s="6">
        <v>0</v>
      </c>
      <c r="F51" s="6">
        <v>0</v>
      </c>
      <c r="G51" s="6">
        <v>0</v>
      </c>
      <c r="H51" s="6">
        <v>0</v>
      </c>
      <c r="I51" s="148">
        <f>'Kamala '!J54</f>
        <v>152</v>
      </c>
      <c r="J51" s="148">
        <f>'Kamala '!K54</f>
        <v>152</v>
      </c>
      <c r="K51" s="6">
        <v>0</v>
      </c>
      <c r="L51" s="6">
        <f>'Kamala '!N54</f>
        <v>154</v>
      </c>
      <c r="M51" s="6">
        <f>'Kamala '!O54</f>
        <v>158</v>
      </c>
      <c r="N51" s="6">
        <v>0</v>
      </c>
      <c r="O51" s="6">
        <v>0</v>
      </c>
      <c r="P51" s="6">
        <v>0</v>
      </c>
      <c r="Q51" s="27">
        <v>0</v>
      </c>
      <c r="R51" s="24">
        <f>'Kamala '!V54</f>
        <v>154</v>
      </c>
      <c r="S51" s="6">
        <f>'Kamala '!W54</f>
        <v>166</v>
      </c>
      <c r="T51" s="6">
        <v>0</v>
      </c>
      <c r="U51" s="6">
        <v>0</v>
      </c>
      <c r="V51" s="6">
        <v>0</v>
      </c>
      <c r="W51" s="6">
        <v>0</v>
      </c>
      <c r="X51" s="6">
        <v>0</v>
      </c>
      <c r="Y51" s="6">
        <v>0</v>
      </c>
      <c r="Z51" s="27">
        <v>0</v>
      </c>
      <c r="AA51" s="24">
        <f>'Kamala '!AH54</f>
        <v>150</v>
      </c>
      <c r="AB51" s="6">
        <f>'Kamala '!AI54</f>
        <v>162</v>
      </c>
      <c r="AC51" s="6">
        <v>0</v>
      </c>
      <c r="AD51" s="6">
        <v>0</v>
      </c>
      <c r="AE51" s="6">
        <v>0</v>
      </c>
      <c r="AF51" s="27">
        <v>0</v>
      </c>
      <c r="AG51" s="24">
        <v>0</v>
      </c>
      <c r="AH51" s="6">
        <v>0</v>
      </c>
      <c r="AI51" s="6">
        <v>0</v>
      </c>
      <c r="AJ51" s="6">
        <f>'Kamala '!AT54</f>
        <v>216</v>
      </c>
      <c r="AK51" s="6">
        <f>'Kamala '!AU54</f>
        <v>232</v>
      </c>
      <c r="AL51" s="6">
        <v>0</v>
      </c>
      <c r="AM51" s="6">
        <v>0</v>
      </c>
      <c r="AN51" s="6">
        <v>0</v>
      </c>
      <c r="AO51" s="27">
        <v>0</v>
      </c>
      <c r="AP51" s="136">
        <f t="shared" si="0"/>
        <v>1966</v>
      </c>
      <c r="AQ51" s="137">
        <f t="shared" si="1"/>
        <v>1</v>
      </c>
      <c r="AS51" s="108"/>
      <c r="AT51" s="108"/>
      <c r="AU51" s="325"/>
      <c r="AV51" s="325"/>
      <c r="AW51" s="325"/>
      <c r="AX51" s="325"/>
      <c r="AY51" s="325"/>
      <c r="AZ51" s="325"/>
      <c r="BA51" s="325"/>
      <c r="BB51" s="325"/>
      <c r="BC51" s="325"/>
    </row>
    <row r="52" spans="1:79" ht="15.6">
      <c r="A52" s="27" t="s">
        <v>1</v>
      </c>
      <c r="B52" s="4">
        <f>'Kamala '!A55</f>
        <v>284</v>
      </c>
      <c r="C52" s="147">
        <f>'Kamala '!B55</f>
        <v>139</v>
      </c>
      <c r="D52" s="148">
        <f>'Kamala '!C55</f>
        <v>139</v>
      </c>
      <c r="E52" s="6">
        <v>0</v>
      </c>
      <c r="F52" s="6">
        <v>0</v>
      </c>
      <c r="G52" s="6">
        <v>0</v>
      </c>
      <c r="H52" s="6">
        <v>0</v>
      </c>
      <c r="I52" s="6">
        <v>0</v>
      </c>
      <c r="J52" s="6">
        <v>0</v>
      </c>
      <c r="K52" s="6">
        <v>0</v>
      </c>
      <c r="L52" s="150">
        <f>'Kamala '!N55</f>
        <v>150</v>
      </c>
      <c r="M52" s="150">
        <f>'Kamala '!O55</f>
        <v>178</v>
      </c>
      <c r="N52" s="6">
        <v>0</v>
      </c>
      <c r="O52" s="6">
        <v>0</v>
      </c>
      <c r="P52" s="6">
        <v>0</v>
      </c>
      <c r="Q52" s="27">
        <v>0</v>
      </c>
      <c r="R52" s="24">
        <f>'Kamala '!V55</f>
        <v>163</v>
      </c>
      <c r="S52" s="6">
        <f>'Kamala '!W55</f>
        <v>166</v>
      </c>
      <c r="T52" s="6">
        <v>0</v>
      </c>
      <c r="U52" s="6">
        <v>0</v>
      </c>
      <c r="V52" s="6">
        <v>0</v>
      </c>
      <c r="W52" s="6">
        <v>0</v>
      </c>
      <c r="X52" s="6">
        <f>'Kamala '!AD55</f>
        <v>182</v>
      </c>
      <c r="Y52" s="6">
        <f>'Kamala '!AE55</f>
        <v>196</v>
      </c>
      <c r="Z52" s="27">
        <v>0</v>
      </c>
      <c r="AA52" s="24">
        <v>0</v>
      </c>
      <c r="AB52" s="6">
        <v>0</v>
      </c>
      <c r="AC52" s="6">
        <v>0</v>
      </c>
      <c r="AD52" s="6">
        <v>0</v>
      </c>
      <c r="AE52" s="6">
        <v>0</v>
      </c>
      <c r="AF52" s="27">
        <v>0</v>
      </c>
      <c r="AG52" s="24">
        <v>0</v>
      </c>
      <c r="AH52" s="6">
        <v>0</v>
      </c>
      <c r="AI52" s="6">
        <v>0</v>
      </c>
      <c r="AJ52" s="6">
        <f>'Kamala '!AT55</f>
        <v>232</v>
      </c>
      <c r="AK52" s="6">
        <f>'Kamala '!AU55</f>
        <v>232</v>
      </c>
      <c r="AL52" s="6">
        <v>0</v>
      </c>
      <c r="AM52" s="6">
        <v>0</v>
      </c>
      <c r="AN52" s="6">
        <v>0</v>
      </c>
      <c r="AO52" s="27">
        <v>0</v>
      </c>
      <c r="AP52" s="136">
        <f t="shared" si="0"/>
        <v>1777</v>
      </c>
      <c r="AQ52" s="137">
        <f t="shared" si="1"/>
        <v>1</v>
      </c>
      <c r="AR52" s="155"/>
      <c r="AS52" s="155"/>
      <c r="AT52" s="155"/>
      <c r="AU52" s="326"/>
      <c r="AV52" s="326"/>
      <c r="AW52" s="326"/>
      <c r="AX52" s="326"/>
      <c r="AY52" s="326"/>
      <c r="AZ52" s="326"/>
      <c r="BA52" s="326"/>
      <c r="BB52" s="326"/>
      <c r="BC52" s="326"/>
    </row>
    <row r="53" spans="1:79" ht="15.6">
      <c r="A53" s="27" t="s">
        <v>1</v>
      </c>
      <c r="B53" s="4">
        <f>'Kamala '!A56</f>
        <v>284</v>
      </c>
      <c r="C53" s="147">
        <f>'Kamala '!B56</f>
        <v>143</v>
      </c>
      <c r="D53" s="148">
        <f>'Kamala '!C56</f>
        <v>143</v>
      </c>
      <c r="E53" s="6">
        <v>0</v>
      </c>
      <c r="F53" s="6">
        <v>0</v>
      </c>
      <c r="G53" s="6">
        <v>0</v>
      </c>
      <c r="H53" s="6">
        <v>0</v>
      </c>
      <c r="I53" s="6">
        <f>'Kamala '!J56</f>
        <v>152</v>
      </c>
      <c r="J53" s="6">
        <f>'Kamala '!K56</f>
        <v>152</v>
      </c>
      <c r="K53" s="6">
        <v>0</v>
      </c>
      <c r="L53" s="150">
        <f>'Kamala '!N56</f>
        <v>154</v>
      </c>
      <c r="M53" s="150">
        <f>'Kamala '!O56</f>
        <v>182</v>
      </c>
      <c r="N53" s="6">
        <v>0</v>
      </c>
      <c r="O53" s="6">
        <v>0</v>
      </c>
      <c r="P53" s="6">
        <v>0</v>
      </c>
      <c r="Q53" s="27">
        <v>0</v>
      </c>
      <c r="R53" s="24">
        <f>'Kamala '!V56</f>
        <v>163</v>
      </c>
      <c r="S53" s="6">
        <f>'Kamala '!W56</f>
        <v>166</v>
      </c>
      <c r="T53" s="6">
        <v>0</v>
      </c>
      <c r="U53" s="6">
        <v>0</v>
      </c>
      <c r="V53" s="6">
        <v>0</v>
      </c>
      <c r="W53" s="6">
        <v>0</v>
      </c>
      <c r="X53" s="6">
        <f>'Kamala '!AD56</f>
        <v>184</v>
      </c>
      <c r="Y53" s="6">
        <f>'Kamala '!AE56</f>
        <v>184</v>
      </c>
      <c r="Z53" s="27">
        <v>0</v>
      </c>
      <c r="AA53" s="24">
        <f>'Kamala '!AH56</f>
        <v>147</v>
      </c>
      <c r="AB53" s="6">
        <f>'Kamala '!AI56</f>
        <v>147</v>
      </c>
      <c r="AC53" s="6">
        <v>0</v>
      </c>
      <c r="AD53" s="6">
        <v>0</v>
      </c>
      <c r="AE53" s="6">
        <v>0</v>
      </c>
      <c r="AF53" s="27">
        <v>0</v>
      </c>
      <c r="AG53" s="24">
        <v>0</v>
      </c>
      <c r="AH53" s="6">
        <v>0</v>
      </c>
      <c r="AI53" s="6">
        <v>0</v>
      </c>
      <c r="AJ53" s="6">
        <v>0</v>
      </c>
      <c r="AK53" s="6">
        <v>0</v>
      </c>
      <c r="AL53" s="6">
        <v>0</v>
      </c>
      <c r="AM53" s="6">
        <v>0</v>
      </c>
      <c r="AN53" s="6">
        <v>0</v>
      </c>
      <c r="AO53" s="27">
        <v>0</v>
      </c>
      <c r="AP53" s="136">
        <f t="shared" si="0"/>
        <v>1917</v>
      </c>
      <c r="AQ53" s="137">
        <f t="shared" si="1"/>
        <v>1</v>
      </c>
      <c r="AR53" s="108"/>
      <c r="AS53" s="108"/>
      <c r="AT53" s="108"/>
      <c r="AU53" s="108"/>
      <c r="AV53" s="108"/>
      <c r="AW53" s="108"/>
      <c r="AX53" s="108"/>
      <c r="AY53" s="108"/>
      <c r="AZ53" s="108"/>
      <c r="BA53" s="108"/>
      <c r="BB53" s="108"/>
      <c r="BC53" s="108"/>
    </row>
    <row r="54" spans="1:79" ht="15.6">
      <c r="A54" s="27" t="s">
        <v>1</v>
      </c>
      <c r="B54" s="4">
        <f>'Kamala '!A57</f>
        <v>285</v>
      </c>
      <c r="C54" s="24">
        <v>0</v>
      </c>
      <c r="D54" s="6">
        <v>0</v>
      </c>
      <c r="E54" s="6">
        <v>0</v>
      </c>
      <c r="F54" s="6">
        <f>'Kamala '!F57</f>
        <v>320</v>
      </c>
      <c r="G54" s="6">
        <f>'Kamala '!G57</f>
        <v>329</v>
      </c>
      <c r="H54" s="6">
        <v>0</v>
      </c>
      <c r="I54" s="6">
        <v>0</v>
      </c>
      <c r="J54" s="6">
        <v>0</v>
      </c>
      <c r="K54" s="6">
        <v>0</v>
      </c>
      <c r="L54" s="6">
        <f>'Kamala '!N57</f>
        <v>154</v>
      </c>
      <c r="M54" s="6">
        <f>'Kamala '!O57</f>
        <v>182</v>
      </c>
      <c r="N54" s="6">
        <v>0</v>
      </c>
      <c r="O54" s="6">
        <v>0</v>
      </c>
      <c r="P54" s="6">
        <v>0</v>
      </c>
      <c r="Q54" s="27">
        <v>0</v>
      </c>
      <c r="R54" s="24">
        <f>'Kamala '!V57</f>
        <v>163</v>
      </c>
      <c r="S54" s="6">
        <f>'Kamala '!W57</f>
        <v>166</v>
      </c>
      <c r="T54" s="6">
        <v>0</v>
      </c>
      <c r="U54" s="6">
        <v>0</v>
      </c>
      <c r="V54" s="6">
        <v>0</v>
      </c>
      <c r="W54" s="6">
        <v>0</v>
      </c>
      <c r="X54" s="6">
        <f>'Kamala '!AD57</f>
        <v>184</v>
      </c>
      <c r="Y54" s="6">
        <f>'Kamala '!AE57</f>
        <v>184</v>
      </c>
      <c r="Z54" s="27">
        <v>0</v>
      </c>
      <c r="AA54" s="24">
        <v>0</v>
      </c>
      <c r="AB54" s="6">
        <v>0</v>
      </c>
      <c r="AC54" s="6">
        <v>0</v>
      </c>
      <c r="AD54" s="6">
        <v>0</v>
      </c>
      <c r="AE54" s="6">
        <v>0</v>
      </c>
      <c r="AF54" s="27">
        <v>0</v>
      </c>
      <c r="AG54" s="24">
        <v>0</v>
      </c>
      <c r="AH54" s="6">
        <v>0</v>
      </c>
      <c r="AI54" s="6">
        <v>0</v>
      </c>
      <c r="AJ54" s="150">
        <f>'Kamala '!AT57</f>
        <v>214</v>
      </c>
      <c r="AK54" s="150">
        <f>'Kamala '!AU57</f>
        <v>232</v>
      </c>
      <c r="AL54" s="6">
        <v>0</v>
      </c>
      <c r="AM54" s="6">
        <v>0</v>
      </c>
      <c r="AN54" s="6">
        <v>0</v>
      </c>
      <c r="AO54" s="27">
        <v>0</v>
      </c>
      <c r="AP54" s="136">
        <f t="shared" si="0"/>
        <v>2128</v>
      </c>
      <c r="AQ54" s="137">
        <f t="shared" si="1"/>
        <v>1</v>
      </c>
      <c r="AR54" s="155"/>
      <c r="AS54" s="155"/>
      <c r="AT54" s="155"/>
      <c r="AU54" s="155"/>
      <c r="AV54" s="155"/>
      <c r="AW54" s="155"/>
      <c r="AX54" s="155"/>
      <c r="AY54" s="155"/>
      <c r="AZ54" s="155"/>
      <c r="BA54" s="155"/>
      <c r="BB54" s="155"/>
      <c r="BC54" s="155"/>
    </row>
    <row r="55" spans="1:79" ht="15.6">
      <c r="A55" s="27" t="s">
        <v>1</v>
      </c>
      <c r="B55" s="4">
        <f>'Kamala '!A58</f>
        <v>285</v>
      </c>
      <c r="C55" s="24">
        <v>0</v>
      </c>
      <c r="D55" s="6">
        <v>0</v>
      </c>
      <c r="E55" s="6">
        <v>0</v>
      </c>
      <c r="F55" s="6">
        <v>0</v>
      </c>
      <c r="G55" s="6">
        <v>0</v>
      </c>
      <c r="H55" s="6">
        <v>0</v>
      </c>
      <c r="I55" s="6">
        <v>0</v>
      </c>
      <c r="J55" s="6">
        <v>0</v>
      </c>
      <c r="K55" s="6">
        <v>0</v>
      </c>
      <c r="L55" s="6">
        <v>0</v>
      </c>
      <c r="M55" s="6">
        <v>0</v>
      </c>
      <c r="N55" s="6">
        <v>0</v>
      </c>
      <c r="O55" s="6">
        <v>0</v>
      </c>
      <c r="P55" s="6">
        <v>0</v>
      </c>
      <c r="Q55" s="27">
        <v>0</v>
      </c>
      <c r="R55" s="24">
        <f>'Kamala '!V58</f>
        <v>163</v>
      </c>
      <c r="S55" s="6">
        <f>'Kamala '!W58</f>
        <v>166</v>
      </c>
      <c r="T55" s="6">
        <v>0</v>
      </c>
      <c r="U55" s="6">
        <v>0</v>
      </c>
      <c r="V55" s="6">
        <v>0</v>
      </c>
      <c r="W55" s="6">
        <v>0</v>
      </c>
      <c r="X55" s="6">
        <f>'Kamala '!AD58</f>
        <v>182</v>
      </c>
      <c r="Y55" s="6">
        <f>'Kamala '!AE58</f>
        <v>182</v>
      </c>
      <c r="Z55" s="27">
        <v>0</v>
      </c>
      <c r="AA55" s="24">
        <f>'Kamala '!AH58</f>
        <v>147</v>
      </c>
      <c r="AB55" s="6">
        <f>'Kamala '!AI58</f>
        <v>159</v>
      </c>
      <c r="AC55" s="6">
        <v>0</v>
      </c>
      <c r="AD55" s="6">
        <v>0</v>
      </c>
      <c r="AE55" s="6">
        <v>0</v>
      </c>
      <c r="AF55" s="27">
        <v>0</v>
      </c>
      <c r="AG55" s="24">
        <v>0</v>
      </c>
      <c r="AH55" s="6">
        <v>0</v>
      </c>
      <c r="AI55" s="6">
        <v>0</v>
      </c>
      <c r="AJ55" s="150">
        <f>'Kamala '!AT58</f>
        <v>216</v>
      </c>
      <c r="AK55" s="150">
        <f>'Kamala '!AU58</f>
        <v>232</v>
      </c>
      <c r="AL55" s="6">
        <v>0</v>
      </c>
      <c r="AM55" s="6">
        <v>0</v>
      </c>
      <c r="AN55" s="6">
        <v>0</v>
      </c>
      <c r="AO55" s="27">
        <v>0</v>
      </c>
      <c r="AP55" s="136">
        <f t="shared" si="0"/>
        <v>1447</v>
      </c>
      <c r="AQ55" s="137">
        <f t="shared" si="1"/>
        <v>1</v>
      </c>
      <c r="AS55" s="108"/>
      <c r="AT55" s="108"/>
      <c r="AU55" s="108"/>
      <c r="AV55" s="108"/>
      <c r="AW55" s="108"/>
      <c r="AX55" s="108"/>
      <c r="AY55" s="108"/>
      <c r="AZ55" s="108"/>
      <c r="BA55" s="108"/>
      <c r="BB55" s="108"/>
      <c r="BC55" s="108"/>
    </row>
    <row r="56" spans="1:79" ht="15.6">
      <c r="A56" s="27" t="s">
        <v>1</v>
      </c>
      <c r="B56" s="4">
        <f>'Kamala '!A59</f>
        <v>286</v>
      </c>
      <c r="C56" s="24">
        <f>'Kamala '!B59</f>
        <v>139</v>
      </c>
      <c r="D56" s="6">
        <f>'Kamala '!C59</f>
        <v>139</v>
      </c>
      <c r="E56" s="6">
        <v>0</v>
      </c>
      <c r="F56" s="6">
        <v>0</v>
      </c>
      <c r="G56" s="6">
        <v>0</v>
      </c>
      <c r="H56" s="6">
        <v>0</v>
      </c>
      <c r="I56" s="148">
        <f>'Kamala '!J59</f>
        <v>142</v>
      </c>
      <c r="J56" s="148">
        <f>'Kamala '!K59</f>
        <v>142</v>
      </c>
      <c r="K56" s="6">
        <v>0</v>
      </c>
      <c r="L56" s="6">
        <f>'Kamala '!N59</f>
        <v>158</v>
      </c>
      <c r="M56" s="6">
        <f>'Kamala '!O59</f>
        <v>170</v>
      </c>
      <c r="N56" s="6">
        <v>0</v>
      </c>
      <c r="O56" s="6">
        <v>0</v>
      </c>
      <c r="P56" s="6">
        <v>0</v>
      </c>
      <c r="Q56" s="27">
        <v>0</v>
      </c>
      <c r="R56" s="24">
        <f>'Kamala '!V59</f>
        <v>163</v>
      </c>
      <c r="S56" s="6">
        <f>'Kamala '!W59</f>
        <v>166</v>
      </c>
      <c r="T56" s="6">
        <v>0</v>
      </c>
      <c r="U56" s="6">
        <v>0</v>
      </c>
      <c r="V56" s="6">
        <v>0</v>
      </c>
      <c r="W56" s="6">
        <v>0</v>
      </c>
      <c r="X56" s="6">
        <f>'Kamala '!AD59</f>
        <v>182</v>
      </c>
      <c r="Y56" s="6">
        <f>'Kamala '!AE59</f>
        <v>196</v>
      </c>
      <c r="Z56" s="27">
        <v>0</v>
      </c>
      <c r="AA56" s="24">
        <v>0</v>
      </c>
      <c r="AB56" s="6">
        <v>0</v>
      </c>
      <c r="AC56" s="6">
        <v>0</v>
      </c>
      <c r="AD56" s="6">
        <f>'Kamala '!AL59</f>
        <v>146</v>
      </c>
      <c r="AE56" s="6">
        <f>'Kamala '!AM59</f>
        <v>146</v>
      </c>
      <c r="AF56" s="27">
        <v>0</v>
      </c>
      <c r="AG56" s="24">
        <f>'Kamala '!AP59</f>
        <v>302</v>
      </c>
      <c r="AH56" s="6">
        <f>'Kamala '!AQ59</f>
        <v>302</v>
      </c>
      <c r="AI56" s="6">
        <v>0</v>
      </c>
      <c r="AJ56" s="6">
        <f>'Kamala '!AT59</f>
        <v>216</v>
      </c>
      <c r="AK56" s="6">
        <f>'Kamala '!AU59</f>
        <v>232</v>
      </c>
      <c r="AL56" s="6">
        <v>0</v>
      </c>
      <c r="AM56" s="6">
        <v>0</v>
      </c>
      <c r="AN56" s="6">
        <v>0</v>
      </c>
      <c r="AO56" s="27">
        <v>0</v>
      </c>
      <c r="AP56" s="136">
        <f t="shared" si="0"/>
        <v>2941</v>
      </c>
      <c r="AQ56" s="137">
        <f t="shared" si="1"/>
        <v>1</v>
      </c>
      <c r="AR56" s="155"/>
      <c r="AS56" s="155"/>
      <c r="AT56" s="155"/>
      <c r="AU56" s="155"/>
      <c r="AV56" s="155"/>
      <c r="AW56" s="155"/>
      <c r="AX56" s="155"/>
      <c r="AY56" s="155"/>
      <c r="AZ56" s="155"/>
      <c r="BA56" s="155"/>
      <c r="BB56" s="155"/>
      <c r="BC56" s="155"/>
    </row>
    <row r="57" spans="1:79" ht="15.6">
      <c r="A57" s="161" t="s">
        <v>1</v>
      </c>
      <c r="B57" s="21">
        <f>'Kamala '!A60</f>
        <v>286</v>
      </c>
      <c r="C57" s="162">
        <f>'Kamala '!B60</f>
        <v>139</v>
      </c>
      <c r="D57" s="60">
        <f>'Kamala '!C60</f>
        <v>139</v>
      </c>
      <c r="E57" s="60">
        <v>0</v>
      </c>
      <c r="F57" s="60">
        <f>'Kamala '!F60</f>
        <v>332</v>
      </c>
      <c r="G57" s="60">
        <f>'Kamala '!G60</f>
        <v>332</v>
      </c>
      <c r="H57" s="60">
        <v>0</v>
      </c>
      <c r="I57" s="163">
        <f>'Kamala '!J60</f>
        <v>152</v>
      </c>
      <c r="J57" s="163">
        <f>'Kamala '!K60</f>
        <v>152</v>
      </c>
      <c r="K57" s="60">
        <v>0</v>
      </c>
      <c r="L57" s="60">
        <f>'Kamala '!N60</f>
        <v>158</v>
      </c>
      <c r="M57" s="60">
        <f>'Kamala '!O60</f>
        <v>170</v>
      </c>
      <c r="N57" s="60">
        <v>0</v>
      </c>
      <c r="O57" s="60">
        <v>0</v>
      </c>
      <c r="P57" s="60">
        <v>0</v>
      </c>
      <c r="Q57" s="161">
        <v>0</v>
      </c>
      <c r="R57" s="162">
        <f>'Kamala '!V60</f>
        <v>163</v>
      </c>
      <c r="S57" s="60">
        <f>'Kamala '!W60</f>
        <v>166</v>
      </c>
      <c r="T57" s="60">
        <v>0</v>
      </c>
      <c r="U57" s="60">
        <v>0</v>
      </c>
      <c r="V57" s="60">
        <v>0</v>
      </c>
      <c r="W57" s="60">
        <v>0</v>
      </c>
      <c r="X57" s="60">
        <f>'Kamala '!AD60</f>
        <v>182</v>
      </c>
      <c r="Y57" s="60">
        <f>'Kamala '!AE60</f>
        <v>182</v>
      </c>
      <c r="Z57" s="161">
        <v>0</v>
      </c>
      <c r="AA57" s="162">
        <v>0</v>
      </c>
      <c r="AB57" s="60">
        <v>0</v>
      </c>
      <c r="AC57" s="60">
        <v>0</v>
      </c>
      <c r="AD57" s="60">
        <v>0</v>
      </c>
      <c r="AE57" s="60">
        <v>0</v>
      </c>
      <c r="AF57" s="161">
        <v>0</v>
      </c>
      <c r="AG57" s="162">
        <v>0</v>
      </c>
      <c r="AH57" s="60">
        <v>0</v>
      </c>
      <c r="AI57" s="60">
        <v>0</v>
      </c>
      <c r="AJ57" s="60">
        <v>0</v>
      </c>
      <c r="AK57" s="60">
        <v>0</v>
      </c>
      <c r="AL57" s="60">
        <v>0</v>
      </c>
      <c r="AM57" s="60">
        <v>0</v>
      </c>
      <c r="AN57" s="60">
        <v>0</v>
      </c>
      <c r="AO57" s="161">
        <v>0</v>
      </c>
      <c r="AP57" s="164">
        <f t="shared" si="0"/>
        <v>2267</v>
      </c>
      <c r="AQ57" s="165">
        <f t="shared" si="1"/>
        <v>1</v>
      </c>
      <c r="AS57" s="108"/>
      <c r="AT57" s="108"/>
      <c r="AU57" s="108"/>
      <c r="AV57" s="108"/>
      <c r="AW57" s="108"/>
      <c r="AX57" s="108"/>
      <c r="AY57" s="108"/>
      <c r="AZ57" s="108"/>
      <c r="BA57" s="108"/>
      <c r="BB57" s="108"/>
      <c r="BC57" s="108"/>
      <c r="BD57" s="6"/>
      <c r="BE57" s="6"/>
      <c r="BF57" s="6"/>
      <c r="BG57" s="6"/>
      <c r="BH57" s="6"/>
      <c r="BI57" s="6"/>
      <c r="BJ57" s="6"/>
      <c r="BK57" s="24"/>
    </row>
    <row r="58" spans="1:79" ht="16.5" customHeight="1">
      <c r="A58" s="27" t="s">
        <v>60</v>
      </c>
      <c r="B58" s="80">
        <v>393</v>
      </c>
      <c r="C58" s="6">
        <v>139</v>
      </c>
      <c r="D58" s="6">
        <v>143</v>
      </c>
      <c r="E58" s="6">
        <v>0</v>
      </c>
      <c r="F58" s="6">
        <v>293</v>
      </c>
      <c r="G58" s="6">
        <v>293</v>
      </c>
      <c r="H58" s="6">
        <v>0</v>
      </c>
      <c r="I58" s="6">
        <v>150</v>
      </c>
      <c r="J58" s="6">
        <v>150</v>
      </c>
      <c r="K58" s="6">
        <v>0</v>
      </c>
      <c r="L58" s="6">
        <v>154</v>
      </c>
      <c r="M58" s="6">
        <v>170</v>
      </c>
      <c r="N58" s="6">
        <v>0</v>
      </c>
      <c r="O58" s="6">
        <v>0</v>
      </c>
      <c r="P58" s="6">
        <v>0</v>
      </c>
      <c r="Q58" s="27">
        <v>0</v>
      </c>
      <c r="R58" s="6">
        <v>160</v>
      </c>
      <c r="S58" s="6">
        <v>163</v>
      </c>
      <c r="T58" s="6">
        <v>0</v>
      </c>
      <c r="U58" s="6">
        <v>0</v>
      </c>
      <c r="V58" s="6">
        <v>0</v>
      </c>
      <c r="W58" s="6">
        <v>0</v>
      </c>
      <c r="X58" s="160">
        <v>182</v>
      </c>
      <c r="Y58" s="160">
        <v>196</v>
      </c>
      <c r="Z58" s="27">
        <v>0</v>
      </c>
      <c r="AA58" s="6">
        <v>162</v>
      </c>
      <c r="AB58" s="6">
        <v>162</v>
      </c>
      <c r="AC58" s="6">
        <v>0</v>
      </c>
      <c r="AD58" s="6">
        <v>146</v>
      </c>
      <c r="AE58" s="6">
        <v>158</v>
      </c>
      <c r="AF58" s="27">
        <v>0</v>
      </c>
      <c r="AG58" s="6">
        <v>0</v>
      </c>
      <c r="AH58" s="6">
        <v>0</v>
      </c>
      <c r="AI58" s="6">
        <v>0</v>
      </c>
      <c r="AJ58" s="6">
        <v>232</v>
      </c>
      <c r="AK58" s="6">
        <v>232</v>
      </c>
      <c r="AL58" s="6">
        <v>0</v>
      </c>
      <c r="AM58" s="6">
        <v>0</v>
      </c>
      <c r="AN58" s="6">
        <v>0</v>
      </c>
      <c r="AO58" s="27">
        <v>0</v>
      </c>
      <c r="AP58" s="136">
        <f t="shared" si="0"/>
        <v>3285</v>
      </c>
      <c r="AQ58" s="137">
        <f t="shared" si="1"/>
        <v>1</v>
      </c>
      <c r="AR58" s="155"/>
      <c r="AS58" s="155"/>
      <c r="AT58" s="155"/>
      <c r="AU58" s="155"/>
      <c r="AV58" s="155"/>
      <c r="AW58" s="155"/>
      <c r="AX58" s="155"/>
      <c r="AY58" s="155"/>
      <c r="AZ58" s="155"/>
      <c r="BA58" s="155"/>
      <c r="BB58" s="155"/>
      <c r="BC58" s="155"/>
    </row>
    <row r="59" spans="1:79" ht="16.5" customHeight="1">
      <c r="A59" s="6" t="s">
        <v>60</v>
      </c>
      <c r="B59" s="22">
        <v>393</v>
      </c>
      <c r="C59" s="6">
        <v>139</v>
      </c>
      <c r="D59" s="6">
        <v>143</v>
      </c>
      <c r="E59" s="6">
        <v>0</v>
      </c>
      <c r="F59" s="6">
        <v>293</v>
      </c>
      <c r="G59" s="6">
        <v>293</v>
      </c>
      <c r="H59" s="6">
        <v>0</v>
      </c>
      <c r="I59" s="6">
        <v>150</v>
      </c>
      <c r="J59" s="6">
        <v>150</v>
      </c>
      <c r="K59" s="6">
        <v>0</v>
      </c>
      <c r="L59" s="6">
        <v>154</v>
      </c>
      <c r="M59" s="6">
        <v>170</v>
      </c>
      <c r="N59" s="6">
        <v>0</v>
      </c>
      <c r="O59" s="6">
        <v>0</v>
      </c>
      <c r="P59" s="6">
        <v>0</v>
      </c>
      <c r="Q59" s="27">
        <v>0</v>
      </c>
      <c r="R59" s="6">
        <v>160</v>
      </c>
      <c r="S59" s="6">
        <v>163</v>
      </c>
      <c r="T59" s="6">
        <v>0</v>
      </c>
      <c r="U59" s="6">
        <v>0</v>
      </c>
      <c r="V59" s="6">
        <v>0</v>
      </c>
      <c r="W59" s="6">
        <v>0</v>
      </c>
      <c r="X59" s="160">
        <v>184</v>
      </c>
      <c r="Y59" s="160">
        <v>198</v>
      </c>
      <c r="Z59" s="27">
        <v>0</v>
      </c>
      <c r="AA59" s="6">
        <v>162</v>
      </c>
      <c r="AB59" s="6">
        <v>162</v>
      </c>
      <c r="AC59" s="6">
        <v>0</v>
      </c>
      <c r="AD59" s="6">
        <v>146</v>
      </c>
      <c r="AE59" s="6">
        <v>158</v>
      </c>
      <c r="AF59" s="27">
        <v>0</v>
      </c>
      <c r="AG59" s="6">
        <v>0</v>
      </c>
      <c r="AH59" s="6">
        <v>0</v>
      </c>
      <c r="AI59" s="6">
        <v>0</v>
      </c>
      <c r="AJ59" s="6">
        <v>232</v>
      </c>
      <c r="AK59" s="6">
        <v>232</v>
      </c>
      <c r="AL59" s="6">
        <v>0</v>
      </c>
      <c r="AM59" s="6">
        <v>0</v>
      </c>
      <c r="AN59" s="6">
        <v>0</v>
      </c>
      <c r="AO59" s="27">
        <v>0</v>
      </c>
      <c r="AP59" s="136">
        <f t="shared" si="0"/>
        <v>3289</v>
      </c>
      <c r="AQ59" s="137">
        <f t="shared" si="1"/>
        <v>1</v>
      </c>
      <c r="AR59" s="108"/>
      <c r="AS59" s="108"/>
      <c r="AT59" s="108"/>
      <c r="AU59" s="108"/>
      <c r="BD59" s="6"/>
      <c r="BE59" s="6"/>
      <c r="BF59" s="6"/>
      <c r="BG59" s="6"/>
      <c r="BH59" s="6"/>
      <c r="BI59" s="6"/>
      <c r="BJ59" s="6"/>
      <c r="BK59" s="6"/>
      <c r="BN59" s="6"/>
      <c r="BO59" s="6"/>
      <c r="BP59" s="6"/>
      <c r="BQ59" s="6"/>
      <c r="BR59" s="6"/>
      <c r="BS59" s="6"/>
      <c r="BT59" s="6"/>
      <c r="BU59" s="6"/>
      <c r="BV59" s="6"/>
      <c r="BW59" s="6"/>
      <c r="BX59" s="6"/>
      <c r="BY59" s="6"/>
      <c r="BZ59" s="6"/>
      <c r="CA59" s="6"/>
    </row>
    <row r="60" spans="1:79" ht="16.5" customHeight="1">
      <c r="A60" s="6" t="s">
        <v>60</v>
      </c>
      <c r="B60" s="22">
        <v>394</v>
      </c>
      <c r="C60" s="148">
        <v>139</v>
      </c>
      <c r="D60" s="148">
        <v>139</v>
      </c>
      <c r="E60" s="6">
        <v>0</v>
      </c>
      <c r="F60" s="6">
        <v>0</v>
      </c>
      <c r="G60" s="6">
        <v>0</v>
      </c>
      <c r="H60" s="6">
        <v>0</v>
      </c>
      <c r="I60" s="6">
        <v>150</v>
      </c>
      <c r="J60" s="6">
        <v>150</v>
      </c>
      <c r="K60" s="6">
        <v>0</v>
      </c>
      <c r="L60" s="6">
        <v>158</v>
      </c>
      <c r="M60" s="6">
        <v>170</v>
      </c>
      <c r="N60" s="6">
        <v>0</v>
      </c>
      <c r="O60" s="6">
        <v>0</v>
      </c>
      <c r="P60" s="6">
        <v>0</v>
      </c>
      <c r="Q60" s="27">
        <v>0</v>
      </c>
      <c r="R60" s="6">
        <v>0</v>
      </c>
      <c r="S60" s="6">
        <v>0</v>
      </c>
      <c r="T60" s="6">
        <v>0</v>
      </c>
      <c r="U60" s="6">
        <v>0</v>
      </c>
      <c r="V60" s="6">
        <v>0</v>
      </c>
      <c r="W60" s="6">
        <v>0</v>
      </c>
      <c r="X60" s="6">
        <v>0</v>
      </c>
      <c r="Y60" s="6">
        <v>0</v>
      </c>
      <c r="Z60" s="27">
        <v>0</v>
      </c>
      <c r="AA60" s="6">
        <v>0</v>
      </c>
      <c r="AB60" s="6">
        <v>0</v>
      </c>
      <c r="AC60" s="6">
        <v>0</v>
      </c>
      <c r="AD60" s="160">
        <v>152</v>
      </c>
      <c r="AE60" s="160">
        <v>152</v>
      </c>
      <c r="AF60" s="27">
        <v>0</v>
      </c>
      <c r="AG60" s="6">
        <v>0</v>
      </c>
      <c r="AH60" s="6">
        <v>0</v>
      </c>
      <c r="AI60" s="6">
        <v>0</v>
      </c>
      <c r="AJ60" s="6">
        <v>232</v>
      </c>
      <c r="AK60" s="6">
        <v>232</v>
      </c>
      <c r="AL60" s="6">
        <v>0</v>
      </c>
      <c r="AM60" s="6">
        <v>0</v>
      </c>
      <c r="AN60" s="6">
        <v>0</v>
      </c>
      <c r="AO60" s="27">
        <v>0</v>
      </c>
      <c r="AP60" s="136">
        <f t="shared" si="0"/>
        <v>1674</v>
      </c>
      <c r="AQ60" s="137">
        <f t="shared" si="1"/>
        <v>1</v>
      </c>
      <c r="AW60" s="6"/>
    </row>
    <row r="61" spans="1:79" ht="16.5" customHeight="1">
      <c r="A61" s="6" t="s">
        <v>60</v>
      </c>
      <c r="B61" s="22">
        <v>394</v>
      </c>
      <c r="C61" s="148">
        <v>139</v>
      </c>
      <c r="D61" s="148">
        <v>143</v>
      </c>
      <c r="E61" s="6">
        <v>0</v>
      </c>
      <c r="F61" s="6">
        <v>293</v>
      </c>
      <c r="G61" s="6">
        <v>302</v>
      </c>
      <c r="H61" s="6">
        <v>0</v>
      </c>
      <c r="I61" s="6">
        <v>150</v>
      </c>
      <c r="J61" s="6">
        <v>150</v>
      </c>
      <c r="K61" s="6">
        <v>0</v>
      </c>
      <c r="L61" s="6">
        <v>158</v>
      </c>
      <c r="M61" s="6">
        <v>170</v>
      </c>
      <c r="N61" s="6">
        <v>0</v>
      </c>
      <c r="O61" s="6">
        <v>0</v>
      </c>
      <c r="P61" s="6">
        <v>0</v>
      </c>
      <c r="Q61" s="27">
        <v>0</v>
      </c>
      <c r="R61" s="6">
        <v>163</v>
      </c>
      <c r="S61" s="6">
        <v>166</v>
      </c>
      <c r="T61" s="6">
        <v>0</v>
      </c>
      <c r="U61" s="6">
        <v>196</v>
      </c>
      <c r="V61" s="6">
        <v>196</v>
      </c>
      <c r="W61" s="6">
        <v>0</v>
      </c>
      <c r="X61" s="6">
        <v>196</v>
      </c>
      <c r="Y61" s="6">
        <v>196</v>
      </c>
      <c r="Z61" s="27">
        <v>0</v>
      </c>
      <c r="AA61" s="6">
        <v>0</v>
      </c>
      <c r="AB61" s="6">
        <v>0</v>
      </c>
      <c r="AC61" s="6">
        <v>0</v>
      </c>
      <c r="AD61" s="160">
        <v>146</v>
      </c>
      <c r="AE61" s="160">
        <v>158</v>
      </c>
      <c r="AF61" s="27">
        <v>0</v>
      </c>
      <c r="AG61" s="6">
        <v>0</v>
      </c>
      <c r="AH61" s="6">
        <v>0</v>
      </c>
      <c r="AI61" s="6">
        <v>0</v>
      </c>
      <c r="AJ61" s="6">
        <v>232</v>
      </c>
      <c r="AK61" s="6">
        <v>232</v>
      </c>
      <c r="AL61" s="6">
        <v>0</v>
      </c>
      <c r="AM61" s="6">
        <v>0</v>
      </c>
      <c r="AN61" s="6">
        <v>0</v>
      </c>
      <c r="AO61" s="27">
        <v>0</v>
      </c>
      <c r="AP61" s="136">
        <f t="shared" si="0"/>
        <v>3386</v>
      </c>
      <c r="AQ61" s="137">
        <f t="shared" si="1"/>
        <v>1</v>
      </c>
      <c r="AS61" s="157"/>
      <c r="AW61" s="6"/>
      <c r="BD61" s="6"/>
      <c r="BE61" s="6"/>
      <c r="BF61" s="6"/>
      <c r="BG61" s="6"/>
      <c r="BH61" s="6"/>
      <c r="BI61" s="6"/>
      <c r="BJ61" s="6"/>
      <c r="BK61" s="6"/>
      <c r="BN61" s="6"/>
      <c r="BO61" s="6"/>
      <c r="BP61" s="6"/>
      <c r="BQ61" s="6"/>
      <c r="BR61" s="6"/>
      <c r="BS61" s="6"/>
      <c r="BT61" s="6"/>
      <c r="BU61" s="6"/>
      <c r="BV61" s="6"/>
      <c r="BW61" s="6"/>
      <c r="BX61" s="6"/>
      <c r="BY61" s="6"/>
      <c r="BZ61" s="6"/>
      <c r="CA61" s="6"/>
    </row>
    <row r="62" spans="1:79" ht="16.5" customHeight="1">
      <c r="A62" s="6" t="s">
        <v>60</v>
      </c>
      <c r="B62" s="22">
        <v>395</v>
      </c>
      <c r="C62" s="6">
        <v>139</v>
      </c>
      <c r="D62" s="6">
        <v>139</v>
      </c>
      <c r="E62" s="6">
        <v>0</v>
      </c>
      <c r="F62" s="6">
        <v>0</v>
      </c>
      <c r="G62" s="6">
        <v>0</v>
      </c>
      <c r="H62" s="6">
        <v>0</v>
      </c>
      <c r="I62" s="6">
        <v>150</v>
      </c>
      <c r="J62" s="6">
        <v>150</v>
      </c>
      <c r="K62" s="6">
        <v>0</v>
      </c>
      <c r="L62" s="6">
        <v>154</v>
      </c>
      <c r="M62" s="6">
        <v>158</v>
      </c>
      <c r="N62" s="6">
        <v>0</v>
      </c>
      <c r="O62" s="6">
        <v>0</v>
      </c>
      <c r="P62" s="6">
        <v>0</v>
      </c>
      <c r="Q62" s="27">
        <v>0</v>
      </c>
      <c r="R62" s="6">
        <v>163</v>
      </c>
      <c r="S62" s="6">
        <v>163</v>
      </c>
      <c r="T62" s="6">
        <v>0</v>
      </c>
      <c r="U62" s="6">
        <v>0</v>
      </c>
      <c r="V62" s="6">
        <v>0</v>
      </c>
      <c r="W62" s="6">
        <v>0</v>
      </c>
      <c r="X62" s="6">
        <v>182</v>
      </c>
      <c r="Y62" s="6">
        <v>196</v>
      </c>
      <c r="Z62" s="27">
        <v>0</v>
      </c>
      <c r="AA62" s="6">
        <v>0</v>
      </c>
      <c r="AB62" s="6">
        <v>0</v>
      </c>
      <c r="AC62" s="6">
        <v>0</v>
      </c>
      <c r="AD62" s="6">
        <v>0</v>
      </c>
      <c r="AE62" s="6">
        <v>0</v>
      </c>
      <c r="AF62" s="27">
        <v>0</v>
      </c>
      <c r="AG62" s="6">
        <v>0</v>
      </c>
      <c r="AH62" s="6">
        <v>0</v>
      </c>
      <c r="AI62" s="6">
        <v>0</v>
      </c>
      <c r="AJ62" s="6">
        <v>232</v>
      </c>
      <c r="AK62" s="6">
        <v>232</v>
      </c>
      <c r="AL62" s="6">
        <v>0</v>
      </c>
      <c r="AM62" s="6">
        <v>224</v>
      </c>
      <c r="AN62" s="6">
        <v>224</v>
      </c>
      <c r="AO62" s="27">
        <v>0</v>
      </c>
      <c r="AP62" s="136">
        <f t="shared" si="0"/>
        <v>2506</v>
      </c>
      <c r="AQ62" s="137">
        <f t="shared" si="1"/>
        <v>1</v>
      </c>
      <c r="AS62" s="23"/>
      <c r="AW62" s="6"/>
    </row>
    <row r="63" spans="1:79" ht="16.5" customHeight="1">
      <c r="A63" s="6" t="s">
        <v>60</v>
      </c>
      <c r="B63" s="22">
        <v>395</v>
      </c>
      <c r="C63" s="6">
        <v>139</v>
      </c>
      <c r="D63" s="6">
        <v>139</v>
      </c>
      <c r="E63" s="6">
        <v>0</v>
      </c>
      <c r="F63" s="6">
        <v>0</v>
      </c>
      <c r="G63" s="6">
        <v>0</v>
      </c>
      <c r="H63" s="6">
        <v>0</v>
      </c>
      <c r="I63" s="6">
        <v>150</v>
      </c>
      <c r="J63" s="6">
        <v>150</v>
      </c>
      <c r="K63" s="6">
        <v>0</v>
      </c>
      <c r="L63" s="6">
        <v>0</v>
      </c>
      <c r="M63" s="6">
        <v>0</v>
      </c>
      <c r="N63" s="6">
        <v>0</v>
      </c>
      <c r="O63" s="6">
        <v>0</v>
      </c>
      <c r="P63" s="6">
        <v>0</v>
      </c>
      <c r="Q63" s="27">
        <v>0</v>
      </c>
      <c r="R63" s="6">
        <v>163</v>
      </c>
      <c r="S63" s="6">
        <v>163</v>
      </c>
      <c r="T63" s="6">
        <v>0</v>
      </c>
      <c r="U63" s="6">
        <v>0</v>
      </c>
      <c r="V63" s="6">
        <v>0</v>
      </c>
      <c r="W63" s="6">
        <v>0</v>
      </c>
      <c r="X63" s="6">
        <v>182</v>
      </c>
      <c r="Y63" s="6">
        <v>196</v>
      </c>
      <c r="Z63" s="27">
        <v>0</v>
      </c>
      <c r="AA63" s="6">
        <v>159</v>
      </c>
      <c r="AB63" s="6">
        <v>162</v>
      </c>
      <c r="AC63" s="6">
        <v>0</v>
      </c>
      <c r="AD63" s="6">
        <v>146</v>
      </c>
      <c r="AE63" s="6">
        <v>146</v>
      </c>
      <c r="AF63" s="27">
        <v>0</v>
      </c>
      <c r="AG63" s="6">
        <v>0</v>
      </c>
      <c r="AH63" s="6">
        <v>0</v>
      </c>
      <c r="AI63" s="6">
        <v>0</v>
      </c>
      <c r="AJ63" s="6">
        <v>232</v>
      </c>
      <c r="AK63" s="6">
        <v>232</v>
      </c>
      <c r="AL63" s="6">
        <v>0</v>
      </c>
      <c r="AM63" s="6">
        <v>0</v>
      </c>
      <c r="AN63" s="6">
        <v>0</v>
      </c>
      <c r="AO63" s="27">
        <v>0</v>
      </c>
      <c r="AP63" s="136">
        <f t="shared" si="0"/>
        <v>2359</v>
      </c>
      <c r="AQ63" s="137">
        <f t="shared" si="1"/>
        <v>1</v>
      </c>
      <c r="AS63" s="23"/>
      <c r="AW63" s="6"/>
      <c r="BD63" s="6"/>
      <c r="BE63" s="6"/>
      <c r="BF63" s="6"/>
      <c r="BG63" s="6"/>
      <c r="BH63" s="6"/>
      <c r="BI63" s="6"/>
      <c r="BJ63" s="6"/>
      <c r="BK63" s="6"/>
      <c r="BN63" s="6"/>
      <c r="BO63" s="6"/>
      <c r="BP63" s="6"/>
      <c r="BQ63" s="6"/>
      <c r="BR63" s="6"/>
      <c r="BS63" s="6"/>
      <c r="BT63" s="6"/>
      <c r="BU63" s="6"/>
      <c r="BV63" s="6"/>
      <c r="BW63" s="6"/>
      <c r="BX63" s="6"/>
      <c r="BY63" s="6"/>
      <c r="BZ63" s="6"/>
      <c r="CA63" s="6"/>
    </row>
    <row r="64" spans="1:79" ht="16.5" customHeight="1">
      <c r="A64" s="6" t="s">
        <v>60</v>
      </c>
      <c r="B64" s="22">
        <v>396</v>
      </c>
      <c r="C64" s="6">
        <v>139</v>
      </c>
      <c r="D64" s="6">
        <v>143</v>
      </c>
      <c r="E64" s="6">
        <v>0</v>
      </c>
      <c r="F64" s="6">
        <v>293</v>
      </c>
      <c r="G64" s="6">
        <v>302</v>
      </c>
      <c r="H64" s="6">
        <v>0</v>
      </c>
      <c r="I64" s="6">
        <v>0</v>
      </c>
      <c r="J64" s="6">
        <v>0</v>
      </c>
      <c r="K64" s="6">
        <v>0</v>
      </c>
      <c r="L64" s="6">
        <v>154</v>
      </c>
      <c r="M64" s="6">
        <v>170</v>
      </c>
      <c r="N64" s="6">
        <v>0</v>
      </c>
      <c r="O64" s="6">
        <v>0</v>
      </c>
      <c r="P64" s="6">
        <v>0</v>
      </c>
      <c r="Q64" s="27">
        <v>0</v>
      </c>
      <c r="R64" s="6">
        <v>160</v>
      </c>
      <c r="S64" s="6">
        <v>163</v>
      </c>
      <c r="T64" s="6">
        <v>0</v>
      </c>
      <c r="U64" s="148">
        <v>202</v>
      </c>
      <c r="V64" s="148">
        <v>202</v>
      </c>
      <c r="W64" s="6">
        <v>0</v>
      </c>
      <c r="X64" s="148">
        <v>196</v>
      </c>
      <c r="Y64" s="148">
        <v>196</v>
      </c>
      <c r="Z64" s="27">
        <v>0</v>
      </c>
      <c r="AA64" s="6">
        <v>0</v>
      </c>
      <c r="AB64" s="6">
        <v>0</v>
      </c>
      <c r="AC64" s="6">
        <v>0</v>
      </c>
      <c r="AD64" s="160">
        <v>150</v>
      </c>
      <c r="AE64" s="160">
        <v>150</v>
      </c>
      <c r="AF64" s="27">
        <v>0</v>
      </c>
      <c r="AG64" s="6">
        <v>0</v>
      </c>
      <c r="AH64" s="6">
        <v>0</v>
      </c>
      <c r="AI64" s="6">
        <v>0</v>
      </c>
      <c r="AJ64" s="6">
        <v>232</v>
      </c>
      <c r="AK64" s="6">
        <v>232</v>
      </c>
      <c r="AL64" s="6">
        <v>0</v>
      </c>
      <c r="AM64" s="6">
        <v>0</v>
      </c>
      <c r="AN64" s="6">
        <v>0</v>
      </c>
      <c r="AO64" s="27">
        <v>0</v>
      </c>
      <c r="AP64" s="136">
        <f t="shared" si="0"/>
        <v>3084</v>
      </c>
      <c r="AQ64" s="137">
        <f t="shared" si="1"/>
        <v>1</v>
      </c>
      <c r="AS64" s="23"/>
      <c r="AW64" s="6"/>
    </row>
    <row r="65" spans="1:79" ht="16.5" customHeight="1">
      <c r="A65" s="6" t="s">
        <v>60</v>
      </c>
      <c r="B65" s="22">
        <v>396</v>
      </c>
      <c r="C65" s="6">
        <v>0</v>
      </c>
      <c r="D65" s="6">
        <v>0</v>
      </c>
      <c r="E65" s="6">
        <v>0</v>
      </c>
      <c r="F65" s="6">
        <v>0</v>
      </c>
      <c r="G65" s="6">
        <v>0</v>
      </c>
      <c r="H65" s="6">
        <v>0</v>
      </c>
      <c r="I65" s="6">
        <v>150</v>
      </c>
      <c r="J65" s="6">
        <v>150</v>
      </c>
      <c r="K65" s="6">
        <v>0</v>
      </c>
      <c r="L65" s="6">
        <v>0</v>
      </c>
      <c r="M65" s="6">
        <v>0</v>
      </c>
      <c r="N65" s="6">
        <v>0</v>
      </c>
      <c r="O65" s="6">
        <v>0</v>
      </c>
      <c r="P65" s="6">
        <v>0</v>
      </c>
      <c r="Q65" s="27">
        <v>0</v>
      </c>
      <c r="R65" s="6">
        <v>160</v>
      </c>
      <c r="S65" s="6">
        <v>163</v>
      </c>
      <c r="T65" s="6">
        <v>0</v>
      </c>
      <c r="U65" s="148">
        <v>200</v>
      </c>
      <c r="V65" s="148">
        <v>200</v>
      </c>
      <c r="W65" s="6">
        <v>0</v>
      </c>
      <c r="X65" s="148">
        <v>200</v>
      </c>
      <c r="Y65" s="148">
        <v>200</v>
      </c>
      <c r="Z65" s="27">
        <v>0</v>
      </c>
      <c r="AA65" s="6">
        <v>162</v>
      </c>
      <c r="AB65" s="6">
        <v>162</v>
      </c>
      <c r="AC65" s="6">
        <v>0</v>
      </c>
      <c r="AD65" s="160">
        <v>146</v>
      </c>
      <c r="AE65" s="160">
        <v>158</v>
      </c>
      <c r="AF65" s="27">
        <v>0</v>
      </c>
      <c r="AG65" s="6">
        <v>0</v>
      </c>
      <c r="AH65" s="6">
        <v>0</v>
      </c>
      <c r="AI65" s="6">
        <v>0</v>
      </c>
      <c r="AJ65" s="6">
        <v>232</v>
      </c>
      <c r="AK65" s="6">
        <v>232</v>
      </c>
      <c r="AL65" s="6">
        <v>0</v>
      </c>
      <c r="AM65" s="6">
        <v>0</v>
      </c>
      <c r="AN65" s="6">
        <v>0</v>
      </c>
      <c r="AO65" s="27">
        <v>0</v>
      </c>
      <c r="AP65" s="136">
        <f t="shared" si="0"/>
        <v>2515</v>
      </c>
      <c r="AQ65" s="137">
        <f t="shared" si="1"/>
        <v>1</v>
      </c>
      <c r="AS65" s="23"/>
      <c r="AW65" s="6"/>
      <c r="BD65" s="6"/>
      <c r="BE65" s="6"/>
      <c r="BF65" s="6"/>
      <c r="BG65" s="6"/>
      <c r="BH65" s="6"/>
      <c r="BI65" s="6"/>
      <c r="BJ65" s="6"/>
      <c r="BK65" s="6"/>
      <c r="BL65" s="6"/>
      <c r="BM65" s="6"/>
      <c r="BN65" s="6"/>
      <c r="BO65" s="6"/>
      <c r="BP65" s="6"/>
      <c r="BQ65" s="6"/>
      <c r="BR65" s="6"/>
      <c r="BS65" s="6"/>
      <c r="BT65" s="6"/>
      <c r="BU65" s="6"/>
      <c r="BV65" s="6"/>
      <c r="BW65" s="6"/>
      <c r="BX65" s="6"/>
      <c r="BY65" s="6"/>
      <c r="BZ65" s="6"/>
      <c r="CA65" s="6"/>
    </row>
    <row r="66" spans="1:79" ht="16.5" customHeight="1">
      <c r="A66" s="6" t="s">
        <v>60</v>
      </c>
      <c r="B66" s="22">
        <v>397</v>
      </c>
      <c r="C66" s="6">
        <v>139</v>
      </c>
      <c r="D66" s="6">
        <v>143</v>
      </c>
      <c r="E66" s="6">
        <v>0</v>
      </c>
      <c r="F66" s="6">
        <v>0</v>
      </c>
      <c r="G66" s="6">
        <v>0</v>
      </c>
      <c r="H66" s="6">
        <v>0</v>
      </c>
      <c r="I66" s="6">
        <v>150</v>
      </c>
      <c r="J66" s="6">
        <v>150</v>
      </c>
      <c r="K66" s="6">
        <v>0</v>
      </c>
      <c r="L66" s="6">
        <v>158</v>
      </c>
      <c r="M66" s="6">
        <v>170</v>
      </c>
      <c r="N66" s="6">
        <v>0</v>
      </c>
      <c r="O66" s="6">
        <v>0</v>
      </c>
      <c r="P66" s="6">
        <v>0</v>
      </c>
      <c r="Q66" s="27">
        <v>0</v>
      </c>
      <c r="R66" s="6">
        <v>163</v>
      </c>
      <c r="S66" s="6">
        <v>166</v>
      </c>
      <c r="T66" s="6">
        <v>0</v>
      </c>
      <c r="U66" s="6">
        <v>0</v>
      </c>
      <c r="V66" s="6">
        <v>0</v>
      </c>
      <c r="W66" s="6">
        <v>0</v>
      </c>
      <c r="X66" s="6">
        <v>196</v>
      </c>
      <c r="Y66" s="6">
        <v>196</v>
      </c>
      <c r="Z66" s="27">
        <v>0</v>
      </c>
      <c r="AA66" s="6">
        <v>162</v>
      </c>
      <c r="AB66" s="6">
        <v>162</v>
      </c>
      <c r="AC66" s="6">
        <v>0</v>
      </c>
      <c r="AD66" s="148">
        <v>158</v>
      </c>
      <c r="AE66" s="148">
        <v>158</v>
      </c>
      <c r="AF66" s="27">
        <v>0</v>
      </c>
      <c r="AG66" s="6">
        <v>0</v>
      </c>
      <c r="AH66" s="6">
        <v>0</v>
      </c>
      <c r="AI66" s="6">
        <v>0</v>
      </c>
      <c r="AJ66" s="6">
        <v>0</v>
      </c>
      <c r="AK66" s="6">
        <v>0</v>
      </c>
      <c r="AL66" s="6">
        <v>0</v>
      </c>
      <c r="AM66" s="6">
        <v>0</v>
      </c>
      <c r="AN66" s="6">
        <v>0</v>
      </c>
      <c r="AO66" s="27">
        <v>0</v>
      </c>
      <c r="AP66" s="136">
        <f t="shared" si="0"/>
        <v>2271</v>
      </c>
      <c r="AQ66" s="137">
        <f t="shared" si="1"/>
        <v>1</v>
      </c>
      <c r="AS66" s="23"/>
      <c r="AW66" s="6"/>
    </row>
    <row r="67" spans="1:79" ht="16.5" customHeight="1">
      <c r="A67" s="6" t="s">
        <v>60</v>
      </c>
      <c r="B67" s="22">
        <v>397</v>
      </c>
      <c r="C67" s="6">
        <v>139</v>
      </c>
      <c r="D67" s="6">
        <v>143</v>
      </c>
      <c r="E67" s="6">
        <v>0</v>
      </c>
      <c r="F67" s="6">
        <v>0</v>
      </c>
      <c r="G67" s="6">
        <v>0</v>
      </c>
      <c r="H67" s="6">
        <v>0</v>
      </c>
      <c r="I67" s="6">
        <v>150</v>
      </c>
      <c r="J67" s="6">
        <v>150</v>
      </c>
      <c r="K67" s="6">
        <v>0</v>
      </c>
      <c r="L67" s="6">
        <v>158</v>
      </c>
      <c r="M67" s="6">
        <v>170</v>
      </c>
      <c r="N67" s="6">
        <v>0</v>
      </c>
      <c r="O67" s="6">
        <v>0</v>
      </c>
      <c r="P67" s="6">
        <v>0</v>
      </c>
      <c r="Q67" s="27">
        <v>0</v>
      </c>
      <c r="R67" s="6">
        <v>163</v>
      </c>
      <c r="S67" s="6">
        <v>166</v>
      </c>
      <c r="T67" s="6">
        <v>0</v>
      </c>
      <c r="U67" s="6">
        <v>0</v>
      </c>
      <c r="V67" s="6">
        <v>0</v>
      </c>
      <c r="W67" s="6">
        <v>0</v>
      </c>
      <c r="X67" s="6">
        <v>196</v>
      </c>
      <c r="Y67" s="6">
        <v>196</v>
      </c>
      <c r="Z67" s="27">
        <v>0</v>
      </c>
      <c r="AA67" s="6">
        <v>162</v>
      </c>
      <c r="AB67" s="6">
        <v>162</v>
      </c>
      <c r="AC67" s="6">
        <v>0</v>
      </c>
      <c r="AD67" s="148">
        <v>146</v>
      </c>
      <c r="AE67" s="148">
        <v>158</v>
      </c>
      <c r="AF67" s="27">
        <v>0</v>
      </c>
      <c r="AG67" s="6">
        <v>0</v>
      </c>
      <c r="AH67" s="6">
        <v>0</v>
      </c>
      <c r="AI67" s="6">
        <v>0</v>
      </c>
      <c r="AJ67" s="6">
        <v>0</v>
      </c>
      <c r="AK67" s="6">
        <v>0</v>
      </c>
      <c r="AL67" s="6">
        <v>0</v>
      </c>
      <c r="AM67" s="6">
        <v>0</v>
      </c>
      <c r="AN67" s="6">
        <v>0</v>
      </c>
      <c r="AO67" s="27">
        <v>0</v>
      </c>
      <c r="AP67" s="136">
        <f t="shared" si="0"/>
        <v>2259</v>
      </c>
      <c r="AQ67" s="137">
        <f t="shared" si="1"/>
        <v>1</v>
      </c>
      <c r="AS67" s="23"/>
      <c r="AW67" s="6"/>
      <c r="BD67" s="6"/>
      <c r="BE67" s="6"/>
      <c r="BF67" s="6"/>
      <c r="BG67" s="6"/>
      <c r="BH67" s="6"/>
      <c r="BI67" s="6"/>
      <c r="BJ67" s="6"/>
      <c r="BK67" s="6"/>
      <c r="BL67" s="6"/>
      <c r="BM67" s="6"/>
      <c r="BN67" s="6"/>
      <c r="BO67" s="6"/>
      <c r="BP67" s="6"/>
      <c r="BQ67" s="6"/>
      <c r="BR67" s="6"/>
      <c r="BS67" s="6"/>
      <c r="BT67" s="6"/>
      <c r="BU67" s="6"/>
      <c r="BV67" s="6"/>
      <c r="BW67" s="6"/>
      <c r="BX67" s="6"/>
      <c r="BY67" s="6"/>
      <c r="BZ67" s="6"/>
      <c r="CA67" s="6"/>
    </row>
    <row r="68" spans="1:79" ht="16.5" customHeight="1">
      <c r="A68" s="6" t="s">
        <v>60</v>
      </c>
      <c r="B68" s="22">
        <v>398</v>
      </c>
      <c r="C68" s="6">
        <v>0</v>
      </c>
      <c r="D68" s="6">
        <v>0</v>
      </c>
      <c r="E68" s="6">
        <v>0</v>
      </c>
      <c r="F68" s="6">
        <v>0</v>
      </c>
      <c r="G68" s="6">
        <v>0</v>
      </c>
      <c r="H68" s="6">
        <v>0</v>
      </c>
      <c r="I68" s="6">
        <v>150</v>
      </c>
      <c r="J68" s="6">
        <v>150</v>
      </c>
      <c r="K68" s="6">
        <v>0</v>
      </c>
      <c r="L68" s="6">
        <v>0</v>
      </c>
      <c r="M68" s="6">
        <v>0</v>
      </c>
      <c r="N68" s="6">
        <v>0</v>
      </c>
      <c r="O68" s="6">
        <v>0</v>
      </c>
      <c r="P68" s="6">
        <v>0</v>
      </c>
      <c r="Q68" s="27">
        <v>0</v>
      </c>
      <c r="R68" s="6">
        <v>0</v>
      </c>
      <c r="S68" s="6">
        <v>0</v>
      </c>
      <c r="T68" s="6">
        <v>0</v>
      </c>
      <c r="U68" s="6">
        <v>0</v>
      </c>
      <c r="V68" s="6">
        <v>0</v>
      </c>
      <c r="W68" s="6">
        <v>0</v>
      </c>
      <c r="X68" s="6">
        <v>0</v>
      </c>
      <c r="Y68" s="6">
        <v>0</v>
      </c>
      <c r="Z68" s="27">
        <v>0</v>
      </c>
      <c r="AA68" s="6">
        <v>0</v>
      </c>
      <c r="AB68" s="6">
        <v>0</v>
      </c>
      <c r="AC68" s="6">
        <v>0</v>
      </c>
      <c r="AD68" s="148">
        <v>150</v>
      </c>
      <c r="AE68" s="148">
        <v>150</v>
      </c>
      <c r="AF68" s="27">
        <v>0</v>
      </c>
      <c r="AG68" s="6">
        <v>0</v>
      </c>
      <c r="AH68" s="6">
        <v>0</v>
      </c>
      <c r="AI68" s="6">
        <v>0</v>
      </c>
      <c r="AJ68" s="148">
        <v>232</v>
      </c>
      <c r="AK68" s="148">
        <v>232</v>
      </c>
      <c r="AL68" s="6">
        <v>0</v>
      </c>
      <c r="AM68" s="6">
        <v>194</v>
      </c>
      <c r="AN68" s="6">
        <v>224</v>
      </c>
      <c r="AO68" s="27">
        <v>0</v>
      </c>
      <c r="AP68" s="136">
        <f t="shared" si="0"/>
        <v>1482</v>
      </c>
      <c r="AQ68" s="137">
        <f t="shared" si="1"/>
        <v>1</v>
      </c>
      <c r="AS68" s="23"/>
      <c r="AW68" s="6"/>
    </row>
    <row r="69" spans="1:79" ht="16.5" customHeight="1">
      <c r="A69" s="6" t="s">
        <v>60</v>
      </c>
      <c r="B69" s="22">
        <v>398</v>
      </c>
      <c r="C69" s="6">
        <v>0</v>
      </c>
      <c r="D69" s="6">
        <v>0</v>
      </c>
      <c r="E69" s="6">
        <v>0</v>
      </c>
      <c r="F69" s="6">
        <v>0</v>
      </c>
      <c r="G69" s="6">
        <v>0</v>
      </c>
      <c r="H69" s="6">
        <v>0</v>
      </c>
      <c r="I69" s="6">
        <v>150</v>
      </c>
      <c r="J69" s="6">
        <v>150</v>
      </c>
      <c r="K69" s="6">
        <v>0</v>
      </c>
      <c r="L69" s="6">
        <v>0</v>
      </c>
      <c r="M69" s="6">
        <v>0</v>
      </c>
      <c r="N69" s="6">
        <v>0</v>
      </c>
      <c r="O69" s="6">
        <v>0</v>
      </c>
      <c r="P69" s="6">
        <v>0</v>
      </c>
      <c r="Q69" s="27">
        <v>0</v>
      </c>
      <c r="R69" s="6">
        <v>0</v>
      </c>
      <c r="S69" s="6">
        <v>0</v>
      </c>
      <c r="T69" s="6">
        <v>0</v>
      </c>
      <c r="U69" s="6">
        <v>0</v>
      </c>
      <c r="V69" s="6">
        <v>0</v>
      </c>
      <c r="W69" s="6">
        <v>0</v>
      </c>
      <c r="X69" s="6">
        <v>0</v>
      </c>
      <c r="Y69" s="6">
        <v>0</v>
      </c>
      <c r="Z69" s="27">
        <v>0</v>
      </c>
      <c r="AA69" s="6">
        <v>0</v>
      </c>
      <c r="AB69" s="6">
        <v>0</v>
      </c>
      <c r="AC69" s="6">
        <v>0</v>
      </c>
      <c r="AD69" s="148">
        <v>152</v>
      </c>
      <c r="AE69" s="148">
        <v>152</v>
      </c>
      <c r="AF69" s="27">
        <v>0</v>
      </c>
      <c r="AG69" s="6">
        <v>0</v>
      </c>
      <c r="AH69" s="6">
        <v>0</v>
      </c>
      <c r="AI69" s="6">
        <v>0</v>
      </c>
      <c r="AJ69" s="148">
        <v>214</v>
      </c>
      <c r="AK69" s="148">
        <v>232</v>
      </c>
      <c r="AL69" s="6">
        <v>0</v>
      </c>
      <c r="AM69" s="6">
        <v>0</v>
      </c>
      <c r="AN69" s="6">
        <v>0</v>
      </c>
      <c r="AO69" s="27">
        <v>0</v>
      </c>
      <c r="AP69" s="136">
        <f t="shared" si="0"/>
        <v>1050</v>
      </c>
      <c r="AQ69" s="137">
        <f t="shared" si="1"/>
        <v>1</v>
      </c>
      <c r="AS69" s="23"/>
      <c r="AW69" s="6"/>
      <c r="BD69" s="6"/>
      <c r="BE69" s="6"/>
      <c r="BF69" s="6"/>
      <c r="BG69" s="6"/>
      <c r="BH69" s="6"/>
      <c r="BI69" s="6"/>
      <c r="BJ69" s="6"/>
      <c r="BK69" s="6"/>
      <c r="BL69" s="6"/>
      <c r="BM69" s="6"/>
      <c r="BN69" s="6"/>
      <c r="BO69" s="6"/>
      <c r="BP69" s="6"/>
      <c r="BQ69" s="6"/>
      <c r="BR69" s="6"/>
      <c r="BS69" s="6"/>
      <c r="BT69" s="6"/>
      <c r="BU69" s="6"/>
      <c r="BV69" s="6"/>
      <c r="BW69" s="6"/>
      <c r="BX69" s="6"/>
      <c r="BY69" s="6"/>
      <c r="BZ69" s="6"/>
      <c r="CA69" s="6"/>
    </row>
    <row r="70" spans="1:79" ht="16.5" customHeight="1">
      <c r="A70" s="6" t="s">
        <v>60</v>
      </c>
      <c r="B70" s="22">
        <v>399</v>
      </c>
      <c r="C70" s="6">
        <v>139</v>
      </c>
      <c r="D70" s="6">
        <v>139</v>
      </c>
      <c r="E70" s="6">
        <v>0</v>
      </c>
      <c r="F70" s="6">
        <v>0</v>
      </c>
      <c r="G70" s="6">
        <v>0</v>
      </c>
      <c r="H70" s="6">
        <v>0</v>
      </c>
      <c r="I70" s="6">
        <v>0</v>
      </c>
      <c r="J70" s="6">
        <v>0</v>
      </c>
      <c r="K70" s="6">
        <v>0</v>
      </c>
      <c r="L70" s="6">
        <v>154</v>
      </c>
      <c r="M70" s="6">
        <v>154</v>
      </c>
      <c r="N70" s="6">
        <v>0</v>
      </c>
      <c r="O70" s="6">
        <v>0</v>
      </c>
      <c r="P70" s="6">
        <v>0</v>
      </c>
      <c r="Q70" s="27">
        <v>0</v>
      </c>
      <c r="R70" s="6">
        <v>160</v>
      </c>
      <c r="S70" s="6">
        <v>163</v>
      </c>
      <c r="T70" s="6">
        <v>0</v>
      </c>
      <c r="U70" s="6">
        <v>0</v>
      </c>
      <c r="V70" s="6">
        <v>0</v>
      </c>
      <c r="W70" s="6">
        <v>0</v>
      </c>
      <c r="X70" s="6">
        <v>0</v>
      </c>
      <c r="Y70" s="6">
        <v>0</v>
      </c>
      <c r="Z70" s="27">
        <v>0</v>
      </c>
      <c r="AA70" s="6">
        <v>0</v>
      </c>
      <c r="AB70" s="6">
        <v>0</v>
      </c>
      <c r="AC70" s="6">
        <v>0</v>
      </c>
      <c r="AD70" s="160">
        <v>152</v>
      </c>
      <c r="AE70" s="160">
        <v>152</v>
      </c>
      <c r="AF70" s="27">
        <v>0</v>
      </c>
      <c r="AG70" s="6">
        <v>0</v>
      </c>
      <c r="AH70" s="6">
        <v>0</v>
      </c>
      <c r="AI70" s="6">
        <v>0</v>
      </c>
      <c r="AJ70" s="6">
        <v>0</v>
      </c>
      <c r="AK70" s="6">
        <v>0</v>
      </c>
      <c r="AL70" s="6">
        <v>0</v>
      </c>
      <c r="AM70" s="6">
        <v>0</v>
      </c>
      <c r="AN70" s="6">
        <v>0</v>
      </c>
      <c r="AO70" s="27">
        <v>0</v>
      </c>
      <c r="AP70" s="136">
        <f t="shared" si="0"/>
        <v>1213</v>
      </c>
      <c r="AQ70" s="137">
        <f t="shared" si="1"/>
        <v>1</v>
      </c>
      <c r="AS70" s="23"/>
      <c r="AW70" s="6"/>
    </row>
    <row r="71" spans="1:79" ht="16.5" customHeight="1">
      <c r="A71" s="6" t="s">
        <v>60</v>
      </c>
      <c r="B71" s="22">
        <v>399</v>
      </c>
      <c r="C71" s="6">
        <v>139</v>
      </c>
      <c r="D71" s="6">
        <v>139</v>
      </c>
      <c r="E71" s="6">
        <v>0</v>
      </c>
      <c r="F71" s="6">
        <v>0</v>
      </c>
      <c r="G71" s="6">
        <v>0</v>
      </c>
      <c r="H71" s="6">
        <v>0</v>
      </c>
      <c r="I71" s="6">
        <v>150</v>
      </c>
      <c r="J71" s="6">
        <v>150</v>
      </c>
      <c r="K71" s="6">
        <v>0</v>
      </c>
      <c r="L71" s="6">
        <v>0</v>
      </c>
      <c r="M71" s="6">
        <v>0</v>
      </c>
      <c r="N71" s="6">
        <v>0</v>
      </c>
      <c r="O71" s="6">
        <v>0</v>
      </c>
      <c r="P71" s="6">
        <v>0</v>
      </c>
      <c r="Q71" s="27">
        <v>0</v>
      </c>
      <c r="R71" s="6">
        <v>160</v>
      </c>
      <c r="S71" s="6">
        <v>163</v>
      </c>
      <c r="T71" s="6">
        <v>0</v>
      </c>
      <c r="U71" s="6">
        <v>0</v>
      </c>
      <c r="V71" s="6">
        <v>0</v>
      </c>
      <c r="W71" s="6">
        <v>0</v>
      </c>
      <c r="X71" s="6">
        <v>200</v>
      </c>
      <c r="Y71" s="6">
        <v>200</v>
      </c>
      <c r="Z71" s="27">
        <v>0</v>
      </c>
      <c r="AA71" s="6">
        <v>0</v>
      </c>
      <c r="AB71" s="6">
        <v>0</v>
      </c>
      <c r="AC71" s="6">
        <v>0</v>
      </c>
      <c r="AD71" s="160">
        <v>122</v>
      </c>
      <c r="AE71" s="160">
        <v>132</v>
      </c>
      <c r="AF71" s="27">
        <v>0</v>
      </c>
      <c r="AG71" s="6">
        <v>0</v>
      </c>
      <c r="AH71" s="6">
        <v>0</v>
      </c>
      <c r="AI71" s="6">
        <v>0</v>
      </c>
      <c r="AJ71" s="6">
        <v>0</v>
      </c>
      <c r="AK71" s="6">
        <v>0</v>
      </c>
      <c r="AL71" s="6">
        <v>0</v>
      </c>
      <c r="AM71" s="6">
        <v>0</v>
      </c>
      <c r="AN71" s="6">
        <v>0</v>
      </c>
      <c r="AO71" s="27">
        <v>0</v>
      </c>
      <c r="AP71" s="136">
        <f t="shared" si="0"/>
        <v>1555</v>
      </c>
      <c r="AQ71" s="137">
        <f t="shared" si="1"/>
        <v>1</v>
      </c>
      <c r="AW71" s="6"/>
      <c r="BD71" s="6"/>
      <c r="BE71" s="6"/>
      <c r="BF71" s="6"/>
      <c r="BG71" s="6"/>
      <c r="BH71" s="6"/>
      <c r="BI71" s="6"/>
      <c r="BJ71" s="6"/>
      <c r="BK71" s="6"/>
      <c r="BL71" s="6"/>
      <c r="BM71" s="6"/>
      <c r="BN71" s="6"/>
      <c r="BO71" s="6"/>
      <c r="BP71" s="6"/>
      <c r="BQ71" s="6"/>
      <c r="BR71" s="6"/>
      <c r="BS71" s="6"/>
      <c r="BT71" s="6"/>
      <c r="BU71" s="6"/>
      <c r="BV71" s="6"/>
      <c r="BW71" s="6"/>
      <c r="BX71" s="6"/>
      <c r="BY71" s="6"/>
      <c r="BZ71" s="6"/>
      <c r="CA71" s="6"/>
    </row>
    <row r="72" spans="1:79" ht="16.5" customHeight="1">
      <c r="A72" s="6" t="s">
        <v>60</v>
      </c>
      <c r="B72" s="22">
        <v>400</v>
      </c>
      <c r="C72" s="6">
        <v>139</v>
      </c>
      <c r="D72" s="6">
        <v>143</v>
      </c>
      <c r="E72" s="6">
        <v>0</v>
      </c>
      <c r="F72" s="6">
        <v>0</v>
      </c>
      <c r="G72" s="6">
        <v>0</v>
      </c>
      <c r="H72" s="6">
        <v>0</v>
      </c>
      <c r="I72" s="6">
        <v>154</v>
      </c>
      <c r="J72" s="6">
        <v>154</v>
      </c>
      <c r="K72" s="6">
        <v>0</v>
      </c>
      <c r="L72" s="6">
        <v>150</v>
      </c>
      <c r="M72" s="6">
        <v>158</v>
      </c>
      <c r="N72" s="6">
        <v>0</v>
      </c>
      <c r="O72" s="6">
        <v>0</v>
      </c>
      <c r="P72" s="6">
        <v>0</v>
      </c>
      <c r="Q72" s="27">
        <v>0</v>
      </c>
      <c r="R72" s="6">
        <v>0</v>
      </c>
      <c r="S72" s="6">
        <v>0</v>
      </c>
      <c r="T72" s="6">
        <v>0</v>
      </c>
      <c r="U72" s="6">
        <v>0</v>
      </c>
      <c r="V72" s="6">
        <v>0</v>
      </c>
      <c r="W72" s="6">
        <v>0</v>
      </c>
      <c r="X72" s="6">
        <v>0</v>
      </c>
      <c r="Y72" s="6">
        <v>0</v>
      </c>
      <c r="Z72" s="27">
        <v>0</v>
      </c>
      <c r="AA72" s="6">
        <v>0</v>
      </c>
      <c r="AB72" s="6">
        <v>0</v>
      </c>
      <c r="AC72" s="6">
        <v>0</v>
      </c>
      <c r="AD72" s="6">
        <v>0</v>
      </c>
      <c r="AE72" s="6">
        <v>0</v>
      </c>
      <c r="AF72" s="27">
        <v>0</v>
      </c>
      <c r="AG72" s="6">
        <v>0</v>
      </c>
      <c r="AH72" s="6">
        <v>0</v>
      </c>
      <c r="AI72" s="6">
        <v>0</v>
      </c>
      <c r="AJ72" s="6">
        <v>232</v>
      </c>
      <c r="AK72" s="6">
        <v>232</v>
      </c>
      <c r="AL72" s="6">
        <v>0</v>
      </c>
      <c r="AM72" s="6">
        <v>0</v>
      </c>
      <c r="AN72" s="6">
        <v>0</v>
      </c>
      <c r="AO72" s="27">
        <v>0</v>
      </c>
      <c r="AP72" s="136">
        <f t="shared" si="0"/>
        <v>1362</v>
      </c>
      <c r="AQ72" s="137">
        <f t="shared" si="1"/>
        <v>1</v>
      </c>
      <c r="AS72" s="157"/>
      <c r="AW72" s="6"/>
    </row>
    <row r="73" spans="1:79" ht="16.5" customHeight="1">
      <c r="A73" s="6" t="s">
        <v>60</v>
      </c>
      <c r="B73" s="22">
        <v>400</v>
      </c>
      <c r="C73" s="6">
        <v>139</v>
      </c>
      <c r="D73" s="6">
        <v>143</v>
      </c>
      <c r="E73" s="6">
        <v>0</v>
      </c>
      <c r="F73" s="6">
        <v>0</v>
      </c>
      <c r="G73" s="6">
        <v>0</v>
      </c>
      <c r="H73" s="6">
        <v>0</v>
      </c>
      <c r="I73" s="6">
        <v>154</v>
      </c>
      <c r="J73" s="6">
        <v>154</v>
      </c>
      <c r="K73" s="6">
        <v>0</v>
      </c>
      <c r="L73" s="6">
        <v>150</v>
      </c>
      <c r="M73" s="6">
        <v>158</v>
      </c>
      <c r="N73" s="6">
        <v>0</v>
      </c>
      <c r="O73" s="6">
        <v>0</v>
      </c>
      <c r="P73" s="6">
        <v>0</v>
      </c>
      <c r="Q73" s="27">
        <v>0</v>
      </c>
      <c r="R73" s="6">
        <v>0</v>
      </c>
      <c r="S73" s="6">
        <v>0</v>
      </c>
      <c r="T73" s="6">
        <v>0</v>
      </c>
      <c r="U73" s="6">
        <v>0</v>
      </c>
      <c r="V73" s="6">
        <v>0</v>
      </c>
      <c r="W73" s="6">
        <v>0</v>
      </c>
      <c r="X73" s="6">
        <v>0</v>
      </c>
      <c r="Y73" s="6">
        <v>0</v>
      </c>
      <c r="Z73" s="27">
        <v>0</v>
      </c>
      <c r="AA73" s="6">
        <v>0</v>
      </c>
      <c r="AB73" s="6">
        <v>0</v>
      </c>
      <c r="AC73" s="6">
        <v>0</v>
      </c>
      <c r="AD73" s="6">
        <v>122</v>
      </c>
      <c r="AE73" s="6">
        <v>132</v>
      </c>
      <c r="AF73" s="27">
        <v>0</v>
      </c>
      <c r="AG73" s="6">
        <v>0</v>
      </c>
      <c r="AH73" s="6">
        <v>0</v>
      </c>
      <c r="AI73" s="6">
        <v>0</v>
      </c>
      <c r="AJ73" s="6">
        <v>232</v>
      </c>
      <c r="AK73" s="6">
        <v>232</v>
      </c>
      <c r="AL73" s="6">
        <v>0</v>
      </c>
      <c r="AM73" s="6">
        <v>0</v>
      </c>
      <c r="AN73" s="6">
        <v>0</v>
      </c>
      <c r="AO73" s="27">
        <v>0</v>
      </c>
      <c r="AP73" s="136">
        <f t="shared" si="0"/>
        <v>1616</v>
      </c>
      <c r="AQ73" s="137">
        <f t="shared" si="1"/>
        <v>1</v>
      </c>
      <c r="AW73" s="6"/>
      <c r="BD73" s="6"/>
      <c r="BE73" s="6"/>
      <c r="BF73" s="6"/>
      <c r="BG73" s="6"/>
      <c r="BH73" s="6"/>
      <c r="BI73" s="6"/>
      <c r="BJ73" s="6"/>
      <c r="BK73" s="6"/>
      <c r="BL73" s="6"/>
      <c r="BM73" s="6"/>
      <c r="BN73" s="6"/>
      <c r="BO73" s="6"/>
      <c r="BP73" s="6"/>
      <c r="BQ73" s="6"/>
      <c r="BR73" s="6"/>
      <c r="BS73" s="6"/>
      <c r="BT73" s="6"/>
      <c r="BU73" s="6"/>
      <c r="BV73" s="6"/>
      <c r="BW73" s="6"/>
      <c r="BX73" s="6"/>
      <c r="BY73" s="6"/>
      <c r="BZ73" s="6"/>
      <c r="CA73" s="6"/>
    </row>
    <row r="74" spans="1:79" ht="16.5" customHeight="1">
      <c r="A74" s="6" t="s">
        <v>60</v>
      </c>
      <c r="B74" s="22">
        <v>401</v>
      </c>
      <c r="C74" s="6">
        <v>139</v>
      </c>
      <c r="D74" s="6">
        <v>139</v>
      </c>
      <c r="E74" s="6">
        <v>0</v>
      </c>
      <c r="F74" s="6">
        <v>0</v>
      </c>
      <c r="G74" s="6">
        <v>0</v>
      </c>
      <c r="H74" s="6">
        <v>0</v>
      </c>
      <c r="I74" s="6">
        <v>150</v>
      </c>
      <c r="J74" s="6">
        <v>150</v>
      </c>
      <c r="K74" s="6">
        <v>0</v>
      </c>
      <c r="L74" s="148">
        <v>158</v>
      </c>
      <c r="M74" s="148">
        <v>158</v>
      </c>
      <c r="N74" s="6">
        <v>0</v>
      </c>
      <c r="O74" s="6">
        <v>0</v>
      </c>
      <c r="P74" s="6">
        <v>0</v>
      </c>
      <c r="Q74" s="27">
        <v>0</v>
      </c>
      <c r="R74" s="6">
        <v>163</v>
      </c>
      <c r="S74" s="6">
        <v>166</v>
      </c>
      <c r="T74" s="6">
        <v>0</v>
      </c>
      <c r="U74" s="6">
        <v>0</v>
      </c>
      <c r="V74" s="6">
        <v>0</v>
      </c>
      <c r="W74" s="6">
        <v>0</v>
      </c>
      <c r="X74" s="148">
        <v>182</v>
      </c>
      <c r="Y74" s="148">
        <v>196</v>
      </c>
      <c r="Z74" s="27">
        <v>0</v>
      </c>
      <c r="AA74" s="6">
        <v>0</v>
      </c>
      <c r="AB74" s="6">
        <v>0</v>
      </c>
      <c r="AC74" s="6">
        <v>0</v>
      </c>
      <c r="AD74" s="160">
        <v>152</v>
      </c>
      <c r="AE74" s="160">
        <v>152</v>
      </c>
      <c r="AF74" s="27">
        <v>0</v>
      </c>
      <c r="AG74" s="6">
        <v>0</v>
      </c>
      <c r="AH74" s="6">
        <v>0</v>
      </c>
      <c r="AI74" s="6">
        <v>0</v>
      </c>
      <c r="AJ74" s="6">
        <v>232</v>
      </c>
      <c r="AK74" s="6">
        <v>232</v>
      </c>
      <c r="AL74" s="6">
        <v>0</v>
      </c>
      <c r="AM74" s="6">
        <v>0</v>
      </c>
      <c r="AN74" s="6">
        <v>0</v>
      </c>
      <c r="AO74" s="27">
        <v>0</v>
      </c>
      <c r="AP74" s="136">
        <f t="shared" si="0"/>
        <v>2369</v>
      </c>
      <c r="AQ74" s="137">
        <f t="shared" si="1"/>
        <v>1</v>
      </c>
      <c r="AW74" s="6"/>
    </row>
    <row r="75" spans="1:79" ht="16.5" customHeight="1">
      <c r="A75" s="6" t="s">
        <v>60</v>
      </c>
      <c r="B75" s="22">
        <v>401</v>
      </c>
      <c r="C75" s="6">
        <v>0</v>
      </c>
      <c r="D75" s="6">
        <v>0</v>
      </c>
      <c r="E75" s="6">
        <v>0</v>
      </c>
      <c r="F75" s="6">
        <v>0</v>
      </c>
      <c r="G75" s="6">
        <v>0</v>
      </c>
      <c r="H75" s="6">
        <v>0</v>
      </c>
      <c r="I75" s="6">
        <v>150</v>
      </c>
      <c r="J75" s="6">
        <v>150</v>
      </c>
      <c r="K75" s="6">
        <v>0</v>
      </c>
      <c r="L75" s="148">
        <v>146</v>
      </c>
      <c r="M75" s="148">
        <v>146</v>
      </c>
      <c r="N75" s="6">
        <v>0</v>
      </c>
      <c r="O75" s="6">
        <v>0</v>
      </c>
      <c r="P75" s="6">
        <v>0</v>
      </c>
      <c r="Q75" s="27">
        <v>0</v>
      </c>
      <c r="R75" s="6">
        <v>163</v>
      </c>
      <c r="S75" s="6">
        <v>166</v>
      </c>
      <c r="T75" s="6">
        <v>0</v>
      </c>
      <c r="U75" s="6">
        <v>0</v>
      </c>
      <c r="V75" s="6">
        <v>0</v>
      </c>
      <c r="W75" s="6">
        <v>0</v>
      </c>
      <c r="X75" s="148">
        <v>196</v>
      </c>
      <c r="Y75" s="148">
        <v>196</v>
      </c>
      <c r="Z75" s="27">
        <v>0</v>
      </c>
      <c r="AA75" s="6">
        <v>162</v>
      </c>
      <c r="AB75" s="6">
        <v>162</v>
      </c>
      <c r="AC75" s="6">
        <v>0</v>
      </c>
      <c r="AD75" s="160">
        <v>146</v>
      </c>
      <c r="AE75" s="160">
        <v>158</v>
      </c>
      <c r="AF75" s="27">
        <v>0</v>
      </c>
      <c r="AG75" s="6">
        <v>0</v>
      </c>
      <c r="AH75" s="6">
        <v>0</v>
      </c>
      <c r="AI75" s="6">
        <v>0</v>
      </c>
      <c r="AJ75" s="6">
        <v>232</v>
      </c>
      <c r="AK75" s="6">
        <v>232</v>
      </c>
      <c r="AL75" s="6">
        <v>0</v>
      </c>
      <c r="AM75" s="6">
        <v>0</v>
      </c>
      <c r="AN75" s="6">
        <v>0</v>
      </c>
      <c r="AO75" s="27">
        <v>0</v>
      </c>
      <c r="AP75" s="136">
        <f t="shared" si="0"/>
        <v>2405</v>
      </c>
      <c r="AQ75" s="137">
        <f t="shared" si="1"/>
        <v>1</v>
      </c>
      <c r="AW75" s="6"/>
      <c r="BD75" s="6"/>
      <c r="BE75" s="6"/>
      <c r="BF75" s="6"/>
      <c r="BG75" s="6"/>
      <c r="BH75" s="6"/>
      <c r="BI75" s="6"/>
      <c r="BJ75" s="6"/>
      <c r="BK75" s="6"/>
      <c r="BL75" s="6"/>
      <c r="BM75" s="6"/>
      <c r="BN75" s="6"/>
      <c r="BO75" s="6"/>
      <c r="BP75" s="6"/>
      <c r="BQ75" s="6"/>
      <c r="BR75" s="6"/>
      <c r="BS75" s="6"/>
      <c r="BT75" s="6"/>
      <c r="BU75" s="6"/>
      <c r="BV75" s="6"/>
      <c r="BW75" s="6"/>
      <c r="BX75" s="6"/>
      <c r="BY75" s="6"/>
      <c r="BZ75" s="6"/>
      <c r="CA75" s="6"/>
    </row>
    <row r="76" spans="1:79" ht="16.5" customHeight="1">
      <c r="A76" s="6" t="s">
        <v>60</v>
      </c>
      <c r="B76" s="22">
        <v>402</v>
      </c>
      <c r="C76" s="6">
        <v>139</v>
      </c>
      <c r="D76" s="6">
        <v>139</v>
      </c>
      <c r="E76" s="6">
        <v>0</v>
      </c>
      <c r="F76" s="148">
        <v>293</v>
      </c>
      <c r="G76" s="148">
        <v>302</v>
      </c>
      <c r="H76" s="6">
        <v>0</v>
      </c>
      <c r="I76" s="6">
        <v>150</v>
      </c>
      <c r="J76" s="6">
        <v>150</v>
      </c>
      <c r="K76" s="6">
        <v>0</v>
      </c>
      <c r="L76" s="6">
        <v>154</v>
      </c>
      <c r="M76" s="6">
        <v>158</v>
      </c>
      <c r="N76" s="6">
        <v>0</v>
      </c>
      <c r="O76" s="6">
        <v>0</v>
      </c>
      <c r="P76" s="6">
        <v>0</v>
      </c>
      <c r="Q76" s="27">
        <v>0</v>
      </c>
      <c r="R76" s="6">
        <v>163</v>
      </c>
      <c r="S76" s="6">
        <v>163</v>
      </c>
      <c r="T76" s="6">
        <v>0</v>
      </c>
      <c r="U76" s="6">
        <v>0</v>
      </c>
      <c r="V76" s="6">
        <v>0</v>
      </c>
      <c r="W76" s="6">
        <v>0</v>
      </c>
      <c r="X76" s="160">
        <v>182</v>
      </c>
      <c r="Y76" s="160">
        <v>196</v>
      </c>
      <c r="Z76" s="27">
        <v>0</v>
      </c>
      <c r="AA76" s="6">
        <v>0</v>
      </c>
      <c r="AB76" s="6">
        <v>0</v>
      </c>
      <c r="AC76" s="6">
        <v>0</v>
      </c>
      <c r="AD76" s="148">
        <v>146</v>
      </c>
      <c r="AE76" s="148">
        <v>146</v>
      </c>
      <c r="AF76" s="27">
        <v>0</v>
      </c>
      <c r="AG76" s="6">
        <v>0</v>
      </c>
      <c r="AH76" s="6">
        <v>0</v>
      </c>
      <c r="AI76" s="6">
        <v>0</v>
      </c>
      <c r="AJ76" s="6">
        <v>232</v>
      </c>
      <c r="AK76" s="6">
        <v>232</v>
      </c>
      <c r="AL76" s="6">
        <v>0</v>
      </c>
      <c r="AM76" s="6">
        <v>0</v>
      </c>
      <c r="AN76" s="6">
        <v>0</v>
      </c>
      <c r="AO76" s="27">
        <v>0</v>
      </c>
      <c r="AP76" s="136">
        <f t="shared" si="0"/>
        <v>2945</v>
      </c>
      <c r="AQ76" s="137">
        <f t="shared" si="1"/>
        <v>1</v>
      </c>
      <c r="AW76" s="6"/>
    </row>
    <row r="77" spans="1:79" ht="16.5" customHeight="1">
      <c r="A77" s="6" t="s">
        <v>60</v>
      </c>
      <c r="B77" s="22">
        <v>402</v>
      </c>
      <c r="C77" s="6">
        <v>139</v>
      </c>
      <c r="D77" s="6">
        <v>139</v>
      </c>
      <c r="E77" s="6">
        <v>0</v>
      </c>
      <c r="F77" s="148">
        <v>302</v>
      </c>
      <c r="G77" s="148">
        <v>302</v>
      </c>
      <c r="H77" s="6">
        <v>0</v>
      </c>
      <c r="I77" s="6">
        <v>150</v>
      </c>
      <c r="J77" s="6">
        <v>150</v>
      </c>
      <c r="K77" s="6">
        <v>0</v>
      </c>
      <c r="L77" s="6">
        <v>154</v>
      </c>
      <c r="M77" s="6">
        <v>158</v>
      </c>
      <c r="N77" s="6">
        <v>0</v>
      </c>
      <c r="O77" s="6">
        <v>0</v>
      </c>
      <c r="P77" s="6">
        <v>0</v>
      </c>
      <c r="Q77" s="27">
        <v>0</v>
      </c>
      <c r="R77" s="6">
        <v>163</v>
      </c>
      <c r="S77" s="6">
        <v>163</v>
      </c>
      <c r="T77" s="6">
        <v>0</v>
      </c>
      <c r="U77" s="6">
        <v>0</v>
      </c>
      <c r="V77" s="6">
        <v>0</v>
      </c>
      <c r="W77" s="6">
        <v>0</v>
      </c>
      <c r="X77" s="160">
        <v>200</v>
      </c>
      <c r="Y77" s="160">
        <v>200</v>
      </c>
      <c r="Z77" s="27">
        <v>0</v>
      </c>
      <c r="AA77" s="6">
        <v>162</v>
      </c>
      <c r="AB77" s="6">
        <v>162</v>
      </c>
      <c r="AC77" s="6">
        <v>0</v>
      </c>
      <c r="AD77" s="148">
        <v>146</v>
      </c>
      <c r="AE77" s="148">
        <v>158</v>
      </c>
      <c r="AF77" s="27">
        <v>0</v>
      </c>
      <c r="AG77" s="6">
        <v>0</v>
      </c>
      <c r="AH77" s="6">
        <v>0</v>
      </c>
      <c r="AI77" s="6">
        <v>0</v>
      </c>
      <c r="AJ77" s="6">
        <v>232</v>
      </c>
      <c r="AK77" s="6">
        <v>232</v>
      </c>
      <c r="AL77" s="6">
        <v>0</v>
      </c>
      <c r="AM77" s="6">
        <v>0</v>
      </c>
      <c r="AN77" s="6">
        <v>0</v>
      </c>
      <c r="AO77" s="27">
        <v>0</v>
      </c>
      <c r="AP77" s="136">
        <f t="shared" si="0"/>
        <v>3312</v>
      </c>
      <c r="AQ77" s="137">
        <f t="shared" si="1"/>
        <v>1</v>
      </c>
      <c r="AW77" s="6"/>
      <c r="BD77" s="6"/>
      <c r="BE77" s="6"/>
      <c r="BF77" s="6"/>
      <c r="BG77" s="6"/>
      <c r="BH77" s="6"/>
      <c r="BI77" s="6"/>
      <c r="BJ77" s="6"/>
      <c r="BK77" s="6"/>
      <c r="BL77" s="6"/>
      <c r="BM77" s="6"/>
      <c r="BN77" s="6"/>
      <c r="BO77" s="6"/>
      <c r="BP77" s="6"/>
      <c r="BQ77" s="6"/>
      <c r="BR77" s="6"/>
      <c r="BS77" s="6"/>
      <c r="BT77" s="6"/>
      <c r="BU77" s="6"/>
      <c r="BV77" s="6"/>
      <c r="BW77" s="6"/>
      <c r="BX77" s="6"/>
      <c r="BY77" s="6"/>
      <c r="BZ77" s="6"/>
      <c r="CA77" s="6"/>
    </row>
    <row r="78" spans="1:79" ht="16.5" customHeight="1">
      <c r="A78" s="6" t="s">
        <v>60</v>
      </c>
      <c r="B78" s="22">
        <v>403</v>
      </c>
      <c r="C78" s="6">
        <v>139</v>
      </c>
      <c r="D78" s="6">
        <v>139</v>
      </c>
      <c r="E78" s="6">
        <v>0</v>
      </c>
      <c r="F78" s="6">
        <v>0</v>
      </c>
      <c r="G78" s="6">
        <v>0</v>
      </c>
      <c r="H78" s="6">
        <v>0</v>
      </c>
      <c r="I78" s="6">
        <v>150</v>
      </c>
      <c r="J78" s="6">
        <v>150</v>
      </c>
      <c r="K78" s="6">
        <v>0</v>
      </c>
      <c r="L78" s="6">
        <v>154</v>
      </c>
      <c r="M78" s="6">
        <v>154</v>
      </c>
      <c r="N78" s="6">
        <v>0</v>
      </c>
      <c r="O78" s="6">
        <v>0</v>
      </c>
      <c r="P78" s="6">
        <v>0</v>
      </c>
      <c r="Q78" s="27">
        <v>0</v>
      </c>
      <c r="R78" s="6">
        <v>160</v>
      </c>
      <c r="S78" s="6">
        <v>163</v>
      </c>
      <c r="T78" s="6">
        <v>0</v>
      </c>
      <c r="U78" s="6">
        <v>0</v>
      </c>
      <c r="V78" s="6">
        <v>0</v>
      </c>
      <c r="W78" s="6">
        <v>0</v>
      </c>
      <c r="X78" s="6">
        <v>182</v>
      </c>
      <c r="Y78" s="6">
        <v>196</v>
      </c>
      <c r="Z78" s="27">
        <v>0</v>
      </c>
      <c r="AA78" s="6">
        <v>168</v>
      </c>
      <c r="AB78" s="6">
        <v>168</v>
      </c>
      <c r="AC78" s="6">
        <v>0</v>
      </c>
      <c r="AD78" s="6">
        <v>0</v>
      </c>
      <c r="AE78" s="6">
        <v>0</v>
      </c>
      <c r="AF78" s="27">
        <v>0</v>
      </c>
      <c r="AG78" s="6">
        <v>0</v>
      </c>
      <c r="AH78" s="6">
        <v>0</v>
      </c>
      <c r="AI78" s="6">
        <v>0</v>
      </c>
      <c r="AJ78" s="6">
        <v>232</v>
      </c>
      <c r="AK78" s="6">
        <v>232</v>
      </c>
      <c r="AL78" s="6">
        <v>0</v>
      </c>
      <c r="AM78" s="6">
        <v>0</v>
      </c>
      <c r="AN78" s="6">
        <v>0</v>
      </c>
      <c r="AO78" s="27">
        <v>0</v>
      </c>
      <c r="AP78" s="136">
        <f t="shared" si="0"/>
        <v>2387</v>
      </c>
      <c r="AQ78" s="137">
        <f t="shared" si="1"/>
        <v>1</v>
      </c>
      <c r="AW78" s="6"/>
    </row>
    <row r="79" spans="1:79" ht="18" customHeight="1">
      <c r="A79" s="6" t="s">
        <v>60</v>
      </c>
      <c r="B79" s="22">
        <v>403</v>
      </c>
      <c r="C79" s="6">
        <v>0</v>
      </c>
      <c r="D79" s="6">
        <v>0</v>
      </c>
      <c r="E79" s="6">
        <v>0</v>
      </c>
      <c r="F79" s="6">
        <v>302</v>
      </c>
      <c r="G79" s="6">
        <v>302</v>
      </c>
      <c r="H79" s="6">
        <v>0</v>
      </c>
      <c r="I79" s="6">
        <v>150</v>
      </c>
      <c r="J79" s="6">
        <v>150</v>
      </c>
      <c r="K79" s="6">
        <v>0</v>
      </c>
      <c r="L79" s="6">
        <v>0</v>
      </c>
      <c r="M79" s="6">
        <v>0</v>
      </c>
      <c r="N79" s="6">
        <v>0</v>
      </c>
      <c r="O79" s="6">
        <v>0</v>
      </c>
      <c r="P79" s="6">
        <v>0</v>
      </c>
      <c r="Q79" s="27">
        <v>0</v>
      </c>
      <c r="R79" s="6">
        <v>160</v>
      </c>
      <c r="S79" s="6">
        <v>163</v>
      </c>
      <c r="T79" s="6">
        <v>0</v>
      </c>
      <c r="U79" s="6">
        <v>0</v>
      </c>
      <c r="V79" s="6">
        <v>0</v>
      </c>
      <c r="W79" s="6">
        <v>0</v>
      </c>
      <c r="X79" s="6">
        <v>0</v>
      </c>
      <c r="Y79" s="6">
        <v>0</v>
      </c>
      <c r="Z79" s="27">
        <v>0</v>
      </c>
      <c r="AA79" s="6">
        <v>0</v>
      </c>
      <c r="AB79" s="6">
        <v>0</v>
      </c>
      <c r="AC79" s="6">
        <v>0</v>
      </c>
      <c r="AD79" s="6">
        <v>0</v>
      </c>
      <c r="AE79" s="6">
        <v>0</v>
      </c>
      <c r="AF79" s="27">
        <v>0</v>
      </c>
      <c r="AG79" s="6">
        <v>0</v>
      </c>
      <c r="AH79" s="6">
        <v>0</v>
      </c>
      <c r="AI79" s="6">
        <v>0</v>
      </c>
      <c r="AJ79" s="6">
        <v>232</v>
      </c>
      <c r="AK79" s="6">
        <v>232</v>
      </c>
      <c r="AL79" s="6">
        <v>0</v>
      </c>
      <c r="AM79" s="6">
        <v>0</v>
      </c>
      <c r="AN79" s="6">
        <v>0</v>
      </c>
      <c r="AO79" s="27">
        <v>0</v>
      </c>
      <c r="AP79" s="136">
        <f t="shared" si="0"/>
        <v>1691</v>
      </c>
      <c r="AQ79" s="137">
        <f t="shared" si="1"/>
        <v>1</v>
      </c>
      <c r="AW79" s="6"/>
      <c r="BD79" s="6"/>
      <c r="BE79" s="6"/>
      <c r="BF79" s="6"/>
      <c r="BG79" s="6"/>
      <c r="BH79" s="6"/>
      <c r="BI79" s="6"/>
      <c r="BJ79" s="6"/>
      <c r="BK79" s="6"/>
      <c r="BL79" s="6"/>
      <c r="BM79" s="6"/>
      <c r="BN79" s="6"/>
      <c r="BO79" s="6"/>
      <c r="BP79" s="6"/>
      <c r="BQ79" s="6"/>
      <c r="BR79" s="6"/>
      <c r="BS79" s="6"/>
      <c r="BT79" s="6"/>
      <c r="BU79" s="6"/>
      <c r="BV79" s="6"/>
      <c r="BW79" s="6"/>
      <c r="BX79" s="6"/>
      <c r="BY79" s="6"/>
      <c r="BZ79" s="6"/>
      <c r="CA79" s="6"/>
    </row>
    <row r="80" spans="1:79" ht="16.5" customHeight="1">
      <c r="A80" s="6" t="s">
        <v>60</v>
      </c>
      <c r="B80" s="22">
        <v>404</v>
      </c>
      <c r="C80" s="6">
        <v>139</v>
      </c>
      <c r="D80" s="6">
        <v>143</v>
      </c>
      <c r="E80" s="6">
        <v>0</v>
      </c>
      <c r="F80" s="6">
        <v>0</v>
      </c>
      <c r="G80" s="6">
        <v>0</v>
      </c>
      <c r="H80" s="6">
        <v>0</v>
      </c>
      <c r="I80" s="6">
        <v>150</v>
      </c>
      <c r="J80" s="6">
        <v>150</v>
      </c>
      <c r="K80" s="6">
        <v>0</v>
      </c>
      <c r="L80" s="148">
        <v>154</v>
      </c>
      <c r="M80" s="148">
        <v>154</v>
      </c>
      <c r="N80" s="6">
        <v>0</v>
      </c>
      <c r="O80" s="6">
        <v>0</v>
      </c>
      <c r="P80" s="6">
        <v>0</v>
      </c>
      <c r="Q80" s="27">
        <v>0</v>
      </c>
      <c r="R80" s="6">
        <v>163</v>
      </c>
      <c r="S80" s="6">
        <v>166</v>
      </c>
      <c r="T80" s="6">
        <v>0</v>
      </c>
      <c r="U80" s="6">
        <v>0</v>
      </c>
      <c r="V80" s="6">
        <v>0</v>
      </c>
      <c r="W80" s="6">
        <v>0</v>
      </c>
      <c r="X80" s="160">
        <v>182</v>
      </c>
      <c r="Y80" s="160">
        <v>196</v>
      </c>
      <c r="Z80" s="27">
        <v>0</v>
      </c>
      <c r="AA80" s="6">
        <v>0</v>
      </c>
      <c r="AB80" s="6">
        <v>0</v>
      </c>
      <c r="AC80" s="6">
        <v>0</v>
      </c>
      <c r="AD80" s="160">
        <v>152</v>
      </c>
      <c r="AE80" s="160">
        <v>152</v>
      </c>
      <c r="AF80" s="27">
        <v>0</v>
      </c>
      <c r="AG80" s="6">
        <v>0</v>
      </c>
      <c r="AH80" s="6">
        <v>0</v>
      </c>
      <c r="AI80" s="6">
        <v>0</v>
      </c>
      <c r="AJ80" s="6">
        <v>232</v>
      </c>
      <c r="AK80" s="6">
        <v>232</v>
      </c>
      <c r="AL80" s="6">
        <v>0</v>
      </c>
      <c r="AM80" s="6">
        <v>0</v>
      </c>
      <c r="AN80" s="6">
        <v>0</v>
      </c>
      <c r="AO80" s="27">
        <v>0</v>
      </c>
      <c r="AP80" s="136">
        <f t="shared" si="0"/>
        <v>2365</v>
      </c>
      <c r="AQ80" s="137">
        <f t="shared" si="1"/>
        <v>1</v>
      </c>
      <c r="AW80" s="6"/>
    </row>
    <row r="81" spans="1:79" ht="16.5" customHeight="1">
      <c r="A81" s="6" t="s">
        <v>60</v>
      </c>
      <c r="B81" s="22">
        <v>404</v>
      </c>
      <c r="C81" s="6">
        <v>139</v>
      </c>
      <c r="D81" s="6">
        <v>143</v>
      </c>
      <c r="E81" s="6">
        <v>0</v>
      </c>
      <c r="F81" s="6">
        <v>302</v>
      </c>
      <c r="G81" s="6">
        <v>302</v>
      </c>
      <c r="H81" s="6">
        <v>0</v>
      </c>
      <c r="I81" s="6">
        <v>150</v>
      </c>
      <c r="J81" s="6">
        <v>150</v>
      </c>
      <c r="K81" s="6">
        <v>0</v>
      </c>
      <c r="L81" s="148">
        <v>142</v>
      </c>
      <c r="M81" s="148">
        <v>154</v>
      </c>
      <c r="N81" s="6">
        <v>0</v>
      </c>
      <c r="O81" s="6">
        <v>0</v>
      </c>
      <c r="P81" s="6">
        <v>0</v>
      </c>
      <c r="Q81" s="27">
        <v>0</v>
      </c>
      <c r="R81" s="6">
        <v>163</v>
      </c>
      <c r="S81" s="6">
        <v>166</v>
      </c>
      <c r="T81" s="6">
        <v>0</v>
      </c>
      <c r="U81" s="6">
        <v>0</v>
      </c>
      <c r="V81" s="6">
        <v>0</v>
      </c>
      <c r="W81" s="6">
        <v>0</v>
      </c>
      <c r="X81" s="160">
        <v>200</v>
      </c>
      <c r="Y81" s="160">
        <v>200</v>
      </c>
      <c r="Z81" s="27">
        <v>0</v>
      </c>
      <c r="AA81" s="6">
        <v>162</v>
      </c>
      <c r="AB81" s="6">
        <v>162</v>
      </c>
      <c r="AC81" s="6">
        <v>0</v>
      </c>
      <c r="AD81" s="160">
        <v>122</v>
      </c>
      <c r="AE81" s="160">
        <v>132</v>
      </c>
      <c r="AF81" s="27">
        <v>0</v>
      </c>
      <c r="AG81" s="6">
        <v>0</v>
      </c>
      <c r="AH81" s="6">
        <v>0</v>
      </c>
      <c r="AI81" s="6">
        <v>0</v>
      </c>
      <c r="AJ81" s="6">
        <v>232</v>
      </c>
      <c r="AK81" s="6">
        <v>232</v>
      </c>
      <c r="AL81" s="6">
        <v>0</v>
      </c>
      <c r="AM81" s="6">
        <v>0</v>
      </c>
      <c r="AN81" s="6">
        <v>0</v>
      </c>
      <c r="AO81" s="27">
        <v>0</v>
      </c>
      <c r="AP81" s="136">
        <f t="shared" si="0"/>
        <v>3253</v>
      </c>
      <c r="AQ81" s="137">
        <f t="shared" si="1"/>
        <v>1</v>
      </c>
      <c r="AW81" s="6"/>
      <c r="BD81" s="6"/>
      <c r="BE81" s="6"/>
      <c r="BF81" s="6"/>
      <c r="BG81" s="6"/>
      <c r="BH81" s="6"/>
      <c r="BI81" s="6"/>
      <c r="BJ81" s="6"/>
      <c r="BK81" s="6"/>
      <c r="BL81" s="6"/>
      <c r="BM81" s="6"/>
      <c r="BN81" s="6"/>
      <c r="BO81" s="6"/>
      <c r="BP81" s="6"/>
      <c r="BQ81" s="6"/>
      <c r="BR81" s="6"/>
      <c r="BS81" s="6"/>
      <c r="BT81" s="6"/>
      <c r="BU81" s="6"/>
      <c r="BV81" s="6"/>
      <c r="BW81" s="6"/>
      <c r="BX81" s="6"/>
      <c r="BY81" s="6"/>
      <c r="BZ81" s="6"/>
      <c r="CA81" s="6"/>
    </row>
    <row r="82" spans="1:79" ht="16.5" customHeight="1">
      <c r="A82" s="6" t="s">
        <v>60</v>
      </c>
      <c r="B82" s="22">
        <v>405</v>
      </c>
      <c r="C82" s="6">
        <v>139</v>
      </c>
      <c r="D82" s="6">
        <v>143</v>
      </c>
      <c r="E82" s="6">
        <v>0</v>
      </c>
      <c r="F82" s="6">
        <v>0</v>
      </c>
      <c r="G82" s="6">
        <v>0</v>
      </c>
      <c r="H82" s="6">
        <v>0</v>
      </c>
      <c r="I82" s="6">
        <v>150</v>
      </c>
      <c r="J82" s="6">
        <v>150</v>
      </c>
      <c r="K82" s="6">
        <v>0</v>
      </c>
      <c r="L82" s="6">
        <v>154</v>
      </c>
      <c r="M82" s="6">
        <v>170</v>
      </c>
      <c r="N82" s="6">
        <v>0</v>
      </c>
      <c r="O82" s="6">
        <v>0</v>
      </c>
      <c r="P82" s="6">
        <v>0</v>
      </c>
      <c r="Q82" s="27">
        <v>0</v>
      </c>
      <c r="R82" s="6">
        <v>160</v>
      </c>
      <c r="S82" s="6">
        <v>163</v>
      </c>
      <c r="T82" s="6">
        <v>0</v>
      </c>
      <c r="U82" s="6">
        <v>0</v>
      </c>
      <c r="V82" s="6">
        <v>0</v>
      </c>
      <c r="W82" s="6">
        <v>0</v>
      </c>
      <c r="X82" s="160">
        <v>184</v>
      </c>
      <c r="Y82" s="160">
        <v>200</v>
      </c>
      <c r="Z82" s="27">
        <v>0</v>
      </c>
      <c r="AA82" s="6">
        <v>162</v>
      </c>
      <c r="AB82" s="6">
        <v>162</v>
      </c>
      <c r="AC82" s="6">
        <v>0</v>
      </c>
      <c r="AD82" s="148">
        <v>158</v>
      </c>
      <c r="AE82" s="148">
        <v>158</v>
      </c>
      <c r="AF82" s="27">
        <v>0</v>
      </c>
      <c r="AG82" s="6">
        <v>0</v>
      </c>
      <c r="AH82" s="6">
        <v>0</v>
      </c>
      <c r="AI82" s="6">
        <v>0</v>
      </c>
      <c r="AJ82" s="6">
        <v>0</v>
      </c>
      <c r="AK82" s="6">
        <v>0</v>
      </c>
      <c r="AL82" s="6">
        <v>0</v>
      </c>
      <c r="AM82" s="6">
        <v>0</v>
      </c>
      <c r="AN82" s="6">
        <v>0</v>
      </c>
      <c r="AO82" s="27">
        <v>0</v>
      </c>
      <c r="AP82" s="136">
        <f t="shared" si="0"/>
        <v>2253</v>
      </c>
      <c r="AQ82" s="137">
        <f t="shared" si="1"/>
        <v>1</v>
      </c>
      <c r="AW82" s="6"/>
    </row>
    <row r="83" spans="1:79" ht="16.5" customHeight="1">
      <c r="A83" s="6" t="s">
        <v>60</v>
      </c>
      <c r="B83" s="22">
        <v>405</v>
      </c>
      <c r="C83" s="6">
        <v>139</v>
      </c>
      <c r="D83" s="6">
        <v>143</v>
      </c>
      <c r="E83" s="6">
        <v>0</v>
      </c>
      <c r="F83" s="6">
        <v>302</v>
      </c>
      <c r="G83" s="6">
        <v>302</v>
      </c>
      <c r="H83" s="6">
        <v>0</v>
      </c>
      <c r="I83" s="6">
        <v>150</v>
      </c>
      <c r="J83" s="6">
        <v>150</v>
      </c>
      <c r="K83" s="6">
        <v>0</v>
      </c>
      <c r="L83" s="6">
        <v>154</v>
      </c>
      <c r="M83" s="6">
        <v>170</v>
      </c>
      <c r="N83" s="6">
        <v>0</v>
      </c>
      <c r="O83" s="6">
        <v>0</v>
      </c>
      <c r="P83" s="6">
        <v>0</v>
      </c>
      <c r="Q83" s="27">
        <v>0</v>
      </c>
      <c r="R83" s="6">
        <v>160</v>
      </c>
      <c r="S83" s="6">
        <v>163</v>
      </c>
      <c r="T83" s="6">
        <v>0</v>
      </c>
      <c r="U83" s="6">
        <v>0</v>
      </c>
      <c r="V83" s="6">
        <v>0</v>
      </c>
      <c r="W83" s="6">
        <v>0</v>
      </c>
      <c r="X83" s="160">
        <v>196</v>
      </c>
      <c r="Y83" s="160">
        <v>196</v>
      </c>
      <c r="Z83" s="27">
        <v>0</v>
      </c>
      <c r="AA83" s="6">
        <v>162</v>
      </c>
      <c r="AB83" s="6">
        <v>162</v>
      </c>
      <c r="AC83" s="6">
        <v>0</v>
      </c>
      <c r="AD83" s="148">
        <v>146</v>
      </c>
      <c r="AE83" s="148">
        <v>158</v>
      </c>
      <c r="AF83" s="27">
        <v>0</v>
      </c>
      <c r="AG83" s="6">
        <v>0</v>
      </c>
      <c r="AH83" s="6">
        <v>0</v>
      </c>
      <c r="AI83" s="6">
        <v>0</v>
      </c>
      <c r="AJ83" s="6">
        <v>0</v>
      </c>
      <c r="AK83" s="6">
        <v>0</v>
      </c>
      <c r="AL83" s="6">
        <v>0</v>
      </c>
      <c r="AM83" s="6">
        <v>0</v>
      </c>
      <c r="AN83" s="6">
        <v>0</v>
      </c>
      <c r="AO83" s="27">
        <v>0</v>
      </c>
      <c r="AP83" s="136">
        <f t="shared" si="0"/>
        <v>2853</v>
      </c>
      <c r="AQ83" s="137">
        <f t="shared" si="1"/>
        <v>1</v>
      </c>
      <c r="AW83" s="6"/>
      <c r="BD83" s="6"/>
      <c r="BE83" s="6"/>
      <c r="BF83" s="6"/>
      <c r="BG83" s="6"/>
      <c r="BH83" s="6"/>
      <c r="BI83" s="6"/>
      <c r="BJ83" s="6"/>
      <c r="BK83" s="6"/>
      <c r="BL83" s="6"/>
      <c r="BM83" s="6"/>
      <c r="BN83" s="6"/>
      <c r="BO83" s="6"/>
      <c r="BP83" s="6"/>
      <c r="BQ83" s="6"/>
      <c r="BR83" s="6"/>
      <c r="BS83" s="6"/>
      <c r="BT83" s="6"/>
      <c r="BU83" s="6"/>
      <c r="BV83" s="6"/>
      <c r="BW83" s="6"/>
      <c r="BX83" s="6"/>
      <c r="BY83" s="6"/>
      <c r="BZ83" s="6"/>
      <c r="CA83" s="6"/>
    </row>
    <row r="84" spans="1:79" ht="16.5" customHeight="1">
      <c r="A84" s="6" t="s">
        <v>60</v>
      </c>
      <c r="B84" s="22">
        <v>406</v>
      </c>
      <c r="C84" s="6">
        <v>0</v>
      </c>
      <c r="D84" s="6">
        <v>0</v>
      </c>
      <c r="E84" s="6">
        <v>0</v>
      </c>
      <c r="F84" s="6">
        <v>0</v>
      </c>
      <c r="G84" s="6">
        <v>0</v>
      </c>
      <c r="H84" s="6">
        <v>0</v>
      </c>
      <c r="I84" s="6">
        <v>150</v>
      </c>
      <c r="J84" s="6">
        <v>150</v>
      </c>
      <c r="K84" s="6">
        <v>0</v>
      </c>
      <c r="L84" s="6">
        <v>0</v>
      </c>
      <c r="M84" s="6">
        <v>0</v>
      </c>
      <c r="N84" s="6">
        <v>0</v>
      </c>
      <c r="O84" s="6">
        <v>0</v>
      </c>
      <c r="P84" s="6">
        <v>0</v>
      </c>
      <c r="Q84" s="27">
        <v>0</v>
      </c>
      <c r="R84" s="6">
        <v>0</v>
      </c>
      <c r="S84" s="6">
        <v>0</v>
      </c>
      <c r="T84" s="6">
        <v>0</v>
      </c>
      <c r="U84" s="6">
        <v>0</v>
      </c>
      <c r="V84" s="6">
        <v>0</v>
      </c>
      <c r="W84" s="6">
        <v>0</v>
      </c>
      <c r="X84" s="6">
        <v>0</v>
      </c>
      <c r="Y84" s="6">
        <v>0</v>
      </c>
      <c r="Z84" s="27">
        <v>0</v>
      </c>
      <c r="AA84" s="6">
        <v>0</v>
      </c>
      <c r="AB84" s="6">
        <v>0</v>
      </c>
      <c r="AC84" s="6">
        <v>0</v>
      </c>
      <c r="AD84" s="148">
        <v>150</v>
      </c>
      <c r="AE84" s="148">
        <v>150</v>
      </c>
      <c r="AF84" s="27">
        <v>0</v>
      </c>
      <c r="AG84" s="6">
        <v>0</v>
      </c>
      <c r="AH84" s="6">
        <v>0</v>
      </c>
      <c r="AI84" s="6">
        <v>0</v>
      </c>
      <c r="AJ84" s="6">
        <v>232</v>
      </c>
      <c r="AK84" s="6">
        <v>232</v>
      </c>
      <c r="AL84" s="6">
        <v>0</v>
      </c>
      <c r="AM84" s="6">
        <v>224</v>
      </c>
      <c r="AN84" s="6">
        <v>224</v>
      </c>
      <c r="AO84" s="27">
        <v>0</v>
      </c>
      <c r="AP84" s="136">
        <f t="shared" si="0"/>
        <v>1512</v>
      </c>
      <c r="AQ84" s="137">
        <f t="shared" si="1"/>
        <v>1</v>
      </c>
      <c r="AW84" s="6"/>
    </row>
    <row r="85" spans="1:79" ht="16.5" customHeight="1">
      <c r="A85" s="6" t="s">
        <v>60</v>
      </c>
      <c r="B85" s="22">
        <v>406</v>
      </c>
      <c r="C85" s="6">
        <v>0</v>
      </c>
      <c r="D85" s="6">
        <v>0</v>
      </c>
      <c r="E85" s="6">
        <v>0</v>
      </c>
      <c r="F85" s="6">
        <v>0</v>
      </c>
      <c r="G85" s="6">
        <v>0</v>
      </c>
      <c r="H85" s="6">
        <v>0</v>
      </c>
      <c r="I85" s="6">
        <v>150</v>
      </c>
      <c r="J85" s="6">
        <v>150</v>
      </c>
      <c r="K85" s="6">
        <v>0</v>
      </c>
      <c r="L85" s="6">
        <v>0</v>
      </c>
      <c r="M85" s="6">
        <v>0</v>
      </c>
      <c r="N85" s="6">
        <v>0</v>
      </c>
      <c r="O85" s="6">
        <v>0</v>
      </c>
      <c r="P85" s="6">
        <v>0</v>
      </c>
      <c r="Q85" s="27">
        <v>0</v>
      </c>
      <c r="R85" s="6">
        <v>0</v>
      </c>
      <c r="S85" s="6">
        <v>0</v>
      </c>
      <c r="T85" s="6">
        <v>0</v>
      </c>
      <c r="U85" s="6">
        <v>0</v>
      </c>
      <c r="V85" s="6">
        <v>0</v>
      </c>
      <c r="W85" s="6">
        <v>0</v>
      </c>
      <c r="X85" s="6">
        <v>0</v>
      </c>
      <c r="Y85" s="6">
        <v>0</v>
      </c>
      <c r="Z85" s="27">
        <v>0</v>
      </c>
      <c r="AA85" s="6">
        <v>0</v>
      </c>
      <c r="AB85" s="6">
        <v>0</v>
      </c>
      <c r="AC85" s="6">
        <v>0</v>
      </c>
      <c r="AD85" s="148">
        <v>152</v>
      </c>
      <c r="AE85" s="148">
        <v>152</v>
      </c>
      <c r="AF85" s="27">
        <v>0</v>
      </c>
      <c r="AG85" s="6">
        <v>0</v>
      </c>
      <c r="AH85" s="6">
        <v>0</v>
      </c>
      <c r="AI85" s="6">
        <v>0</v>
      </c>
      <c r="AJ85" s="6">
        <v>0</v>
      </c>
      <c r="AK85" s="6">
        <v>0</v>
      </c>
      <c r="AL85" s="6">
        <v>0</v>
      </c>
      <c r="AM85" s="6">
        <v>0</v>
      </c>
      <c r="AN85" s="6">
        <v>0</v>
      </c>
      <c r="AO85" s="27">
        <v>0</v>
      </c>
      <c r="AP85" s="136">
        <f t="shared" si="0"/>
        <v>604</v>
      </c>
      <c r="AQ85" s="137">
        <f t="shared" si="1"/>
        <v>1</v>
      </c>
      <c r="AW85" s="6"/>
      <c r="BD85" s="6"/>
      <c r="BE85" s="6"/>
      <c r="BF85" s="6"/>
      <c r="BG85" s="6"/>
      <c r="BH85" s="6"/>
      <c r="BI85" s="6"/>
      <c r="BJ85" s="6"/>
      <c r="BK85" s="6"/>
      <c r="BL85" s="6"/>
      <c r="BM85" s="6"/>
      <c r="BN85" s="6"/>
      <c r="BO85" s="6"/>
      <c r="BP85" s="6"/>
      <c r="BQ85" s="6"/>
      <c r="BR85" s="6"/>
      <c r="BS85" s="6"/>
      <c r="BT85" s="6"/>
      <c r="BU85" s="6"/>
      <c r="BV85" s="6"/>
      <c r="BW85" s="6"/>
      <c r="BX85" s="6"/>
      <c r="BY85" s="6"/>
      <c r="BZ85" s="6"/>
      <c r="CA85" s="6"/>
    </row>
    <row r="86" spans="1:79" ht="16.5" customHeight="1">
      <c r="A86" s="6" t="s">
        <v>60</v>
      </c>
      <c r="B86" s="22">
        <v>407</v>
      </c>
      <c r="C86" s="6">
        <v>139</v>
      </c>
      <c r="D86" s="6">
        <v>139</v>
      </c>
      <c r="E86" s="6">
        <v>0</v>
      </c>
      <c r="F86" s="6">
        <v>0</v>
      </c>
      <c r="G86" s="6">
        <v>0</v>
      </c>
      <c r="H86" s="6">
        <v>0</v>
      </c>
      <c r="I86" s="6">
        <v>150</v>
      </c>
      <c r="J86" s="6">
        <v>150</v>
      </c>
      <c r="K86" s="6">
        <v>0</v>
      </c>
      <c r="L86" s="6">
        <v>154</v>
      </c>
      <c r="M86" s="6">
        <v>158</v>
      </c>
      <c r="N86" s="6">
        <v>0</v>
      </c>
      <c r="O86" s="6">
        <v>0</v>
      </c>
      <c r="P86" s="6">
        <v>0</v>
      </c>
      <c r="Q86" s="27">
        <v>0</v>
      </c>
      <c r="R86" s="6">
        <v>163</v>
      </c>
      <c r="S86" s="6">
        <v>163</v>
      </c>
      <c r="T86" s="6">
        <v>0</v>
      </c>
      <c r="U86" s="6">
        <v>202</v>
      </c>
      <c r="V86" s="6">
        <v>202</v>
      </c>
      <c r="W86" s="6">
        <v>0</v>
      </c>
      <c r="X86" s="148">
        <v>196</v>
      </c>
      <c r="Y86" s="148">
        <v>196</v>
      </c>
      <c r="Z86" s="27">
        <v>0</v>
      </c>
      <c r="AA86" s="148">
        <v>162</v>
      </c>
      <c r="AB86" s="148">
        <v>162</v>
      </c>
      <c r="AC86" s="6">
        <v>0</v>
      </c>
      <c r="AD86" s="6">
        <v>0</v>
      </c>
      <c r="AE86" s="6">
        <v>0</v>
      </c>
      <c r="AF86" s="27">
        <v>0</v>
      </c>
      <c r="AG86" s="6">
        <v>0</v>
      </c>
      <c r="AH86" s="6">
        <v>0</v>
      </c>
      <c r="AI86" s="6">
        <v>0</v>
      </c>
      <c r="AJ86" s="6">
        <v>232</v>
      </c>
      <c r="AK86" s="6">
        <v>232</v>
      </c>
      <c r="AL86" s="6">
        <v>0</v>
      </c>
      <c r="AM86" s="6">
        <v>0</v>
      </c>
      <c r="AN86" s="6">
        <v>0</v>
      </c>
      <c r="AO86" s="27">
        <v>0</v>
      </c>
      <c r="AP86" s="136">
        <f t="shared" si="0"/>
        <v>2800</v>
      </c>
      <c r="AQ86" s="137">
        <f t="shared" si="1"/>
        <v>1</v>
      </c>
      <c r="AW86" s="6"/>
    </row>
    <row r="87" spans="1:79" ht="16.5" customHeight="1">
      <c r="A87" s="6" t="s">
        <v>60</v>
      </c>
      <c r="B87" s="22">
        <v>407</v>
      </c>
      <c r="C87" s="6">
        <v>139</v>
      </c>
      <c r="D87" s="6">
        <v>139</v>
      </c>
      <c r="E87" s="6">
        <v>0</v>
      </c>
      <c r="F87" s="6">
        <v>293</v>
      </c>
      <c r="G87" s="6">
        <v>293</v>
      </c>
      <c r="H87" s="6">
        <v>0</v>
      </c>
      <c r="I87" s="6">
        <v>150</v>
      </c>
      <c r="J87" s="6">
        <v>150</v>
      </c>
      <c r="K87" s="6">
        <v>0</v>
      </c>
      <c r="L87" s="6">
        <v>154</v>
      </c>
      <c r="M87" s="6">
        <v>158</v>
      </c>
      <c r="N87" s="6">
        <v>0</v>
      </c>
      <c r="O87" s="6">
        <v>0</v>
      </c>
      <c r="P87" s="6">
        <v>0</v>
      </c>
      <c r="Q87" s="27">
        <v>0</v>
      </c>
      <c r="R87" s="6">
        <v>163</v>
      </c>
      <c r="S87" s="6">
        <v>163</v>
      </c>
      <c r="T87" s="6">
        <v>0</v>
      </c>
      <c r="U87" s="6">
        <v>202</v>
      </c>
      <c r="V87" s="6">
        <v>202</v>
      </c>
      <c r="W87" s="6">
        <v>0</v>
      </c>
      <c r="X87" s="148">
        <v>182</v>
      </c>
      <c r="Y87" s="148">
        <v>196</v>
      </c>
      <c r="Z87" s="27">
        <v>0</v>
      </c>
      <c r="AA87" s="148">
        <v>150</v>
      </c>
      <c r="AB87" s="148">
        <v>162</v>
      </c>
      <c r="AC87" s="6">
        <v>0</v>
      </c>
      <c r="AD87" s="6">
        <v>0</v>
      </c>
      <c r="AE87" s="6">
        <v>0</v>
      </c>
      <c r="AF87" s="27">
        <v>0</v>
      </c>
      <c r="AG87" s="6">
        <v>0</v>
      </c>
      <c r="AH87" s="6">
        <v>0</v>
      </c>
      <c r="AI87" s="6">
        <v>0</v>
      </c>
      <c r="AJ87" s="6">
        <v>232</v>
      </c>
      <c r="AK87" s="6">
        <v>232</v>
      </c>
      <c r="AL87" s="6">
        <v>0</v>
      </c>
      <c r="AM87" s="6">
        <v>0</v>
      </c>
      <c r="AN87" s="6">
        <v>0</v>
      </c>
      <c r="AO87" s="27">
        <v>0</v>
      </c>
      <c r="AP87" s="136">
        <f t="shared" si="0"/>
        <v>3360</v>
      </c>
      <c r="AQ87" s="137">
        <f t="shared" si="1"/>
        <v>1</v>
      </c>
      <c r="AW87" s="6"/>
      <c r="BD87" s="6"/>
      <c r="BE87" s="6"/>
      <c r="BF87" s="6"/>
      <c r="BG87" s="6"/>
      <c r="BH87" s="6"/>
      <c r="BI87" s="6"/>
      <c r="BJ87" s="6"/>
      <c r="BK87" s="6"/>
      <c r="BL87" s="6"/>
      <c r="BM87" s="6"/>
      <c r="BN87" s="6"/>
      <c r="BO87" s="6"/>
      <c r="BP87" s="6"/>
      <c r="BQ87" s="6"/>
      <c r="BR87" s="6"/>
      <c r="BS87" s="6"/>
      <c r="BT87" s="6"/>
      <c r="BU87" s="6"/>
      <c r="BV87" s="6"/>
      <c r="BW87" s="6"/>
      <c r="BX87" s="6"/>
      <c r="BY87" s="6"/>
      <c r="BZ87" s="6"/>
      <c r="CA87" s="6"/>
    </row>
    <row r="88" spans="1:79" ht="16.5" customHeight="1">
      <c r="A88" s="6" t="s">
        <v>60</v>
      </c>
      <c r="B88" s="22">
        <v>408</v>
      </c>
      <c r="C88" s="6">
        <v>139</v>
      </c>
      <c r="D88" s="6">
        <v>139</v>
      </c>
      <c r="E88" s="6">
        <v>0</v>
      </c>
      <c r="F88" s="6">
        <v>320</v>
      </c>
      <c r="G88" s="6">
        <v>320</v>
      </c>
      <c r="H88" s="6">
        <v>0</v>
      </c>
      <c r="I88" s="6">
        <v>0</v>
      </c>
      <c r="J88" s="6">
        <v>0</v>
      </c>
      <c r="K88" s="6">
        <v>0</v>
      </c>
      <c r="L88" s="6">
        <v>154</v>
      </c>
      <c r="M88" s="6">
        <v>154</v>
      </c>
      <c r="N88" s="6">
        <v>0</v>
      </c>
      <c r="O88" s="6">
        <v>0</v>
      </c>
      <c r="P88" s="6">
        <v>0</v>
      </c>
      <c r="Q88" s="27">
        <v>0</v>
      </c>
      <c r="R88" s="6">
        <v>160</v>
      </c>
      <c r="S88" s="6">
        <v>163</v>
      </c>
      <c r="T88" s="6">
        <v>0</v>
      </c>
      <c r="U88" s="6">
        <v>206</v>
      </c>
      <c r="V88" s="6">
        <v>206</v>
      </c>
      <c r="W88" s="6">
        <v>0</v>
      </c>
      <c r="X88" s="160">
        <v>200</v>
      </c>
      <c r="Y88" s="160">
        <v>200</v>
      </c>
      <c r="Z88" s="27">
        <v>0</v>
      </c>
      <c r="AA88" s="6">
        <v>0</v>
      </c>
      <c r="AB88" s="6">
        <v>0</v>
      </c>
      <c r="AC88" s="6">
        <v>0</v>
      </c>
      <c r="AD88" s="6">
        <v>152</v>
      </c>
      <c r="AE88" s="6">
        <v>152</v>
      </c>
      <c r="AF88" s="27">
        <v>0</v>
      </c>
      <c r="AG88" s="6">
        <v>0</v>
      </c>
      <c r="AH88" s="6">
        <v>0</v>
      </c>
      <c r="AI88" s="6">
        <v>0</v>
      </c>
      <c r="AJ88" s="148">
        <v>232</v>
      </c>
      <c r="AK88" s="148">
        <v>232</v>
      </c>
      <c r="AL88" s="6">
        <v>0</v>
      </c>
      <c r="AM88" s="6">
        <v>224</v>
      </c>
      <c r="AN88" s="6">
        <v>224</v>
      </c>
      <c r="AO88" s="27">
        <v>0</v>
      </c>
      <c r="AP88" s="136">
        <f t="shared" si="0"/>
        <v>3577</v>
      </c>
      <c r="AQ88" s="137">
        <f t="shared" si="1"/>
        <v>1</v>
      </c>
      <c r="AW88" s="6"/>
    </row>
    <row r="89" spans="1:79" ht="16.5" customHeight="1">
      <c r="A89" s="6" t="s">
        <v>60</v>
      </c>
      <c r="B89" s="22">
        <v>408</v>
      </c>
      <c r="C89" s="6">
        <v>0</v>
      </c>
      <c r="D89" s="6">
        <v>0</v>
      </c>
      <c r="E89" s="6">
        <v>0</v>
      </c>
      <c r="F89" s="6">
        <v>0</v>
      </c>
      <c r="G89" s="6">
        <v>0</v>
      </c>
      <c r="H89" s="6">
        <v>0</v>
      </c>
      <c r="I89" s="6">
        <v>150</v>
      </c>
      <c r="J89" s="6">
        <v>150</v>
      </c>
      <c r="K89" s="6">
        <v>0</v>
      </c>
      <c r="L89" s="6">
        <v>0</v>
      </c>
      <c r="M89" s="6">
        <v>0</v>
      </c>
      <c r="N89" s="6">
        <v>0</v>
      </c>
      <c r="O89" s="6">
        <v>0</v>
      </c>
      <c r="P89" s="6">
        <v>0</v>
      </c>
      <c r="Q89" s="27">
        <v>0</v>
      </c>
      <c r="R89" s="6">
        <v>160</v>
      </c>
      <c r="S89" s="6">
        <v>163</v>
      </c>
      <c r="T89" s="6">
        <v>0</v>
      </c>
      <c r="U89" s="6">
        <v>0</v>
      </c>
      <c r="V89" s="6">
        <v>0</v>
      </c>
      <c r="W89" s="6">
        <v>0</v>
      </c>
      <c r="X89" s="160">
        <v>182</v>
      </c>
      <c r="Y89" s="160">
        <v>196</v>
      </c>
      <c r="Z89" s="27">
        <v>0</v>
      </c>
      <c r="AA89" s="6">
        <v>168</v>
      </c>
      <c r="AB89" s="6">
        <v>168</v>
      </c>
      <c r="AC89" s="6">
        <v>0</v>
      </c>
      <c r="AD89" s="6">
        <v>0</v>
      </c>
      <c r="AE89" s="6">
        <v>0</v>
      </c>
      <c r="AF89" s="27">
        <v>0</v>
      </c>
      <c r="AG89" s="6">
        <v>0</v>
      </c>
      <c r="AH89" s="6">
        <v>0</v>
      </c>
      <c r="AI89" s="6">
        <v>0</v>
      </c>
      <c r="AJ89" s="148">
        <v>216</v>
      </c>
      <c r="AK89" s="148">
        <v>232</v>
      </c>
      <c r="AL89" s="6">
        <v>0</v>
      </c>
      <c r="AM89" s="6">
        <v>0</v>
      </c>
      <c r="AN89" s="6">
        <v>0</v>
      </c>
      <c r="AO89" s="27">
        <v>0</v>
      </c>
      <c r="AP89" s="136">
        <f t="shared" si="0"/>
        <v>1785</v>
      </c>
      <c r="AQ89" s="137">
        <f t="shared" si="1"/>
        <v>1</v>
      </c>
      <c r="AW89" s="6"/>
      <c r="BD89" s="6"/>
      <c r="BE89" s="6"/>
      <c r="BF89" s="6"/>
      <c r="BG89" s="6"/>
      <c r="BH89" s="6"/>
      <c r="BI89" s="6"/>
      <c r="BJ89" s="6"/>
      <c r="BK89" s="6"/>
      <c r="BL89" s="6"/>
      <c r="BM89" s="6"/>
      <c r="BN89" s="6"/>
      <c r="BO89" s="6"/>
      <c r="BP89" s="6"/>
      <c r="BQ89" s="6"/>
      <c r="BR89" s="6"/>
      <c r="BS89" s="6"/>
      <c r="BT89" s="6"/>
      <c r="BU89" s="6"/>
      <c r="BV89" s="6"/>
      <c r="BW89" s="6"/>
      <c r="BX89" s="6"/>
      <c r="BY89" s="6"/>
      <c r="BZ89" s="6"/>
      <c r="CA89" s="6"/>
    </row>
    <row r="90" spans="1:79" ht="16.5" customHeight="1">
      <c r="A90" s="6" t="s">
        <v>60</v>
      </c>
      <c r="B90" s="22">
        <v>409</v>
      </c>
      <c r="C90" s="6">
        <v>139</v>
      </c>
      <c r="D90" s="6">
        <v>139</v>
      </c>
      <c r="E90" s="6">
        <v>0</v>
      </c>
      <c r="F90" s="6">
        <v>302</v>
      </c>
      <c r="G90" s="6">
        <v>302</v>
      </c>
      <c r="H90" s="6">
        <v>0</v>
      </c>
      <c r="I90" s="6">
        <v>130</v>
      </c>
      <c r="J90" s="6">
        <v>130</v>
      </c>
      <c r="K90" s="6">
        <v>0</v>
      </c>
      <c r="L90" s="6">
        <v>154</v>
      </c>
      <c r="M90" s="6">
        <v>154</v>
      </c>
      <c r="N90" s="6">
        <v>0</v>
      </c>
      <c r="O90" s="6">
        <v>0</v>
      </c>
      <c r="P90" s="6">
        <v>0</v>
      </c>
      <c r="Q90" s="27">
        <v>0</v>
      </c>
      <c r="R90" s="6">
        <v>160</v>
      </c>
      <c r="S90" s="6">
        <v>163</v>
      </c>
      <c r="T90" s="6">
        <v>0</v>
      </c>
      <c r="U90" s="6">
        <v>0</v>
      </c>
      <c r="V90" s="6">
        <v>0</v>
      </c>
      <c r="W90" s="6">
        <v>0</v>
      </c>
      <c r="X90" s="160">
        <v>200</v>
      </c>
      <c r="Y90" s="160">
        <v>200</v>
      </c>
      <c r="Z90" s="27">
        <v>0</v>
      </c>
      <c r="AA90" s="6">
        <v>0</v>
      </c>
      <c r="AB90" s="6">
        <v>0</v>
      </c>
      <c r="AC90" s="6">
        <v>0</v>
      </c>
      <c r="AD90" s="6">
        <v>150</v>
      </c>
      <c r="AE90" s="6">
        <v>150</v>
      </c>
      <c r="AF90" s="27">
        <v>0</v>
      </c>
      <c r="AG90" s="6">
        <v>0</v>
      </c>
      <c r="AH90" s="6">
        <v>0</v>
      </c>
      <c r="AI90" s="6">
        <v>0</v>
      </c>
      <c r="AJ90" s="148">
        <v>232</v>
      </c>
      <c r="AK90" s="148">
        <v>232</v>
      </c>
      <c r="AL90" s="6">
        <v>0</v>
      </c>
      <c r="AM90" s="160">
        <v>214</v>
      </c>
      <c r="AN90" s="160">
        <v>224</v>
      </c>
      <c r="AO90" s="27">
        <v>0</v>
      </c>
      <c r="AP90" s="136">
        <f t="shared" si="0"/>
        <v>3375</v>
      </c>
      <c r="AQ90" s="137">
        <f t="shared" si="1"/>
        <v>1</v>
      </c>
      <c r="AW90" s="6"/>
    </row>
    <row r="91" spans="1:79" ht="16.5" customHeight="1">
      <c r="A91" s="6" t="s">
        <v>60</v>
      </c>
      <c r="B91" s="22">
        <v>409</v>
      </c>
      <c r="C91" s="6">
        <v>139</v>
      </c>
      <c r="D91" s="6">
        <v>139</v>
      </c>
      <c r="E91" s="6">
        <v>0</v>
      </c>
      <c r="F91" s="6">
        <v>302</v>
      </c>
      <c r="G91" s="6">
        <v>302</v>
      </c>
      <c r="H91" s="6">
        <v>0</v>
      </c>
      <c r="I91" s="6">
        <v>0</v>
      </c>
      <c r="J91" s="6">
        <v>0</v>
      </c>
      <c r="K91" s="6">
        <v>0</v>
      </c>
      <c r="L91" s="6">
        <v>154</v>
      </c>
      <c r="M91" s="6">
        <v>154</v>
      </c>
      <c r="N91" s="6">
        <v>0</v>
      </c>
      <c r="O91" s="6">
        <v>0</v>
      </c>
      <c r="P91" s="6">
        <v>0</v>
      </c>
      <c r="Q91" s="27">
        <v>0</v>
      </c>
      <c r="R91" s="6">
        <v>160</v>
      </c>
      <c r="S91" s="6">
        <v>163</v>
      </c>
      <c r="T91" s="6">
        <v>0</v>
      </c>
      <c r="U91" s="6">
        <v>202</v>
      </c>
      <c r="V91" s="6">
        <v>202</v>
      </c>
      <c r="W91" s="6">
        <v>0</v>
      </c>
      <c r="X91" s="160">
        <v>182</v>
      </c>
      <c r="Y91" s="160">
        <v>196</v>
      </c>
      <c r="Z91" s="27">
        <v>0</v>
      </c>
      <c r="AA91" s="6">
        <v>168</v>
      </c>
      <c r="AB91" s="6">
        <v>168</v>
      </c>
      <c r="AC91" s="6">
        <v>0</v>
      </c>
      <c r="AD91" s="6">
        <v>0</v>
      </c>
      <c r="AE91" s="6">
        <v>0</v>
      </c>
      <c r="AF91" s="27">
        <v>0</v>
      </c>
      <c r="AG91" s="6">
        <v>0</v>
      </c>
      <c r="AH91" s="6">
        <v>0</v>
      </c>
      <c r="AI91" s="6">
        <v>0</v>
      </c>
      <c r="AJ91" s="148">
        <v>216</v>
      </c>
      <c r="AK91" s="148">
        <v>232</v>
      </c>
      <c r="AL91" s="6">
        <v>0</v>
      </c>
      <c r="AM91" s="160">
        <v>217</v>
      </c>
      <c r="AN91" s="160">
        <v>217</v>
      </c>
      <c r="AO91" s="27">
        <v>0</v>
      </c>
      <c r="AP91" s="136">
        <f t="shared" si="0"/>
        <v>3513</v>
      </c>
      <c r="AQ91" s="137">
        <f t="shared" si="1"/>
        <v>1</v>
      </c>
      <c r="AW91" s="6"/>
      <c r="BD91" s="6"/>
      <c r="BE91" s="6"/>
      <c r="BF91" s="6"/>
      <c r="BG91" s="6"/>
      <c r="BH91" s="6"/>
      <c r="BI91" s="6"/>
      <c r="BJ91" s="6"/>
      <c r="BK91" s="6"/>
      <c r="BL91" s="6"/>
      <c r="BM91" s="6"/>
      <c r="BN91" s="6"/>
      <c r="BO91" s="6"/>
      <c r="BP91" s="6"/>
      <c r="BQ91" s="6"/>
      <c r="BR91" s="6"/>
      <c r="BS91" s="6"/>
      <c r="BT91" s="6"/>
      <c r="BU91" s="6"/>
      <c r="BV91" s="6"/>
      <c r="BW91" s="6"/>
      <c r="BX91" s="6"/>
      <c r="BY91" s="6"/>
      <c r="BZ91" s="6"/>
      <c r="CA91" s="6"/>
    </row>
    <row r="92" spans="1:79" ht="16.5" customHeight="1">
      <c r="A92" s="6" t="s">
        <v>60</v>
      </c>
      <c r="B92" s="22">
        <v>410</v>
      </c>
      <c r="C92" s="6">
        <v>139</v>
      </c>
      <c r="D92" s="6">
        <v>139</v>
      </c>
      <c r="E92" s="6">
        <v>0</v>
      </c>
      <c r="F92" s="6">
        <v>0</v>
      </c>
      <c r="G92" s="6">
        <v>0</v>
      </c>
      <c r="H92" s="6">
        <v>0</v>
      </c>
      <c r="I92" s="6">
        <v>150</v>
      </c>
      <c r="J92" s="6">
        <v>150</v>
      </c>
      <c r="K92" s="6">
        <v>0</v>
      </c>
      <c r="L92" s="6">
        <v>154</v>
      </c>
      <c r="M92" s="6">
        <v>158</v>
      </c>
      <c r="N92" s="6">
        <v>0</v>
      </c>
      <c r="O92" s="6">
        <v>0</v>
      </c>
      <c r="P92" s="6">
        <v>0</v>
      </c>
      <c r="Q92" s="27">
        <v>0</v>
      </c>
      <c r="R92" s="6">
        <v>163</v>
      </c>
      <c r="S92" s="6">
        <v>163</v>
      </c>
      <c r="T92" s="6">
        <v>0</v>
      </c>
      <c r="U92" s="6"/>
      <c r="V92" s="6"/>
      <c r="W92" s="6">
        <v>0</v>
      </c>
      <c r="X92" s="160">
        <v>184</v>
      </c>
      <c r="Y92" s="160">
        <v>198</v>
      </c>
      <c r="Z92" s="27">
        <v>0</v>
      </c>
      <c r="AA92" s="6">
        <v>0</v>
      </c>
      <c r="AB92" s="6">
        <v>0</v>
      </c>
      <c r="AC92" s="6">
        <v>0</v>
      </c>
      <c r="AD92" s="160">
        <v>152</v>
      </c>
      <c r="AE92" s="160">
        <v>152</v>
      </c>
      <c r="AF92" s="27">
        <v>0</v>
      </c>
      <c r="AG92" s="6">
        <v>0</v>
      </c>
      <c r="AH92" s="6">
        <v>0</v>
      </c>
      <c r="AI92" s="6">
        <v>0</v>
      </c>
      <c r="AJ92" s="6">
        <v>232</v>
      </c>
      <c r="AK92" s="6">
        <v>232</v>
      </c>
      <c r="AL92" s="6">
        <v>0</v>
      </c>
      <c r="AM92" s="6">
        <v>0</v>
      </c>
      <c r="AN92" s="6">
        <v>0</v>
      </c>
      <c r="AO92" s="27">
        <v>0</v>
      </c>
      <c r="AP92" s="136">
        <f t="shared" si="0"/>
        <v>2366</v>
      </c>
      <c r="AQ92" s="137">
        <f t="shared" si="1"/>
        <v>1</v>
      </c>
      <c r="AW92" s="6"/>
    </row>
    <row r="93" spans="1:79" ht="16.5" customHeight="1">
      <c r="A93" s="6" t="s">
        <v>60</v>
      </c>
      <c r="B93" s="22">
        <v>410</v>
      </c>
      <c r="C93" s="6">
        <v>139</v>
      </c>
      <c r="D93" s="6">
        <v>139</v>
      </c>
      <c r="E93" s="6">
        <v>0</v>
      </c>
      <c r="F93" s="6">
        <v>0</v>
      </c>
      <c r="G93" s="6">
        <v>0</v>
      </c>
      <c r="H93" s="6">
        <v>0</v>
      </c>
      <c r="I93" s="6">
        <v>150</v>
      </c>
      <c r="J93" s="6">
        <v>150</v>
      </c>
      <c r="K93" s="6">
        <v>0</v>
      </c>
      <c r="L93" s="6">
        <v>154</v>
      </c>
      <c r="M93" s="6">
        <v>158</v>
      </c>
      <c r="N93" s="6">
        <v>0</v>
      </c>
      <c r="O93" s="6">
        <v>0</v>
      </c>
      <c r="P93" s="6">
        <v>0</v>
      </c>
      <c r="Q93" s="27">
        <v>0</v>
      </c>
      <c r="R93" s="6">
        <v>163</v>
      </c>
      <c r="S93" s="6">
        <v>163</v>
      </c>
      <c r="T93" s="6">
        <v>0</v>
      </c>
      <c r="U93" s="6">
        <v>202</v>
      </c>
      <c r="V93" s="6">
        <v>202</v>
      </c>
      <c r="W93" s="6">
        <v>0</v>
      </c>
      <c r="X93" s="160">
        <v>182</v>
      </c>
      <c r="Y93" s="160">
        <v>196</v>
      </c>
      <c r="Z93" s="27">
        <v>0</v>
      </c>
      <c r="AA93" s="6">
        <v>150</v>
      </c>
      <c r="AB93" s="6">
        <v>162</v>
      </c>
      <c r="AC93" s="6">
        <v>0</v>
      </c>
      <c r="AD93" s="160">
        <v>146</v>
      </c>
      <c r="AE93" s="160">
        <v>158</v>
      </c>
      <c r="AF93" s="27">
        <v>0</v>
      </c>
      <c r="AG93" s="6">
        <v>0</v>
      </c>
      <c r="AH93" s="6">
        <v>0</v>
      </c>
      <c r="AI93" s="6">
        <v>0</v>
      </c>
      <c r="AJ93" s="6">
        <v>0</v>
      </c>
      <c r="AK93" s="6">
        <v>0</v>
      </c>
      <c r="AL93" s="6">
        <v>0</v>
      </c>
      <c r="AM93" s="6">
        <v>0</v>
      </c>
      <c r="AN93" s="6">
        <v>0</v>
      </c>
      <c r="AO93" s="27">
        <v>0</v>
      </c>
      <c r="AP93" s="136">
        <f t="shared" si="0"/>
        <v>2614</v>
      </c>
      <c r="AQ93" s="137">
        <f t="shared" si="1"/>
        <v>1</v>
      </c>
      <c r="AW93" s="6"/>
      <c r="BD93" s="6"/>
      <c r="BE93" s="6"/>
      <c r="BF93" s="6"/>
      <c r="BG93" s="6"/>
      <c r="BH93" s="6"/>
      <c r="BI93" s="6"/>
      <c r="BJ93" s="6"/>
      <c r="BK93" s="6"/>
      <c r="BL93" s="6"/>
      <c r="BM93" s="6"/>
      <c r="BN93" s="6"/>
      <c r="BO93" s="6"/>
      <c r="BP93" s="6"/>
      <c r="BQ93" s="6"/>
      <c r="BR93" s="6"/>
      <c r="BS93" s="6"/>
      <c r="BT93" s="6"/>
      <c r="BU93" s="6"/>
      <c r="BV93" s="6"/>
      <c r="BW93" s="6"/>
      <c r="BX93" s="6"/>
      <c r="BY93" s="6"/>
      <c r="BZ93" s="6"/>
      <c r="CA93" s="6"/>
    </row>
    <row r="94" spans="1:79" ht="16.5" customHeight="1">
      <c r="A94" s="6" t="s">
        <v>60</v>
      </c>
      <c r="B94" s="22">
        <v>411</v>
      </c>
      <c r="C94" s="6">
        <v>139</v>
      </c>
      <c r="D94" s="6">
        <v>139</v>
      </c>
      <c r="E94" s="6">
        <v>0</v>
      </c>
      <c r="F94" s="148">
        <v>293</v>
      </c>
      <c r="G94" s="148">
        <v>302</v>
      </c>
      <c r="H94" s="6">
        <v>0</v>
      </c>
      <c r="I94" s="6">
        <v>150</v>
      </c>
      <c r="J94" s="6">
        <v>150</v>
      </c>
      <c r="K94" s="6">
        <v>0</v>
      </c>
      <c r="L94" s="6">
        <v>0</v>
      </c>
      <c r="M94" s="6">
        <v>0</v>
      </c>
      <c r="N94" s="6">
        <v>0</v>
      </c>
      <c r="O94" s="6">
        <v>0</v>
      </c>
      <c r="P94" s="6">
        <v>0</v>
      </c>
      <c r="Q94" s="27">
        <v>0</v>
      </c>
      <c r="R94" s="6">
        <v>0</v>
      </c>
      <c r="S94" s="6">
        <v>0</v>
      </c>
      <c r="T94" s="6">
        <v>0</v>
      </c>
      <c r="U94" s="6">
        <v>0</v>
      </c>
      <c r="V94" s="6">
        <v>0</v>
      </c>
      <c r="W94" s="6">
        <v>0</v>
      </c>
      <c r="X94" s="6">
        <v>0</v>
      </c>
      <c r="Y94" s="6">
        <v>0</v>
      </c>
      <c r="Z94" s="27">
        <v>0</v>
      </c>
      <c r="AA94" s="6">
        <v>0</v>
      </c>
      <c r="AB94" s="6">
        <v>0</v>
      </c>
      <c r="AC94" s="6">
        <v>0</v>
      </c>
      <c r="AD94" s="148">
        <v>146</v>
      </c>
      <c r="AE94" s="148">
        <v>146</v>
      </c>
      <c r="AF94" s="27">
        <v>0</v>
      </c>
      <c r="AG94" s="6">
        <v>0</v>
      </c>
      <c r="AH94" s="6">
        <v>0</v>
      </c>
      <c r="AI94" s="6">
        <v>0</v>
      </c>
      <c r="AJ94" s="6">
        <v>232</v>
      </c>
      <c r="AK94" s="6">
        <v>232</v>
      </c>
      <c r="AL94" s="6">
        <v>0</v>
      </c>
      <c r="AM94" s="6">
        <v>0</v>
      </c>
      <c r="AN94" s="6">
        <v>0</v>
      </c>
      <c r="AO94" s="27">
        <v>0</v>
      </c>
      <c r="AP94" s="136">
        <f t="shared" si="0"/>
        <v>1929</v>
      </c>
      <c r="AQ94" s="137">
        <f t="shared" si="1"/>
        <v>1</v>
      </c>
      <c r="AW94" s="6"/>
    </row>
    <row r="95" spans="1:79" ht="16.5" customHeight="1">
      <c r="A95" s="6" t="s">
        <v>60</v>
      </c>
      <c r="B95" s="22">
        <v>411</v>
      </c>
      <c r="C95" s="6">
        <v>139</v>
      </c>
      <c r="D95" s="6">
        <v>139</v>
      </c>
      <c r="E95" s="6">
        <v>0</v>
      </c>
      <c r="F95" s="148">
        <v>302</v>
      </c>
      <c r="G95" s="148">
        <v>302</v>
      </c>
      <c r="H95" s="6">
        <v>0</v>
      </c>
      <c r="I95" s="6">
        <v>150</v>
      </c>
      <c r="J95" s="6">
        <v>150</v>
      </c>
      <c r="K95" s="6">
        <v>0</v>
      </c>
      <c r="L95" s="6">
        <v>154</v>
      </c>
      <c r="M95" s="6">
        <v>158</v>
      </c>
      <c r="N95" s="6">
        <v>0</v>
      </c>
      <c r="O95" s="6">
        <v>0</v>
      </c>
      <c r="P95" s="6">
        <v>0</v>
      </c>
      <c r="Q95" s="27">
        <v>0</v>
      </c>
      <c r="R95" s="6">
        <v>0</v>
      </c>
      <c r="S95" s="6">
        <v>0</v>
      </c>
      <c r="T95" s="6">
        <v>0</v>
      </c>
      <c r="U95" s="6">
        <v>202</v>
      </c>
      <c r="V95" s="6">
        <v>202</v>
      </c>
      <c r="W95" s="6">
        <v>0</v>
      </c>
      <c r="X95" s="6">
        <v>0</v>
      </c>
      <c r="Y95" s="6">
        <v>0</v>
      </c>
      <c r="Z95" s="27">
        <v>0</v>
      </c>
      <c r="AA95" s="6">
        <v>0</v>
      </c>
      <c r="AB95" s="6">
        <v>0</v>
      </c>
      <c r="AC95" s="6">
        <v>0</v>
      </c>
      <c r="AD95" s="148">
        <v>152</v>
      </c>
      <c r="AE95" s="148">
        <v>152</v>
      </c>
      <c r="AF95" s="27">
        <v>0</v>
      </c>
      <c r="AG95" s="6">
        <v>0</v>
      </c>
      <c r="AH95" s="6">
        <v>0</v>
      </c>
      <c r="AI95" s="6">
        <v>0</v>
      </c>
      <c r="AJ95" s="6">
        <v>232</v>
      </c>
      <c r="AK95" s="6">
        <v>232</v>
      </c>
      <c r="AL95" s="6">
        <v>0</v>
      </c>
      <c r="AM95" s="6">
        <v>0</v>
      </c>
      <c r="AN95" s="6">
        <v>0</v>
      </c>
      <c r="AO95" s="27">
        <v>0</v>
      </c>
      <c r="AP95" s="136">
        <f t="shared" si="0"/>
        <v>2666</v>
      </c>
      <c r="AQ95" s="137">
        <f t="shared" si="1"/>
        <v>1</v>
      </c>
      <c r="AW95" s="6"/>
      <c r="BD95" s="6"/>
      <c r="BE95" s="6"/>
      <c r="BF95" s="6"/>
      <c r="BG95" s="6"/>
      <c r="BH95" s="6"/>
      <c r="BI95" s="6"/>
      <c r="BJ95" s="6"/>
      <c r="BK95" s="6"/>
      <c r="BL95" s="6"/>
      <c r="BM95" s="6"/>
      <c r="BN95" s="6"/>
      <c r="BO95" s="6"/>
      <c r="BP95" s="6"/>
      <c r="BQ95" s="6"/>
      <c r="BR95" s="6"/>
      <c r="BS95" s="6"/>
      <c r="BT95" s="6"/>
      <c r="BU95" s="6"/>
      <c r="BV95" s="6"/>
      <c r="BW95" s="6"/>
      <c r="BX95" s="6"/>
      <c r="BY95" s="6"/>
      <c r="BZ95" s="6"/>
      <c r="CA95" s="6"/>
    </row>
    <row r="96" spans="1:79" ht="16.5" customHeight="1">
      <c r="A96" s="6" t="s">
        <v>60</v>
      </c>
      <c r="B96" s="22">
        <v>412</v>
      </c>
      <c r="C96" s="6">
        <v>139</v>
      </c>
      <c r="D96" s="6">
        <v>143</v>
      </c>
      <c r="E96" s="6">
        <v>0</v>
      </c>
      <c r="F96" s="6">
        <v>302</v>
      </c>
      <c r="G96" s="6">
        <v>302</v>
      </c>
      <c r="H96" s="6">
        <v>0</v>
      </c>
      <c r="I96" s="6">
        <v>150</v>
      </c>
      <c r="J96" s="6">
        <v>150</v>
      </c>
      <c r="K96" s="6">
        <v>0</v>
      </c>
      <c r="L96" s="6">
        <v>154</v>
      </c>
      <c r="M96" s="6">
        <v>170</v>
      </c>
      <c r="N96" s="6">
        <v>0</v>
      </c>
      <c r="O96" s="6">
        <v>0</v>
      </c>
      <c r="P96" s="6">
        <v>0</v>
      </c>
      <c r="Q96" s="27">
        <v>0</v>
      </c>
      <c r="R96" s="6">
        <v>160</v>
      </c>
      <c r="S96" s="6">
        <v>163</v>
      </c>
      <c r="T96" s="6">
        <v>0</v>
      </c>
      <c r="U96" s="148">
        <v>196</v>
      </c>
      <c r="V96" s="148">
        <v>202</v>
      </c>
      <c r="W96" s="6">
        <v>0</v>
      </c>
      <c r="X96" s="6">
        <v>182</v>
      </c>
      <c r="Y96" s="6">
        <v>196</v>
      </c>
      <c r="Z96" s="27">
        <v>0</v>
      </c>
      <c r="AA96" s="148">
        <v>162</v>
      </c>
      <c r="AB96" s="148">
        <v>162</v>
      </c>
      <c r="AC96" s="6">
        <v>0</v>
      </c>
      <c r="AD96" s="6">
        <v>146</v>
      </c>
      <c r="AE96" s="6">
        <v>158</v>
      </c>
      <c r="AF96" s="27">
        <v>0</v>
      </c>
      <c r="AG96" s="6">
        <v>0</v>
      </c>
      <c r="AH96" s="6">
        <v>0</v>
      </c>
      <c r="AI96" s="6">
        <v>0</v>
      </c>
      <c r="AJ96" s="6">
        <v>232</v>
      </c>
      <c r="AK96" s="6">
        <v>232</v>
      </c>
      <c r="AL96" s="6">
        <v>0</v>
      </c>
      <c r="AM96" s="6">
        <v>0</v>
      </c>
      <c r="AN96" s="6">
        <v>0</v>
      </c>
      <c r="AO96" s="27">
        <v>0</v>
      </c>
      <c r="AP96" s="136">
        <f t="shared" si="0"/>
        <v>3701</v>
      </c>
      <c r="AQ96" s="137">
        <f t="shared" si="1"/>
        <v>1</v>
      </c>
      <c r="AW96" s="6"/>
    </row>
    <row r="97" spans="1:79" ht="16.5" customHeight="1">
      <c r="A97" s="6" t="s">
        <v>60</v>
      </c>
      <c r="B97" s="22">
        <v>412</v>
      </c>
      <c r="C97" s="6">
        <v>139</v>
      </c>
      <c r="D97" s="6">
        <v>143</v>
      </c>
      <c r="E97" s="6">
        <v>0</v>
      </c>
      <c r="F97" s="6">
        <v>302</v>
      </c>
      <c r="G97" s="6">
        <v>302</v>
      </c>
      <c r="H97" s="6">
        <v>0</v>
      </c>
      <c r="I97" s="6">
        <v>150</v>
      </c>
      <c r="J97" s="6">
        <v>150</v>
      </c>
      <c r="K97" s="6">
        <v>0</v>
      </c>
      <c r="L97" s="6">
        <v>154</v>
      </c>
      <c r="M97" s="6">
        <v>170</v>
      </c>
      <c r="N97" s="6">
        <v>0</v>
      </c>
      <c r="O97" s="6">
        <v>0</v>
      </c>
      <c r="P97" s="6">
        <v>0</v>
      </c>
      <c r="Q97" s="27">
        <v>0</v>
      </c>
      <c r="R97" s="6">
        <v>160</v>
      </c>
      <c r="S97" s="6">
        <v>163</v>
      </c>
      <c r="T97" s="6">
        <v>0</v>
      </c>
      <c r="U97" s="148">
        <v>202</v>
      </c>
      <c r="V97" s="148">
        <v>202</v>
      </c>
      <c r="W97" s="6">
        <v>0</v>
      </c>
      <c r="X97" s="6">
        <v>182</v>
      </c>
      <c r="Y97" s="6">
        <v>196</v>
      </c>
      <c r="Z97" s="27">
        <v>0</v>
      </c>
      <c r="AA97" s="148">
        <v>150</v>
      </c>
      <c r="AB97" s="148">
        <v>162</v>
      </c>
      <c r="AC97" s="6">
        <v>0</v>
      </c>
      <c r="AD97" s="6">
        <v>146</v>
      </c>
      <c r="AE97" s="6">
        <v>158</v>
      </c>
      <c r="AF97" s="27">
        <v>0</v>
      </c>
      <c r="AG97" s="6">
        <v>0</v>
      </c>
      <c r="AH97" s="6">
        <v>0</v>
      </c>
      <c r="AI97" s="6">
        <v>0</v>
      </c>
      <c r="AJ97" s="6">
        <v>0</v>
      </c>
      <c r="AK97" s="6">
        <v>0</v>
      </c>
      <c r="AL97" s="6">
        <v>0</v>
      </c>
      <c r="AM97" s="6">
        <v>0</v>
      </c>
      <c r="AN97" s="6">
        <v>0</v>
      </c>
      <c r="AO97" s="27">
        <v>0</v>
      </c>
      <c r="AP97" s="136">
        <f t="shared" si="0"/>
        <v>3231</v>
      </c>
      <c r="AQ97" s="137">
        <f t="shared" si="1"/>
        <v>1</v>
      </c>
      <c r="AW97" s="6"/>
      <c r="BD97" s="6"/>
      <c r="BE97" s="6"/>
      <c r="BF97" s="6"/>
      <c r="BG97" s="6"/>
      <c r="BH97" s="6"/>
      <c r="BI97" s="6"/>
      <c r="BJ97" s="6"/>
      <c r="BK97" s="6"/>
      <c r="BL97" s="6"/>
      <c r="BM97" s="6"/>
      <c r="BN97" s="6"/>
      <c r="BO97" s="6"/>
      <c r="BP97" s="6"/>
      <c r="BQ97" s="6"/>
      <c r="BR97" s="6"/>
      <c r="BS97" s="6"/>
      <c r="BT97" s="6"/>
      <c r="BU97" s="6"/>
      <c r="BV97" s="6"/>
      <c r="BW97" s="6"/>
      <c r="BX97" s="6"/>
      <c r="BY97" s="6"/>
      <c r="BZ97" s="6"/>
      <c r="CA97" s="6"/>
    </row>
    <row r="98" spans="1:79" ht="16.5" customHeight="1">
      <c r="A98" s="6" t="s">
        <v>60</v>
      </c>
      <c r="B98" s="22">
        <v>413</v>
      </c>
      <c r="C98" s="148">
        <v>139</v>
      </c>
      <c r="D98" s="148">
        <v>143</v>
      </c>
      <c r="E98" s="6">
        <v>0</v>
      </c>
      <c r="F98" s="6">
        <v>302</v>
      </c>
      <c r="G98" s="6">
        <v>302</v>
      </c>
      <c r="H98" s="6">
        <v>0</v>
      </c>
      <c r="I98" s="6">
        <v>150</v>
      </c>
      <c r="J98" s="6">
        <v>150</v>
      </c>
      <c r="K98" s="6">
        <v>0</v>
      </c>
      <c r="L98" s="6">
        <v>0</v>
      </c>
      <c r="M98" s="6">
        <v>0</v>
      </c>
      <c r="N98" s="6">
        <v>0</v>
      </c>
      <c r="O98" s="6">
        <v>0</v>
      </c>
      <c r="P98" s="6">
        <v>0</v>
      </c>
      <c r="Q98" s="27">
        <v>0</v>
      </c>
      <c r="R98" s="6">
        <v>163</v>
      </c>
      <c r="S98" s="6">
        <v>166</v>
      </c>
      <c r="T98" s="6">
        <v>0</v>
      </c>
      <c r="U98" s="6">
        <v>0</v>
      </c>
      <c r="V98" s="6">
        <v>0</v>
      </c>
      <c r="W98" s="6">
        <v>0</v>
      </c>
      <c r="X98" s="6">
        <v>196</v>
      </c>
      <c r="Y98" s="6">
        <v>196</v>
      </c>
      <c r="Z98" s="27">
        <v>0</v>
      </c>
      <c r="AA98" s="6">
        <v>0</v>
      </c>
      <c r="AB98" s="6">
        <v>0</v>
      </c>
      <c r="AC98" s="6">
        <v>0</v>
      </c>
      <c r="AD98" s="6">
        <v>146</v>
      </c>
      <c r="AE98" s="6">
        <v>158</v>
      </c>
      <c r="AF98" s="27">
        <v>0</v>
      </c>
      <c r="AG98" s="6">
        <v>0</v>
      </c>
      <c r="AH98" s="6">
        <v>0</v>
      </c>
      <c r="AI98" s="6">
        <v>0</v>
      </c>
      <c r="AJ98" s="148">
        <v>232</v>
      </c>
      <c r="AK98" s="148">
        <v>232</v>
      </c>
      <c r="AL98" s="6">
        <v>0</v>
      </c>
      <c r="AM98" s="6">
        <v>0</v>
      </c>
      <c r="AN98" s="6">
        <v>0</v>
      </c>
      <c r="AO98" s="27">
        <v>0</v>
      </c>
      <c r="AP98" s="136">
        <f t="shared" si="0"/>
        <v>2675</v>
      </c>
      <c r="AQ98" s="137">
        <f t="shared" si="1"/>
        <v>1</v>
      </c>
      <c r="AW98" s="6"/>
    </row>
    <row r="99" spans="1:79" ht="16.5" customHeight="1">
      <c r="A99" s="6" t="s">
        <v>60</v>
      </c>
      <c r="B99" s="22">
        <v>413</v>
      </c>
      <c r="C99" s="148">
        <v>139</v>
      </c>
      <c r="D99" s="148">
        <v>139</v>
      </c>
      <c r="E99" s="6">
        <v>0</v>
      </c>
      <c r="F99" s="6">
        <v>302</v>
      </c>
      <c r="G99" s="6">
        <v>302</v>
      </c>
      <c r="H99" s="6">
        <v>0</v>
      </c>
      <c r="I99" s="6">
        <v>150</v>
      </c>
      <c r="J99" s="6">
        <v>150</v>
      </c>
      <c r="K99" s="6">
        <v>0</v>
      </c>
      <c r="L99" s="6">
        <v>0</v>
      </c>
      <c r="M99" s="6">
        <v>0</v>
      </c>
      <c r="N99" s="6">
        <v>0</v>
      </c>
      <c r="O99" s="6">
        <v>0</v>
      </c>
      <c r="P99" s="6">
        <v>0</v>
      </c>
      <c r="Q99" s="27">
        <v>0</v>
      </c>
      <c r="R99" s="6">
        <v>163</v>
      </c>
      <c r="S99" s="6">
        <v>166</v>
      </c>
      <c r="T99" s="6">
        <v>0</v>
      </c>
      <c r="U99" s="6">
        <v>0</v>
      </c>
      <c r="V99" s="6">
        <v>0</v>
      </c>
      <c r="W99" s="6">
        <v>0</v>
      </c>
      <c r="X99" s="6">
        <v>0</v>
      </c>
      <c r="Y99" s="6">
        <v>0</v>
      </c>
      <c r="Z99" s="27">
        <v>0</v>
      </c>
      <c r="AA99" s="6">
        <v>0</v>
      </c>
      <c r="AB99" s="6">
        <v>0</v>
      </c>
      <c r="AC99" s="6">
        <v>0</v>
      </c>
      <c r="AD99" s="6">
        <v>146</v>
      </c>
      <c r="AE99" s="6">
        <v>158</v>
      </c>
      <c r="AF99" s="27">
        <v>0</v>
      </c>
      <c r="AG99" s="6">
        <v>0</v>
      </c>
      <c r="AH99" s="6">
        <v>0</v>
      </c>
      <c r="AI99" s="6">
        <v>0</v>
      </c>
      <c r="AJ99" s="148">
        <v>214</v>
      </c>
      <c r="AK99" s="148">
        <v>214</v>
      </c>
      <c r="AL99" s="6">
        <v>0</v>
      </c>
      <c r="AM99" s="6">
        <v>0</v>
      </c>
      <c r="AN99" s="6">
        <v>0</v>
      </c>
      <c r="AO99" s="27">
        <v>0</v>
      </c>
      <c r="AP99" s="136">
        <f t="shared" si="0"/>
        <v>2243</v>
      </c>
      <c r="AQ99" s="137">
        <f t="shared" si="1"/>
        <v>1</v>
      </c>
      <c r="AW99" s="6"/>
      <c r="BD99" s="6"/>
      <c r="BE99" s="6"/>
      <c r="BF99" s="6"/>
      <c r="BG99" s="6"/>
      <c r="BH99" s="6"/>
      <c r="BI99" s="6"/>
      <c r="BJ99" s="6"/>
      <c r="BK99" s="6"/>
      <c r="BL99" s="6"/>
      <c r="BM99" s="6"/>
      <c r="BN99" s="6"/>
      <c r="BO99" s="6"/>
      <c r="BP99" s="6"/>
      <c r="BQ99" s="6"/>
      <c r="BR99" s="6"/>
      <c r="BS99" s="6"/>
      <c r="BT99" s="6"/>
      <c r="BU99" s="6"/>
      <c r="BV99" s="6"/>
      <c r="BW99" s="6"/>
      <c r="BX99" s="6"/>
      <c r="BY99" s="6"/>
      <c r="BZ99" s="6"/>
      <c r="CA99" s="6"/>
    </row>
    <row r="100" spans="1:79" ht="16.5" customHeight="1">
      <c r="A100" s="6" t="s">
        <v>60</v>
      </c>
      <c r="B100" s="22">
        <v>414</v>
      </c>
      <c r="C100" s="6">
        <v>0</v>
      </c>
      <c r="D100" s="6">
        <v>0</v>
      </c>
      <c r="E100" s="6">
        <v>0</v>
      </c>
      <c r="F100" s="6">
        <v>302</v>
      </c>
      <c r="G100" s="6">
        <v>302</v>
      </c>
      <c r="H100" s="6">
        <v>0</v>
      </c>
      <c r="I100" s="6">
        <v>0</v>
      </c>
      <c r="J100" s="6">
        <v>0</v>
      </c>
      <c r="K100" s="6">
        <v>0</v>
      </c>
      <c r="L100" s="6">
        <v>0</v>
      </c>
      <c r="M100" s="6">
        <v>0</v>
      </c>
      <c r="N100" s="6">
        <v>0</v>
      </c>
      <c r="O100" s="6">
        <v>0</v>
      </c>
      <c r="P100" s="6">
        <v>0</v>
      </c>
      <c r="Q100" s="27">
        <v>0</v>
      </c>
      <c r="R100" s="148">
        <v>166</v>
      </c>
      <c r="S100" s="148">
        <v>166</v>
      </c>
      <c r="T100" s="6">
        <v>0</v>
      </c>
      <c r="U100" s="148">
        <v>196</v>
      </c>
      <c r="V100" s="148">
        <v>202</v>
      </c>
      <c r="W100" s="6">
        <v>0</v>
      </c>
      <c r="X100" s="6">
        <v>182</v>
      </c>
      <c r="Y100" s="6">
        <v>196</v>
      </c>
      <c r="Z100" s="27">
        <v>0</v>
      </c>
      <c r="AA100" s="6">
        <v>0</v>
      </c>
      <c r="AB100" s="6">
        <v>0</v>
      </c>
      <c r="AC100" s="6">
        <v>0</v>
      </c>
      <c r="AD100" s="6">
        <v>0</v>
      </c>
      <c r="AE100" s="6">
        <v>0</v>
      </c>
      <c r="AF100" s="27">
        <v>0</v>
      </c>
      <c r="AG100" s="6">
        <v>0</v>
      </c>
      <c r="AH100" s="6">
        <v>0</v>
      </c>
      <c r="AI100" s="6">
        <v>0</v>
      </c>
      <c r="AJ100" s="6">
        <v>232</v>
      </c>
      <c r="AK100" s="6">
        <v>232</v>
      </c>
      <c r="AL100" s="6">
        <v>0</v>
      </c>
      <c r="AM100" s="6">
        <v>0</v>
      </c>
      <c r="AN100" s="6">
        <v>0</v>
      </c>
      <c r="AO100" s="27">
        <v>0</v>
      </c>
      <c r="AP100" s="136">
        <f t="shared" si="0"/>
        <v>2176</v>
      </c>
      <c r="AQ100" s="137">
        <f t="shared" si="1"/>
        <v>1</v>
      </c>
      <c r="AW100" s="6"/>
    </row>
    <row r="101" spans="1:79" ht="16.5" customHeight="1">
      <c r="A101" s="6" t="s">
        <v>60</v>
      </c>
      <c r="B101" s="22">
        <v>414</v>
      </c>
      <c r="C101" s="6">
        <v>139</v>
      </c>
      <c r="D101" s="6">
        <v>143</v>
      </c>
      <c r="E101" s="6">
        <v>0</v>
      </c>
      <c r="F101" s="6">
        <v>302</v>
      </c>
      <c r="G101" s="6">
        <v>302</v>
      </c>
      <c r="H101" s="6">
        <v>0</v>
      </c>
      <c r="I101" s="6">
        <v>150</v>
      </c>
      <c r="J101" s="6">
        <v>150</v>
      </c>
      <c r="K101" s="6">
        <v>0</v>
      </c>
      <c r="L101" s="6">
        <v>158</v>
      </c>
      <c r="M101" s="6">
        <v>158</v>
      </c>
      <c r="N101" s="6">
        <v>0</v>
      </c>
      <c r="O101" s="6">
        <v>0</v>
      </c>
      <c r="P101" s="6">
        <v>0</v>
      </c>
      <c r="Q101" s="27">
        <v>0</v>
      </c>
      <c r="R101" s="148">
        <v>154</v>
      </c>
      <c r="S101" s="148">
        <v>166</v>
      </c>
      <c r="T101" s="6">
        <v>0</v>
      </c>
      <c r="U101" s="148">
        <v>202</v>
      </c>
      <c r="V101" s="148">
        <v>202</v>
      </c>
      <c r="W101" s="6">
        <v>0</v>
      </c>
      <c r="X101" s="6">
        <v>182</v>
      </c>
      <c r="Y101" s="6">
        <v>196</v>
      </c>
      <c r="Z101" s="27">
        <v>0</v>
      </c>
      <c r="AA101" s="6">
        <v>150</v>
      </c>
      <c r="AB101" s="6">
        <v>162</v>
      </c>
      <c r="AC101" s="6">
        <v>0</v>
      </c>
      <c r="AD101" s="6">
        <v>0</v>
      </c>
      <c r="AE101" s="6">
        <v>0</v>
      </c>
      <c r="AF101" s="27">
        <v>0</v>
      </c>
      <c r="AG101" s="6">
        <v>0</v>
      </c>
      <c r="AH101" s="6">
        <v>0</v>
      </c>
      <c r="AI101" s="6">
        <v>0</v>
      </c>
      <c r="AJ101" s="6">
        <v>0</v>
      </c>
      <c r="AK101" s="6">
        <v>0</v>
      </c>
      <c r="AL101" s="6">
        <v>0</v>
      </c>
      <c r="AM101" s="6">
        <v>0</v>
      </c>
      <c r="AN101" s="6">
        <v>0</v>
      </c>
      <c r="AO101" s="27">
        <v>0</v>
      </c>
      <c r="AP101" s="136">
        <f t="shared" si="0"/>
        <v>2916</v>
      </c>
      <c r="AQ101" s="137">
        <f t="shared" si="1"/>
        <v>1</v>
      </c>
      <c r="AW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row>
    <row r="102" spans="1:79" ht="16.5" customHeight="1">
      <c r="A102" s="6" t="s">
        <v>60</v>
      </c>
      <c r="B102" s="22">
        <v>416</v>
      </c>
      <c r="C102" s="6">
        <v>139</v>
      </c>
      <c r="D102" s="6">
        <v>139</v>
      </c>
      <c r="E102" s="6">
        <v>0</v>
      </c>
      <c r="F102" s="6">
        <v>293</v>
      </c>
      <c r="G102" s="6">
        <v>293</v>
      </c>
      <c r="H102" s="6">
        <v>0</v>
      </c>
      <c r="I102" s="148">
        <v>150</v>
      </c>
      <c r="J102" s="148">
        <v>150</v>
      </c>
      <c r="K102" s="6">
        <v>0</v>
      </c>
      <c r="L102" s="6">
        <v>154</v>
      </c>
      <c r="M102" s="6">
        <v>154</v>
      </c>
      <c r="N102" s="6">
        <v>0</v>
      </c>
      <c r="O102" s="6">
        <v>0</v>
      </c>
      <c r="P102" s="6">
        <v>0</v>
      </c>
      <c r="Q102" s="27">
        <v>0</v>
      </c>
      <c r="R102" s="6">
        <v>160</v>
      </c>
      <c r="S102" s="6">
        <v>163</v>
      </c>
      <c r="T102" s="6">
        <v>0</v>
      </c>
      <c r="U102" s="6">
        <v>0</v>
      </c>
      <c r="V102" s="6">
        <v>0</v>
      </c>
      <c r="W102" s="6">
        <v>0</v>
      </c>
      <c r="X102" s="148">
        <v>200</v>
      </c>
      <c r="Y102" s="148">
        <v>200</v>
      </c>
      <c r="Z102" s="27">
        <v>0</v>
      </c>
      <c r="AA102" s="6">
        <v>0</v>
      </c>
      <c r="AB102" s="6">
        <v>0</v>
      </c>
      <c r="AC102" s="6">
        <v>0</v>
      </c>
      <c r="AD102" s="160">
        <v>152</v>
      </c>
      <c r="AE102" s="160">
        <v>152</v>
      </c>
      <c r="AF102" s="27">
        <v>0</v>
      </c>
      <c r="AG102" s="6">
        <v>0</v>
      </c>
      <c r="AH102" s="6">
        <v>0</v>
      </c>
      <c r="AI102" s="6">
        <v>0</v>
      </c>
      <c r="AJ102" s="6">
        <v>232</v>
      </c>
      <c r="AK102" s="6">
        <v>232</v>
      </c>
      <c r="AL102" s="6">
        <v>0</v>
      </c>
      <c r="AM102" s="6">
        <v>0</v>
      </c>
      <c r="AN102" s="6">
        <v>0</v>
      </c>
      <c r="AO102" s="27">
        <v>0</v>
      </c>
      <c r="AP102" s="136">
        <f t="shared" si="0"/>
        <v>2963</v>
      </c>
      <c r="AQ102" s="137">
        <f t="shared" si="1"/>
        <v>1</v>
      </c>
      <c r="AW102" s="6"/>
    </row>
    <row r="103" spans="1:79" ht="16.5" customHeight="1">
      <c r="A103" s="6" t="s">
        <v>60</v>
      </c>
      <c r="B103" s="22">
        <v>416</v>
      </c>
      <c r="C103" s="6">
        <v>139</v>
      </c>
      <c r="D103" s="6">
        <v>139</v>
      </c>
      <c r="E103" s="6">
        <v>0</v>
      </c>
      <c r="F103" s="6">
        <v>293</v>
      </c>
      <c r="G103" s="6">
        <v>293</v>
      </c>
      <c r="H103" s="6">
        <v>0</v>
      </c>
      <c r="I103" s="148">
        <v>130</v>
      </c>
      <c r="J103" s="148">
        <v>130</v>
      </c>
      <c r="K103" s="6">
        <v>0</v>
      </c>
      <c r="L103" s="6">
        <v>154</v>
      </c>
      <c r="M103" s="6">
        <v>154</v>
      </c>
      <c r="N103" s="6">
        <v>0</v>
      </c>
      <c r="O103" s="6">
        <v>0</v>
      </c>
      <c r="P103" s="6">
        <v>0</v>
      </c>
      <c r="Q103" s="27">
        <v>0</v>
      </c>
      <c r="R103" s="6">
        <v>160</v>
      </c>
      <c r="S103" s="6">
        <v>163</v>
      </c>
      <c r="T103" s="6">
        <v>0</v>
      </c>
      <c r="U103" s="6">
        <v>202</v>
      </c>
      <c r="V103" s="6">
        <v>202</v>
      </c>
      <c r="W103" s="6">
        <v>0</v>
      </c>
      <c r="X103" s="148">
        <v>196</v>
      </c>
      <c r="Y103" s="148">
        <v>196</v>
      </c>
      <c r="Z103" s="27">
        <v>0</v>
      </c>
      <c r="AA103" s="6">
        <v>168</v>
      </c>
      <c r="AB103" s="6">
        <v>168</v>
      </c>
      <c r="AC103" s="6">
        <v>0</v>
      </c>
      <c r="AD103" s="160">
        <v>132</v>
      </c>
      <c r="AE103" s="160">
        <v>158</v>
      </c>
      <c r="AF103" s="27">
        <v>0</v>
      </c>
      <c r="AG103" s="6">
        <v>0</v>
      </c>
      <c r="AH103" s="6">
        <v>0</v>
      </c>
      <c r="AI103" s="6">
        <v>0</v>
      </c>
      <c r="AJ103" s="6">
        <v>232</v>
      </c>
      <c r="AK103" s="6">
        <v>232</v>
      </c>
      <c r="AL103" s="6">
        <v>0</v>
      </c>
      <c r="AM103" s="6">
        <v>0</v>
      </c>
      <c r="AN103" s="6">
        <v>0</v>
      </c>
      <c r="AO103" s="27">
        <v>0</v>
      </c>
      <c r="AP103" s="136">
        <f t="shared" si="0"/>
        <v>3641</v>
      </c>
      <c r="AQ103" s="137">
        <f t="shared" si="1"/>
        <v>1</v>
      </c>
      <c r="AW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row>
    <row r="104" spans="1:79" ht="16.5" customHeight="1">
      <c r="A104" s="6" t="s">
        <v>60</v>
      </c>
      <c r="B104" s="22">
        <v>417</v>
      </c>
      <c r="C104" s="6">
        <v>139</v>
      </c>
      <c r="D104" s="6">
        <v>139</v>
      </c>
      <c r="E104" s="6">
        <v>0</v>
      </c>
      <c r="F104" s="6">
        <v>0</v>
      </c>
      <c r="G104" s="6">
        <v>0</v>
      </c>
      <c r="H104" s="6">
        <v>0</v>
      </c>
      <c r="I104" s="148">
        <v>130</v>
      </c>
      <c r="J104" s="148">
        <v>130</v>
      </c>
      <c r="K104" s="6">
        <v>0</v>
      </c>
      <c r="L104" s="148">
        <v>142</v>
      </c>
      <c r="M104" s="148">
        <v>154</v>
      </c>
      <c r="N104" s="6">
        <v>0</v>
      </c>
      <c r="O104" s="6">
        <v>0</v>
      </c>
      <c r="P104" s="6">
        <v>0</v>
      </c>
      <c r="Q104" s="27">
        <v>0</v>
      </c>
      <c r="R104" s="6">
        <v>160</v>
      </c>
      <c r="S104" s="6">
        <v>163</v>
      </c>
      <c r="T104" s="6">
        <v>0</v>
      </c>
      <c r="U104" s="6">
        <v>0</v>
      </c>
      <c r="V104" s="6">
        <v>0</v>
      </c>
      <c r="W104" s="6">
        <v>0</v>
      </c>
      <c r="X104" s="6">
        <v>196</v>
      </c>
      <c r="Y104" s="6">
        <v>196</v>
      </c>
      <c r="Z104" s="27">
        <v>0</v>
      </c>
      <c r="AA104" s="6">
        <v>168</v>
      </c>
      <c r="AB104" s="6">
        <v>168</v>
      </c>
      <c r="AC104" s="6">
        <v>0</v>
      </c>
      <c r="AD104" s="6">
        <v>0</v>
      </c>
      <c r="AE104" s="6">
        <v>0</v>
      </c>
      <c r="AF104" s="27">
        <v>0</v>
      </c>
      <c r="AG104" s="6">
        <v>0</v>
      </c>
      <c r="AH104" s="6">
        <v>0</v>
      </c>
      <c r="AI104" s="6">
        <v>0</v>
      </c>
      <c r="AJ104" s="6">
        <v>232</v>
      </c>
      <c r="AK104" s="6">
        <v>232</v>
      </c>
      <c r="AL104" s="6">
        <v>0</v>
      </c>
      <c r="AM104" s="6">
        <v>0</v>
      </c>
      <c r="AN104" s="6">
        <v>0</v>
      </c>
      <c r="AO104" s="27">
        <v>0</v>
      </c>
      <c r="AP104" s="136">
        <f t="shared" si="0"/>
        <v>2349</v>
      </c>
      <c r="AQ104" s="137">
        <f t="shared" si="1"/>
        <v>1</v>
      </c>
      <c r="AW104" s="6"/>
    </row>
    <row r="105" spans="1:79" ht="16.5" customHeight="1">
      <c r="A105" s="6" t="s">
        <v>60</v>
      </c>
      <c r="B105" s="22">
        <v>417</v>
      </c>
      <c r="C105" s="6">
        <v>0</v>
      </c>
      <c r="D105" s="6">
        <v>0</v>
      </c>
      <c r="E105" s="6">
        <v>0</v>
      </c>
      <c r="F105" s="6">
        <v>296</v>
      </c>
      <c r="G105" s="6">
        <v>320</v>
      </c>
      <c r="H105" s="6">
        <v>0</v>
      </c>
      <c r="I105" s="148">
        <v>150</v>
      </c>
      <c r="J105" s="148">
        <v>150</v>
      </c>
      <c r="K105" s="6">
        <v>0</v>
      </c>
      <c r="L105" s="148">
        <v>142</v>
      </c>
      <c r="M105" s="148">
        <v>142</v>
      </c>
      <c r="N105" s="6">
        <v>0</v>
      </c>
      <c r="O105" s="6">
        <v>0</v>
      </c>
      <c r="P105" s="6">
        <v>0</v>
      </c>
      <c r="Q105" s="27">
        <v>0</v>
      </c>
      <c r="R105" s="6">
        <v>160</v>
      </c>
      <c r="S105" s="6">
        <v>163</v>
      </c>
      <c r="T105" s="6">
        <v>0</v>
      </c>
      <c r="U105" s="6">
        <v>202</v>
      </c>
      <c r="V105" s="6">
        <v>202</v>
      </c>
      <c r="W105" s="6">
        <v>0</v>
      </c>
      <c r="X105" s="6">
        <v>196</v>
      </c>
      <c r="Y105" s="6">
        <v>196</v>
      </c>
      <c r="Z105" s="27">
        <v>0</v>
      </c>
      <c r="AA105" s="6">
        <v>0</v>
      </c>
      <c r="AB105" s="6">
        <v>0</v>
      </c>
      <c r="AC105" s="6">
        <v>0</v>
      </c>
      <c r="AD105" s="6">
        <v>0</v>
      </c>
      <c r="AE105" s="6">
        <v>0</v>
      </c>
      <c r="AF105" s="27">
        <v>0</v>
      </c>
      <c r="AG105" s="6">
        <v>0</v>
      </c>
      <c r="AH105" s="6">
        <v>0</v>
      </c>
      <c r="AI105" s="6">
        <v>0</v>
      </c>
      <c r="AJ105" s="6">
        <v>0</v>
      </c>
      <c r="AK105" s="6">
        <v>0</v>
      </c>
      <c r="AL105" s="6">
        <v>0</v>
      </c>
      <c r="AM105" s="6">
        <v>224</v>
      </c>
      <c r="AN105" s="6">
        <v>224</v>
      </c>
      <c r="AO105" s="27">
        <v>0</v>
      </c>
      <c r="AP105" s="136">
        <f t="shared" si="0"/>
        <v>2767</v>
      </c>
      <c r="AQ105" s="137">
        <f t="shared" si="1"/>
        <v>1</v>
      </c>
      <c r="AW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row>
    <row r="106" spans="1:79" ht="16.5" customHeight="1">
      <c r="A106" s="6" t="s">
        <v>60</v>
      </c>
      <c r="B106" s="22">
        <v>418</v>
      </c>
      <c r="C106" s="6">
        <v>139</v>
      </c>
      <c r="D106" s="6">
        <v>139</v>
      </c>
      <c r="E106" s="6">
        <v>0</v>
      </c>
      <c r="F106" s="6">
        <v>293</v>
      </c>
      <c r="G106" s="6">
        <v>302</v>
      </c>
      <c r="H106" s="6">
        <v>0</v>
      </c>
      <c r="I106" s="6">
        <v>150</v>
      </c>
      <c r="J106" s="6">
        <v>150</v>
      </c>
      <c r="K106" s="6">
        <v>0</v>
      </c>
      <c r="L106" s="6">
        <v>154</v>
      </c>
      <c r="M106" s="6">
        <v>158</v>
      </c>
      <c r="N106" s="6">
        <v>0</v>
      </c>
      <c r="O106" s="6">
        <v>0</v>
      </c>
      <c r="P106" s="6">
        <v>0</v>
      </c>
      <c r="Q106" s="27">
        <v>0</v>
      </c>
      <c r="R106" s="6">
        <v>163</v>
      </c>
      <c r="S106" s="6">
        <v>163</v>
      </c>
      <c r="T106" s="6">
        <v>0</v>
      </c>
      <c r="U106" s="6">
        <v>0</v>
      </c>
      <c r="V106" s="6">
        <v>0</v>
      </c>
      <c r="W106" s="6">
        <v>0</v>
      </c>
      <c r="X106" s="160">
        <v>184</v>
      </c>
      <c r="Y106" s="160">
        <v>198</v>
      </c>
      <c r="Z106" s="27">
        <v>0</v>
      </c>
      <c r="AA106" s="6">
        <v>0</v>
      </c>
      <c r="AB106" s="6">
        <v>0</v>
      </c>
      <c r="AC106" s="6">
        <v>0</v>
      </c>
      <c r="AD106" s="160">
        <v>152</v>
      </c>
      <c r="AE106" s="160">
        <v>152</v>
      </c>
      <c r="AF106" s="27">
        <v>0</v>
      </c>
      <c r="AG106" s="6">
        <v>0</v>
      </c>
      <c r="AH106" s="6">
        <v>0</v>
      </c>
      <c r="AI106" s="6">
        <v>0</v>
      </c>
      <c r="AJ106" s="148">
        <v>232</v>
      </c>
      <c r="AK106" s="148">
        <v>232</v>
      </c>
      <c r="AL106" s="6">
        <v>0</v>
      </c>
      <c r="AM106" s="6">
        <v>0</v>
      </c>
      <c r="AN106" s="6">
        <v>0</v>
      </c>
      <c r="AO106" s="27">
        <v>0</v>
      </c>
      <c r="AP106" s="136">
        <f t="shared" si="0"/>
        <v>2961</v>
      </c>
      <c r="AQ106" s="137">
        <f t="shared" si="1"/>
        <v>1</v>
      </c>
      <c r="AW106" s="6"/>
    </row>
    <row r="107" spans="1:79" ht="16.5" customHeight="1">
      <c r="A107" s="6" t="s">
        <v>60</v>
      </c>
      <c r="B107" s="22">
        <v>418</v>
      </c>
      <c r="C107" s="6">
        <v>0</v>
      </c>
      <c r="D107" s="6">
        <v>0</v>
      </c>
      <c r="E107" s="6">
        <v>0</v>
      </c>
      <c r="F107" s="6">
        <v>293</v>
      </c>
      <c r="G107" s="6">
        <v>302</v>
      </c>
      <c r="H107" s="6">
        <v>0</v>
      </c>
      <c r="I107" s="6">
        <v>0</v>
      </c>
      <c r="J107" s="6">
        <v>0</v>
      </c>
      <c r="K107" s="6">
        <v>0</v>
      </c>
      <c r="L107" s="6">
        <v>0</v>
      </c>
      <c r="M107" s="6">
        <v>0</v>
      </c>
      <c r="N107" s="6">
        <v>0</v>
      </c>
      <c r="O107" s="6">
        <v>0</v>
      </c>
      <c r="P107" s="6">
        <v>0</v>
      </c>
      <c r="Q107" s="27">
        <v>0</v>
      </c>
      <c r="R107" s="6">
        <v>163</v>
      </c>
      <c r="S107" s="6">
        <v>163</v>
      </c>
      <c r="T107" s="6">
        <v>0</v>
      </c>
      <c r="U107" s="6">
        <v>202</v>
      </c>
      <c r="V107" s="6">
        <v>202</v>
      </c>
      <c r="W107" s="6">
        <v>0</v>
      </c>
      <c r="X107" s="160">
        <v>182</v>
      </c>
      <c r="Y107" s="160">
        <v>196</v>
      </c>
      <c r="Z107" s="27">
        <v>0</v>
      </c>
      <c r="AA107" s="6">
        <v>150</v>
      </c>
      <c r="AB107" s="6">
        <v>162</v>
      </c>
      <c r="AC107" s="6">
        <v>0</v>
      </c>
      <c r="AD107" s="160">
        <v>146</v>
      </c>
      <c r="AE107" s="160">
        <v>158</v>
      </c>
      <c r="AF107" s="27">
        <v>0</v>
      </c>
      <c r="AG107" s="6">
        <v>0</v>
      </c>
      <c r="AH107" s="6">
        <v>0</v>
      </c>
      <c r="AI107" s="6">
        <v>0</v>
      </c>
      <c r="AJ107" s="148">
        <v>214</v>
      </c>
      <c r="AK107" s="148">
        <v>232</v>
      </c>
      <c r="AL107" s="6">
        <v>0</v>
      </c>
      <c r="AM107" s="6">
        <v>0</v>
      </c>
      <c r="AN107" s="6">
        <v>0</v>
      </c>
      <c r="AO107" s="27">
        <v>0</v>
      </c>
      <c r="AP107" s="136">
        <f t="shared" si="0"/>
        <v>2765</v>
      </c>
      <c r="AQ107" s="137">
        <f t="shared" si="1"/>
        <v>1</v>
      </c>
      <c r="AW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row>
    <row r="108" spans="1:79" ht="16.5" customHeight="1">
      <c r="A108" s="6" t="s">
        <v>60</v>
      </c>
      <c r="B108" s="22">
        <v>419</v>
      </c>
      <c r="C108" s="6">
        <v>0</v>
      </c>
      <c r="D108" s="6">
        <v>0</v>
      </c>
      <c r="E108" s="6">
        <v>0</v>
      </c>
      <c r="F108" s="6">
        <v>293</v>
      </c>
      <c r="G108" s="6">
        <v>302</v>
      </c>
      <c r="H108" s="6">
        <v>0</v>
      </c>
      <c r="I108" s="6">
        <v>150</v>
      </c>
      <c r="J108" s="6">
        <v>150</v>
      </c>
      <c r="K108" s="6">
        <v>0</v>
      </c>
      <c r="L108" s="6">
        <v>0</v>
      </c>
      <c r="M108" s="6">
        <v>0</v>
      </c>
      <c r="N108" s="6">
        <v>0</v>
      </c>
      <c r="O108" s="6">
        <v>0</v>
      </c>
      <c r="P108" s="6">
        <v>0</v>
      </c>
      <c r="Q108" s="27">
        <v>0</v>
      </c>
      <c r="R108" s="6">
        <v>160</v>
      </c>
      <c r="S108" s="6">
        <v>163</v>
      </c>
      <c r="T108" s="6">
        <v>0</v>
      </c>
      <c r="U108" s="6">
        <v>202</v>
      </c>
      <c r="V108" s="6">
        <v>202</v>
      </c>
      <c r="W108" s="6">
        <v>0</v>
      </c>
      <c r="X108" s="160">
        <v>182</v>
      </c>
      <c r="Y108" s="160">
        <v>196</v>
      </c>
      <c r="Z108" s="27">
        <v>0</v>
      </c>
      <c r="AA108" s="6">
        <v>0</v>
      </c>
      <c r="AB108" s="6">
        <v>0</v>
      </c>
      <c r="AC108" s="6">
        <v>0</v>
      </c>
      <c r="AD108" s="6">
        <v>0</v>
      </c>
      <c r="AE108" s="6">
        <v>0</v>
      </c>
      <c r="AF108" s="27">
        <v>0</v>
      </c>
      <c r="AG108" s="6">
        <v>0</v>
      </c>
      <c r="AH108" s="6">
        <v>0</v>
      </c>
      <c r="AI108" s="6">
        <v>0</v>
      </c>
      <c r="AJ108" s="148">
        <v>232</v>
      </c>
      <c r="AK108" s="148">
        <v>232</v>
      </c>
      <c r="AL108" s="6">
        <v>0</v>
      </c>
      <c r="AM108" s="6">
        <v>214</v>
      </c>
      <c r="AN108" s="6">
        <v>224</v>
      </c>
      <c r="AO108" s="27">
        <v>0</v>
      </c>
      <c r="AP108" s="136">
        <f t="shared" si="0"/>
        <v>2902</v>
      </c>
      <c r="AQ108" s="137">
        <f t="shared" si="1"/>
        <v>1</v>
      </c>
      <c r="AW108" s="6"/>
    </row>
    <row r="109" spans="1:79" ht="16.5" customHeight="1">
      <c r="A109" s="6" t="s">
        <v>60</v>
      </c>
      <c r="B109" s="22">
        <v>419</v>
      </c>
      <c r="C109" s="6">
        <v>0</v>
      </c>
      <c r="D109" s="6">
        <v>0</v>
      </c>
      <c r="E109" s="6">
        <v>0</v>
      </c>
      <c r="F109" s="6">
        <v>293</v>
      </c>
      <c r="G109" s="6">
        <v>302</v>
      </c>
      <c r="H109" s="6">
        <v>0</v>
      </c>
      <c r="I109" s="6">
        <v>0</v>
      </c>
      <c r="J109" s="6">
        <v>0</v>
      </c>
      <c r="K109" s="6">
        <v>0</v>
      </c>
      <c r="L109" s="6">
        <v>0</v>
      </c>
      <c r="M109" s="6">
        <v>0</v>
      </c>
      <c r="N109" s="6">
        <v>0</v>
      </c>
      <c r="O109" s="6">
        <v>0</v>
      </c>
      <c r="P109" s="6">
        <v>0</v>
      </c>
      <c r="Q109" s="27">
        <v>0</v>
      </c>
      <c r="R109" s="6">
        <v>160</v>
      </c>
      <c r="S109" s="6">
        <v>163</v>
      </c>
      <c r="T109" s="6">
        <v>0</v>
      </c>
      <c r="U109" s="6">
        <v>0</v>
      </c>
      <c r="V109" s="6">
        <v>0</v>
      </c>
      <c r="W109" s="6">
        <v>0</v>
      </c>
      <c r="X109" s="160">
        <v>184</v>
      </c>
      <c r="Y109" s="160">
        <v>200</v>
      </c>
      <c r="Z109" s="27">
        <v>0</v>
      </c>
      <c r="AA109" s="6">
        <v>168</v>
      </c>
      <c r="AB109" s="6">
        <v>168</v>
      </c>
      <c r="AC109" s="6">
        <v>0</v>
      </c>
      <c r="AD109" s="6">
        <v>0</v>
      </c>
      <c r="AE109" s="6">
        <v>0</v>
      </c>
      <c r="AF109" s="27">
        <v>0</v>
      </c>
      <c r="AG109" s="6">
        <v>0</v>
      </c>
      <c r="AH109" s="6">
        <v>0</v>
      </c>
      <c r="AI109" s="6">
        <v>0</v>
      </c>
      <c r="AJ109" s="148">
        <v>214</v>
      </c>
      <c r="AK109" s="148">
        <v>232</v>
      </c>
      <c r="AL109" s="6">
        <v>0</v>
      </c>
      <c r="AM109" s="6">
        <v>0</v>
      </c>
      <c r="AN109" s="6">
        <v>0</v>
      </c>
      <c r="AO109" s="27">
        <v>0</v>
      </c>
      <c r="AP109" s="136">
        <f t="shared" si="0"/>
        <v>2084</v>
      </c>
      <c r="AQ109" s="137">
        <f t="shared" si="1"/>
        <v>1</v>
      </c>
      <c r="AW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row>
    <row r="110" spans="1:79" ht="16.5" customHeight="1">
      <c r="A110" s="6" t="s">
        <v>60</v>
      </c>
      <c r="B110" s="22">
        <v>420</v>
      </c>
      <c r="C110" s="6">
        <v>139</v>
      </c>
      <c r="D110" s="6">
        <v>139</v>
      </c>
      <c r="E110" s="6">
        <v>0</v>
      </c>
      <c r="F110" s="6">
        <v>293</v>
      </c>
      <c r="G110" s="6">
        <v>302</v>
      </c>
      <c r="H110" s="6">
        <v>0</v>
      </c>
      <c r="I110" s="6">
        <v>150</v>
      </c>
      <c r="J110" s="6">
        <v>150</v>
      </c>
      <c r="K110" s="6">
        <v>0</v>
      </c>
      <c r="L110" s="6">
        <v>0</v>
      </c>
      <c r="M110" s="6">
        <v>0</v>
      </c>
      <c r="N110" s="6">
        <v>0</v>
      </c>
      <c r="O110" s="6">
        <v>0</v>
      </c>
      <c r="P110" s="6">
        <v>0</v>
      </c>
      <c r="Q110" s="27">
        <v>0</v>
      </c>
      <c r="R110" s="148">
        <v>163</v>
      </c>
      <c r="S110" s="148">
        <v>163</v>
      </c>
      <c r="T110" s="6">
        <v>0</v>
      </c>
      <c r="U110" s="6">
        <v>0</v>
      </c>
      <c r="V110" s="6">
        <v>0</v>
      </c>
      <c r="W110" s="6">
        <v>0</v>
      </c>
      <c r="X110" s="160">
        <v>184</v>
      </c>
      <c r="Y110" s="160">
        <v>198</v>
      </c>
      <c r="Z110" s="27">
        <v>0</v>
      </c>
      <c r="AA110" s="6">
        <v>150</v>
      </c>
      <c r="AB110" s="6">
        <v>162</v>
      </c>
      <c r="AC110" s="6">
        <v>0</v>
      </c>
      <c r="AD110" s="6">
        <v>146</v>
      </c>
      <c r="AE110" s="6">
        <v>158</v>
      </c>
      <c r="AF110" s="27">
        <v>0</v>
      </c>
      <c r="AG110" s="6">
        <v>0</v>
      </c>
      <c r="AH110" s="6">
        <v>0</v>
      </c>
      <c r="AI110" s="6">
        <v>0</v>
      </c>
      <c r="AJ110" s="6">
        <v>232</v>
      </c>
      <c r="AK110" s="6">
        <v>232</v>
      </c>
      <c r="AL110" s="6">
        <v>0</v>
      </c>
      <c r="AM110" s="6">
        <v>0</v>
      </c>
      <c r="AN110" s="6">
        <v>0</v>
      </c>
      <c r="AO110" s="27">
        <v>0</v>
      </c>
      <c r="AP110" s="136">
        <f t="shared" si="0"/>
        <v>2961</v>
      </c>
      <c r="AQ110" s="137">
        <f t="shared" si="1"/>
        <v>1</v>
      </c>
      <c r="AW110" s="6"/>
    </row>
    <row r="111" spans="1:79" ht="16.5" customHeight="1">
      <c r="A111" s="6" t="s">
        <v>60</v>
      </c>
      <c r="B111" s="22">
        <v>420</v>
      </c>
      <c r="C111" s="6">
        <v>0</v>
      </c>
      <c r="D111" s="6">
        <v>0</v>
      </c>
      <c r="E111" s="6">
        <v>0</v>
      </c>
      <c r="F111" s="6">
        <v>293</v>
      </c>
      <c r="G111" s="6">
        <v>302</v>
      </c>
      <c r="H111" s="6">
        <v>0</v>
      </c>
      <c r="I111" s="6">
        <v>150</v>
      </c>
      <c r="J111" s="6">
        <v>150</v>
      </c>
      <c r="K111" s="6">
        <v>0</v>
      </c>
      <c r="L111" s="6">
        <v>0</v>
      </c>
      <c r="M111" s="6">
        <v>0</v>
      </c>
      <c r="N111" s="6">
        <v>0</v>
      </c>
      <c r="O111" s="6">
        <v>0</v>
      </c>
      <c r="P111" s="6">
        <v>0</v>
      </c>
      <c r="Q111" s="27">
        <v>0</v>
      </c>
      <c r="R111" s="148">
        <v>151</v>
      </c>
      <c r="S111" s="148">
        <v>163</v>
      </c>
      <c r="T111" s="6">
        <v>0</v>
      </c>
      <c r="U111" s="6">
        <v>202</v>
      </c>
      <c r="V111" s="6">
        <v>202</v>
      </c>
      <c r="W111" s="6">
        <v>0</v>
      </c>
      <c r="X111" s="160">
        <v>182</v>
      </c>
      <c r="Y111" s="160">
        <v>196</v>
      </c>
      <c r="Z111" s="27">
        <v>0</v>
      </c>
      <c r="AA111" s="6">
        <v>150</v>
      </c>
      <c r="AB111" s="6">
        <v>162</v>
      </c>
      <c r="AC111" s="6">
        <v>0</v>
      </c>
      <c r="AD111" s="6">
        <v>146</v>
      </c>
      <c r="AE111" s="6">
        <v>158</v>
      </c>
      <c r="AF111" s="27">
        <v>0</v>
      </c>
      <c r="AG111" s="6">
        <v>0</v>
      </c>
      <c r="AH111" s="6">
        <v>0</v>
      </c>
      <c r="AI111" s="6">
        <v>0</v>
      </c>
      <c r="AJ111" s="6">
        <v>232</v>
      </c>
      <c r="AK111" s="6">
        <v>232</v>
      </c>
      <c r="AL111" s="6">
        <v>0</v>
      </c>
      <c r="AM111" s="6">
        <v>0</v>
      </c>
      <c r="AN111" s="6">
        <v>0</v>
      </c>
      <c r="AO111" s="27">
        <v>0</v>
      </c>
      <c r="AP111" s="136">
        <f t="shared" si="0"/>
        <v>3071</v>
      </c>
      <c r="AQ111" s="137">
        <f t="shared" si="1"/>
        <v>1</v>
      </c>
      <c r="AW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row>
    <row r="112" spans="1:79" ht="16.5" customHeight="1">
      <c r="A112" s="6" t="s">
        <v>60</v>
      </c>
      <c r="B112" s="22">
        <v>421</v>
      </c>
      <c r="C112" s="6">
        <v>0</v>
      </c>
      <c r="D112" s="6">
        <v>0</v>
      </c>
      <c r="E112" s="6">
        <v>0</v>
      </c>
      <c r="F112" s="6">
        <v>293</v>
      </c>
      <c r="G112" s="6">
        <v>302</v>
      </c>
      <c r="H112" s="6">
        <v>0</v>
      </c>
      <c r="I112" s="6">
        <v>150</v>
      </c>
      <c r="J112" s="6">
        <v>150</v>
      </c>
      <c r="K112" s="6">
        <v>0</v>
      </c>
      <c r="L112" s="148">
        <v>154</v>
      </c>
      <c r="M112" s="148">
        <v>154</v>
      </c>
      <c r="N112" s="6">
        <v>0</v>
      </c>
      <c r="O112" s="6">
        <v>0</v>
      </c>
      <c r="P112" s="6">
        <v>0</v>
      </c>
      <c r="Q112" s="27">
        <v>0</v>
      </c>
      <c r="R112" s="6">
        <v>160</v>
      </c>
      <c r="S112" s="6">
        <v>163</v>
      </c>
      <c r="T112" s="6">
        <v>0</v>
      </c>
      <c r="U112" s="6">
        <v>202</v>
      </c>
      <c r="V112" s="6">
        <v>202</v>
      </c>
      <c r="W112" s="6">
        <v>0</v>
      </c>
      <c r="X112" s="6">
        <v>182</v>
      </c>
      <c r="Y112" s="6">
        <v>196</v>
      </c>
      <c r="Z112" s="27">
        <v>0</v>
      </c>
      <c r="AA112" s="6">
        <v>168</v>
      </c>
      <c r="AB112" s="6">
        <v>168</v>
      </c>
      <c r="AC112" s="6">
        <v>0</v>
      </c>
      <c r="AD112" s="6">
        <v>0</v>
      </c>
      <c r="AE112" s="6">
        <v>0</v>
      </c>
      <c r="AF112" s="27">
        <v>0</v>
      </c>
      <c r="AG112" s="6">
        <v>0</v>
      </c>
      <c r="AH112" s="6">
        <v>0</v>
      </c>
      <c r="AI112" s="6">
        <v>0</v>
      </c>
      <c r="AJ112" s="6">
        <v>232</v>
      </c>
      <c r="AK112" s="6">
        <v>232</v>
      </c>
      <c r="AL112" s="6">
        <v>0</v>
      </c>
      <c r="AM112" s="6">
        <v>224</v>
      </c>
      <c r="AN112" s="6">
        <v>224</v>
      </c>
      <c r="AO112" s="27">
        <v>0</v>
      </c>
      <c r="AP112" s="136">
        <f t="shared" si="0"/>
        <v>3556</v>
      </c>
      <c r="AQ112" s="137">
        <f t="shared" si="1"/>
        <v>1</v>
      </c>
      <c r="AW112" s="6"/>
    </row>
    <row r="113" spans="1:79" ht="16.5" customHeight="1">
      <c r="A113" s="6" t="s">
        <v>60</v>
      </c>
      <c r="B113" s="22">
        <v>421</v>
      </c>
      <c r="C113" s="6">
        <v>0</v>
      </c>
      <c r="D113" s="6">
        <v>0</v>
      </c>
      <c r="E113" s="6">
        <v>0</v>
      </c>
      <c r="F113" s="6">
        <v>0</v>
      </c>
      <c r="G113" s="6">
        <v>0</v>
      </c>
      <c r="H113" s="6">
        <v>0</v>
      </c>
      <c r="I113" s="6">
        <v>150</v>
      </c>
      <c r="J113" s="6">
        <v>150</v>
      </c>
      <c r="K113" s="6">
        <v>0</v>
      </c>
      <c r="L113" s="148">
        <v>142</v>
      </c>
      <c r="M113" s="148">
        <v>142</v>
      </c>
      <c r="N113" s="6">
        <v>0</v>
      </c>
      <c r="O113" s="6">
        <v>0</v>
      </c>
      <c r="P113" s="6">
        <v>0</v>
      </c>
      <c r="Q113" s="27">
        <v>0</v>
      </c>
      <c r="R113" s="6">
        <v>160</v>
      </c>
      <c r="S113" s="6">
        <v>163</v>
      </c>
      <c r="T113" s="6">
        <v>0</v>
      </c>
      <c r="U113" s="6">
        <v>202</v>
      </c>
      <c r="V113" s="6">
        <v>202</v>
      </c>
      <c r="W113" s="6">
        <v>0</v>
      </c>
      <c r="X113" s="6">
        <v>182</v>
      </c>
      <c r="Y113" s="6">
        <v>196</v>
      </c>
      <c r="Z113" s="27">
        <v>0</v>
      </c>
      <c r="AA113" s="6">
        <v>168</v>
      </c>
      <c r="AB113" s="6">
        <v>168</v>
      </c>
      <c r="AC113" s="6">
        <v>0</v>
      </c>
      <c r="AD113" s="6">
        <v>0</v>
      </c>
      <c r="AE113" s="6">
        <v>0</v>
      </c>
      <c r="AF113" s="27">
        <v>0</v>
      </c>
      <c r="AG113" s="6">
        <v>0</v>
      </c>
      <c r="AH113" s="6">
        <v>0</v>
      </c>
      <c r="AI113" s="6">
        <v>0</v>
      </c>
      <c r="AJ113" s="6">
        <v>232</v>
      </c>
      <c r="AK113" s="6">
        <v>232</v>
      </c>
      <c r="AL113" s="6">
        <v>0</v>
      </c>
      <c r="AM113" s="6">
        <v>0</v>
      </c>
      <c r="AN113" s="6">
        <v>0</v>
      </c>
      <c r="AO113" s="27">
        <v>0</v>
      </c>
      <c r="AP113" s="136">
        <f t="shared" si="0"/>
        <v>2489</v>
      </c>
      <c r="AQ113" s="137">
        <f t="shared" si="1"/>
        <v>1</v>
      </c>
      <c r="AW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row>
    <row r="114" spans="1:79" ht="16.5" customHeight="1">
      <c r="A114" s="6" t="s">
        <v>60</v>
      </c>
      <c r="B114" s="22">
        <v>422</v>
      </c>
      <c r="C114" s="6">
        <v>139</v>
      </c>
      <c r="D114" s="6">
        <v>143</v>
      </c>
      <c r="E114" s="6">
        <v>0</v>
      </c>
      <c r="F114" s="6">
        <v>0</v>
      </c>
      <c r="G114" s="6">
        <v>0</v>
      </c>
      <c r="H114" s="6">
        <v>0</v>
      </c>
      <c r="I114" s="6">
        <v>150</v>
      </c>
      <c r="J114" s="6">
        <v>150</v>
      </c>
      <c r="K114" s="6">
        <v>0</v>
      </c>
      <c r="L114" s="160">
        <v>154</v>
      </c>
      <c r="M114" s="166">
        <v>170</v>
      </c>
      <c r="N114" s="166">
        <v>0</v>
      </c>
      <c r="O114" s="6">
        <v>0</v>
      </c>
      <c r="P114" s="6">
        <v>0</v>
      </c>
      <c r="Q114" s="27">
        <v>0</v>
      </c>
      <c r="R114" s="6">
        <v>160</v>
      </c>
      <c r="S114" s="6">
        <v>163</v>
      </c>
      <c r="T114" s="6">
        <v>0</v>
      </c>
      <c r="U114" s="148">
        <v>202</v>
      </c>
      <c r="V114" s="148">
        <v>202</v>
      </c>
      <c r="W114" s="6">
        <v>0</v>
      </c>
      <c r="X114" s="148">
        <v>196</v>
      </c>
      <c r="Y114" s="148">
        <v>196</v>
      </c>
      <c r="Z114" s="27">
        <v>0</v>
      </c>
      <c r="AA114" s="148">
        <v>162</v>
      </c>
      <c r="AB114" s="148">
        <v>162</v>
      </c>
      <c r="AC114" s="6">
        <v>0</v>
      </c>
      <c r="AD114" s="6">
        <v>0</v>
      </c>
      <c r="AE114" s="6">
        <v>0</v>
      </c>
      <c r="AF114" s="27">
        <v>0</v>
      </c>
      <c r="AG114" s="6">
        <v>0</v>
      </c>
      <c r="AH114" s="6">
        <v>0</v>
      </c>
      <c r="AI114" s="6">
        <v>0</v>
      </c>
      <c r="AJ114" s="6">
        <v>232</v>
      </c>
      <c r="AK114" s="6">
        <v>232</v>
      </c>
      <c r="AL114" s="6">
        <v>0</v>
      </c>
      <c r="AM114" s="6">
        <v>0</v>
      </c>
      <c r="AN114" s="6">
        <v>0</v>
      </c>
      <c r="AO114" s="27">
        <v>0</v>
      </c>
      <c r="AP114" s="136">
        <f t="shared" si="0"/>
        <v>2813</v>
      </c>
      <c r="AQ114" s="137">
        <f t="shared" si="1"/>
        <v>1</v>
      </c>
      <c r="AW114" s="6"/>
    </row>
    <row r="115" spans="1:79" ht="16.5" customHeight="1">
      <c r="A115" s="6" t="s">
        <v>60</v>
      </c>
      <c r="B115" s="22">
        <v>422</v>
      </c>
      <c r="C115" s="6">
        <v>0</v>
      </c>
      <c r="D115" s="6">
        <v>0</v>
      </c>
      <c r="E115" s="6">
        <v>0</v>
      </c>
      <c r="F115" s="6">
        <v>293</v>
      </c>
      <c r="G115" s="6">
        <v>302</v>
      </c>
      <c r="H115" s="6">
        <v>0</v>
      </c>
      <c r="I115" s="6">
        <v>150</v>
      </c>
      <c r="J115" s="6">
        <v>150</v>
      </c>
      <c r="K115" s="6">
        <v>0</v>
      </c>
      <c r="L115" s="160">
        <v>142</v>
      </c>
      <c r="M115" s="166">
        <v>154</v>
      </c>
      <c r="N115" s="166">
        <v>170</v>
      </c>
      <c r="O115" s="6">
        <v>0</v>
      </c>
      <c r="P115" s="6">
        <v>0</v>
      </c>
      <c r="Q115" s="27">
        <v>0</v>
      </c>
      <c r="R115" s="6">
        <v>160</v>
      </c>
      <c r="S115" s="6">
        <v>163</v>
      </c>
      <c r="T115" s="6">
        <v>0</v>
      </c>
      <c r="U115" s="148">
        <v>206</v>
      </c>
      <c r="V115" s="148">
        <v>206</v>
      </c>
      <c r="W115" s="6">
        <v>0</v>
      </c>
      <c r="X115" s="148">
        <v>200</v>
      </c>
      <c r="Y115" s="148">
        <v>200</v>
      </c>
      <c r="Z115" s="27">
        <v>0</v>
      </c>
      <c r="AA115" s="148">
        <v>150</v>
      </c>
      <c r="AB115" s="148">
        <v>162</v>
      </c>
      <c r="AC115" s="6">
        <v>0</v>
      </c>
      <c r="AD115" s="6">
        <v>146</v>
      </c>
      <c r="AE115" s="6">
        <v>158</v>
      </c>
      <c r="AF115" s="27">
        <v>0</v>
      </c>
      <c r="AG115" s="6">
        <v>0</v>
      </c>
      <c r="AH115" s="6">
        <v>0</v>
      </c>
      <c r="AI115" s="6">
        <v>0</v>
      </c>
      <c r="AJ115" s="6">
        <v>232</v>
      </c>
      <c r="AK115" s="6">
        <v>232</v>
      </c>
      <c r="AL115" s="6">
        <v>0</v>
      </c>
      <c r="AM115" s="6">
        <v>0</v>
      </c>
      <c r="AN115" s="6">
        <v>0</v>
      </c>
      <c r="AO115" s="27">
        <v>0</v>
      </c>
      <c r="AP115" s="136">
        <f t="shared" si="0"/>
        <v>3576</v>
      </c>
      <c r="AQ115" s="137">
        <f t="shared" si="1"/>
        <v>1</v>
      </c>
      <c r="AW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row>
    <row r="116" spans="1:79" ht="16.5" customHeight="1">
      <c r="A116" s="6" t="s">
        <v>60</v>
      </c>
      <c r="B116" s="22">
        <v>423</v>
      </c>
      <c r="C116" s="6">
        <v>139</v>
      </c>
      <c r="D116" s="6">
        <v>143</v>
      </c>
      <c r="E116" s="6">
        <v>0</v>
      </c>
      <c r="F116" s="6">
        <v>293</v>
      </c>
      <c r="G116" s="6">
        <v>302</v>
      </c>
      <c r="H116" s="6">
        <v>0</v>
      </c>
      <c r="I116" s="6">
        <v>150</v>
      </c>
      <c r="J116" s="6">
        <v>150</v>
      </c>
      <c r="K116" s="6">
        <v>0</v>
      </c>
      <c r="L116" s="6">
        <v>158</v>
      </c>
      <c r="M116" s="20">
        <v>158</v>
      </c>
      <c r="N116" s="20">
        <v>0</v>
      </c>
      <c r="O116" s="6">
        <v>0</v>
      </c>
      <c r="P116" s="6">
        <v>0</v>
      </c>
      <c r="Q116" s="27">
        <v>0</v>
      </c>
      <c r="R116" s="160">
        <v>163</v>
      </c>
      <c r="S116" s="160">
        <v>166</v>
      </c>
      <c r="T116" s="6">
        <v>0</v>
      </c>
      <c r="U116" s="6">
        <v>202</v>
      </c>
      <c r="V116" s="6">
        <v>202</v>
      </c>
      <c r="W116" s="6">
        <v>0</v>
      </c>
      <c r="X116" s="6">
        <v>196</v>
      </c>
      <c r="Y116" s="6">
        <v>196</v>
      </c>
      <c r="Z116" s="27">
        <v>0</v>
      </c>
      <c r="AA116" s="148">
        <v>162</v>
      </c>
      <c r="AB116" s="148">
        <v>162</v>
      </c>
      <c r="AC116" s="6">
        <v>0</v>
      </c>
      <c r="AD116" s="160">
        <v>132</v>
      </c>
      <c r="AE116" s="160">
        <v>132</v>
      </c>
      <c r="AF116" s="167">
        <v>0</v>
      </c>
      <c r="AG116" s="6">
        <v>0</v>
      </c>
      <c r="AH116" s="6">
        <v>0</v>
      </c>
      <c r="AI116" s="6">
        <v>0</v>
      </c>
      <c r="AJ116" s="6">
        <v>232</v>
      </c>
      <c r="AK116" s="6">
        <v>232</v>
      </c>
      <c r="AL116" s="6">
        <v>0</v>
      </c>
      <c r="AM116" s="6">
        <v>0</v>
      </c>
      <c r="AN116" s="6">
        <v>0</v>
      </c>
      <c r="AO116" s="27">
        <v>0</v>
      </c>
      <c r="AP116" s="136">
        <f t="shared" si="0"/>
        <v>3670</v>
      </c>
      <c r="AQ116" s="137">
        <f t="shared" si="1"/>
        <v>1</v>
      </c>
      <c r="AW116" s="6"/>
    </row>
    <row r="117" spans="1:79" ht="16.5" customHeight="1">
      <c r="A117" s="60" t="s">
        <v>60</v>
      </c>
      <c r="B117" s="11">
        <v>423</v>
      </c>
      <c r="C117" s="60">
        <v>139</v>
      </c>
      <c r="D117" s="60">
        <v>143</v>
      </c>
      <c r="E117" s="60">
        <v>0</v>
      </c>
      <c r="F117" s="60">
        <v>293</v>
      </c>
      <c r="G117" s="60">
        <v>302</v>
      </c>
      <c r="H117" s="60">
        <v>0</v>
      </c>
      <c r="I117" s="60">
        <v>150</v>
      </c>
      <c r="J117" s="60">
        <v>150</v>
      </c>
      <c r="K117" s="60">
        <v>0</v>
      </c>
      <c r="L117" s="60">
        <v>158</v>
      </c>
      <c r="M117" s="60">
        <v>158</v>
      </c>
      <c r="N117" s="60">
        <v>0</v>
      </c>
      <c r="O117" s="60">
        <v>0</v>
      </c>
      <c r="P117" s="60">
        <v>0</v>
      </c>
      <c r="Q117" s="161">
        <v>0</v>
      </c>
      <c r="R117" s="168">
        <v>154</v>
      </c>
      <c r="S117" s="168">
        <v>166</v>
      </c>
      <c r="T117" s="60">
        <v>0</v>
      </c>
      <c r="U117" s="60">
        <v>202</v>
      </c>
      <c r="V117" s="60">
        <v>202</v>
      </c>
      <c r="W117" s="60">
        <v>0</v>
      </c>
      <c r="X117" s="60">
        <v>196</v>
      </c>
      <c r="Y117" s="60">
        <v>196</v>
      </c>
      <c r="Z117" s="161">
        <v>0</v>
      </c>
      <c r="AA117" s="163">
        <v>150</v>
      </c>
      <c r="AB117" s="163">
        <v>162</v>
      </c>
      <c r="AC117" s="60">
        <v>0</v>
      </c>
      <c r="AD117" s="168">
        <v>122</v>
      </c>
      <c r="AE117" s="168">
        <v>132</v>
      </c>
      <c r="AF117" s="169">
        <v>194</v>
      </c>
      <c r="AG117" s="60">
        <v>0</v>
      </c>
      <c r="AH117" s="60">
        <v>0</v>
      </c>
      <c r="AI117" s="60">
        <v>0</v>
      </c>
      <c r="AJ117" s="60">
        <v>0</v>
      </c>
      <c r="AK117" s="60">
        <v>0</v>
      </c>
      <c r="AL117" s="60">
        <v>0</v>
      </c>
      <c r="AM117" s="60">
        <v>0</v>
      </c>
      <c r="AN117" s="60">
        <v>0</v>
      </c>
      <c r="AO117" s="161">
        <v>0</v>
      </c>
      <c r="AP117" s="164">
        <f t="shared" si="0"/>
        <v>3369</v>
      </c>
      <c r="AQ117" s="165">
        <f t="shared" si="1"/>
        <v>1</v>
      </c>
      <c r="AR117" s="60"/>
      <c r="AS117" s="60"/>
      <c r="AT117" s="60"/>
      <c r="AU117" s="60"/>
      <c r="AV117" s="60"/>
      <c r="AW117" s="60"/>
      <c r="AX117" s="60"/>
      <c r="AY117" s="60"/>
      <c r="AZ117" s="60"/>
      <c r="BA117" s="60"/>
      <c r="BB117" s="60"/>
      <c r="BC117" s="60"/>
      <c r="BD117" s="60"/>
      <c r="BE117" s="60"/>
      <c r="BF117" s="60"/>
      <c r="BG117" s="60"/>
      <c r="BH117" s="60"/>
      <c r="BI117" s="60"/>
      <c r="BJ117" s="60"/>
      <c r="BK117" s="60"/>
      <c r="BL117" s="6"/>
      <c r="BM117" s="6"/>
      <c r="BN117" s="6"/>
      <c r="BO117" s="6"/>
      <c r="BP117" s="6"/>
      <c r="BQ117" s="6"/>
      <c r="BR117" s="6"/>
      <c r="BS117" s="6"/>
      <c r="BT117" s="6"/>
      <c r="BU117" s="6"/>
      <c r="BV117" s="6"/>
      <c r="BW117" s="6"/>
      <c r="BX117" s="6"/>
      <c r="BY117" s="6"/>
      <c r="BZ117" s="6"/>
      <c r="CA117" s="6"/>
    </row>
    <row r="118" spans="1:79" ht="16.5" customHeight="1">
      <c r="A118" s="6" t="s">
        <v>59</v>
      </c>
      <c r="B118" s="22">
        <v>381</v>
      </c>
      <c r="C118" s="6">
        <v>0</v>
      </c>
      <c r="D118" s="6">
        <v>0</v>
      </c>
      <c r="E118" s="6">
        <v>0</v>
      </c>
      <c r="F118" s="6">
        <v>0</v>
      </c>
      <c r="G118" s="6">
        <v>0</v>
      </c>
      <c r="H118" s="6">
        <v>0</v>
      </c>
      <c r="I118" s="6">
        <v>0</v>
      </c>
      <c r="J118" s="6">
        <v>0</v>
      </c>
      <c r="K118" s="6">
        <v>0</v>
      </c>
      <c r="L118" s="6">
        <v>0</v>
      </c>
      <c r="M118" s="6">
        <v>0</v>
      </c>
      <c r="N118" s="6">
        <v>0</v>
      </c>
      <c r="O118" s="6">
        <v>0</v>
      </c>
      <c r="P118" s="6">
        <v>0</v>
      </c>
      <c r="Q118" s="27">
        <v>0</v>
      </c>
      <c r="R118" s="6">
        <v>0</v>
      </c>
      <c r="S118" s="6">
        <v>0</v>
      </c>
      <c r="T118" s="6">
        <v>0</v>
      </c>
      <c r="U118" s="6">
        <v>0</v>
      </c>
      <c r="V118" s="6">
        <v>0</v>
      </c>
      <c r="W118" s="6">
        <v>0</v>
      </c>
      <c r="X118" s="6">
        <v>0</v>
      </c>
      <c r="Y118" s="6">
        <v>0</v>
      </c>
      <c r="Z118" s="27">
        <v>0</v>
      </c>
      <c r="AA118" s="6">
        <v>0</v>
      </c>
      <c r="AB118" s="6">
        <v>0</v>
      </c>
      <c r="AC118" s="6">
        <v>0</v>
      </c>
      <c r="AD118" s="6">
        <v>150</v>
      </c>
      <c r="AE118" s="6">
        <v>150</v>
      </c>
      <c r="AF118" s="27">
        <v>0</v>
      </c>
      <c r="AG118" s="6">
        <v>0</v>
      </c>
      <c r="AH118" s="6">
        <v>0</v>
      </c>
      <c r="AI118" s="6">
        <v>0</v>
      </c>
      <c r="AJ118" s="6">
        <v>232</v>
      </c>
      <c r="AK118" s="6">
        <v>232</v>
      </c>
      <c r="AL118" s="6">
        <v>0</v>
      </c>
      <c r="AM118" s="6">
        <v>0</v>
      </c>
      <c r="AN118" s="6">
        <v>0</v>
      </c>
      <c r="AO118" s="27">
        <v>0</v>
      </c>
      <c r="AP118" s="136">
        <f t="shared" si="0"/>
        <v>764</v>
      </c>
      <c r="AQ118" s="137">
        <f t="shared" si="1"/>
        <v>1</v>
      </c>
      <c r="AW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row>
    <row r="119" spans="1:79" ht="16.5" customHeight="1">
      <c r="A119" s="6" t="s">
        <v>59</v>
      </c>
      <c r="B119" s="22">
        <v>381</v>
      </c>
      <c r="C119" s="6">
        <v>0</v>
      </c>
      <c r="D119" s="6">
        <v>0</v>
      </c>
      <c r="E119" s="6">
        <v>0</v>
      </c>
      <c r="F119" s="6">
        <v>0</v>
      </c>
      <c r="G119" s="6">
        <v>0</v>
      </c>
      <c r="H119" s="6">
        <v>0</v>
      </c>
      <c r="I119" s="6">
        <v>152</v>
      </c>
      <c r="J119" s="6">
        <v>152</v>
      </c>
      <c r="K119" s="6">
        <v>0</v>
      </c>
      <c r="L119" s="6">
        <v>0</v>
      </c>
      <c r="M119" s="6">
        <v>0</v>
      </c>
      <c r="N119" s="6">
        <v>0</v>
      </c>
      <c r="O119" s="6">
        <v>0</v>
      </c>
      <c r="P119" s="6">
        <v>0</v>
      </c>
      <c r="Q119" s="27">
        <v>0</v>
      </c>
      <c r="R119" s="6">
        <v>0</v>
      </c>
      <c r="S119" s="6">
        <v>0</v>
      </c>
      <c r="T119" s="6">
        <v>0</v>
      </c>
      <c r="U119" s="6">
        <v>0</v>
      </c>
      <c r="V119" s="6">
        <v>0</v>
      </c>
      <c r="W119" s="6">
        <v>0</v>
      </c>
      <c r="X119" s="6">
        <v>0</v>
      </c>
      <c r="Y119" s="6">
        <v>0</v>
      </c>
      <c r="Z119" s="27">
        <v>0</v>
      </c>
      <c r="AA119" s="6">
        <v>150</v>
      </c>
      <c r="AB119" s="6">
        <v>162</v>
      </c>
      <c r="AC119" s="6">
        <v>0</v>
      </c>
      <c r="AD119" s="6">
        <v>150</v>
      </c>
      <c r="AE119" s="6">
        <v>150</v>
      </c>
      <c r="AF119" s="27">
        <v>0</v>
      </c>
      <c r="AG119" s="6">
        <v>0</v>
      </c>
      <c r="AH119" s="6">
        <v>0</v>
      </c>
      <c r="AI119" s="6">
        <v>0</v>
      </c>
      <c r="AJ119" s="6">
        <v>0</v>
      </c>
      <c r="AK119" s="6">
        <v>0</v>
      </c>
      <c r="AL119" s="6">
        <v>0</v>
      </c>
      <c r="AM119" s="6">
        <v>0</v>
      </c>
      <c r="AN119" s="6">
        <v>0</v>
      </c>
      <c r="AO119" s="27">
        <v>0</v>
      </c>
      <c r="AP119" s="136">
        <f t="shared" si="0"/>
        <v>916</v>
      </c>
      <c r="AQ119" s="137">
        <f t="shared" si="1"/>
        <v>1</v>
      </c>
      <c r="BD119" s="6"/>
      <c r="BE119" s="6"/>
      <c r="BF119" s="6"/>
      <c r="BG119" s="6"/>
      <c r="BH119" s="6"/>
      <c r="BI119" s="6"/>
      <c r="BJ119" s="6"/>
      <c r="BK119" s="6"/>
    </row>
    <row r="120" spans="1:79" ht="16.5" customHeight="1">
      <c r="A120" s="6" t="s">
        <v>59</v>
      </c>
      <c r="B120" s="22">
        <v>382</v>
      </c>
      <c r="C120" s="6">
        <v>0</v>
      </c>
      <c r="D120" s="6">
        <v>0</v>
      </c>
      <c r="E120" s="6">
        <v>0</v>
      </c>
      <c r="F120" s="6">
        <v>0</v>
      </c>
      <c r="G120" s="6">
        <v>0</v>
      </c>
      <c r="H120" s="6">
        <v>0</v>
      </c>
      <c r="I120" s="6">
        <v>154</v>
      </c>
      <c r="J120" s="6">
        <v>154</v>
      </c>
      <c r="K120" s="6">
        <v>0</v>
      </c>
      <c r="L120" s="6">
        <v>0</v>
      </c>
      <c r="M120" s="6">
        <v>0</v>
      </c>
      <c r="N120" s="6">
        <v>0</v>
      </c>
      <c r="O120" s="6">
        <v>0</v>
      </c>
      <c r="P120" s="6">
        <v>0</v>
      </c>
      <c r="Q120" s="27">
        <v>0</v>
      </c>
      <c r="R120" s="6">
        <v>0</v>
      </c>
      <c r="S120" s="6">
        <v>0</v>
      </c>
      <c r="T120" s="6">
        <v>0</v>
      </c>
      <c r="U120" s="6">
        <v>0</v>
      </c>
      <c r="V120" s="6">
        <v>0</v>
      </c>
      <c r="W120" s="6">
        <v>0</v>
      </c>
      <c r="X120" s="6">
        <v>0</v>
      </c>
      <c r="Y120" s="6">
        <v>0</v>
      </c>
      <c r="Z120" s="27">
        <v>0</v>
      </c>
      <c r="AA120" s="6">
        <v>0</v>
      </c>
      <c r="AB120" s="6">
        <v>0</v>
      </c>
      <c r="AC120" s="6">
        <v>0</v>
      </c>
      <c r="AD120" s="6">
        <v>150</v>
      </c>
      <c r="AE120" s="6">
        <v>150</v>
      </c>
      <c r="AF120" s="27">
        <v>0</v>
      </c>
      <c r="AG120" s="6">
        <v>0</v>
      </c>
      <c r="AH120" s="6">
        <v>0</v>
      </c>
      <c r="AI120" s="6">
        <v>0</v>
      </c>
      <c r="AJ120" s="6">
        <v>232</v>
      </c>
      <c r="AK120" s="6">
        <v>232</v>
      </c>
      <c r="AL120" s="6">
        <v>0</v>
      </c>
      <c r="AM120" s="148">
        <v>224</v>
      </c>
      <c r="AN120" s="148">
        <v>224</v>
      </c>
      <c r="AO120" s="27">
        <v>0</v>
      </c>
      <c r="AP120" s="136">
        <f t="shared" si="0"/>
        <v>1520</v>
      </c>
      <c r="AQ120" s="137">
        <f t="shared" si="1"/>
        <v>1</v>
      </c>
      <c r="AW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row>
    <row r="121" spans="1:79" ht="16.5" customHeight="1">
      <c r="A121" s="6" t="s">
        <v>59</v>
      </c>
      <c r="B121" s="22">
        <v>382</v>
      </c>
      <c r="C121" s="6">
        <v>0</v>
      </c>
      <c r="D121" s="6">
        <v>0</v>
      </c>
      <c r="E121" s="6">
        <v>0</v>
      </c>
      <c r="F121" s="6">
        <v>0</v>
      </c>
      <c r="G121" s="6">
        <v>0</v>
      </c>
      <c r="H121" s="6">
        <v>0</v>
      </c>
      <c r="I121" s="6">
        <v>154</v>
      </c>
      <c r="J121" s="6">
        <v>154</v>
      </c>
      <c r="K121" s="6">
        <v>0</v>
      </c>
      <c r="L121" s="6">
        <v>0</v>
      </c>
      <c r="M121" s="6">
        <v>0</v>
      </c>
      <c r="N121" s="6">
        <v>0</v>
      </c>
      <c r="O121" s="6">
        <v>0</v>
      </c>
      <c r="P121" s="6">
        <v>0</v>
      </c>
      <c r="Q121" s="27">
        <v>0</v>
      </c>
      <c r="R121" s="6">
        <v>0</v>
      </c>
      <c r="S121" s="6">
        <v>0</v>
      </c>
      <c r="T121" s="6">
        <v>0</v>
      </c>
      <c r="U121" s="6">
        <v>0</v>
      </c>
      <c r="V121" s="6">
        <v>0</v>
      </c>
      <c r="W121" s="6">
        <v>0</v>
      </c>
      <c r="X121" s="6">
        <v>0</v>
      </c>
      <c r="Y121" s="6">
        <v>0</v>
      </c>
      <c r="Z121" s="27">
        <v>0</v>
      </c>
      <c r="AA121" s="6">
        <v>0</v>
      </c>
      <c r="AB121" s="6">
        <v>0</v>
      </c>
      <c r="AC121" s="6">
        <v>0</v>
      </c>
      <c r="AD121" s="6">
        <v>150</v>
      </c>
      <c r="AE121" s="6">
        <v>150</v>
      </c>
      <c r="AF121" s="27">
        <v>0</v>
      </c>
      <c r="AG121" s="6">
        <v>0</v>
      </c>
      <c r="AH121" s="6">
        <v>0</v>
      </c>
      <c r="AI121" s="6">
        <v>0</v>
      </c>
      <c r="AJ121" s="6">
        <v>232</v>
      </c>
      <c r="AK121" s="6">
        <v>232</v>
      </c>
      <c r="AL121" s="6">
        <v>0</v>
      </c>
      <c r="AM121" s="148">
        <v>194</v>
      </c>
      <c r="AN121" s="148">
        <v>224</v>
      </c>
      <c r="AO121" s="27">
        <v>0</v>
      </c>
      <c r="AP121" s="136">
        <f t="shared" si="0"/>
        <v>1490</v>
      </c>
      <c r="AQ121" s="137">
        <f t="shared" si="1"/>
        <v>1</v>
      </c>
      <c r="AW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row>
    <row r="122" spans="1:79" ht="16.5" customHeight="1">
      <c r="A122" s="6" t="s">
        <v>59</v>
      </c>
      <c r="B122" s="22">
        <v>383</v>
      </c>
      <c r="C122" s="6">
        <v>0</v>
      </c>
      <c r="D122" s="6">
        <v>0</v>
      </c>
      <c r="E122" s="6">
        <v>0</v>
      </c>
      <c r="F122" s="6">
        <v>0</v>
      </c>
      <c r="G122" s="6">
        <v>0</v>
      </c>
      <c r="H122" s="6">
        <v>0</v>
      </c>
      <c r="I122" s="6">
        <v>150</v>
      </c>
      <c r="J122" s="6">
        <v>150</v>
      </c>
      <c r="K122" s="6">
        <v>0</v>
      </c>
      <c r="L122" s="6">
        <v>0</v>
      </c>
      <c r="M122" s="6">
        <v>0</v>
      </c>
      <c r="N122" s="6">
        <v>0</v>
      </c>
      <c r="O122" s="6">
        <v>0</v>
      </c>
      <c r="P122" s="6">
        <v>0</v>
      </c>
      <c r="Q122" s="27">
        <v>0</v>
      </c>
      <c r="R122" s="6">
        <v>0</v>
      </c>
      <c r="S122" s="6">
        <v>0</v>
      </c>
      <c r="T122" s="6">
        <v>0</v>
      </c>
      <c r="U122" s="6">
        <v>0</v>
      </c>
      <c r="V122" s="6">
        <v>0</v>
      </c>
      <c r="W122" s="6">
        <v>0</v>
      </c>
      <c r="X122" s="6">
        <v>0</v>
      </c>
      <c r="Y122" s="6">
        <v>0</v>
      </c>
      <c r="Z122" s="27">
        <v>0</v>
      </c>
      <c r="AA122" s="6">
        <v>0</v>
      </c>
      <c r="AB122" s="6">
        <v>0</v>
      </c>
      <c r="AC122" s="6">
        <v>0</v>
      </c>
      <c r="AD122" s="6">
        <v>0</v>
      </c>
      <c r="AE122" s="6">
        <v>0</v>
      </c>
      <c r="AF122" s="27">
        <v>0</v>
      </c>
      <c r="AG122" s="6">
        <v>0</v>
      </c>
      <c r="AH122" s="6">
        <v>0</v>
      </c>
      <c r="AI122" s="6">
        <v>0</v>
      </c>
      <c r="AJ122" s="6">
        <v>0</v>
      </c>
      <c r="AK122" s="6">
        <v>0</v>
      </c>
      <c r="AL122" s="6">
        <v>0</v>
      </c>
      <c r="AM122" s="6">
        <v>0</v>
      </c>
      <c r="AN122" s="6">
        <v>0</v>
      </c>
      <c r="AO122" s="27">
        <v>0</v>
      </c>
      <c r="AP122" s="136">
        <f t="shared" si="0"/>
        <v>300</v>
      </c>
      <c r="AQ122" s="137">
        <f t="shared" si="1"/>
        <v>1</v>
      </c>
      <c r="AW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row>
    <row r="123" spans="1:79" ht="16.5" customHeight="1">
      <c r="A123" s="6" t="s">
        <v>59</v>
      </c>
      <c r="B123" s="22">
        <v>383</v>
      </c>
      <c r="C123" s="6">
        <v>0</v>
      </c>
      <c r="D123" s="6">
        <v>0</v>
      </c>
      <c r="E123" s="6">
        <v>0</v>
      </c>
      <c r="F123" s="6">
        <v>0</v>
      </c>
      <c r="G123" s="6">
        <v>0</v>
      </c>
      <c r="H123" s="6">
        <v>0</v>
      </c>
      <c r="I123" s="6">
        <v>150</v>
      </c>
      <c r="J123" s="6">
        <v>150</v>
      </c>
      <c r="K123" s="6">
        <v>0</v>
      </c>
      <c r="L123" s="6">
        <v>0</v>
      </c>
      <c r="M123" s="6">
        <v>0</v>
      </c>
      <c r="N123" s="6">
        <v>0</v>
      </c>
      <c r="O123" s="6">
        <v>0</v>
      </c>
      <c r="P123" s="6">
        <v>0</v>
      </c>
      <c r="Q123" s="27">
        <v>0</v>
      </c>
      <c r="R123" s="6">
        <v>0</v>
      </c>
      <c r="S123" s="6">
        <v>0</v>
      </c>
      <c r="T123" s="6">
        <v>0</v>
      </c>
      <c r="U123" s="6">
        <v>0</v>
      </c>
      <c r="V123" s="6">
        <v>0</v>
      </c>
      <c r="W123" s="6">
        <v>0</v>
      </c>
      <c r="X123" s="6">
        <v>0</v>
      </c>
      <c r="Y123" s="6">
        <v>0</v>
      </c>
      <c r="Z123" s="27">
        <v>0</v>
      </c>
      <c r="AA123" s="6">
        <v>0</v>
      </c>
      <c r="AB123" s="6">
        <v>0</v>
      </c>
      <c r="AC123" s="6">
        <v>0</v>
      </c>
      <c r="AD123" s="6">
        <v>0</v>
      </c>
      <c r="AE123" s="6">
        <v>0</v>
      </c>
      <c r="AF123" s="27">
        <v>0</v>
      </c>
      <c r="AG123" s="6">
        <v>0</v>
      </c>
      <c r="AH123" s="6">
        <v>0</v>
      </c>
      <c r="AI123" s="6">
        <v>0</v>
      </c>
      <c r="AJ123" s="6">
        <v>0</v>
      </c>
      <c r="AK123" s="6">
        <v>0</v>
      </c>
      <c r="AL123" s="6">
        <v>0</v>
      </c>
      <c r="AM123" s="6">
        <v>0</v>
      </c>
      <c r="AN123" s="6">
        <v>0</v>
      </c>
      <c r="AO123" s="27">
        <v>0</v>
      </c>
      <c r="AP123" s="136">
        <f t="shared" si="0"/>
        <v>300</v>
      </c>
      <c r="AQ123" s="137">
        <f t="shared" si="1"/>
        <v>1</v>
      </c>
      <c r="AW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row>
    <row r="124" spans="1:79" ht="16.5" customHeight="1">
      <c r="A124" s="6" t="s">
        <v>59</v>
      </c>
      <c r="B124" s="22">
        <v>384</v>
      </c>
      <c r="C124" s="6">
        <v>0</v>
      </c>
      <c r="D124" s="6">
        <v>0</v>
      </c>
      <c r="E124" s="6">
        <v>0</v>
      </c>
      <c r="F124" s="6">
        <v>0</v>
      </c>
      <c r="G124" s="6">
        <v>0</v>
      </c>
      <c r="H124" s="6">
        <v>0</v>
      </c>
      <c r="I124" s="6">
        <v>154</v>
      </c>
      <c r="J124" s="6">
        <v>154</v>
      </c>
      <c r="K124" s="6">
        <v>0</v>
      </c>
      <c r="L124" s="6">
        <v>0</v>
      </c>
      <c r="M124" s="6">
        <v>0</v>
      </c>
      <c r="N124" s="6">
        <v>0</v>
      </c>
      <c r="O124" s="6">
        <v>0</v>
      </c>
      <c r="P124" s="6">
        <v>0</v>
      </c>
      <c r="Q124" s="27">
        <v>0</v>
      </c>
      <c r="R124" s="6">
        <v>0</v>
      </c>
      <c r="S124" s="6">
        <v>0</v>
      </c>
      <c r="T124" s="6">
        <v>0</v>
      </c>
      <c r="U124" s="6">
        <v>0</v>
      </c>
      <c r="V124" s="6">
        <v>0</v>
      </c>
      <c r="W124" s="6">
        <v>0</v>
      </c>
      <c r="X124" s="6">
        <v>0</v>
      </c>
      <c r="Y124" s="6">
        <v>0</v>
      </c>
      <c r="Z124" s="27">
        <v>0</v>
      </c>
      <c r="AA124" s="6">
        <v>0</v>
      </c>
      <c r="AB124" s="6">
        <v>0</v>
      </c>
      <c r="AC124" s="6">
        <v>0</v>
      </c>
      <c r="AD124" s="148">
        <v>144</v>
      </c>
      <c r="AE124" s="148">
        <v>144</v>
      </c>
      <c r="AF124" s="27">
        <v>0</v>
      </c>
      <c r="AG124" s="6">
        <v>0</v>
      </c>
      <c r="AH124" s="6">
        <v>0</v>
      </c>
      <c r="AI124" s="6">
        <v>0</v>
      </c>
      <c r="AJ124" s="6">
        <v>0</v>
      </c>
      <c r="AK124" s="6">
        <v>0</v>
      </c>
      <c r="AL124" s="6">
        <v>0</v>
      </c>
      <c r="AM124" s="6">
        <v>0</v>
      </c>
      <c r="AN124" s="6">
        <v>0</v>
      </c>
      <c r="AO124" s="27">
        <v>0</v>
      </c>
      <c r="AP124" s="136">
        <f t="shared" si="0"/>
        <v>596</v>
      </c>
      <c r="AQ124" s="137">
        <f t="shared" si="1"/>
        <v>1</v>
      </c>
      <c r="AW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row>
    <row r="125" spans="1:79" ht="16.5" customHeight="1">
      <c r="A125" s="6" t="s">
        <v>59</v>
      </c>
      <c r="B125" s="22">
        <v>384</v>
      </c>
      <c r="C125" s="6">
        <v>0</v>
      </c>
      <c r="D125" s="6">
        <v>0</v>
      </c>
      <c r="E125" s="6">
        <v>0</v>
      </c>
      <c r="F125" s="6">
        <v>0</v>
      </c>
      <c r="G125" s="6">
        <v>0</v>
      </c>
      <c r="H125" s="6">
        <v>0</v>
      </c>
      <c r="I125" s="6">
        <v>154</v>
      </c>
      <c r="J125" s="6">
        <v>154</v>
      </c>
      <c r="K125" s="6">
        <v>0</v>
      </c>
      <c r="L125" s="6">
        <v>0</v>
      </c>
      <c r="M125" s="6">
        <v>0</v>
      </c>
      <c r="N125" s="6">
        <v>0</v>
      </c>
      <c r="O125" s="6">
        <v>0</v>
      </c>
      <c r="P125" s="6">
        <v>0</v>
      </c>
      <c r="Q125" s="27">
        <v>0</v>
      </c>
      <c r="R125" s="6">
        <v>0</v>
      </c>
      <c r="S125" s="6">
        <v>0</v>
      </c>
      <c r="T125" s="6">
        <v>0</v>
      </c>
      <c r="U125" s="6">
        <v>202</v>
      </c>
      <c r="V125" s="6">
        <v>202</v>
      </c>
      <c r="W125" s="6">
        <v>0</v>
      </c>
      <c r="X125" s="6">
        <v>0</v>
      </c>
      <c r="Y125" s="6">
        <v>0</v>
      </c>
      <c r="Z125" s="27">
        <v>0</v>
      </c>
      <c r="AA125" s="6">
        <v>0</v>
      </c>
      <c r="AB125" s="6">
        <v>0</v>
      </c>
      <c r="AC125" s="6">
        <v>0</v>
      </c>
      <c r="AD125" s="148">
        <v>152</v>
      </c>
      <c r="AE125" s="148">
        <v>152</v>
      </c>
      <c r="AF125" s="27">
        <v>0</v>
      </c>
      <c r="AG125" s="6">
        <v>0</v>
      </c>
      <c r="AH125" s="6">
        <v>0</v>
      </c>
      <c r="AI125" s="6">
        <v>0</v>
      </c>
      <c r="AJ125" s="6">
        <v>0</v>
      </c>
      <c r="AK125" s="6">
        <v>0</v>
      </c>
      <c r="AL125" s="6">
        <v>0</v>
      </c>
      <c r="AM125" s="6">
        <v>0</v>
      </c>
      <c r="AN125" s="6">
        <v>0</v>
      </c>
      <c r="AO125" s="27">
        <v>0</v>
      </c>
      <c r="AP125" s="136">
        <f t="shared" si="0"/>
        <v>1016</v>
      </c>
      <c r="AQ125" s="137">
        <f t="shared" si="1"/>
        <v>1</v>
      </c>
      <c r="AW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row>
    <row r="126" spans="1:79" ht="16.5" customHeight="1">
      <c r="A126" s="6" t="s">
        <v>59</v>
      </c>
      <c r="B126" s="22">
        <v>385</v>
      </c>
      <c r="C126" s="6">
        <v>0</v>
      </c>
      <c r="D126" s="6">
        <v>0</v>
      </c>
      <c r="E126" s="6">
        <v>0</v>
      </c>
      <c r="F126" s="6">
        <v>0</v>
      </c>
      <c r="G126" s="6">
        <v>0</v>
      </c>
      <c r="H126" s="6">
        <v>0</v>
      </c>
      <c r="I126" s="6">
        <v>150</v>
      </c>
      <c r="J126" s="6">
        <v>150</v>
      </c>
      <c r="K126" s="6">
        <v>0</v>
      </c>
      <c r="L126" s="6">
        <v>0</v>
      </c>
      <c r="M126" s="6">
        <v>0</v>
      </c>
      <c r="N126" s="6">
        <v>0</v>
      </c>
      <c r="O126" s="6">
        <v>0</v>
      </c>
      <c r="P126" s="6">
        <v>0</v>
      </c>
      <c r="Q126" s="27">
        <v>0</v>
      </c>
      <c r="R126" s="6">
        <v>0</v>
      </c>
      <c r="S126" s="6">
        <v>0</v>
      </c>
      <c r="T126" s="6">
        <v>0</v>
      </c>
      <c r="U126" s="6">
        <v>0</v>
      </c>
      <c r="V126" s="6">
        <v>0</v>
      </c>
      <c r="W126" s="6">
        <v>0</v>
      </c>
      <c r="X126" s="6">
        <v>0</v>
      </c>
      <c r="Y126" s="6">
        <v>0</v>
      </c>
      <c r="Z126" s="27">
        <v>0</v>
      </c>
      <c r="AA126" s="6">
        <v>0</v>
      </c>
      <c r="AB126" s="6">
        <v>0</v>
      </c>
      <c r="AC126" s="6">
        <v>0</v>
      </c>
      <c r="AD126" s="6">
        <v>152</v>
      </c>
      <c r="AE126" s="6">
        <v>152</v>
      </c>
      <c r="AF126" s="27">
        <v>0</v>
      </c>
      <c r="AG126" s="6">
        <v>0</v>
      </c>
      <c r="AH126" s="6">
        <v>0</v>
      </c>
      <c r="AI126" s="6">
        <v>0</v>
      </c>
      <c r="AJ126" s="6">
        <v>0</v>
      </c>
      <c r="AK126" s="6">
        <v>0</v>
      </c>
      <c r="AL126" s="6">
        <v>0</v>
      </c>
      <c r="AM126" s="6">
        <v>0</v>
      </c>
      <c r="AN126" s="6">
        <v>0</v>
      </c>
      <c r="AO126" s="27">
        <v>0</v>
      </c>
      <c r="AP126" s="136">
        <f t="shared" si="0"/>
        <v>604</v>
      </c>
      <c r="AQ126" s="137">
        <f t="shared" si="1"/>
        <v>1</v>
      </c>
      <c r="AW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row>
    <row r="127" spans="1:79" ht="16.5" customHeight="1">
      <c r="A127" s="6" t="s">
        <v>59</v>
      </c>
      <c r="B127" s="22">
        <v>385</v>
      </c>
      <c r="C127" s="6">
        <v>0</v>
      </c>
      <c r="D127" s="6">
        <v>0</v>
      </c>
      <c r="E127" s="6">
        <v>0</v>
      </c>
      <c r="F127" s="6">
        <v>0</v>
      </c>
      <c r="G127" s="6">
        <v>0</v>
      </c>
      <c r="H127" s="6">
        <v>0</v>
      </c>
      <c r="I127" s="6">
        <v>150</v>
      </c>
      <c r="J127" s="6">
        <v>150</v>
      </c>
      <c r="K127" s="6">
        <v>0</v>
      </c>
      <c r="L127" s="6">
        <v>0</v>
      </c>
      <c r="M127" s="6">
        <v>0</v>
      </c>
      <c r="N127" s="6">
        <v>0</v>
      </c>
      <c r="O127" s="6">
        <v>0</v>
      </c>
      <c r="P127" s="6">
        <v>0</v>
      </c>
      <c r="Q127" s="27">
        <v>0</v>
      </c>
      <c r="R127" s="6">
        <v>0</v>
      </c>
      <c r="S127" s="6">
        <v>0</v>
      </c>
      <c r="T127" s="6">
        <v>0</v>
      </c>
      <c r="U127" s="6">
        <v>0</v>
      </c>
      <c r="V127" s="6">
        <v>0</v>
      </c>
      <c r="W127" s="6">
        <v>0</v>
      </c>
      <c r="X127" s="6">
        <v>0</v>
      </c>
      <c r="Y127" s="6">
        <v>0</v>
      </c>
      <c r="Z127" s="27">
        <v>0</v>
      </c>
      <c r="AA127" s="6">
        <v>0</v>
      </c>
      <c r="AB127" s="6">
        <v>0</v>
      </c>
      <c r="AC127" s="6">
        <v>0</v>
      </c>
      <c r="AD127" s="6">
        <v>0</v>
      </c>
      <c r="AE127" s="6">
        <v>0</v>
      </c>
      <c r="AF127" s="27">
        <v>0</v>
      </c>
      <c r="AG127" s="6">
        <v>0</v>
      </c>
      <c r="AH127" s="6">
        <v>0</v>
      </c>
      <c r="AI127" s="6">
        <v>0</v>
      </c>
      <c r="AJ127" s="6">
        <v>0</v>
      </c>
      <c r="AK127" s="6">
        <v>0</v>
      </c>
      <c r="AL127" s="6">
        <v>0</v>
      </c>
      <c r="AM127" s="6">
        <v>0</v>
      </c>
      <c r="AN127" s="6">
        <v>0</v>
      </c>
      <c r="AO127" s="27">
        <v>0</v>
      </c>
      <c r="AP127" s="136">
        <f t="shared" si="0"/>
        <v>300</v>
      </c>
      <c r="AQ127" s="137">
        <f t="shared" si="1"/>
        <v>1</v>
      </c>
      <c r="AW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row>
    <row r="128" spans="1:79" ht="16.5" customHeight="1">
      <c r="A128" s="6" t="s">
        <v>59</v>
      </c>
      <c r="B128" s="22">
        <v>386</v>
      </c>
      <c r="C128" s="6">
        <v>0</v>
      </c>
      <c r="D128" s="6">
        <v>0</v>
      </c>
      <c r="E128" s="6">
        <v>0</v>
      </c>
      <c r="F128" s="6">
        <v>0</v>
      </c>
      <c r="G128" s="6">
        <v>0</v>
      </c>
      <c r="H128" s="6">
        <v>0</v>
      </c>
      <c r="I128" s="6">
        <v>150</v>
      </c>
      <c r="J128" s="6">
        <v>150</v>
      </c>
      <c r="K128" s="6">
        <v>0</v>
      </c>
      <c r="L128" s="6">
        <v>0</v>
      </c>
      <c r="M128" s="6">
        <v>0</v>
      </c>
      <c r="N128" s="6">
        <v>0</v>
      </c>
      <c r="O128" s="6">
        <v>0</v>
      </c>
      <c r="P128" s="6">
        <v>0</v>
      </c>
      <c r="Q128" s="27">
        <v>0</v>
      </c>
      <c r="R128" s="6">
        <v>0</v>
      </c>
      <c r="S128" s="6">
        <v>0</v>
      </c>
      <c r="T128" s="6">
        <v>0</v>
      </c>
      <c r="U128" s="6">
        <v>0</v>
      </c>
      <c r="V128" s="6">
        <v>0</v>
      </c>
      <c r="W128" s="6">
        <v>0</v>
      </c>
      <c r="X128" s="6">
        <v>0</v>
      </c>
      <c r="Y128" s="6">
        <v>0</v>
      </c>
      <c r="Z128" s="27">
        <v>0</v>
      </c>
      <c r="AA128" s="6">
        <v>0</v>
      </c>
      <c r="AB128" s="6">
        <v>0</v>
      </c>
      <c r="AC128" s="6">
        <v>0</v>
      </c>
      <c r="AD128" s="6">
        <v>150</v>
      </c>
      <c r="AE128" s="6">
        <v>150</v>
      </c>
      <c r="AF128" s="27">
        <v>0</v>
      </c>
      <c r="AG128" s="6">
        <v>0</v>
      </c>
      <c r="AH128" s="6">
        <v>0</v>
      </c>
      <c r="AI128" s="6">
        <v>0</v>
      </c>
      <c r="AJ128" s="6">
        <v>0</v>
      </c>
      <c r="AK128" s="6">
        <v>0</v>
      </c>
      <c r="AL128" s="6">
        <v>0</v>
      </c>
      <c r="AM128" s="6">
        <v>0</v>
      </c>
      <c r="AN128" s="6">
        <v>0</v>
      </c>
      <c r="AO128" s="27">
        <v>0</v>
      </c>
      <c r="AP128" s="136">
        <f t="shared" si="0"/>
        <v>600</v>
      </c>
      <c r="AQ128" s="137">
        <f t="shared" si="1"/>
        <v>1</v>
      </c>
      <c r="AW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row>
    <row r="129" spans="1:79" ht="16.5" customHeight="1">
      <c r="A129" s="6" t="s">
        <v>59</v>
      </c>
      <c r="B129" s="22">
        <v>386</v>
      </c>
      <c r="C129" s="6">
        <v>0</v>
      </c>
      <c r="D129" s="6">
        <v>0</v>
      </c>
      <c r="E129" s="6">
        <v>0</v>
      </c>
      <c r="F129" s="6">
        <v>0</v>
      </c>
      <c r="G129" s="6">
        <v>0</v>
      </c>
      <c r="H129" s="6">
        <v>0</v>
      </c>
      <c r="I129" s="6">
        <v>150</v>
      </c>
      <c r="J129" s="6">
        <v>150</v>
      </c>
      <c r="K129" s="6">
        <v>0</v>
      </c>
      <c r="L129" s="6">
        <v>0</v>
      </c>
      <c r="M129" s="6">
        <v>0</v>
      </c>
      <c r="N129" s="6">
        <v>0</v>
      </c>
      <c r="O129" s="6">
        <v>0</v>
      </c>
      <c r="P129" s="6">
        <v>0</v>
      </c>
      <c r="Q129" s="27">
        <v>0</v>
      </c>
      <c r="R129" s="6">
        <v>0</v>
      </c>
      <c r="S129" s="6">
        <v>0</v>
      </c>
      <c r="T129" s="6">
        <v>0</v>
      </c>
      <c r="U129" s="6">
        <v>0</v>
      </c>
      <c r="V129" s="6">
        <v>0</v>
      </c>
      <c r="W129" s="6">
        <v>0</v>
      </c>
      <c r="X129" s="6">
        <v>0</v>
      </c>
      <c r="Y129" s="6">
        <v>0</v>
      </c>
      <c r="Z129" s="27">
        <v>0</v>
      </c>
      <c r="AA129" s="6">
        <v>0</v>
      </c>
      <c r="AB129" s="6">
        <v>0</v>
      </c>
      <c r="AC129" s="6">
        <v>0</v>
      </c>
      <c r="AD129" s="6">
        <v>0</v>
      </c>
      <c r="AE129" s="6">
        <v>0</v>
      </c>
      <c r="AF129" s="27">
        <v>0</v>
      </c>
      <c r="AG129" s="6">
        <v>0</v>
      </c>
      <c r="AH129" s="6">
        <v>0</v>
      </c>
      <c r="AI129" s="6">
        <v>0</v>
      </c>
      <c r="AJ129" s="6">
        <v>0</v>
      </c>
      <c r="AK129" s="6">
        <v>0</v>
      </c>
      <c r="AL129" s="6">
        <v>0</v>
      </c>
      <c r="AM129" s="6">
        <v>0</v>
      </c>
      <c r="AN129" s="6">
        <v>0</v>
      </c>
      <c r="AO129" s="27">
        <v>0</v>
      </c>
      <c r="AP129" s="136">
        <f t="shared" si="0"/>
        <v>300</v>
      </c>
      <c r="AQ129" s="137">
        <f t="shared" si="1"/>
        <v>1</v>
      </c>
      <c r="AW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row>
    <row r="130" spans="1:79" ht="16.5" customHeight="1">
      <c r="A130" s="6" t="s">
        <v>59</v>
      </c>
      <c r="B130" s="22">
        <v>387</v>
      </c>
      <c r="C130" s="6">
        <v>0</v>
      </c>
      <c r="D130" s="6">
        <v>0</v>
      </c>
      <c r="E130" s="6">
        <v>0</v>
      </c>
      <c r="F130" s="6">
        <v>0</v>
      </c>
      <c r="G130" s="6">
        <v>0</v>
      </c>
      <c r="H130" s="6">
        <v>0</v>
      </c>
      <c r="I130" s="6">
        <v>150</v>
      </c>
      <c r="J130" s="6">
        <v>150</v>
      </c>
      <c r="K130" s="6">
        <v>0</v>
      </c>
      <c r="L130" s="6">
        <v>0</v>
      </c>
      <c r="M130" s="6">
        <v>0</v>
      </c>
      <c r="N130" s="6">
        <v>0</v>
      </c>
      <c r="O130" s="6">
        <v>0</v>
      </c>
      <c r="P130" s="6">
        <v>0</v>
      </c>
      <c r="Q130" s="27">
        <v>0</v>
      </c>
      <c r="R130" s="6">
        <v>0</v>
      </c>
      <c r="S130" s="6">
        <v>0</v>
      </c>
      <c r="T130" s="6">
        <v>0</v>
      </c>
      <c r="U130" s="6">
        <v>0</v>
      </c>
      <c r="V130" s="6">
        <v>0</v>
      </c>
      <c r="W130" s="6">
        <v>0</v>
      </c>
      <c r="X130" s="6">
        <v>0</v>
      </c>
      <c r="Y130" s="6">
        <v>0</v>
      </c>
      <c r="Z130" s="27">
        <v>0</v>
      </c>
      <c r="AA130" s="6">
        <v>0</v>
      </c>
      <c r="AB130" s="6">
        <v>0</v>
      </c>
      <c r="AC130" s="6">
        <v>0</v>
      </c>
      <c r="AD130" s="6">
        <v>152</v>
      </c>
      <c r="AE130" s="6">
        <v>152</v>
      </c>
      <c r="AF130" s="27">
        <v>0</v>
      </c>
      <c r="AG130" s="6">
        <v>0</v>
      </c>
      <c r="AH130" s="6">
        <v>0</v>
      </c>
      <c r="AI130" s="6">
        <v>0</v>
      </c>
      <c r="AJ130" s="6">
        <v>0</v>
      </c>
      <c r="AK130" s="6">
        <v>0</v>
      </c>
      <c r="AL130" s="6">
        <v>0</v>
      </c>
      <c r="AM130" s="6">
        <v>0</v>
      </c>
      <c r="AN130" s="6">
        <v>0</v>
      </c>
      <c r="AO130" s="27">
        <v>0</v>
      </c>
      <c r="AP130" s="136">
        <f t="shared" si="0"/>
        <v>604</v>
      </c>
      <c r="AQ130" s="137">
        <f t="shared" si="1"/>
        <v>1</v>
      </c>
      <c r="AW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row>
    <row r="131" spans="1:79" ht="16.5" customHeight="1">
      <c r="A131" s="6" t="s">
        <v>59</v>
      </c>
      <c r="B131" s="22">
        <v>387</v>
      </c>
      <c r="C131" s="6">
        <v>0</v>
      </c>
      <c r="D131" s="6">
        <v>0</v>
      </c>
      <c r="E131" s="6">
        <v>0</v>
      </c>
      <c r="F131" s="6">
        <v>0</v>
      </c>
      <c r="G131" s="6">
        <v>0</v>
      </c>
      <c r="H131" s="6">
        <v>0</v>
      </c>
      <c r="I131" s="6">
        <v>150</v>
      </c>
      <c r="J131" s="6">
        <v>150</v>
      </c>
      <c r="K131" s="6">
        <v>0</v>
      </c>
      <c r="L131" s="6">
        <v>0</v>
      </c>
      <c r="M131" s="6">
        <v>0</v>
      </c>
      <c r="N131" s="6">
        <v>0</v>
      </c>
      <c r="O131" s="6">
        <v>0</v>
      </c>
      <c r="P131" s="6">
        <v>0</v>
      </c>
      <c r="Q131" s="27">
        <v>0</v>
      </c>
      <c r="R131" s="6">
        <v>0</v>
      </c>
      <c r="S131" s="6">
        <v>0</v>
      </c>
      <c r="T131" s="6">
        <v>0</v>
      </c>
      <c r="U131" s="6">
        <v>0</v>
      </c>
      <c r="V131" s="6">
        <v>0</v>
      </c>
      <c r="W131" s="6">
        <v>0</v>
      </c>
      <c r="X131" s="6">
        <v>0</v>
      </c>
      <c r="Y131" s="6">
        <v>0</v>
      </c>
      <c r="Z131" s="27">
        <v>0</v>
      </c>
      <c r="AA131" s="6">
        <v>0</v>
      </c>
      <c r="AB131" s="6">
        <v>0</v>
      </c>
      <c r="AC131" s="6">
        <v>0</v>
      </c>
      <c r="AD131" s="6">
        <v>152</v>
      </c>
      <c r="AE131" s="6">
        <v>152</v>
      </c>
      <c r="AF131" s="27">
        <v>0</v>
      </c>
      <c r="AG131" s="6">
        <v>0</v>
      </c>
      <c r="AH131" s="6">
        <v>0</v>
      </c>
      <c r="AI131" s="6">
        <v>0</v>
      </c>
      <c r="AJ131" s="6">
        <v>0</v>
      </c>
      <c r="AK131" s="6">
        <v>0</v>
      </c>
      <c r="AL131" s="6">
        <v>0</v>
      </c>
      <c r="AM131" s="6">
        <v>0</v>
      </c>
      <c r="AN131" s="6">
        <v>0</v>
      </c>
      <c r="AO131" s="27">
        <v>0</v>
      </c>
      <c r="AP131" s="136">
        <f t="shared" si="0"/>
        <v>604</v>
      </c>
      <c r="AQ131" s="137">
        <f t="shared" si="1"/>
        <v>1</v>
      </c>
      <c r="AW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row>
    <row r="132" spans="1:79" ht="16.5" customHeight="1">
      <c r="A132" s="6" t="s">
        <v>59</v>
      </c>
      <c r="B132" s="22">
        <v>388</v>
      </c>
      <c r="C132" s="6">
        <v>0</v>
      </c>
      <c r="D132" s="6">
        <v>0</v>
      </c>
      <c r="E132" s="6">
        <v>0</v>
      </c>
      <c r="F132" s="6">
        <v>0</v>
      </c>
      <c r="G132" s="6">
        <v>0</v>
      </c>
      <c r="H132" s="6">
        <v>0</v>
      </c>
      <c r="I132" s="6">
        <v>150</v>
      </c>
      <c r="J132" s="6">
        <v>150</v>
      </c>
      <c r="K132" s="6">
        <v>0</v>
      </c>
      <c r="L132" s="6">
        <v>0</v>
      </c>
      <c r="M132" s="6">
        <v>0</v>
      </c>
      <c r="N132" s="6">
        <v>0</v>
      </c>
      <c r="O132" s="6">
        <v>0</v>
      </c>
      <c r="P132" s="6">
        <v>0</v>
      </c>
      <c r="Q132" s="27">
        <v>0</v>
      </c>
      <c r="R132" s="6">
        <v>0</v>
      </c>
      <c r="S132" s="6">
        <v>0</v>
      </c>
      <c r="T132" s="6">
        <v>0</v>
      </c>
      <c r="U132" s="6">
        <v>0</v>
      </c>
      <c r="V132" s="6">
        <v>0</v>
      </c>
      <c r="W132" s="6">
        <v>0</v>
      </c>
      <c r="X132" s="6">
        <v>0</v>
      </c>
      <c r="Y132" s="6">
        <v>0</v>
      </c>
      <c r="Z132" s="27">
        <v>0</v>
      </c>
      <c r="AA132" s="6">
        <v>0</v>
      </c>
      <c r="AB132" s="6">
        <v>0</v>
      </c>
      <c r="AC132" s="6">
        <v>0</v>
      </c>
      <c r="AD132" s="6">
        <v>152</v>
      </c>
      <c r="AE132" s="6">
        <v>152</v>
      </c>
      <c r="AF132" s="27">
        <v>0</v>
      </c>
      <c r="AG132" s="6">
        <v>0</v>
      </c>
      <c r="AH132" s="6">
        <v>0</v>
      </c>
      <c r="AI132" s="6">
        <v>0</v>
      </c>
      <c r="AJ132" s="6">
        <v>232</v>
      </c>
      <c r="AK132" s="6">
        <v>232</v>
      </c>
      <c r="AL132" s="6">
        <v>0</v>
      </c>
      <c r="AM132" s="6">
        <v>0</v>
      </c>
      <c r="AN132" s="6">
        <v>0</v>
      </c>
      <c r="AO132" s="27">
        <v>0</v>
      </c>
      <c r="AP132" s="136">
        <f t="shared" si="0"/>
        <v>1068</v>
      </c>
      <c r="AQ132" s="137">
        <f t="shared" si="1"/>
        <v>1</v>
      </c>
      <c r="AW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row>
    <row r="133" spans="1:79" ht="16.5" customHeight="1">
      <c r="A133" s="6" t="s">
        <v>59</v>
      </c>
      <c r="B133" s="22">
        <v>388</v>
      </c>
      <c r="C133" s="6">
        <v>0</v>
      </c>
      <c r="D133" s="6">
        <v>0</v>
      </c>
      <c r="E133" s="6">
        <v>0</v>
      </c>
      <c r="F133" s="6">
        <v>0</v>
      </c>
      <c r="G133" s="6">
        <v>0</v>
      </c>
      <c r="H133" s="6">
        <v>0</v>
      </c>
      <c r="I133" s="6">
        <v>150</v>
      </c>
      <c r="J133" s="6">
        <v>150</v>
      </c>
      <c r="K133" s="6">
        <v>0</v>
      </c>
      <c r="L133" s="6">
        <v>0</v>
      </c>
      <c r="M133" s="6">
        <v>0</v>
      </c>
      <c r="N133" s="6">
        <v>0</v>
      </c>
      <c r="O133" s="6">
        <v>0</v>
      </c>
      <c r="P133" s="6">
        <v>0</v>
      </c>
      <c r="Q133" s="27">
        <v>0</v>
      </c>
      <c r="R133" s="6">
        <v>0</v>
      </c>
      <c r="S133" s="6">
        <v>0</v>
      </c>
      <c r="T133" s="6">
        <v>0</v>
      </c>
      <c r="U133" s="6">
        <v>0</v>
      </c>
      <c r="V133" s="6">
        <v>0</v>
      </c>
      <c r="W133" s="6">
        <v>0</v>
      </c>
      <c r="X133" s="6">
        <v>0</v>
      </c>
      <c r="Y133" s="6">
        <v>0</v>
      </c>
      <c r="Z133" s="27">
        <v>0</v>
      </c>
      <c r="AA133" s="6">
        <v>0</v>
      </c>
      <c r="AB133" s="6">
        <v>0</v>
      </c>
      <c r="AC133" s="6">
        <v>0</v>
      </c>
      <c r="AD133" s="6">
        <v>152</v>
      </c>
      <c r="AE133" s="6">
        <v>152</v>
      </c>
      <c r="AF133" s="27">
        <v>0</v>
      </c>
      <c r="AG133" s="6">
        <v>0</v>
      </c>
      <c r="AH133" s="6">
        <v>0</v>
      </c>
      <c r="AI133" s="6">
        <v>0</v>
      </c>
      <c r="AJ133" s="6">
        <v>0</v>
      </c>
      <c r="AK133" s="6">
        <v>0</v>
      </c>
      <c r="AL133" s="6">
        <v>0</v>
      </c>
      <c r="AM133" s="6">
        <v>0</v>
      </c>
      <c r="AN133" s="6">
        <v>0</v>
      </c>
      <c r="AO133" s="27">
        <v>0</v>
      </c>
      <c r="AP133" s="136">
        <f t="shared" si="0"/>
        <v>604</v>
      </c>
      <c r="AQ133" s="137">
        <f t="shared" si="1"/>
        <v>1</v>
      </c>
      <c r="AW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row>
    <row r="134" spans="1:79" ht="16.5" customHeight="1">
      <c r="A134" s="6" t="s">
        <v>59</v>
      </c>
      <c r="B134" s="22">
        <v>389</v>
      </c>
      <c r="C134" s="6">
        <v>139</v>
      </c>
      <c r="D134" s="6">
        <v>143</v>
      </c>
      <c r="E134" s="6">
        <v>0</v>
      </c>
      <c r="F134" s="6">
        <v>0</v>
      </c>
      <c r="G134" s="6">
        <v>0</v>
      </c>
      <c r="H134" s="6">
        <v>0</v>
      </c>
      <c r="I134" s="6">
        <v>150</v>
      </c>
      <c r="J134" s="6">
        <v>150</v>
      </c>
      <c r="K134" s="6">
        <v>0</v>
      </c>
      <c r="L134" s="6">
        <v>170</v>
      </c>
      <c r="M134" s="6">
        <v>170</v>
      </c>
      <c r="N134" s="6">
        <v>0</v>
      </c>
      <c r="O134" s="6">
        <v>0</v>
      </c>
      <c r="P134" s="6">
        <v>0</v>
      </c>
      <c r="Q134" s="27">
        <v>0</v>
      </c>
      <c r="R134" s="6">
        <v>0</v>
      </c>
      <c r="S134" s="6">
        <v>0</v>
      </c>
      <c r="T134" s="6">
        <v>0</v>
      </c>
      <c r="U134" s="6">
        <v>0</v>
      </c>
      <c r="V134" s="6">
        <v>0</v>
      </c>
      <c r="W134" s="6">
        <v>0</v>
      </c>
      <c r="X134" s="6">
        <v>0</v>
      </c>
      <c r="Y134" s="6">
        <v>0</v>
      </c>
      <c r="Z134" s="27">
        <v>0</v>
      </c>
      <c r="AA134" s="6">
        <v>0</v>
      </c>
      <c r="AB134" s="6">
        <v>0</v>
      </c>
      <c r="AC134" s="6">
        <v>0</v>
      </c>
      <c r="AD134" s="6">
        <v>0</v>
      </c>
      <c r="AE134" s="6">
        <v>0</v>
      </c>
      <c r="AF134" s="27">
        <v>0</v>
      </c>
      <c r="AG134" s="6">
        <v>0</v>
      </c>
      <c r="AH134" s="6">
        <v>0</v>
      </c>
      <c r="AI134" s="6">
        <v>0</v>
      </c>
      <c r="AJ134" s="6">
        <v>232</v>
      </c>
      <c r="AK134" s="6">
        <v>232</v>
      </c>
      <c r="AL134" s="6">
        <v>0</v>
      </c>
      <c r="AM134" s="6">
        <v>202</v>
      </c>
      <c r="AN134" s="6">
        <v>224</v>
      </c>
      <c r="AO134" s="27">
        <v>0</v>
      </c>
      <c r="AP134" s="136">
        <f t="shared" si="0"/>
        <v>1812</v>
      </c>
      <c r="AQ134" s="137">
        <f t="shared" si="1"/>
        <v>1</v>
      </c>
      <c r="AW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row>
    <row r="135" spans="1:79" ht="16.5" customHeight="1">
      <c r="A135" s="6" t="s">
        <v>59</v>
      </c>
      <c r="B135" s="22">
        <v>389</v>
      </c>
      <c r="C135" s="6">
        <v>0</v>
      </c>
      <c r="D135" s="6">
        <v>0</v>
      </c>
      <c r="E135" s="6">
        <v>0</v>
      </c>
      <c r="F135" s="6">
        <v>0</v>
      </c>
      <c r="G135" s="6">
        <v>0</v>
      </c>
      <c r="H135" s="6">
        <v>0</v>
      </c>
      <c r="I135" s="6">
        <v>150</v>
      </c>
      <c r="J135" s="6">
        <v>150</v>
      </c>
      <c r="K135" s="6">
        <v>0</v>
      </c>
      <c r="L135" s="6">
        <v>0</v>
      </c>
      <c r="M135" s="6">
        <v>0</v>
      </c>
      <c r="N135" s="6">
        <v>0</v>
      </c>
      <c r="O135" s="6">
        <v>0</v>
      </c>
      <c r="P135" s="6">
        <v>0</v>
      </c>
      <c r="Q135" s="27">
        <v>0</v>
      </c>
      <c r="R135" s="6">
        <v>163</v>
      </c>
      <c r="S135" s="6">
        <v>166</v>
      </c>
      <c r="T135" s="6">
        <v>0</v>
      </c>
      <c r="U135" s="6">
        <v>0</v>
      </c>
      <c r="V135" s="6">
        <v>0</v>
      </c>
      <c r="W135" s="6">
        <v>0</v>
      </c>
      <c r="X135" s="6">
        <v>196</v>
      </c>
      <c r="Y135" s="6">
        <v>196</v>
      </c>
      <c r="Z135" s="27">
        <v>0</v>
      </c>
      <c r="AA135" s="6">
        <v>0</v>
      </c>
      <c r="AB135" s="6">
        <v>0</v>
      </c>
      <c r="AC135" s="6">
        <v>0</v>
      </c>
      <c r="AD135" s="6">
        <v>0</v>
      </c>
      <c r="AE135" s="6">
        <v>0</v>
      </c>
      <c r="AF135" s="27">
        <v>0</v>
      </c>
      <c r="AG135" s="6">
        <v>0</v>
      </c>
      <c r="AH135" s="6">
        <v>0</v>
      </c>
      <c r="AI135" s="6">
        <v>0</v>
      </c>
      <c r="AJ135" s="6">
        <v>0</v>
      </c>
      <c r="AK135" s="6">
        <v>0</v>
      </c>
      <c r="AL135" s="6">
        <v>0</v>
      </c>
      <c r="AM135" s="6">
        <v>0</v>
      </c>
      <c r="AN135" s="6">
        <v>0</v>
      </c>
      <c r="AO135" s="27">
        <v>0</v>
      </c>
      <c r="AP135" s="136">
        <f t="shared" si="0"/>
        <v>1021</v>
      </c>
      <c r="AQ135" s="137">
        <f t="shared" si="1"/>
        <v>1</v>
      </c>
      <c r="AW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row>
    <row r="136" spans="1:79" ht="16.5" customHeight="1">
      <c r="A136" s="6" t="s">
        <v>59</v>
      </c>
      <c r="B136" s="22">
        <v>390</v>
      </c>
      <c r="C136" s="6">
        <v>139</v>
      </c>
      <c r="D136" s="6">
        <v>143</v>
      </c>
      <c r="E136" s="6">
        <v>0</v>
      </c>
      <c r="F136" s="6">
        <v>0</v>
      </c>
      <c r="G136" s="6">
        <v>0</v>
      </c>
      <c r="H136" s="6">
        <v>0</v>
      </c>
      <c r="I136" s="6">
        <v>148</v>
      </c>
      <c r="J136" s="6">
        <v>148</v>
      </c>
      <c r="K136" s="6">
        <v>0</v>
      </c>
      <c r="L136" s="148">
        <v>170</v>
      </c>
      <c r="M136" s="148">
        <v>170</v>
      </c>
      <c r="N136" s="6">
        <v>0</v>
      </c>
      <c r="O136" s="6">
        <v>0</v>
      </c>
      <c r="P136" s="6">
        <v>0</v>
      </c>
      <c r="Q136" s="27">
        <v>0</v>
      </c>
      <c r="R136" s="6">
        <v>0</v>
      </c>
      <c r="S136" s="6">
        <v>0</v>
      </c>
      <c r="T136" s="6">
        <v>0</v>
      </c>
      <c r="U136" s="6">
        <v>0</v>
      </c>
      <c r="V136" s="6">
        <v>0</v>
      </c>
      <c r="W136" s="6">
        <v>0</v>
      </c>
      <c r="X136" s="6">
        <v>0</v>
      </c>
      <c r="Y136" s="6">
        <v>0</v>
      </c>
      <c r="Z136" s="27">
        <v>0</v>
      </c>
      <c r="AA136" s="6">
        <v>0</v>
      </c>
      <c r="AB136" s="6">
        <v>0</v>
      </c>
      <c r="AC136" s="6">
        <v>0</v>
      </c>
      <c r="AD136" s="148">
        <v>150</v>
      </c>
      <c r="AE136" s="148">
        <v>150</v>
      </c>
      <c r="AF136" s="27">
        <v>0</v>
      </c>
      <c r="AG136" s="6">
        <v>0</v>
      </c>
      <c r="AH136" s="6">
        <v>0</v>
      </c>
      <c r="AI136" s="6">
        <v>0</v>
      </c>
      <c r="AJ136" s="6">
        <v>0</v>
      </c>
      <c r="AK136" s="6">
        <v>0</v>
      </c>
      <c r="AL136" s="6">
        <v>0</v>
      </c>
      <c r="AM136" s="6">
        <v>0</v>
      </c>
      <c r="AN136" s="6">
        <v>0</v>
      </c>
      <c r="AO136" s="27">
        <v>0</v>
      </c>
      <c r="AP136" s="136">
        <f t="shared" si="0"/>
        <v>1218</v>
      </c>
      <c r="AQ136" s="137">
        <f t="shared" si="1"/>
        <v>1</v>
      </c>
      <c r="AW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row>
    <row r="137" spans="1:79" ht="16.5" customHeight="1">
      <c r="A137" s="6" t="s">
        <v>59</v>
      </c>
      <c r="B137" s="22">
        <v>390</v>
      </c>
      <c r="C137" s="6">
        <v>0</v>
      </c>
      <c r="D137" s="6">
        <v>0</v>
      </c>
      <c r="E137" s="6">
        <v>0</v>
      </c>
      <c r="F137" s="6">
        <v>0</v>
      </c>
      <c r="G137" s="6">
        <v>0</v>
      </c>
      <c r="H137" s="6">
        <v>0</v>
      </c>
      <c r="I137" s="6">
        <v>148</v>
      </c>
      <c r="J137" s="6">
        <v>148</v>
      </c>
      <c r="K137" s="6">
        <v>0</v>
      </c>
      <c r="L137" s="148">
        <v>146</v>
      </c>
      <c r="M137" s="148">
        <v>146</v>
      </c>
      <c r="N137" s="6">
        <v>0</v>
      </c>
      <c r="O137" s="6">
        <v>0</v>
      </c>
      <c r="P137" s="6">
        <v>0</v>
      </c>
      <c r="Q137" s="27">
        <v>0</v>
      </c>
      <c r="R137" s="6">
        <v>0</v>
      </c>
      <c r="S137" s="6">
        <v>0</v>
      </c>
      <c r="T137" s="6">
        <v>0</v>
      </c>
      <c r="U137" s="6">
        <v>0</v>
      </c>
      <c r="V137" s="6">
        <v>0</v>
      </c>
      <c r="W137" s="6">
        <v>0</v>
      </c>
      <c r="X137" s="6">
        <v>0</v>
      </c>
      <c r="Y137" s="6">
        <v>0</v>
      </c>
      <c r="Z137" s="27">
        <v>0</v>
      </c>
      <c r="AA137" s="6">
        <v>0</v>
      </c>
      <c r="AB137" s="6">
        <v>0</v>
      </c>
      <c r="AC137" s="6">
        <v>0</v>
      </c>
      <c r="AD137" s="148">
        <v>152</v>
      </c>
      <c r="AE137" s="148">
        <v>152</v>
      </c>
      <c r="AF137" s="27">
        <v>0</v>
      </c>
      <c r="AG137" s="6">
        <v>0</v>
      </c>
      <c r="AH137" s="6">
        <v>0</v>
      </c>
      <c r="AI137" s="6">
        <v>0</v>
      </c>
      <c r="AJ137" s="6">
        <v>0</v>
      </c>
      <c r="AK137" s="6">
        <v>0</v>
      </c>
      <c r="AL137" s="6">
        <v>0</v>
      </c>
      <c r="AM137" s="6">
        <v>0</v>
      </c>
      <c r="AN137" s="6">
        <v>0</v>
      </c>
      <c r="AO137" s="27">
        <v>0</v>
      </c>
      <c r="AP137" s="136">
        <f t="shared" si="0"/>
        <v>892</v>
      </c>
      <c r="AQ137" s="137">
        <f t="shared" si="1"/>
        <v>1</v>
      </c>
      <c r="AW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row>
    <row r="138" spans="1:79" ht="16.5" customHeight="1">
      <c r="A138" s="6" t="s">
        <v>59</v>
      </c>
      <c r="B138" s="22">
        <v>391</v>
      </c>
      <c r="C138" s="6">
        <v>0</v>
      </c>
      <c r="D138" s="6">
        <v>0</v>
      </c>
      <c r="E138" s="6">
        <v>0</v>
      </c>
      <c r="F138" s="6">
        <v>0</v>
      </c>
      <c r="G138" s="6">
        <v>0</v>
      </c>
      <c r="H138" s="6">
        <v>0</v>
      </c>
      <c r="I138" s="6">
        <v>150</v>
      </c>
      <c r="J138" s="6">
        <v>150</v>
      </c>
      <c r="K138" s="6">
        <v>0</v>
      </c>
      <c r="L138" s="6">
        <v>0</v>
      </c>
      <c r="M138" s="6">
        <v>0</v>
      </c>
      <c r="N138" s="6">
        <v>0</v>
      </c>
      <c r="O138" s="6">
        <v>0</v>
      </c>
      <c r="P138" s="6">
        <v>0</v>
      </c>
      <c r="Q138" s="27">
        <v>0</v>
      </c>
      <c r="R138" s="6">
        <v>0</v>
      </c>
      <c r="S138" s="6">
        <v>0</v>
      </c>
      <c r="T138" s="6">
        <v>0</v>
      </c>
      <c r="U138" s="6">
        <v>0</v>
      </c>
      <c r="V138" s="6">
        <v>0</v>
      </c>
      <c r="W138" s="6">
        <v>0</v>
      </c>
      <c r="X138" s="6">
        <v>0</v>
      </c>
      <c r="Y138" s="6">
        <v>0</v>
      </c>
      <c r="Z138" s="27">
        <v>0</v>
      </c>
      <c r="AA138" s="6">
        <v>0</v>
      </c>
      <c r="AB138" s="6">
        <v>0</v>
      </c>
      <c r="AC138" s="6">
        <v>0</v>
      </c>
      <c r="AD138" s="160">
        <v>144</v>
      </c>
      <c r="AE138" s="160">
        <v>144</v>
      </c>
      <c r="AF138" s="27">
        <v>0</v>
      </c>
      <c r="AG138" s="6">
        <v>0</v>
      </c>
      <c r="AH138" s="6">
        <v>0</v>
      </c>
      <c r="AI138" s="6">
        <v>0</v>
      </c>
      <c r="AJ138" s="6">
        <v>232</v>
      </c>
      <c r="AK138" s="6">
        <v>232</v>
      </c>
      <c r="AL138" s="6">
        <v>0</v>
      </c>
      <c r="AM138" s="6">
        <v>0</v>
      </c>
      <c r="AN138" s="6">
        <v>0</v>
      </c>
      <c r="AO138" s="27">
        <v>0</v>
      </c>
      <c r="AP138" s="136">
        <f t="shared" si="0"/>
        <v>1052</v>
      </c>
      <c r="AQ138" s="137">
        <f t="shared" si="1"/>
        <v>1</v>
      </c>
      <c r="AW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row>
    <row r="139" spans="1:79" ht="16.5" customHeight="1">
      <c r="A139" s="6" t="s">
        <v>59</v>
      </c>
      <c r="B139" s="22">
        <v>391</v>
      </c>
      <c r="C139" s="6">
        <v>0</v>
      </c>
      <c r="D139" s="6">
        <v>0</v>
      </c>
      <c r="E139" s="6">
        <v>0</v>
      </c>
      <c r="F139" s="6">
        <v>0</v>
      </c>
      <c r="G139" s="6">
        <v>0</v>
      </c>
      <c r="H139" s="6">
        <v>0</v>
      </c>
      <c r="I139" s="6">
        <v>150</v>
      </c>
      <c r="J139" s="6">
        <v>150</v>
      </c>
      <c r="K139" s="6">
        <v>0</v>
      </c>
      <c r="L139" s="6">
        <v>0</v>
      </c>
      <c r="M139" s="6">
        <v>0</v>
      </c>
      <c r="N139" s="6">
        <v>0</v>
      </c>
      <c r="O139" s="6">
        <v>0</v>
      </c>
      <c r="P139" s="6">
        <v>0</v>
      </c>
      <c r="Q139" s="27">
        <v>0</v>
      </c>
      <c r="R139" s="6">
        <v>0</v>
      </c>
      <c r="S139" s="6">
        <v>0</v>
      </c>
      <c r="T139" s="6">
        <v>0</v>
      </c>
      <c r="U139" s="6">
        <v>202</v>
      </c>
      <c r="V139" s="6">
        <v>202</v>
      </c>
      <c r="W139" s="6">
        <v>0</v>
      </c>
      <c r="X139" s="6">
        <v>0</v>
      </c>
      <c r="Y139" s="6">
        <v>0</v>
      </c>
      <c r="Z139" s="27">
        <v>0</v>
      </c>
      <c r="AA139" s="6">
        <v>159</v>
      </c>
      <c r="AB139" s="6">
        <v>162</v>
      </c>
      <c r="AC139" s="6">
        <v>0</v>
      </c>
      <c r="AD139" s="160">
        <v>132</v>
      </c>
      <c r="AE139" s="160">
        <v>158</v>
      </c>
      <c r="AF139" s="27">
        <v>0</v>
      </c>
      <c r="AG139" s="6">
        <v>0</v>
      </c>
      <c r="AH139" s="6">
        <v>0</v>
      </c>
      <c r="AI139" s="6">
        <v>0</v>
      </c>
      <c r="AJ139" s="6">
        <v>0</v>
      </c>
      <c r="AK139" s="6">
        <v>0</v>
      </c>
      <c r="AL139" s="6">
        <v>0</v>
      </c>
      <c r="AM139" s="6">
        <v>0</v>
      </c>
      <c r="AN139" s="6">
        <v>0</v>
      </c>
      <c r="AO139" s="27">
        <v>0</v>
      </c>
      <c r="AP139" s="136">
        <f t="shared" si="0"/>
        <v>1315</v>
      </c>
      <c r="AQ139" s="137">
        <f t="shared" si="1"/>
        <v>1</v>
      </c>
      <c r="AW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row>
    <row r="140" spans="1:79" ht="16.5" customHeight="1">
      <c r="A140" s="6" t="s">
        <v>59</v>
      </c>
      <c r="B140" s="22">
        <v>392</v>
      </c>
      <c r="C140" s="6">
        <v>139</v>
      </c>
      <c r="D140" s="6">
        <v>139</v>
      </c>
      <c r="E140" s="6">
        <v>0</v>
      </c>
      <c r="F140" s="6">
        <v>0</v>
      </c>
      <c r="G140" s="6">
        <v>0</v>
      </c>
      <c r="H140" s="6">
        <v>0</v>
      </c>
      <c r="I140" s="6">
        <v>150</v>
      </c>
      <c r="J140" s="6">
        <v>150</v>
      </c>
      <c r="K140" s="6">
        <v>0</v>
      </c>
      <c r="L140" s="6">
        <v>170</v>
      </c>
      <c r="M140" s="6">
        <v>170</v>
      </c>
      <c r="N140" s="6">
        <v>0</v>
      </c>
      <c r="O140" s="6">
        <v>0</v>
      </c>
      <c r="P140" s="6">
        <v>0</v>
      </c>
      <c r="Q140" s="27">
        <v>0</v>
      </c>
      <c r="R140" s="6">
        <v>163</v>
      </c>
      <c r="S140" s="6">
        <v>166</v>
      </c>
      <c r="T140" s="6">
        <v>0</v>
      </c>
      <c r="U140" s="6">
        <v>0</v>
      </c>
      <c r="V140" s="6">
        <v>0</v>
      </c>
      <c r="W140" s="6">
        <v>0</v>
      </c>
      <c r="X140" s="6">
        <v>0</v>
      </c>
      <c r="Y140" s="6">
        <v>0</v>
      </c>
      <c r="Z140" s="27">
        <v>0</v>
      </c>
      <c r="AA140" s="6">
        <v>0</v>
      </c>
      <c r="AB140" s="6">
        <v>0</v>
      </c>
      <c r="AC140" s="6">
        <v>0</v>
      </c>
      <c r="AD140" s="6">
        <v>150</v>
      </c>
      <c r="AE140" s="6">
        <v>150</v>
      </c>
      <c r="AF140" s="27">
        <v>0</v>
      </c>
      <c r="AG140" s="6">
        <v>0</v>
      </c>
      <c r="AH140" s="6">
        <v>0</v>
      </c>
      <c r="AI140" s="6">
        <v>0</v>
      </c>
      <c r="AJ140" s="6">
        <v>232</v>
      </c>
      <c r="AK140" s="6">
        <v>232</v>
      </c>
      <c r="AL140" s="6">
        <v>0</v>
      </c>
      <c r="AM140" s="6">
        <v>0</v>
      </c>
      <c r="AN140" s="6">
        <v>0</v>
      </c>
      <c r="AO140" s="27">
        <v>0</v>
      </c>
      <c r="AP140" s="136">
        <f t="shared" si="0"/>
        <v>2011</v>
      </c>
      <c r="AQ140" s="137">
        <f t="shared" si="1"/>
        <v>1</v>
      </c>
      <c r="AW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row>
    <row r="141" spans="1:79" ht="16.5" customHeight="1">
      <c r="A141" s="60" t="s">
        <v>59</v>
      </c>
      <c r="B141" s="11">
        <v>392</v>
      </c>
      <c r="C141" s="60">
        <v>0</v>
      </c>
      <c r="D141" s="60">
        <v>0</v>
      </c>
      <c r="E141" s="60">
        <v>0</v>
      </c>
      <c r="F141" s="60">
        <v>0</v>
      </c>
      <c r="G141" s="60">
        <v>0</v>
      </c>
      <c r="H141" s="60">
        <v>0</v>
      </c>
      <c r="I141" s="60">
        <v>150</v>
      </c>
      <c r="J141" s="60">
        <v>150</v>
      </c>
      <c r="K141" s="60">
        <v>0</v>
      </c>
      <c r="L141" s="60">
        <v>170</v>
      </c>
      <c r="M141" s="60">
        <v>170</v>
      </c>
      <c r="N141" s="60">
        <v>0</v>
      </c>
      <c r="O141" s="60">
        <v>0</v>
      </c>
      <c r="P141" s="60">
        <v>0</v>
      </c>
      <c r="Q141" s="161">
        <v>0</v>
      </c>
      <c r="R141" s="60">
        <v>0</v>
      </c>
      <c r="S141" s="60">
        <v>0</v>
      </c>
      <c r="T141" s="60">
        <v>0</v>
      </c>
      <c r="U141" s="60">
        <v>0</v>
      </c>
      <c r="V141" s="60">
        <v>0</v>
      </c>
      <c r="W141" s="60">
        <v>0</v>
      </c>
      <c r="X141" s="60">
        <v>0</v>
      </c>
      <c r="Y141" s="60">
        <v>0</v>
      </c>
      <c r="Z141" s="161">
        <v>0</v>
      </c>
      <c r="AA141" s="60">
        <v>0</v>
      </c>
      <c r="AB141" s="60">
        <v>0</v>
      </c>
      <c r="AC141" s="60">
        <v>0</v>
      </c>
      <c r="AD141" s="60">
        <v>0</v>
      </c>
      <c r="AE141" s="60">
        <v>0</v>
      </c>
      <c r="AF141" s="161">
        <v>0</v>
      </c>
      <c r="AG141" s="60">
        <v>0</v>
      </c>
      <c r="AH141" s="60">
        <v>0</v>
      </c>
      <c r="AI141" s="60">
        <v>0</v>
      </c>
      <c r="AJ141" s="60">
        <v>0</v>
      </c>
      <c r="AK141" s="60">
        <v>0</v>
      </c>
      <c r="AL141" s="60">
        <v>0</v>
      </c>
      <c r="AM141" s="60">
        <v>0</v>
      </c>
      <c r="AN141" s="60">
        <v>0</v>
      </c>
      <c r="AO141" s="161">
        <v>0</v>
      </c>
      <c r="AP141" s="164">
        <f t="shared" si="0"/>
        <v>640</v>
      </c>
      <c r="AQ141" s="165">
        <f t="shared" si="1"/>
        <v>1</v>
      </c>
      <c r="AR141" s="60"/>
      <c r="AS141" s="60"/>
      <c r="AT141" s="60"/>
      <c r="AU141" s="60"/>
      <c r="AV141" s="60"/>
      <c r="AW141" s="60"/>
      <c r="AX141" s="60"/>
      <c r="AY141" s="60"/>
      <c r="AZ141" s="60"/>
      <c r="BA141" s="60"/>
      <c r="BB141" s="60"/>
      <c r="BC141" s="60"/>
      <c r="BD141" s="60"/>
      <c r="BE141" s="60"/>
      <c r="BF141" s="60"/>
      <c r="BG141" s="60"/>
      <c r="BH141" s="60"/>
      <c r="BI141" s="60"/>
      <c r="BJ141" s="60"/>
      <c r="BK141" s="60"/>
      <c r="BL141" s="6"/>
      <c r="BM141" s="6"/>
      <c r="BN141" s="6"/>
      <c r="BO141" s="6"/>
      <c r="BP141" s="6"/>
      <c r="BQ141" s="6"/>
      <c r="BR141" s="6"/>
      <c r="BS141" s="6"/>
      <c r="BT141" s="6"/>
      <c r="BU141" s="6"/>
      <c r="BV141" s="6"/>
      <c r="BW141" s="6"/>
      <c r="BX141" s="6"/>
      <c r="BY141" s="6"/>
      <c r="BZ141" s="6"/>
      <c r="CA141" s="6"/>
    </row>
    <row r="142" spans="1:79" ht="16.5" customHeight="1">
      <c r="A142" s="27" t="s">
        <v>58</v>
      </c>
      <c r="B142" s="80">
        <v>505</v>
      </c>
      <c r="C142" s="6">
        <v>139</v>
      </c>
      <c r="D142" s="6">
        <v>139</v>
      </c>
      <c r="E142" s="6">
        <v>0</v>
      </c>
      <c r="F142" s="6">
        <v>0</v>
      </c>
      <c r="G142" s="6">
        <v>0</v>
      </c>
      <c r="H142" s="6">
        <v>0</v>
      </c>
      <c r="I142" s="6">
        <v>0</v>
      </c>
      <c r="J142" s="6">
        <v>0</v>
      </c>
      <c r="K142" s="6">
        <v>0</v>
      </c>
      <c r="L142" s="6">
        <v>158</v>
      </c>
      <c r="M142" s="6">
        <v>186</v>
      </c>
      <c r="N142" s="6">
        <v>0</v>
      </c>
      <c r="O142" s="6">
        <v>0</v>
      </c>
      <c r="P142" s="6">
        <v>0</v>
      </c>
      <c r="Q142" s="27">
        <v>0</v>
      </c>
      <c r="R142" s="6">
        <v>0</v>
      </c>
      <c r="S142" s="6">
        <v>0</v>
      </c>
      <c r="T142" s="6">
        <v>0</v>
      </c>
      <c r="U142" s="6">
        <v>202</v>
      </c>
      <c r="V142" s="6">
        <v>204</v>
      </c>
      <c r="W142" s="6">
        <v>0</v>
      </c>
      <c r="X142" s="6">
        <v>0</v>
      </c>
      <c r="Y142" s="6">
        <v>0</v>
      </c>
      <c r="Z142" s="27">
        <v>0</v>
      </c>
      <c r="AA142" s="6">
        <v>156</v>
      </c>
      <c r="AB142" s="6">
        <v>168</v>
      </c>
      <c r="AC142" s="6">
        <v>0</v>
      </c>
      <c r="AD142" s="6">
        <v>0</v>
      </c>
      <c r="AE142" s="6">
        <v>0</v>
      </c>
      <c r="AF142" s="27">
        <v>0</v>
      </c>
      <c r="AG142" s="6">
        <v>302</v>
      </c>
      <c r="AH142" s="6">
        <v>302</v>
      </c>
      <c r="AI142" s="6">
        <v>0</v>
      </c>
      <c r="AJ142" s="6">
        <v>232</v>
      </c>
      <c r="AK142" s="6">
        <v>232</v>
      </c>
      <c r="AL142" s="6">
        <v>0</v>
      </c>
      <c r="AM142" s="6">
        <v>224</v>
      </c>
      <c r="AN142" s="6">
        <v>230</v>
      </c>
      <c r="AO142" s="27">
        <v>0</v>
      </c>
      <c r="AP142" s="136">
        <f t="shared" si="0"/>
        <v>2874</v>
      </c>
      <c r="AQ142" s="137">
        <f t="shared" si="1"/>
        <v>1</v>
      </c>
      <c r="AW142" s="6"/>
    </row>
    <row r="143" spans="1:79" ht="16.5" customHeight="1">
      <c r="A143" s="27" t="s">
        <v>58</v>
      </c>
      <c r="B143" s="80">
        <v>505</v>
      </c>
      <c r="C143" s="6">
        <v>139</v>
      </c>
      <c r="D143" s="6">
        <v>139</v>
      </c>
      <c r="E143" s="6">
        <v>0</v>
      </c>
      <c r="F143" s="6">
        <v>0</v>
      </c>
      <c r="G143" s="6">
        <v>0</v>
      </c>
      <c r="H143" s="6">
        <v>0</v>
      </c>
      <c r="I143" s="6">
        <v>154</v>
      </c>
      <c r="J143" s="6">
        <v>154</v>
      </c>
      <c r="K143" s="6">
        <v>0</v>
      </c>
      <c r="L143" s="6">
        <v>0</v>
      </c>
      <c r="M143" s="6">
        <v>0</v>
      </c>
      <c r="N143" s="6">
        <v>0</v>
      </c>
      <c r="O143" s="6">
        <v>0</v>
      </c>
      <c r="P143" s="6">
        <v>0</v>
      </c>
      <c r="Q143" s="27">
        <v>0</v>
      </c>
      <c r="R143" s="6">
        <v>0</v>
      </c>
      <c r="S143" s="6">
        <v>0</v>
      </c>
      <c r="T143" s="6">
        <v>0</v>
      </c>
      <c r="U143" s="6">
        <v>0</v>
      </c>
      <c r="V143" s="6">
        <v>0</v>
      </c>
      <c r="W143" s="6">
        <v>0</v>
      </c>
      <c r="X143" s="6">
        <v>0</v>
      </c>
      <c r="Y143" s="6">
        <v>0</v>
      </c>
      <c r="Z143" s="27">
        <v>0</v>
      </c>
      <c r="AA143" s="6">
        <v>156</v>
      </c>
      <c r="AB143" s="6">
        <v>168</v>
      </c>
      <c r="AC143" s="6">
        <v>0</v>
      </c>
      <c r="AD143" s="6">
        <v>0</v>
      </c>
      <c r="AE143" s="6">
        <v>0</v>
      </c>
      <c r="AF143" s="27">
        <v>0</v>
      </c>
      <c r="AG143" s="6">
        <v>0</v>
      </c>
      <c r="AH143" s="6">
        <v>0</v>
      </c>
      <c r="AI143" s="6">
        <v>0</v>
      </c>
      <c r="AJ143" s="6">
        <v>232</v>
      </c>
      <c r="AK143" s="6">
        <v>232</v>
      </c>
      <c r="AL143" s="6">
        <v>0</v>
      </c>
      <c r="AM143" s="6">
        <v>224</v>
      </c>
      <c r="AN143" s="6">
        <v>230</v>
      </c>
      <c r="AO143" s="27">
        <v>0</v>
      </c>
      <c r="AP143" s="136">
        <f t="shared" si="0"/>
        <v>1828</v>
      </c>
      <c r="AQ143" s="137">
        <f t="shared" si="1"/>
        <v>1</v>
      </c>
      <c r="AW143" s="6"/>
    </row>
    <row r="144" spans="1:79" ht="16.5" customHeight="1">
      <c r="A144" s="27" t="s">
        <v>58</v>
      </c>
      <c r="B144" s="80">
        <v>506</v>
      </c>
      <c r="C144" s="6">
        <v>0</v>
      </c>
      <c r="D144" s="6">
        <v>0</v>
      </c>
      <c r="E144" s="6">
        <v>0</v>
      </c>
      <c r="F144" s="6">
        <v>0</v>
      </c>
      <c r="G144" s="6">
        <v>0</v>
      </c>
      <c r="H144" s="6">
        <v>0</v>
      </c>
      <c r="I144" s="6">
        <v>154</v>
      </c>
      <c r="J144" s="6">
        <v>154</v>
      </c>
      <c r="K144" s="6">
        <v>0</v>
      </c>
      <c r="L144" s="6">
        <v>0</v>
      </c>
      <c r="M144" s="6">
        <v>0</v>
      </c>
      <c r="N144" s="6">
        <v>0</v>
      </c>
      <c r="O144" s="6">
        <v>0</v>
      </c>
      <c r="P144" s="6">
        <v>0</v>
      </c>
      <c r="Q144" s="27">
        <v>0</v>
      </c>
      <c r="R144" s="6">
        <v>0</v>
      </c>
      <c r="S144" s="6">
        <v>0</v>
      </c>
      <c r="T144" s="6">
        <v>0</v>
      </c>
      <c r="U144" s="6">
        <v>0</v>
      </c>
      <c r="V144" s="6">
        <v>0</v>
      </c>
      <c r="W144" s="6">
        <v>0</v>
      </c>
      <c r="X144" s="6">
        <v>0</v>
      </c>
      <c r="Y144" s="6">
        <v>0</v>
      </c>
      <c r="Z144" s="27">
        <v>0</v>
      </c>
      <c r="AA144" s="6">
        <v>0</v>
      </c>
      <c r="AB144" s="6">
        <v>0</v>
      </c>
      <c r="AC144" s="6">
        <v>0</v>
      </c>
      <c r="AD144" s="6">
        <v>146</v>
      </c>
      <c r="AE144" s="6">
        <v>158</v>
      </c>
      <c r="AF144" s="27">
        <v>0</v>
      </c>
      <c r="AG144" s="6">
        <v>0</v>
      </c>
      <c r="AH144" s="6">
        <v>0</v>
      </c>
      <c r="AI144" s="6">
        <v>0</v>
      </c>
      <c r="AJ144" s="6">
        <v>0</v>
      </c>
      <c r="AK144" s="6">
        <v>0</v>
      </c>
      <c r="AL144" s="6">
        <v>0</v>
      </c>
      <c r="AM144" s="6">
        <v>0</v>
      </c>
      <c r="AN144" s="6">
        <v>0</v>
      </c>
      <c r="AO144" s="27">
        <v>0</v>
      </c>
      <c r="AP144" s="136">
        <f t="shared" si="0"/>
        <v>612</v>
      </c>
      <c r="AQ144" s="137">
        <f t="shared" si="1"/>
        <v>1</v>
      </c>
      <c r="AW144" s="6"/>
    </row>
    <row r="145" spans="1:49" ht="16.5" customHeight="1">
      <c r="A145" s="27" t="s">
        <v>58</v>
      </c>
      <c r="B145" s="80">
        <v>506</v>
      </c>
      <c r="C145" s="6">
        <v>0</v>
      </c>
      <c r="D145" s="6">
        <v>0</v>
      </c>
      <c r="E145" s="6">
        <v>0</v>
      </c>
      <c r="F145" s="6">
        <v>0</v>
      </c>
      <c r="G145" s="6">
        <v>0</v>
      </c>
      <c r="H145" s="6">
        <v>0</v>
      </c>
      <c r="I145" s="6">
        <v>154</v>
      </c>
      <c r="J145" s="6">
        <v>154</v>
      </c>
      <c r="K145" s="6">
        <v>0</v>
      </c>
      <c r="L145" s="6">
        <v>0</v>
      </c>
      <c r="M145" s="6">
        <v>0</v>
      </c>
      <c r="N145" s="6">
        <v>0</v>
      </c>
      <c r="O145" s="6">
        <v>0</v>
      </c>
      <c r="P145" s="6">
        <v>0</v>
      </c>
      <c r="Q145" s="27">
        <v>0</v>
      </c>
      <c r="R145" s="6">
        <v>0</v>
      </c>
      <c r="S145" s="6">
        <v>0</v>
      </c>
      <c r="T145" s="6">
        <v>0</v>
      </c>
      <c r="U145" s="6">
        <v>0</v>
      </c>
      <c r="V145" s="6">
        <v>0</v>
      </c>
      <c r="W145" s="6">
        <v>0</v>
      </c>
      <c r="X145" s="6">
        <v>0</v>
      </c>
      <c r="Y145" s="6">
        <v>0</v>
      </c>
      <c r="Z145" s="27">
        <v>0</v>
      </c>
      <c r="AA145" s="6">
        <v>0</v>
      </c>
      <c r="AB145" s="6">
        <v>0</v>
      </c>
      <c r="AC145" s="6">
        <v>0</v>
      </c>
      <c r="AD145" s="6">
        <v>146</v>
      </c>
      <c r="AE145" s="6">
        <v>158</v>
      </c>
      <c r="AF145" s="27">
        <v>0</v>
      </c>
      <c r="AG145" s="6">
        <v>0</v>
      </c>
      <c r="AH145" s="6">
        <v>0</v>
      </c>
      <c r="AI145" s="6">
        <v>0</v>
      </c>
      <c r="AJ145" s="6">
        <v>232</v>
      </c>
      <c r="AK145" s="6">
        <v>232</v>
      </c>
      <c r="AL145" s="6">
        <v>0</v>
      </c>
      <c r="AM145" s="6">
        <v>0</v>
      </c>
      <c r="AN145" s="6">
        <v>0</v>
      </c>
      <c r="AO145" s="27">
        <v>0</v>
      </c>
      <c r="AP145" s="136">
        <f t="shared" si="0"/>
        <v>1076</v>
      </c>
      <c r="AQ145" s="137">
        <f t="shared" si="1"/>
        <v>1</v>
      </c>
      <c r="AW145" s="6"/>
    </row>
    <row r="146" spans="1:49" ht="16.5" customHeight="1">
      <c r="A146" s="27" t="s">
        <v>58</v>
      </c>
      <c r="B146" s="80">
        <v>508</v>
      </c>
      <c r="C146" s="6">
        <v>139</v>
      </c>
      <c r="D146" s="6">
        <v>139</v>
      </c>
      <c r="E146" s="6">
        <v>0</v>
      </c>
      <c r="F146" s="6">
        <v>0</v>
      </c>
      <c r="G146" s="6">
        <v>0</v>
      </c>
      <c r="H146" s="6">
        <v>0</v>
      </c>
      <c r="I146" s="6">
        <v>0</v>
      </c>
      <c r="J146" s="6">
        <v>0</v>
      </c>
      <c r="K146" s="6">
        <v>0</v>
      </c>
      <c r="L146" s="6">
        <v>142</v>
      </c>
      <c r="M146" s="6">
        <v>142</v>
      </c>
      <c r="N146" s="6">
        <v>0</v>
      </c>
      <c r="O146" s="6">
        <v>0</v>
      </c>
      <c r="P146" s="6">
        <v>0</v>
      </c>
      <c r="Q146" s="27">
        <v>0</v>
      </c>
      <c r="R146" s="6">
        <v>0</v>
      </c>
      <c r="S146" s="6">
        <v>0</v>
      </c>
      <c r="T146" s="6">
        <v>0</v>
      </c>
      <c r="U146" s="6">
        <v>202</v>
      </c>
      <c r="V146" s="6">
        <v>202</v>
      </c>
      <c r="W146" s="6">
        <v>0</v>
      </c>
      <c r="X146" s="6">
        <v>0</v>
      </c>
      <c r="Y146" s="6">
        <v>0</v>
      </c>
      <c r="Z146" s="27">
        <v>0</v>
      </c>
      <c r="AA146" s="6">
        <v>168</v>
      </c>
      <c r="AB146" s="6">
        <v>168</v>
      </c>
      <c r="AC146" s="6">
        <v>0</v>
      </c>
      <c r="AD146" s="6">
        <v>0</v>
      </c>
      <c r="AE146" s="6">
        <v>0</v>
      </c>
      <c r="AF146" s="27">
        <v>0</v>
      </c>
      <c r="AG146" s="6">
        <v>0</v>
      </c>
      <c r="AH146" s="6">
        <v>0</v>
      </c>
      <c r="AI146" s="6">
        <v>0</v>
      </c>
      <c r="AJ146" s="6">
        <v>232</v>
      </c>
      <c r="AK146" s="6">
        <v>232</v>
      </c>
      <c r="AL146" s="6">
        <v>0</v>
      </c>
      <c r="AM146" s="6">
        <v>0</v>
      </c>
      <c r="AN146" s="6">
        <v>0</v>
      </c>
      <c r="AO146" s="27">
        <v>0</v>
      </c>
      <c r="AP146" s="136">
        <f t="shared" si="0"/>
        <v>1766</v>
      </c>
      <c r="AQ146" s="137">
        <f t="shared" si="1"/>
        <v>1</v>
      </c>
      <c r="AW146" s="6"/>
    </row>
    <row r="147" spans="1:49" ht="16.5" customHeight="1">
      <c r="A147" s="27" t="s">
        <v>58</v>
      </c>
      <c r="B147" s="80">
        <v>508</v>
      </c>
      <c r="C147" s="6">
        <v>139</v>
      </c>
      <c r="D147" s="6">
        <v>139</v>
      </c>
      <c r="E147" s="6">
        <v>0</v>
      </c>
      <c r="F147" s="6">
        <v>0</v>
      </c>
      <c r="G147" s="6">
        <v>0</v>
      </c>
      <c r="H147" s="6">
        <v>0</v>
      </c>
      <c r="I147" s="6">
        <v>0</v>
      </c>
      <c r="J147" s="6">
        <v>0</v>
      </c>
      <c r="K147" s="6">
        <v>0</v>
      </c>
      <c r="L147" s="6">
        <v>0</v>
      </c>
      <c r="M147" s="6">
        <v>0</v>
      </c>
      <c r="N147" s="6">
        <v>0</v>
      </c>
      <c r="O147" s="6">
        <v>0</v>
      </c>
      <c r="P147" s="6">
        <v>0</v>
      </c>
      <c r="Q147" s="27">
        <v>0</v>
      </c>
      <c r="R147" s="6">
        <v>0</v>
      </c>
      <c r="S147" s="6">
        <v>0</v>
      </c>
      <c r="T147" s="6">
        <v>0</v>
      </c>
      <c r="U147" s="6">
        <v>0</v>
      </c>
      <c r="V147" s="6">
        <v>0</v>
      </c>
      <c r="W147" s="6">
        <v>0</v>
      </c>
      <c r="X147" s="6">
        <v>0</v>
      </c>
      <c r="Y147" s="6">
        <v>0</v>
      </c>
      <c r="Z147" s="27">
        <v>0</v>
      </c>
      <c r="AA147" s="6">
        <v>0</v>
      </c>
      <c r="AB147" s="6">
        <v>0</v>
      </c>
      <c r="AC147" s="6">
        <v>0</v>
      </c>
      <c r="AD147" s="6">
        <v>132</v>
      </c>
      <c r="AE147" s="6">
        <v>158</v>
      </c>
      <c r="AF147" s="27">
        <v>0</v>
      </c>
      <c r="AG147" s="6">
        <v>0</v>
      </c>
      <c r="AH147" s="6">
        <v>0</v>
      </c>
      <c r="AI147" s="6">
        <v>0</v>
      </c>
      <c r="AJ147" s="6">
        <v>232</v>
      </c>
      <c r="AK147" s="6">
        <v>232</v>
      </c>
      <c r="AL147" s="6">
        <v>0</v>
      </c>
      <c r="AM147" s="6">
        <v>224</v>
      </c>
      <c r="AN147" s="6">
        <v>230</v>
      </c>
      <c r="AO147" s="27">
        <v>0</v>
      </c>
      <c r="AP147" s="136">
        <f t="shared" si="0"/>
        <v>1486</v>
      </c>
      <c r="AQ147" s="137">
        <f t="shared" si="1"/>
        <v>1</v>
      </c>
      <c r="AW147" s="6"/>
    </row>
    <row r="148" spans="1:49" ht="16.5" customHeight="1">
      <c r="A148" s="27" t="s">
        <v>58</v>
      </c>
      <c r="B148" s="80">
        <v>509</v>
      </c>
      <c r="C148" s="6">
        <v>139</v>
      </c>
      <c r="D148" s="6">
        <v>139</v>
      </c>
      <c r="E148" s="6">
        <v>0</v>
      </c>
      <c r="F148" s="6">
        <v>302</v>
      </c>
      <c r="G148" s="6">
        <v>302</v>
      </c>
      <c r="H148" s="6">
        <v>0</v>
      </c>
      <c r="I148" s="6">
        <v>0</v>
      </c>
      <c r="J148" s="6">
        <v>0</v>
      </c>
      <c r="K148" s="6">
        <v>0</v>
      </c>
      <c r="L148" s="148">
        <v>154</v>
      </c>
      <c r="M148" s="148">
        <v>154</v>
      </c>
      <c r="N148" s="6">
        <v>0</v>
      </c>
      <c r="O148" s="6">
        <v>0</v>
      </c>
      <c r="P148" s="6">
        <v>0</v>
      </c>
      <c r="Q148" s="27">
        <v>0</v>
      </c>
      <c r="R148" s="6">
        <v>0</v>
      </c>
      <c r="S148" s="6">
        <v>0</v>
      </c>
      <c r="T148" s="6">
        <v>0</v>
      </c>
      <c r="U148" s="6">
        <v>200</v>
      </c>
      <c r="V148" s="6">
        <v>200</v>
      </c>
      <c r="W148" s="6">
        <v>0</v>
      </c>
      <c r="X148" s="6">
        <v>0</v>
      </c>
      <c r="Y148" s="6">
        <v>0</v>
      </c>
      <c r="Z148" s="27">
        <v>0</v>
      </c>
      <c r="AA148" s="6">
        <v>0</v>
      </c>
      <c r="AB148" s="6">
        <v>0</v>
      </c>
      <c r="AC148" s="6">
        <v>0</v>
      </c>
      <c r="AD148" s="6">
        <v>0</v>
      </c>
      <c r="AE148" s="6">
        <v>0</v>
      </c>
      <c r="AF148" s="27">
        <v>0</v>
      </c>
      <c r="AG148" s="6">
        <v>0</v>
      </c>
      <c r="AH148" s="6">
        <v>0</v>
      </c>
      <c r="AI148" s="6">
        <v>0</v>
      </c>
      <c r="AJ148" s="6">
        <v>232</v>
      </c>
      <c r="AK148" s="6">
        <v>232</v>
      </c>
      <c r="AL148" s="6">
        <v>0</v>
      </c>
      <c r="AM148" s="6">
        <v>0</v>
      </c>
      <c r="AN148" s="6">
        <v>0</v>
      </c>
      <c r="AO148" s="27">
        <v>0</v>
      </c>
      <c r="AP148" s="136">
        <f t="shared" si="0"/>
        <v>2054</v>
      </c>
      <c r="AQ148" s="137">
        <f t="shared" si="1"/>
        <v>1</v>
      </c>
      <c r="AW148" s="6"/>
    </row>
    <row r="149" spans="1:49" ht="16.5" customHeight="1">
      <c r="A149" s="27" t="s">
        <v>58</v>
      </c>
      <c r="B149" s="80">
        <v>509</v>
      </c>
      <c r="C149" s="6">
        <v>139</v>
      </c>
      <c r="D149" s="6">
        <v>139</v>
      </c>
      <c r="E149" s="6">
        <v>0</v>
      </c>
      <c r="F149" s="6">
        <v>302</v>
      </c>
      <c r="G149" s="6">
        <v>302</v>
      </c>
      <c r="H149" s="6">
        <v>0</v>
      </c>
      <c r="I149" s="6">
        <v>0</v>
      </c>
      <c r="J149" s="6">
        <v>0</v>
      </c>
      <c r="K149" s="6">
        <v>0</v>
      </c>
      <c r="L149" s="148">
        <v>142</v>
      </c>
      <c r="M149" s="148">
        <v>154</v>
      </c>
      <c r="N149" s="6">
        <v>0</v>
      </c>
      <c r="O149" s="6">
        <v>0</v>
      </c>
      <c r="P149" s="6">
        <v>0</v>
      </c>
      <c r="Q149" s="27">
        <v>0</v>
      </c>
      <c r="R149" s="6">
        <v>0</v>
      </c>
      <c r="S149" s="6">
        <v>0</v>
      </c>
      <c r="T149" s="6">
        <v>0</v>
      </c>
      <c r="U149" s="6">
        <v>0</v>
      </c>
      <c r="V149" s="6">
        <v>0</v>
      </c>
      <c r="W149" s="6">
        <v>0</v>
      </c>
      <c r="X149" s="6">
        <v>196</v>
      </c>
      <c r="Y149" s="6">
        <v>198</v>
      </c>
      <c r="Z149" s="27">
        <v>0</v>
      </c>
      <c r="AA149" s="6">
        <v>168</v>
      </c>
      <c r="AB149" s="6">
        <v>168</v>
      </c>
      <c r="AC149" s="6">
        <v>0</v>
      </c>
      <c r="AD149" s="6">
        <v>0</v>
      </c>
      <c r="AE149" s="6">
        <v>0</v>
      </c>
      <c r="AF149" s="27">
        <v>0</v>
      </c>
      <c r="AG149" s="6">
        <v>0</v>
      </c>
      <c r="AH149" s="6">
        <v>0</v>
      </c>
      <c r="AI149" s="6">
        <v>0</v>
      </c>
      <c r="AJ149" s="6">
        <v>232</v>
      </c>
      <c r="AK149" s="6">
        <v>232</v>
      </c>
      <c r="AL149" s="6">
        <v>0</v>
      </c>
      <c r="AM149" s="6">
        <v>0</v>
      </c>
      <c r="AN149" s="6">
        <v>0</v>
      </c>
      <c r="AO149" s="27">
        <v>0</v>
      </c>
      <c r="AP149" s="136">
        <f t="shared" si="0"/>
        <v>2372</v>
      </c>
      <c r="AQ149" s="137">
        <f t="shared" si="1"/>
        <v>1</v>
      </c>
      <c r="AW149" s="6"/>
    </row>
    <row r="150" spans="1:49" ht="16.5" customHeight="1">
      <c r="A150" s="27" t="s">
        <v>58</v>
      </c>
      <c r="B150" s="80">
        <v>510</v>
      </c>
      <c r="C150" s="6">
        <v>139</v>
      </c>
      <c r="D150" s="6">
        <v>139</v>
      </c>
      <c r="E150" s="6">
        <v>0</v>
      </c>
      <c r="F150" s="6">
        <v>302</v>
      </c>
      <c r="G150" s="6">
        <v>302</v>
      </c>
      <c r="H150" s="6">
        <v>0</v>
      </c>
      <c r="I150" s="6">
        <v>0</v>
      </c>
      <c r="J150" s="6">
        <v>0</v>
      </c>
      <c r="K150" s="6">
        <v>0</v>
      </c>
      <c r="L150" s="6">
        <v>154</v>
      </c>
      <c r="M150" s="6">
        <v>154</v>
      </c>
      <c r="N150" s="6">
        <v>0</v>
      </c>
      <c r="O150" s="6">
        <v>0</v>
      </c>
      <c r="P150" s="6">
        <v>0</v>
      </c>
      <c r="Q150" s="27">
        <v>0</v>
      </c>
      <c r="R150" s="6">
        <v>0</v>
      </c>
      <c r="S150" s="6">
        <v>0</v>
      </c>
      <c r="T150" s="6">
        <v>0</v>
      </c>
      <c r="U150" s="6">
        <v>0</v>
      </c>
      <c r="V150" s="6">
        <v>0</v>
      </c>
      <c r="W150" s="6">
        <v>0</v>
      </c>
      <c r="X150" s="6">
        <v>0</v>
      </c>
      <c r="Y150" s="6">
        <v>0</v>
      </c>
      <c r="Z150" s="27">
        <v>0</v>
      </c>
      <c r="AA150" s="6">
        <v>156</v>
      </c>
      <c r="AB150" s="6">
        <v>168</v>
      </c>
      <c r="AC150" s="6">
        <v>0</v>
      </c>
      <c r="AD150" s="6">
        <v>0</v>
      </c>
      <c r="AE150" s="6">
        <v>0</v>
      </c>
      <c r="AF150" s="27">
        <v>0</v>
      </c>
      <c r="AG150" s="6">
        <v>0</v>
      </c>
      <c r="AH150" s="6">
        <v>0</v>
      </c>
      <c r="AI150" s="6">
        <v>0</v>
      </c>
      <c r="AJ150" s="6">
        <v>232</v>
      </c>
      <c r="AK150" s="6">
        <v>232</v>
      </c>
      <c r="AL150" s="6">
        <v>0</v>
      </c>
      <c r="AM150" s="6">
        <v>224</v>
      </c>
      <c r="AN150" s="6">
        <v>230</v>
      </c>
      <c r="AO150" s="27">
        <v>0</v>
      </c>
      <c r="AP150" s="136">
        <f t="shared" si="0"/>
        <v>2432</v>
      </c>
      <c r="AQ150" s="137">
        <f t="shared" si="1"/>
        <v>1</v>
      </c>
      <c r="AW150" s="6"/>
    </row>
    <row r="151" spans="1:49" ht="16.5" customHeight="1">
      <c r="A151" s="27" t="s">
        <v>58</v>
      </c>
      <c r="B151" s="80">
        <v>510</v>
      </c>
      <c r="C151" s="6">
        <v>139</v>
      </c>
      <c r="D151" s="6">
        <v>139</v>
      </c>
      <c r="E151" s="6">
        <v>0</v>
      </c>
      <c r="F151" s="6">
        <v>302</v>
      </c>
      <c r="G151" s="6">
        <v>302</v>
      </c>
      <c r="H151" s="6">
        <v>0</v>
      </c>
      <c r="I151" s="6">
        <v>0</v>
      </c>
      <c r="J151" s="6">
        <v>0</v>
      </c>
      <c r="K151" s="6">
        <v>0</v>
      </c>
      <c r="L151" s="6">
        <v>154</v>
      </c>
      <c r="M151" s="6">
        <v>154</v>
      </c>
      <c r="N151" s="6">
        <v>0</v>
      </c>
      <c r="O151" s="6">
        <v>0</v>
      </c>
      <c r="P151" s="6">
        <v>0</v>
      </c>
      <c r="Q151" s="27">
        <v>0</v>
      </c>
      <c r="R151" s="6">
        <v>0</v>
      </c>
      <c r="S151" s="6">
        <v>0</v>
      </c>
      <c r="T151" s="6">
        <v>0</v>
      </c>
      <c r="U151" s="6">
        <v>0</v>
      </c>
      <c r="V151" s="6">
        <v>0</v>
      </c>
      <c r="W151" s="6">
        <v>0</v>
      </c>
      <c r="X151" s="6">
        <v>0</v>
      </c>
      <c r="Y151" s="6">
        <v>0</v>
      </c>
      <c r="Z151" s="27">
        <v>0</v>
      </c>
      <c r="AA151" s="6">
        <v>0</v>
      </c>
      <c r="AB151" s="6">
        <v>0</v>
      </c>
      <c r="AC151" s="6">
        <v>0</v>
      </c>
      <c r="AD151" s="6">
        <v>0</v>
      </c>
      <c r="AE151" s="6">
        <v>0</v>
      </c>
      <c r="AF151" s="27">
        <v>0</v>
      </c>
      <c r="AG151" s="6">
        <v>302</v>
      </c>
      <c r="AH151" s="6">
        <v>302</v>
      </c>
      <c r="AI151" s="6">
        <v>0</v>
      </c>
      <c r="AJ151" s="6">
        <v>232</v>
      </c>
      <c r="AK151" s="6">
        <v>232</v>
      </c>
      <c r="AL151" s="6">
        <v>0</v>
      </c>
      <c r="AM151" s="6">
        <v>224</v>
      </c>
      <c r="AN151" s="6">
        <v>230</v>
      </c>
      <c r="AO151" s="27">
        <v>0</v>
      </c>
      <c r="AP151" s="136">
        <f t="shared" si="0"/>
        <v>2712</v>
      </c>
      <c r="AQ151" s="137">
        <f t="shared" si="1"/>
        <v>1</v>
      </c>
      <c r="AW151" s="6"/>
    </row>
    <row r="152" spans="1:49" ht="16.5" customHeight="1">
      <c r="A152" s="27" t="s">
        <v>58</v>
      </c>
      <c r="B152" s="80">
        <v>511</v>
      </c>
      <c r="C152" s="6">
        <v>139</v>
      </c>
      <c r="D152" s="6">
        <v>139</v>
      </c>
      <c r="E152" s="6">
        <v>0</v>
      </c>
      <c r="F152" s="6">
        <v>302</v>
      </c>
      <c r="G152" s="6">
        <v>302</v>
      </c>
      <c r="H152" s="6">
        <v>0</v>
      </c>
      <c r="I152" s="6">
        <v>0</v>
      </c>
      <c r="J152" s="6">
        <v>0</v>
      </c>
      <c r="K152" s="6">
        <v>0</v>
      </c>
      <c r="L152" s="148">
        <v>154</v>
      </c>
      <c r="M152" s="148">
        <v>154</v>
      </c>
      <c r="N152" s="6">
        <v>0</v>
      </c>
      <c r="O152" s="6">
        <v>0</v>
      </c>
      <c r="P152" s="6">
        <v>0</v>
      </c>
      <c r="Q152" s="27">
        <v>0</v>
      </c>
      <c r="R152" s="6">
        <v>0</v>
      </c>
      <c r="S152" s="6">
        <v>0</v>
      </c>
      <c r="T152" s="6">
        <v>0</v>
      </c>
      <c r="U152" s="148">
        <v>202</v>
      </c>
      <c r="V152" s="148">
        <v>204</v>
      </c>
      <c r="W152" s="6">
        <v>0</v>
      </c>
      <c r="X152" s="6">
        <v>0</v>
      </c>
      <c r="Y152" s="6">
        <v>0</v>
      </c>
      <c r="Z152" s="27">
        <v>0</v>
      </c>
      <c r="AA152" s="6">
        <v>156</v>
      </c>
      <c r="AB152" s="6">
        <v>168</v>
      </c>
      <c r="AC152" s="6">
        <v>0</v>
      </c>
      <c r="AD152" s="6">
        <v>0</v>
      </c>
      <c r="AE152" s="6">
        <v>0</v>
      </c>
      <c r="AF152" s="27">
        <v>0</v>
      </c>
      <c r="AG152" s="6">
        <v>0</v>
      </c>
      <c r="AH152" s="6">
        <v>0</v>
      </c>
      <c r="AI152" s="6">
        <v>0</v>
      </c>
      <c r="AJ152" s="6">
        <v>232</v>
      </c>
      <c r="AK152" s="6">
        <v>232</v>
      </c>
      <c r="AL152" s="6">
        <v>0</v>
      </c>
      <c r="AM152" s="6">
        <v>224</v>
      </c>
      <c r="AN152" s="6">
        <v>230</v>
      </c>
      <c r="AO152" s="27">
        <v>0</v>
      </c>
      <c r="AP152" s="136">
        <f t="shared" si="0"/>
        <v>2838</v>
      </c>
      <c r="AQ152" s="137">
        <f t="shared" si="1"/>
        <v>1</v>
      </c>
      <c r="AW152" s="6"/>
    </row>
    <row r="153" spans="1:49" ht="16.5" customHeight="1">
      <c r="A153" s="27" t="s">
        <v>58</v>
      </c>
      <c r="B153" s="80">
        <v>511</v>
      </c>
      <c r="C153" s="6">
        <v>139</v>
      </c>
      <c r="D153" s="6">
        <v>139</v>
      </c>
      <c r="E153" s="6">
        <v>0</v>
      </c>
      <c r="F153" s="6">
        <v>302</v>
      </c>
      <c r="G153" s="6">
        <v>302</v>
      </c>
      <c r="H153" s="6">
        <v>0</v>
      </c>
      <c r="I153" s="6">
        <v>0</v>
      </c>
      <c r="J153" s="6">
        <v>0</v>
      </c>
      <c r="K153" s="6">
        <v>0</v>
      </c>
      <c r="L153" s="148">
        <v>142</v>
      </c>
      <c r="M153" s="148">
        <v>154</v>
      </c>
      <c r="N153" s="6">
        <v>0</v>
      </c>
      <c r="O153" s="6">
        <v>0</v>
      </c>
      <c r="P153" s="6">
        <v>0</v>
      </c>
      <c r="Q153" s="27">
        <v>0</v>
      </c>
      <c r="R153" s="6">
        <v>0</v>
      </c>
      <c r="S153" s="6">
        <v>0</v>
      </c>
      <c r="T153" s="6">
        <v>0</v>
      </c>
      <c r="U153" s="148">
        <v>202</v>
      </c>
      <c r="V153" s="148">
        <v>202</v>
      </c>
      <c r="W153" s="6">
        <v>0</v>
      </c>
      <c r="X153" s="6">
        <v>0</v>
      </c>
      <c r="Y153" s="6">
        <v>0</v>
      </c>
      <c r="Z153" s="27">
        <v>0</v>
      </c>
      <c r="AA153" s="6">
        <v>0</v>
      </c>
      <c r="AB153" s="6">
        <v>0</v>
      </c>
      <c r="AC153" s="6">
        <v>0</v>
      </c>
      <c r="AD153" s="6">
        <v>0</v>
      </c>
      <c r="AE153" s="6">
        <v>0</v>
      </c>
      <c r="AF153" s="27">
        <v>0</v>
      </c>
      <c r="AG153" s="6">
        <v>0</v>
      </c>
      <c r="AH153" s="6">
        <v>0</v>
      </c>
      <c r="AI153" s="6">
        <v>0</v>
      </c>
      <c r="AJ153" s="6">
        <v>0</v>
      </c>
      <c r="AK153" s="6">
        <v>0</v>
      </c>
      <c r="AL153" s="6">
        <v>0</v>
      </c>
      <c r="AM153" s="6">
        <v>0</v>
      </c>
      <c r="AN153" s="6">
        <v>0</v>
      </c>
      <c r="AO153" s="27">
        <v>0</v>
      </c>
      <c r="AP153" s="136">
        <f t="shared" si="0"/>
        <v>1582</v>
      </c>
      <c r="AQ153" s="137">
        <f t="shared" si="1"/>
        <v>1</v>
      </c>
      <c r="AW153" s="6"/>
    </row>
    <row r="154" spans="1:49" ht="16.5" customHeight="1">
      <c r="A154" s="27" t="s">
        <v>58</v>
      </c>
      <c r="B154" s="80">
        <v>512</v>
      </c>
      <c r="C154" s="6">
        <v>139</v>
      </c>
      <c r="D154" s="6">
        <v>139</v>
      </c>
      <c r="E154" s="6">
        <v>0</v>
      </c>
      <c r="F154" s="6">
        <v>302</v>
      </c>
      <c r="G154" s="6">
        <v>302</v>
      </c>
      <c r="H154" s="6">
        <v>0</v>
      </c>
      <c r="I154" s="6">
        <v>0</v>
      </c>
      <c r="J154" s="6">
        <v>0</v>
      </c>
      <c r="K154" s="6">
        <v>0</v>
      </c>
      <c r="L154" s="6">
        <v>154</v>
      </c>
      <c r="M154" s="6">
        <v>154</v>
      </c>
      <c r="N154" s="6">
        <v>0</v>
      </c>
      <c r="O154" s="6">
        <v>0</v>
      </c>
      <c r="P154" s="6">
        <v>0</v>
      </c>
      <c r="Q154" s="27">
        <v>0</v>
      </c>
      <c r="R154" s="6">
        <v>0</v>
      </c>
      <c r="S154" s="6">
        <v>0</v>
      </c>
      <c r="T154" s="6">
        <v>0</v>
      </c>
      <c r="U154" s="6">
        <v>202</v>
      </c>
      <c r="V154" s="6">
        <v>204</v>
      </c>
      <c r="W154" s="6">
        <v>0</v>
      </c>
      <c r="X154" s="6">
        <v>0</v>
      </c>
      <c r="Y154" s="6">
        <v>0</v>
      </c>
      <c r="Z154" s="27">
        <v>0</v>
      </c>
      <c r="AA154" s="6">
        <v>0</v>
      </c>
      <c r="AB154" s="6">
        <v>0</v>
      </c>
      <c r="AC154" s="6">
        <v>0</v>
      </c>
      <c r="AD154" s="6">
        <v>0</v>
      </c>
      <c r="AE154" s="6">
        <v>0</v>
      </c>
      <c r="AF154" s="27">
        <v>0</v>
      </c>
      <c r="AG154" s="6">
        <v>302</v>
      </c>
      <c r="AH154" s="6">
        <v>302</v>
      </c>
      <c r="AI154" s="6">
        <v>0</v>
      </c>
      <c r="AJ154" s="6">
        <v>232</v>
      </c>
      <c r="AK154" s="6">
        <v>232</v>
      </c>
      <c r="AL154" s="6">
        <v>0</v>
      </c>
      <c r="AM154" s="6">
        <v>224</v>
      </c>
      <c r="AN154" s="6">
        <v>230</v>
      </c>
      <c r="AO154" s="27">
        <v>0</v>
      </c>
      <c r="AP154" s="136">
        <f t="shared" si="0"/>
        <v>3118</v>
      </c>
      <c r="AQ154" s="137">
        <f t="shared" si="1"/>
        <v>1</v>
      </c>
      <c r="AW154" s="6"/>
    </row>
    <row r="155" spans="1:49" ht="16.5" customHeight="1">
      <c r="A155" s="27" t="s">
        <v>58</v>
      </c>
      <c r="B155" s="80">
        <v>512</v>
      </c>
      <c r="C155" s="6">
        <v>139</v>
      </c>
      <c r="D155" s="6">
        <v>139</v>
      </c>
      <c r="E155" s="6">
        <v>0</v>
      </c>
      <c r="F155" s="6">
        <v>302</v>
      </c>
      <c r="G155" s="6">
        <v>302</v>
      </c>
      <c r="H155" s="6">
        <v>0</v>
      </c>
      <c r="I155" s="6">
        <v>0</v>
      </c>
      <c r="J155" s="6">
        <v>0</v>
      </c>
      <c r="K155" s="6">
        <v>0</v>
      </c>
      <c r="L155" s="6">
        <v>154</v>
      </c>
      <c r="M155" s="6">
        <v>154</v>
      </c>
      <c r="N155" s="6">
        <v>0</v>
      </c>
      <c r="O155" s="6">
        <v>0</v>
      </c>
      <c r="P155" s="6">
        <v>0</v>
      </c>
      <c r="Q155" s="27">
        <v>0</v>
      </c>
      <c r="R155" s="6">
        <v>0</v>
      </c>
      <c r="S155" s="6">
        <v>0</v>
      </c>
      <c r="T155" s="6">
        <v>0</v>
      </c>
      <c r="U155" s="6">
        <v>0</v>
      </c>
      <c r="V155" s="6">
        <v>0</v>
      </c>
      <c r="W155" s="6">
        <v>0</v>
      </c>
      <c r="X155" s="6">
        <v>0</v>
      </c>
      <c r="Y155" s="6">
        <v>0</v>
      </c>
      <c r="Z155" s="27">
        <v>0</v>
      </c>
      <c r="AA155" s="6">
        <v>156</v>
      </c>
      <c r="AB155" s="6">
        <v>168</v>
      </c>
      <c r="AC155" s="6">
        <v>0</v>
      </c>
      <c r="AD155" s="6">
        <v>132</v>
      </c>
      <c r="AE155" s="6">
        <v>158</v>
      </c>
      <c r="AF155" s="27">
        <v>0</v>
      </c>
      <c r="AG155" s="6">
        <v>0</v>
      </c>
      <c r="AH155" s="6">
        <v>0</v>
      </c>
      <c r="AI155" s="6">
        <v>0</v>
      </c>
      <c r="AJ155" s="6">
        <v>232</v>
      </c>
      <c r="AK155" s="6">
        <v>232</v>
      </c>
      <c r="AL155" s="6">
        <v>0</v>
      </c>
      <c r="AM155" s="6">
        <v>224</v>
      </c>
      <c r="AN155" s="6">
        <v>230</v>
      </c>
      <c r="AO155" s="27">
        <v>0</v>
      </c>
      <c r="AP155" s="136">
        <f t="shared" si="0"/>
        <v>2722</v>
      </c>
      <c r="AQ155" s="137">
        <f t="shared" si="1"/>
        <v>1</v>
      </c>
      <c r="AW155" s="6"/>
    </row>
    <row r="156" spans="1:49" ht="16.5" customHeight="1">
      <c r="A156" s="27" t="s">
        <v>58</v>
      </c>
      <c r="B156" s="80">
        <v>513</v>
      </c>
      <c r="C156" s="6">
        <v>139</v>
      </c>
      <c r="D156" s="6">
        <v>139</v>
      </c>
      <c r="E156" s="6">
        <v>0</v>
      </c>
      <c r="F156" s="6">
        <v>302</v>
      </c>
      <c r="G156" s="6">
        <v>302</v>
      </c>
      <c r="H156" s="6">
        <v>0</v>
      </c>
      <c r="I156" s="6">
        <v>0</v>
      </c>
      <c r="J156" s="6">
        <v>0</v>
      </c>
      <c r="K156" s="6">
        <v>0</v>
      </c>
      <c r="L156" s="148">
        <v>154</v>
      </c>
      <c r="M156" s="148">
        <v>154</v>
      </c>
      <c r="N156" s="6">
        <v>0</v>
      </c>
      <c r="O156" s="6">
        <v>0</v>
      </c>
      <c r="P156" s="6">
        <v>0</v>
      </c>
      <c r="Q156" s="27">
        <v>0</v>
      </c>
      <c r="R156" s="6">
        <v>0</v>
      </c>
      <c r="S156" s="6">
        <v>0</v>
      </c>
      <c r="T156" s="6">
        <v>0</v>
      </c>
      <c r="U156" s="6">
        <v>0</v>
      </c>
      <c r="V156" s="6">
        <v>0</v>
      </c>
      <c r="W156" s="6">
        <v>0</v>
      </c>
      <c r="X156" s="6">
        <v>0</v>
      </c>
      <c r="Y156" s="6">
        <v>0</v>
      </c>
      <c r="Z156" s="27">
        <v>0</v>
      </c>
      <c r="AA156" s="160">
        <v>159</v>
      </c>
      <c r="AB156" s="160">
        <v>162</v>
      </c>
      <c r="AC156" s="6">
        <v>0</v>
      </c>
      <c r="AD156" s="6">
        <v>0</v>
      </c>
      <c r="AE156" s="6">
        <v>0</v>
      </c>
      <c r="AF156" s="27">
        <v>0</v>
      </c>
      <c r="AG156" s="6">
        <v>302</v>
      </c>
      <c r="AH156" s="6">
        <v>302</v>
      </c>
      <c r="AI156" s="6">
        <v>0</v>
      </c>
      <c r="AJ156" s="6">
        <v>232</v>
      </c>
      <c r="AK156" s="6">
        <v>232</v>
      </c>
      <c r="AL156" s="6">
        <v>0</v>
      </c>
      <c r="AM156" s="6">
        <v>224</v>
      </c>
      <c r="AN156" s="6">
        <v>230</v>
      </c>
      <c r="AO156" s="27">
        <v>0</v>
      </c>
      <c r="AP156" s="136">
        <f t="shared" si="0"/>
        <v>3033</v>
      </c>
      <c r="AQ156" s="137">
        <f t="shared" si="1"/>
        <v>1</v>
      </c>
      <c r="AW156" s="6"/>
    </row>
    <row r="157" spans="1:49" ht="16.5" customHeight="1">
      <c r="A157" s="27" t="s">
        <v>58</v>
      </c>
      <c r="B157" s="80">
        <v>513</v>
      </c>
      <c r="C157" s="6">
        <v>139</v>
      </c>
      <c r="D157" s="6">
        <v>139</v>
      </c>
      <c r="E157" s="6">
        <v>0</v>
      </c>
      <c r="F157" s="6">
        <v>0</v>
      </c>
      <c r="G157" s="6">
        <v>0</v>
      </c>
      <c r="H157" s="6">
        <v>0</v>
      </c>
      <c r="I157" s="6">
        <v>0</v>
      </c>
      <c r="J157" s="6">
        <v>0</v>
      </c>
      <c r="K157" s="6">
        <v>0</v>
      </c>
      <c r="L157" s="148">
        <v>142</v>
      </c>
      <c r="M157" s="148">
        <v>154</v>
      </c>
      <c r="N157" s="6">
        <v>0</v>
      </c>
      <c r="O157" s="6">
        <v>0</v>
      </c>
      <c r="P157" s="6">
        <v>0</v>
      </c>
      <c r="Q157" s="27">
        <v>0</v>
      </c>
      <c r="R157" s="6">
        <v>0</v>
      </c>
      <c r="S157" s="6">
        <v>0</v>
      </c>
      <c r="T157" s="6">
        <v>0</v>
      </c>
      <c r="U157" s="6">
        <v>0</v>
      </c>
      <c r="V157" s="6">
        <v>0</v>
      </c>
      <c r="W157" s="6">
        <v>0</v>
      </c>
      <c r="X157" s="6">
        <v>0</v>
      </c>
      <c r="Y157" s="6">
        <v>0</v>
      </c>
      <c r="Z157" s="27">
        <v>0</v>
      </c>
      <c r="AA157" s="160">
        <v>168</v>
      </c>
      <c r="AB157" s="160">
        <v>168</v>
      </c>
      <c r="AC157" s="6">
        <v>0</v>
      </c>
      <c r="AD157" s="6">
        <v>132</v>
      </c>
      <c r="AE157" s="6">
        <v>158</v>
      </c>
      <c r="AF157" s="27">
        <v>0</v>
      </c>
      <c r="AG157" s="6">
        <v>302</v>
      </c>
      <c r="AH157" s="6">
        <v>302</v>
      </c>
      <c r="AI157" s="6">
        <v>0</v>
      </c>
      <c r="AJ157" s="6">
        <v>232</v>
      </c>
      <c r="AK157" s="6">
        <v>232</v>
      </c>
      <c r="AL157" s="6">
        <v>0</v>
      </c>
      <c r="AM157" s="6">
        <v>224</v>
      </c>
      <c r="AN157" s="6">
        <v>230</v>
      </c>
      <c r="AO157" s="27">
        <v>0</v>
      </c>
      <c r="AP157" s="136">
        <f t="shared" si="0"/>
        <v>2722</v>
      </c>
      <c r="AQ157" s="137">
        <f t="shared" si="1"/>
        <v>1</v>
      </c>
      <c r="AW157" s="6"/>
    </row>
    <row r="158" spans="1:49" ht="16.5" customHeight="1">
      <c r="A158" s="27" t="s">
        <v>58</v>
      </c>
      <c r="B158" s="80">
        <v>516</v>
      </c>
      <c r="C158" s="6">
        <v>139</v>
      </c>
      <c r="D158" s="6">
        <v>139</v>
      </c>
      <c r="E158" s="6">
        <v>0</v>
      </c>
      <c r="F158" s="6">
        <v>302</v>
      </c>
      <c r="G158" s="6">
        <v>302</v>
      </c>
      <c r="H158" s="6">
        <v>0</v>
      </c>
      <c r="I158" s="6">
        <v>0</v>
      </c>
      <c r="J158" s="6">
        <v>0</v>
      </c>
      <c r="K158" s="6">
        <v>0</v>
      </c>
      <c r="L158" s="6">
        <v>154</v>
      </c>
      <c r="M158" s="6">
        <v>154</v>
      </c>
      <c r="N158" s="6">
        <v>0</v>
      </c>
      <c r="O158" s="6">
        <v>0</v>
      </c>
      <c r="P158" s="6">
        <v>0</v>
      </c>
      <c r="Q158" s="27">
        <v>0</v>
      </c>
      <c r="R158" s="6">
        <v>0</v>
      </c>
      <c r="S158" s="6">
        <v>0</v>
      </c>
      <c r="T158" s="6">
        <v>0</v>
      </c>
      <c r="U158" s="6">
        <v>0</v>
      </c>
      <c r="V158" s="6">
        <v>0</v>
      </c>
      <c r="W158" s="6">
        <v>0</v>
      </c>
      <c r="X158" s="6">
        <v>0</v>
      </c>
      <c r="Y158" s="6">
        <v>0</v>
      </c>
      <c r="Z158" s="27">
        <v>0</v>
      </c>
      <c r="AA158" s="6">
        <v>156</v>
      </c>
      <c r="AB158" s="6">
        <v>168</v>
      </c>
      <c r="AC158" s="6">
        <v>0</v>
      </c>
      <c r="AD158" s="6">
        <v>0</v>
      </c>
      <c r="AE158" s="6">
        <v>0</v>
      </c>
      <c r="AF158" s="27">
        <v>0</v>
      </c>
      <c r="AG158" s="6">
        <v>0</v>
      </c>
      <c r="AH158" s="6">
        <v>0</v>
      </c>
      <c r="AI158" s="6">
        <v>0</v>
      </c>
      <c r="AJ158" s="6">
        <v>232</v>
      </c>
      <c r="AK158" s="6">
        <v>232</v>
      </c>
      <c r="AL158" s="6">
        <v>0</v>
      </c>
      <c r="AM158" s="6">
        <v>224</v>
      </c>
      <c r="AN158" s="6">
        <v>230</v>
      </c>
      <c r="AO158" s="27">
        <v>0</v>
      </c>
      <c r="AP158" s="136">
        <f t="shared" si="0"/>
        <v>2432</v>
      </c>
      <c r="AQ158" s="137">
        <f t="shared" si="1"/>
        <v>1</v>
      </c>
      <c r="AW158" s="6"/>
    </row>
    <row r="159" spans="1:49" ht="16.5" customHeight="1">
      <c r="A159" s="27" t="s">
        <v>58</v>
      </c>
      <c r="B159" s="80">
        <v>516</v>
      </c>
      <c r="C159" s="6">
        <v>0</v>
      </c>
      <c r="D159" s="6">
        <v>0</v>
      </c>
      <c r="E159" s="6">
        <v>0</v>
      </c>
      <c r="F159" s="6">
        <v>302</v>
      </c>
      <c r="G159" s="6">
        <v>302</v>
      </c>
      <c r="H159" s="6">
        <v>0</v>
      </c>
      <c r="I159" s="6">
        <v>154</v>
      </c>
      <c r="J159" s="6">
        <v>154</v>
      </c>
      <c r="K159" s="6">
        <v>0</v>
      </c>
      <c r="L159" s="6">
        <v>0</v>
      </c>
      <c r="M159" s="6">
        <v>0</v>
      </c>
      <c r="N159" s="6">
        <v>0</v>
      </c>
      <c r="O159" s="6">
        <v>0</v>
      </c>
      <c r="P159" s="6">
        <v>0</v>
      </c>
      <c r="Q159" s="27">
        <v>0</v>
      </c>
      <c r="R159" s="6">
        <v>0</v>
      </c>
      <c r="S159" s="6">
        <v>0</v>
      </c>
      <c r="T159" s="6">
        <v>0</v>
      </c>
      <c r="U159" s="6">
        <v>0</v>
      </c>
      <c r="V159" s="6">
        <v>0</v>
      </c>
      <c r="W159" s="6">
        <v>0</v>
      </c>
      <c r="X159" s="6">
        <v>0</v>
      </c>
      <c r="Y159" s="6">
        <v>0</v>
      </c>
      <c r="Z159" s="27">
        <v>0</v>
      </c>
      <c r="AA159" s="6">
        <v>156</v>
      </c>
      <c r="AB159" s="6">
        <v>168</v>
      </c>
      <c r="AC159" s="6">
        <v>0</v>
      </c>
      <c r="AD159" s="6">
        <v>0</v>
      </c>
      <c r="AE159" s="6">
        <v>0</v>
      </c>
      <c r="AF159" s="27">
        <v>0</v>
      </c>
      <c r="AG159" s="6">
        <v>302</v>
      </c>
      <c r="AH159" s="6">
        <v>302</v>
      </c>
      <c r="AI159" s="6">
        <v>0</v>
      </c>
      <c r="AJ159" s="6">
        <v>232</v>
      </c>
      <c r="AK159" s="6">
        <v>232</v>
      </c>
      <c r="AL159" s="6">
        <v>0</v>
      </c>
      <c r="AM159" s="6">
        <v>224</v>
      </c>
      <c r="AN159" s="6">
        <v>230</v>
      </c>
      <c r="AO159" s="27">
        <v>0</v>
      </c>
      <c r="AP159" s="136">
        <f t="shared" si="0"/>
        <v>2758</v>
      </c>
      <c r="AQ159" s="137">
        <f t="shared" si="1"/>
        <v>1</v>
      </c>
      <c r="AW159" s="6"/>
    </row>
    <row r="160" spans="1:49" ht="16.5" customHeight="1">
      <c r="A160" s="27" t="s">
        <v>58</v>
      </c>
      <c r="B160" s="80">
        <v>517</v>
      </c>
      <c r="C160" s="6">
        <v>139</v>
      </c>
      <c r="D160" s="6">
        <v>139</v>
      </c>
      <c r="E160" s="6">
        <v>0</v>
      </c>
      <c r="F160" s="6">
        <v>302</v>
      </c>
      <c r="G160" s="6">
        <v>302</v>
      </c>
      <c r="H160" s="6">
        <v>0</v>
      </c>
      <c r="I160" s="6">
        <v>0</v>
      </c>
      <c r="J160" s="6">
        <v>0</v>
      </c>
      <c r="K160" s="6">
        <v>0</v>
      </c>
      <c r="L160" s="148">
        <v>154</v>
      </c>
      <c r="M160" s="148">
        <v>154</v>
      </c>
      <c r="N160" s="6">
        <v>0</v>
      </c>
      <c r="O160" s="6">
        <v>0</v>
      </c>
      <c r="P160" s="6">
        <v>0</v>
      </c>
      <c r="Q160" s="27">
        <v>0</v>
      </c>
      <c r="R160" s="6">
        <v>0</v>
      </c>
      <c r="S160" s="6">
        <v>0</v>
      </c>
      <c r="T160" s="6">
        <v>0</v>
      </c>
      <c r="U160" s="160">
        <v>200</v>
      </c>
      <c r="V160" s="160">
        <v>204</v>
      </c>
      <c r="W160" s="6">
        <v>0</v>
      </c>
      <c r="X160" s="6">
        <v>0</v>
      </c>
      <c r="Y160" s="6">
        <v>0</v>
      </c>
      <c r="Z160" s="27">
        <v>0</v>
      </c>
      <c r="AA160" s="6">
        <v>156</v>
      </c>
      <c r="AB160" s="6">
        <v>168</v>
      </c>
      <c r="AC160" s="6">
        <v>0</v>
      </c>
      <c r="AD160" s="6">
        <v>0</v>
      </c>
      <c r="AE160" s="6">
        <v>0</v>
      </c>
      <c r="AF160" s="27">
        <v>0</v>
      </c>
      <c r="AG160" s="6">
        <v>0</v>
      </c>
      <c r="AH160" s="6">
        <v>0</v>
      </c>
      <c r="AI160" s="6">
        <v>0</v>
      </c>
      <c r="AJ160" s="6">
        <v>232</v>
      </c>
      <c r="AK160" s="6">
        <v>232</v>
      </c>
      <c r="AL160" s="6">
        <v>0</v>
      </c>
      <c r="AM160" s="6">
        <v>224</v>
      </c>
      <c r="AN160" s="6">
        <v>230</v>
      </c>
      <c r="AO160" s="27">
        <v>0</v>
      </c>
      <c r="AP160" s="136">
        <f t="shared" si="0"/>
        <v>2836</v>
      </c>
      <c r="AQ160" s="137">
        <f t="shared" si="1"/>
        <v>1</v>
      </c>
      <c r="AW160" s="6"/>
    </row>
    <row r="161" spans="1:49" ht="16.5" customHeight="1">
      <c r="A161" s="27" t="s">
        <v>58</v>
      </c>
      <c r="B161" s="80">
        <v>517</v>
      </c>
      <c r="C161" s="6">
        <v>139</v>
      </c>
      <c r="D161" s="6">
        <v>139</v>
      </c>
      <c r="E161" s="6">
        <v>0</v>
      </c>
      <c r="F161" s="6">
        <v>302</v>
      </c>
      <c r="G161" s="6">
        <v>302</v>
      </c>
      <c r="H161" s="6">
        <v>0</v>
      </c>
      <c r="I161" s="6">
        <v>0</v>
      </c>
      <c r="J161" s="6">
        <v>0</v>
      </c>
      <c r="K161" s="6">
        <v>0</v>
      </c>
      <c r="L161" s="148">
        <v>142</v>
      </c>
      <c r="M161" s="148">
        <v>154</v>
      </c>
      <c r="N161" s="6">
        <v>0</v>
      </c>
      <c r="O161" s="6">
        <v>0</v>
      </c>
      <c r="P161" s="6">
        <v>0</v>
      </c>
      <c r="Q161" s="27">
        <v>0</v>
      </c>
      <c r="R161" s="6">
        <v>0</v>
      </c>
      <c r="S161" s="6">
        <v>0</v>
      </c>
      <c r="T161" s="6">
        <v>0</v>
      </c>
      <c r="U161" s="160">
        <v>188</v>
      </c>
      <c r="V161" s="160">
        <v>188</v>
      </c>
      <c r="W161" s="6">
        <v>0</v>
      </c>
      <c r="X161" s="6">
        <v>0</v>
      </c>
      <c r="Y161" s="6">
        <v>0</v>
      </c>
      <c r="Z161" s="27">
        <v>0</v>
      </c>
      <c r="AA161" s="6">
        <v>156</v>
      </c>
      <c r="AB161" s="6">
        <v>168</v>
      </c>
      <c r="AC161" s="6">
        <v>0</v>
      </c>
      <c r="AD161" s="6">
        <v>0</v>
      </c>
      <c r="AE161" s="6">
        <v>0</v>
      </c>
      <c r="AF161" s="27">
        <v>0</v>
      </c>
      <c r="AG161" s="6">
        <v>0</v>
      </c>
      <c r="AH161" s="6">
        <v>0</v>
      </c>
      <c r="AI161" s="6">
        <v>0</v>
      </c>
      <c r="AJ161" s="6">
        <v>232</v>
      </c>
      <c r="AK161" s="6">
        <v>232</v>
      </c>
      <c r="AL161" s="6">
        <v>0</v>
      </c>
      <c r="AM161" s="6">
        <v>224</v>
      </c>
      <c r="AN161" s="6">
        <v>230</v>
      </c>
      <c r="AO161" s="27">
        <v>0</v>
      </c>
      <c r="AP161" s="136">
        <f t="shared" si="0"/>
        <v>2796</v>
      </c>
      <c r="AQ161" s="137">
        <f t="shared" si="1"/>
        <v>1</v>
      </c>
      <c r="AW161" s="6"/>
    </row>
    <row r="162" spans="1:49" ht="16.5" customHeight="1">
      <c r="A162" s="27" t="s">
        <v>58</v>
      </c>
      <c r="B162" s="80">
        <v>518</v>
      </c>
      <c r="C162" s="6">
        <v>139</v>
      </c>
      <c r="D162" s="6">
        <v>139</v>
      </c>
      <c r="E162" s="6">
        <v>0</v>
      </c>
      <c r="F162" s="6">
        <v>302</v>
      </c>
      <c r="G162" s="6">
        <v>302</v>
      </c>
      <c r="H162" s="6">
        <v>0</v>
      </c>
      <c r="I162" s="6">
        <v>0</v>
      </c>
      <c r="J162" s="6">
        <v>0</v>
      </c>
      <c r="K162" s="6">
        <v>0</v>
      </c>
      <c r="L162" s="148">
        <v>154</v>
      </c>
      <c r="M162" s="148">
        <v>154</v>
      </c>
      <c r="N162" s="6">
        <v>0</v>
      </c>
      <c r="O162" s="6">
        <v>0</v>
      </c>
      <c r="P162" s="6">
        <v>0</v>
      </c>
      <c r="Q162" s="27">
        <v>0</v>
      </c>
      <c r="R162" s="6">
        <v>0</v>
      </c>
      <c r="S162" s="6">
        <v>0</v>
      </c>
      <c r="T162" s="6">
        <v>0</v>
      </c>
      <c r="U162" s="6">
        <v>0</v>
      </c>
      <c r="V162" s="6">
        <v>0</v>
      </c>
      <c r="W162" s="6">
        <v>0</v>
      </c>
      <c r="X162" s="6">
        <v>0</v>
      </c>
      <c r="Y162" s="6">
        <v>0</v>
      </c>
      <c r="Z162" s="27">
        <v>0</v>
      </c>
      <c r="AA162" s="6">
        <v>0</v>
      </c>
      <c r="AB162" s="6">
        <v>0</v>
      </c>
      <c r="AC162" s="6">
        <v>0</v>
      </c>
      <c r="AD162" s="6">
        <v>0</v>
      </c>
      <c r="AE162" s="6">
        <v>0</v>
      </c>
      <c r="AF162" s="27">
        <v>0</v>
      </c>
      <c r="AG162" s="6">
        <v>0</v>
      </c>
      <c r="AH162" s="6">
        <v>0</v>
      </c>
      <c r="AI162" s="6">
        <v>0</v>
      </c>
      <c r="AJ162" s="6">
        <v>232</v>
      </c>
      <c r="AK162" s="6">
        <v>232</v>
      </c>
      <c r="AL162" s="6">
        <v>0</v>
      </c>
      <c r="AM162" s="6">
        <v>224</v>
      </c>
      <c r="AN162" s="6">
        <v>230</v>
      </c>
      <c r="AO162" s="27">
        <v>0</v>
      </c>
      <c r="AP162" s="136">
        <f t="shared" si="0"/>
        <v>2108</v>
      </c>
      <c r="AQ162" s="137">
        <f t="shared" si="1"/>
        <v>1</v>
      </c>
      <c r="AW162" s="6"/>
    </row>
    <row r="163" spans="1:49" ht="16.5" customHeight="1">
      <c r="A163" s="27" t="s">
        <v>58</v>
      </c>
      <c r="B163" s="80">
        <v>518</v>
      </c>
      <c r="C163" s="6">
        <v>139</v>
      </c>
      <c r="D163" s="6">
        <v>139</v>
      </c>
      <c r="E163" s="6">
        <v>0</v>
      </c>
      <c r="F163" s="6">
        <v>302</v>
      </c>
      <c r="G163" s="6">
        <v>302</v>
      </c>
      <c r="H163" s="6">
        <v>0</v>
      </c>
      <c r="I163" s="6">
        <v>0</v>
      </c>
      <c r="J163" s="6">
        <v>0</v>
      </c>
      <c r="K163" s="6">
        <v>0</v>
      </c>
      <c r="L163" s="148">
        <v>142</v>
      </c>
      <c r="M163" s="148">
        <v>154</v>
      </c>
      <c r="N163" s="6">
        <v>0</v>
      </c>
      <c r="O163" s="6">
        <v>0</v>
      </c>
      <c r="P163" s="6">
        <v>0</v>
      </c>
      <c r="Q163" s="27">
        <v>0</v>
      </c>
      <c r="R163" s="6">
        <v>0</v>
      </c>
      <c r="S163" s="6">
        <v>0</v>
      </c>
      <c r="T163" s="6">
        <v>0</v>
      </c>
      <c r="U163" s="6">
        <v>188</v>
      </c>
      <c r="V163" s="6">
        <v>202</v>
      </c>
      <c r="W163" s="6">
        <v>0</v>
      </c>
      <c r="X163" s="6">
        <v>0</v>
      </c>
      <c r="Y163" s="6">
        <v>0</v>
      </c>
      <c r="Z163" s="27">
        <v>0</v>
      </c>
      <c r="AA163" s="6">
        <v>0</v>
      </c>
      <c r="AB163" s="6">
        <v>0</v>
      </c>
      <c r="AC163" s="6">
        <v>0</v>
      </c>
      <c r="AD163" s="6">
        <v>0</v>
      </c>
      <c r="AE163" s="6">
        <v>0</v>
      </c>
      <c r="AF163" s="27">
        <v>0</v>
      </c>
      <c r="AG163" s="6">
        <v>0</v>
      </c>
      <c r="AH163" s="6">
        <v>0</v>
      </c>
      <c r="AI163" s="6">
        <v>0</v>
      </c>
      <c r="AJ163" s="6">
        <v>232</v>
      </c>
      <c r="AK163" s="6">
        <v>232</v>
      </c>
      <c r="AL163" s="6">
        <v>0</v>
      </c>
      <c r="AM163" s="6">
        <v>224</v>
      </c>
      <c r="AN163" s="6">
        <v>230</v>
      </c>
      <c r="AO163" s="27">
        <v>0</v>
      </c>
      <c r="AP163" s="136">
        <f t="shared" si="0"/>
        <v>2486</v>
      </c>
      <c r="AQ163" s="137">
        <f t="shared" si="1"/>
        <v>1</v>
      </c>
      <c r="AW163" s="6"/>
    </row>
    <row r="164" spans="1:49" ht="16.5" customHeight="1">
      <c r="A164" s="27" t="s">
        <v>58</v>
      </c>
      <c r="B164" s="80">
        <v>519</v>
      </c>
      <c r="C164" s="6">
        <v>139</v>
      </c>
      <c r="D164" s="6">
        <v>139</v>
      </c>
      <c r="E164" s="6">
        <v>0</v>
      </c>
      <c r="F164" s="6">
        <v>302</v>
      </c>
      <c r="G164" s="6">
        <v>302</v>
      </c>
      <c r="H164" s="6">
        <v>0</v>
      </c>
      <c r="I164" s="6">
        <v>152</v>
      </c>
      <c r="J164" s="6">
        <v>152</v>
      </c>
      <c r="K164" s="6">
        <v>0</v>
      </c>
      <c r="L164" s="6">
        <v>154</v>
      </c>
      <c r="M164" s="6">
        <v>154</v>
      </c>
      <c r="N164" s="6">
        <v>0</v>
      </c>
      <c r="O164" s="6">
        <v>0</v>
      </c>
      <c r="P164" s="6">
        <v>0</v>
      </c>
      <c r="Q164" s="27">
        <v>0</v>
      </c>
      <c r="R164" s="6">
        <v>0</v>
      </c>
      <c r="S164" s="6">
        <v>0</v>
      </c>
      <c r="T164" s="6">
        <v>0</v>
      </c>
      <c r="U164" s="6">
        <v>0</v>
      </c>
      <c r="V164" s="6">
        <v>0</v>
      </c>
      <c r="W164" s="6">
        <v>0</v>
      </c>
      <c r="X164" s="6">
        <v>0</v>
      </c>
      <c r="Y164" s="6">
        <v>0</v>
      </c>
      <c r="Z164" s="27">
        <v>0</v>
      </c>
      <c r="AA164" s="160">
        <v>159</v>
      </c>
      <c r="AB164" s="160">
        <v>162</v>
      </c>
      <c r="AC164" s="160">
        <v>168</v>
      </c>
      <c r="AD164" s="6">
        <v>0</v>
      </c>
      <c r="AE164" s="6">
        <v>0</v>
      </c>
      <c r="AF164" s="27">
        <v>0</v>
      </c>
      <c r="AG164" s="6">
        <v>0</v>
      </c>
      <c r="AH164" s="6">
        <v>0</v>
      </c>
      <c r="AI164" s="6">
        <v>0</v>
      </c>
      <c r="AJ164" s="6">
        <v>232</v>
      </c>
      <c r="AK164" s="6">
        <v>232</v>
      </c>
      <c r="AL164" s="6">
        <v>0</v>
      </c>
      <c r="AM164" s="6">
        <v>224</v>
      </c>
      <c r="AN164" s="6">
        <v>230</v>
      </c>
      <c r="AO164" s="27">
        <v>0</v>
      </c>
      <c r="AP164" s="136">
        <f t="shared" si="0"/>
        <v>2901</v>
      </c>
      <c r="AQ164" s="137">
        <f t="shared" si="1"/>
        <v>1</v>
      </c>
      <c r="AW164" s="6"/>
    </row>
    <row r="165" spans="1:49" ht="16.5" customHeight="1">
      <c r="A165" s="27" t="s">
        <v>58</v>
      </c>
      <c r="B165" s="80">
        <v>519</v>
      </c>
      <c r="C165" s="6">
        <v>139</v>
      </c>
      <c r="D165" s="6">
        <v>139</v>
      </c>
      <c r="E165" s="6">
        <v>0</v>
      </c>
      <c r="F165" s="6">
        <v>302</v>
      </c>
      <c r="G165" s="6">
        <v>302</v>
      </c>
      <c r="H165" s="6">
        <v>0</v>
      </c>
      <c r="I165" s="6">
        <v>0</v>
      </c>
      <c r="J165" s="6">
        <v>0</v>
      </c>
      <c r="K165" s="6">
        <v>0</v>
      </c>
      <c r="L165" s="6">
        <v>154</v>
      </c>
      <c r="M165" s="6">
        <v>154</v>
      </c>
      <c r="N165" s="6">
        <v>0</v>
      </c>
      <c r="O165" s="6">
        <v>0</v>
      </c>
      <c r="P165" s="6">
        <v>0</v>
      </c>
      <c r="Q165" s="27">
        <v>0</v>
      </c>
      <c r="R165" s="6">
        <v>0</v>
      </c>
      <c r="S165" s="6">
        <v>0</v>
      </c>
      <c r="T165" s="6">
        <v>0</v>
      </c>
      <c r="U165" s="6">
        <v>0</v>
      </c>
      <c r="V165" s="6">
        <v>0</v>
      </c>
      <c r="W165" s="6">
        <v>0</v>
      </c>
      <c r="X165" s="6">
        <v>196</v>
      </c>
      <c r="Y165" s="6">
        <v>198</v>
      </c>
      <c r="Z165" s="27">
        <v>0</v>
      </c>
      <c r="AA165" s="160">
        <v>168</v>
      </c>
      <c r="AB165" s="160">
        <v>168</v>
      </c>
      <c r="AC165" s="160">
        <v>0</v>
      </c>
      <c r="AD165" s="6">
        <v>0</v>
      </c>
      <c r="AE165" s="6">
        <v>0</v>
      </c>
      <c r="AF165" s="27">
        <v>0</v>
      </c>
      <c r="AG165" s="6">
        <v>0</v>
      </c>
      <c r="AH165" s="6">
        <v>0</v>
      </c>
      <c r="AI165" s="6">
        <v>0</v>
      </c>
      <c r="AJ165" s="6">
        <v>232</v>
      </c>
      <c r="AK165" s="6">
        <v>232</v>
      </c>
      <c r="AL165" s="6">
        <v>0</v>
      </c>
      <c r="AM165" s="6">
        <v>224</v>
      </c>
      <c r="AN165" s="6">
        <v>230</v>
      </c>
      <c r="AO165" s="27">
        <v>0</v>
      </c>
      <c r="AP165" s="136">
        <f t="shared" si="0"/>
        <v>2838</v>
      </c>
      <c r="AQ165" s="137">
        <f t="shared" si="1"/>
        <v>1</v>
      </c>
      <c r="AW165" s="6"/>
    </row>
    <row r="166" spans="1:49" ht="16.5" customHeight="1">
      <c r="A166" s="27" t="s">
        <v>58</v>
      </c>
      <c r="B166" s="80">
        <v>520</v>
      </c>
      <c r="C166" s="6">
        <v>139</v>
      </c>
      <c r="D166" s="6">
        <v>139</v>
      </c>
      <c r="E166" s="6">
        <v>0</v>
      </c>
      <c r="F166" s="6">
        <v>302</v>
      </c>
      <c r="G166" s="6">
        <v>302</v>
      </c>
      <c r="H166" s="6">
        <v>0</v>
      </c>
      <c r="I166" s="6">
        <v>0</v>
      </c>
      <c r="J166" s="6">
        <v>0</v>
      </c>
      <c r="K166" s="6">
        <v>0</v>
      </c>
      <c r="L166" s="6">
        <v>154</v>
      </c>
      <c r="M166" s="6">
        <v>170</v>
      </c>
      <c r="N166" s="6">
        <v>0</v>
      </c>
      <c r="O166" s="6">
        <v>0</v>
      </c>
      <c r="P166" s="6">
        <v>0</v>
      </c>
      <c r="Q166" s="27">
        <v>0</v>
      </c>
      <c r="R166" s="6">
        <v>0</v>
      </c>
      <c r="S166" s="6">
        <v>0</v>
      </c>
      <c r="T166" s="6">
        <v>0</v>
      </c>
      <c r="U166" s="6">
        <v>202</v>
      </c>
      <c r="V166" s="6">
        <v>202</v>
      </c>
      <c r="W166" s="6">
        <v>0</v>
      </c>
      <c r="X166" s="6">
        <v>0</v>
      </c>
      <c r="Y166" s="6">
        <v>0</v>
      </c>
      <c r="Z166" s="27">
        <v>0</v>
      </c>
      <c r="AA166" s="6">
        <v>159</v>
      </c>
      <c r="AB166" s="6">
        <v>162</v>
      </c>
      <c r="AC166" s="6">
        <v>0</v>
      </c>
      <c r="AD166" s="6">
        <v>0</v>
      </c>
      <c r="AE166" s="6">
        <v>0</v>
      </c>
      <c r="AF166" s="27">
        <v>0</v>
      </c>
      <c r="AG166" s="6">
        <v>0</v>
      </c>
      <c r="AH166" s="6">
        <v>0</v>
      </c>
      <c r="AI166" s="6">
        <v>0</v>
      </c>
      <c r="AJ166" s="6">
        <v>232</v>
      </c>
      <c r="AK166" s="6">
        <v>232</v>
      </c>
      <c r="AL166" s="6">
        <v>0</v>
      </c>
      <c r="AM166" s="6">
        <v>224</v>
      </c>
      <c r="AN166" s="6">
        <v>244</v>
      </c>
      <c r="AO166" s="27">
        <v>0</v>
      </c>
      <c r="AP166" s="136">
        <f t="shared" si="0"/>
        <v>2863</v>
      </c>
      <c r="AQ166" s="137">
        <f t="shared" si="1"/>
        <v>1</v>
      </c>
      <c r="AW166" s="6"/>
    </row>
    <row r="167" spans="1:49" ht="16.5" customHeight="1">
      <c r="A167" s="27" t="s">
        <v>58</v>
      </c>
      <c r="B167" s="80">
        <v>520</v>
      </c>
      <c r="C167" s="6">
        <v>139</v>
      </c>
      <c r="D167" s="6">
        <v>139</v>
      </c>
      <c r="E167" s="6">
        <v>0</v>
      </c>
      <c r="F167" s="6">
        <v>302</v>
      </c>
      <c r="G167" s="6">
        <v>302</v>
      </c>
      <c r="H167" s="6">
        <v>0</v>
      </c>
      <c r="I167" s="6">
        <v>0</v>
      </c>
      <c r="J167" s="6">
        <v>0</v>
      </c>
      <c r="K167" s="6">
        <v>0</v>
      </c>
      <c r="L167" s="6">
        <v>154</v>
      </c>
      <c r="M167" s="6">
        <v>170</v>
      </c>
      <c r="N167" s="6">
        <v>0</v>
      </c>
      <c r="O167" s="6">
        <v>0</v>
      </c>
      <c r="P167" s="6">
        <v>0</v>
      </c>
      <c r="Q167" s="27">
        <v>0</v>
      </c>
      <c r="R167" s="6">
        <v>0</v>
      </c>
      <c r="S167" s="6">
        <v>0</v>
      </c>
      <c r="T167" s="6">
        <v>0</v>
      </c>
      <c r="U167" s="6">
        <v>0</v>
      </c>
      <c r="V167" s="6">
        <v>0</v>
      </c>
      <c r="W167" s="6">
        <v>0</v>
      </c>
      <c r="X167" s="6">
        <v>196</v>
      </c>
      <c r="Y167" s="6">
        <v>196</v>
      </c>
      <c r="Z167" s="27">
        <v>0</v>
      </c>
      <c r="AA167" s="6">
        <v>150</v>
      </c>
      <c r="AB167" s="6">
        <v>162</v>
      </c>
      <c r="AC167" s="6">
        <v>0</v>
      </c>
      <c r="AD167" s="6">
        <v>0</v>
      </c>
      <c r="AE167" s="6">
        <v>0</v>
      </c>
      <c r="AF167" s="27">
        <v>0</v>
      </c>
      <c r="AG167" s="6">
        <v>0</v>
      </c>
      <c r="AH167" s="6">
        <v>0</v>
      </c>
      <c r="AI167" s="6">
        <v>0</v>
      </c>
      <c r="AJ167" s="6">
        <v>232</v>
      </c>
      <c r="AK167" s="6">
        <v>232</v>
      </c>
      <c r="AL167" s="6">
        <v>0</v>
      </c>
      <c r="AM167" s="6">
        <v>224</v>
      </c>
      <c r="AN167" s="6">
        <v>244</v>
      </c>
      <c r="AO167" s="27">
        <v>0</v>
      </c>
      <c r="AP167" s="136">
        <f t="shared" si="0"/>
        <v>2842</v>
      </c>
      <c r="AQ167" s="137">
        <f t="shared" si="1"/>
        <v>1</v>
      </c>
      <c r="AW167" s="6"/>
    </row>
    <row r="168" spans="1:49" ht="16.5" customHeight="1">
      <c r="A168" s="27" t="s">
        <v>58</v>
      </c>
      <c r="B168" s="80">
        <v>522</v>
      </c>
      <c r="C168" s="6">
        <v>0</v>
      </c>
      <c r="D168" s="6">
        <v>0</v>
      </c>
      <c r="E168" s="6">
        <v>0</v>
      </c>
      <c r="F168" s="6">
        <v>0</v>
      </c>
      <c r="G168" s="6">
        <v>0</v>
      </c>
      <c r="H168" s="6">
        <v>0</v>
      </c>
      <c r="I168" s="6">
        <v>154</v>
      </c>
      <c r="J168" s="6">
        <v>154</v>
      </c>
      <c r="K168" s="6">
        <v>0</v>
      </c>
      <c r="L168" s="6">
        <v>0</v>
      </c>
      <c r="M168" s="6">
        <v>0</v>
      </c>
      <c r="N168" s="6">
        <v>0</v>
      </c>
      <c r="O168" s="6">
        <v>0</v>
      </c>
      <c r="P168" s="6">
        <v>0</v>
      </c>
      <c r="Q168" s="27">
        <v>0</v>
      </c>
      <c r="R168" s="6">
        <v>0</v>
      </c>
      <c r="S168" s="6">
        <v>0</v>
      </c>
      <c r="T168" s="6">
        <v>0</v>
      </c>
      <c r="U168" s="6">
        <v>0</v>
      </c>
      <c r="V168" s="6">
        <v>0</v>
      </c>
      <c r="W168" s="6">
        <v>0</v>
      </c>
      <c r="X168" s="6">
        <v>0</v>
      </c>
      <c r="Y168" s="6">
        <v>0</v>
      </c>
      <c r="Z168" s="27">
        <v>0</v>
      </c>
      <c r="AA168" s="6">
        <v>0</v>
      </c>
      <c r="AB168" s="6">
        <v>0</v>
      </c>
      <c r="AC168" s="6">
        <v>0</v>
      </c>
      <c r="AD168" s="6">
        <v>0</v>
      </c>
      <c r="AE168" s="6">
        <v>0</v>
      </c>
      <c r="AF168" s="27">
        <v>0</v>
      </c>
      <c r="AG168" s="6">
        <v>0</v>
      </c>
      <c r="AH168" s="6">
        <v>0</v>
      </c>
      <c r="AI168" s="6">
        <v>0</v>
      </c>
      <c r="AJ168" s="6">
        <v>0</v>
      </c>
      <c r="AK168" s="6">
        <v>0</v>
      </c>
      <c r="AL168" s="6">
        <v>0</v>
      </c>
      <c r="AM168" s="6">
        <v>0</v>
      </c>
      <c r="AN168" s="6">
        <v>0</v>
      </c>
      <c r="AO168" s="27">
        <v>0</v>
      </c>
      <c r="AP168" s="136">
        <f t="shared" si="0"/>
        <v>308</v>
      </c>
      <c r="AQ168" s="137">
        <f t="shared" si="1"/>
        <v>1</v>
      </c>
      <c r="AW168" s="6"/>
    </row>
    <row r="169" spans="1:49" ht="16.5" customHeight="1">
      <c r="A169" s="27" t="s">
        <v>58</v>
      </c>
      <c r="B169" s="80">
        <v>522</v>
      </c>
      <c r="C169" s="6">
        <v>0</v>
      </c>
      <c r="D169" s="6">
        <v>0</v>
      </c>
      <c r="E169" s="6">
        <v>0</v>
      </c>
      <c r="F169" s="6">
        <v>0</v>
      </c>
      <c r="G169" s="6">
        <v>0</v>
      </c>
      <c r="H169" s="6">
        <v>0</v>
      </c>
      <c r="I169" s="6">
        <v>154</v>
      </c>
      <c r="J169" s="6">
        <v>154</v>
      </c>
      <c r="K169" s="6">
        <v>0</v>
      </c>
      <c r="L169" s="6">
        <v>0</v>
      </c>
      <c r="M169" s="6">
        <v>0</v>
      </c>
      <c r="N169" s="6">
        <v>0</v>
      </c>
      <c r="O169" s="6">
        <v>0</v>
      </c>
      <c r="P169" s="6">
        <v>0</v>
      </c>
      <c r="Q169" s="27">
        <v>0</v>
      </c>
      <c r="R169" s="6">
        <v>0</v>
      </c>
      <c r="S169" s="6">
        <v>0</v>
      </c>
      <c r="T169" s="6">
        <v>0</v>
      </c>
      <c r="U169" s="6">
        <v>0</v>
      </c>
      <c r="V169" s="6">
        <v>0</v>
      </c>
      <c r="W169" s="6">
        <v>0</v>
      </c>
      <c r="X169" s="6">
        <v>0</v>
      </c>
      <c r="Y169" s="6">
        <v>0</v>
      </c>
      <c r="Z169" s="27">
        <v>0</v>
      </c>
      <c r="AA169" s="6">
        <v>0</v>
      </c>
      <c r="AB169" s="6">
        <v>0</v>
      </c>
      <c r="AC169" s="6">
        <v>0</v>
      </c>
      <c r="AD169" s="6">
        <v>0</v>
      </c>
      <c r="AE169" s="6">
        <v>0</v>
      </c>
      <c r="AF169" s="27">
        <v>0</v>
      </c>
      <c r="AG169" s="6">
        <v>0</v>
      </c>
      <c r="AH169" s="6">
        <v>0</v>
      </c>
      <c r="AI169" s="6">
        <v>0</v>
      </c>
      <c r="AJ169" s="6">
        <v>0</v>
      </c>
      <c r="AK169" s="6">
        <v>0</v>
      </c>
      <c r="AL169" s="6">
        <v>0</v>
      </c>
      <c r="AM169" s="6">
        <v>0</v>
      </c>
      <c r="AN169" s="6">
        <v>0</v>
      </c>
      <c r="AO169" s="27">
        <v>0</v>
      </c>
      <c r="AP169" s="136">
        <f t="shared" si="0"/>
        <v>308</v>
      </c>
      <c r="AQ169" s="137">
        <f t="shared" si="1"/>
        <v>1</v>
      </c>
      <c r="AW169" s="6"/>
    </row>
    <row r="170" spans="1:49" ht="16.5" customHeight="1">
      <c r="A170" s="27" t="s">
        <v>58</v>
      </c>
      <c r="B170" s="80">
        <v>523</v>
      </c>
      <c r="C170" s="6">
        <v>139</v>
      </c>
      <c r="D170" s="6">
        <v>139</v>
      </c>
      <c r="E170" s="6">
        <v>0</v>
      </c>
      <c r="F170" s="6">
        <v>302</v>
      </c>
      <c r="G170" s="6">
        <v>302</v>
      </c>
      <c r="H170" s="6">
        <v>0</v>
      </c>
      <c r="I170" s="6">
        <v>0</v>
      </c>
      <c r="J170" s="6">
        <v>0</v>
      </c>
      <c r="K170" s="6">
        <v>0</v>
      </c>
      <c r="L170" s="6">
        <v>154</v>
      </c>
      <c r="M170" s="6">
        <v>154</v>
      </c>
      <c r="N170" s="6">
        <v>0</v>
      </c>
      <c r="O170" s="6">
        <v>0</v>
      </c>
      <c r="P170" s="6">
        <v>0</v>
      </c>
      <c r="Q170" s="27">
        <v>0</v>
      </c>
      <c r="R170" s="6">
        <v>0</v>
      </c>
      <c r="S170" s="6">
        <v>0</v>
      </c>
      <c r="T170" s="6">
        <v>0</v>
      </c>
      <c r="U170" s="6">
        <v>202</v>
      </c>
      <c r="V170" s="6">
        <v>204</v>
      </c>
      <c r="W170" s="6">
        <v>0</v>
      </c>
      <c r="X170" s="6">
        <v>0</v>
      </c>
      <c r="Y170" s="6">
        <v>0</v>
      </c>
      <c r="Z170" s="27">
        <v>0</v>
      </c>
      <c r="AA170" s="160">
        <v>159</v>
      </c>
      <c r="AB170" s="160">
        <v>162</v>
      </c>
      <c r="AC170" s="6">
        <v>0</v>
      </c>
      <c r="AD170" s="6">
        <v>132</v>
      </c>
      <c r="AE170" s="6">
        <v>158</v>
      </c>
      <c r="AF170" s="27">
        <v>0</v>
      </c>
      <c r="AG170" s="6">
        <v>302</v>
      </c>
      <c r="AH170" s="6">
        <v>302</v>
      </c>
      <c r="AI170" s="6">
        <v>0</v>
      </c>
      <c r="AJ170" s="6">
        <v>232</v>
      </c>
      <c r="AK170" s="6">
        <v>232</v>
      </c>
      <c r="AL170" s="6">
        <v>0</v>
      </c>
      <c r="AM170" s="6">
        <v>224</v>
      </c>
      <c r="AN170" s="6">
        <v>230</v>
      </c>
      <c r="AO170" s="27">
        <v>0</v>
      </c>
      <c r="AP170" s="136">
        <f t="shared" si="0"/>
        <v>3729</v>
      </c>
      <c r="AQ170" s="137">
        <f t="shared" si="1"/>
        <v>1</v>
      </c>
      <c r="AW170" s="6"/>
    </row>
    <row r="171" spans="1:49" ht="16.5" customHeight="1">
      <c r="A171" s="27" t="s">
        <v>58</v>
      </c>
      <c r="B171" s="80">
        <v>523</v>
      </c>
      <c r="C171" s="6">
        <v>139</v>
      </c>
      <c r="D171" s="6">
        <v>139</v>
      </c>
      <c r="E171" s="6">
        <v>0</v>
      </c>
      <c r="F171" s="6">
        <v>302</v>
      </c>
      <c r="G171" s="6">
        <v>302</v>
      </c>
      <c r="H171" s="6">
        <v>0</v>
      </c>
      <c r="I171" s="6">
        <v>0</v>
      </c>
      <c r="J171" s="6">
        <v>0</v>
      </c>
      <c r="K171" s="6">
        <v>0</v>
      </c>
      <c r="L171" s="6">
        <v>0</v>
      </c>
      <c r="M171" s="6">
        <v>0</v>
      </c>
      <c r="N171" s="6">
        <v>0</v>
      </c>
      <c r="O171" s="6">
        <v>0</v>
      </c>
      <c r="P171" s="6">
        <v>0</v>
      </c>
      <c r="Q171" s="27">
        <v>0</v>
      </c>
      <c r="R171" s="6">
        <v>0</v>
      </c>
      <c r="S171" s="6">
        <v>0</v>
      </c>
      <c r="T171" s="6">
        <v>0</v>
      </c>
      <c r="U171" s="6">
        <v>0</v>
      </c>
      <c r="V171" s="6">
        <v>0</v>
      </c>
      <c r="W171" s="6">
        <v>0</v>
      </c>
      <c r="X171" s="6">
        <v>0</v>
      </c>
      <c r="Y171" s="6">
        <v>0</v>
      </c>
      <c r="Z171" s="27">
        <v>0</v>
      </c>
      <c r="AA171" s="160">
        <v>168</v>
      </c>
      <c r="AB171" s="160">
        <v>168</v>
      </c>
      <c r="AC171" s="6">
        <v>0</v>
      </c>
      <c r="AD171" s="6">
        <v>132</v>
      </c>
      <c r="AE171" s="6">
        <v>158</v>
      </c>
      <c r="AF171" s="27">
        <v>0</v>
      </c>
      <c r="AG171" s="6">
        <v>302</v>
      </c>
      <c r="AH171" s="6">
        <v>302</v>
      </c>
      <c r="AI171" s="6">
        <v>0</v>
      </c>
      <c r="AJ171" s="6">
        <v>0</v>
      </c>
      <c r="AK171" s="6">
        <v>0</v>
      </c>
      <c r="AL171" s="6">
        <v>0</v>
      </c>
      <c r="AM171" s="6">
        <v>0</v>
      </c>
      <c r="AN171" s="6">
        <v>0</v>
      </c>
      <c r="AO171" s="27">
        <v>0</v>
      </c>
      <c r="AP171" s="136">
        <f t="shared" si="0"/>
        <v>2112</v>
      </c>
      <c r="AQ171" s="137">
        <f t="shared" si="1"/>
        <v>1</v>
      </c>
      <c r="AW171" s="6"/>
    </row>
    <row r="172" spans="1:49" ht="16.5" customHeight="1">
      <c r="A172" s="27" t="s">
        <v>58</v>
      </c>
      <c r="B172" s="80">
        <v>545</v>
      </c>
      <c r="C172" s="6">
        <v>139</v>
      </c>
      <c r="D172" s="6">
        <v>139</v>
      </c>
      <c r="E172" s="6">
        <v>0</v>
      </c>
      <c r="F172" s="6">
        <v>302</v>
      </c>
      <c r="G172" s="6">
        <v>302</v>
      </c>
      <c r="H172" s="6">
        <v>0</v>
      </c>
      <c r="I172" s="6">
        <v>0</v>
      </c>
      <c r="J172" s="6">
        <v>0</v>
      </c>
      <c r="K172" s="6">
        <v>0</v>
      </c>
      <c r="L172" s="148">
        <v>154</v>
      </c>
      <c r="M172" s="148">
        <v>154</v>
      </c>
      <c r="N172" s="6">
        <v>0</v>
      </c>
      <c r="O172" s="6">
        <v>0</v>
      </c>
      <c r="P172" s="6">
        <v>0</v>
      </c>
      <c r="Q172" s="27">
        <v>0</v>
      </c>
      <c r="R172" s="6">
        <v>0</v>
      </c>
      <c r="S172" s="6">
        <v>0</v>
      </c>
      <c r="T172" s="6">
        <v>0</v>
      </c>
      <c r="U172" s="160">
        <v>202</v>
      </c>
      <c r="V172" s="160">
        <v>204</v>
      </c>
      <c r="W172" s="6">
        <v>0</v>
      </c>
      <c r="X172" s="6">
        <v>0</v>
      </c>
      <c r="Y172" s="6">
        <v>0</v>
      </c>
      <c r="Z172" s="27">
        <v>0</v>
      </c>
      <c r="AA172" s="160">
        <v>156</v>
      </c>
      <c r="AB172" s="160">
        <v>168</v>
      </c>
      <c r="AC172" s="6">
        <v>0</v>
      </c>
      <c r="AD172" s="6">
        <v>0</v>
      </c>
      <c r="AE172" s="6">
        <v>0</v>
      </c>
      <c r="AF172" s="27">
        <v>0</v>
      </c>
      <c r="AG172" s="6">
        <v>0</v>
      </c>
      <c r="AH172" s="6">
        <v>0</v>
      </c>
      <c r="AI172" s="6">
        <v>0</v>
      </c>
      <c r="AJ172" s="6">
        <v>232</v>
      </c>
      <c r="AK172" s="6">
        <v>232</v>
      </c>
      <c r="AL172" s="6">
        <v>0</v>
      </c>
      <c r="AM172" s="6">
        <v>224</v>
      </c>
      <c r="AN172" s="6">
        <v>230</v>
      </c>
      <c r="AO172" s="27">
        <v>0</v>
      </c>
      <c r="AP172" s="136">
        <f t="shared" si="0"/>
        <v>2838</v>
      </c>
      <c r="AQ172" s="137">
        <f t="shared" si="1"/>
        <v>1</v>
      </c>
      <c r="AW172" s="6"/>
    </row>
    <row r="173" spans="1:49" ht="16.5" customHeight="1">
      <c r="A173" s="27" t="s">
        <v>58</v>
      </c>
      <c r="B173" s="80">
        <v>545</v>
      </c>
      <c r="C173" s="6">
        <v>139</v>
      </c>
      <c r="D173" s="6">
        <v>139</v>
      </c>
      <c r="E173" s="6">
        <v>0</v>
      </c>
      <c r="F173" s="6">
        <v>302</v>
      </c>
      <c r="G173" s="6">
        <v>302</v>
      </c>
      <c r="H173" s="6">
        <v>0</v>
      </c>
      <c r="I173" s="6">
        <v>0</v>
      </c>
      <c r="J173" s="6">
        <v>0</v>
      </c>
      <c r="K173" s="6">
        <v>0</v>
      </c>
      <c r="L173" s="148">
        <v>142</v>
      </c>
      <c r="M173" s="148">
        <v>154</v>
      </c>
      <c r="N173" s="6">
        <v>0</v>
      </c>
      <c r="O173" s="6">
        <v>0</v>
      </c>
      <c r="P173" s="6">
        <v>0</v>
      </c>
      <c r="Q173" s="27">
        <v>0</v>
      </c>
      <c r="R173" s="6">
        <v>0</v>
      </c>
      <c r="S173" s="6">
        <v>0</v>
      </c>
      <c r="T173" s="6">
        <v>0</v>
      </c>
      <c r="U173" s="160">
        <v>200</v>
      </c>
      <c r="V173" s="160">
        <v>200</v>
      </c>
      <c r="W173" s="6">
        <v>0</v>
      </c>
      <c r="X173" s="6">
        <v>0</v>
      </c>
      <c r="Y173" s="6">
        <v>0</v>
      </c>
      <c r="Z173" s="27">
        <v>0</v>
      </c>
      <c r="AA173" s="160">
        <v>162</v>
      </c>
      <c r="AB173" s="160">
        <v>162</v>
      </c>
      <c r="AC173" s="6">
        <v>0</v>
      </c>
      <c r="AD173" s="6">
        <v>140</v>
      </c>
      <c r="AE173" s="6">
        <v>150</v>
      </c>
      <c r="AF173" s="27">
        <v>0</v>
      </c>
      <c r="AG173" s="6">
        <v>0</v>
      </c>
      <c r="AH173" s="6">
        <v>0</v>
      </c>
      <c r="AI173" s="6">
        <v>0</v>
      </c>
      <c r="AJ173" s="6">
        <v>232</v>
      </c>
      <c r="AK173" s="6">
        <v>232</v>
      </c>
      <c r="AL173" s="6">
        <v>0</v>
      </c>
      <c r="AM173" s="6">
        <v>224</v>
      </c>
      <c r="AN173" s="6">
        <v>230</v>
      </c>
      <c r="AO173" s="27">
        <v>0</v>
      </c>
      <c r="AP173" s="136">
        <f t="shared" si="0"/>
        <v>3110</v>
      </c>
      <c r="AQ173" s="137">
        <f t="shared" si="1"/>
        <v>1</v>
      </c>
      <c r="AW173" s="6"/>
    </row>
    <row r="174" spans="1:49" ht="16.5" customHeight="1">
      <c r="A174" s="27" t="s">
        <v>58</v>
      </c>
      <c r="B174" s="80">
        <v>546</v>
      </c>
      <c r="C174" s="6">
        <v>139</v>
      </c>
      <c r="D174" s="6">
        <v>139</v>
      </c>
      <c r="E174" s="6">
        <v>0</v>
      </c>
      <c r="F174" s="6">
        <v>0</v>
      </c>
      <c r="G174" s="6">
        <v>0</v>
      </c>
      <c r="H174" s="6">
        <v>0</v>
      </c>
      <c r="I174" s="6">
        <v>154</v>
      </c>
      <c r="J174" s="6">
        <v>154</v>
      </c>
      <c r="K174" s="6">
        <v>0</v>
      </c>
      <c r="L174" s="6">
        <v>142</v>
      </c>
      <c r="M174" s="6">
        <v>154</v>
      </c>
      <c r="N174" s="6">
        <v>0</v>
      </c>
      <c r="O174" s="6">
        <v>0</v>
      </c>
      <c r="P174" s="6">
        <v>0</v>
      </c>
      <c r="Q174" s="27">
        <v>0</v>
      </c>
      <c r="R174" s="6">
        <v>0</v>
      </c>
      <c r="S174" s="6">
        <v>0</v>
      </c>
      <c r="T174" s="6">
        <v>0</v>
      </c>
      <c r="U174" s="160">
        <v>202</v>
      </c>
      <c r="V174" s="160">
        <v>204</v>
      </c>
      <c r="W174" s="6">
        <v>0</v>
      </c>
      <c r="X174" s="6">
        <v>0</v>
      </c>
      <c r="Y174" s="6">
        <v>0</v>
      </c>
      <c r="Z174" s="27">
        <v>0</v>
      </c>
      <c r="AA174" s="160">
        <v>159</v>
      </c>
      <c r="AB174" s="160">
        <v>159</v>
      </c>
      <c r="AC174" s="6">
        <v>0</v>
      </c>
      <c r="AD174" s="6">
        <v>0</v>
      </c>
      <c r="AE174" s="6">
        <v>0</v>
      </c>
      <c r="AF174" s="27">
        <v>0</v>
      </c>
      <c r="AG174" s="6">
        <v>0</v>
      </c>
      <c r="AH174" s="6">
        <v>0</v>
      </c>
      <c r="AI174" s="6">
        <v>0</v>
      </c>
      <c r="AJ174" s="6">
        <v>232</v>
      </c>
      <c r="AK174" s="6">
        <v>232</v>
      </c>
      <c r="AL174" s="6">
        <v>0</v>
      </c>
      <c r="AM174" s="6">
        <v>224</v>
      </c>
      <c r="AN174" s="6">
        <v>230</v>
      </c>
      <c r="AO174" s="27">
        <v>0</v>
      </c>
      <c r="AP174" s="136">
        <f t="shared" si="0"/>
        <v>2524</v>
      </c>
      <c r="AQ174" s="137">
        <f t="shared" si="1"/>
        <v>1</v>
      </c>
      <c r="AW174" s="6"/>
    </row>
    <row r="175" spans="1:49" ht="16.5" customHeight="1">
      <c r="A175" s="27" t="s">
        <v>58</v>
      </c>
      <c r="B175" s="80">
        <v>546</v>
      </c>
      <c r="C175" s="6">
        <v>139</v>
      </c>
      <c r="D175" s="6">
        <v>139</v>
      </c>
      <c r="E175" s="6">
        <v>0</v>
      </c>
      <c r="F175" s="6">
        <v>0</v>
      </c>
      <c r="G175" s="6">
        <v>0</v>
      </c>
      <c r="H175" s="6">
        <v>0</v>
      </c>
      <c r="I175" s="6">
        <v>0</v>
      </c>
      <c r="J175" s="6">
        <v>0</v>
      </c>
      <c r="K175" s="6">
        <v>0</v>
      </c>
      <c r="L175" s="6">
        <v>142</v>
      </c>
      <c r="M175" s="6">
        <v>154</v>
      </c>
      <c r="N175" s="6">
        <v>0</v>
      </c>
      <c r="O175" s="6">
        <v>0</v>
      </c>
      <c r="P175" s="6">
        <v>0</v>
      </c>
      <c r="Q175" s="27">
        <v>0</v>
      </c>
      <c r="R175" s="6">
        <v>0</v>
      </c>
      <c r="S175" s="6">
        <v>0</v>
      </c>
      <c r="T175" s="6">
        <v>0</v>
      </c>
      <c r="U175" s="160">
        <v>200</v>
      </c>
      <c r="V175" s="160">
        <v>200</v>
      </c>
      <c r="W175" s="6">
        <v>0</v>
      </c>
      <c r="X175" s="6">
        <v>0</v>
      </c>
      <c r="Y175" s="6">
        <v>0</v>
      </c>
      <c r="Z175" s="27">
        <v>0</v>
      </c>
      <c r="AA175" s="160">
        <v>156</v>
      </c>
      <c r="AB175" s="160">
        <v>168</v>
      </c>
      <c r="AC175" s="6">
        <v>0</v>
      </c>
      <c r="AD175" s="6">
        <v>0</v>
      </c>
      <c r="AE175" s="6">
        <v>0</v>
      </c>
      <c r="AF175" s="27">
        <v>0</v>
      </c>
      <c r="AG175" s="6">
        <v>0</v>
      </c>
      <c r="AH175" s="6">
        <v>0</v>
      </c>
      <c r="AI175" s="6">
        <v>0</v>
      </c>
      <c r="AJ175" s="6">
        <v>232</v>
      </c>
      <c r="AK175" s="6">
        <v>232</v>
      </c>
      <c r="AL175" s="6">
        <v>0</v>
      </c>
      <c r="AM175" s="6">
        <v>224</v>
      </c>
      <c r="AN175" s="6">
        <v>230</v>
      </c>
      <c r="AO175" s="27">
        <v>0</v>
      </c>
      <c r="AP175" s="136">
        <f t="shared" si="0"/>
        <v>2216</v>
      </c>
      <c r="AQ175" s="137">
        <f t="shared" si="1"/>
        <v>1</v>
      </c>
      <c r="AW175" s="6"/>
    </row>
    <row r="176" spans="1:49" ht="16.5" customHeight="1">
      <c r="A176" s="27" t="s">
        <v>58</v>
      </c>
      <c r="B176" s="80">
        <v>547</v>
      </c>
      <c r="C176" s="6">
        <v>139</v>
      </c>
      <c r="D176" s="6">
        <v>139</v>
      </c>
      <c r="E176" s="6">
        <v>0</v>
      </c>
      <c r="F176" s="6">
        <v>302</v>
      </c>
      <c r="G176" s="6">
        <v>302</v>
      </c>
      <c r="H176" s="6">
        <v>0</v>
      </c>
      <c r="I176" s="6">
        <v>0</v>
      </c>
      <c r="J176" s="6">
        <v>0</v>
      </c>
      <c r="K176" s="6">
        <v>0</v>
      </c>
      <c r="L176" s="148">
        <v>142</v>
      </c>
      <c r="M176" s="148">
        <v>154</v>
      </c>
      <c r="N176" s="6">
        <v>0</v>
      </c>
      <c r="O176" s="6">
        <v>0</v>
      </c>
      <c r="P176" s="6">
        <v>0</v>
      </c>
      <c r="Q176" s="27">
        <v>0</v>
      </c>
      <c r="R176" s="6">
        <v>0</v>
      </c>
      <c r="S176" s="6">
        <v>0</v>
      </c>
      <c r="T176" s="6">
        <v>0</v>
      </c>
      <c r="U176" s="6">
        <v>0</v>
      </c>
      <c r="V176" s="6">
        <v>0</v>
      </c>
      <c r="W176" s="6">
        <v>0</v>
      </c>
      <c r="X176" s="6">
        <v>0</v>
      </c>
      <c r="Y176" s="6">
        <v>0</v>
      </c>
      <c r="Z176" s="27">
        <v>0</v>
      </c>
      <c r="AA176" s="6">
        <v>0</v>
      </c>
      <c r="AB176" s="6">
        <v>0</v>
      </c>
      <c r="AC176" s="6">
        <v>0</v>
      </c>
      <c r="AD176" s="6">
        <v>0</v>
      </c>
      <c r="AE176" s="6">
        <v>0</v>
      </c>
      <c r="AF176" s="27">
        <v>0</v>
      </c>
      <c r="AG176" s="6">
        <v>302</v>
      </c>
      <c r="AH176" s="6">
        <v>302</v>
      </c>
      <c r="AI176" s="6">
        <v>0</v>
      </c>
      <c r="AJ176" s="6">
        <v>232</v>
      </c>
      <c r="AK176" s="6">
        <v>232</v>
      </c>
      <c r="AL176" s="6">
        <v>0</v>
      </c>
      <c r="AM176" s="6">
        <v>224</v>
      </c>
      <c r="AN176" s="6">
        <v>230</v>
      </c>
      <c r="AO176" s="27">
        <v>0</v>
      </c>
      <c r="AP176" s="136">
        <f t="shared" si="0"/>
        <v>2700</v>
      </c>
      <c r="AQ176" s="137">
        <f t="shared" si="1"/>
        <v>1</v>
      </c>
      <c r="AW176" s="6"/>
    </row>
    <row r="177" spans="1:63" ht="16.5" customHeight="1">
      <c r="A177" s="27" t="s">
        <v>58</v>
      </c>
      <c r="B177" s="80">
        <v>547</v>
      </c>
      <c r="C177" s="6">
        <v>139</v>
      </c>
      <c r="D177" s="6">
        <v>139</v>
      </c>
      <c r="E177" s="6">
        <v>0</v>
      </c>
      <c r="F177" s="6">
        <v>302</v>
      </c>
      <c r="G177" s="6">
        <v>302</v>
      </c>
      <c r="H177" s="6">
        <v>0</v>
      </c>
      <c r="I177" s="6">
        <v>0</v>
      </c>
      <c r="J177" s="6">
        <v>0</v>
      </c>
      <c r="K177" s="6">
        <v>0</v>
      </c>
      <c r="L177" s="148">
        <v>154</v>
      </c>
      <c r="M177" s="148">
        <v>154</v>
      </c>
      <c r="N177" s="6">
        <v>0</v>
      </c>
      <c r="O177" s="6">
        <v>0</v>
      </c>
      <c r="P177" s="6">
        <v>0</v>
      </c>
      <c r="Q177" s="27">
        <v>0</v>
      </c>
      <c r="R177" s="6">
        <v>0</v>
      </c>
      <c r="S177" s="6">
        <v>0</v>
      </c>
      <c r="T177" s="6">
        <v>0</v>
      </c>
      <c r="U177" s="6">
        <v>200</v>
      </c>
      <c r="V177" s="6">
        <v>200</v>
      </c>
      <c r="W177" s="6">
        <v>0</v>
      </c>
      <c r="X177" s="6">
        <v>0</v>
      </c>
      <c r="Y177" s="6">
        <v>0</v>
      </c>
      <c r="Z177" s="27">
        <v>0</v>
      </c>
      <c r="AA177" s="6">
        <v>168</v>
      </c>
      <c r="AB177" s="6">
        <v>168</v>
      </c>
      <c r="AC177" s="6">
        <v>0</v>
      </c>
      <c r="AD177" s="6">
        <v>0</v>
      </c>
      <c r="AE177" s="6">
        <v>0</v>
      </c>
      <c r="AF177" s="27">
        <v>0</v>
      </c>
      <c r="AG177" s="6">
        <v>0</v>
      </c>
      <c r="AH177" s="6">
        <v>0</v>
      </c>
      <c r="AI177" s="6">
        <v>0</v>
      </c>
      <c r="AJ177" s="6">
        <v>232</v>
      </c>
      <c r="AK177" s="6">
        <v>232</v>
      </c>
      <c r="AL177" s="6">
        <v>0</v>
      </c>
      <c r="AM177" s="6">
        <v>224</v>
      </c>
      <c r="AN177" s="6">
        <v>230</v>
      </c>
      <c r="AO177" s="27">
        <v>0</v>
      </c>
      <c r="AP177" s="136">
        <f t="shared" si="0"/>
        <v>2844</v>
      </c>
      <c r="AQ177" s="137">
        <f t="shared" si="1"/>
        <v>1</v>
      </c>
      <c r="AW177" s="6"/>
    </row>
    <row r="178" spans="1:63" ht="16.5" customHeight="1">
      <c r="A178" s="27" t="s">
        <v>58</v>
      </c>
      <c r="B178" s="80">
        <v>548</v>
      </c>
      <c r="C178" s="6">
        <v>139</v>
      </c>
      <c r="D178" s="6">
        <v>139</v>
      </c>
      <c r="E178" s="6">
        <v>0</v>
      </c>
      <c r="F178" s="6">
        <v>302</v>
      </c>
      <c r="G178" s="6">
        <v>302</v>
      </c>
      <c r="H178" s="6">
        <v>0</v>
      </c>
      <c r="I178" s="6">
        <v>0</v>
      </c>
      <c r="J178" s="6">
        <v>0</v>
      </c>
      <c r="K178" s="6">
        <v>0</v>
      </c>
      <c r="L178" s="148">
        <v>154</v>
      </c>
      <c r="M178" s="148">
        <v>154</v>
      </c>
      <c r="N178" s="6">
        <v>0</v>
      </c>
      <c r="O178" s="6">
        <v>0</v>
      </c>
      <c r="P178" s="6">
        <v>0</v>
      </c>
      <c r="Q178" s="27">
        <v>0</v>
      </c>
      <c r="R178" s="6">
        <v>0</v>
      </c>
      <c r="S178" s="6">
        <v>0</v>
      </c>
      <c r="T178" s="6">
        <v>0</v>
      </c>
      <c r="U178" s="6">
        <v>0</v>
      </c>
      <c r="V178" s="6">
        <v>0</v>
      </c>
      <c r="W178" s="6">
        <v>0</v>
      </c>
      <c r="X178" s="6">
        <v>0</v>
      </c>
      <c r="Y178" s="6">
        <v>0</v>
      </c>
      <c r="Z178" s="27">
        <v>0</v>
      </c>
      <c r="AA178" s="6">
        <v>156</v>
      </c>
      <c r="AB178" s="6">
        <v>168</v>
      </c>
      <c r="AC178" s="6">
        <v>0</v>
      </c>
      <c r="AD178" s="6">
        <v>0</v>
      </c>
      <c r="AE178" s="6">
        <v>0</v>
      </c>
      <c r="AF178" s="27">
        <v>0</v>
      </c>
      <c r="AG178" s="6">
        <v>302</v>
      </c>
      <c r="AH178" s="6">
        <v>302</v>
      </c>
      <c r="AI178" s="6">
        <v>0</v>
      </c>
      <c r="AJ178" s="6">
        <v>232</v>
      </c>
      <c r="AK178" s="6">
        <v>232</v>
      </c>
      <c r="AL178" s="6">
        <v>0</v>
      </c>
      <c r="AM178" s="6">
        <v>224</v>
      </c>
      <c r="AN178" s="6">
        <v>230</v>
      </c>
      <c r="AO178" s="27">
        <v>0</v>
      </c>
      <c r="AP178" s="136">
        <f t="shared" si="0"/>
        <v>3036</v>
      </c>
      <c r="AQ178" s="137">
        <f t="shared" si="1"/>
        <v>1</v>
      </c>
      <c r="AW178" s="6"/>
    </row>
    <row r="179" spans="1:63" ht="16.5" customHeight="1">
      <c r="A179" s="27" t="s">
        <v>58</v>
      </c>
      <c r="B179" s="80">
        <v>548</v>
      </c>
      <c r="C179" s="6">
        <v>139</v>
      </c>
      <c r="D179" s="6">
        <v>139</v>
      </c>
      <c r="E179" s="6">
        <v>0</v>
      </c>
      <c r="F179" s="6">
        <v>0</v>
      </c>
      <c r="G179" s="6">
        <v>0</v>
      </c>
      <c r="H179" s="6">
        <v>0</v>
      </c>
      <c r="I179" s="6">
        <v>154</v>
      </c>
      <c r="J179" s="6">
        <v>154</v>
      </c>
      <c r="K179" s="6">
        <v>0</v>
      </c>
      <c r="L179" s="148">
        <v>142</v>
      </c>
      <c r="M179" s="148">
        <v>154</v>
      </c>
      <c r="N179" s="6">
        <v>0</v>
      </c>
      <c r="O179" s="6">
        <v>0</v>
      </c>
      <c r="P179" s="6">
        <v>0</v>
      </c>
      <c r="Q179" s="27">
        <v>0</v>
      </c>
      <c r="R179" s="6">
        <v>0</v>
      </c>
      <c r="S179" s="6">
        <v>0</v>
      </c>
      <c r="T179" s="6">
        <v>0</v>
      </c>
      <c r="U179" s="6">
        <v>186</v>
      </c>
      <c r="V179" s="6">
        <v>200</v>
      </c>
      <c r="W179" s="6">
        <v>0</v>
      </c>
      <c r="X179" s="6">
        <v>0</v>
      </c>
      <c r="Y179" s="6">
        <v>0</v>
      </c>
      <c r="Z179" s="27">
        <v>0</v>
      </c>
      <c r="AA179" s="6">
        <v>156</v>
      </c>
      <c r="AB179" s="6">
        <v>168</v>
      </c>
      <c r="AC179" s="6">
        <v>0</v>
      </c>
      <c r="AD179" s="6">
        <v>0</v>
      </c>
      <c r="AE179" s="6">
        <v>0</v>
      </c>
      <c r="AF179" s="27">
        <v>0</v>
      </c>
      <c r="AG179" s="6">
        <v>0</v>
      </c>
      <c r="AH179" s="6">
        <v>0</v>
      </c>
      <c r="AI179" s="6">
        <v>0</v>
      </c>
      <c r="AJ179" s="6">
        <v>232</v>
      </c>
      <c r="AK179" s="6">
        <v>232</v>
      </c>
      <c r="AL179" s="6">
        <v>0</v>
      </c>
      <c r="AM179" s="6">
        <v>224</v>
      </c>
      <c r="AN179" s="6">
        <v>230</v>
      </c>
      <c r="AO179" s="27">
        <v>0</v>
      </c>
      <c r="AP179" s="136">
        <f t="shared" si="0"/>
        <v>2510</v>
      </c>
      <c r="AQ179" s="137">
        <f t="shared" si="1"/>
        <v>1</v>
      </c>
      <c r="AW179" s="6"/>
    </row>
    <row r="180" spans="1:63" ht="16.5" customHeight="1">
      <c r="A180" s="27" t="s">
        <v>58</v>
      </c>
      <c r="B180" s="80">
        <v>549</v>
      </c>
      <c r="C180" s="6">
        <v>139</v>
      </c>
      <c r="D180" s="6">
        <v>139</v>
      </c>
      <c r="E180" s="6">
        <v>0</v>
      </c>
      <c r="F180" s="6">
        <v>302</v>
      </c>
      <c r="G180" s="6">
        <v>302</v>
      </c>
      <c r="H180" s="6">
        <v>0</v>
      </c>
      <c r="I180" s="6">
        <v>0</v>
      </c>
      <c r="J180" s="6">
        <v>0</v>
      </c>
      <c r="K180" s="6">
        <v>0</v>
      </c>
      <c r="L180" s="6">
        <v>154</v>
      </c>
      <c r="M180" s="6">
        <v>154</v>
      </c>
      <c r="N180" s="6">
        <v>0</v>
      </c>
      <c r="O180" s="6">
        <v>0</v>
      </c>
      <c r="P180" s="6">
        <v>0</v>
      </c>
      <c r="Q180" s="27">
        <v>0</v>
      </c>
      <c r="R180" s="6">
        <v>0</v>
      </c>
      <c r="S180" s="6">
        <v>0</v>
      </c>
      <c r="T180" s="6">
        <v>0</v>
      </c>
      <c r="U180" s="6">
        <v>0</v>
      </c>
      <c r="V180" s="6">
        <v>0</v>
      </c>
      <c r="W180" s="6">
        <v>0</v>
      </c>
      <c r="X180" s="6">
        <v>0</v>
      </c>
      <c r="Y180" s="6">
        <v>0</v>
      </c>
      <c r="Z180" s="27">
        <v>0</v>
      </c>
      <c r="AA180" s="160">
        <v>156</v>
      </c>
      <c r="AB180" s="160">
        <v>167</v>
      </c>
      <c r="AC180" s="6">
        <v>0</v>
      </c>
      <c r="AD180" s="6">
        <v>0</v>
      </c>
      <c r="AE180" s="6">
        <v>0</v>
      </c>
      <c r="AF180" s="27">
        <v>0</v>
      </c>
      <c r="AG180" s="6">
        <v>0</v>
      </c>
      <c r="AH180" s="6">
        <v>0</v>
      </c>
      <c r="AI180" s="6">
        <v>0</v>
      </c>
      <c r="AJ180" s="6">
        <v>232</v>
      </c>
      <c r="AK180" s="6">
        <v>232</v>
      </c>
      <c r="AL180" s="6">
        <v>0</v>
      </c>
      <c r="AM180" s="6">
        <v>224</v>
      </c>
      <c r="AN180" s="6">
        <v>230</v>
      </c>
      <c r="AO180" s="27">
        <v>0</v>
      </c>
      <c r="AP180" s="136">
        <f t="shared" si="0"/>
        <v>2431</v>
      </c>
      <c r="AQ180" s="137">
        <f t="shared" si="1"/>
        <v>1</v>
      </c>
      <c r="AW180" s="6"/>
    </row>
    <row r="181" spans="1:63" ht="16.5" customHeight="1">
      <c r="A181" s="27" t="s">
        <v>58</v>
      </c>
      <c r="B181" s="80">
        <v>549</v>
      </c>
      <c r="C181" s="6">
        <v>139</v>
      </c>
      <c r="D181" s="6">
        <v>139</v>
      </c>
      <c r="E181" s="6">
        <v>0</v>
      </c>
      <c r="F181" s="6">
        <v>302</v>
      </c>
      <c r="G181" s="6">
        <v>302</v>
      </c>
      <c r="H181" s="6">
        <v>0</v>
      </c>
      <c r="I181" s="6">
        <v>0</v>
      </c>
      <c r="J181" s="6">
        <v>0</v>
      </c>
      <c r="K181" s="6">
        <v>0</v>
      </c>
      <c r="L181" s="6">
        <v>154</v>
      </c>
      <c r="M181" s="6">
        <v>154</v>
      </c>
      <c r="N181" s="6">
        <v>0</v>
      </c>
      <c r="O181" s="6">
        <v>0</v>
      </c>
      <c r="P181" s="6">
        <v>0</v>
      </c>
      <c r="Q181" s="27">
        <v>0</v>
      </c>
      <c r="R181" s="6">
        <v>0</v>
      </c>
      <c r="S181" s="6">
        <v>0</v>
      </c>
      <c r="T181" s="6">
        <v>0</v>
      </c>
      <c r="U181" s="6">
        <v>186</v>
      </c>
      <c r="V181" s="6">
        <v>200</v>
      </c>
      <c r="W181" s="6">
        <v>0</v>
      </c>
      <c r="X181" s="6">
        <v>0</v>
      </c>
      <c r="Y181" s="6">
        <v>0</v>
      </c>
      <c r="Z181" s="27">
        <v>0</v>
      </c>
      <c r="AA181" s="160">
        <v>150</v>
      </c>
      <c r="AB181" s="160">
        <v>162</v>
      </c>
      <c r="AC181" s="6">
        <v>0</v>
      </c>
      <c r="AD181" s="6">
        <v>0</v>
      </c>
      <c r="AE181" s="6">
        <v>0</v>
      </c>
      <c r="AF181" s="27">
        <v>0</v>
      </c>
      <c r="AG181" s="6">
        <v>0</v>
      </c>
      <c r="AH181" s="6">
        <v>0</v>
      </c>
      <c r="AI181" s="6">
        <v>0</v>
      </c>
      <c r="AJ181" s="6">
        <v>232</v>
      </c>
      <c r="AK181" s="6">
        <v>232</v>
      </c>
      <c r="AL181" s="6">
        <v>0</v>
      </c>
      <c r="AM181" s="6">
        <v>224</v>
      </c>
      <c r="AN181" s="6">
        <v>230</v>
      </c>
      <c r="AO181" s="27">
        <v>0</v>
      </c>
      <c r="AP181" s="136">
        <f t="shared" si="0"/>
        <v>2806</v>
      </c>
      <c r="AQ181" s="137">
        <f t="shared" si="1"/>
        <v>1</v>
      </c>
      <c r="AW181" s="6"/>
    </row>
    <row r="182" spans="1:63" ht="16.5" customHeight="1">
      <c r="A182" s="27" t="s">
        <v>58</v>
      </c>
      <c r="B182" s="80">
        <v>550</v>
      </c>
      <c r="C182" s="6">
        <v>139</v>
      </c>
      <c r="D182" s="6">
        <v>139</v>
      </c>
      <c r="E182" s="6">
        <v>0</v>
      </c>
      <c r="F182" s="6">
        <v>0</v>
      </c>
      <c r="G182" s="6">
        <v>0</v>
      </c>
      <c r="H182" s="6">
        <v>0</v>
      </c>
      <c r="I182" s="6">
        <v>0</v>
      </c>
      <c r="J182" s="6">
        <v>0</v>
      </c>
      <c r="K182" s="6">
        <v>0</v>
      </c>
      <c r="L182" s="148">
        <v>154</v>
      </c>
      <c r="M182" s="148">
        <v>170</v>
      </c>
      <c r="N182" s="6">
        <v>0</v>
      </c>
      <c r="O182" s="6">
        <v>0</v>
      </c>
      <c r="P182" s="6">
        <v>0</v>
      </c>
      <c r="Q182" s="27">
        <v>0</v>
      </c>
      <c r="R182" s="6">
        <v>0</v>
      </c>
      <c r="S182" s="6">
        <v>0</v>
      </c>
      <c r="T182" s="6">
        <v>0</v>
      </c>
      <c r="U182" s="6">
        <v>0</v>
      </c>
      <c r="V182" s="6">
        <v>0</v>
      </c>
      <c r="W182" s="6">
        <v>0</v>
      </c>
      <c r="X182" s="6">
        <v>0</v>
      </c>
      <c r="Y182" s="6">
        <v>0</v>
      </c>
      <c r="Z182" s="27">
        <v>0</v>
      </c>
      <c r="AA182" s="6">
        <v>150</v>
      </c>
      <c r="AB182" s="6">
        <v>162</v>
      </c>
      <c r="AC182" s="6">
        <v>0</v>
      </c>
      <c r="AD182" s="6">
        <v>146</v>
      </c>
      <c r="AE182" s="6">
        <v>158</v>
      </c>
      <c r="AF182" s="27">
        <v>0</v>
      </c>
      <c r="AG182" s="6">
        <v>0</v>
      </c>
      <c r="AH182" s="6">
        <v>0</v>
      </c>
      <c r="AI182" s="6">
        <v>0</v>
      </c>
      <c r="AJ182" s="6">
        <v>232</v>
      </c>
      <c r="AK182" s="6">
        <v>232</v>
      </c>
      <c r="AL182" s="6">
        <v>0</v>
      </c>
      <c r="AM182" s="6">
        <v>224</v>
      </c>
      <c r="AN182" s="6">
        <v>244</v>
      </c>
      <c r="AO182" s="27">
        <v>0</v>
      </c>
      <c r="AP182" s="136">
        <f t="shared" si="0"/>
        <v>2150</v>
      </c>
      <c r="AQ182" s="137">
        <f t="shared" si="1"/>
        <v>1</v>
      </c>
      <c r="AW182" s="6"/>
    </row>
    <row r="183" spans="1:63" ht="16.5" customHeight="1">
      <c r="A183" s="27" t="s">
        <v>58</v>
      </c>
      <c r="B183" s="80">
        <v>550</v>
      </c>
      <c r="C183" s="6">
        <v>139</v>
      </c>
      <c r="D183" s="6">
        <v>139</v>
      </c>
      <c r="E183" s="6">
        <v>0</v>
      </c>
      <c r="F183" s="6">
        <v>0</v>
      </c>
      <c r="G183" s="6">
        <v>0</v>
      </c>
      <c r="H183" s="6">
        <v>0</v>
      </c>
      <c r="I183" s="6">
        <v>0</v>
      </c>
      <c r="J183" s="6">
        <v>0</v>
      </c>
      <c r="K183" s="6">
        <v>0</v>
      </c>
      <c r="L183" s="148">
        <v>170</v>
      </c>
      <c r="M183" s="148">
        <v>170</v>
      </c>
      <c r="N183" s="6">
        <v>0</v>
      </c>
      <c r="O183" s="6">
        <v>0</v>
      </c>
      <c r="P183" s="6">
        <v>0</v>
      </c>
      <c r="Q183" s="27">
        <v>0</v>
      </c>
      <c r="R183" s="6">
        <v>0</v>
      </c>
      <c r="S183" s="6">
        <v>0</v>
      </c>
      <c r="T183" s="6">
        <v>0</v>
      </c>
      <c r="U183" s="6">
        <v>0</v>
      </c>
      <c r="V183" s="6">
        <v>0</v>
      </c>
      <c r="W183" s="6">
        <v>0</v>
      </c>
      <c r="X183" s="6">
        <v>0</v>
      </c>
      <c r="Y183" s="6">
        <v>0</v>
      </c>
      <c r="Z183" s="27">
        <v>0</v>
      </c>
      <c r="AA183" s="6">
        <v>150</v>
      </c>
      <c r="AB183" s="6">
        <v>162</v>
      </c>
      <c r="AC183" s="6">
        <v>0</v>
      </c>
      <c r="AD183" s="6">
        <v>146</v>
      </c>
      <c r="AE183" s="6">
        <v>158</v>
      </c>
      <c r="AF183" s="27">
        <v>0</v>
      </c>
      <c r="AG183" s="6">
        <v>0</v>
      </c>
      <c r="AH183" s="6">
        <v>0</v>
      </c>
      <c r="AI183" s="6">
        <v>0</v>
      </c>
      <c r="AJ183" s="6">
        <v>232</v>
      </c>
      <c r="AK183" s="6">
        <v>232</v>
      </c>
      <c r="AL183" s="6">
        <v>0</v>
      </c>
      <c r="AM183" s="6">
        <v>224</v>
      </c>
      <c r="AN183" s="6">
        <v>244</v>
      </c>
      <c r="AO183" s="27">
        <v>0</v>
      </c>
      <c r="AP183" s="136">
        <f t="shared" si="0"/>
        <v>2166</v>
      </c>
      <c r="AQ183" s="137">
        <f t="shared" si="1"/>
        <v>1</v>
      </c>
      <c r="AW183" s="6"/>
    </row>
    <row r="184" spans="1:63" ht="16.5" customHeight="1">
      <c r="A184" s="27" t="s">
        <v>58</v>
      </c>
      <c r="B184" s="80">
        <v>551</v>
      </c>
      <c r="C184" s="6">
        <v>139</v>
      </c>
      <c r="D184" s="6">
        <v>139</v>
      </c>
      <c r="E184" s="6">
        <v>0</v>
      </c>
      <c r="F184" s="6">
        <v>302</v>
      </c>
      <c r="G184" s="6">
        <v>302</v>
      </c>
      <c r="H184" s="6">
        <v>0</v>
      </c>
      <c r="I184" s="6">
        <v>0</v>
      </c>
      <c r="J184" s="6">
        <v>0</v>
      </c>
      <c r="K184" s="6">
        <v>0</v>
      </c>
      <c r="L184" s="6">
        <v>154</v>
      </c>
      <c r="M184" s="6">
        <v>154</v>
      </c>
      <c r="N184" s="6">
        <v>0</v>
      </c>
      <c r="O184" s="6">
        <v>0</v>
      </c>
      <c r="P184" s="6">
        <v>0</v>
      </c>
      <c r="Q184" s="27">
        <v>0</v>
      </c>
      <c r="R184" s="6">
        <v>0</v>
      </c>
      <c r="S184" s="6">
        <v>0</v>
      </c>
      <c r="T184" s="6">
        <v>0</v>
      </c>
      <c r="U184" s="6">
        <v>0</v>
      </c>
      <c r="V184" s="6">
        <v>0</v>
      </c>
      <c r="W184" s="6">
        <v>0</v>
      </c>
      <c r="X184" s="6">
        <v>0</v>
      </c>
      <c r="Y184" s="6">
        <v>0</v>
      </c>
      <c r="Z184" s="27">
        <v>0</v>
      </c>
      <c r="AA184" s="6">
        <v>156</v>
      </c>
      <c r="AB184" s="6">
        <v>168</v>
      </c>
      <c r="AC184" s="6">
        <v>0</v>
      </c>
      <c r="AD184" s="6">
        <v>0</v>
      </c>
      <c r="AE184" s="6">
        <v>0</v>
      </c>
      <c r="AF184" s="27">
        <v>0</v>
      </c>
      <c r="AG184" s="6">
        <v>0</v>
      </c>
      <c r="AH184" s="6">
        <v>0</v>
      </c>
      <c r="AI184" s="6">
        <v>0</v>
      </c>
      <c r="AJ184" s="6">
        <v>232</v>
      </c>
      <c r="AK184" s="6">
        <v>232</v>
      </c>
      <c r="AL184" s="6">
        <v>0</v>
      </c>
      <c r="AM184" s="6">
        <v>224</v>
      </c>
      <c r="AN184" s="6">
        <v>230</v>
      </c>
      <c r="AO184" s="27">
        <v>0</v>
      </c>
      <c r="AP184" s="136">
        <f t="shared" si="0"/>
        <v>2432</v>
      </c>
      <c r="AQ184" s="137">
        <f t="shared" si="1"/>
        <v>1</v>
      </c>
      <c r="AW184" s="6"/>
    </row>
    <row r="185" spans="1:63" ht="16.5" customHeight="1">
      <c r="A185" s="27" t="s">
        <v>58</v>
      </c>
      <c r="B185" s="80">
        <v>551</v>
      </c>
      <c r="C185" s="6">
        <v>139</v>
      </c>
      <c r="D185" s="6">
        <v>139</v>
      </c>
      <c r="E185" s="6">
        <v>0</v>
      </c>
      <c r="F185" s="6">
        <v>302</v>
      </c>
      <c r="G185" s="6">
        <v>302</v>
      </c>
      <c r="H185" s="6">
        <v>0</v>
      </c>
      <c r="I185" s="6">
        <v>154</v>
      </c>
      <c r="J185" s="6">
        <v>154</v>
      </c>
      <c r="K185" s="6">
        <v>0</v>
      </c>
      <c r="L185" s="6">
        <v>154</v>
      </c>
      <c r="M185" s="6">
        <v>154</v>
      </c>
      <c r="N185" s="6">
        <v>0</v>
      </c>
      <c r="O185" s="6">
        <v>0</v>
      </c>
      <c r="P185" s="6">
        <v>0</v>
      </c>
      <c r="Q185" s="27">
        <v>0</v>
      </c>
      <c r="R185" s="6">
        <v>0</v>
      </c>
      <c r="S185" s="6">
        <v>0</v>
      </c>
      <c r="T185" s="6">
        <v>0</v>
      </c>
      <c r="U185" s="6">
        <v>0</v>
      </c>
      <c r="V185" s="6">
        <v>0</v>
      </c>
      <c r="W185" s="6">
        <v>0</v>
      </c>
      <c r="X185" s="6">
        <v>0</v>
      </c>
      <c r="Y185" s="6">
        <v>0</v>
      </c>
      <c r="Z185" s="27">
        <v>0</v>
      </c>
      <c r="AA185" s="6">
        <v>0</v>
      </c>
      <c r="AB185" s="6">
        <v>0</v>
      </c>
      <c r="AC185" s="6">
        <v>0</v>
      </c>
      <c r="AD185" s="6">
        <v>132</v>
      </c>
      <c r="AE185" s="6">
        <v>132</v>
      </c>
      <c r="AF185" s="27">
        <v>0</v>
      </c>
      <c r="AG185" s="6">
        <v>0</v>
      </c>
      <c r="AH185" s="6">
        <v>0</v>
      </c>
      <c r="AI185" s="6">
        <v>0</v>
      </c>
      <c r="AJ185" s="6">
        <v>0</v>
      </c>
      <c r="AK185" s="6">
        <v>0</v>
      </c>
      <c r="AL185" s="6">
        <v>0</v>
      </c>
      <c r="AM185" s="6">
        <v>0</v>
      </c>
      <c r="AN185" s="6">
        <v>0</v>
      </c>
      <c r="AO185" s="27">
        <v>0</v>
      </c>
      <c r="AP185" s="136">
        <f t="shared" si="0"/>
        <v>1762</v>
      </c>
      <c r="AQ185" s="137">
        <f t="shared" si="1"/>
        <v>1</v>
      </c>
      <c r="AW185" s="6"/>
    </row>
    <row r="186" spans="1:63" ht="16.5" customHeight="1">
      <c r="A186" s="27" t="s">
        <v>58</v>
      </c>
      <c r="B186" s="80">
        <v>552</v>
      </c>
      <c r="C186" s="6">
        <v>139</v>
      </c>
      <c r="D186" s="6">
        <v>139</v>
      </c>
      <c r="E186" s="6">
        <v>0</v>
      </c>
      <c r="F186" s="6">
        <v>302</v>
      </c>
      <c r="G186" s="6">
        <v>302</v>
      </c>
      <c r="H186" s="6">
        <v>0</v>
      </c>
      <c r="I186" s="148">
        <v>152</v>
      </c>
      <c r="J186" s="148">
        <v>152</v>
      </c>
      <c r="K186" s="6">
        <v>0</v>
      </c>
      <c r="L186" s="6">
        <v>154</v>
      </c>
      <c r="M186" s="6">
        <v>170</v>
      </c>
      <c r="N186" s="6">
        <v>0</v>
      </c>
      <c r="O186" s="6">
        <v>0</v>
      </c>
      <c r="P186" s="6">
        <v>0</v>
      </c>
      <c r="Q186" s="27">
        <v>0</v>
      </c>
      <c r="R186" s="6">
        <v>0</v>
      </c>
      <c r="S186" s="6">
        <v>0</v>
      </c>
      <c r="T186" s="6">
        <v>0</v>
      </c>
      <c r="U186" s="148">
        <v>202</v>
      </c>
      <c r="V186" s="148">
        <v>202</v>
      </c>
      <c r="W186" s="6">
        <v>0</v>
      </c>
      <c r="X186" s="6">
        <v>196</v>
      </c>
      <c r="Y186" s="6">
        <v>196</v>
      </c>
      <c r="Z186" s="27">
        <v>0</v>
      </c>
      <c r="AA186" s="6">
        <v>159</v>
      </c>
      <c r="AB186" s="6">
        <v>162</v>
      </c>
      <c r="AC186" s="6">
        <v>0</v>
      </c>
      <c r="AD186" s="6">
        <v>0</v>
      </c>
      <c r="AE186" s="6">
        <v>0</v>
      </c>
      <c r="AF186" s="27">
        <v>0</v>
      </c>
      <c r="AG186" s="6">
        <v>0</v>
      </c>
      <c r="AH186" s="6">
        <v>0</v>
      </c>
      <c r="AI186" s="6">
        <v>0</v>
      </c>
      <c r="AJ186" s="6">
        <v>232</v>
      </c>
      <c r="AK186" s="6">
        <v>232</v>
      </c>
      <c r="AL186" s="6">
        <v>0</v>
      </c>
      <c r="AM186" s="6">
        <v>224</v>
      </c>
      <c r="AN186" s="6">
        <v>244</v>
      </c>
      <c r="AO186" s="27">
        <v>0</v>
      </c>
      <c r="AP186" s="136">
        <f t="shared" si="0"/>
        <v>3559</v>
      </c>
      <c r="AQ186" s="137">
        <f t="shared" si="1"/>
        <v>1</v>
      </c>
      <c r="AW186" s="6"/>
    </row>
    <row r="187" spans="1:63" ht="16.5" customHeight="1">
      <c r="A187" s="27" t="s">
        <v>58</v>
      </c>
      <c r="B187" s="80">
        <v>552</v>
      </c>
      <c r="C187" s="6">
        <v>0</v>
      </c>
      <c r="D187" s="6">
        <v>0</v>
      </c>
      <c r="E187" s="6">
        <v>0</v>
      </c>
      <c r="F187" s="6">
        <v>0</v>
      </c>
      <c r="G187" s="6">
        <v>0</v>
      </c>
      <c r="H187" s="6">
        <v>0</v>
      </c>
      <c r="I187" s="148">
        <v>154</v>
      </c>
      <c r="J187" s="148">
        <v>154</v>
      </c>
      <c r="K187" s="6">
        <v>0</v>
      </c>
      <c r="L187" s="6">
        <v>0</v>
      </c>
      <c r="M187" s="6">
        <v>0</v>
      </c>
      <c r="N187" s="6">
        <v>0</v>
      </c>
      <c r="O187" s="6">
        <v>0</v>
      </c>
      <c r="P187" s="6">
        <v>0</v>
      </c>
      <c r="Q187" s="27">
        <v>0</v>
      </c>
      <c r="R187" s="6">
        <v>0</v>
      </c>
      <c r="S187" s="6">
        <v>0</v>
      </c>
      <c r="T187" s="6">
        <v>0</v>
      </c>
      <c r="U187" s="148">
        <v>200</v>
      </c>
      <c r="V187" s="148">
        <v>200</v>
      </c>
      <c r="W187" s="6">
        <v>0</v>
      </c>
      <c r="X187" s="6">
        <v>0</v>
      </c>
      <c r="Y187" s="6">
        <v>0</v>
      </c>
      <c r="Z187" s="27">
        <v>0</v>
      </c>
      <c r="AA187" s="6">
        <v>162</v>
      </c>
      <c r="AB187" s="6">
        <v>162</v>
      </c>
      <c r="AC187" s="6">
        <v>0</v>
      </c>
      <c r="AD187" s="6">
        <v>146</v>
      </c>
      <c r="AE187" s="6">
        <v>146</v>
      </c>
      <c r="AF187" s="27">
        <v>0</v>
      </c>
      <c r="AG187" s="6">
        <v>0</v>
      </c>
      <c r="AH187" s="6">
        <v>0</v>
      </c>
      <c r="AI187" s="6">
        <v>0</v>
      </c>
      <c r="AJ187" s="6">
        <v>232</v>
      </c>
      <c r="AK187" s="6">
        <v>232</v>
      </c>
      <c r="AL187" s="6">
        <v>0</v>
      </c>
      <c r="AM187" s="6">
        <v>224</v>
      </c>
      <c r="AN187" s="6">
        <v>244</v>
      </c>
      <c r="AO187" s="27">
        <v>0</v>
      </c>
      <c r="AP187" s="136">
        <f t="shared" si="0"/>
        <v>2256</v>
      </c>
      <c r="AQ187" s="137">
        <f t="shared" si="1"/>
        <v>1</v>
      </c>
      <c r="AW187" s="6"/>
    </row>
    <row r="188" spans="1:63" ht="16.5" customHeight="1">
      <c r="A188" s="27" t="s">
        <v>58</v>
      </c>
      <c r="B188" s="80">
        <v>553</v>
      </c>
      <c r="C188" s="6">
        <v>139</v>
      </c>
      <c r="D188" s="6">
        <v>139</v>
      </c>
      <c r="E188" s="6">
        <v>0</v>
      </c>
      <c r="F188" s="6">
        <v>302</v>
      </c>
      <c r="G188" s="6">
        <v>302</v>
      </c>
      <c r="H188" s="6">
        <v>0</v>
      </c>
      <c r="I188" s="6">
        <v>0</v>
      </c>
      <c r="J188" s="6">
        <v>0</v>
      </c>
      <c r="K188" s="6">
        <v>0</v>
      </c>
      <c r="L188" s="6">
        <v>154</v>
      </c>
      <c r="M188" s="6">
        <v>154</v>
      </c>
      <c r="N188" s="6">
        <v>0</v>
      </c>
      <c r="O188" s="6">
        <v>0</v>
      </c>
      <c r="P188" s="6">
        <v>0</v>
      </c>
      <c r="Q188" s="27">
        <v>0</v>
      </c>
      <c r="R188" s="6">
        <v>0</v>
      </c>
      <c r="S188" s="6">
        <v>0</v>
      </c>
      <c r="T188" s="6">
        <v>0</v>
      </c>
      <c r="U188" s="6">
        <v>0</v>
      </c>
      <c r="V188" s="6">
        <v>0</v>
      </c>
      <c r="W188" s="6">
        <v>0</v>
      </c>
      <c r="X188" s="6">
        <v>0</v>
      </c>
      <c r="Y188" s="6">
        <v>0</v>
      </c>
      <c r="Z188" s="27">
        <v>0</v>
      </c>
      <c r="AA188" s="160">
        <v>156</v>
      </c>
      <c r="AB188" s="160">
        <v>168</v>
      </c>
      <c r="AC188" s="6">
        <v>0</v>
      </c>
      <c r="AD188" s="6">
        <v>0</v>
      </c>
      <c r="AE188" s="6">
        <v>0</v>
      </c>
      <c r="AF188" s="27">
        <v>0</v>
      </c>
      <c r="AG188" s="6">
        <v>0</v>
      </c>
      <c r="AH188" s="6">
        <v>0</v>
      </c>
      <c r="AI188" s="6">
        <v>0</v>
      </c>
      <c r="AJ188" s="6">
        <v>232</v>
      </c>
      <c r="AK188" s="6">
        <v>232</v>
      </c>
      <c r="AL188" s="6">
        <v>0</v>
      </c>
      <c r="AM188" s="6">
        <v>0</v>
      </c>
      <c r="AN188" s="6">
        <v>0</v>
      </c>
      <c r="AO188" s="27">
        <v>0</v>
      </c>
      <c r="AP188" s="136">
        <f t="shared" si="0"/>
        <v>1978</v>
      </c>
      <c r="AQ188" s="137">
        <f t="shared" si="1"/>
        <v>1</v>
      </c>
      <c r="AW188" s="6"/>
    </row>
    <row r="189" spans="1:63" ht="16.5" customHeight="1">
      <c r="A189" s="161" t="s">
        <v>58</v>
      </c>
      <c r="B189" s="170">
        <v>553</v>
      </c>
      <c r="C189" s="60">
        <v>139</v>
      </c>
      <c r="D189" s="60">
        <v>139</v>
      </c>
      <c r="E189" s="60">
        <v>0</v>
      </c>
      <c r="F189" s="60">
        <v>302</v>
      </c>
      <c r="G189" s="60">
        <v>302</v>
      </c>
      <c r="H189" s="60">
        <v>0</v>
      </c>
      <c r="I189" s="60">
        <v>0</v>
      </c>
      <c r="J189" s="60">
        <v>0</v>
      </c>
      <c r="K189" s="60">
        <v>0</v>
      </c>
      <c r="L189" s="60">
        <v>154</v>
      </c>
      <c r="M189" s="60">
        <v>154</v>
      </c>
      <c r="N189" s="60">
        <v>0</v>
      </c>
      <c r="O189" s="60">
        <v>0</v>
      </c>
      <c r="P189" s="60">
        <v>0</v>
      </c>
      <c r="Q189" s="161">
        <v>0</v>
      </c>
      <c r="R189" s="60">
        <v>0</v>
      </c>
      <c r="S189" s="60">
        <v>0</v>
      </c>
      <c r="T189" s="60">
        <v>0</v>
      </c>
      <c r="U189" s="60">
        <v>200</v>
      </c>
      <c r="V189" s="60">
        <v>200</v>
      </c>
      <c r="W189" s="60">
        <v>0</v>
      </c>
      <c r="X189" s="60">
        <v>0</v>
      </c>
      <c r="Y189" s="60">
        <v>0</v>
      </c>
      <c r="Z189" s="161">
        <v>0</v>
      </c>
      <c r="AA189" s="168">
        <v>147</v>
      </c>
      <c r="AB189" s="168">
        <v>159</v>
      </c>
      <c r="AC189" s="60">
        <v>0</v>
      </c>
      <c r="AD189" s="60">
        <v>138</v>
      </c>
      <c r="AE189" s="60">
        <v>148</v>
      </c>
      <c r="AF189" s="161">
        <v>0</v>
      </c>
      <c r="AG189" s="60">
        <v>0</v>
      </c>
      <c r="AH189" s="60">
        <v>0</v>
      </c>
      <c r="AI189" s="60">
        <v>0</v>
      </c>
      <c r="AJ189" s="60">
        <v>232</v>
      </c>
      <c r="AK189" s="60">
        <v>232</v>
      </c>
      <c r="AL189" s="60">
        <v>0</v>
      </c>
      <c r="AM189" s="60">
        <v>224</v>
      </c>
      <c r="AN189" s="60">
        <v>230</v>
      </c>
      <c r="AO189" s="161">
        <v>0</v>
      </c>
      <c r="AP189" s="164">
        <f t="shared" si="0"/>
        <v>3100</v>
      </c>
      <c r="AQ189" s="165">
        <f t="shared" si="1"/>
        <v>1</v>
      </c>
      <c r="AR189" s="60"/>
      <c r="AS189" s="60"/>
      <c r="AT189" s="60"/>
      <c r="AU189" s="60"/>
      <c r="AV189" s="60"/>
      <c r="AW189" s="60"/>
      <c r="AX189" s="60"/>
      <c r="AY189" s="60"/>
      <c r="AZ189" s="60"/>
      <c r="BA189" s="60"/>
      <c r="BB189" s="60"/>
      <c r="BC189" s="60"/>
      <c r="BD189" s="60"/>
      <c r="BE189" s="60"/>
      <c r="BF189" s="60"/>
      <c r="BG189" s="60"/>
      <c r="BH189" s="60"/>
      <c r="BI189" s="60"/>
      <c r="BJ189" s="60"/>
      <c r="BK189" s="60"/>
    </row>
    <row r="190" spans="1:63" ht="16.5" customHeight="1">
      <c r="A190" s="310" t="s">
        <v>516</v>
      </c>
      <c r="B190" s="12">
        <v>424</v>
      </c>
      <c r="C190" s="6">
        <v>139</v>
      </c>
      <c r="D190" s="6">
        <v>143</v>
      </c>
      <c r="E190" s="6">
        <v>0</v>
      </c>
      <c r="F190" s="6">
        <v>293</v>
      </c>
      <c r="G190" s="6">
        <v>302</v>
      </c>
      <c r="H190" s="6">
        <v>0</v>
      </c>
      <c r="I190" s="6">
        <v>150</v>
      </c>
      <c r="J190" s="6">
        <v>150</v>
      </c>
      <c r="K190" s="6">
        <v>0</v>
      </c>
      <c r="L190" s="6">
        <v>158</v>
      </c>
      <c r="M190" s="6">
        <v>170</v>
      </c>
      <c r="N190" s="6">
        <v>0</v>
      </c>
      <c r="O190" s="6">
        <v>0</v>
      </c>
      <c r="P190" s="6">
        <v>0</v>
      </c>
      <c r="Q190" s="27">
        <v>0</v>
      </c>
      <c r="R190" s="6">
        <v>163</v>
      </c>
      <c r="S190" s="6">
        <v>166</v>
      </c>
      <c r="T190" s="6">
        <v>0</v>
      </c>
      <c r="U190" s="6">
        <v>0</v>
      </c>
      <c r="V190" s="6">
        <v>0</v>
      </c>
      <c r="W190" s="6">
        <v>0</v>
      </c>
      <c r="X190" s="6">
        <v>196</v>
      </c>
      <c r="Y190" s="6">
        <v>196</v>
      </c>
      <c r="Z190" s="27">
        <v>0</v>
      </c>
      <c r="AA190" s="148">
        <v>162</v>
      </c>
      <c r="AB190" s="148">
        <v>162</v>
      </c>
      <c r="AC190" s="6">
        <v>0</v>
      </c>
      <c r="AD190" s="148">
        <v>158</v>
      </c>
      <c r="AE190" s="148">
        <v>158</v>
      </c>
      <c r="AF190" s="27">
        <v>0</v>
      </c>
      <c r="AG190" s="6">
        <v>0</v>
      </c>
      <c r="AH190" s="6">
        <v>0</v>
      </c>
      <c r="AI190" s="6">
        <v>0</v>
      </c>
      <c r="AJ190" s="6">
        <v>232</v>
      </c>
      <c r="AK190" s="6">
        <v>232</v>
      </c>
      <c r="AL190" s="6">
        <v>0</v>
      </c>
      <c r="AM190" s="6">
        <v>0</v>
      </c>
      <c r="AN190" s="6">
        <v>0</v>
      </c>
      <c r="AO190" s="27">
        <v>0</v>
      </c>
      <c r="AP190" s="136">
        <f t="shared" si="0"/>
        <v>3330</v>
      </c>
      <c r="AQ190" s="137">
        <f t="shared" si="1"/>
        <v>1</v>
      </c>
      <c r="AR190" s="6"/>
      <c r="AS190" s="6"/>
      <c r="AT190" s="6"/>
      <c r="AU190" s="6"/>
      <c r="AV190" s="6"/>
      <c r="AW190" s="6"/>
    </row>
    <row r="191" spans="1:63" ht="16.5" customHeight="1">
      <c r="A191" s="27" t="s">
        <v>516</v>
      </c>
      <c r="B191" s="12">
        <v>424</v>
      </c>
      <c r="C191" s="6">
        <v>139</v>
      </c>
      <c r="D191" s="6">
        <v>143</v>
      </c>
      <c r="E191" s="6">
        <v>0</v>
      </c>
      <c r="F191" s="6">
        <v>293</v>
      </c>
      <c r="G191" s="6">
        <v>302</v>
      </c>
      <c r="H191" s="6">
        <v>0</v>
      </c>
      <c r="I191" s="6">
        <v>150</v>
      </c>
      <c r="J191" s="6">
        <v>150</v>
      </c>
      <c r="K191" s="6">
        <v>0</v>
      </c>
      <c r="L191" s="6">
        <v>158</v>
      </c>
      <c r="M191" s="6">
        <v>170</v>
      </c>
      <c r="N191" s="6">
        <v>0</v>
      </c>
      <c r="O191" s="6">
        <v>0</v>
      </c>
      <c r="P191" s="6">
        <v>0</v>
      </c>
      <c r="Q191" s="27">
        <v>0</v>
      </c>
      <c r="R191" s="6">
        <v>163</v>
      </c>
      <c r="S191" s="6">
        <v>166</v>
      </c>
      <c r="T191" s="6">
        <v>0</v>
      </c>
      <c r="U191" s="6">
        <v>202</v>
      </c>
      <c r="V191" s="6">
        <v>202</v>
      </c>
      <c r="W191" s="6">
        <v>0</v>
      </c>
      <c r="X191" s="6">
        <v>196</v>
      </c>
      <c r="Y191" s="6">
        <v>196</v>
      </c>
      <c r="Z191" s="27">
        <v>0</v>
      </c>
      <c r="AA191" s="148">
        <v>150</v>
      </c>
      <c r="AB191" s="148">
        <v>162</v>
      </c>
      <c r="AC191" s="6">
        <v>0</v>
      </c>
      <c r="AD191" s="148">
        <v>146</v>
      </c>
      <c r="AE191" s="148">
        <v>158</v>
      </c>
      <c r="AF191" s="27">
        <v>0</v>
      </c>
      <c r="AG191" s="6">
        <v>0</v>
      </c>
      <c r="AH191" s="6">
        <v>0</v>
      </c>
      <c r="AI191" s="6">
        <v>0</v>
      </c>
      <c r="AJ191" s="6">
        <v>0</v>
      </c>
      <c r="AK191" s="6">
        <v>0</v>
      </c>
      <c r="AL191" s="6">
        <v>0</v>
      </c>
      <c r="AM191" s="6">
        <v>0</v>
      </c>
      <c r="AN191" s="6">
        <v>0</v>
      </c>
      <c r="AO191" s="27">
        <v>0</v>
      </c>
      <c r="AP191" s="136">
        <f t="shared" si="0"/>
        <v>3246</v>
      </c>
      <c r="AQ191" s="137">
        <f t="shared" si="1"/>
        <v>1</v>
      </c>
      <c r="AR191" s="6"/>
      <c r="AS191" s="6"/>
      <c r="AT191" s="6"/>
      <c r="AU191" s="6"/>
      <c r="AV191" s="6"/>
      <c r="AW191" s="6"/>
    </row>
    <row r="192" spans="1:63" ht="16.5" customHeight="1">
      <c r="A192" s="27" t="s">
        <v>516</v>
      </c>
      <c r="B192" s="12">
        <v>426</v>
      </c>
      <c r="C192" s="6">
        <v>139</v>
      </c>
      <c r="D192" s="6">
        <v>143</v>
      </c>
      <c r="E192" s="6">
        <v>0</v>
      </c>
      <c r="F192" s="6">
        <v>293</v>
      </c>
      <c r="G192" s="6">
        <v>302</v>
      </c>
      <c r="H192" s="6">
        <v>0</v>
      </c>
      <c r="I192" s="6">
        <v>0</v>
      </c>
      <c r="J192" s="6">
        <v>0</v>
      </c>
      <c r="K192" s="6">
        <v>0</v>
      </c>
      <c r="L192" s="6">
        <v>158</v>
      </c>
      <c r="M192" s="6">
        <v>170</v>
      </c>
      <c r="N192" s="6">
        <v>0</v>
      </c>
      <c r="O192" s="6">
        <v>0</v>
      </c>
      <c r="P192" s="6">
        <v>0</v>
      </c>
      <c r="Q192" s="27">
        <v>0</v>
      </c>
      <c r="R192" s="6">
        <v>163</v>
      </c>
      <c r="S192" s="6">
        <v>166</v>
      </c>
      <c r="T192" s="6">
        <v>0</v>
      </c>
      <c r="U192" s="148">
        <v>206</v>
      </c>
      <c r="V192" s="148">
        <v>206</v>
      </c>
      <c r="W192" s="6">
        <v>0</v>
      </c>
      <c r="X192" s="148">
        <v>198</v>
      </c>
      <c r="Y192" s="148">
        <v>198</v>
      </c>
      <c r="Z192" s="27">
        <v>0</v>
      </c>
      <c r="AA192" s="148">
        <v>162</v>
      </c>
      <c r="AB192" s="148">
        <v>162</v>
      </c>
      <c r="AC192" s="6">
        <v>0</v>
      </c>
      <c r="AD192" s="148">
        <v>158</v>
      </c>
      <c r="AE192" s="148">
        <v>158</v>
      </c>
      <c r="AF192" s="27">
        <v>0</v>
      </c>
      <c r="AG192" s="6">
        <v>0</v>
      </c>
      <c r="AH192" s="6">
        <v>0</v>
      </c>
      <c r="AI192" s="6">
        <v>0</v>
      </c>
      <c r="AJ192" s="6">
        <v>232</v>
      </c>
      <c r="AK192" s="6">
        <v>232</v>
      </c>
      <c r="AL192" s="6">
        <v>0</v>
      </c>
      <c r="AM192" s="6">
        <v>0</v>
      </c>
      <c r="AN192" s="6">
        <v>0</v>
      </c>
      <c r="AO192" s="27">
        <v>0</v>
      </c>
      <c r="AP192" s="136">
        <f t="shared" si="0"/>
        <v>3446</v>
      </c>
      <c r="AQ192" s="137">
        <f t="shared" si="1"/>
        <v>1</v>
      </c>
      <c r="AR192" s="6"/>
      <c r="AS192" s="6"/>
      <c r="AT192" s="6"/>
      <c r="AU192" s="6"/>
      <c r="AV192" s="6"/>
      <c r="AW192" s="6"/>
    </row>
    <row r="193" spans="1:49" ht="16.5" customHeight="1">
      <c r="A193" s="27" t="s">
        <v>516</v>
      </c>
      <c r="B193" s="12">
        <v>426</v>
      </c>
      <c r="C193" s="6">
        <v>139</v>
      </c>
      <c r="D193" s="6">
        <v>143</v>
      </c>
      <c r="E193" s="6">
        <v>0</v>
      </c>
      <c r="F193" s="6">
        <v>293</v>
      </c>
      <c r="G193" s="6">
        <v>302</v>
      </c>
      <c r="H193" s="6">
        <v>0</v>
      </c>
      <c r="I193" s="6">
        <v>0</v>
      </c>
      <c r="J193" s="6">
        <v>0</v>
      </c>
      <c r="K193" s="6">
        <v>0</v>
      </c>
      <c r="L193" s="6">
        <v>158</v>
      </c>
      <c r="M193" s="6">
        <v>170</v>
      </c>
      <c r="N193" s="6">
        <v>0</v>
      </c>
      <c r="O193" s="6">
        <v>0</v>
      </c>
      <c r="P193" s="6">
        <v>0</v>
      </c>
      <c r="Q193" s="27">
        <v>0</v>
      </c>
      <c r="R193" s="6">
        <v>163</v>
      </c>
      <c r="S193" s="6">
        <v>166</v>
      </c>
      <c r="T193" s="6">
        <v>0</v>
      </c>
      <c r="U193" s="148">
        <v>202</v>
      </c>
      <c r="V193" s="148">
        <v>202</v>
      </c>
      <c r="W193" s="6">
        <v>0</v>
      </c>
      <c r="X193" s="148">
        <v>182</v>
      </c>
      <c r="Y193" s="148">
        <v>182</v>
      </c>
      <c r="Z193" s="27">
        <v>0</v>
      </c>
      <c r="AA193" s="148">
        <v>150</v>
      </c>
      <c r="AB193" s="148">
        <v>162</v>
      </c>
      <c r="AC193" s="6">
        <v>0</v>
      </c>
      <c r="AD193" s="148">
        <v>146</v>
      </c>
      <c r="AE193" s="148">
        <v>158</v>
      </c>
      <c r="AF193" s="27">
        <v>0</v>
      </c>
      <c r="AG193" s="6">
        <v>0</v>
      </c>
      <c r="AH193" s="6">
        <v>0</v>
      </c>
      <c r="AI193" s="6">
        <v>0</v>
      </c>
      <c r="AJ193" s="6">
        <v>232</v>
      </c>
      <c r="AK193" s="6">
        <v>232</v>
      </c>
      <c r="AL193" s="6">
        <v>0</v>
      </c>
      <c r="AM193" s="6">
        <v>0</v>
      </c>
      <c r="AN193" s="6">
        <v>0</v>
      </c>
      <c r="AO193" s="27">
        <v>0</v>
      </c>
      <c r="AP193" s="136">
        <f t="shared" si="0"/>
        <v>3382</v>
      </c>
      <c r="AQ193" s="137">
        <f t="shared" si="1"/>
        <v>1</v>
      </c>
      <c r="AR193" s="6"/>
      <c r="AS193" s="6"/>
      <c r="AT193" s="6"/>
      <c r="AU193" s="6"/>
      <c r="AV193" s="6"/>
      <c r="AW193" s="6"/>
    </row>
    <row r="194" spans="1:49" ht="16.5" customHeight="1">
      <c r="A194" s="27" t="s">
        <v>516</v>
      </c>
      <c r="B194" s="12">
        <v>427</v>
      </c>
      <c r="C194" s="6">
        <v>139</v>
      </c>
      <c r="D194" s="6">
        <v>143</v>
      </c>
      <c r="E194" s="6">
        <v>0</v>
      </c>
      <c r="F194" s="6">
        <v>293</v>
      </c>
      <c r="G194" s="6">
        <v>302</v>
      </c>
      <c r="H194" s="6">
        <v>0</v>
      </c>
      <c r="I194" s="6">
        <v>150</v>
      </c>
      <c r="J194" s="6">
        <v>150</v>
      </c>
      <c r="K194" s="6">
        <v>0</v>
      </c>
      <c r="L194" s="6">
        <v>158</v>
      </c>
      <c r="M194" s="6">
        <v>170</v>
      </c>
      <c r="N194" s="6">
        <v>0</v>
      </c>
      <c r="O194" s="6">
        <v>0</v>
      </c>
      <c r="P194" s="6">
        <v>0</v>
      </c>
      <c r="Q194" s="27">
        <v>0</v>
      </c>
      <c r="R194" s="6">
        <v>0</v>
      </c>
      <c r="S194" s="6">
        <v>0</v>
      </c>
      <c r="T194" s="6">
        <v>0</v>
      </c>
      <c r="U194" s="6">
        <v>0</v>
      </c>
      <c r="V194" s="6">
        <v>0</v>
      </c>
      <c r="W194" s="6">
        <v>0</v>
      </c>
      <c r="X194" s="6">
        <v>0</v>
      </c>
      <c r="Y194" s="6">
        <v>0</v>
      </c>
      <c r="Z194" s="27">
        <v>0</v>
      </c>
      <c r="AA194" s="6">
        <v>0</v>
      </c>
      <c r="AB194" s="6">
        <v>0</v>
      </c>
      <c r="AC194" s="6">
        <v>0</v>
      </c>
      <c r="AD194" s="6">
        <v>152</v>
      </c>
      <c r="AE194" s="6">
        <v>152</v>
      </c>
      <c r="AF194" s="27">
        <v>0</v>
      </c>
      <c r="AG194" s="6">
        <v>0</v>
      </c>
      <c r="AH194" s="6">
        <v>0</v>
      </c>
      <c r="AI194" s="6">
        <v>0</v>
      </c>
      <c r="AJ194" s="6">
        <v>232</v>
      </c>
      <c r="AK194" s="6">
        <v>232</v>
      </c>
      <c r="AL194" s="6">
        <v>0</v>
      </c>
      <c r="AM194" s="6">
        <v>0</v>
      </c>
      <c r="AN194" s="6">
        <v>0</v>
      </c>
      <c r="AO194" s="27">
        <v>0</v>
      </c>
      <c r="AP194" s="136">
        <f t="shared" si="0"/>
        <v>2273</v>
      </c>
      <c r="AQ194" s="137">
        <f t="shared" si="1"/>
        <v>1</v>
      </c>
      <c r="AR194" s="6"/>
      <c r="AS194" s="6"/>
      <c r="AT194" s="6"/>
      <c r="AU194" s="6"/>
      <c r="AV194" s="6"/>
      <c r="AW194" s="6"/>
    </row>
    <row r="195" spans="1:49" ht="16.5" customHeight="1">
      <c r="A195" s="27" t="s">
        <v>516</v>
      </c>
      <c r="B195" s="12">
        <v>427</v>
      </c>
      <c r="C195" s="6">
        <v>139</v>
      </c>
      <c r="D195" s="6">
        <v>143</v>
      </c>
      <c r="E195" s="6">
        <v>0</v>
      </c>
      <c r="F195" s="6">
        <v>293</v>
      </c>
      <c r="G195" s="6">
        <v>302</v>
      </c>
      <c r="H195" s="6">
        <v>0</v>
      </c>
      <c r="I195" s="6">
        <v>150</v>
      </c>
      <c r="J195" s="6">
        <v>150</v>
      </c>
      <c r="K195" s="6">
        <v>0</v>
      </c>
      <c r="L195" s="6">
        <v>158</v>
      </c>
      <c r="M195" s="6">
        <v>170</v>
      </c>
      <c r="N195" s="6">
        <v>0</v>
      </c>
      <c r="O195" s="6">
        <v>0</v>
      </c>
      <c r="P195" s="6">
        <v>0</v>
      </c>
      <c r="Q195" s="27">
        <v>0</v>
      </c>
      <c r="R195" s="6">
        <v>0</v>
      </c>
      <c r="S195" s="6">
        <v>0</v>
      </c>
      <c r="T195" s="6">
        <v>0</v>
      </c>
      <c r="U195" s="6">
        <v>202</v>
      </c>
      <c r="V195" s="6">
        <v>202</v>
      </c>
      <c r="W195" s="6">
        <v>0</v>
      </c>
      <c r="X195" s="6">
        <v>0</v>
      </c>
      <c r="Y195" s="6">
        <v>0</v>
      </c>
      <c r="Z195" s="27">
        <v>0</v>
      </c>
      <c r="AA195" s="6">
        <v>0</v>
      </c>
      <c r="AB195" s="6">
        <v>0</v>
      </c>
      <c r="AC195" s="6">
        <v>0</v>
      </c>
      <c r="AD195" s="6">
        <v>152</v>
      </c>
      <c r="AE195" s="6">
        <v>152</v>
      </c>
      <c r="AF195" s="27">
        <v>0</v>
      </c>
      <c r="AG195" s="6">
        <v>0</v>
      </c>
      <c r="AH195" s="6">
        <v>0</v>
      </c>
      <c r="AI195" s="6">
        <v>0</v>
      </c>
      <c r="AJ195" s="6">
        <v>0</v>
      </c>
      <c r="AK195" s="6">
        <v>0</v>
      </c>
      <c r="AL195" s="6">
        <v>0</v>
      </c>
      <c r="AM195" s="6">
        <v>0</v>
      </c>
      <c r="AN195" s="6">
        <v>0</v>
      </c>
      <c r="AO195" s="27">
        <v>0</v>
      </c>
      <c r="AP195" s="136">
        <f t="shared" si="0"/>
        <v>2213</v>
      </c>
      <c r="AQ195" s="137">
        <f t="shared" si="1"/>
        <v>1</v>
      </c>
      <c r="AR195" s="6"/>
      <c r="AS195" s="6"/>
      <c r="AT195" s="6"/>
      <c r="AU195" s="6"/>
      <c r="AV195" s="6"/>
      <c r="AW195" s="6"/>
    </row>
    <row r="196" spans="1:49" ht="16.5" customHeight="1">
      <c r="A196" s="27" t="s">
        <v>516</v>
      </c>
      <c r="B196" s="12">
        <v>428</v>
      </c>
      <c r="C196" s="6">
        <v>139</v>
      </c>
      <c r="D196" s="6">
        <v>143</v>
      </c>
      <c r="E196" s="6">
        <v>0</v>
      </c>
      <c r="F196" s="6">
        <v>0</v>
      </c>
      <c r="G196" s="6">
        <v>0</v>
      </c>
      <c r="H196" s="6">
        <v>0</v>
      </c>
      <c r="I196" s="6">
        <v>150</v>
      </c>
      <c r="J196" s="6">
        <v>150</v>
      </c>
      <c r="K196" s="6">
        <v>0</v>
      </c>
      <c r="L196" s="6">
        <v>158</v>
      </c>
      <c r="M196" s="6">
        <v>170</v>
      </c>
      <c r="N196" s="6">
        <v>0</v>
      </c>
      <c r="O196" s="6">
        <v>0</v>
      </c>
      <c r="P196" s="6">
        <v>0</v>
      </c>
      <c r="Q196" s="27">
        <v>0</v>
      </c>
      <c r="R196" s="6">
        <v>163</v>
      </c>
      <c r="S196" s="6">
        <v>166</v>
      </c>
      <c r="T196" s="6">
        <v>0</v>
      </c>
      <c r="U196" s="6">
        <v>0</v>
      </c>
      <c r="V196" s="6">
        <v>0</v>
      </c>
      <c r="W196" s="6">
        <v>0</v>
      </c>
      <c r="X196" s="160">
        <v>184</v>
      </c>
      <c r="Y196" s="160">
        <v>198</v>
      </c>
      <c r="Z196" s="27">
        <v>0</v>
      </c>
      <c r="AA196" s="6">
        <v>0</v>
      </c>
      <c r="AB196" s="6">
        <v>0</v>
      </c>
      <c r="AC196" s="6">
        <v>0</v>
      </c>
      <c r="AD196" s="6">
        <v>146</v>
      </c>
      <c r="AE196" s="6">
        <v>158</v>
      </c>
      <c r="AF196" s="27">
        <v>0</v>
      </c>
      <c r="AG196" s="6">
        <v>0</v>
      </c>
      <c r="AH196" s="6">
        <v>0</v>
      </c>
      <c r="AI196" s="6">
        <v>0</v>
      </c>
      <c r="AJ196" s="6">
        <v>232</v>
      </c>
      <c r="AK196" s="6">
        <v>232</v>
      </c>
      <c r="AL196" s="6">
        <v>0</v>
      </c>
      <c r="AM196" s="6">
        <v>0</v>
      </c>
      <c r="AN196" s="6">
        <v>0</v>
      </c>
      <c r="AO196" s="27">
        <v>0</v>
      </c>
      <c r="AP196" s="136">
        <f t="shared" si="0"/>
        <v>2389</v>
      </c>
      <c r="AQ196" s="137">
        <f t="shared" si="1"/>
        <v>1</v>
      </c>
      <c r="AR196" s="6"/>
      <c r="AS196" s="6"/>
      <c r="AT196" s="6"/>
      <c r="AU196" s="6"/>
      <c r="AV196" s="6"/>
      <c r="AW196" s="6"/>
    </row>
    <row r="197" spans="1:49" ht="16.5" customHeight="1">
      <c r="A197" s="27" t="s">
        <v>516</v>
      </c>
      <c r="B197" s="12">
        <v>428</v>
      </c>
      <c r="C197" s="6">
        <v>139</v>
      </c>
      <c r="D197" s="6">
        <v>143</v>
      </c>
      <c r="E197" s="6">
        <v>0</v>
      </c>
      <c r="F197" s="6">
        <v>293</v>
      </c>
      <c r="G197" s="6">
        <v>302</v>
      </c>
      <c r="H197" s="6">
        <v>0</v>
      </c>
      <c r="I197" s="6">
        <v>150</v>
      </c>
      <c r="J197" s="6">
        <v>150</v>
      </c>
      <c r="K197" s="6">
        <v>0</v>
      </c>
      <c r="L197" s="6">
        <v>158</v>
      </c>
      <c r="M197" s="6">
        <v>170</v>
      </c>
      <c r="N197" s="6">
        <v>0</v>
      </c>
      <c r="O197" s="6">
        <v>0</v>
      </c>
      <c r="P197" s="6">
        <v>0</v>
      </c>
      <c r="Q197" s="27">
        <v>0</v>
      </c>
      <c r="R197" s="6">
        <v>163</v>
      </c>
      <c r="S197" s="6">
        <v>166</v>
      </c>
      <c r="T197" s="6">
        <v>0</v>
      </c>
      <c r="U197" s="6">
        <v>206</v>
      </c>
      <c r="V197" s="6">
        <v>206</v>
      </c>
      <c r="W197" s="6">
        <v>0</v>
      </c>
      <c r="X197" s="160">
        <v>184</v>
      </c>
      <c r="Y197" s="160">
        <v>200</v>
      </c>
      <c r="Z197" s="27">
        <v>0</v>
      </c>
      <c r="AA197" s="6">
        <v>162</v>
      </c>
      <c r="AB197" s="6">
        <v>162</v>
      </c>
      <c r="AC197" s="6">
        <v>0</v>
      </c>
      <c r="AD197" s="6">
        <v>0</v>
      </c>
      <c r="AE197" s="6">
        <v>0</v>
      </c>
      <c r="AF197" s="27">
        <v>0</v>
      </c>
      <c r="AG197" s="6">
        <v>0</v>
      </c>
      <c r="AH197" s="6">
        <v>0</v>
      </c>
      <c r="AI197" s="6">
        <v>0</v>
      </c>
      <c r="AJ197" s="6">
        <v>0</v>
      </c>
      <c r="AK197" s="6">
        <v>0</v>
      </c>
      <c r="AL197" s="6">
        <v>0</v>
      </c>
      <c r="AM197" s="6">
        <v>0</v>
      </c>
      <c r="AN197" s="6">
        <v>0</v>
      </c>
      <c r="AO197" s="27">
        <v>0</v>
      </c>
      <c r="AP197" s="136">
        <f t="shared" si="0"/>
        <v>2954</v>
      </c>
      <c r="AQ197" s="137">
        <f t="shared" si="1"/>
        <v>1</v>
      </c>
      <c r="AR197" s="6"/>
      <c r="AS197" s="6"/>
      <c r="AT197" s="6"/>
      <c r="AU197" s="6"/>
      <c r="AV197" s="6"/>
      <c r="AW197" s="6"/>
    </row>
    <row r="198" spans="1:49" ht="16.5" customHeight="1">
      <c r="A198" s="27" t="s">
        <v>516</v>
      </c>
      <c r="B198" s="12">
        <v>429</v>
      </c>
      <c r="C198" s="6">
        <v>139</v>
      </c>
      <c r="D198" s="6">
        <v>143</v>
      </c>
      <c r="E198" s="6">
        <v>0</v>
      </c>
      <c r="F198" s="6">
        <v>0</v>
      </c>
      <c r="G198" s="6">
        <v>0</v>
      </c>
      <c r="H198" s="6">
        <v>0</v>
      </c>
      <c r="I198" s="6">
        <v>150</v>
      </c>
      <c r="J198" s="6">
        <v>150</v>
      </c>
      <c r="K198" s="6">
        <v>0</v>
      </c>
      <c r="L198" s="6">
        <v>0</v>
      </c>
      <c r="M198" s="6">
        <v>0</v>
      </c>
      <c r="N198" s="6">
        <v>0</v>
      </c>
      <c r="O198" s="6">
        <v>0</v>
      </c>
      <c r="P198" s="6">
        <v>0</v>
      </c>
      <c r="Q198" s="27">
        <v>0</v>
      </c>
      <c r="R198" s="6">
        <v>163</v>
      </c>
      <c r="S198" s="6">
        <v>166</v>
      </c>
      <c r="T198" s="6">
        <v>0</v>
      </c>
      <c r="U198" s="6">
        <v>0</v>
      </c>
      <c r="V198" s="6">
        <v>0</v>
      </c>
      <c r="W198" s="6">
        <v>0</v>
      </c>
      <c r="X198" s="160">
        <v>182</v>
      </c>
      <c r="Y198" s="160">
        <v>196</v>
      </c>
      <c r="Z198" s="27">
        <v>0</v>
      </c>
      <c r="AA198" s="148">
        <v>162</v>
      </c>
      <c r="AB198" s="148">
        <v>162</v>
      </c>
      <c r="AC198" s="6">
        <v>0</v>
      </c>
      <c r="AD198" s="160">
        <v>146</v>
      </c>
      <c r="AE198" s="160">
        <v>158</v>
      </c>
      <c r="AF198" s="27">
        <v>0</v>
      </c>
      <c r="AG198" s="6">
        <v>0</v>
      </c>
      <c r="AH198" s="6">
        <v>0</v>
      </c>
      <c r="AI198" s="6">
        <v>0</v>
      </c>
      <c r="AJ198" s="6">
        <v>232</v>
      </c>
      <c r="AK198" s="6">
        <v>232</v>
      </c>
      <c r="AL198" s="6">
        <v>0</v>
      </c>
      <c r="AM198" s="6">
        <v>0</v>
      </c>
      <c r="AN198" s="6">
        <v>0</v>
      </c>
      <c r="AO198" s="27">
        <v>0</v>
      </c>
      <c r="AP198" s="136">
        <f t="shared" si="0"/>
        <v>2381</v>
      </c>
      <c r="AQ198" s="137">
        <f t="shared" si="1"/>
        <v>1</v>
      </c>
      <c r="AR198" s="6"/>
      <c r="AS198" s="6"/>
      <c r="AT198" s="6"/>
      <c r="AU198" s="6"/>
      <c r="AV198" s="6"/>
      <c r="AW198" s="6"/>
    </row>
    <row r="199" spans="1:49" ht="16.5" customHeight="1">
      <c r="A199" s="27" t="s">
        <v>516</v>
      </c>
      <c r="B199" s="12">
        <v>429</v>
      </c>
      <c r="C199" s="6">
        <v>139</v>
      </c>
      <c r="D199" s="6">
        <v>143</v>
      </c>
      <c r="E199" s="6">
        <v>0</v>
      </c>
      <c r="F199" s="6">
        <v>0</v>
      </c>
      <c r="G199" s="6">
        <v>0</v>
      </c>
      <c r="H199" s="6">
        <v>0</v>
      </c>
      <c r="I199" s="6">
        <v>150</v>
      </c>
      <c r="J199" s="6">
        <v>150</v>
      </c>
      <c r="K199" s="6">
        <v>0</v>
      </c>
      <c r="L199" s="6">
        <v>158</v>
      </c>
      <c r="M199" s="6">
        <v>170</v>
      </c>
      <c r="N199" s="6">
        <v>0</v>
      </c>
      <c r="O199" s="6">
        <v>0</v>
      </c>
      <c r="P199" s="6">
        <v>0</v>
      </c>
      <c r="Q199" s="27">
        <v>0</v>
      </c>
      <c r="R199" s="6">
        <v>163</v>
      </c>
      <c r="S199" s="6">
        <v>166</v>
      </c>
      <c r="T199" s="6">
        <v>0</v>
      </c>
      <c r="U199" s="6">
        <v>206</v>
      </c>
      <c r="V199" s="6">
        <v>206</v>
      </c>
      <c r="W199" s="6">
        <v>0</v>
      </c>
      <c r="X199" s="160">
        <v>184</v>
      </c>
      <c r="Y199" s="160">
        <v>200</v>
      </c>
      <c r="Z199" s="27">
        <v>0</v>
      </c>
      <c r="AA199" s="148">
        <v>159</v>
      </c>
      <c r="AB199" s="148">
        <v>162</v>
      </c>
      <c r="AC199" s="6">
        <v>0</v>
      </c>
      <c r="AD199" s="160">
        <v>133</v>
      </c>
      <c r="AE199" s="160">
        <v>158</v>
      </c>
      <c r="AF199" s="27">
        <v>0</v>
      </c>
      <c r="AG199" s="6">
        <v>0</v>
      </c>
      <c r="AH199" s="6">
        <v>0</v>
      </c>
      <c r="AI199" s="6">
        <v>0</v>
      </c>
      <c r="AJ199" s="6">
        <v>232</v>
      </c>
      <c r="AK199" s="6">
        <v>232</v>
      </c>
      <c r="AL199" s="6">
        <v>0</v>
      </c>
      <c r="AM199" s="6">
        <v>0</v>
      </c>
      <c r="AN199" s="6">
        <v>0</v>
      </c>
      <c r="AO199" s="27">
        <v>0</v>
      </c>
      <c r="AP199" s="136">
        <f t="shared" si="0"/>
        <v>3111</v>
      </c>
      <c r="AQ199" s="137">
        <f t="shared" si="1"/>
        <v>1</v>
      </c>
      <c r="AR199" s="6"/>
      <c r="AS199" s="6"/>
      <c r="AT199" s="6"/>
      <c r="AU199" s="6"/>
      <c r="AV199" s="6"/>
      <c r="AW199" s="6"/>
    </row>
    <row r="200" spans="1:49" ht="16.5" customHeight="1">
      <c r="A200" s="27" t="s">
        <v>516</v>
      </c>
      <c r="B200" s="12">
        <v>430</v>
      </c>
      <c r="C200" s="6">
        <v>139</v>
      </c>
      <c r="D200" s="6">
        <v>143</v>
      </c>
      <c r="E200" s="6">
        <v>0</v>
      </c>
      <c r="F200" s="6">
        <v>0</v>
      </c>
      <c r="G200" s="6">
        <v>0</v>
      </c>
      <c r="H200" s="6">
        <v>0</v>
      </c>
      <c r="I200" s="6">
        <v>150</v>
      </c>
      <c r="J200" s="6">
        <v>150</v>
      </c>
      <c r="K200" s="6">
        <v>0</v>
      </c>
      <c r="L200" s="6">
        <v>158</v>
      </c>
      <c r="M200" s="6">
        <v>170</v>
      </c>
      <c r="N200" s="6">
        <v>0</v>
      </c>
      <c r="O200" s="6">
        <v>0</v>
      </c>
      <c r="P200" s="6">
        <v>0</v>
      </c>
      <c r="Q200" s="27">
        <v>0</v>
      </c>
      <c r="R200" s="6">
        <v>163</v>
      </c>
      <c r="S200" s="6">
        <v>166</v>
      </c>
      <c r="T200" s="6">
        <v>0</v>
      </c>
      <c r="U200" s="6">
        <v>198</v>
      </c>
      <c r="V200" s="6">
        <v>206</v>
      </c>
      <c r="W200" s="6">
        <v>0</v>
      </c>
      <c r="X200" s="6">
        <v>184</v>
      </c>
      <c r="Y200" s="6">
        <v>198</v>
      </c>
      <c r="Z200" s="27">
        <v>0</v>
      </c>
      <c r="AA200" s="6">
        <v>0</v>
      </c>
      <c r="AB200" s="6">
        <v>0</v>
      </c>
      <c r="AC200" s="6">
        <v>0</v>
      </c>
      <c r="AD200" s="6">
        <v>0</v>
      </c>
      <c r="AE200" s="6">
        <v>0</v>
      </c>
      <c r="AF200" s="27">
        <v>0</v>
      </c>
      <c r="AG200" s="6">
        <v>0</v>
      </c>
      <c r="AH200" s="6">
        <v>0</v>
      </c>
      <c r="AI200" s="6">
        <v>0</v>
      </c>
      <c r="AJ200" s="6">
        <v>232</v>
      </c>
      <c r="AK200" s="6">
        <v>232</v>
      </c>
      <c r="AL200" s="6">
        <v>0</v>
      </c>
      <c r="AM200" s="6">
        <v>0</v>
      </c>
      <c r="AN200" s="6">
        <v>0</v>
      </c>
      <c r="AO200" s="27">
        <v>0</v>
      </c>
      <c r="AP200" s="136">
        <f t="shared" si="0"/>
        <v>2489</v>
      </c>
      <c r="AQ200" s="137">
        <f t="shared" si="1"/>
        <v>1</v>
      </c>
      <c r="AR200" s="6"/>
      <c r="AS200" s="6"/>
      <c r="AT200" s="6"/>
      <c r="AU200" s="6"/>
      <c r="AV200" s="6"/>
      <c r="AW200" s="6"/>
    </row>
    <row r="201" spans="1:49" ht="16.5" customHeight="1">
      <c r="A201" s="27" t="s">
        <v>516</v>
      </c>
      <c r="B201" s="12">
        <v>430</v>
      </c>
      <c r="C201" s="6">
        <v>139</v>
      </c>
      <c r="D201" s="6">
        <v>143</v>
      </c>
      <c r="E201" s="6">
        <v>0</v>
      </c>
      <c r="F201" s="6">
        <v>320</v>
      </c>
      <c r="G201" s="6">
        <v>320</v>
      </c>
      <c r="H201" s="6">
        <v>0</v>
      </c>
      <c r="I201" s="6">
        <v>150</v>
      </c>
      <c r="J201" s="6">
        <v>150</v>
      </c>
      <c r="K201" s="6">
        <v>0</v>
      </c>
      <c r="L201" s="6">
        <v>158</v>
      </c>
      <c r="M201" s="6">
        <v>170</v>
      </c>
      <c r="N201" s="6">
        <v>0</v>
      </c>
      <c r="O201" s="6">
        <v>0</v>
      </c>
      <c r="P201" s="6">
        <v>0</v>
      </c>
      <c r="Q201" s="27">
        <v>0</v>
      </c>
      <c r="R201" s="6">
        <v>163</v>
      </c>
      <c r="S201" s="6">
        <v>166</v>
      </c>
      <c r="T201" s="6">
        <v>0</v>
      </c>
      <c r="U201" s="6">
        <v>198</v>
      </c>
      <c r="V201" s="6">
        <v>206</v>
      </c>
      <c r="W201" s="6">
        <v>0</v>
      </c>
      <c r="X201" s="6">
        <v>184</v>
      </c>
      <c r="Y201" s="6">
        <v>198</v>
      </c>
      <c r="Z201" s="27">
        <v>0</v>
      </c>
      <c r="AA201" s="6">
        <v>150</v>
      </c>
      <c r="AB201" s="6">
        <v>163</v>
      </c>
      <c r="AC201" s="6">
        <v>0</v>
      </c>
      <c r="AD201" s="6">
        <v>146</v>
      </c>
      <c r="AE201" s="6">
        <v>158</v>
      </c>
      <c r="AF201" s="27">
        <v>0</v>
      </c>
      <c r="AG201" s="6">
        <v>0</v>
      </c>
      <c r="AH201" s="6">
        <v>0</v>
      </c>
      <c r="AI201" s="6">
        <v>0</v>
      </c>
      <c r="AJ201" s="6">
        <v>0</v>
      </c>
      <c r="AK201" s="6">
        <v>0</v>
      </c>
      <c r="AL201" s="6">
        <v>0</v>
      </c>
      <c r="AM201" s="6">
        <v>0</v>
      </c>
      <c r="AN201" s="6">
        <v>0</v>
      </c>
      <c r="AO201" s="27">
        <v>0</v>
      </c>
      <c r="AP201" s="136">
        <f t="shared" si="0"/>
        <v>3282</v>
      </c>
      <c r="AQ201" s="137">
        <f t="shared" si="1"/>
        <v>1</v>
      </c>
      <c r="AR201" s="6"/>
      <c r="AS201" s="6"/>
      <c r="AT201" s="6"/>
      <c r="AU201" s="6"/>
      <c r="AV201" s="6"/>
      <c r="AW201" s="6"/>
    </row>
    <row r="202" spans="1:49" ht="16.5" customHeight="1">
      <c r="A202" s="27" t="s">
        <v>516</v>
      </c>
      <c r="B202" s="12">
        <v>431</v>
      </c>
      <c r="C202" s="6">
        <v>139</v>
      </c>
      <c r="D202" s="6">
        <v>143</v>
      </c>
      <c r="E202" s="6">
        <v>0</v>
      </c>
      <c r="F202" s="6">
        <v>0</v>
      </c>
      <c r="G202" s="6">
        <v>0</v>
      </c>
      <c r="H202" s="6">
        <v>0</v>
      </c>
      <c r="I202" s="6">
        <v>150</v>
      </c>
      <c r="J202" s="6">
        <v>150</v>
      </c>
      <c r="K202" s="6">
        <v>0</v>
      </c>
      <c r="L202" s="6">
        <v>158</v>
      </c>
      <c r="M202" s="6">
        <v>170</v>
      </c>
      <c r="N202" s="6">
        <v>0</v>
      </c>
      <c r="O202" s="6">
        <v>0</v>
      </c>
      <c r="P202" s="6">
        <v>0</v>
      </c>
      <c r="Q202" s="27">
        <v>0</v>
      </c>
      <c r="R202" s="6">
        <v>163</v>
      </c>
      <c r="S202" s="6">
        <v>166</v>
      </c>
      <c r="T202" s="6">
        <v>0</v>
      </c>
      <c r="U202" s="6">
        <v>0</v>
      </c>
      <c r="V202" s="6">
        <v>0</v>
      </c>
      <c r="W202" s="6">
        <v>0</v>
      </c>
      <c r="X202" s="148">
        <v>200</v>
      </c>
      <c r="Y202" s="148">
        <v>200</v>
      </c>
      <c r="Z202" s="27">
        <v>0</v>
      </c>
      <c r="AA202" s="6">
        <v>0</v>
      </c>
      <c r="AB202" s="6">
        <v>0</v>
      </c>
      <c r="AC202" s="6">
        <v>0</v>
      </c>
      <c r="AD202" s="160">
        <v>152</v>
      </c>
      <c r="AE202" s="160">
        <v>152</v>
      </c>
      <c r="AF202" s="27">
        <v>0</v>
      </c>
      <c r="AG202" s="6">
        <v>0</v>
      </c>
      <c r="AH202" s="6">
        <v>0</v>
      </c>
      <c r="AI202" s="6">
        <v>0</v>
      </c>
      <c r="AJ202" s="6">
        <v>232</v>
      </c>
      <c r="AK202" s="6">
        <v>232</v>
      </c>
      <c r="AL202" s="6">
        <v>0</v>
      </c>
      <c r="AM202" s="6">
        <v>0</v>
      </c>
      <c r="AN202" s="6">
        <v>0</v>
      </c>
      <c r="AO202" s="27">
        <v>0</v>
      </c>
      <c r="AP202" s="136">
        <f t="shared" si="0"/>
        <v>2407</v>
      </c>
      <c r="AQ202" s="137">
        <f t="shared" si="1"/>
        <v>1</v>
      </c>
      <c r="AR202" s="6"/>
      <c r="AS202" s="6"/>
      <c r="AT202" s="6"/>
      <c r="AU202" s="6"/>
      <c r="AV202" s="6"/>
      <c r="AW202" s="6"/>
    </row>
    <row r="203" spans="1:49" ht="16.5" customHeight="1">
      <c r="A203" s="27" t="s">
        <v>516</v>
      </c>
      <c r="B203" s="12">
        <v>431</v>
      </c>
      <c r="C203" s="6">
        <v>139</v>
      </c>
      <c r="D203" s="6">
        <v>143</v>
      </c>
      <c r="E203" s="6">
        <v>0</v>
      </c>
      <c r="F203" s="6">
        <v>293</v>
      </c>
      <c r="G203" s="6">
        <v>302</v>
      </c>
      <c r="H203" s="6">
        <v>0</v>
      </c>
      <c r="I203" s="6">
        <v>150</v>
      </c>
      <c r="J203" s="6">
        <v>150</v>
      </c>
      <c r="K203" s="6">
        <v>0</v>
      </c>
      <c r="L203" s="6">
        <v>158</v>
      </c>
      <c r="M203" s="6">
        <v>170</v>
      </c>
      <c r="N203" s="6">
        <v>0</v>
      </c>
      <c r="O203" s="6">
        <v>0</v>
      </c>
      <c r="P203" s="6">
        <v>0</v>
      </c>
      <c r="Q203" s="27">
        <v>0</v>
      </c>
      <c r="R203" s="6">
        <v>163</v>
      </c>
      <c r="S203" s="6">
        <v>166</v>
      </c>
      <c r="T203" s="6">
        <v>0</v>
      </c>
      <c r="U203" s="6">
        <v>202</v>
      </c>
      <c r="V203" s="6">
        <v>202</v>
      </c>
      <c r="W203" s="6">
        <v>0</v>
      </c>
      <c r="X203" s="148">
        <v>196</v>
      </c>
      <c r="Y203" s="148">
        <v>196</v>
      </c>
      <c r="Z203" s="27">
        <v>0</v>
      </c>
      <c r="AA203" s="6">
        <v>150</v>
      </c>
      <c r="AB203" s="6">
        <v>162</v>
      </c>
      <c r="AC203" s="6">
        <v>0</v>
      </c>
      <c r="AD203" s="160">
        <v>146</v>
      </c>
      <c r="AE203" s="160">
        <v>158</v>
      </c>
      <c r="AF203" s="27">
        <v>0</v>
      </c>
      <c r="AG203" s="6">
        <v>0</v>
      </c>
      <c r="AH203" s="6">
        <v>0</v>
      </c>
      <c r="AI203" s="6">
        <v>0</v>
      </c>
      <c r="AJ203" s="6">
        <v>232</v>
      </c>
      <c r="AK203" s="6">
        <v>232</v>
      </c>
      <c r="AL203" s="6">
        <v>0</v>
      </c>
      <c r="AM203" s="6">
        <v>0</v>
      </c>
      <c r="AN203" s="6">
        <v>0</v>
      </c>
      <c r="AO203" s="27">
        <v>0</v>
      </c>
      <c r="AP203" s="136">
        <f t="shared" si="0"/>
        <v>3710</v>
      </c>
      <c r="AQ203" s="137">
        <f t="shared" si="1"/>
        <v>1</v>
      </c>
      <c r="AR203" s="6"/>
      <c r="AS203" s="6"/>
      <c r="AT203" s="6"/>
      <c r="AU203" s="6"/>
      <c r="AV203" s="6"/>
      <c r="AW203" s="6"/>
    </row>
    <row r="204" spans="1:49" ht="16.5" customHeight="1">
      <c r="A204" s="27" t="s">
        <v>516</v>
      </c>
      <c r="B204" s="12">
        <v>432</v>
      </c>
      <c r="C204" s="6">
        <v>0</v>
      </c>
      <c r="D204" s="6">
        <v>0</v>
      </c>
      <c r="E204" s="6">
        <v>0</v>
      </c>
      <c r="F204" s="6">
        <v>0</v>
      </c>
      <c r="G204" s="6">
        <v>0</v>
      </c>
      <c r="H204" s="6">
        <v>0</v>
      </c>
      <c r="I204" s="6">
        <v>150</v>
      </c>
      <c r="J204" s="6">
        <v>150</v>
      </c>
      <c r="K204" s="6">
        <v>0</v>
      </c>
      <c r="L204" s="6">
        <v>0</v>
      </c>
      <c r="M204" s="6">
        <v>0</v>
      </c>
      <c r="N204" s="6">
        <v>0</v>
      </c>
      <c r="O204" s="6">
        <v>0</v>
      </c>
      <c r="P204" s="6">
        <v>0</v>
      </c>
      <c r="Q204" s="27">
        <v>0</v>
      </c>
      <c r="R204" s="6">
        <v>163</v>
      </c>
      <c r="S204" s="6">
        <v>166</v>
      </c>
      <c r="T204" s="6">
        <v>0</v>
      </c>
      <c r="U204" s="148">
        <v>198</v>
      </c>
      <c r="V204" s="148">
        <v>198</v>
      </c>
      <c r="W204" s="6">
        <v>0</v>
      </c>
      <c r="X204" s="160">
        <v>184</v>
      </c>
      <c r="Y204" s="160">
        <v>198</v>
      </c>
      <c r="Z204" s="27">
        <v>0</v>
      </c>
      <c r="AA204" s="148">
        <v>162</v>
      </c>
      <c r="AB204" s="148">
        <v>162</v>
      </c>
      <c r="AC204" s="6">
        <v>0</v>
      </c>
      <c r="AD204" s="6">
        <v>146</v>
      </c>
      <c r="AE204" s="6">
        <v>158</v>
      </c>
      <c r="AF204" s="27">
        <v>0</v>
      </c>
      <c r="AG204" s="6">
        <v>0</v>
      </c>
      <c r="AH204" s="6">
        <v>0</v>
      </c>
      <c r="AI204" s="6">
        <v>0</v>
      </c>
      <c r="AJ204" s="6">
        <v>0</v>
      </c>
      <c r="AK204" s="6">
        <v>0</v>
      </c>
      <c r="AL204" s="6">
        <v>0</v>
      </c>
      <c r="AM204" s="6">
        <v>0</v>
      </c>
      <c r="AN204" s="6">
        <v>0</v>
      </c>
      <c r="AO204" s="27">
        <v>0</v>
      </c>
      <c r="AP204" s="136">
        <f t="shared" si="0"/>
        <v>2035</v>
      </c>
      <c r="AQ204" s="137">
        <f t="shared" si="1"/>
        <v>1</v>
      </c>
      <c r="AR204" s="6"/>
      <c r="AS204" s="6"/>
      <c r="AT204" s="6"/>
      <c r="AU204" s="6"/>
      <c r="AV204" s="6"/>
      <c r="AW204" s="6"/>
    </row>
    <row r="205" spans="1:49" ht="16.5" customHeight="1">
      <c r="A205" s="27" t="s">
        <v>516</v>
      </c>
      <c r="B205" s="12">
        <v>432</v>
      </c>
      <c r="C205" s="6">
        <v>139</v>
      </c>
      <c r="D205" s="6">
        <v>143</v>
      </c>
      <c r="E205" s="6">
        <v>0</v>
      </c>
      <c r="F205" s="6">
        <v>293</v>
      </c>
      <c r="G205" s="6">
        <v>302</v>
      </c>
      <c r="H205" s="6">
        <v>0</v>
      </c>
      <c r="I205" s="6">
        <v>150</v>
      </c>
      <c r="J205" s="6">
        <v>150</v>
      </c>
      <c r="K205" s="6">
        <v>0</v>
      </c>
      <c r="L205" s="6">
        <v>158</v>
      </c>
      <c r="M205" s="6">
        <v>170</v>
      </c>
      <c r="N205" s="6">
        <v>0</v>
      </c>
      <c r="O205" s="6">
        <v>0</v>
      </c>
      <c r="P205" s="6">
        <v>0</v>
      </c>
      <c r="Q205" s="27">
        <v>0</v>
      </c>
      <c r="R205" s="6">
        <v>163</v>
      </c>
      <c r="S205" s="6">
        <v>166</v>
      </c>
      <c r="T205" s="6">
        <v>0</v>
      </c>
      <c r="U205" s="148">
        <v>206</v>
      </c>
      <c r="V205" s="148">
        <v>206</v>
      </c>
      <c r="W205" s="6">
        <v>0</v>
      </c>
      <c r="X205" s="160">
        <v>184</v>
      </c>
      <c r="Y205" s="160">
        <v>200</v>
      </c>
      <c r="Z205" s="27">
        <v>0</v>
      </c>
      <c r="AA205" s="148">
        <v>150</v>
      </c>
      <c r="AB205" s="148">
        <v>162</v>
      </c>
      <c r="AC205" s="6">
        <v>0</v>
      </c>
      <c r="AD205" s="6">
        <v>0</v>
      </c>
      <c r="AE205" s="6">
        <v>0</v>
      </c>
      <c r="AF205" s="27">
        <v>0</v>
      </c>
      <c r="AG205" s="6">
        <v>0</v>
      </c>
      <c r="AH205" s="6">
        <v>0</v>
      </c>
      <c r="AI205" s="6">
        <v>0</v>
      </c>
      <c r="AJ205" s="6">
        <v>0</v>
      </c>
      <c r="AK205" s="6">
        <v>0</v>
      </c>
      <c r="AL205" s="6">
        <v>0</v>
      </c>
      <c r="AM205" s="6">
        <v>0</v>
      </c>
      <c r="AN205" s="6">
        <v>0</v>
      </c>
      <c r="AO205" s="27">
        <v>0</v>
      </c>
      <c r="AP205" s="136">
        <f t="shared" si="0"/>
        <v>2942</v>
      </c>
      <c r="AQ205" s="137">
        <f t="shared" si="1"/>
        <v>1</v>
      </c>
      <c r="AR205" s="6"/>
      <c r="AS205" s="6"/>
      <c r="AT205" s="6"/>
      <c r="AU205" s="6"/>
      <c r="AV205" s="6"/>
      <c r="AW205" s="6"/>
    </row>
    <row r="206" spans="1:49" ht="16.5" customHeight="1">
      <c r="A206" s="27" t="s">
        <v>516</v>
      </c>
      <c r="B206" s="12">
        <v>433</v>
      </c>
      <c r="C206" s="6">
        <v>0</v>
      </c>
      <c r="D206" s="6">
        <v>0</v>
      </c>
      <c r="E206" s="6">
        <v>0</v>
      </c>
      <c r="F206" s="6">
        <v>0</v>
      </c>
      <c r="G206" s="6">
        <v>0</v>
      </c>
      <c r="H206" s="6">
        <v>0</v>
      </c>
      <c r="I206" s="6">
        <v>150</v>
      </c>
      <c r="J206" s="6">
        <v>150</v>
      </c>
      <c r="K206" s="6">
        <v>0</v>
      </c>
      <c r="L206" s="6">
        <v>0</v>
      </c>
      <c r="M206" s="6">
        <v>0</v>
      </c>
      <c r="N206" s="6">
        <v>0</v>
      </c>
      <c r="O206" s="6">
        <v>0</v>
      </c>
      <c r="P206" s="6">
        <v>0</v>
      </c>
      <c r="Q206" s="27">
        <v>0</v>
      </c>
      <c r="R206" s="6">
        <v>0</v>
      </c>
      <c r="S206" s="6">
        <v>0</v>
      </c>
      <c r="T206" s="6">
        <v>0</v>
      </c>
      <c r="U206" s="6">
        <v>0</v>
      </c>
      <c r="V206" s="6">
        <v>0</v>
      </c>
      <c r="W206" s="6">
        <v>0</v>
      </c>
      <c r="X206" s="6">
        <v>196</v>
      </c>
      <c r="Y206" s="6">
        <v>196</v>
      </c>
      <c r="Z206" s="27">
        <v>0</v>
      </c>
      <c r="AA206" s="6">
        <v>0</v>
      </c>
      <c r="AB206" s="6">
        <v>0</v>
      </c>
      <c r="AC206" s="6">
        <v>0</v>
      </c>
      <c r="AD206" s="6">
        <v>152</v>
      </c>
      <c r="AE206" s="6">
        <v>152</v>
      </c>
      <c r="AF206" s="27">
        <v>0</v>
      </c>
      <c r="AG206" s="6">
        <v>0</v>
      </c>
      <c r="AH206" s="6">
        <v>0</v>
      </c>
      <c r="AI206" s="6">
        <v>0</v>
      </c>
      <c r="AJ206" s="6">
        <v>232</v>
      </c>
      <c r="AK206" s="6">
        <v>232</v>
      </c>
      <c r="AL206" s="6">
        <v>0</v>
      </c>
      <c r="AM206" s="6">
        <v>0</v>
      </c>
      <c r="AN206" s="6">
        <v>0</v>
      </c>
      <c r="AO206" s="27">
        <v>0</v>
      </c>
      <c r="AP206" s="136">
        <f t="shared" si="0"/>
        <v>1460</v>
      </c>
      <c r="AQ206" s="137">
        <f t="shared" si="1"/>
        <v>1</v>
      </c>
      <c r="AR206" s="6"/>
      <c r="AS206" s="6"/>
      <c r="AT206" s="6"/>
      <c r="AU206" s="6"/>
      <c r="AV206" s="6"/>
      <c r="AW206" s="6"/>
    </row>
    <row r="207" spans="1:49" ht="16.5" customHeight="1">
      <c r="A207" s="27" t="s">
        <v>516</v>
      </c>
      <c r="B207" s="12">
        <v>433</v>
      </c>
      <c r="C207" s="6">
        <v>0</v>
      </c>
      <c r="D207" s="6">
        <v>0</v>
      </c>
      <c r="E207" s="6">
        <v>0</v>
      </c>
      <c r="F207" s="6">
        <v>293</v>
      </c>
      <c r="G207" s="6">
        <v>293</v>
      </c>
      <c r="H207" s="6">
        <v>0</v>
      </c>
      <c r="I207" s="6">
        <v>150</v>
      </c>
      <c r="J207" s="6">
        <v>150</v>
      </c>
      <c r="K207" s="6">
        <v>0</v>
      </c>
      <c r="L207" s="6">
        <v>0</v>
      </c>
      <c r="M207" s="6">
        <v>0</v>
      </c>
      <c r="N207" s="6">
        <v>0</v>
      </c>
      <c r="O207" s="6">
        <v>0</v>
      </c>
      <c r="P207" s="6">
        <v>0</v>
      </c>
      <c r="Q207" s="27">
        <v>0</v>
      </c>
      <c r="R207" s="6">
        <v>0</v>
      </c>
      <c r="S207" s="6">
        <v>0</v>
      </c>
      <c r="T207" s="6">
        <v>0</v>
      </c>
      <c r="U207" s="6">
        <v>0</v>
      </c>
      <c r="V207" s="6">
        <v>0</v>
      </c>
      <c r="W207" s="6">
        <v>0</v>
      </c>
      <c r="X207" s="6">
        <v>0</v>
      </c>
      <c r="Y207" s="6">
        <v>0</v>
      </c>
      <c r="Z207" s="27">
        <v>0</v>
      </c>
      <c r="AA207" s="6">
        <v>0</v>
      </c>
      <c r="AB207" s="6">
        <v>0</v>
      </c>
      <c r="AC207" s="6">
        <v>0</v>
      </c>
      <c r="AD207" s="6">
        <v>0</v>
      </c>
      <c r="AE207" s="6">
        <v>0</v>
      </c>
      <c r="AF207" s="27">
        <v>0</v>
      </c>
      <c r="AG207" s="6">
        <v>0</v>
      </c>
      <c r="AH207" s="6">
        <v>0</v>
      </c>
      <c r="AI207" s="6">
        <v>0</v>
      </c>
      <c r="AJ207" s="6">
        <v>232</v>
      </c>
      <c r="AK207" s="6">
        <v>232</v>
      </c>
      <c r="AL207" s="6">
        <v>0</v>
      </c>
      <c r="AM207" s="6">
        <v>0</v>
      </c>
      <c r="AN207" s="6">
        <v>0</v>
      </c>
      <c r="AO207" s="27">
        <v>0</v>
      </c>
      <c r="AP207" s="136">
        <f t="shared" si="0"/>
        <v>1350</v>
      </c>
      <c r="AQ207" s="137">
        <f t="shared" si="1"/>
        <v>1</v>
      </c>
      <c r="AR207" s="6"/>
      <c r="AS207" s="6"/>
      <c r="AT207" s="6"/>
      <c r="AU207" s="6"/>
      <c r="AV207" s="6"/>
      <c r="AW207" s="6"/>
    </row>
    <row r="208" spans="1:49" ht="16.5" customHeight="1">
      <c r="A208" s="27" t="s">
        <v>516</v>
      </c>
      <c r="B208" s="12">
        <v>434</v>
      </c>
      <c r="C208" s="6">
        <v>139</v>
      </c>
      <c r="D208" s="6">
        <v>143</v>
      </c>
      <c r="E208" s="6">
        <v>0</v>
      </c>
      <c r="F208" s="6">
        <v>293</v>
      </c>
      <c r="G208" s="6">
        <v>302</v>
      </c>
      <c r="H208" s="6">
        <v>0</v>
      </c>
      <c r="I208" s="6">
        <v>150</v>
      </c>
      <c r="J208" s="6">
        <v>150</v>
      </c>
      <c r="K208" s="6">
        <v>0</v>
      </c>
      <c r="L208" s="6">
        <v>158</v>
      </c>
      <c r="M208" s="6">
        <v>170</v>
      </c>
      <c r="N208" s="6">
        <v>0</v>
      </c>
      <c r="O208" s="6">
        <v>0</v>
      </c>
      <c r="P208" s="6">
        <v>0</v>
      </c>
      <c r="Q208" s="27">
        <v>0</v>
      </c>
      <c r="R208" s="6">
        <v>163</v>
      </c>
      <c r="S208" s="6">
        <v>166</v>
      </c>
      <c r="T208" s="6">
        <v>0</v>
      </c>
      <c r="U208" s="6">
        <v>0</v>
      </c>
      <c r="V208" s="6">
        <v>0</v>
      </c>
      <c r="W208" s="6">
        <v>0</v>
      </c>
      <c r="X208" s="160">
        <v>198</v>
      </c>
      <c r="Y208" s="160">
        <v>198</v>
      </c>
      <c r="Z208" s="27">
        <v>0</v>
      </c>
      <c r="AA208" s="6">
        <v>0</v>
      </c>
      <c r="AB208" s="6">
        <v>0</v>
      </c>
      <c r="AC208" s="6">
        <v>0</v>
      </c>
      <c r="AD208" s="160">
        <v>150</v>
      </c>
      <c r="AE208" s="160">
        <v>150</v>
      </c>
      <c r="AF208" s="27">
        <v>0</v>
      </c>
      <c r="AG208" s="6">
        <v>0</v>
      </c>
      <c r="AH208" s="6">
        <v>0</v>
      </c>
      <c r="AI208" s="6">
        <v>0</v>
      </c>
      <c r="AJ208" s="6">
        <v>232</v>
      </c>
      <c r="AK208" s="6">
        <v>232</v>
      </c>
      <c r="AL208" s="6">
        <v>0</v>
      </c>
      <c r="AM208" s="6">
        <v>0</v>
      </c>
      <c r="AN208" s="6">
        <v>0</v>
      </c>
      <c r="AO208" s="27">
        <v>0</v>
      </c>
      <c r="AP208" s="136">
        <f t="shared" si="0"/>
        <v>2994</v>
      </c>
      <c r="AQ208" s="137">
        <f t="shared" si="1"/>
        <v>1</v>
      </c>
      <c r="AR208" s="6"/>
      <c r="AS208" s="6"/>
      <c r="AT208" s="6"/>
      <c r="AU208" s="6"/>
      <c r="AV208" s="6"/>
      <c r="AW208" s="6"/>
    </row>
    <row r="209" spans="1:49" ht="16.5" customHeight="1">
      <c r="A209" s="27" t="s">
        <v>516</v>
      </c>
      <c r="B209" s="12">
        <v>434</v>
      </c>
      <c r="C209" s="6">
        <v>139</v>
      </c>
      <c r="D209" s="6">
        <v>143</v>
      </c>
      <c r="E209" s="6">
        <v>0</v>
      </c>
      <c r="F209" s="6">
        <v>293</v>
      </c>
      <c r="G209" s="6">
        <v>302</v>
      </c>
      <c r="H209" s="6">
        <v>0</v>
      </c>
      <c r="I209" s="6">
        <v>150</v>
      </c>
      <c r="J209" s="6">
        <v>150</v>
      </c>
      <c r="K209" s="6">
        <v>0</v>
      </c>
      <c r="L209" s="6">
        <v>158</v>
      </c>
      <c r="M209" s="6">
        <v>170</v>
      </c>
      <c r="N209" s="6">
        <v>0</v>
      </c>
      <c r="O209" s="6">
        <v>0</v>
      </c>
      <c r="P209" s="6">
        <v>0</v>
      </c>
      <c r="Q209" s="27">
        <v>0</v>
      </c>
      <c r="R209" s="6">
        <v>163</v>
      </c>
      <c r="S209" s="6">
        <v>166</v>
      </c>
      <c r="T209" s="6">
        <v>0</v>
      </c>
      <c r="U209" s="6">
        <v>202</v>
      </c>
      <c r="V209" s="6">
        <v>202</v>
      </c>
      <c r="W209" s="6">
        <v>0</v>
      </c>
      <c r="X209" s="160">
        <v>182</v>
      </c>
      <c r="Y209" s="160">
        <v>196</v>
      </c>
      <c r="Z209" s="27">
        <v>0</v>
      </c>
      <c r="AA209" s="6">
        <v>150</v>
      </c>
      <c r="AB209" s="6">
        <v>162</v>
      </c>
      <c r="AC209" s="6">
        <v>0</v>
      </c>
      <c r="AD209" s="160">
        <v>146</v>
      </c>
      <c r="AE209" s="160">
        <v>158</v>
      </c>
      <c r="AF209" s="27">
        <v>0</v>
      </c>
      <c r="AG209" s="6">
        <v>0</v>
      </c>
      <c r="AH209" s="6">
        <v>0</v>
      </c>
      <c r="AI209" s="6">
        <v>0</v>
      </c>
      <c r="AJ209" s="6">
        <v>232</v>
      </c>
      <c r="AK209" s="6">
        <v>232</v>
      </c>
      <c r="AL209" s="6">
        <v>0</v>
      </c>
      <c r="AM209" s="6">
        <v>0</v>
      </c>
      <c r="AN209" s="6">
        <v>0</v>
      </c>
      <c r="AO209" s="27">
        <v>0</v>
      </c>
      <c r="AP209" s="136">
        <f t="shared" si="0"/>
        <v>3696</v>
      </c>
      <c r="AQ209" s="137">
        <f t="shared" si="1"/>
        <v>1</v>
      </c>
      <c r="AR209" s="6"/>
      <c r="AS209" s="6"/>
      <c r="AT209" s="6"/>
      <c r="AU209" s="6"/>
      <c r="AV209" s="6"/>
      <c r="AW209" s="6"/>
    </row>
    <row r="210" spans="1:49" ht="15" customHeight="1">
      <c r="A210" s="27" t="s">
        <v>516</v>
      </c>
      <c r="B210" s="12">
        <v>435</v>
      </c>
      <c r="C210" s="6">
        <v>139</v>
      </c>
      <c r="D210" s="6">
        <v>143</v>
      </c>
      <c r="E210" s="6">
        <v>0</v>
      </c>
      <c r="F210" s="6">
        <v>0</v>
      </c>
      <c r="G210" s="6">
        <v>0</v>
      </c>
      <c r="H210" s="6">
        <v>0</v>
      </c>
      <c r="I210" s="6">
        <v>150</v>
      </c>
      <c r="J210" s="6">
        <v>150</v>
      </c>
      <c r="K210" s="6">
        <v>0</v>
      </c>
      <c r="L210" s="6">
        <v>158</v>
      </c>
      <c r="M210" s="6">
        <v>170</v>
      </c>
      <c r="N210" s="6">
        <v>0</v>
      </c>
      <c r="O210" s="6">
        <v>0</v>
      </c>
      <c r="P210" s="6">
        <v>0</v>
      </c>
      <c r="Q210" s="27">
        <v>0</v>
      </c>
      <c r="R210" s="6">
        <v>163</v>
      </c>
      <c r="S210" s="6">
        <v>166</v>
      </c>
      <c r="T210" s="6">
        <v>0</v>
      </c>
      <c r="U210" s="6">
        <v>0</v>
      </c>
      <c r="V210" s="6">
        <v>0</v>
      </c>
      <c r="W210" s="6">
        <v>0</v>
      </c>
      <c r="X210" s="6">
        <v>182</v>
      </c>
      <c r="Y210" s="6">
        <v>196</v>
      </c>
      <c r="Z210" s="27">
        <v>0</v>
      </c>
      <c r="AA210" s="6">
        <v>0</v>
      </c>
      <c r="AB210" s="6">
        <v>0</v>
      </c>
      <c r="AC210" s="6">
        <v>0</v>
      </c>
      <c r="AD210" s="160">
        <v>152</v>
      </c>
      <c r="AE210" s="160">
        <v>152</v>
      </c>
      <c r="AF210" s="27">
        <v>0</v>
      </c>
      <c r="AG210" s="6">
        <v>0</v>
      </c>
      <c r="AH210" s="6">
        <v>0</v>
      </c>
      <c r="AI210" s="6">
        <v>0</v>
      </c>
      <c r="AJ210" s="6">
        <v>232</v>
      </c>
      <c r="AK210" s="6">
        <v>232</v>
      </c>
      <c r="AL210" s="6">
        <v>0</v>
      </c>
      <c r="AM210" s="6">
        <v>0</v>
      </c>
      <c r="AN210" s="6">
        <v>0</v>
      </c>
      <c r="AO210" s="27">
        <v>0</v>
      </c>
      <c r="AP210" s="136">
        <f t="shared" si="0"/>
        <v>2385</v>
      </c>
      <c r="AQ210" s="137">
        <f t="shared" si="1"/>
        <v>1</v>
      </c>
      <c r="AR210" s="6"/>
      <c r="AS210" s="6"/>
      <c r="AT210" s="6"/>
      <c r="AU210" s="6"/>
      <c r="AV210" s="6"/>
      <c r="AW210" s="6"/>
    </row>
    <row r="211" spans="1:49" ht="16.5" customHeight="1">
      <c r="A211" s="27" t="s">
        <v>516</v>
      </c>
      <c r="B211" s="12">
        <v>435</v>
      </c>
      <c r="C211" s="6">
        <v>139</v>
      </c>
      <c r="D211" s="6">
        <v>143</v>
      </c>
      <c r="E211" s="6">
        <v>0</v>
      </c>
      <c r="F211" s="6">
        <v>0</v>
      </c>
      <c r="G211" s="6">
        <v>0</v>
      </c>
      <c r="H211" s="6">
        <v>0</v>
      </c>
      <c r="I211" s="6">
        <v>150</v>
      </c>
      <c r="J211" s="6">
        <v>150</v>
      </c>
      <c r="K211" s="6">
        <v>0</v>
      </c>
      <c r="L211" s="6">
        <v>158</v>
      </c>
      <c r="M211" s="6">
        <v>170</v>
      </c>
      <c r="N211" s="6">
        <v>0</v>
      </c>
      <c r="O211" s="6">
        <v>0</v>
      </c>
      <c r="P211" s="6">
        <v>0</v>
      </c>
      <c r="Q211" s="27">
        <v>0</v>
      </c>
      <c r="R211" s="6">
        <v>163</v>
      </c>
      <c r="S211" s="6">
        <v>166</v>
      </c>
      <c r="T211" s="6">
        <v>0</v>
      </c>
      <c r="U211" s="6">
        <v>202</v>
      </c>
      <c r="V211" s="6">
        <v>202</v>
      </c>
      <c r="W211" s="6">
        <v>0</v>
      </c>
      <c r="X211" s="6">
        <v>0</v>
      </c>
      <c r="Y211" s="6">
        <v>0</v>
      </c>
      <c r="Z211" s="27">
        <v>0</v>
      </c>
      <c r="AA211" s="6">
        <v>162</v>
      </c>
      <c r="AB211" s="6">
        <v>162</v>
      </c>
      <c r="AC211" s="6">
        <v>0</v>
      </c>
      <c r="AD211" s="160">
        <v>146</v>
      </c>
      <c r="AE211" s="160">
        <v>158</v>
      </c>
      <c r="AF211" s="27">
        <v>0</v>
      </c>
      <c r="AG211" s="6">
        <v>0</v>
      </c>
      <c r="AH211" s="6">
        <v>0</v>
      </c>
      <c r="AI211" s="6">
        <v>0</v>
      </c>
      <c r="AJ211" s="6">
        <v>232</v>
      </c>
      <c r="AK211" s="6">
        <v>232</v>
      </c>
      <c r="AL211" s="6">
        <v>0</v>
      </c>
      <c r="AM211" s="6">
        <v>0</v>
      </c>
      <c r="AN211" s="6">
        <v>0</v>
      </c>
      <c r="AO211" s="27">
        <v>0</v>
      </c>
      <c r="AP211" s="136">
        <f t="shared" si="0"/>
        <v>2735</v>
      </c>
      <c r="AQ211" s="137">
        <f t="shared" si="1"/>
        <v>1</v>
      </c>
      <c r="AR211" s="6"/>
      <c r="AS211" s="6"/>
      <c r="AT211" s="6"/>
      <c r="AU211" s="6"/>
      <c r="AV211" s="6"/>
      <c r="AW211" s="6"/>
    </row>
    <row r="212" spans="1:49" ht="16.5" customHeight="1">
      <c r="A212" s="27" t="s">
        <v>516</v>
      </c>
      <c r="B212" s="12">
        <v>436</v>
      </c>
      <c r="C212" s="6">
        <v>139</v>
      </c>
      <c r="D212" s="6">
        <v>143</v>
      </c>
      <c r="E212" s="6">
        <v>0</v>
      </c>
      <c r="F212" s="6">
        <v>0</v>
      </c>
      <c r="G212" s="6">
        <v>0</v>
      </c>
      <c r="H212" s="6">
        <v>0</v>
      </c>
      <c r="I212" s="6">
        <v>150</v>
      </c>
      <c r="J212" s="6">
        <v>150</v>
      </c>
      <c r="K212" s="6">
        <v>0</v>
      </c>
      <c r="L212" s="6">
        <v>0</v>
      </c>
      <c r="M212" s="6">
        <v>0</v>
      </c>
      <c r="N212" s="6">
        <v>0</v>
      </c>
      <c r="O212" s="6">
        <v>0</v>
      </c>
      <c r="P212" s="6">
        <v>0</v>
      </c>
      <c r="Q212" s="27">
        <v>0</v>
      </c>
      <c r="R212" s="148">
        <v>166</v>
      </c>
      <c r="S212" s="148">
        <v>166</v>
      </c>
      <c r="T212" s="6">
        <v>0</v>
      </c>
      <c r="U212" s="6">
        <v>0</v>
      </c>
      <c r="V212" s="6">
        <v>0</v>
      </c>
      <c r="W212" s="6">
        <v>0</v>
      </c>
      <c r="X212" s="6">
        <v>196</v>
      </c>
      <c r="Y212" s="6">
        <v>196</v>
      </c>
      <c r="Z212" s="27">
        <v>0</v>
      </c>
      <c r="AA212" s="6">
        <v>0</v>
      </c>
      <c r="AB212" s="6">
        <v>0</v>
      </c>
      <c r="AC212" s="6">
        <v>0</v>
      </c>
      <c r="AD212" s="160">
        <v>150</v>
      </c>
      <c r="AE212" s="160">
        <v>150</v>
      </c>
      <c r="AF212" s="27">
        <v>0</v>
      </c>
      <c r="AG212" s="6">
        <v>0</v>
      </c>
      <c r="AH212" s="6">
        <v>0</v>
      </c>
      <c r="AI212" s="6">
        <v>0</v>
      </c>
      <c r="AJ212" s="6">
        <v>232</v>
      </c>
      <c r="AK212" s="6">
        <v>232</v>
      </c>
      <c r="AL212" s="6">
        <v>0</v>
      </c>
      <c r="AM212" s="6">
        <v>0</v>
      </c>
      <c r="AN212" s="6">
        <v>0</v>
      </c>
      <c r="AO212" s="27">
        <v>0</v>
      </c>
      <c r="AP212" s="136">
        <f t="shared" si="0"/>
        <v>2070</v>
      </c>
      <c r="AQ212" s="137">
        <f t="shared" si="1"/>
        <v>1</v>
      </c>
      <c r="AR212" s="6"/>
      <c r="AS212" s="6"/>
      <c r="AT212" s="6"/>
      <c r="AU212" s="6"/>
      <c r="AV212" s="6"/>
      <c r="AW212" s="6"/>
    </row>
    <row r="213" spans="1:49" ht="16.5" customHeight="1">
      <c r="A213" s="27" t="s">
        <v>516</v>
      </c>
      <c r="B213" s="12">
        <v>436</v>
      </c>
      <c r="C213" s="6">
        <v>139</v>
      </c>
      <c r="D213" s="6">
        <v>143</v>
      </c>
      <c r="E213" s="6">
        <v>0</v>
      </c>
      <c r="F213" s="6">
        <v>293</v>
      </c>
      <c r="G213" s="6">
        <v>302</v>
      </c>
      <c r="H213" s="6">
        <v>0</v>
      </c>
      <c r="I213" s="6">
        <v>150</v>
      </c>
      <c r="J213" s="6">
        <v>150</v>
      </c>
      <c r="K213" s="6">
        <v>0</v>
      </c>
      <c r="L213" s="6">
        <v>150</v>
      </c>
      <c r="M213" s="6">
        <v>158</v>
      </c>
      <c r="N213" s="6">
        <v>0</v>
      </c>
      <c r="O213" s="6">
        <v>0</v>
      </c>
      <c r="P213" s="6">
        <v>0</v>
      </c>
      <c r="Q213" s="27">
        <v>0</v>
      </c>
      <c r="R213" s="148">
        <v>154</v>
      </c>
      <c r="S213" s="148">
        <v>166</v>
      </c>
      <c r="T213" s="6">
        <v>0</v>
      </c>
      <c r="U213" s="6">
        <v>0</v>
      </c>
      <c r="V213" s="6">
        <v>0</v>
      </c>
      <c r="W213" s="6">
        <v>0</v>
      </c>
      <c r="X213" s="6">
        <v>0</v>
      </c>
      <c r="Y213" s="6">
        <v>0</v>
      </c>
      <c r="Z213" s="27">
        <v>0</v>
      </c>
      <c r="AA213" s="6">
        <v>162</v>
      </c>
      <c r="AB213" s="6">
        <v>162</v>
      </c>
      <c r="AC213" s="6">
        <v>0</v>
      </c>
      <c r="AD213" s="160">
        <v>132</v>
      </c>
      <c r="AE213" s="160">
        <v>164</v>
      </c>
      <c r="AF213" s="167">
        <v>122</v>
      </c>
      <c r="AG213" s="6">
        <v>0</v>
      </c>
      <c r="AH213" s="6">
        <v>0</v>
      </c>
      <c r="AI213" s="6">
        <v>0</v>
      </c>
      <c r="AJ213" s="6">
        <v>0</v>
      </c>
      <c r="AK213" s="6">
        <v>0</v>
      </c>
      <c r="AL213" s="6">
        <v>0</v>
      </c>
      <c r="AM213" s="6">
        <v>0</v>
      </c>
      <c r="AN213" s="6">
        <v>0</v>
      </c>
      <c r="AO213" s="27">
        <v>0</v>
      </c>
      <c r="AP213" s="136">
        <f t="shared" si="0"/>
        <v>2547</v>
      </c>
      <c r="AQ213" s="137">
        <f t="shared" si="1"/>
        <v>1</v>
      </c>
      <c r="AR213" s="6"/>
      <c r="AS213" s="6"/>
      <c r="AT213" s="6"/>
      <c r="AU213" s="6"/>
      <c r="AV213" s="6"/>
      <c r="AW213" s="6"/>
    </row>
    <row r="214" spans="1:49" ht="16.5" customHeight="1">
      <c r="A214" s="27" t="s">
        <v>516</v>
      </c>
      <c r="B214" s="12">
        <v>437</v>
      </c>
      <c r="C214" s="6">
        <v>139</v>
      </c>
      <c r="D214" s="6">
        <v>143</v>
      </c>
      <c r="E214" s="6">
        <v>0</v>
      </c>
      <c r="F214" s="6">
        <v>0</v>
      </c>
      <c r="G214" s="6">
        <v>0</v>
      </c>
      <c r="H214" s="6">
        <v>0</v>
      </c>
      <c r="I214" s="6">
        <v>150</v>
      </c>
      <c r="J214" s="6">
        <v>150</v>
      </c>
      <c r="K214" s="6">
        <v>0</v>
      </c>
      <c r="L214" s="6">
        <v>154</v>
      </c>
      <c r="M214" s="6">
        <v>170</v>
      </c>
      <c r="N214" s="6">
        <v>0</v>
      </c>
      <c r="O214" s="6">
        <v>0</v>
      </c>
      <c r="P214" s="6">
        <v>0</v>
      </c>
      <c r="Q214" s="27">
        <v>0</v>
      </c>
      <c r="R214" s="6">
        <v>163</v>
      </c>
      <c r="S214" s="6">
        <v>163</v>
      </c>
      <c r="T214" s="6">
        <v>0</v>
      </c>
      <c r="U214" s="6">
        <v>0</v>
      </c>
      <c r="V214" s="6">
        <v>0</v>
      </c>
      <c r="W214" s="6">
        <v>0</v>
      </c>
      <c r="X214" s="6">
        <v>200</v>
      </c>
      <c r="Y214" s="6">
        <v>200</v>
      </c>
      <c r="Z214" s="27">
        <v>0</v>
      </c>
      <c r="AA214" s="6">
        <v>162</v>
      </c>
      <c r="AB214" s="6">
        <v>168</v>
      </c>
      <c r="AC214" s="6">
        <v>0</v>
      </c>
      <c r="AD214" s="6">
        <v>0</v>
      </c>
      <c r="AE214" s="6">
        <v>0</v>
      </c>
      <c r="AF214" s="27">
        <v>0</v>
      </c>
      <c r="AG214" s="6">
        <v>0</v>
      </c>
      <c r="AH214" s="6">
        <v>0</v>
      </c>
      <c r="AI214" s="6">
        <v>0</v>
      </c>
      <c r="AJ214" s="6">
        <v>232</v>
      </c>
      <c r="AK214" s="6">
        <v>232</v>
      </c>
      <c r="AL214" s="6">
        <v>0</v>
      </c>
      <c r="AM214" s="6">
        <v>0</v>
      </c>
      <c r="AN214" s="6">
        <v>0</v>
      </c>
      <c r="AO214" s="27">
        <v>0</v>
      </c>
      <c r="AP214" s="136">
        <f t="shared" si="0"/>
        <v>2426</v>
      </c>
      <c r="AQ214" s="137">
        <f t="shared" si="1"/>
        <v>1</v>
      </c>
      <c r="AR214" s="6"/>
      <c r="AS214" s="6"/>
      <c r="AT214" s="6"/>
      <c r="AU214" s="6"/>
      <c r="AV214" s="6"/>
      <c r="AW214" s="6"/>
    </row>
    <row r="215" spans="1:49" ht="16.5" customHeight="1">
      <c r="A215" s="27" t="s">
        <v>516</v>
      </c>
      <c r="B215" s="12">
        <v>437</v>
      </c>
      <c r="C215" s="6">
        <v>139</v>
      </c>
      <c r="D215" s="6">
        <v>143</v>
      </c>
      <c r="E215" s="6">
        <v>0</v>
      </c>
      <c r="F215" s="6">
        <v>0</v>
      </c>
      <c r="G215" s="6">
        <v>0</v>
      </c>
      <c r="H215" s="6">
        <v>0</v>
      </c>
      <c r="I215" s="6">
        <v>150</v>
      </c>
      <c r="J215" s="6">
        <v>150</v>
      </c>
      <c r="K215" s="6">
        <v>0</v>
      </c>
      <c r="L215" s="6">
        <v>154</v>
      </c>
      <c r="M215" s="6">
        <v>170</v>
      </c>
      <c r="N215" s="6">
        <v>0</v>
      </c>
      <c r="O215" s="6">
        <v>0</v>
      </c>
      <c r="P215" s="6">
        <v>0</v>
      </c>
      <c r="Q215" s="27">
        <v>0</v>
      </c>
      <c r="R215" s="6">
        <v>163</v>
      </c>
      <c r="S215" s="6">
        <v>163</v>
      </c>
      <c r="T215" s="6">
        <v>0</v>
      </c>
      <c r="U215" s="6">
        <v>202</v>
      </c>
      <c r="V215" s="6">
        <v>206</v>
      </c>
      <c r="W215" s="6">
        <v>0</v>
      </c>
      <c r="X215" s="6">
        <v>200</v>
      </c>
      <c r="Y215" s="6">
        <v>200</v>
      </c>
      <c r="Z215" s="27">
        <v>0</v>
      </c>
      <c r="AA215" s="6">
        <v>162</v>
      </c>
      <c r="AB215" s="6">
        <v>168</v>
      </c>
      <c r="AC215" s="6">
        <v>0</v>
      </c>
      <c r="AD215" s="6">
        <v>122</v>
      </c>
      <c r="AE215" s="6">
        <v>132</v>
      </c>
      <c r="AF215" s="27">
        <v>0</v>
      </c>
      <c r="AG215" s="6">
        <v>0</v>
      </c>
      <c r="AH215" s="6">
        <v>0</v>
      </c>
      <c r="AI215" s="6">
        <v>0</v>
      </c>
      <c r="AJ215" s="6">
        <v>232</v>
      </c>
      <c r="AK215" s="6">
        <v>232</v>
      </c>
      <c r="AL215" s="6">
        <v>0</v>
      </c>
      <c r="AM215" s="6">
        <v>0</v>
      </c>
      <c r="AN215" s="6">
        <v>0</v>
      </c>
      <c r="AO215" s="27">
        <v>0</v>
      </c>
      <c r="AP215" s="136">
        <f t="shared" si="0"/>
        <v>3088</v>
      </c>
      <c r="AQ215" s="137">
        <f t="shared" si="1"/>
        <v>1</v>
      </c>
      <c r="AR215" s="6"/>
      <c r="AS215" s="6"/>
      <c r="AT215" s="6"/>
      <c r="AU215" s="6"/>
      <c r="AV215" s="6"/>
      <c r="AW215" s="6"/>
    </row>
    <row r="216" spans="1:49" ht="16.5" customHeight="1">
      <c r="A216" s="27" t="s">
        <v>516</v>
      </c>
      <c r="B216" s="12">
        <v>438</v>
      </c>
      <c r="C216" s="6">
        <v>139</v>
      </c>
      <c r="D216" s="6">
        <v>143</v>
      </c>
      <c r="E216" s="6">
        <v>0</v>
      </c>
      <c r="F216" s="6">
        <v>0</v>
      </c>
      <c r="G216" s="6">
        <v>0</v>
      </c>
      <c r="H216" s="6">
        <v>0</v>
      </c>
      <c r="I216" s="6">
        <v>150</v>
      </c>
      <c r="J216" s="6">
        <v>150</v>
      </c>
      <c r="K216" s="6">
        <v>0</v>
      </c>
      <c r="L216" s="6">
        <v>158</v>
      </c>
      <c r="M216" s="6">
        <v>170</v>
      </c>
      <c r="N216" s="6">
        <v>0</v>
      </c>
      <c r="O216" s="6">
        <v>0</v>
      </c>
      <c r="P216" s="6">
        <v>0</v>
      </c>
      <c r="Q216" s="27">
        <v>0</v>
      </c>
      <c r="R216" s="6">
        <v>163</v>
      </c>
      <c r="S216" s="6">
        <v>166</v>
      </c>
      <c r="T216" s="6">
        <v>0</v>
      </c>
      <c r="U216" s="6">
        <v>0</v>
      </c>
      <c r="V216" s="6">
        <v>0</v>
      </c>
      <c r="W216" s="6">
        <v>0</v>
      </c>
      <c r="X216" s="148">
        <v>196</v>
      </c>
      <c r="Y216" s="148">
        <v>196</v>
      </c>
      <c r="Z216" s="27">
        <v>0</v>
      </c>
      <c r="AA216" s="6">
        <v>162</v>
      </c>
      <c r="AB216" s="6">
        <v>162</v>
      </c>
      <c r="AC216" s="6">
        <v>0</v>
      </c>
      <c r="AD216" s="6">
        <v>146</v>
      </c>
      <c r="AE216" s="6">
        <v>158</v>
      </c>
      <c r="AF216" s="27">
        <v>0</v>
      </c>
      <c r="AG216" s="6">
        <v>0</v>
      </c>
      <c r="AH216" s="6">
        <v>0</v>
      </c>
      <c r="AI216" s="6">
        <v>0</v>
      </c>
      <c r="AJ216" s="6">
        <v>232</v>
      </c>
      <c r="AK216" s="6">
        <v>232</v>
      </c>
      <c r="AL216" s="6">
        <v>0</v>
      </c>
      <c r="AM216" s="6">
        <v>0</v>
      </c>
      <c r="AN216" s="6">
        <v>0</v>
      </c>
      <c r="AO216" s="27">
        <v>0</v>
      </c>
      <c r="AP216" s="136">
        <f t="shared" si="0"/>
        <v>2723</v>
      </c>
      <c r="AQ216" s="137">
        <f t="shared" si="1"/>
        <v>1</v>
      </c>
      <c r="AR216" s="6"/>
      <c r="AS216" s="6"/>
      <c r="AT216" s="6"/>
      <c r="AU216" s="6"/>
      <c r="AV216" s="6"/>
      <c r="AW216" s="6"/>
    </row>
    <row r="217" spans="1:49" ht="16.5" customHeight="1">
      <c r="A217" s="27" t="s">
        <v>516</v>
      </c>
      <c r="B217" s="12">
        <v>438</v>
      </c>
      <c r="C217" s="6">
        <v>139</v>
      </c>
      <c r="D217" s="6">
        <v>143</v>
      </c>
      <c r="E217" s="6">
        <v>0</v>
      </c>
      <c r="F217" s="6">
        <v>0</v>
      </c>
      <c r="G217" s="6">
        <v>0</v>
      </c>
      <c r="H217" s="6">
        <v>0</v>
      </c>
      <c r="I217" s="6">
        <v>150</v>
      </c>
      <c r="J217" s="6">
        <v>150</v>
      </c>
      <c r="K217" s="6">
        <v>0</v>
      </c>
      <c r="L217" s="6">
        <v>158</v>
      </c>
      <c r="M217" s="6">
        <v>170</v>
      </c>
      <c r="N217" s="6">
        <v>0</v>
      </c>
      <c r="O217" s="6">
        <v>0</v>
      </c>
      <c r="P217" s="6">
        <v>0</v>
      </c>
      <c r="Q217" s="27">
        <v>0</v>
      </c>
      <c r="R217" s="6">
        <v>163</v>
      </c>
      <c r="S217" s="6">
        <v>166</v>
      </c>
      <c r="T217" s="6">
        <v>0</v>
      </c>
      <c r="U217" s="6">
        <v>202</v>
      </c>
      <c r="V217" s="6">
        <v>202</v>
      </c>
      <c r="W217" s="6">
        <v>0</v>
      </c>
      <c r="X217" s="148">
        <v>182</v>
      </c>
      <c r="Y217" s="148">
        <v>196</v>
      </c>
      <c r="Z217" s="27">
        <v>0</v>
      </c>
      <c r="AA217" s="6">
        <v>0</v>
      </c>
      <c r="AB217" s="6">
        <v>0</v>
      </c>
      <c r="AC217" s="6">
        <v>0</v>
      </c>
      <c r="AD217" s="6">
        <v>0</v>
      </c>
      <c r="AE217" s="6">
        <v>0</v>
      </c>
      <c r="AF217" s="27">
        <v>0</v>
      </c>
      <c r="AG217" s="6">
        <v>0</v>
      </c>
      <c r="AH217" s="6">
        <v>0</v>
      </c>
      <c r="AI217" s="6">
        <v>0</v>
      </c>
      <c r="AJ217" s="6">
        <v>232</v>
      </c>
      <c r="AK217" s="6">
        <v>232</v>
      </c>
      <c r="AL217" s="6">
        <v>0</v>
      </c>
      <c r="AM217" s="6">
        <v>0</v>
      </c>
      <c r="AN217" s="6">
        <v>0</v>
      </c>
      <c r="AO217" s="27">
        <v>0</v>
      </c>
      <c r="AP217" s="136">
        <f t="shared" si="0"/>
        <v>2485</v>
      </c>
      <c r="AQ217" s="137">
        <f t="shared" si="1"/>
        <v>1</v>
      </c>
      <c r="AR217" s="6"/>
      <c r="AS217" s="6"/>
      <c r="AT217" s="6"/>
      <c r="AU217" s="6"/>
      <c r="AV217" s="6"/>
      <c r="AW217" s="6"/>
    </row>
    <row r="218" spans="1:49" ht="16.5" customHeight="1">
      <c r="A218" s="27" t="s">
        <v>516</v>
      </c>
      <c r="B218" s="12">
        <v>439</v>
      </c>
      <c r="C218" s="6">
        <v>139</v>
      </c>
      <c r="D218" s="6">
        <v>143</v>
      </c>
      <c r="E218" s="6">
        <v>0</v>
      </c>
      <c r="F218" s="6">
        <v>0</v>
      </c>
      <c r="G218" s="6">
        <v>0</v>
      </c>
      <c r="H218" s="6">
        <v>0</v>
      </c>
      <c r="I218" s="6">
        <v>150</v>
      </c>
      <c r="J218" s="6">
        <v>150</v>
      </c>
      <c r="K218" s="6">
        <v>0</v>
      </c>
      <c r="L218" s="6">
        <v>158</v>
      </c>
      <c r="M218" s="6">
        <v>170</v>
      </c>
      <c r="N218" s="6">
        <v>0</v>
      </c>
      <c r="O218" s="6">
        <v>0</v>
      </c>
      <c r="P218" s="6">
        <v>0</v>
      </c>
      <c r="Q218" s="27">
        <v>0</v>
      </c>
      <c r="R218" s="6">
        <v>163</v>
      </c>
      <c r="S218" s="6">
        <v>166</v>
      </c>
      <c r="T218" s="6">
        <v>0</v>
      </c>
      <c r="U218" s="6">
        <v>0</v>
      </c>
      <c r="V218" s="6">
        <v>0</v>
      </c>
      <c r="W218" s="6">
        <v>0</v>
      </c>
      <c r="X218" s="160">
        <v>184</v>
      </c>
      <c r="Y218" s="160">
        <v>198</v>
      </c>
      <c r="Z218" s="27">
        <v>0</v>
      </c>
      <c r="AA218" s="148">
        <v>162</v>
      </c>
      <c r="AB218" s="148">
        <v>162</v>
      </c>
      <c r="AC218" s="6">
        <v>0</v>
      </c>
      <c r="AD218" s="6">
        <v>146</v>
      </c>
      <c r="AE218" s="6">
        <v>158</v>
      </c>
      <c r="AF218" s="27">
        <v>0</v>
      </c>
      <c r="AG218" s="6">
        <v>0</v>
      </c>
      <c r="AH218" s="6">
        <v>0</v>
      </c>
      <c r="AI218" s="6">
        <v>0</v>
      </c>
      <c r="AJ218" s="6">
        <v>232</v>
      </c>
      <c r="AK218" s="6">
        <v>232</v>
      </c>
      <c r="AL218" s="6">
        <v>0</v>
      </c>
      <c r="AM218" s="6">
        <v>0</v>
      </c>
      <c r="AN218" s="6">
        <v>0</v>
      </c>
      <c r="AO218" s="27">
        <v>0</v>
      </c>
      <c r="AP218" s="136">
        <f t="shared" si="0"/>
        <v>2713</v>
      </c>
      <c r="AQ218" s="137">
        <f t="shared" si="1"/>
        <v>1</v>
      </c>
      <c r="AR218" s="6"/>
      <c r="AS218" s="6"/>
      <c r="AT218" s="6"/>
      <c r="AU218" s="6"/>
      <c r="AV218" s="6"/>
      <c r="AW218" s="6"/>
    </row>
    <row r="219" spans="1:49" ht="16.5" customHeight="1">
      <c r="A219" s="27" t="s">
        <v>516</v>
      </c>
      <c r="B219" s="12">
        <v>439</v>
      </c>
      <c r="C219" s="6">
        <v>139</v>
      </c>
      <c r="D219" s="6">
        <v>143</v>
      </c>
      <c r="E219" s="6">
        <v>0</v>
      </c>
      <c r="F219" s="6">
        <v>320</v>
      </c>
      <c r="G219" s="6">
        <v>320</v>
      </c>
      <c r="H219" s="6">
        <v>0</v>
      </c>
      <c r="I219" s="6">
        <v>150</v>
      </c>
      <c r="J219" s="6">
        <v>150</v>
      </c>
      <c r="K219" s="6">
        <v>0</v>
      </c>
      <c r="L219" s="6">
        <v>158</v>
      </c>
      <c r="M219" s="6">
        <v>170</v>
      </c>
      <c r="N219" s="6">
        <v>0</v>
      </c>
      <c r="O219" s="6">
        <v>0</v>
      </c>
      <c r="P219" s="6">
        <v>0</v>
      </c>
      <c r="Q219" s="27">
        <v>0</v>
      </c>
      <c r="R219" s="6">
        <v>163</v>
      </c>
      <c r="S219" s="6">
        <v>166</v>
      </c>
      <c r="T219" s="6">
        <v>0</v>
      </c>
      <c r="U219" s="6">
        <v>202</v>
      </c>
      <c r="V219" s="6">
        <v>202</v>
      </c>
      <c r="W219" s="6">
        <v>0</v>
      </c>
      <c r="X219" s="160">
        <v>182</v>
      </c>
      <c r="Y219" s="160">
        <v>196</v>
      </c>
      <c r="Z219" s="27">
        <v>0</v>
      </c>
      <c r="AA219" s="148">
        <v>150</v>
      </c>
      <c r="AB219" s="148">
        <v>162</v>
      </c>
      <c r="AC219" s="6">
        <v>0</v>
      </c>
      <c r="AD219" s="6">
        <v>146</v>
      </c>
      <c r="AE219" s="6">
        <v>158</v>
      </c>
      <c r="AF219" s="27">
        <v>0</v>
      </c>
      <c r="AG219" s="6">
        <v>0</v>
      </c>
      <c r="AH219" s="6">
        <v>0</v>
      </c>
      <c r="AI219" s="6">
        <v>0</v>
      </c>
      <c r="AJ219" s="6">
        <v>232</v>
      </c>
      <c r="AK219" s="6">
        <v>232</v>
      </c>
      <c r="AL219" s="6">
        <v>0</v>
      </c>
      <c r="AM219" s="6">
        <v>0</v>
      </c>
      <c r="AN219" s="6">
        <v>0</v>
      </c>
      <c r="AO219" s="27">
        <v>0</v>
      </c>
      <c r="AP219" s="136">
        <f t="shared" si="0"/>
        <v>3741</v>
      </c>
      <c r="AQ219" s="137">
        <f t="shared" si="1"/>
        <v>1</v>
      </c>
      <c r="AR219" s="6"/>
      <c r="AS219" s="6"/>
      <c r="AT219" s="6"/>
      <c r="AU219" s="6"/>
      <c r="AV219" s="6"/>
      <c r="AW219" s="6"/>
    </row>
    <row r="220" spans="1:49" ht="16.5" customHeight="1">
      <c r="A220" s="27" t="s">
        <v>516</v>
      </c>
      <c r="B220" s="12">
        <v>440</v>
      </c>
      <c r="C220" s="6">
        <v>0</v>
      </c>
      <c r="D220" s="6">
        <v>0</v>
      </c>
      <c r="E220" s="6">
        <v>0</v>
      </c>
      <c r="F220" s="6">
        <v>0</v>
      </c>
      <c r="G220" s="6">
        <v>0</v>
      </c>
      <c r="H220" s="6">
        <v>0</v>
      </c>
      <c r="I220" s="6">
        <v>150</v>
      </c>
      <c r="J220" s="6">
        <v>150</v>
      </c>
      <c r="K220" s="6">
        <v>0</v>
      </c>
      <c r="L220" s="148">
        <v>154</v>
      </c>
      <c r="M220" s="148">
        <v>154</v>
      </c>
      <c r="N220" s="6">
        <v>0</v>
      </c>
      <c r="O220" s="6">
        <v>0</v>
      </c>
      <c r="P220" s="6">
        <v>0</v>
      </c>
      <c r="Q220" s="27">
        <v>0</v>
      </c>
      <c r="R220" s="160">
        <v>163</v>
      </c>
      <c r="S220" s="160">
        <v>166</v>
      </c>
      <c r="T220" s="6">
        <v>0</v>
      </c>
      <c r="U220" s="6">
        <v>0</v>
      </c>
      <c r="V220" s="6">
        <v>0</v>
      </c>
      <c r="W220" s="6">
        <v>0</v>
      </c>
      <c r="X220" s="6">
        <v>196</v>
      </c>
      <c r="Y220" s="6">
        <v>196</v>
      </c>
      <c r="Z220" s="27">
        <v>0</v>
      </c>
      <c r="AA220" s="6">
        <v>162</v>
      </c>
      <c r="AB220" s="6">
        <v>162</v>
      </c>
      <c r="AC220" s="6">
        <v>0</v>
      </c>
      <c r="AD220" s="6">
        <v>146</v>
      </c>
      <c r="AE220" s="6">
        <v>158</v>
      </c>
      <c r="AF220" s="27">
        <v>0</v>
      </c>
      <c r="AG220" s="6">
        <v>0</v>
      </c>
      <c r="AH220" s="6">
        <v>0</v>
      </c>
      <c r="AI220" s="6">
        <v>0</v>
      </c>
      <c r="AJ220" s="6">
        <v>232</v>
      </c>
      <c r="AK220" s="6">
        <v>232</v>
      </c>
      <c r="AL220" s="6">
        <v>0</v>
      </c>
      <c r="AM220" s="6">
        <v>0</v>
      </c>
      <c r="AN220" s="6">
        <v>0</v>
      </c>
      <c r="AO220" s="27">
        <v>0</v>
      </c>
      <c r="AP220" s="136">
        <f t="shared" si="0"/>
        <v>2421</v>
      </c>
      <c r="AQ220" s="137">
        <f t="shared" si="1"/>
        <v>1</v>
      </c>
      <c r="AR220" s="6"/>
      <c r="AS220" s="6"/>
      <c r="AT220" s="6"/>
      <c r="AU220" s="6"/>
      <c r="AV220" s="6"/>
      <c r="AW220" s="6"/>
    </row>
    <row r="221" spans="1:49" ht="16.5" customHeight="1">
      <c r="A221" s="27" t="s">
        <v>516</v>
      </c>
      <c r="B221" s="12">
        <v>440</v>
      </c>
      <c r="C221" s="6">
        <v>139</v>
      </c>
      <c r="D221" s="6">
        <v>143</v>
      </c>
      <c r="E221" s="6">
        <v>0</v>
      </c>
      <c r="F221" s="6">
        <v>293</v>
      </c>
      <c r="G221" s="6">
        <v>302</v>
      </c>
      <c r="H221" s="6">
        <v>0</v>
      </c>
      <c r="I221" s="6">
        <v>150</v>
      </c>
      <c r="J221" s="6">
        <v>150</v>
      </c>
      <c r="K221" s="6">
        <v>0</v>
      </c>
      <c r="L221" s="148">
        <v>154</v>
      </c>
      <c r="M221" s="148">
        <v>170</v>
      </c>
      <c r="N221" s="6">
        <v>0</v>
      </c>
      <c r="O221" s="6">
        <v>0</v>
      </c>
      <c r="P221" s="6">
        <v>0</v>
      </c>
      <c r="Q221" s="27">
        <v>0</v>
      </c>
      <c r="R221" s="160">
        <v>160</v>
      </c>
      <c r="S221" s="160">
        <v>163</v>
      </c>
      <c r="T221" s="6">
        <v>0</v>
      </c>
      <c r="U221" s="6">
        <v>202</v>
      </c>
      <c r="V221" s="6">
        <v>202</v>
      </c>
      <c r="W221" s="6">
        <v>0</v>
      </c>
      <c r="X221" s="6">
        <v>0</v>
      </c>
      <c r="Y221" s="6">
        <v>0</v>
      </c>
      <c r="Z221" s="27">
        <v>0</v>
      </c>
      <c r="AA221" s="6">
        <v>162</v>
      </c>
      <c r="AB221" s="6">
        <v>162</v>
      </c>
      <c r="AC221" s="6">
        <v>0</v>
      </c>
      <c r="AD221" s="6">
        <v>146</v>
      </c>
      <c r="AE221" s="6">
        <v>158</v>
      </c>
      <c r="AF221" s="27">
        <v>0</v>
      </c>
      <c r="AG221" s="6">
        <v>0</v>
      </c>
      <c r="AH221" s="6">
        <v>0</v>
      </c>
      <c r="AI221" s="6">
        <v>0</v>
      </c>
      <c r="AJ221" s="6">
        <v>232</v>
      </c>
      <c r="AK221" s="6">
        <v>232</v>
      </c>
      <c r="AL221" s="6">
        <v>0</v>
      </c>
      <c r="AM221" s="6">
        <v>0</v>
      </c>
      <c r="AN221" s="6">
        <v>0</v>
      </c>
      <c r="AO221" s="27">
        <v>0</v>
      </c>
      <c r="AP221" s="136">
        <f t="shared" si="0"/>
        <v>3320</v>
      </c>
      <c r="AQ221" s="137">
        <f t="shared" si="1"/>
        <v>1</v>
      </c>
      <c r="AR221" s="6"/>
      <c r="AS221" s="6"/>
      <c r="AT221" s="6"/>
      <c r="AU221" s="6"/>
      <c r="AV221" s="6"/>
      <c r="AW221" s="6"/>
    </row>
    <row r="222" spans="1:49" ht="16.5" customHeight="1">
      <c r="A222" s="27" t="s">
        <v>516</v>
      </c>
      <c r="B222" s="12">
        <v>441</v>
      </c>
      <c r="C222" s="6">
        <v>139</v>
      </c>
      <c r="D222" s="6">
        <v>143</v>
      </c>
      <c r="E222" s="6">
        <v>0</v>
      </c>
      <c r="F222" s="6">
        <v>293</v>
      </c>
      <c r="G222" s="6">
        <v>302</v>
      </c>
      <c r="H222" s="6">
        <v>0</v>
      </c>
      <c r="I222" s="6">
        <v>150</v>
      </c>
      <c r="J222" s="6">
        <v>150</v>
      </c>
      <c r="K222" s="6">
        <v>0</v>
      </c>
      <c r="L222" s="148">
        <v>158</v>
      </c>
      <c r="M222" s="148">
        <v>158</v>
      </c>
      <c r="N222" s="6">
        <v>0</v>
      </c>
      <c r="O222" s="6">
        <v>0</v>
      </c>
      <c r="P222" s="6">
        <v>0</v>
      </c>
      <c r="Q222" s="27">
        <v>0</v>
      </c>
      <c r="R222" s="6">
        <v>163</v>
      </c>
      <c r="S222" s="6">
        <v>166</v>
      </c>
      <c r="T222" s="6">
        <v>0</v>
      </c>
      <c r="U222" s="6">
        <v>0</v>
      </c>
      <c r="V222" s="6">
        <v>0</v>
      </c>
      <c r="W222" s="6">
        <v>0</v>
      </c>
      <c r="X222" s="6">
        <v>196</v>
      </c>
      <c r="Y222" s="6">
        <v>196</v>
      </c>
      <c r="Z222" s="27">
        <v>0</v>
      </c>
      <c r="AA222" s="6">
        <v>162</v>
      </c>
      <c r="AB222" s="6">
        <v>162</v>
      </c>
      <c r="AC222" s="6">
        <v>0</v>
      </c>
      <c r="AD222" s="148">
        <v>158</v>
      </c>
      <c r="AE222" s="148">
        <v>158</v>
      </c>
      <c r="AF222" s="27">
        <v>0</v>
      </c>
      <c r="AG222" s="6">
        <v>0</v>
      </c>
      <c r="AH222" s="6">
        <v>0</v>
      </c>
      <c r="AI222" s="6">
        <v>0</v>
      </c>
      <c r="AJ222" s="6">
        <v>0</v>
      </c>
      <c r="AK222" s="6">
        <v>0</v>
      </c>
      <c r="AL222" s="6">
        <v>0</v>
      </c>
      <c r="AM222" s="6">
        <v>0</v>
      </c>
      <c r="AN222" s="6">
        <v>0</v>
      </c>
      <c r="AO222" s="27">
        <v>0</v>
      </c>
      <c r="AP222" s="136">
        <f t="shared" si="0"/>
        <v>2854</v>
      </c>
      <c r="AQ222" s="137">
        <f t="shared" si="1"/>
        <v>1</v>
      </c>
      <c r="AR222" s="6"/>
      <c r="AS222" s="6"/>
      <c r="AT222" s="6"/>
      <c r="AU222" s="6"/>
      <c r="AV222" s="6"/>
      <c r="AW222" s="6"/>
    </row>
    <row r="223" spans="1:49" ht="16.5" customHeight="1">
      <c r="A223" s="27" t="s">
        <v>516</v>
      </c>
      <c r="B223" s="12">
        <v>441</v>
      </c>
      <c r="C223" s="6">
        <v>139</v>
      </c>
      <c r="D223" s="6">
        <v>143</v>
      </c>
      <c r="E223" s="6">
        <v>0</v>
      </c>
      <c r="F223" s="6">
        <v>0</v>
      </c>
      <c r="G223" s="6">
        <v>0</v>
      </c>
      <c r="H223" s="6">
        <v>0</v>
      </c>
      <c r="I223" s="6">
        <v>150</v>
      </c>
      <c r="J223" s="6">
        <v>150</v>
      </c>
      <c r="K223" s="6">
        <v>0</v>
      </c>
      <c r="L223" s="148">
        <v>158</v>
      </c>
      <c r="M223" s="148">
        <v>170</v>
      </c>
      <c r="N223" s="6">
        <v>0</v>
      </c>
      <c r="O223" s="6">
        <v>0</v>
      </c>
      <c r="P223" s="6">
        <v>0</v>
      </c>
      <c r="Q223" s="27">
        <v>0</v>
      </c>
      <c r="R223" s="6">
        <v>163</v>
      </c>
      <c r="S223" s="6">
        <v>166</v>
      </c>
      <c r="T223" s="6">
        <v>0</v>
      </c>
      <c r="U223" s="6">
        <v>202</v>
      </c>
      <c r="V223" s="6">
        <v>202</v>
      </c>
      <c r="W223" s="6">
        <v>0</v>
      </c>
      <c r="X223" s="6">
        <v>0</v>
      </c>
      <c r="Y223" s="6">
        <v>0</v>
      </c>
      <c r="Z223" s="27">
        <v>0</v>
      </c>
      <c r="AA223" s="6">
        <v>162</v>
      </c>
      <c r="AB223" s="6">
        <v>162</v>
      </c>
      <c r="AC223" s="6">
        <v>0</v>
      </c>
      <c r="AD223" s="148">
        <v>146</v>
      </c>
      <c r="AE223" s="148">
        <v>158</v>
      </c>
      <c r="AF223" s="27">
        <v>0</v>
      </c>
      <c r="AG223" s="6">
        <v>0</v>
      </c>
      <c r="AH223" s="6">
        <v>0</v>
      </c>
      <c r="AI223" s="6">
        <v>0</v>
      </c>
      <c r="AJ223" s="6">
        <v>0</v>
      </c>
      <c r="AK223" s="6">
        <v>0</v>
      </c>
      <c r="AL223" s="6">
        <v>0</v>
      </c>
      <c r="AM223" s="6">
        <v>0</v>
      </c>
      <c r="AN223" s="6">
        <v>0</v>
      </c>
      <c r="AO223" s="27">
        <v>0</v>
      </c>
      <c r="AP223" s="136">
        <f t="shared" si="0"/>
        <v>2271</v>
      </c>
      <c r="AQ223" s="137">
        <f t="shared" si="1"/>
        <v>1</v>
      </c>
      <c r="AR223" s="6"/>
      <c r="AS223" s="6"/>
      <c r="AT223" s="6"/>
      <c r="AU223" s="6"/>
      <c r="AV223" s="6"/>
      <c r="AW223" s="6"/>
    </row>
    <row r="224" spans="1:49" ht="16.5" customHeight="1">
      <c r="A224" s="27" t="s">
        <v>516</v>
      </c>
      <c r="B224" s="12">
        <v>442</v>
      </c>
      <c r="C224" s="6">
        <v>0</v>
      </c>
      <c r="D224" s="6">
        <v>0</v>
      </c>
      <c r="E224" s="6">
        <v>0</v>
      </c>
      <c r="F224" s="6">
        <v>0</v>
      </c>
      <c r="G224" s="6">
        <v>0</v>
      </c>
      <c r="H224" s="6">
        <v>0</v>
      </c>
      <c r="I224" s="6">
        <v>150</v>
      </c>
      <c r="J224" s="6">
        <v>150</v>
      </c>
      <c r="K224" s="6">
        <v>0</v>
      </c>
      <c r="L224" s="6">
        <v>0</v>
      </c>
      <c r="M224" s="6">
        <v>0</v>
      </c>
      <c r="N224" s="6">
        <v>0</v>
      </c>
      <c r="O224" s="6">
        <v>0</v>
      </c>
      <c r="P224" s="6">
        <v>0</v>
      </c>
      <c r="Q224" s="27">
        <v>0</v>
      </c>
      <c r="R224" s="6">
        <v>0</v>
      </c>
      <c r="S224" s="6">
        <v>0</v>
      </c>
      <c r="T224" s="6">
        <v>0</v>
      </c>
      <c r="U224" s="6">
        <v>0</v>
      </c>
      <c r="V224" s="6">
        <v>0</v>
      </c>
      <c r="W224" s="6">
        <v>0</v>
      </c>
      <c r="X224" s="6">
        <v>0</v>
      </c>
      <c r="Y224" s="6">
        <v>0</v>
      </c>
      <c r="Z224" s="27">
        <v>0</v>
      </c>
      <c r="AA224" s="6">
        <v>0</v>
      </c>
      <c r="AB224" s="6">
        <v>0</v>
      </c>
      <c r="AC224" s="6">
        <v>0</v>
      </c>
      <c r="AD224" s="148">
        <v>152</v>
      </c>
      <c r="AE224" s="148">
        <v>152</v>
      </c>
      <c r="AF224" s="27">
        <v>0</v>
      </c>
      <c r="AG224" s="6">
        <v>0</v>
      </c>
      <c r="AH224" s="6">
        <v>0</v>
      </c>
      <c r="AI224" s="6">
        <v>0</v>
      </c>
      <c r="AJ224" s="6">
        <v>232</v>
      </c>
      <c r="AK224" s="6">
        <v>232</v>
      </c>
      <c r="AL224" s="6">
        <v>0</v>
      </c>
      <c r="AM224" s="6">
        <v>0</v>
      </c>
      <c r="AN224" s="6">
        <v>0</v>
      </c>
      <c r="AO224" s="27">
        <v>0</v>
      </c>
      <c r="AP224" s="136">
        <f t="shared" si="0"/>
        <v>1068</v>
      </c>
      <c r="AQ224" s="137">
        <f t="shared" si="1"/>
        <v>1</v>
      </c>
      <c r="AR224" s="6"/>
      <c r="AS224" s="6"/>
      <c r="AT224" s="6"/>
      <c r="AU224" s="6"/>
      <c r="AV224" s="6"/>
      <c r="AW224" s="6"/>
    </row>
    <row r="225" spans="1:63" ht="16.5" customHeight="1">
      <c r="A225" s="27" t="s">
        <v>516</v>
      </c>
      <c r="B225" s="12">
        <v>442</v>
      </c>
      <c r="C225" s="6">
        <v>0</v>
      </c>
      <c r="D225" s="6">
        <v>0</v>
      </c>
      <c r="E225" s="6">
        <v>0</v>
      </c>
      <c r="F225" s="6">
        <v>0</v>
      </c>
      <c r="G225" s="6">
        <v>0</v>
      </c>
      <c r="H225" s="6">
        <v>0</v>
      </c>
      <c r="I225" s="6">
        <v>150</v>
      </c>
      <c r="J225" s="6">
        <v>150</v>
      </c>
      <c r="K225" s="6">
        <v>0</v>
      </c>
      <c r="L225" s="6">
        <v>0</v>
      </c>
      <c r="M225" s="6">
        <v>0</v>
      </c>
      <c r="N225" s="6">
        <v>0</v>
      </c>
      <c r="O225" s="6">
        <v>0</v>
      </c>
      <c r="P225" s="6">
        <v>0</v>
      </c>
      <c r="Q225" s="27">
        <v>0</v>
      </c>
      <c r="R225" s="6">
        <v>0</v>
      </c>
      <c r="S225" s="6">
        <v>0</v>
      </c>
      <c r="T225" s="6">
        <v>0</v>
      </c>
      <c r="U225" s="6">
        <v>0</v>
      </c>
      <c r="V225" s="6">
        <v>0</v>
      </c>
      <c r="W225" s="6">
        <v>0</v>
      </c>
      <c r="X225" s="6">
        <v>0</v>
      </c>
      <c r="Y225" s="6">
        <v>0</v>
      </c>
      <c r="Z225" s="27">
        <v>0</v>
      </c>
      <c r="AA225" s="6">
        <v>0</v>
      </c>
      <c r="AB225" s="6">
        <v>0</v>
      </c>
      <c r="AC225" s="6">
        <v>0</v>
      </c>
      <c r="AD225" s="148">
        <v>150</v>
      </c>
      <c r="AE225" s="148">
        <v>150</v>
      </c>
      <c r="AF225" s="27">
        <v>0</v>
      </c>
      <c r="AG225" s="6">
        <v>0</v>
      </c>
      <c r="AH225" s="6">
        <v>0</v>
      </c>
      <c r="AI225" s="6">
        <v>0</v>
      </c>
      <c r="AJ225" s="6">
        <v>232</v>
      </c>
      <c r="AK225" s="6">
        <v>232</v>
      </c>
      <c r="AL225" s="6">
        <v>0</v>
      </c>
      <c r="AM225" s="6">
        <v>0</v>
      </c>
      <c r="AN225" s="6">
        <v>0</v>
      </c>
      <c r="AO225" s="27">
        <v>0</v>
      </c>
      <c r="AP225" s="136">
        <f t="shared" si="0"/>
        <v>1064</v>
      </c>
      <c r="AQ225" s="137">
        <f t="shared" si="1"/>
        <v>1</v>
      </c>
      <c r="AR225" s="6"/>
      <c r="AS225" s="6"/>
      <c r="AT225" s="6"/>
      <c r="AU225" s="6"/>
      <c r="AV225" s="6"/>
      <c r="AW225" s="6"/>
    </row>
    <row r="226" spans="1:63" ht="16.5" customHeight="1">
      <c r="A226" s="27" t="s">
        <v>516</v>
      </c>
      <c r="B226" s="12">
        <v>443</v>
      </c>
      <c r="C226" s="6">
        <v>139</v>
      </c>
      <c r="D226" s="6">
        <v>143</v>
      </c>
      <c r="E226" s="6">
        <v>0</v>
      </c>
      <c r="F226" s="6">
        <v>0</v>
      </c>
      <c r="G226" s="6">
        <v>0</v>
      </c>
      <c r="H226" s="6">
        <v>0</v>
      </c>
      <c r="I226" s="6">
        <v>150</v>
      </c>
      <c r="J226" s="6">
        <v>150</v>
      </c>
      <c r="K226" s="6">
        <v>0</v>
      </c>
      <c r="L226" s="148">
        <v>158</v>
      </c>
      <c r="M226" s="148">
        <v>158</v>
      </c>
      <c r="N226" s="6">
        <v>0</v>
      </c>
      <c r="O226" s="6">
        <v>0</v>
      </c>
      <c r="P226" s="6">
        <v>0</v>
      </c>
      <c r="Q226" s="27">
        <v>0</v>
      </c>
      <c r="R226" s="6">
        <v>163</v>
      </c>
      <c r="S226" s="6">
        <v>166</v>
      </c>
      <c r="T226" s="6">
        <v>0</v>
      </c>
      <c r="U226" s="6">
        <v>0</v>
      </c>
      <c r="V226" s="6">
        <v>0</v>
      </c>
      <c r="W226" s="6">
        <v>0</v>
      </c>
      <c r="X226" s="6">
        <v>196</v>
      </c>
      <c r="Y226" s="6">
        <v>196</v>
      </c>
      <c r="Z226" s="27">
        <v>0</v>
      </c>
      <c r="AA226" s="6">
        <v>0</v>
      </c>
      <c r="AB226" s="6">
        <v>0</v>
      </c>
      <c r="AC226" s="6">
        <v>0</v>
      </c>
      <c r="AD226" s="6">
        <v>0</v>
      </c>
      <c r="AE226" s="6">
        <v>0</v>
      </c>
      <c r="AF226" s="27">
        <v>0</v>
      </c>
      <c r="AG226" s="6">
        <v>0</v>
      </c>
      <c r="AH226" s="6">
        <v>0</v>
      </c>
      <c r="AI226" s="6">
        <v>0</v>
      </c>
      <c r="AJ226" s="6">
        <v>0</v>
      </c>
      <c r="AK226" s="6">
        <v>0</v>
      </c>
      <c r="AL226" s="6">
        <v>0</v>
      </c>
      <c r="AM226" s="6">
        <v>0</v>
      </c>
      <c r="AN226" s="6">
        <v>0</v>
      </c>
      <c r="AO226" s="27">
        <v>0</v>
      </c>
      <c r="AP226" s="136">
        <f t="shared" si="0"/>
        <v>1619</v>
      </c>
      <c r="AQ226" s="137">
        <f t="shared" si="1"/>
        <v>1</v>
      </c>
      <c r="AR226" s="6"/>
      <c r="AS226" s="6"/>
      <c r="AT226" s="6"/>
      <c r="AU226" s="6"/>
      <c r="AV226" s="6"/>
      <c r="AW226" s="6"/>
    </row>
    <row r="227" spans="1:63" ht="16.5" customHeight="1">
      <c r="A227" s="27" t="s">
        <v>516</v>
      </c>
      <c r="B227" s="12">
        <v>443</v>
      </c>
      <c r="C227" s="6">
        <v>139</v>
      </c>
      <c r="D227" s="6">
        <v>143</v>
      </c>
      <c r="E227" s="6">
        <v>0</v>
      </c>
      <c r="F227" s="6">
        <v>302</v>
      </c>
      <c r="G227" s="6">
        <v>302</v>
      </c>
      <c r="H227" s="6">
        <v>0</v>
      </c>
      <c r="I227" s="6">
        <v>150</v>
      </c>
      <c r="J227" s="6">
        <v>150</v>
      </c>
      <c r="K227" s="6">
        <v>0</v>
      </c>
      <c r="L227" s="148">
        <v>158</v>
      </c>
      <c r="M227" s="148">
        <v>170</v>
      </c>
      <c r="N227" s="6">
        <v>0</v>
      </c>
      <c r="O227" s="6">
        <v>0</v>
      </c>
      <c r="P227" s="6">
        <v>0</v>
      </c>
      <c r="Q227" s="27">
        <v>0</v>
      </c>
      <c r="R227" s="6">
        <v>163</v>
      </c>
      <c r="S227" s="6">
        <v>166</v>
      </c>
      <c r="T227" s="6">
        <v>0</v>
      </c>
      <c r="U227" s="6">
        <v>202</v>
      </c>
      <c r="V227" s="6">
        <v>202</v>
      </c>
      <c r="W227" s="6">
        <v>0</v>
      </c>
      <c r="X227" s="6">
        <v>196</v>
      </c>
      <c r="Y227" s="6">
        <v>196</v>
      </c>
      <c r="Z227" s="27">
        <v>0</v>
      </c>
      <c r="AA227" s="6">
        <v>162</v>
      </c>
      <c r="AB227" s="6">
        <v>162</v>
      </c>
      <c r="AC227" s="6">
        <v>0</v>
      </c>
      <c r="AD227" s="6">
        <v>146</v>
      </c>
      <c r="AE227" s="6">
        <v>158</v>
      </c>
      <c r="AF227" s="27">
        <v>0</v>
      </c>
      <c r="AG227" s="6">
        <v>0</v>
      </c>
      <c r="AH227" s="6">
        <v>0</v>
      </c>
      <c r="AI227" s="6">
        <v>0</v>
      </c>
      <c r="AJ227" s="6">
        <v>0</v>
      </c>
      <c r="AK227" s="6">
        <v>0</v>
      </c>
      <c r="AL227" s="6">
        <v>0</v>
      </c>
      <c r="AM227" s="6">
        <v>0</v>
      </c>
      <c r="AN227" s="6">
        <v>0</v>
      </c>
      <c r="AO227" s="27">
        <v>0</v>
      </c>
      <c r="AP227" s="136">
        <f t="shared" si="0"/>
        <v>3267</v>
      </c>
      <c r="AQ227" s="137">
        <f t="shared" si="1"/>
        <v>1</v>
      </c>
      <c r="AR227" s="6"/>
      <c r="AS227" s="6"/>
      <c r="AT227" s="6"/>
      <c r="AU227" s="6"/>
      <c r="AV227" s="6"/>
      <c r="AW227" s="6"/>
    </row>
    <row r="228" spans="1:63" ht="16.5" customHeight="1">
      <c r="A228" s="27" t="s">
        <v>516</v>
      </c>
      <c r="B228" s="12">
        <v>444</v>
      </c>
      <c r="C228" s="6">
        <v>0</v>
      </c>
      <c r="D228" s="6">
        <v>0</v>
      </c>
      <c r="E228" s="6">
        <v>0</v>
      </c>
      <c r="F228" s="6">
        <v>0</v>
      </c>
      <c r="G228" s="6">
        <v>0</v>
      </c>
      <c r="H228" s="6">
        <v>0</v>
      </c>
      <c r="I228" s="6">
        <v>150</v>
      </c>
      <c r="J228" s="6">
        <v>150</v>
      </c>
      <c r="K228" s="6">
        <v>0</v>
      </c>
      <c r="L228" s="6">
        <v>0</v>
      </c>
      <c r="M228" s="6">
        <v>0</v>
      </c>
      <c r="N228" s="6">
        <v>0</v>
      </c>
      <c r="O228" s="6">
        <v>0</v>
      </c>
      <c r="P228" s="6">
        <v>0</v>
      </c>
      <c r="Q228" s="27">
        <v>0</v>
      </c>
      <c r="R228" s="6">
        <v>163</v>
      </c>
      <c r="S228" s="6">
        <v>166</v>
      </c>
      <c r="T228" s="6">
        <v>0</v>
      </c>
      <c r="U228" s="6">
        <v>0</v>
      </c>
      <c r="V228" s="6">
        <v>0</v>
      </c>
      <c r="W228" s="6">
        <v>0</v>
      </c>
      <c r="X228" s="6">
        <v>182</v>
      </c>
      <c r="Y228" s="6">
        <v>196</v>
      </c>
      <c r="Z228" s="27">
        <v>0</v>
      </c>
      <c r="AA228" s="6">
        <v>0</v>
      </c>
      <c r="AB228" s="6">
        <v>0</v>
      </c>
      <c r="AC228" s="6">
        <v>0</v>
      </c>
      <c r="AD228" s="6">
        <v>0</v>
      </c>
      <c r="AE228" s="6">
        <v>0</v>
      </c>
      <c r="AF228" s="27">
        <v>0</v>
      </c>
      <c r="AG228" s="6">
        <v>0</v>
      </c>
      <c r="AH228" s="6">
        <v>0</v>
      </c>
      <c r="AI228" s="6">
        <v>0</v>
      </c>
      <c r="AJ228" s="6">
        <v>0</v>
      </c>
      <c r="AK228" s="6">
        <v>0</v>
      </c>
      <c r="AL228" s="6">
        <v>0</v>
      </c>
      <c r="AM228" s="6">
        <v>0</v>
      </c>
      <c r="AN228" s="6">
        <v>0</v>
      </c>
      <c r="AO228" s="27">
        <v>0</v>
      </c>
      <c r="AP228" s="136">
        <f t="shared" si="0"/>
        <v>1007</v>
      </c>
      <c r="AQ228" s="137">
        <f t="shared" si="1"/>
        <v>1</v>
      </c>
      <c r="AR228" s="6"/>
      <c r="AS228" s="6"/>
      <c r="AT228" s="6"/>
      <c r="AU228" s="6"/>
      <c r="AV228" s="6"/>
      <c r="AW228" s="6"/>
    </row>
    <row r="229" spans="1:63" ht="16.5" customHeight="1">
      <c r="A229" s="27" t="s">
        <v>516</v>
      </c>
      <c r="B229" s="12">
        <v>444</v>
      </c>
      <c r="C229" s="6">
        <v>0</v>
      </c>
      <c r="D229" s="6">
        <v>0</v>
      </c>
      <c r="E229" s="6">
        <v>0</v>
      </c>
      <c r="F229" s="6">
        <v>302</v>
      </c>
      <c r="G229" s="6">
        <v>302</v>
      </c>
      <c r="H229" s="6">
        <v>0</v>
      </c>
      <c r="I229" s="6">
        <v>150</v>
      </c>
      <c r="J229" s="6">
        <v>150</v>
      </c>
      <c r="K229" s="6">
        <v>0</v>
      </c>
      <c r="L229" s="6">
        <v>0</v>
      </c>
      <c r="M229" s="6">
        <v>0</v>
      </c>
      <c r="N229" s="6">
        <v>0</v>
      </c>
      <c r="O229" s="6">
        <v>0</v>
      </c>
      <c r="P229" s="6">
        <v>0</v>
      </c>
      <c r="Q229" s="27">
        <v>0</v>
      </c>
      <c r="R229" s="6">
        <v>0</v>
      </c>
      <c r="S229" s="6">
        <v>0</v>
      </c>
      <c r="T229" s="6">
        <v>0</v>
      </c>
      <c r="U229" s="6">
        <v>0</v>
      </c>
      <c r="V229" s="6">
        <v>0</v>
      </c>
      <c r="W229" s="6">
        <v>0</v>
      </c>
      <c r="X229" s="6">
        <v>0</v>
      </c>
      <c r="Y229" s="6">
        <v>0</v>
      </c>
      <c r="Z229" s="27">
        <v>0</v>
      </c>
      <c r="AA229" s="6">
        <v>159</v>
      </c>
      <c r="AB229" s="6">
        <v>162</v>
      </c>
      <c r="AC229" s="6">
        <v>0</v>
      </c>
      <c r="AD229" s="6">
        <v>0</v>
      </c>
      <c r="AE229" s="6">
        <v>0</v>
      </c>
      <c r="AF229" s="27">
        <v>0</v>
      </c>
      <c r="AG229" s="6">
        <v>0</v>
      </c>
      <c r="AH229" s="6">
        <v>0</v>
      </c>
      <c r="AI229" s="6">
        <v>0</v>
      </c>
      <c r="AJ229" s="6">
        <v>0</v>
      </c>
      <c r="AK229" s="6">
        <v>0</v>
      </c>
      <c r="AL229" s="6">
        <v>0</v>
      </c>
      <c r="AM229" s="6">
        <v>0</v>
      </c>
      <c r="AN229" s="6">
        <v>0</v>
      </c>
      <c r="AO229" s="27">
        <v>0</v>
      </c>
      <c r="AP229" s="136">
        <f t="shared" si="0"/>
        <v>1225</v>
      </c>
      <c r="AQ229" s="137">
        <f t="shared" si="1"/>
        <v>1</v>
      </c>
      <c r="AR229" s="6"/>
      <c r="AS229" s="6"/>
      <c r="AT229" s="6"/>
      <c r="AU229" s="6"/>
      <c r="AV229" s="6"/>
      <c r="AW229" s="6"/>
    </row>
    <row r="230" spans="1:63" ht="16.5" customHeight="1">
      <c r="A230" s="27" t="s">
        <v>516</v>
      </c>
      <c r="B230" s="12">
        <v>445</v>
      </c>
      <c r="C230" s="6">
        <v>0</v>
      </c>
      <c r="D230" s="6">
        <v>0</v>
      </c>
      <c r="E230" s="6">
        <v>0</v>
      </c>
      <c r="F230" s="148">
        <v>282</v>
      </c>
      <c r="G230" s="148">
        <v>302</v>
      </c>
      <c r="H230" s="6">
        <v>0</v>
      </c>
      <c r="I230" s="6">
        <v>150</v>
      </c>
      <c r="J230" s="6">
        <v>150</v>
      </c>
      <c r="K230" s="6">
        <v>0</v>
      </c>
      <c r="L230" s="6">
        <v>0</v>
      </c>
      <c r="M230" s="6">
        <v>0</v>
      </c>
      <c r="N230" s="6">
        <v>0</v>
      </c>
      <c r="O230" s="6">
        <v>0</v>
      </c>
      <c r="P230" s="6">
        <v>0</v>
      </c>
      <c r="Q230" s="27">
        <v>0</v>
      </c>
      <c r="R230" s="6">
        <v>163</v>
      </c>
      <c r="S230" s="6">
        <v>166</v>
      </c>
      <c r="T230" s="6">
        <v>0</v>
      </c>
      <c r="U230" s="6">
        <v>0</v>
      </c>
      <c r="V230" s="6">
        <v>0</v>
      </c>
      <c r="W230" s="6">
        <v>0</v>
      </c>
      <c r="X230" s="6">
        <v>0</v>
      </c>
      <c r="Y230" s="6">
        <v>0</v>
      </c>
      <c r="Z230" s="27">
        <v>0</v>
      </c>
      <c r="AA230" s="6">
        <v>0</v>
      </c>
      <c r="AB230" s="6">
        <v>0</v>
      </c>
      <c r="AC230" s="6">
        <v>0</v>
      </c>
      <c r="AD230" s="148">
        <v>150</v>
      </c>
      <c r="AE230" s="148">
        <v>150</v>
      </c>
      <c r="AF230" s="27">
        <v>0</v>
      </c>
      <c r="AG230" s="6">
        <v>0</v>
      </c>
      <c r="AH230" s="6">
        <v>0</v>
      </c>
      <c r="AI230" s="6">
        <v>0</v>
      </c>
      <c r="AJ230" s="6">
        <v>232</v>
      </c>
      <c r="AK230" s="6">
        <v>232</v>
      </c>
      <c r="AL230" s="6">
        <v>0</v>
      </c>
      <c r="AM230" s="6">
        <v>0</v>
      </c>
      <c r="AN230" s="6">
        <v>0</v>
      </c>
      <c r="AO230" s="27">
        <v>0</v>
      </c>
      <c r="AP230" s="136">
        <f t="shared" si="0"/>
        <v>1977</v>
      </c>
      <c r="AQ230" s="137">
        <f t="shared" si="1"/>
        <v>1</v>
      </c>
      <c r="AR230" s="6"/>
      <c r="AS230" s="6"/>
      <c r="AT230" s="6"/>
      <c r="AU230" s="6"/>
      <c r="AV230" s="6"/>
      <c r="AW230" s="6"/>
    </row>
    <row r="231" spans="1:63" ht="16.5" customHeight="1">
      <c r="A231" s="27" t="s">
        <v>516</v>
      </c>
      <c r="B231" s="12">
        <v>445</v>
      </c>
      <c r="C231" s="6">
        <v>0</v>
      </c>
      <c r="D231" s="6">
        <v>0</v>
      </c>
      <c r="E231" s="6">
        <v>0</v>
      </c>
      <c r="F231" s="148">
        <v>302</v>
      </c>
      <c r="G231" s="148">
        <v>302</v>
      </c>
      <c r="H231" s="6">
        <v>0</v>
      </c>
      <c r="I231" s="6">
        <v>150</v>
      </c>
      <c r="J231" s="6">
        <v>150</v>
      </c>
      <c r="K231" s="6">
        <v>0</v>
      </c>
      <c r="L231" s="6">
        <v>0</v>
      </c>
      <c r="M231" s="6">
        <v>0</v>
      </c>
      <c r="N231" s="6">
        <v>0</v>
      </c>
      <c r="O231" s="6">
        <v>0</v>
      </c>
      <c r="P231" s="6">
        <v>0</v>
      </c>
      <c r="Q231" s="27">
        <v>0</v>
      </c>
      <c r="R231" s="6">
        <v>0</v>
      </c>
      <c r="S231" s="6">
        <v>0</v>
      </c>
      <c r="T231" s="6">
        <v>0</v>
      </c>
      <c r="U231" s="6">
        <v>202</v>
      </c>
      <c r="V231" s="6">
        <v>202</v>
      </c>
      <c r="W231" s="6">
        <v>0</v>
      </c>
      <c r="X231" s="6">
        <v>0</v>
      </c>
      <c r="Y231" s="6">
        <v>0</v>
      </c>
      <c r="Z231" s="27">
        <v>0</v>
      </c>
      <c r="AA231" s="6">
        <v>0</v>
      </c>
      <c r="AB231" s="6">
        <v>0</v>
      </c>
      <c r="AC231" s="6">
        <v>0</v>
      </c>
      <c r="AD231" s="148">
        <v>146</v>
      </c>
      <c r="AE231" s="148">
        <v>146</v>
      </c>
      <c r="AF231" s="27">
        <v>0</v>
      </c>
      <c r="AG231" s="6">
        <v>0</v>
      </c>
      <c r="AH231" s="6">
        <v>0</v>
      </c>
      <c r="AI231" s="6">
        <v>0</v>
      </c>
      <c r="AJ231" s="6">
        <v>232</v>
      </c>
      <c r="AK231" s="6">
        <v>232</v>
      </c>
      <c r="AL231" s="6">
        <v>0</v>
      </c>
      <c r="AM231" s="6">
        <v>0</v>
      </c>
      <c r="AN231" s="6">
        <v>0</v>
      </c>
      <c r="AO231" s="27">
        <v>0</v>
      </c>
      <c r="AP231" s="136">
        <f t="shared" si="0"/>
        <v>2064</v>
      </c>
      <c r="AQ231" s="137">
        <f t="shared" si="1"/>
        <v>1</v>
      </c>
      <c r="AR231" s="6"/>
      <c r="AS231" s="6"/>
      <c r="AT231" s="6"/>
      <c r="AU231" s="6"/>
      <c r="AV231" s="6"/>
      <c r="AW231" s="6"/>
    </row>
    <row r="232" spans="1:63" ht="16.5" customHeight="1">
      <c r="A232" s="27" t="s">
        <v>516</v>
      </c>
      <c r="B232" s="12">
        <v>446</v>
      </c>
      <c r="C232" s="6">
        <v>0</v>
      </c>
      <c r="D232" s="6">
        <v>0</v>
      </c>
      <c r="E232" s="6">
        <v>0</v>
      </c>
      <c r="F232" s="6">
        <v>0</v>
      </c>
      <c r="G232" s="6">
        <v>0</v>
      </c>
      <c r="H232" s="6">
        <v>0</v>
      </c>
      <c r="I232" s="6">
        <v>150</v>
      </c>
      <c r="J232" s="6">
        <v>150</v>
      </c>
      <c r="K232" s="6">
        <v>0</v>
      </c>
      <c r="L232" s="6">
        <v>0</v>
      </c>
      <c r="M232" s="6">
        <v>0</v>
      </c>
      <c r="N232" s="6">
        <v>0</v>
      </c>
      <c r="O232" s="6">
        <v>0</v>
      </c>
      <c r="P232" s="6">
        <v>0</v>
      </c>
      <c r="Q232" s="27">
        <v>0</v>
      </c>
      <c r="R232" s="6">
        <v>163</v>
      </c>
      <c r="S232" s="6">
        <v>163</v>
      </c>
      <c r="T232" s="6">
        <v>0</v>
      </c>
      <c r="U232" s="6">
        <v>0</v>
      </c>
      <c r="V232" s="6">
        <v>0</v>
      </c>
      <c r="W232" s="6">
        <v>0</v>
      </c>
      <c r="X232" s="148">
        <v>186</v>
      </c>
      <c r="Y232" s="148">
        <v>200</v>
      </c>
      <c r="Z232" s="27">
        <v>0</v>
      </c>
      <c r="AA232" s="6">
        <v>162</v>
      </c>
      <c r="AB232" s="6">
        <v>168</v>
      </c>
      <c r="AC232" s="6">
        <v>0</v>
      </c>
      <c r="AD232" s="6">
        <v>0</v>
      </c>
      <c r="AE232" s="6">
        <v>0</v>
      </c>
      <c r="AF232" s="27">
        <v>0</v>
      </c>
      <c r="AG232" s="6">
        <v>0</v>
      </c>
      <c r="AH232" s="6">
        <v>0</v>
      </c>
      <c r="AI232" s="6">
        <v>0</v>
      </c>
      <c r="AJ232" s="6">
        <v>0</v>
      </c>
      <c r="AK232" s="6">
        <v>0</v>
      </c>
      <c r="AL232" s="6">
        <v>0</v>
      </c>
      <c r="AM232" s="6">
        <v>0</v>
      </c>
      <c r="AN232" s="6">
        <v>0</v>
      </c>
      <c r="AO232" s="27">
        <v>0</v>
      </c>
      <c r="AP232" s="136">
        <f t="shared" si="0"/>
        <v>1342</v>
      </c>
      <c r="AQ232" s="137">
        <f t="shared" si="1"/>
        <v>1</v>
      </c>
      <c r="AR232" s="6"/>
      <c r="AS232" s="6"/>
      <c r="AT232" s="6"/>
      <c r="AU232" s="6"/>
      <c r="AV232" s="6"/>
      <c r="AW232" s="6"/>
    </row>
    <row r="233" spans="1:63" ht="16.5" customHeight="1">
      <c r="A233" s="27" t="s">
        <v>516</v>
      </c>
      <c r="B233" s="12">
        <v>446</v>
      </c>
      <c r="C233" s="6">
        <v>139</v>
      </c>
      <c r="D233" s="6">
        <v>139</v>
      </c>
      <c r="E233" s="6">
        <v>0</v>
      </c>
      <c r="F233" s="6">
        <v>302</v>
      </c>
      <c r="G233" s="6">
        <v>302</v>
      </c>
      <c r="H233" s="6">
        <v>0</v>
      </c>
      <c r="I233" s="6">
        <v>150</v>
      </c>
      <c r="J233" s="6">
        <v>150</v>
      </c>
      <c r="K233" s="6">
        <v>0</v>
      </c>
      <c r="L233" s="6">
        <v>154</v>
      </c>
      <c r="M233" s="6">
        <v>170</v>
      </c>
      <c r="N233" s="6">
        <v>0</v>
      </c>
      <c r="O233" s="6">
        <v>0</v>
      </c>
      <c r="P233" s="6">
        <v>0</v>
      </c>
      <c r="Q233" s="27">
        <v>0</v>
      </c>
      <c r="R233" s="6">
        <v>163</v>
      </c>
      <c r="S233" s="6">
        <v>163</v>
      </c>
      <c r="T233" s="6">
        <v>0</v>
      </c>
      <c r="U233" s="6">
        <v>202</v>
      </c>
      <c r="V233" s="6">
        <v>206</v>
      </c>
      <c r="W233" s="6">
        <v>0</v>
      </c>
      <c r="X233" s="148">
        <v>200</v>
      </c>
      <c r="Y233" s="148">
        <v>200</v>
      </c>
      <c r="Z233" s="27">
        <v>0</v>
      </c>
      <c r="AA233" s="6">
        <v>0</v>
      </c>
      <c r="AB233" s="6">
        <v>0</v>
      </c>
      <c r="AC233" s="6">
        <v>0</v>
      </c>
      <c r="AD233" s="6">
        <v>0</v>
      </c>
      <c r="AE233" s="6">
        <v>0</v>
      </c>
      <c r="AF233" s="27">
        <v>0</v>
      </c>
      <c r="AG233" s="6">
        <v>0</v>
      </c>
      <c r="AH233" s="6">
        <v>0</v>
      </c>
      <c r="AI233" s="6">
        <v>0</v>
      </c>
      <c r="AJ233" s="6">
        <v>232</v>
      </c>
      <c r="AK233" s="6">
        <v>232</v>
      </c>
      <c r="AL233" s="6">
        <v>0</v>
      </c>
      <c r="AM233" s="6">
        <v>0</v>
      </c>
      <c r="AN233" s="6">
        <v>0</v>
      </c>
      <c r="AO233" s="27">
        <v>0</v>
      </c>
      <c r="AP233" s="136">
        <f t="shared" si="0"/>
        <v>3104</v>
      </c>
      <c r="AQ233" s="137">
        <f t="shared" si="1"/>
        <v>1</v>
      </c>
      <c r="AR233" s="6"/>
      <c r="AS233" s="6"/>
      <c r="AT233" s="6"/>
      <c r="AU233" s="6"/>
      <c r="AV233" s="6"/>
      <c r="AW233" s="6"/>
    </row>
    <row r="234" spans="1:63" ht="16.5" customHeight="1">
      <c r="A234" s="27" t="s">
        <v>516</v>
      </c>
      <c r="B234" s="12">
        <v>447</v>
      </c>
      <c r="C234" s="6">
        <v>0</v>
      </c>
      <c r="D234" s="6">
        <v>0</v>
      </c>
      <c r="E234" s="6">
        <v>0</v>
      </c>
      <c r="F234" s="6">
        <v>302</v>
      </c>
      <c r="G234" s="6">
        <v>302</v>
      </c>
      <c r="H234" s="6">
        <v>0</v>
      </c>
      <c r="I234" s="6">
        <v>150</v>
      </c>
      <c r="J234" s="6">
        <v>150</v>
      </c>
      <c r="K234" s="6">
        <v>0</v>
      </c>
      <c r="L234" s="148">
        <v>158</v>
      </c>
      <c r="M234" s="148">
        <v>158</v>
      </c>
      <c r="N234" s="6">
        <v>0</v>
      </c>
      <c r="O234" s="6">
        <v>0</v>
      </c>
      <c r="P234" s="6">
        <v>0</v>
      </c>
      <c r="Q234" s="27">
        <v>0</v>
      </c>
      <c r="R234" s="6">
        <v>163</v>
      </c>
      <c r="S234" s="6">
        <v>166</v>
      </c>
      <c r="T234" s="6">
        <v>0</v>
      </c>
      <c r="U234" s="6">
        <v>0</v>
      </c>
      <c r="V234" s="6">
        <v>0</v>
      </c>
      <c r="W234" s="6">
        <v>0</v>
      </c>
      <c r="X234" s="6">
        <v>0</v>
      </c>
      <c r="Y234" s="6">
        <v>0</v>
      </c>
      <c r="Z234" s="27">
        <v>0</v>
      </c>
      <c r="AA234" s="6">
        <v>162</v>
      </c>
      <c r="AB234" s="6">
        <v>162</v>
      </c>
      <c r="AC234" s="6">
        <v>0</v>
      </c>
      <c r="AD234" s="148">
        <v>158</v>
      </c>
      <c r="AE234" s="148">
        <v>158</v>
      </c>
      <c r="AF234" s="27">
        <v>0</v>
      </c>
      <c r="AG234" s="6">
        <v>0</v>
      </c>
      <c r="AH234" s="6">
        <v>0</v>
      </c>
      <c r="AI234" s="6">
        <v>0</v>
      </c>
      <c r="AJ234" s="6">
        <v>232</v>
      </c>
      <c r="AK234" s="6">
        <v>232</v>
      </c>
      <c r="AL234" s="6">
        <v>0</v>
      </c>
      <c r="AM234" s="6">
        <v>0</v>
      </c>
      <c r="AN234" s="6">
        <v>0</v>
      </c>
      <c r="AO234" s="27">
        <v>0</v>
      </c>
      <c r="AP234" s="136">
        <f t="shared" si="0"/>
        <v>2653</v>
      </c>
      <c r="AQ234" s="137">
        <f t="shared" si="1"/>
        <v>1</v>
      </c>
      <c r="AR234" s="6"/>
      <c r="AS234" s="6"/>
      <c r="AT234" s="6"/>
      <c r="AU234" s="6"/>
      <c r="AV234" s="6"/>
      <c r="AW234" s="6"/>
    </row>
    <row r="235" spans="1:63" ht="19.5" customHeight="1">
      <c r="A235" s="27" t="s">
        <v>516</v>
      </c>
      <c r="B235" s="12">
        <v>447</v>
      </c>
      <c r="C235" s="6">
        <v>139</v>
      </c>
      <c r="D235" s="6">
        <v>139</v>
      </c>
      <c r="E235" s="6">
        <v>0</v>
      </c>
      <c r="F235" s="6">
        <v>302</v>
      </c>
      <c r="G235" s="6">
        <v>302</v>
      </c>
      <c r="H235" s="6">
        <v>0</v>
      </c>
      <c r="I235" s="6">
        <v>150</v>
      </c>
      <c r="J235" s="6">
        <v>150</v>
      </c>
      <c r="K235" s="6">
        <v>0</v>
      </c>
      <c r="L235" s="148">
        <v>158</v>
      </c>
      <c r="M235" s="148">
        <v>170</v>
      </c>
      <c r="N235" s="6">
        <v>0</v>
      </c>
      <c r="O235" s="6">
        <v>0</v>
      </c>
      <c r="P235" s="6">
        <v>0</v>
      </c>
      <c r="Q235" s="27">
        <v>0</v>
      </c>
      <c r="R235" s="6">
        <v>163</v>
      </c>
      <c r="S235" s="6">
        <v>166</v>
      </c>
      <c r="T235" s="6">
        <v>0</v>
      </c>
      <c r="U235" s="6">
        <v>202</v>
      </c>
      <c r="V235" s="6">
        <v>202</v>
      </c>
      <c r="W235" s="6">
        <v>0</v>
      </c>
      <c r="X235" s="6">
        <v>0</v>
      </c>
      <c r="Y235" s="6">
        <v>0</v>
      </c>
      <c r="Z235" s="27">
        <v>0</v>
      </c>
      <c r="AA235" s="6">
        <v>162</v>
      </c>
      <c r="AB235" s="6">
        <v>162</v>
      </c>
      <c r="AC235" s="6">
        <v>0</v>
      </c>
      <c r="AD235" s="148">
        <v>146</v>
      </c>
      <c r="AE235" s="148">
        <v>158</v>
      </c>
      <c r="AF235" s="27">
        <v>0</v>
      </c>
      <c r="AG235" s="6">
        <v>0</v>
      </c>
      <c r="AH235" s="6">
        <v>0</v>
      </c>
      <c r="AI235" s="6">
        <v>0</v>
      </c>
      <c r="AJ235" s="6">
        <v>0</v>
      </c>
      <c r="AK235" s="6">
        <v>0</v>
      </c>
      <c r="AL235" s="6">
        <v>0</v>
      </c>
      <c r="AM235" s="6">
        <v>0</v>
      </c>
      <c r="AN235" s="6">
        <v>0</v>
      </c>
      <c r="AO235" s="27">
        <v>0</v>
      </c>
      <c r="AP235" s="136">
        <f t="shared" si="0"/>
        <v>2871</v>
      </c>
      <c r="AQ235" s="137">
        <f t="shared" si="1"/>
        <v>1</v>
      </c>
      <c r="AR235" s="6"/>
      <c r="AS235" s="6"/>
      <c r="AT235" s="6"/>
      <c r="AU235" s="6"/>
      <c r="AV235" s="6"/>
      <c r="AW235" s="6"/>
    </row>
    <row r="236" spans="1:63" ht="16.5" customHeight="1">
      <c r="A236" s="27" t="s">
        <v>516</v>
      </c>
      <c r="B236" s="12">
        <v>448</v>
      </c>
      <c r="C236" s="6">
        <v>0</v>
      </c>
      <c r="D236" s="6">
        <v>0</v>
      </c>
      <c r="E236" s="6">
        <v>0</v>
      </c>
      <c r="F236" s="6">
        <v>302</v>
      </c>
      <c r="G236" s="6">
        <v>302</v>
      </c>
      <c r="H236" s="6">
        <v>0</v>
      </c>
      <c r="I236" s="6">
        <v>150</v>
      </c>
      <c r="J236" s="6">
        <v>150</v>
      </c>
      <c r="K236" s="6">
        <v>0</v>
      </c>
      <c r="L236" s="148">
        <v>158</v>
      </c>
      <c r="M236" s="148">
        <v>158</v>
      </c>
      <c r="N236" s="6">
        <v>0</v>
      </c>
      <c r="O236" s="6">
        <v>0</v>
      </c>
      <c r="P236" s="6">
        <v>0</v>
      </c>
      <c r="Q236" s="27">
        <v>0</v>
      </c>
      <c r="R236" s="6">
        <v>163</v>
      </c>
      <c r="S236" s="6">
        <v>166</v>
      </c>
      <c r="T236" s="6">
        <v>0</v>
      </c>
      <c r="U236" s="6">
        <v>202</v>
      </c>
      <c r="V236" s="6">
        <v>202</v>
      </c>
      <c r="W236" s="6">
        <v>0</v>
      </c>
      <c r="X236" s="6">
        <v>196</v>
      </c>
      <c r="Y236" s="6">
        <v>196</v>
      </c>
      <c r="Z236" s="27">
        <v>0</v>
      </c>
      <c r="AA236" s="6">
        <v>0</v>
      </c>
      <c r="AB236" s="6">
        <v>0</v>
      </c>
      <c r="AC236" s="6">
        <v>0</v>
      </c>
      <c r="AD236" s="148">
        <v>158</v>
      </c>
      <c r="AE236" s="148">
        <v>158</v>
      </c>
      <c r="AF236" s="27">
        <v>0</v>
      </c>
      <c r="AG236" s="6">
        <v>0</v>
      </c>
      <c r="AH236" s="6">
        <v>0</v>
      </c>
      <c r="AI236" s="6">
        <v>0</v>
      </c>
      <c r="AJ236" s="6">
        <v>0</v>
      </c>
      <c r="AK236" s="6">
        <v>0</v>
      </c>
      <c r="AL236" s="6">
        <v>0</v>
      </c>
      <c r="AM236" s="6">
        <v>0</v>
      </c>
      <c r="AN236" s="6">
        <v>0</v>
      </c>
      <c r="AO236" s="27">
        <v>0</v>
      </c>
      <c r="AP236" s="136">
        <f t="shared" si="0"/>
        <v>2661</v>
      </c>
      <c r="AQ236" s="137">
        <f t="shared" si="1"/>
        <v>1</v>
      </c>
      <c r="AR236" s="6"/>
      <c r="AS236" s="6"/>
      <c r="AT236" s="6"/>
      <c r="AU236" s="6"/>
      <c r="AV236" s="6"/>
      <c r="AW236" s="6"/>
    </row>
    <row r="237" spans="1:63" ht="16.5" customHeight="1">
      <c r="A237" s="27" t="s">
        <v>516</v>
      </c>
      <c r="B237" s="12">
        <v>448</v>
      </c>
      <c r="C237" s="6">
        <v>139</v>
      </c>
      <c r="D237" s="6">
        <v>143</v>
      </c>
      <c r="E237" s="6">
        <v>0</v>
      </c>
      <c r="F237" s="6">
        <v>302</v>
      </c>
      <c r="G237" s="6">
        <v>302</v>
      </c>
      <c r="H237" s="6">
        <v>0</v>
      </c>
      <c r="I237" s="6">
        <v>150</v>
      </c>
      <c r="J237" s="6">
        <v>150</v>
      </c>
      <c r="K237" s="6">
        <v>0</v>
      </c>
      <c r="L237" s="148">
        <v>158</v>
      </c>
      <c r="M237" s="148">
        <v>170</v>
      </c>
      <c r="N237" s="6">
        <v>0</v>
      </c>
      <c r="O237" s="6">
        <v>0</v>
      </c>
      <c r="P237" s="6">
        <v>0</v>
      </c>
      <c r="Q237" s="27">
        <v>0</v>
      </c>
      <c r="R237" s="6">
        <v>0</v>
      </c>
      <c r="S237" s="6">
        <v>0</v>
      </c>
      <c r="T237" s="6">
        <v>0</v>
      </c>
      <c r="U237" s="6">
        <v>202</v>
      </c>
      <c r="V237" s="6">
        <v>202</v>
      </c>
      <c r="W237" s="6">
        <v>0</v>
      </c>
      <c r="X237" s="6">
        <v>0</v>
      </c>
      <c r="Y237" s="6">
        <v>0</v>
      </c>
      <c r="Z237" s="27">
        <v>0</v>
      </c>
      <c r="AA237" s="6">
        <v>0</v>
      </c>
      <c r="AB237" s="6">
        <v>0</v>
      </c>
      <c r="AC237" s="6">
        <v>0</v>
      </c>
      <c r="AD237" s="148">
        <v>146</v>
      </c>
      <c r="AE237" s="148">
        <v>158</v>
      </c>
      <c r="AF237" s="27">
        <v>0</v>
      </c>
      <c r="AG237" s="6">
        <v>0</v>
      </c>
      <c r="AH237" s="6">
        <v>0</v>
      </c>
      <c r="AI237" s="6">
        <v>0</v>
      </c>
      <c r="AJ237" s="6">
        <v>0</v>
      </c>
      <c r="AK237" s="6">
        <v>0</v>
      </c>
      <c r="AL237" s="6">
        <v>0</v>
      </c>
      <c r="AM237" s="6">
        <v>0</v>
      </c>
      <c r="AN237" s="6">
        <v>0</v>
      </c>
      <c r="AO237" s="27">
        <v>0</v>
      </c>
      <c r="AP237" s="136">
        <f t="shared" si="0"/>
        <v>2222</v>
      </c>
      <c r="AQ237" s="137">
        <f t="shared" si="1"/>
        <v>1</v>
      </c>
      <c r="AR237" s="6"/>
      <c r="AS237" s="6"/>
      <c r="AT237" s="6"/>
      <c r="AU237" s="6"/>
      <c r="AV237" s="6"/>
      <c r="AW237" s="6"/>
    </row>
    <row r="238" spans="1:63" ht="16.5" customHeight="1">
      <c r="A238" s="27" t="s">
        <v>516</v>
      </c>
      <c r="B238" s="12">
        <v>449</v>
      </c>
      <c r="C238" s="6">
        <v>139</v>
      </c>
      <c r="D238" s="6">
        <v>143</v>
      </c>
      <c r="E238" s="6">
        <v>0</v>
      </c>
      <c r="F238" s="6">
        <v>0</v>
      </c>
      <c r="G238" s="6">
        <v>0</v>
      </c>
      <c r="H238" s="6">
        <v>0</v>
      </c>
      <c r="I238" s="6">
        <v>150</v>
      </c>
      <c r="J238" s="6">
        <v>150</v>
      </c>
      <c r="K238" s="6">
        <v>0</v>
      </c>
      <c r="L238" s="148">
        <v>158</v>
      </c>
      <c r="M238" s="148">
        <v>158</v>
      </c>
      <c r="N238" s="6">
        <v>0</v>
      </c>
      <c r="O238" s="6">
        <v>0</v>
      </c>
      <c r="P238" s="6">
        <v>0</v>
      </c>
      <c r="Q238" s="27">
        <v>0</v>
      </c>
      <c r="R238" s="6">
        <v>0</v>
      </c>
      <c r="S238" s="6">
        <v>0</v>
      </c>
      <c r="T238" s="6">
        <v>0</v>
      </c>
      <c r="U238" s="6">
        <v>0</v>
      </c>
      <c r="V238" s="6">
        <v>0</v>
      </c>
      <c r="W238" s="6">
        <v>0</v>
      </c>
      <c r="X238" s="6">
        <v>196</v>
      </c>
      <c r="Y238" s="6">
        <v>196</v>
      </c>
      <c r="Z238" s="27">
        <v>0</v>
      </c>
      <c r="AA238" s="6">
        <v>162</v>
      </c>
      <c r="AB238" s="6">
        <v>162</v>
      </c>
      <c r="AC238" s="6">
        <v>0</v>
      </c>
      <c r="AD238" s="148">
        <v>158</v>
      </c>
      <c r="AE238" s="148">
        <v>158</v>
      </c>
      <c r="AF238" s="27">
        <v>0</v>
      </c>
      <c r="AG238" s="6">
        <v>0</v>
      </c>
      <c r="AH238" s="6">
        <v>0</v>
      </c>
      <c r="AI238" s="6">
        <v>0</v>
      </c>
      <c r="AJ238" s="6">
        <v>232</v>
      </c>
      <c r="AK238" s="6">
        <v>232</v>
      </c>
      <c r="AL238" s="6">
        <v>0</v>
      </c>
      <c r="AM238" s="6">
        <v>0</v>
      </c>
      <c r="AN238" s="6">
        <v>0</v>
      </c>
      <c r="AO238" s="27">
        <v>0</v>
      </c>
      <c r="AP238" s="136">
        <f t="shared" si="0"/>
        <v>2394</v>
      </c>
      <c r="AQ238" s="137">
        <f t="shared" si="1"/>
        <v>1</v>
      </c>
      <c r="AR238" s="6"/>
      <c r="AS238" s="6"/>
      <c r="AT238" s="6"/>
      <c r="AU238" s="6"/>
      <c r="AV238" s="6"/>
      <c r="AW238" s="6"/>
    </row>
    <row r="239" spans="1:63" ht="16.5" customHeight="1">
      <c r="A239" s="161" t="s">
        <v>516</v>
      </c>
      <c r="B239" s="10">
        <v>449</v>
      </c>
      <c r="C239" s="60">
        <v>139</v>
      </c>
      <c r="D239" s="60">
        <v>143</v>
      </c>
      <c r="E239" s="60">
        <v>0</v>
      </c>
      <c r="F239" s="60">
        <v>0</v>
      </c>
      <c r="G239" s="60">
        <v>0</v>
      </c>
      <c r="H239" s="60">
        <v>0</v>
      </c>
      <c r="I239" s="60">
        <v>150</v>
      </c>
      <c r="J239" s="60">
        <v>150</v>
      </c>
      <c r="K239" s="60">
        <v>0</v>
      </c>
      <c r="L239" s="163">
        <v>158</v>
      </c>
      <c r="M239" s="163">
        <v>170</v>
      </c>
      <c r="N239" s="60">
        <v>0</v>
      </c>
      <c r="O239" s="60">
        <v>0</v>
      </c>
      <c r="P239" s="60">
        <v>0</v>
      </c>
      <c r="Q239" s="161">
        <v>0</v>
      </c>
      <c r="R239" s="60">
        <v>0</v>
      </c>
      <c r="S239" s="60">
        <v>0</v>
      </c>
      <c r="T239" s="60">
        <v>0</v>
      </c>
      <c r="U239" s="60">
        <v>202</v>
      </c>
      <c r="V239" s="60">
        <v>202</v>
      </c>
      <c r="W239" s="60">
        <v>0</v>
      </c>
      <c r="X239" s="60">
        <v>0</v>
      </c>
      <c r="Y239" s="60">
        <v>0</v>
      </c>
      <c r="Z239" s="161">
        <v>0</v>
      </c>
      <c r="AA239" s="60">
        <v>0</v>
      </c>
      <c r="AB239" s="60">
        <v>0</v>
      </c>
      <c r="AC239" s="60">
        <v>0</v>
      </c>
      <c r="AD239" s="163">
        <v>146</v>
      </c>
      <c r="AE239" s="163">
        <v>158</v>
      </c>
      <c r="AF239" s="161">
        <v>0</v>
      </c>
      <c r="AG239" s="60">
        <v>0</v>
      </c>
      <c r="AH239" s="60">
        <v>0</v>
      </c>
      <c r="AI239" s="60">
        <v>0</v>
      </c>
      <c r="AJ239" s="60">
        <v>232</v>
      </c>
      <c r="AK239" s="60">
        <v>232</v>
      </c>
      <c r="AL239" s="60">
        <v>0</v>
      </c>
      <c r="AM239" s="60">
        <v>0</v>
      </c>
      <c r="AN239" s="60">
        <v>0</v>
      </c>
      <c r="AO239" s="161">
        <v>0</v>
      </c>
      <c r="AP239" s="164">
        <f t="shared" si="0"/>
        <v>2082</v>
      </c>
      <c r="AQ239" s="165">
        <f t="shared" si="1"/>
        <v>1</v>
      </c>
      <c r="AR239" s="60"/>
      <c r="AS239" s="60"/>
      <c r="AT239" s="60"/>
      <c r="AU239" s="60"/>
      <c r="AV239" s="60"/>
      <c r="AW239" s="60"/>
      <c r="AX239" s="60"/>
      <c r="AY239" s="60"/>
      <c r="AZ239" s="60"/>
      <c r="BA239" s="60"/>
      <c r="BB239" s="60"/>
      <c r="BC239" s="60"/>
      <c r="BD239" s="60"/>
      <c r="BE239" s="60"/>
      <c r="BF239" s="60"/>
      <c r="BG239" s="60"/>
      <c r="BH239" s="60"/>
      <c r="BI239" s="60"/>
      <c r="BJ239" s="60"/>
      <c r="BK239" s="60"/>
    </row>
    <row r="240" spans="1:63" ht="16.5" customHeight="1">
      <c r="A240" s="6" t="s">
        <v>518</v>
      </c>
      <c r="B240" s="22">
        <v>211</v>
      </c>
      <c r="C240" s="6">
        <v>139</v>
      </c>
      <c r="D240" s="6">
        <v>143</v>
      </c>
      <c r="E240" s="6">
        <v>0</v>
      </c>
      <c r="F240" s="6">
        <v>0</v>
      </c>
      <c r="G240" s="6">
        <v>0</v>
      </c>
      <c r="H240" s="6">
        <v>0</v>
      </c>
      <c r="I240" s="6">
        <v>0</v>
      </c>
      <c r="J240" s="6">
        <v>0</v>
      </c>
      <c r="K240" s="6">
        <v>0</v>
      </c>
      <c r="L240" s="6">
        <v>0</v>
      </c>
      <c r="M240" s="6">
        <v>0</v>
      </c>
      <c r="N240" s="6">
        <v>0</v>
      </c>
      <c r="O240" s="6">
        <v>194</v>
      </c>
      <c r="P240" s="6">
        <v>194</v>
      </c>
      <c r="Q240" s="28">
        <v>0</v>
      </c>
      <c r="R240" s="171">
        <v>163</v>
      </c>
      <c r="S240" s="171">
        <v>166</v>
      </c>
      <c r="T240" s="6">
        <v>0</v>
      </c>
      <c r="U240" s="6">
        <v>202</v>
      </c>
      <c r="V240" s="6">
        <v>206</v>
      </c>
      <c r="W240" s="6">
        <v>0</v>
      </c>
      <c r="X240" s="6">
        <v>0</v>
      </c>
      <c r="Y240" s="6">
        <v>0</v>
      </c>
      <c r="Z240" s="27">
        <v>0</v>
      </c>
      <c r="AA240" s="6">
        <v>150</v>
      </c>
      <c r="AB240" s="6">
        <v>162</v>
      </c>
      <c r="AC240" s="6">
        <v>0</v>
      </c>
      <c r="AD240" s="6">
        <v>122</v>
      </c>
      <c r="AE240" s="6">
        <v>132</v>
      </c>
      <c r="AF240" s="27">
        <v>0</v>
      </c>
      <c r="AG240" s="6">
        <v>302</v>
      </c>
      <c r="AH240" s="6">
        <v>302</v>
      </c>
      <c r="AI240" s="6">
        <v>0</v>
      </c>
      <c r="AJ240" s="6">
        <v>232</v>
      </c>
      <c r="AK240" s="6">
        <v>232</v>
      </c>
      <c r="AL240" s="6">
        <v>0</v>
      </c>
      <c r="AM240" s="6">
        <v>214</v>
      </c>
      <c r="AN240" s="6">
        <v>224</v>
      </c>
      <c r="AO240" s="27">
        <v>0</v>
      </c>
      <c r="AP240" s="136">
        <f t="shared" si="0"/>
        <v>3479</v>
      </c>
      <c r="AQ240" s="137">
        <f t="shared" si="1"/>
        <v>1</v>
      </c>
    </row>
    <row r="241" spans="1:43" ht="16.5" customHeight="1">
      <c r="A241" s="6" t="s">
        <v>57</v>
      </c>
      <c r="B241" s="22">
        <v>211</v>
      </c>
      <c r="C241" s="6">
        <v>139</v>
      </c>
      <c r="D241" s="6">
        <v>143</v>
      </c>
      <c r="E241" s="6">
        <v>0</v>
      </c>
      <c r="F241" s="6">
        <v>0</v>
      </c>
      <c r="G241" s="6">
        <v>0</v>
      </c>
      <c r="H241" s="6">
        <v>0</v>
      </c>
      <c r="I241" s="6">
        <v>0</v>
      </c>
      <c r="J241" s="6">
        <v>0</v>
      </c>
      <c r="K241" s="6">
        <v>0</v>
      </c>
      <c r="L241" s="6">
        <v>186</v>
      </c>
      <c r="M241" s="6">
        <v>186</v>
      </c>
      <c r="N241" s="6">
        <v>0</v>
      </c>
      <c r="O241" s="6">
        <v>194</v>
      </c>
      <c r="P241" s="6">
        <v>194</v>
      </c>
      <c r="Q241" s="28">
        <v>0</v>
      </c>
      <c r="R241" s="160">
        <v>160</v>
      </c>
      <c r="S241" s="160">
        <v>163</v>
      </c>
      <c r="T241" s="6">
        <v>0</v>
      </c>
      <c r="U241" s="6">
        <v>202</v>
      </c>
      <c r="V241" s="6">
        <v>206</v>
      </c>
      <c r="W241" s="6">
        <v>0</v>
      </c>
      <c r="X241" s="6">
        <v>182</v>
      </c>
      <c r="Y241" s="6">
        <v>196</v>
      </c>
      <c r="Z241" s="27">
        <v>0</v>
      </c>
      <c r="AA241" s="6">
        <v>150</v>
      </c>
      <c r="AB241" s="6">
        <v>162</v>
      </c>
      <c r="AC241" s="6">
        <v>0</v>
      </c>
      <c r="AD241" s="6">
        <v>122</v>
      </c>
      <c r="AE241" s="6">
        <v>132</v>
      </c>
      <c r="AF241" s="27">
        <v>0</v>
      </c>
      <c r="AG241" s="6">
        <v>0</v>
      </c>
      <c r="AH241" s="6">
        <v>0</v>
      </c>
      <c r="AI241" s="6">
        <v>0</v>
      </c>
      <c r="AJ241" s="6">
        <v>232</v>
      </c>
      <c r="AK241" s="6">
        <v>232</v>
      </c>
      <c r="AL241" s="6">
        <v>0</v>
      </c>
      <c r="AM241" s="6">
        <v>0</v>
      </c>
      <c r="AN241" s="6">
        <v>0</v>
      </c>
      <c r="AO241" s="27">
        <v>0</v>
      </c>
      <c r="AP241" s="136">
        <f t="shared" si="0"/>
        <v>3181</v>
      </c>
      <c r="AQ241" s="137">
        <f t="shared" si="1"/>
        <v>1</v>
      </c>
    </row>
    <row r="242" spans="1:43" ht="16.5" customHeight="1">
      <c r="A242" s="6" t="s">
        <v>57</v>
      </c>
      <c r="B242" s="22">
        <v>212</v>
      </c>
      <c r="C242" s="6">
        <v>139</v>
      </c>
      <c r="D242" s="6">
        <v>143</v>
      </c>
      <c r="E242" s="6">
        <v>0</v>
      </c>
      <c r="F242" s="6">
        <v>0</v>
      </c>
      <c r="G242" s="6">
        <v>0</v>
      </c>
      <c r="H242" s="6">
        <v>0</v>
      </c>
      <c r="I242" s="6">
        <v>0</v>
      </c>
      <c r="J242" s="6">
        <v>0</v>
      </c>
      <c r="K242" s="6">
        <v>0</v>
      </c>
      <c r="L242" s="6">
        <v>158</v>
      </c>
      <c r="M242" s="6">
        <v>174</v>
      </c>
      <c r="N242" s="6">
        <v>0</v>
      </c>
      <c r="O242" s="6">
        <v>194</v>
      </c>
      <c r="P242" s="6">
        <v>194</v>
      </c>
      <c r="Q242" s="28">
        <v>0</v>
      </c>
      <c r="R242">
        <v>166</v>
      </c>
      <c r="S242">
        <v>166</v>
      </c>
      <c r="T242" s="6">
        <v>0</v>
      </c>
      <c r="U242" s="6">
        <v>0</v>
      </c>
      <c r="V242" s="6">
        <v>0</v>
      </c>
      <c r="W242" s="6">
        <v>0</v>
      </c>
      <c r="X242" s="148">
        <v>200</v>
      </c>
      <c r="Y242" s="148">
        <v>200</v>
      </c>
      <c r="Z242" s="27">
        <v>0</v>
      </c>
      <c r="AA242" s="148">
        <v>150</v>
      </c>
      <c r="AB242" s="148">
        <v>162</v>
      </c>
      <c r="AC242" s="6">
        <v>0</v>
      </c>
      <c r="AD242" s="6">
        <v>146</v>
      </c>
      <c r="AE242" s="6">
        <v>158</v>
      </c>
      <c r="AF242" s="27">
        <v>0</v>
      </c>
      <c r="AG242" s="6">
        <v>302</v>
      </c>
      <c r="AH242" s="6">
        <v>302</v>
      </c>
      <c r="AI242" s="6">
        <v>0</v>
      </c>
      <c r="AJ242" s="6">
        <v>232</v>
      </c>
      <c r="AK242" s="6">
        <v>232</v>
      </c>
      <c r="AL242" s="6">
        <v>0</v>
      </c>
      <c r="AM242" s="6">
        <v>0</v>
      </c>
      <c r="AN242" s="6">
        <v>0</v>
      </c>
      <c r="AO242" s="27">
        <v>0</v>
      </c>
      <c r="AP242" s="136">
        <f t="shared" si="0"/>
        <v>3418</v>
      </c>
      <c r="AQ242" s="137">
        <f t="shared" si="1"/>
        <v>1</v>
      </c>
    </row>
    <row r="243" spans="1:43" ht="16.5" customHeight="1">
      <c r="A243" s="6" t="s">
        <v>57</v>
      </c>
      <c r="B243" s="22">
        <v>212</v>
      </c>
      <c r="C243" s="6">
        <v>139</v>
      </c>
      <c r="D243" s="6">
        <v>143</v>
      </c>
      <c r="E243" s="6">
        <v>0</v>
      </c>
      <c r="F243" s="6">
        <v>0</v>
      </c>
      <c r="G243" s="6">
        <v>0</v>
      </c>
      <c r="H243" s="6">
        <v>0</v>
      </c>
      <c r="I243" s="6">
        <v>0</v>
      </c>
      <c r="J243" s="6">
        <v>0</v>
      </c>
      <c r="K243" s="6">
        <v>0</v>
      </c>
      <c r="L243" s="6">
        <v>158</v>
      </c>
      <c r="M243" s="6">
        <v>174</v>
      </c>
      <c r="N243" s="6">
        <v>0</v>
      </c>
      <c r="O243" s="6">
        <v>0</v>
      </c>
      <c r="P243" s="6">
        <v>0</v>
      </c>
      <c r="Q243" s="28">
        <v>0</v>
      </c>
      <c r="R243" s="6">
        <v>166</v>
      </c>
      <c r="S243" s="6">
        <v>166</v>
      </c>
      <c r="T243" s="6">
        <v>0</v>
      </c>
      <c r="U243" s="6">
        <v>0</v>
      </c>
      <c r="V243" s="6">
        <v>0</v>
      </c>
      <c r="W243" s="6">
        <v>0</v>
      </c>
      <c r="X243" s="148">
        <v>196</v>
      </c>
      <c r="Y243" s="148">
        <v>200</v>
      </c>
      <c r="Z243" s="27">
        <v>0</v>
      </c>
      <c r="AA243" s="148">
        <v>162</v>
      </c>
      <c r="AB243" s="148">
        <v>162</v>
      </c>
      <c r="AC243" s="6">
        <v>0</v>
      </c>
      <c r="AD243" s="6">
        <v>0</v>
      </c>
      <c r="AE243" s="6">
        <v>0</v>
      </c>
      <c r="AF243" s="27">
        <v>0</v>
      </c>
      <c r="AG243" s="6">
        <v>0</v>
      </c>
      <c r="AH243" s="6">
        <v>0</v>
      </c>
      <c r="AI243" s="6">
        <v>0</v>
      </c>
      <c r="AJ243" s="6">
        <v>232</v>
      </c>
      <c r="AK243" s="6">
        <v>232</v>
      </c>
      <c r="AL243" s="6">
        <v>0</v>
      </c>
      <c r="AM243" s="6">
        <v>0</v>
      </c>
      <c r="AN243" s="6">
        <v>0</v>
      </c>
      <c r="AO243" s="27">
        <v>0</v>
      </c>
      <c r="AP243" s="136">
        <f t="shared" si="0"/>
        <v>2130</v>
      </c>
      <c r="AQ243" s="137">
        <f t="shared" si="1"/>
        <v>1</v>
      </c>
    </row>
    <row r="244" spans="1:43" ht="16.5" customHeight="1">
      <c r="A244" s="6" t="s">
        <v>57</v>
      </c>
      <c r="B244" s="22">
        <v>213</v>
      </c>
      <c r="C244" s="6">
        <v>0</v>
      </c>
      <c r="D244" s="6">
        <v>0</v>
      </c>
      <c r="E244" s="6">
        <v>0</v>
      </c>
      <c r="F244" s="6">
        <v>0</v>
      </c>
      <c r="G244" s="6">
        <v>0</v>
      </c>
      <c r="H244" s="6">
        <v>0</v>
      </c>
      <c r="I244" s="6">
        <v>0</v>
      </c>
      <c r="J244" s="6">
        <v>0</v>
      </c>
      <c r="K244" s="6">
        <v>0</v>
      </c>
      <c r="L244" s="6">
        <v>0</v>
      </c>
      <c r="M244" s="6">
        <v>0</v>
      </c>
      <c r="N244" s="6">
        <v>0</v>
      </c>
      <c r="O244" s="6">
        <v>194</v>
      </c>
      <c r="P244" s="6">
        <v>197</v>
      </c>
      <c r="Q244" s="28">
        <v>0</v>
      </c>
      <c r="R244">
        <v>163</v>
      </c>
      <c r="S244">
        <v>166</v>
      </c>
      <c r="T244" s="6">
        <v>0</v>
      </c>
      <c r="U244" s="6">
        <v>0</v>
      </c>
      <c r="V244" s="6">
        <v>0</v>
      </c>
      <c r="W244" s="6">
        <v>0</v>
      </c>
      <c r="X244" s="148">
        <v>200</v>
      </c>
      <c r="Y244" s="148">
        <v>200</v>
      </c>
      <c r="Z244" s="27">
        <v>0</v>
      </c>
      <c r="AA244" s="6">
        <v>0</v>
      </c>
      <c r="AB244" s="6">
        <v>0</v>
      </c>
      <c r="AC244" s="6">
        <v>0</v>
      </c>
      <c r="AD244" s="6">
        <v>122</v>
      </c>
      <c r="AE244" s="6">
        <v>132</v>
      </c>
      <c r="AF244" s="27">
        <v>0</v>
      </c>
      <c r="AG244" s="6">
        <v>302</v>
      </c>
      <c r="AH244" s="6">
        <v>302</v>
      </c>
      <c r="AI244" s="6">
        <v>0</v>
      </c>
      <c r="AJ244" s="6">
        <v>232</v>
      </c>
      <c r="AK244" s="6">
        <v>232</v>
      </c>
      <c r="AL244" s="6">
        <v>0</v>
      </c>
      <c r="AM244" s="6">
        <v>0</v>
      </c>
      <c r="AN244" s="6">
        <v>0</v>
      </c>
      <c r="AO244" s="27">
        <v>0</v>
      </c>
      <c r="AP244" s="136">
        <f t="shared" si="0"/>
        <v>2442</v>
      </c>
      <c r="AQ244" s="137">
        <f t="shared" si="1"/>
        <v>1</v>
      </c>
    </row>
    <row r="245" spans="1:43" ht="16.5" customHeight="1">
      <c r="A245" s="6" t="s">
        <v>57</v>
      </c>
      <c r="B245" s="22">
        <v>213</v>
      </c>
      <c r="C245" s="6">
        <v>131</v>
      </c>
      <c r="D245" s="6">
        <v>139</v>
      </c>
      <c r="E245" s="6">
        <v>0</v>
      </c>
      <c r="F245" s="6">
        <v>0</v>
      </c>
      <c r="G245" s="6">
        <v>0</v>
      </c>
      <c r="H245" s="6">
        <v>0</v>
      </c>
      <c r="I245" s="6">
        <v>0</v>
      </c>
      <c r="J245" s="6">
        <v>0</v>
      </c>
      <c r="K245" s="6">
        <v>0</v>
      </c>
      <c r="L245" s="6">
        <v>158</v>
      </c>
      <c r="M245" s="6">
        <v>186</v>
      </c>
      <c r="N245" s="6">
        <v>0</v>
      </c>
      <c r="O245" s="6">
        <v>0</v>
      </c>
      <c r="P245" s="6">
        <v>0</v>
      </c>
      <c r="Q245" s="28">
        <v>0</v>
      </c>
      <c r="R245" s="6">
        <v>163</v>
      </c>
      <c r="S245" s="6">
        <v>166</v>
      </c>
      <c r="T245" s="6">
        <v>0</v>
      </c>
      <c r="U245" s="6">
        <v>202</v>
      </c>
      <c r="V245" s="6">
        <v>202</v>
      </c>
      <c r="W245" s="6">
        <v>0</v>
      </c>
      <c r="X245" s="148">
        <v>196</v>
      </c>
      <c r="Y245" s="148">
        <v>196</v>
      </c>
      <c r="Z245" s="27">
        <v>0</v>
      </c>
      <c r="AA245" s="6">
        <v>156</v>
      </c>
      <c r="AB245" s="6">
        <v>156</v>
      </c>
      <c r="AC245" s="6">
        <v>0</v>
      </c>
      <c r="AD245" s="6">
        <v>122</v>
      </c>
      <c r="AE245" s="6">
        <v>132</v>
      </c>
      <c r="AF245" s="27">
        <v>0</v>
      </c>
      <c r="AG245" s="6">
        <v>0</v>
      </c>
      <c r="AH245" s="6">
        <v>0</v>
      </c>
      <c r="AI245" s="6">
        <v>0</v>
      </c>
      <c r="AJ245" s="6">
        <v>232</v>
      </c>
      <c r="AK245" s="6">
        <v>232</v>
      </c>
      <c r="AL245" s="6">
        <v>0</v>
      </c>
      <c r="AM245" s="6">
        <v>0</v>
      </c>
      <c r="AN245" s="6">
        <v>0</v>
      </c>
      <c r="AO245" s="27">
        <v>0</v>
      </c>
      <c r="AP245" s="136">
        <f t="shared" si="0"/>
        <v>2769</v>
      </c>
      <c r="AQ245" s="137">
        <f t="shared" si="1"/>
        <v>1</v>
      </c>
    </row>
    <row r="246" spans="1:43" ht="16.5" customHeight="1">
      <c r="A246" s="6" t="s">
        <v>57</v>
      </c>
      <c r="B246" s="22">
        <v>214</v>
      </c>
      <c r="C246" s="6">
        <v>0</v>
      </c>
      <c r="D246" s="6">
        <v>0</v>
      </c>
      <c r="E246" s="6">
        <v>0</v>
      </c>
      <c r="F246" s="6">
        <v>0</v>
      </c>
      <c r="G246" s="6">
        <v>0</v>
      </c>
      <c r="H246" s="6">
        <v>0</v>
      </c>
      <c r="I246" s="6">
        <v>0</v>
      </c>
      <c r="J246" s="6">
        <v>0</v>
      </c>
      <c r="K246" s="6">
        <v>0</v>
      </c>
      <c r="L246" s="6">
        <v>0</v>
      </c>
      <c r="M246" s="6">
        <v>0</v>
      </c>
      <c r="N246" s="6">
        <v>0</v>
      </c>
      <c r="O246" s="6">
        <v>0</v>
      </c>
      <c r="P246" s="6">
        <v>0</v>
      </c>
      <c r="Q246" s="28">
        <v>0</v>
      </c>
      <c r="R246">
        <v>0</v>
      </c>
      <c r="S246">
        <v>0</v>
      </c>
      <c r="T246" s="6">
        <v>0</v>
      </c>
      <c r="U246" s="6">
        <v>0</v>
      </c>
      <c r="V246" s="6">
        <v>0</v>
      </c>
      <c r="W246" s="6">
        <v>0</v>
      </c>
      <c r="X246" s="6">
        <v>0</v>
      </c>
      <c r="Y246" s="6">
        <v>0</v>
      </c>
      <c r="Z246" s="27">
        <v>0</v>
      </c>
      <c r="AA246" s="6">
        <v>0</v>
      </c>
      <c r="AB246" s="6">
        <v>0</v>
      </c>
      <c r="AC246" s="6">
        <v>0</v>
      </c>
      <c r="AD246" s="6">
        <v>122</v>
      </c>
      <c r="AE246" s="6">
        <v>132</v>
      </c>
      <c r="AF246" s="27">
        <v>0</v>
      </c>
      <c r="AG246" s="6">
        <v>0</v>
      </c>
      <c r="AH246" s="6">
        <v>0</v>
      </c>
      <c r="AI246" s="6">
        <v>0</v>
      </c>
      <c r="AJ246" s="6">
        <v>0</v>
      </c>
      <c r="AK246" s="6">
        <v>0</v>
      </c>
      <c r="AL246" s="6">
        <v>0</v>
      </c>
      <c r="AM246" s="6">
        <v>0</v>
      </c>
      <c r="AN246" s="6">
        <v>0</v>
      </c>
      <c r="AO246" s="27">
        <v>0</v>
      </c>
      <c r="AP246" s="136">
        <f t="shared" si="0"/>
        <v>254</v>
      </c>
      <c r="AQ246" s="137">
        <f t="shared" si="1"/>
        <v>1</v>
      </c>
    </row>
    <row r="247" spans="1:43" ht="16.5" customHeight="1">
      <c r="A247" s="6" t="s">
        <v>57</v>
      </c>
      <c r="B247" s="22">
        <v>214</v>
      </c>
      <c r="C247" s="6">
        <v>0</v>
      </c>
      <c r="D247" s="6">
        <v>0</v>
      </c>
      <c r="E247" s="6">
        <v>0</v>
      </c>
      <c r="F247" s="6">
        <v>0</v>
      </c>
      <c r="G247" s="6">
        <v>0</v>
      </c>
      <c r="H247" s="6">
        <v>0</v>
      </c>
      <c r="I247" s="6">
        <v>0</v>
      </c>
      <c r="J247" s="6">
        <v>0</v>
      </c>
      <c r="K247" s="6">
        <v>0</v>
      </c>
      <c r="L247" s="6">
        <v>0</v>
      </c>
      <c r="M247" s="6">
        <v>0</v>
      </c>
      <c r="N247" s="6">
        <v>0</v>
      </c>
      <c r="O247" s="6">
        <v>0</v>
      </c>
      <c r="P247" s="6">
        <v>0</v>
      </c>
      <c r="Q247" s="28">
        <v>0</v>
      </c>
      <c r="R247" s="6">
        <v>0</v>
      </c>
      <c r="S247" s="6">
        <v>0</v>
      </c>
      <c r="T247" s="6">
        <v>0</v>
      </c>
      <c r="U247" s="6">
        <v>0</v>
      </c>
      <c r="V247" s="6">
        <v>0</v>
      </c>
      <c r="W247" s="6">
        <v>0</v>
      </c>
      <c r="X247" s="6">
        <v>0</v>
      </c>
      <c r="Y247" s="6">
        <v>0</v>
      </c>
      <c r="Z247" s="27">
        <v>0</v>
      </c>
      <c r="AA247" s="148">
        <v>150</v>
      </c>
      <c r="AB247" s="148">
        <v>150</v>
      </c>
      <c r="AC247" s="6">
        <v>0</v>
      </c>
      <c r="AD247" s="6">
        <v>0</v>
      </c>
      <c r="AE247" s="6">
        <v>0</v>
      </c>
      <c r="AF247" s="27">
        <v>0</v>
      </c>
      <c r="AG247" s="6">
        <v>302</v>
      </c>
      <c r="AH247" s="6">
        <v>302</v>
      </c>
      <c r="AI247" s="6">
        <v>0</v>
      </c>
      <c r="AJ247" s="6">
        <v>0</v>
      </c>
      <c r="AK247" s="6">
        <v>0</v>
      </c>
      <c r="AL247" s="6">
        <v>0</v>
      </c>
      <c r="AM247" s="6">
        <v>0</v>
      </c>
      <c r="AN247" s="6">
        <v>0</v>
      </c>
      <c r="AO247" s="27">
        <v>0</v>
      </c>
      <c r="AP247" s="136">
        <f t="shared" si="0"/>
        <v>904</v>
      </c>
      <c r="AQ247" s="137">
        <f t="shared" si="1"/>
        <v>1</v>
      </c>
    </row>
    <row r="248" spans="1:43" ht="16.5" customHeight="1">
      <c r="A248" s="6" t="s">
        <v>57</v>
      </c>
      <c r="B248" s="22">
        <v>215</v>
      </c>
      <c r="C248" s="6">
        <v>0</v>
      </c>
      <c r="D248" s="6">
        <v>0</v>
      </c>
      <c r="E248" s="6">
        <v>0</v>
      </c>
      <c r="F248" s="6">
        <v>0</v>
      </c>
      <c r="G248" s="6">
        <v>0</v>
      </c>
      <c r="H248" s="6">
        <v>0</v>
      </c>
      <c r="I248" s="6">
        <v>0</v>
      </c>
      <c r="J248" s="6">
        <v>0</v>
      </c>
      <c r="K248" s="6">
        <v>0</v>
      </c>
      <c r="L248" s="6">
        <v>0</v>
      </c>
      <c r="M248" s="6">
        <v>0</v>
      </c>
      <c r="N248" s="6">
        <v>0</v>
      </c>
      <c r="O248" s="6">
        <v>0</v>
      </c>
      <c r="P248" s="6">
        <v>0</v>
      </c>
      <c r="Q248" s="28">
        <v>0</v>
      </c>
      <c r="R248">
        <v>160</v>
      </c>
      <c r="S248">
        <v>163</v>
      </c>
      <c r="T248" s="6">
        <v>0</v>
      </c>
      <c r="U248" s="6">
        <v>0</v>
      </c>
      <c r="V248" s="6">
        <v>0</v>
      </c>
      <c r="W248" s="6">
        <v>0</v>
      </c>
      <c r="X248" s="6">
        <v>196</v>
      </c>
      <c r="Y248" s="6">
        <v>196</v>
      </c>
      <c r="Z248" s="27">
        <v>0</v>
      </c>
      <c r="AA248" s="148">
        <v>162</v>
      </c>
      <c r="AB248" s="148">
        <v>162</v>
      </c>
      <c r="AC248" s="6">
        <v>0</v>
      </c>
      <c r="AD248" s="6">
        <v>122</v>
      </c>
      <c r="AE248" s="6">
        <v>132</v>
      </c>
      <c r="AF248" s="27">
        <v>0</v>
      </c>
      <c r="AG248" s="6">
        <v>0</v>
      </c>
      <c r="AH248" s="6">
        <v>0</v>
      </c>
      <c r="AI248" s="6">
        <v>0</v>
      </c>
      <c r="AJ248" s="6">
        <v>0</v>
      </c>
      <c r="AK248" s="6">
        <v>0</v>
      </c>
      <c r="AL248" s="6">
        <v>0</v>
      </c>
      <c r="AM248" s="6">
        <v>0</v>
      </c>
      <c r="AN248" s="6">
        <v>0</v>
      </c>
      <c r="AO248" s="27">
        <v>0</v>
      </c>
      <c r="AP248" s="136">
        <f t="shared" si="0"/>
        <v>1293</v>
      </c>
      <c r="AQ248" s="137">
        <f t="shared" si="1"/>
        <v>1</v>
      </c>
    </row>
    <row r="249" spans="1:43" ht="16.5" customHeight="1">
      <c r="A249" s="6" t="s">
        <v>57</v>
      </c>
      <c r="B249" s="22">
        <v>215</v>
      </c>
      <c r="C249" s="6">
        <v>0</v>
      </c>
      <c r="D249" s="6">
        <v>0</v>
      </c>
      <c r="E249" s="6">
        <v>0</v>
      </c>
      <c r="F249" s="6">
        <v>0</v>
      </c>
      <c r="G249" s="6">
        <v>0</v>
      </c>
      <c r="H249" s="6">
        <v>0</v>
      </c>
      <c r="I249" s="6">
        <v>0</v>
      </c>
      <c r="J249" s="6">
        <v>0</v>
      </c>
      <c r="K249" s="6">
        <v>0</v>
      </c>
      <c r="L249" s="6">
        <v>0</v>
      </c>
      <c r="M249" s="6">
        <v>0</v>
      </c>
      <c r="N249" s="6">
        <v>0</v>
      </c>
      <c r="O249" s="6">
        <v>0</v>
      </c>
      <c r="P249" s="6">
        <v>0</v>
      </c>
      <c r="Q249" s="28">
        <v>0</v>
      </c>
      <c r="R249" s="6">
        <v>160</v>
      </c>
      <c r="S249" s="6">
        <v>163</v>
      </c>
      <c r="T249" s="6">
        <v>0</v>
      </c>
      <c r="U249" s="6">
        <v>0</v>
      </c>
      <c r="V249" s="6">
        <v>0</v>
      </c>
      <c r="W249" s="6">
        <v>0</v>
      </c>
      <c r="X249" s="6">
        <v>0</v>
      </c>
      <c r="Y249" s="6">
        <v>0</v>
      </c>
      <c r="Z249" s="27">
        <v>0</v>
      </c>
      <c r="AA249" s="6">
        <v>0</v>
      </c>
      <c r="AB249" s="6">
        <v>0</v>
      </c>
      <c r="AC249" s="6">
        <v>0</v>
      </c>
      <c r="AD249" s="6">
        <v>122</v>
      </c>
      <c r="AE249" s="6">
        <v>132</v>
      </c>
      <c r="AF249" s="27">
        <v>0</v>
      </c>
      <c r="AG249" s="6">
        <v>0</v>
      </c>
      <c r="AH249" s="6">
        <v>0</v>
      </c>
      <c r="AI249" s="6">
        <v>0</v>
      </c>
      <c r="AJ249" s="6">
        <v>232</v>
      </c>
      <c r="AK249" s="6">
        <v>232</v>
      </c>
      <c r="AL249" s="6">
        <v>0</v>
      </c>
      <c r="AM249" s="6">
        <v>0</v>
      </c>
      <c r="AN249" s="6">
        <v>0</v>
      </c>
      <c r="AO249" s="27">
        <v>0</v>
      </c>
      <c r="AP249" s="136">
        <f t="shared" si="0"/>
        <v>1041</v>
      </c>
      <c r="AQ249" s="137">
        <f t="shared" si="1"/>
        <v>1</v>
      </c>
    </row>
    <row r="250" spans="1:43" ht="16.5" customHeight="1">
      <c r="A250" s="6" t="s">
        <v>57</v>
      </c>
      <c r="B250" s="22">
        <v>216</v>
      </c>
      <c r="C250" s="6">
        <v>0</v>
      </c>
      <c r="D250" s="6">
        <v>0</v>
      </c>
      <c r="E250" s="6">
        <v>0</v>
      </c>
      <c r="F250" s="6">
        <v>0</v>
      </c>
      <c r="G250" s="6">
        <v>0</v>
      </c>
      <c r="H250" s="6">
        <v>0</v>
      </c>
      <c r="I250" s="6">
        <v>0</v>
      </c>
      <c r="J250" s="6">
        <v>0</v>
      </c>
      <c r="K250" s="6">
        <v>0</v>
      </c>
      <c r="L250" s="6">
        <v>0</v>
      </c>
      <c r="M250" s="6">
        <v>0</v>
      </c>
      <c r="N250" s="6">
        <v>0</v>
      </c>
      <c r="O250" s="6">
        <v>0</v>
      </c>
      <c r="P250" s="6">
        <v>0</v>
      </c>
      <c r="Q250" s="28">
        <v>0</v>
      </c>
      <c r="R250">
        <v>166</v>
      </c>
      <c r="S250">
        <v>166</v>
      </c>
      <c r="T250" s="6">
        <v>0</v>
      </c>
      <c r="U250" s="6">
        <v>202</v>
      </c>
      <c r="V250" s="6">
        <v>204</v>
      </c>
      <c r="W250" s="6">
        <v>0</v>
      </c>
      <c r="X250" s="6">
        <v>0</v>
      </c>
      <c r="Y250" s="6">
        <v>0</v>
      </c>
      <c r="Z250" s="27">
        <v>0</v>
      </c>
      <c r="AA250" s="6">
        <v>0</v>
      </c>
      <c r="AB250" s="6">
        <v>0</v>
      </c>
      <c r="AC250" s="6">
        <v>0</v>
      </c>
      <c r="AD250" s="6">
        <v>0</v>
      </c>
      <c r="AE250" s="6">
        <v>0</v>
      </c>
      <c r="AF250" s="27">
        <v>0</v>
      </c>
      <c r="AG250" s="6">
        <v>0</v>
      </c>
      <c r="AH250" s="6">
        <v>0</v>
      </c>
      <c r="AI250" s="6">
        <v>0</v>
      </c>
      <c r="AJ250" s="6">
        <v>232</v>
      </c>
      <c r="AK250" s="6">
        <v>232</v>
      </c>
      <c r="AL250" s="6">
        <v>0</v>
      </c>
      <c r="AM250" s="148">
        <v>224</v>
      </c>
      <c r="AN250" s="148">
        <v>227</v>
      </c>
      <c r="AO250" s="27">
        <v>0</v>
      </c>
      <c r="AP250" s="136">
        <f t="shared" si="0"/>
        <v>1653</v>
      </c>
      <c r="AQ250" s="137">
        <f t="shared" si="1"/>
        <v>1</v>
      </c>
    </row>
    <row r="251" spans="1:43" ht="16.5" customHeight="1">
      <c r="A251" s="6" t="s">
        <v>57</v>
      </c>
      <c r="B251" s="22">
        <v>216</v>
      </c>
      <c r="C251" s="6">
        <v>0</v>
      </c>
      <c r="D251" s="6">
        <v>0</v>
      </c>
      <c r="E251" s="6">
        <v>0</v>
      </c>
      <c r="F251" s="6">
        <v>0</v>
      </c>
      <c r="G251" s="6">
        <v>0</v>
      </c>
      <c r="H251" s="6">
        <v>0</v>
      </c>
      <c r="I251" s="6">
        <v>0</v>
      </c>
      <c r="J251" s="6">
        <v>0</v>
      </c>
      <c r="K251" s="6">
        <v>0</v>
      </c>
      <c r="L251" s="6">
        <v>0</v>
      </c>
      <c r="M251" s="6">
        <v>0</v>
      </c>
      <c r="N251" s="6">
        <v>0</v>
      </c>
      <c r="O251" s="6">
        <v>0</v>
      </c>
      <c r="P251" s="6">
        <v>0</v>
      </c>
      <c r="Q251" s="28">
        <v>0</v>
      </c>
      <c r="R251" s="6">
        <v>166</v>
      </c>
      <c r="S251" s="6">
        <v>166</v>
      </c>
      <c r="T251" s="6">
        <v>0</v>
      </c>
      <c r="U251" s="6">
        <v>0</v>
      </c>
      <c r="V251" s="6">
        <v>0</v>
      </c>
      <c r="W251" s="6">
        <v>0</v>
      </c>
      <c r="X251" s="6">
        <v>0</v>
      </c>
      <c r="Y251" s="6">
        <v>0</v>
      </c>
      <c r="Z251" s="27">
        <v>0</v>
      </c>
      <c r="AA251" s="6">
        <v>0</v>
      </c>
      <c r="AB251" s="6">
        <v>0</v>
      </c>
      <c r="AC251" s="6">
        <v>0</v>
      </c>
      <c r="AD251" s="6">
        <v>0</v>
      </c>
      <c r="AE251" s="6">
        <v>0</v>
      </c>
      <c r="AF251" s="27">
        <v>0</v>
      </c>
      <c r="AG251" s="6">
        <v>0</v>
      </c>
      <c r="AH251" s="6">
        <v>0</v>
      </c>
      <c r="AI251" s="6">
        <v>0</v>
      </c>
      <c r="AJ251" s="6">
        <v>232</v>
      </c>
      <c r="AK251" s="6">
        <v>232</v>
      </c>
      <c r="AL251" s="6">
        <v>0</v>
      </c>
      <c r="AM251" s="148">
        <v>224</v>
      </c>
      <c r="AN251" s="148">
        <v>224</v>
      </c>
      <c r="AO251" s="27">
        <v>0</v>
      </c>
      <c r="AP251" s="136">
        <f t="shared" si="0"/>
        <v>1244</v>
      </c>
      <c r="AQ251" s="137">
        <f t="shared" si="1"/>
        <v>1</v>
      </c>
    </row>
    <row r="252" spans="1:43" ht="16.5" customHeight="1">
      <c r="A252" s="6" t="s">
        <v>57</v>
      </c>
      <c r="B252" s="22">
        <v>217</v>
      </c>
      <c r="C252" s="6">
        <v>0</v>
      </c>
      <c r="D252" s="6">
        <v>0</v>
      </c>
      <c r="E252" s="6">
        <v>0</v>
      </c>
      <c r="F252" s="6">
        <v>0</v>
      </c>
      <c r="G252" s="6">
        <v>0</v>
      </c>
      <c r="H252" s="6">
        <v>0</v>
      </c>
      <c r="I252" s="6">
        <v>0</v>
      </c>
      <c r="J252" s="6">
        <v>0</v>
      </c>
      <c r="K252" s="6">
        <v>0</v>
      </c>
      <c r="L252" s="6">
        <v>0</v>
      </c>
      <c r="M252" s="6">
        <v>0</v>
      </c>
      <c r="N252" s="6">
        <v>0</v>
      </c>
      <c r="O252" s="6">
        <v>0</v>
      </c>
      <c r="P252" s="6">
        <v>0</v>
      </c>
      <c r="Q252" s="28">
        <v>0</v>
      </c>
      <c r="R252">
        <v>0</v>
      </c>
      <c r="S252">
        <v>0</v>
      </c>
      <c r="T252" s="6">
        <v>0</v>
      </c>
      <c r="U252" s="6">
        <v>0</v>
      </c>
      <c r="V252" s="6">
        <v>0</v>
      </c>
      <c r="W252" s="6">
        <v>0</v>
      </c>
      <c r="X252" s="6">
        <v>0</v>
      </c>
      <c r="Y252" s="6">
        <v>0</v>
      </c>
      <c r="Z252" s="27">
        <v>0</v>
      </c>
      <c r="AA252" s="6">
        <v>162</v>
      </c>
      <c r="AB252" s="6">
        <v>162</v>
      </c>
      <c r="AC252" s="6">
        <v>0</v>
      </c>
      <c r="AD252" s="160">
        <v>134</v>
      </c>
      <c r="AE252" s="160">
        <v>158</v>
      </c>
      <c r="AF252" s="27">
        <v>0</v>
      </c>
      <c r="AG252" s="6">
        <v>0</v>
      </c>
      <c r="AH252" s="6">
        <v>0</v>
      </c>
      <c r="AI252" s="6">
        <v>0</v>
      </c>
      <c r="AJ252" s="6">
        <v>0</v>
      </c>
      <c r="AK252" s="6">
        <v>0</v>
      </c>
      <c r="AL252" s="6">
        <v>0</v>
      </c>
      <c r="AM252" s="6">
        <v>0</v>
      </c>
      <c r="AN252" s="6">
        <v>0</v>
      </c>
      <c r="AO252" s="27">
        <v>0</v>
      </c>
      <c r="AP252" s="136">
        <f t="shared" si="0"/>
        <v>616</v>
      </c>
      <c r="AQ252" s="137">
        <f t="shared" si="1"/>
        <v>1</v>
      </c>
    </row>
    <row r="253" spans="1:43" ht="16.5" customHeight="1">
      <c r="A253" s="6" t="s">
        <v>57</v>
      </c>
      <c r="B253" s="22">
        <v>217</v>
      </c>
      <c r="C253" s="6">
        <v>0</v>
      </c>
      <c r="D253" s="6">
        <v>0</v>
      </c>
      <c r="E253" s="6">
        <v>0</v>
      </c>
      <c r="F253" s="6">
        <v>0</v>
      </c>
      <c r="G253" s="6">
        <v>0</v>
      </c>
      <c r="H253" s="6">
        <v>0</v>
      </c>
      <c r="I253" s="6">
        <v>0</v>
      </c>
      <c r="J253" s="6">
        <v>0</v>
      </c>
      <c r="K253" s="6">
        <v>0</v>
      </c>
      <c r="L253" s="6">
        <v>0</v>
      </c>
      <c r="M253" s="6">
        <v>0</v>
      </c>
      <c r="N253" s="6">
        <v>0</v>
      </c>
      <c r="O253" s="6">
        <v>0</v>
      </c>
      <c r="P253" s="6">
        <v>0</v>
      </c>
      <c r="Q253" s="28">
        <v>0</v>
      </c>
      <c r="R253" s="6">
        <v>0</v>
      </c>
      <c r="S253" s="6">
        <v>0</v>
      </c>
      <c r="T253" s="6">
        <v>0</v>
      </c>
      <c r="U253" s="6">
        <v>0</v>
      </c>
      <c r="V253" s="6">
        <v>0</v>
      </c>
      <c r="W253" s="6">
        <v>0</v>
      </c>
      <c r="X253" s="6">
        <v>0</v>
      </c>
      <c r="Y253" s="6">
        <v>0</v>
      </c>
      <c r="Z253" s="27">
        <v>0</v>
      </c>
      <c r="AA253" s="6">
        <v>0</v>
      </c>
      <c r="AB253" s="6">
        <v>0</v>
      </c>
      <c r="AC253" s="6">
        <v>0</v>
      </c>
      <c r="AD253" s="160">
        <v>154</v>
      </c>
      <c r="AE253" s="160">
        <v>154</v>
      </c>
      <c r="AF253" s="27">
        <v>0</v>
      </c>
      <c r="AG253" s="6">
        <v>0</v>
      </c>
      <c r="AH253" s="6">
        <v>0</v>
      </c>
      <c r="AI253" s="6">
        <v>0</v>
      </c>
      <c r="AJ253" s="6">
        <v>0</v>
      </c>
      <c r="AK253" s="6">
        <v>0</v>
      </c>
      <c r="AL253" s="6">
        <v>0</v>
      </c>
      <c r="AM253" s="6">
        <v>0</v>
      </c>
      <c r="AN253" s="6">
        <v>0</v>
      </c>
      <c r="AO253" s="27">
        <v>0</v>
      </c>
      <c r="AP253" s="136">
        <f t="shared" si="0"/>
        <v>308</v>
      </c>
      <c r="AQ253" s="137">
        <f t="shared" si="1"/>
        <v>1</v>
      </c>
    </row>
    <row r="254" spans="1:43" ht="16.5" customHeight="1">
      <c r="A254" s="6" t="s">
        <v>57</v>
      </c>
      <c r="B254" s="22">
        <v>218</v>
      </c>
      <c r="C254" s="6">
        <v>0</v>
      </c>
      <c r="D254" s="6">
        <v>0</v>
      </c>
      <c r="E254" s="6">
        <v>0</v>
      </c>
      <c r="F254" s="6">
        <v>0</v>
      </c>
      <c r="G254" s="6">
        <v>0</v>
      </c>
      <c r="H254" s="6">
        <v>0</v>
      </c>
      <c r="I254" s="6">
        <v>0</v>
      </c>
      <c r="J254" s="6">
        <v>0</v>
      </c>
      <c r="K254" s="6">
        <v>0</v>
      </c>
      <c r="L254" s="6">
        <v>0</v>
      </c>
      <c r="M254" s="6">
        <v>0</v>
      </c>
      <c r="N254" s="6">
        <v>0</v>
      </c>
      <c r="O254" s="6">
        <v>0</v>
      </c>
      <c r="P254" s="6">
        <v>0</v>
      </c>
      <c r="Q254" s="28">
        <v>0</v>
      </c>
      <c r="R254">
        <v>0</v>
      </c>
      <c r="S254">
        <v>0</v>
      </c>
      <c r="T254" s="6">
        <v>0</v>
      </c>
      <c r="U254" s="6">
        <v>0</v>
      </c>
      <c r="V254" s="6">
        <v>0</v>
      </c>
      <c r="W254" s="6">
        <v>0</v>
      </c>
      <c r="X254" s="6">
        <v>0</v>
      </c>
      <c r="Y254" s="6">
        <v>0</v>
      </c>
      <c r="Z254" s="27">
        <v>0</v>
      </c>
      <c r="AA254" s="6">
        <v>162</v>
      </c>
      <c r="AB254" s="6">
        <v>162</v>
      </c>
      <c r="AC254" s="6">
        <v>0</v>
      </c>
      <c r="AD254" s="6">
        <v>124</v>
      </c>
      <c r="AE254" s="6">
        <v>134</v>
      </c>
      <c r="AF254" s="27">
        <v>0</v>
      </c>
      <c r="AG254" s="148">
        <v>302</v>
      </c>
      <c r="AH254" s="148">
        <v>302</v>
      </c>
      <c r="AI254" s="6">
        <v>0</v>
      </c>
      <c r="AJ254" s="6">
        <v>232</v>
      </c>
      <c r="AK254" s="6">
        <v>232</v>
      </c>
      <c r="AL254" s="6">
        <v>0</v>
      </c>
      <c r="AM254" s="6">
        <v>224</v>
      </c>
      <c r="AN254" s="6">
        <v>224</v>
      </c>
      <c r="AO254" s="27">
        <v>0</v>
      </c>
      <c r="AP254" s="136">
        <f t="shared" si="0"/>
        <v>2098</v>
      </c>
      <c r="AQ254" s="137">
        <f t="shared" si="1"/>
        <v>1</v>
      </c>
    </row>
    <row r="255" spans="1:43" ht="16.5" customHeight="1">
      <c r="A255" s="6" t="s">
        <v>57</v>
      </c>
      <c r="B255" s="22">
        <v>218</v>
      </c>
      <c r="C255" s="6">
        <v>0</v>
      </c>
      <c r="D255" s="6">
        <v>0</v>
      </c>
      <c r="E255" s="6">
        <v>0</v>
      </c>
      <c r="F255" s="6">
        <v>0</v>
      </c>
      <c r="G255" s="6">
        <v>0</v>
      </c>
      <c r="H255" s="6">
        <v>0</v>
      </c>
      <c r="I255" s="6">
        <v>0</v>
      </c>
      <c r="J255" s="6">
        <v>0</v>
      </c>
      <c r="K255" s="6">
        <v>0</v>
      </c>
      <c r="L255" s="6">
        <v>0</v>
      </c>
      <c r="M255" s="6">
        <v>0</v>
      </c>
      <c r="N255" s="6">
        <v>0</v>
      </c>
      <c r="O255" s="6">
        <v>0</v>
      </c>
      <c r="P255" s="6">
        <v>0</v>
      </c>
      <c r="Q255" s="28">
        <v>0</v>
      </c>
      <c r="R255" s="6">
        <v>0</v>
      </c>
      <c r="S255" s="6">
        <v>0</v>
      </c>
      <c r="T255" s="6">
        <v>0</v>
      </c>
      <c r="U255" s="6">
        <v>0</v>
      </c>
      <c r="V255" s="6">
        <v>0</v>
      </c>
      <c r="W255" s="6">
        <v>0</v>
      </c>
      <c r="X255" s="6">
        <v>0</v>
      </c>
      <c r="Y255" s="6">
        <v>0</v>
      </c>
      <c r="Z255" s="27">
        <v>0</v>
      </c>
      <c r="AA255" s="6">
        <v>0</v>
      </c>
      <c r="AB255" s="6">
        <v>0</v>
      </c>
      <c r="AC255" s="6">
        <v>0</v>
      </c>
      <c r="AD255" s="6">
        <v>0</v>
      </c>
      <c r="AE255" s="6">
        <v>0</v>
      </c>
      <c r="AF255" s="27">
        <v>0</v>
      </c>
      <c r="AG255" s="148">
        <v>293</v>
      </c>
      <c r="AH255" s="148">
        <v>293</v>
      </c>
      <c r="AI255" s="6">
        <v>0</v>
      </c>
      <c r="AJ255" s="6">
        <v>0</v>
      </c>
      <c r="AK255" s="6">
        <v>0</v>
      </c>
      <c r="AL255" s="6">
        <v>0</v>
      </c>
      <c r="AM255" s="6">
        <v>0</v>
      </c>
      <c r="AN255" s="6">
        <v>0</v>
      </c>
      <c r="AO255" s="27">
        <v>0</v>
      </c>
      <c r="AP255" s="136">
        <f t="shared" si="0"/>
        <v>586</v>
      </c>
      <c r="AQ255" s="137">
        <f t="shared" si="1"/>
        <v>1</v>
      </c>
    </row>
    <row r="256" spans="1:43" ht="16.5" customHeight="1">
      <c r="A256" s="6" t="s">
        <v>57</v>
      </c>
      <c r="B256" s="22">
        <v>219</v>
      </c>
      <c r="C256" s="6">
        <v>0</v>
      </c>
      <c r="D256" s="6">
        <v>0</v>
      </c>
      <c r="E256" s="6">
        <v>0</v>
      </c>
      <c r="F256" s="6">
        <v>0</v>
      </c>
      <c r="G256" s="6">
        <v>0</v>
      </c>
      <c r="H256" s="6">
        <v>0</v>
      </c>
      <c r="I256" s="6">
        <v>0</v>
      </c>
      <c r="J256" s="6">
        <v>0</v>
      </c>
      <c r="K256" s="6">
        <v>0</v>
      </c>
      <c r="L256" s="6">
        <v>0</v>
      </c>
      <c r="M256" s="6">
        <v>0</v>
      </c>
      <c r="N256" s="6">
        <v>0</v>
      </c>
      <c r="O256" s="6">
        <v>0</v>
      </c>
      <c r="P256" s="6">
        <v>0</v>
      </c>
      <c r="Q256" s="28">
        <v>0</v>
      </c>
      <c r="R256">
        <v>0</v>
      </c>
      <c r="S256">
        <v>0</v>
      </c>
      <c r="T256" s="6">
        <v>0</v>
      </c>
      <c r="U256" s="6">
        <v>0</v>
      </c>
      <c r="V256" s="6">
        <v>0</v>
      </c>
      <c r="W256" s="6">
        <v>0</v>
      </c>
      <c r="X256" s="6">
        <v>0</v>
      </c>
      <c r="Y256" s="6">
        <v>0</v>
      </c>
      <c r="Z256" s="27">
        <v>0</v>
      </c>
      <c r="AA256" s="6">
        <v>0</v>
      </c>
      <c r="AB256" s="6">
        <v>0</v>
      </c>
      <c r="AC256" s="6">
        <v>0</v>
      </c>
      <c r="AD256" s="6">
        <v>154</v>
      </c>
      <c r="AE256" s="6">
        <v>154</v>
      </c>
      <c r="AF256" s="27">
        <v>0</v>
      </c>
      <c r="AG256" s="6">
        <v>0</v>
      </c>
      <c r="AH256" s="6">
        <v>0</v>
      </c>
      <c r="AI256" s="6">
        <v>0</v>
      </c>
      <c r="AJ256" s="6">
        <v>0</v>
      </c>
      <c r="AK256" s="6">
        <v>0</v>
      </c>
      <c r="AL256" s="6">
        <v>0</v>
      </c>
      <c r="AM256" s="6">
        <v>224</v>
      </c>
      <c r="AN256" s="6">
        <v>224</v>
      </c>
      <c r="AO256" s="27">
        <v>0</v>
      </c>
      <c r="AP256" s="136">
        <f t="shared" si="0"/>
        <v>756</v>
      </c>
      <c r="AQ256" s="137">
        <f t="shared" si="1"/>
        <v>1</v>
      </c>
    </row>
    <row r="257" spans="1:43" ht="16.5" customHeight="1">
      <c r="A257" s="6" t="s">
        <v>57</v>
      </c>
      <c r="B257" s="22">
        <v>219</v>
      </c>
      <c r="C257" s="6">
        <v>0</v>
      </c>
      <c r="D257" s="6">
        <v>0</v>
      </c>
      <c r="E257" s="6">
        <v>0</v>
      </c>
      <c r="F257" s="6">
        <v>0</v>
      </c>
      <c r="G257" s="6">
        <v>0</v>
      </c>
      <c r="H257" s="6">
        <v>0</v>
      </c>
      <c r="I257" s="6">
        <v>0</v>
      </c>
      <c r="J257" s="6">
        <v>0</v>
      </c>
      <c r="K257" s="6">
        <v>0</v>
      </c>
      <c r="L257" s="6">
        <v>0</v>
      </c>
      <c r="M257" s="6">
        <v>0</v>
      </c>
      <c r="N257" s="6">
        <v>0</v>
      </c>
      <c r="O257" s="6">
        <v>0</v>
      </c>
      <c r="P257" s="6">
        <v>0</v>
      </c>
      <c r="Q257" s="28">
        <v>0</v>
      </c>
      <c r="R257" s="6">
        <v>0</v>
      </c>
      <c r="S257" s="6">
        <v>0</v>
      </c>
      <c r="T257" s="6">
        <v>0</v>
      </c>
      <c r="U257" s="6">
        <v>0</v>
      </c>
      <c r="V257" s="6">
        <v>0</v>
      </c>
      <c r="W257" s="6">
        <v>0</v>
      </c>
      <c r="X257" s="6">
        <v>0</v>
      </c>
      <c r="Y257" s="6">
        <v>0</v>
      </c>
      <c r="Z257" s="27">
        <v>0</v>
      </c>
      <c r="AA257" s="6">
        <v>162</v>
      </c>
      <c r="AB257" s="6">
        <v>168</v>
      </c>
      <c r="AC257" s="6">
        <v>0</v>
      </c>
      <c r="AD257" s="6">
        <v>0</v>
      </c>
      <c r="AE257" s="6">
        <v>0</v>
      </c>
      <c r="AF257" s="27">
        <v>0</v>
      </c>
      <c r="AG257" s="6">
        <v>0</v>
      </c>
      <c r="AH257" s="6">
        <v>0</v>
      </c>
      <c r="AI257" s="6">
        <v>0</v>
      </c>
      <c r="AJ257" s="6">
        <v>232</v>
      </c>
      <c r="AK257" s="6">
        <v>232</v>
      </c>
      <c r="AL257" s="6">
        <v>0</v>
      </c>
      <c r="AM257" s="6">
        <v>224</v>
      </c>
      <c r="AN257" s="6">
        <v>224</v>
      </c>
      <c r="AO257" s="27">
        <v>0</v>
      </c>
      <c r="AP257" s="136">
        <f t="shared" si="0"/>
        <v>1242</v>
      </c>
      <c r="AQ257" s="137">
        <f t="shared" si="1"/>
        <v>1</v>
      </c>
    </row>
    <row r="258" spans="1:43" ht="16.5" customHeight="1">
      <c r="A258" s="6" t="s">
        <v>57</v>
      </c>
      <c r="B258" s="22">
        <v>220</v>
      </c>
      <c r="C258" s="6">
        <v>0</v>
      </c>
      <c r="D258" s="6">
        <v>0</v>
      </c>
      <c r="E258" s="6">
        <v>0</v>
      </c>
      <c r="F258" s="6">
        <v>0</v>
      </c>
      <c r="G258" s="6">
        <v>0</v>
      </c>
      <c r="H258" s="6">
        <v>0</v>
      </c>
      <c r="I258" s="6">
        <v>0</v>
      </c>
      <c r="J258" s="6">
        <v>0</v>
      </c>
      <c r="K258" s="6">
        <v>0</v>
      </c>
      <c r="L258" s="6">
        <v>0</v>
      </c>
      <c r="M258" s="6">
        <v>0</v>
      </c>
      <c r="N258" s="6">
        <v>0</v>
      </c>
      <c r="O258" s="6">
        <v>0</v>
      </c>
      <c r="P258" s="6">
        <v>0</v>
      </c>
      <c r="Q258" s="28">
        <v>0</v>
      </c>
      <c r="R258">
        <v>160</v>
      </c>
      <c r="S258">
        <v>163</v>
      </c>
      <c r="T258" s="6">
        <v>0</v>
      </c>
      <c r="U258" s="6">
        <v>0</v>
      </c>
      <c r="V258" s="6">
        <v>0</v>
      </c>
      <c r="W258" s="6">
        <v>0</v>
      </c>
      <c r="X258" s="148">
        <v>200</v>
      </c>
      <c r="Y258" s="148">
        <v>200</v>
      </c>
      <c r="Z258" s="27">
        <v>0</v>
      </c>
      <c r="AA258" s="6">
        <v>162</v>
      </c>
      <c r="AB258" s="6">
        <v>162</v>
      </c>
      <c r="AC258" s="6">
        <v>0</v>
      </c>
      <c r="AD258" s="6">
        <v>122</v>
      </c>
      <c r="AE258" s="6">
        <v>132</v>
      </c>
      <c r="AF258" s="27">
        <v>0</v>
      </c>
      <c r="AG258" s="6">
        <v>0</v>
      </c>
      <c r="AH258" s="6">
        <v>0</v>
      </c>
      <c r="AI258" s="6">
        <v>0</v>
      </c>
      <c r="AJ258" s="6">
        <v>232</v>
      </c>
      <c r="AK258" s="6">
        <v>232</v>
      </c>
      <c r="AL258" s="6">
        <v>0</v>
      </c>
      <c r="AM258" s="148">
        <v>224</v>
      </c>
      <c r="AN258" s="148">
        <v>224</v>
      </c>
      <c r="AO258" s="27">
        <v>0</v>
      </c>
      <c r="AP258" s="136">
        <f t="shared" si="0"/>
        <v>2213</v>
      </c>
      <c r="AQ258" s="137">
        <f t="shared" si="1"/>
        <v>1</v>
      </c>
    </row>
    <row r="259" spans="1:43" ht="16.5" customHeight="1">
      <c r="A259" s="6" t="s">
        <v>57</v>
      </c>
      <c r="B259" s="22">
        <v>220</v>
      </c>
      <c r="C259" s="6">
        <v>139</v>
      </c>
      <c r="D259" s="6">
        <v>143</v>
      </c>
      <c r="E259" s="6">
        <v>0</v>
      </c>
      <c r="F259" s="6">
        <v>0</v>
      </c>
      <c r="G259" s="6">
        <v>0</v>
      </c>
      <c r="H259" s="6">
        <v>0</v>
      </c>
      <c r="I259" s="6">
        <v>0</v>
      </c>
      <c r="J259" s="6">
        <v>0</v>
      </c>
      <c r="K259" s="6">
        <v>0</v>
      </c>
      <c r="L259" s="6">
        <v>0</v>
      </c>
      <c r="M259" s="6">
        <v>0</v>
      </c>
      <c r="N259" s="6">
        <v>0</v>
      </c>
      <c r="O259" s="6">
        <v>0</v>
      </c>
      <c r="P259" s="6">
        <v>0</v>
      </c>
      <c r="Q259" s="28">
        <v>0</v>
      </c>
      <c r="R259" s="6">
        <v>160</v>
      </c>
      <c r="S259" s="6">
        <v>163</v>
      </c>
      <c r="T259" s="6">
        <v>0</v>
      </c>
      <c r="U259" s="6">
        <v>0</v>
      </c>
      <c r="V259" s="6">
        <v>0</v>
      </c>
      <c r="W259" s="6">
        <v>0</v>
      </c>
      <c r="X259" s="148">
        <v>196</v>
      </c>
      <c r="Y259" s="148">
        <v>196</v>
      </c>
      <c r="Z259" s="27">
        <v>0</v>
      </c>
      <c r="AA259" s="6">
        <v>162</v>
      </c>
      <c r="AB259" s="6">
        <v>162</v>
      </c>
      <c r="AC259" s="6">
        <v>0</v>
      </c>
      <c r="AD259" s="6">
        <v>122</v>
      </c>
      <c r="AE259" s="6">
        <v>132</v>
      </c>
      <c r="AF259" s="27">
        <v>0</v>
      </c>
      <c r="AG259" s="6">
        <v>0</v>
      </c>
      <c r="AH259" s="6">
        <v>0</v>
      </c>
      <c r="AI259" s="6">
        <v>0</v>
      </c>
      <c r="AJ259" s="6">
        <v>232</v>
      </c>
      <c r="AK259" s="6">
        <v>232</v>
      </c>
      <c r="AL259" s="6">
        <v>0</v>
      </c>
      <c r="AM259" s="148">
        <v>230</v>
      </c>
      <c r="AN259" s="148">
        <v>230</v>
      </c>
      <c r="AO259" s="27">
        <v>0</v>
      </c>
      <c r="AP259" s="136">
        <f t="shared" si="0"/>
        <v>2499</v>
      </c>
      <c r="AQ259" s="137">
        <f t="shared" si="1"/>
        <v>1</v>
      </c>
    </row>
    <row r="260" spans="1:43" ht="16.5" customHeight="1">
      <c r="A260" s="6" t="s">
        <v>57</v>
      </c>
      <c r="B260" s="22">
        <v>221</v>
      </c>
      <c r="C260" s="6">
        <v>0</v>
      </c>
      <c r="D260" s="6">
        <v>0</v>
      </c>
      <c r="E260" s="6">
        <v>0</v>
      </c>
      <c r="F260" s="6">
        <v>0</v>
      </c>
      <c r="G260" s="6">
        <v>0</v>
      </c>
      <c r="H260" s="6">
        <v>0</v>
      </c>
      <c r="I260" s="6">
        <v>0</v>
      </c>
      <c r="J260" s="6">
        <v>0</v>
      </c>
      <c r="K260" s="6">
        <v>0</v>
      </c>
      <c r="L260" s="6">
        <v>0</v>
      </c>
      <c r="M260" s="6">
        <v>0</v>
      </c>
      <c r="N260" s="6">
        <v>0</v>
      </c>
      <c r="O260" s="6">
        <v>0</v>
      </c>
      <c r="P260" s="6">
        <v>0</v>
      </c>
      <c r="Q260" s="28">
        <v>0</v>
      </c>
      <c r="R260">
        <v>0</v>
      </c>
      <c r="S260">
        <v>0</v>
      </c>
      <c r="T260" s="6">
        <v>0</v>
      </c>
      <c r="U260" s="6">
        <v>0</v>
      </c>
      <c r="V260" s="6">
        <v>0</v>
      </c>
      <c r="W260" s="6">
        <v>0</v>
      </c>
      <c r="X260" s="6">
        <v>0</v>
      </c>
      <c r="Y260" s="6">
        <v>0</v>
      </c>
      <c r="Z260" s="27">
        <v>0</v>
      </c>
      <c r="AA260" s="6">
        <v>168</v>
      </c>
      <c r="AB260" s="6">
        <v>168</v>
      </c>
      <c r="AC260" s="6">
        <v>0</v>
      </c>
      <c r="AD260" s="6">
        <v>122</v>
      </c>
      <c r="AE260" s="6">
        <v>132</v>
      </c>
      <c r="AF260" s="27">
        <v>0</v>
      </c>
      <c r="AG260" s="6">
        <v>0</v>
      </c>
      <c r="AH260" s="6">
        <v>0</v>
      </c>
      <c r="AI260" s="6">
        <v>0</v>
      </c>
      <c r="AJ260" s="6">
        <v>232</v>
      </c>
      <c r="AK260" s="6">
        <v>232</v>
      </c>
      <c r="AL260" s="6">
        <v>0</v>
      </c>
      <c r="AM260" s="6">
        <v>0</v>
      </c>
      <c r="AN260" s="6">
        <v>0</v>
      </c>
      <c r="AO260" s="27">
        <v>0</v>
      </c>
      <c r="AP260" s="136">
        <f t="shared" si="0"/>
        <v>1054</v>
      </c>
      <c r="AQ260" s="137">
        <f t="shared" si="1"/>
        <v>1</v>
      </c>
    </row>
    <row r="261" spans="1:43" ht="16.5" customHeight="1">
      <c r="A261" s="6" t="s">
        <v>57</v>
      </c>
      <c r="B261" s="22">
        <v>221</v>
      </c>
      <c r="C261" s="6">
        <v>0</v>
      </c>
      <c r="D261" s="6">
        <v>0</v>
      </c>
      <c r="E261" s="6">
        <v>0</v>
      </c>
      <c r="F261" s="6">
        <v>0</v>
      </c>
      <c r="G261" s="6">
        <v>0</v>
      </c>
      <c r="H261" s="6">
        <v>0</v>
      </c>
      <c r="I261" s="6">
        <v>0</v>
      </c>
      <c r="J261" s="6">
        <v>0</v>
      </c>
      <c r="K261" s="6">
        <v>0</v>
      </c>
      <c r="L261" s="6">
        <v>0</v>
      </c>
      <c r="M261" s="6">
        <v>0</v>
      </c>
      <c r="N261" s="6">
        <v>0</v>
      </c>
      <c r="O261" s="6">
        <v>0</v>
      </c>
      <c r="P261" s="6">
        <v>0</v>
      </c>
      <c r="Q261" s="28">
        <v>0</v>
      </c>
      <c r="R261" s="6">
        <v>0</v>
      </c>
      <c r="S261" s="6">
        <v>0</v>
      </c>
      <c r="T261" s="6">
        <v>0</v>
      </c>
      <c r="U261" s="6">
        <v>202</v>
      </c>
      <c r="V261" s="6">
        <v>202</v>
      </c>
      <c r="W261" s="6">
        <v>0</v>
      </c>
      <c r="X261" s="6">
        <v>0</v>
      </c>
      <c r="Y261" s="6">
        <v>0</v>
      </c>
      <c r="Z261" s="27">
        <v>0</v>
      </c>
      <c r="AA261" s="6">
        <v>0</v>
      </c>
      <c r="AB261" s="6">
        <v>0</v>
      </c>
      <c r="AC261" s="6">
        <v>0</v>
      </c>
      <c r="AD261" s="6">
        <v>122</v>
      </c>
      <c r="AE261" s="6">
        <v>132</v>
      </c>
      <c r="AF261" s="27">
        <v>0</v>
      </c>
      <c r="AG261" s="6">
        <v>293</v>
      </c>
      <c r="AH261" s="6">
        <v>293</v>
      </c>
      <c r="AI261" s="6">
        <v>0</v>
      </c>
      <c r="AJ261" s="6">
        <v>0</v>
      </c>
      <c r="AK261" s="6">
        <v>0</v>
      </c>
      <c r="AL261" s="6">
        <v>0</v>
      </c>
      <c r="AM261" s="6">
        <v>0</v>
      </c>
      <c r="AN261" s="6">
        <v>0</v>
      </c>
      <c r="AO261" s="27">
        <v>0</v>
      </c>
      <c r="AP261" s="136">
        <f t="shared" ref="AP261:AP515" si="29">SUM(C261:AO261)</f>
        <v>1244</v>
      </c>
      <c r="AQ261" s="137">
        <f t="shared" ref="AQ261:AQ515" si="30">IF(AP261 = 0, "sample fail", 1)</f>
        <v>1</v>
      </c>
    </row>
    <row r="262" spans="1:43" ht="16.5" customHeight="1">
      <c r="A262" s="6" t="s">
        <v>57</v>
      </c>
      <c r="B262" s="22">
        <v>222</v>
      </c>
      <c r="C262" s="6">
        <v>0</v>
      </c>
      <c r="D262" s="6">
        <v>0</v>
      </c>
      <c r="E262" s="6">
        <v>0</v>
      </c>
      <c r="F262" s="6">
        <v>0</v>
      </c>
      <c r="G262" s="6">
        <v>0</v>
      </c>
      <c r="H262" s="6">
        <v>0</v>
      </c>
      <c r="I262" s="6">
        <v>0</v>
      </c>
      <c r="J262" s="6">
        <v>0</v>
      </c>
      <c r="K262" s="6">
        <v>0</v>
      </c>
      <c r="L262" s="6">
        <v>0</v>
      </c>
      <c r="M262" s="6">
        <v>0</v>
      </c>
      <c r="N262" s="6">
        <v>0</v>
      </c>
      <c r="O262" s="6">
        <v>0</v>
      </c>
      <c r="P262" s="6">
        <v>0</v>
      </c>
      <c r="Q262" s="28">
        <v>0</v>
      </c>
      <c r="R262">
        <v>0</v>
      </c>
      <c r="S262">
        <v>0</v>
      </c>
      <c r="T262" s="6">
        <v>0</v>
      </c>
      <c r="U262" s="6">
        <v>202</v>
      </c>
      <c r="V262" s="6">
        <v>202</v>
      </c>
      <c r="W262" s="6">
        <v>0</v>
      </c>
      <c r="X262" s="6">
        <v>0</v>
      </c>
      <c r="Y262" s="6">
        <v>0</v>
      </c>
      <c r="Z262" s="27">
        <v>0</v>
      </c>
      <c r="AA262" s="6">
        <v>0</v>
      </c>
      <c r="AB262" s="6">
        <v>0</v>
      </c>
      <c r="AC262" s="6">
        <v>0</v>
      </c>
      <c r="AD262" s="6">
        <v>154</v>
      </c>
      <c r="AE262" s="6">
        <v>154</v>
      </c>
      <c r="AF262" s="27">
        <v>0</v>
      </c>
      <c r="AG262" s="6">
        <v>0</v>
      </c>
      <c r="AH262" s="6">
        <v>0</v>
      </c>
      <c r="AI262" s="6">
        <v>0</v>
      </c>
      <c r="AJ262" s="6">
        <v>232</v>
      </c>
      <c r="AK262" s="6">
        <v>232</v>
      </c>
      <c r="AL262" s="6">
        <v>0</v>
      </c>
      <c r="AM262" s="6">
        <v>0</v>
      </c>
      <c r="AN262" s="6">
        <v>0</v>
      </c>
      <c r="AO262" s="27">
        <v>0</v>
      </c>
      <c r="AP262" s="136">
        <f t="shared" si="29"/>
        <v>1176</v>
      </c>
      <c r="AQ262" s="137">
        <f t="shared" si="30"/>
        <v>1</v>
      </c>
    </row>
    <row r="263" spans="1:43" ht="16.5" customHeight="1">
      <c r="A263" s="6" t="s">
        <v>57</v>
      </c>
      <c r="B263" s="22">
        <v>222</v>
      </c>
      <c r="C263" s="6">
        <v>0</v>
      </c>
      <c r="D263" s="6">
        <v>0</v>
      </c>
      <c r="E263" s="6">
        <v>0</v>
      </c>
      <c r="F263" s="6">
        <v>0</v>
      </c>
      <c r="G263" s="6">
        <v>0</v>
      </c>
      <c r="H263" s="6">
        <v>0</v>
      </c>
      <c r="I263" s="6">
        <v>0</v>
      </c>
      <c r="J263" s="6">
        <v>0</v>
      </c>
      <c r="K263" s="6">
        <v>0</v>
      </c>
      <c r="L263" s="6">
        <v>0</v>
      </c>
      <c r="M263" s="6">
        <v>0</v>
      </c>
      <c r="N263" s="6">
        <v>0</v>
      </c>
      <c r="O263" s="6">
        <v>0</v>
      </c>
      <c r="P263" s="6">
        <v>0</v>
      </c>
      <c r="Q263" s="28">
        <v>0</v>
      </c>
      <c r="R263" s="6">
        <v>0</v>
      </c>
      <c r="S263" s="6">
        <v>0</v>
      </c>
      <c r="T263" s="6">
        <v>0</v>
      </c>
      <c r="U263" s="6">
        <v>0</v>
      </c>
      <c r="V263" s="6">
        <v>0</v>
      </c>
      <c r="W263" s="6">
        <v>0</v>
      </c>
      <c r="X263" s="6">
        <v>182</v>
      </c>
      <c r="Y263" s="6">
        <v>196</v>
      </c>
      <c r="Z263" s="27">
        <v>0</v>
      </c>
      <c r="AA263" s="6">
        <v>0</v>
      </c>
      <c r="AB263" s="6">
        <v>0</v>
      </c>
      <c r="AC263" s="6">
        <v>0</v>
      </c>
      <c r="AD263" s="6">
        <v>0</v>
      </c>
      <c r="AE263" s="6">
        <v>0</v>
      </c>
      <c r="AF263" s="27">
        <v>0</v>
      </c>
      <c r="AG263" s="6">
        <v>0</v>
      </c>
      <c r="AH263" s="6">
        <v>0</v>
      </c>
      <c r="AI263" s="6">
        <v>0</v>
      </c>
      <c r="AJ263" s="6">
        <v>0</v>
      </c>
      <c r="AK263" s="6">
        <v>0</v>
      </c>
      <c r="AL263" s="6">
        <v>0</v>
      </c>
      <c r="AM263" s="6">
        <v>0</v>
      </c>
      <c r="AN263" s="6">
        <v>0</v>
      </c>
      <c r="AO263" s="27">
        <v>0</v>
      </c>
      <c r="AP263" s="136">
        <f t="shared" si="29"/>
        <v>378</v>
      </c>
      <c r="AQ263" s="137">
        <f t="shared" si="30"/>
        <v>1</v>
      </c>
    </row>
    <row r="264" spans="1:43" ht="16.5" customHeight="1">
      <c r="A264" s="6" t="s">
        <v>57</v>
      </c>
      <c r="B264" s="22">
        <v>223</v>
      </c>
      <c r="C264" s="6">
        <v>0</v>
      </c>
      <c r="D264" s="6">
        <v>0</v>
      </c>
      <c r="E264" s="6">
        <v>0</v>
      </c>
      <c r="F264" s="6">
        <v>0</v>
      </c>
      <c r="G264" s="6">
        <v>0</v>
      </c>
      <c r="H264" s="6">
        <v>0</v>
      </c>
      <c r="I264" s="6">
        <v>0</v>
      </c>
      <c r="J264" s="6">
        <v>0</v>
      </c>
      <c r="K264" s="6">
        <v>0</v>
      </c>
      <c r="L264" s="6">
        <v>0</v>
      </c>
      <c r="M264" s="6">
        <v>0</v>
      </c>
      <c r="N264" s="6">
        <v>0</v>
      </c>
      <c r="O264" s="6">
        <v>0</v>
      </c>
      <c r="P264" s="6">
        <v>0</v>
      </c>
      <c r="Q264" s="28">
        <v>0</v>
      </c>
      <c r="R264">
        <v>160</v>
      </c>
      <c r="S264">
        <v>163</v>
      </c>
      <c r="T264" s="6">
        <v>0</v>
      </c>
      <c r="U264" s="6">
        <v>0</v>
      </c>
      <c r="V264" s="6">
        <v>0</v>
      </c>
      <c r="W264" s="6">
        <v>0</v>
      </c>
      <c r="X264" s="6">
        <v>0</v>
      </c>
      <c r="Y264" s="6">
        <v>0</v>
      </c>
      <c r="Z264" s="27">
        <v>0</v>
      </c>
      <c r="AA264" s="6">
        <v>150</v>
      </c>
      <c r="AB264" s="6">
        <v>162</v>
      </c>
      <c r="AC264" s="6">
        <v>0</v>
      </c>
      <c r="AD264" s="6">
        <v>122</v>
      </c>
      <c r="AE264" s="6">
        <v>132</v>
      </c>
      <c r="AF264" s="27">
        <v>0</v>
      </c>
      <c r="AG264" s="6">
        <v>0</v>
      </c>
      <c r="AH264" s="6">
        <v>0</v>
      </c>
      <c r="AI264" s="6">
        <v>0</v>
      </c>
      <c r="AJ264" s="6">
        <v>232</v>
      </c>
      <c r="AK264" s="6">
        <v>232</v>
      </c>
      <c r="AL264" s="6">
        <v>0</v>
      </c>
      <c r="AM264" s="6">
        <v>224</v>
      </c>
      <c r="AN264" s="6">
        <v>224</v>
      </c>
      <c r="AO264" s="27">
        <v>0</v>
      </c>
      <c r="AP264" s="136">
        <f t="shared" si="29"/>
        <v>1801</v>
      </c>
      <c r="AQ264" s="137">
        <f t="shared" si="30"/>
        <v>1</v>
      </c>
    </row>
    <row r="265" spans="1:43" ht="16.5" customHeight="1">
      <c r="A265" s="6" t="s">
        <v>57</v>
      </c>
      <c r="B265" s="22">
        <v>223</v>
      </c>
      <c r="C265" s="6">
        <v>0</v>
      </c>
      <c r="D265" s="6">
        <v>0</v>
      </c>
      <c r="E265" s="6">
        <v>0</v>
      </c>
      <c r="F265" s="6">
        <v>0</v>
      </c>
      <c r="G265" s="6">
        <v>0</v>
      </c>
      <c r="H265" s="6">
        <v>0</v>
      </c>
      <c r="I265" s="6">
        <v>0</v>
      </c>
      <c r="J265" s="6">
        <v>0</v>
      </c>
      <c r="K265" s="6">
        <v>0</v>
      </c>
      <c r="L265" s="6">
        <v>0</v>
      </c>
      <c r="M265" s="6">
        <v>0</v>
      </c>
      <c r="N265" s="6">
        <v>0</v>
      </c>
      <c r="O265" s="6">
        <v>0</v>
      </c>
      <c r="P265" s="6">
        <v>0</v>
      </c>
      <c r="Q265" s="28">
        <v>0</v>
      </c>
      <c r="R265" s="6">
        <v>0</v>
      </c>
      <c r="S265" s="6">
        <v>0</v>
      </c>
      <c r="T265" s="6">
        <v>0</v>
      </c>
      <c r="U265" s="6">
        <v>0</v>
      </c>
      <c r="V265" s="6">
        <v>0</v>
      </c>
      <c r="W265" s="6">
        <v>0</v>
      </c>
      <c r="X265" s="6">
        <v>0</v>
      </c>
      <c r="Y265" s="6">
        <v>0</v>
      </c>
      <c r="Z265" s="27">
        <v>0</v>
      </c>
      <c r="AA265" s="6">
        <v>0</v>
      </c>
      <c r="AB265" s="6">
        <v>0</v>
      </c>
      <c r="AC265" s="6">
        <v>0</v>
      </c>
      <c r="AD265" s="6">
        <v>122</v>
      </c>
      <c r="AE265" s="6">
        <v>132</v>
      </c>
      <c r="AF265" s="27">
        <v>0</v>
      </c>
      <c r="AG265" s="6">
        <v>0</v>
      </c>
      <c r="AH265" s="6">
        <v>0</v>
      </c>
      <c r="AI265" s="6">
        <v>0</v>
      </c>
      <c r="AJ265" s="6">
        <v>0</v>
      </c>
      <c r="AK265" s="6">
        <v>0</v>
      </c>
      <c r="AL265" s="6">
        <v>0</v>
      </c>
      <c r="AM265" s="6">
        <v>0</v>
      </c>
      <c r="AN265" s="6">
        <v>0</v>
      </c>
      <c r="AO265" s="27">
        <v>0</v>
      </c>
      <c r="AP265" s="136">
        <f t="shared" si="29"/>
        <v>254</v>
      </c>
      <c r="AQ265" s="137">
        <f t="shared" si="30"/>
        <v>1</v>
      </c>
    </row>
    <row r="266" spans="1:43" ht="16.5" customHeight="1">
      <c r="A266" s="6" t="s">
        <v>57</v>
      </c>
      <c r="B266" s="22">
        <v>224</v>
      </c>
      <c r="C266" s="6">
        <v>0</v>
      </c>
      <c r="D266" s="6">
        <v>0</v>
      </c>
      <c r="E266" s="6">
        <v>0</v>
      </c>
      <c r="F266" s="6">
        <v>0</v>
      </c>
      <c r="G266" s="6">
        <v>0</v>
      </c>
      <c r="H266" s="6">
        <v>0</v>
      </c>
      <c r="I266" s="6">
        <v>0</v>
      </c>
      <c r="J266" s="6">
        <v>0</v>
      </c>
      <c r="K266" s="6">
        <v>0</v>
      </c>
      <c r="L266" s="6">
        <v>0</v>
      </c>
      <c r="M266" s="6">
        <v>0</v>
      </c>
      <c r="N266" s="6">
        <v>0</v>
      </c>
      <c r="O266" s="6">
        <v>0</v>
      </c>
      <c r="P266" s="6">
        <v>0</v>
      </c>
      <c r="Q266" s="28">
        <v>0</v>
      </c>
      <c r="R266">
        <v>163</v>
      </c>
      <c r="S266">
        <v>166</v>
      </c>
      <c r="T266" s="6">
        <v>0</v>
      </c>
      <c r="U266" s="6">
        <v>0</v>
      </c>
      <c r="V266" s="6">
        <v>0</v>
      </c>
      <c r="W266" s="6">
        <v>0</v>
      </c>
      <c r="X266" s="6">
        <v>196</v>
      </c>
      <c r="Y266" s="6">
        <v>196</v>
      </c>
      <c r="Z266" s="27">
        <v>0</v>
      </c>
      <c r="AA266" s="6">
        <v>168</v>
      </c>
      <c r="AB266" s="6">
        <v>168</v>
      </c>
      <c r="AC266" s="6">
        <v>0</v>
      </c>
      <c r="AD266" s="6">
        <v>122</v>
      </c>
      <c r="AE266" s="6">
        <v>132</v>
      </c>
      <c r="AF266" s="27">
        <v>0</v>
      </c>
      <c r="AG266" s="6">
        <v>0</v>
      </c>
      <c r="AH266" s="6">
        <v>0</v>
      </c>
      <c r="AI266" s="6">
        <v>0</v>
      </c>
      <c r="AJ266" s="6">
        <v>232</v>
      </c>
      <c r="AK266" s="6">
        <v>232</v>
      </c>
      <c r="AL266" s="6">
        <v>0</v>
      </c>
      <c r="AM266" s="6">
        <v>0</v>
      </c>
      <c r="AN266" s="6">
        <v>0</v>
      </c>
      <c r="AO266" s="27">
        <v>0</v>
      </c>
      <c r="AP266" s="136">
        <f t="shared" si="29"/>
        <v>1775</v>
      </c>
      <c r="AQ266" s="137">
        <f t="shared" si="30"/>
        <v>1</v>
      </c>
    </row>
    <row r="267" spans="1:43" ht="16.5" customHeight="1">
      <c r="A267" s="6" t="s">
        <v>57</v>
      </c>
      <c r="B267" s="22">
        <v>224</v>
      </c>
      <c r="C267" s="6">
        <v>131</v>
      </c>
      <c r="D267" s="6">
        <v>139</v>
      </c>
      <c r="E267" s="6">
        <v>0</v>
      </c>
      <c r="F267" s="6">
        <v>0</v>
      </c>
      <c r="G267" s="6">
        <v>0</v>
      </c>
      <c r="H267" s="6">
        <v>0</v>
      </c>
      <c r="I267" s="6">
        <v>0</v>
      </c>
      <c r="J267" s="6">
        <v>0</v>
      </c>
      <c r="K267" s="6">
        <v>0</v>
      </c>
      <c r="L267" s="6">
        <v>0</v>
      </c>
      <c r="M267" s="6">
        <v>0</v>
      </c>
      <c r="N267" s="6">
        <v>0</v>
      </c>
      <c r="O267" s="6">
        <v>0</v>
      </c>
      <c r="P267" s="6">
        <v>0</v>
      </c>
      <c r="Q267" s="28">
        <v>0</v>
      </c>
      <c r="R267" s="6">
        <v>163</v>
      </c>
      <c r="S267" s="6">
        <v>166</v>
      </c>
      <c r="T267" s="6">
        <v>0</v>
      </c>
      <c r="U267" s="6">
        <v>0</v>
      </c>
      <c r="V267" s="6">
        <v>0</v>
      </c>
      <c r="W267" s="6">
        <v>0</v>
      </c>
      <c r="X267" s="6">
        <v>0</v>
      </c>
      <c r="Y267" s="6">
        <v>0</v>
      </c>
      <c r="Z267" s="27">
        <v>0</v>
      </c>
      <c r="AA267" s="6">
        <v>0</v>
      </c>
      <c r="AB267" s="6">
        <v>0</v>
      </c>
      <c r="AC267" s="6">
        <v>0</v>
      </c>
      <c r="AD267" s="6">
        <v>122</v>
      </c>
      <c r="AE267" s="6">
        <v>132</v>
      </c>
      <c r="AF267" s="27">
        <v>0</v>
      </c>
      <c r="AG267" s="6">
        <v>0</v>
      </c>
      <c r="AH267" s="6">
        <v>0</v>
      </c>
      <c r="AI267" s="6">
        <v>0</v>
      </c>
      <c r="AJ267" s="6">
        <v>232</v>
      </c>
      <c r="AK267" s="6">
        <v>232</v>
      </c>
      <c r="AL267" s="6">
        <v>0</v>
      </c>
      <c r="AM267" s="6">
        <v>0</v>
      </c>
      <c r="AN267" s="6">
        <v>0</v>
      </c>
      <c r="AO267" s="27">
        <v>0</v>
      </c>
      <c r="AP267" s="136">
        <f t="shared" si="29"/>
        <v>1317</v>
      </c>
      <c r="AQ267" s="137">
        <f t="shared" si="30"/>
        <v>1</v>
      </c>
    </row>
    <row r="268" spans="1:43" ht="16.5" customHeight="1">
      <c r="A268" s="6" t="s">
        <v>57</v>
      </c>
      <c r="B268" s="22">
        <v>225</v>
      </c>
      <c r="C268" s="6">
        <v>0</v>
      </c>
      <c r="D268" s="6">
        <v>0</v>
      </c>
      <c r="E268" s="6">
        <v>0</v>
      </c>
      <c r="F268" s="6">
        <v>0</v>
      </c>
      <c r="G268" s="6">
        <v>0</v>
      </c>
      <c r="H268" s="6">
        <v>0</v>
      </c>
      <c r="I268" s="6">
        <v>0</v>
      </c>
      <c r="J268" s="6">
        <v>0</v>
      </c>
      <c r="K268" s="6">
        <v>0</v>
      </c>
      <c r="L268" s="6">
        <v>0</v>
      </c>
      <c r="M268" s="6">
        <v>0</v>
      </c>
      <c r="N268" s="6">
        <v>0</v>
      </c>
      <c r="O268" s="6">
        <v>194</v>
      </c>
      <c r="P268" s="6">
        <v>194</v>
      </c>
      <c r="Q268" s="28">
        <v>0</v>
      </c>
      <c r="T268" s="6">
        <v>0</v>
      </c>
      <c r="W268" s="6">
        <v>0</v>
      </c>
      <c r="Z268" s="27">
        <v>0</v>
      </c>
      <c r="AA268" s="6">
        <v>162</v>
      </c>
      <c r="AB268" s="6">
        <v>162</v>
      </c>
      <c r="AC268" s="6">
        <v>0</v>
      </c>
      <c r="AD268" s="6">
        <v>122</v>
      </c>
      <c r="AE268" s="6">
        <v>132</v>
      </c>
      <c r="AF268" s="27">
        <v>0</v>
      </c>
      <c r="AG268" s="6">
        <v>0</v>
      </c>
      <c r="AH268" s="6">
        <v>0</v>
      </c>
      <c r="AI268" s="6">
        <v>0</v>
      </c>
      <c r="AJ268" s="6">
        <v>232</v>
      </c>
      <c r="AK268" s="6">
        <v>232</v>
      </c>
      <c r="AL268" s="6">
        <v>0</v>
      </c>
      <c r="AM268" s="6">
        <v>0</v>
      </c>
      <c r="AN268" s="6">
        <v>0</v>
      </c>
      <c r="AO268" s="27">
        <v>0</v>
      </c>
      <c r="AP268" s="136">
        <f t="shared" si="29"/>
        <v>1430</v>
      </c>
      <c r="AQ268" s="137">
        <f t="shared" si="30"/>
        <v>1</v>
      </c>
    </row>
    <row r="269" spans="1:43" ht="16.5" customHeight="1">
      <c r="A269" s="6" t="s">
        <v>57</v>
      </c>
      <c r="B269" s="22">
        <v>225</v>
      </c>
      <c r="C269" s="6">
        <v>139</v>
      </c>
      <c r="D269" s="6">
        <v>143</v>
      </c>
      <c r="E269" s="6">
        <v>0</v>
      </c>
      <c r="F269" s="6">
        <v>0</v>
      </c>
      <c r="G269" s="6">
        <v>0</v>
      </c>
      <c r="H269" s="6">
        <v>0</v>
      </c>
      <c r="I269" s="6">
        <v>0</v>
      </c>
      <c r="J269" s="6">
        <v>0</v>
      </c>
      <c r="K269" s="6">
        <v>0</v>
      </c>
      <c r="L269" s="6">
        <v>186</v>
      </c>
      <c r="M269" s="6">
        <v>186</v>
      </c>
      <c r="N269" s="6">
        <v>0</v>
      </c>
      <c r="O269" s="6">
        <v>194</v>
      </c>
      <c r="P269" s="6">
        <v>194</v>
      </c>
      <c r="Q269" s="28">
        <v>0</v>
      </c>
      <c r="R269" s="6">
        <v>0</v>
      </c>
      <c r="S269" s="6">
        <v>0</v>
      </c>
      <c r="T269" s="6">
        <v>0</v>
      </c>
      <c r="U269" s="6">
        <v>0</v>
      </c>
      <c r="V269" s="6">
        <v>0</v>
      </c>
      <c r="W269" s="6">
        <v>0</v>
      </c>
      <c r="X269" s="6">
        <v>0</v>
      </c>
      <c r="Y269" s="6">
        <v>0</v>
      </c>
      <c r="Z269" s="27">
        <v>0</v>
      </c>
      <c r="AA269" s="6">
        <v>162</v>
      </c>
      <c r="AB269" s="6">
        <v>162</v>
      </c>
      <c r="AC269" s="6">
        <v>0</v>
      </c>
      <c r="AD269" s="6">
        <v>122</v>
      </c>
      <c r="AE269" s="6">
        <v>132</v>
      </c>
      <c r="AF269" s="27">
        <v>0</v>
      </c>
      <c r="AG269" s="6">
        <v>302</v>
      </c>
      <c r="AH269" s="6">
        <v>302</v>
      </c>
      <c r="AI269" s="6">
        <v>0</v>
      </c>
      <c r="AJ269" s="6">
        <v>0</v>
      </c>
      <c r="AK269" s="6">
        <v>0</v>
      </c>
      <c r="AL269" s="6">
        <v>0</v>
      </c>
      <c r="AM269" s="6">
        <v>0</v>
      </c>
      <c r="AN269" s="6">
        <v>0</v>
      </c>
      <c r="AO269" s="27">
        <v>0</v>
      </c>
      <c r="AP269" s="136">
        <f t="shared" si="29"/>
        <v>2224</v>
      </c>
      <c r="AQ269" s="137">
        <f t="shared" si="30"/>
        <v>1</v>
      </c>
    </row>
    <row r="270" spans="1:43" ht="16.5" customHeight="1">
      <c r="A270" s="6" t="s">
        <v>57</v>
      </c>
      <c r="B270" s="22">
        <v>227</v>
      </c>
      <c r="C270" s="6">
        <v>131</v>
      </c>
      <c r="D270" s="6">
        <v>139</v>
      </c>
      <c r="E270" s="6">
        <v>0</v>
      </c>
      <c r="F270" s="6">
        <v>0</v>
      </c>
      <c r="G270" s="6">
        <v>0</v>
      </c>
      <c r="H270" s="6">
        <v>0</v>
      </c>
      <c r="I270" s="6">
        <v>0</v>
      </c>
      <c r="J270" s="6">
        <v>0</v>
      </c>
      <c r="K270" s="6">
        <v>0</v>
      </c>
      <c r="L270" s="6">
        <v>0</v>
      </c>
      <c r="M270" s="6">
        <v>0</v>
      </c>
      <c r="N270" s="6">
        <v>0</v>
      </c>
      <c r="O270" s="6">
        <v>194</v>
      </c>
      <c r="P270" s="6">
        <v>197</v>
      </c>
      <c r="Q270" s="28">
        <v>0</v>
      </c>
      <c r="R270">
        <v>163</v>
      </c>
      <c r="S270">
        <v>166</v>
      </c>
      <c r="T270" s="6">
        <v>0</v>
      </c>
      <c r="U270" s="6">
        <v>0</v>
      </c>
      <c r="V270" s="6">
        <v>0</v>
      </c>
      <c r="W270" s="6">
        <v>0</v>
      </c>
      <c r="X270" s="160">
        <v>184</v>
      </c>
      <c r="Y270" s="160">
        <v>200</v>
      </c>
      <c r="Z270" s="27">
        <v>0</v>
      </c>
      <c r="AA270" s="148">
        <v>168</v>
      </c>
      <c r="AB270" s="148">
        <v>168</v>
      </c>
      <c r="AC270" s="6">
        <v>0</v>
      </c>
      <c r="AD270" s="6">
        <v>122</v>
      </c>
      <c r="AE270" s="6">
        <v>132</v>
      </c>
      <c r="AF270" s="27">
        <v>0</v>
      </c>
      <c r="AG270" s="6">
        <v>0</v>
      </c>
      <c r="AH270" s="6">
        <v>0</v>
      </c>
      <c r="AI270" s="6">
        <v>0</v>
      </c>
      <c r="AJ270" s="6">
        <v>232</v>
      </c>
      <c r="AK270" s="6">
        <v>232</v>
      </c>
      <c r="AL270" s="6">
        <v>0</v>
      </c>
      <c r="AM270" s="6">
        <v>0</v>
      </c>
      <c r="AN270" s="6">
        <v>0</v>
      </c>
      <c r="AO270" s="27">
        <v>0</v>
      </c>
      <c r="AP270" s="136">
        <f t="shared" si="29"/>
        <v>2428</v>
      </c>
      <c r="AQ270" s="137">
        <f t="shared" si="30"/>
        <v>1</v>
      </c>
    </row>
    <row r="271" spans="1:43" ht="16.5" customHeight="1">
      <c r="A271" s="6" t="s">
        <v>57</v>
      </c>
      <c r="B271" s="22">
        <v>227</v>
      </c>
      <c r="C271" s="6">
        <v>131</v>
      </c>
      <c r="D271" s="6">
        <v>139</v>
      </c>
      <c r="E271" s="6">
        <v>0</v>
      </c>
      <c r="F271" s="6">
        <v>0</v>
      </c>
      <c r="G271" s="6">
        <v>0</v>
      </c>
      <c r="H271" s="6">
        <v>0</v>
      </c>
      <c r="I271" s="6">
        <v>0</v>
      </c>
      <c r="J271" s="6">
        <v>0</v>
      </c>
      <c r="K271" s="6">
        <v>0</v>
      </c>
      <c r="L271" s="6">
        <v>0</v>
      </c>
      <c r="M271" s="6">
        <v>0</v>
      </c>
      <c r="N271" s="6">
        <v>0</v>
      </c>
      <c r="O271" s="6">
        <v>194</v>
      </c>
      <c r="P271" s="6">
        <v>197</v>
      </c>
      <c r="Q271" s="28">
        <v>0</v>
      </c>
      <c r="R271" s="6">
        <v>163</v>
      </c>
      <c r="S271" s="6">
        <v>166</v>
      </c>
      <c r="T271" s="6">
        <v>0</v>
      </c>
      <c r="U271" s="6">
        <v>0</v>
      </c>
      <c r="V271" s="6">
        <v>0</v>
      </c>
      <c r="W271" s="6">
        <v>0</v>
      </c>
      <c r="X271" s="160">
        <v>196</v>
      </c>
      <c r="Y271" s="160">
        <v>196</v>
      </c>
      <c r="Z271" s="27">
        <v>0</v>
      </c>
      <c r="AA271" s="148">
        <v>162</v>
      </c>
      <c r="AB271" s="148">
        <v>162</v>
      </c>
      <c r="AC271" s="6">
        <v>0</v>
      </c>
      <c r="AD271" s="6">
        <v>0</v>
      </c>
      <c r="AE271" s="6">
        <v>0</v>
      </c>
      <c r="AF271" s="27">
        <v>0</v>
      </c>
      <c r="AG271" s="6">
        <v>0</v>
      </c>
      <c r="AH271" s="6">
        <v>0</v>
      </c>
      <c r="AI271" s="6">
        <v>0</v>
      </c>
      <c r="AJ271" s="6">
        <v>0</v>
      </c>
      <c r="AK271" s="6">
        <v>0</v>
      </c>
      <c r="AL271" s="6">
        <v>0</v>
      </c>
      <c r="AM271" s="6">
        <v>0</v>
      </c>
      <c r="AN271" s="6">
        <v>0</v>
      </c>
      <c r="AO271" s="27">
        <v>0</v>
      </c>
      <c r="AP271" s="136">
        <f t="shared" si="29"/>
        <v>1706</v>
      </c>
      <c r="AQ271" s="137">
        <f t="shared" si="30"/>
        <v>1</v>
      </c>
    </row>
    <row r="272" spans="1:43" ht="16.5" customHeight="1">
      <c r="A272" s="6" t="s">
        <v>57</v>
      </c>
      <c r="B272" s="22">
        <v>228</v>
      </c>
      <c r="C272" s="6">
        <v>131</v>
      </c>
      <c r="D272" s="6">
        <v>139</v>
      </c>
      <c r="E272" s="6">
        <v>0</v>
      </c>
      <c r="F272" s="6">
        <v>0</v>
      </c>
      <c r="G272" s="6">
        <v>0</v>
      </c>
      <c r="H272" s="6">
        <v>0</v>
      </c>
      <c r="I272" s="6">
        <v>0</v>
      </c>
      <c r="J272" s="6">
        <v>0</v>
      </c>
      <c r="K272" s="6">
        <v>0</v>
      </c>
      <c r="L272" s="6">
        <v>0</v>
      </c>
      <c r="M272" s="6">
        <v>0</v>
      </c>
      <c r="N272" s="6">
        <v>0</v>
      </c>
      <c r="O272" s="6">
        <v>0</v>
      </c>
      <c r="P272" s="6">
        <v>0</v>
      </c>
      <c r="Q272" s="28">
        <v>0</v>
      </c>
      <c r="R272">
        <v>163</v>
      </c>
      <c r="S272">
        <v>166</v>
      </c>
      <c r="T272" s="6">
        <v>0</v>
      </c>
      <c r="U272" s="6">
        <v>0</v>
      </c>
      <c r="V272" s="6">
        <v>0</v>
      </c>
      <c r="W272" s="6">
        <v>0</v>
      </c>
      <c r="X272" s="6">
        <v>196</v>
      </c>
      <c r="Y272" s="6">
        <v>196</v>
      </c>
      <c r="Z272" s="27">
        <v>0</v>
      </c>
      <c r="AA272" s="6">
        <v>0</v>
      </c>
      <c r="AB272" s="6">
        <v>0</v>
      </c>
      <c r="AC272" s="6">
        <v>0</v>
      </c>
      <c r="AD272" s="6">
        <v>122</v>
      </c>
      <c r="AE272" s="6">
        <v>132</v>
      </c>
      <c r="AF272" s="27">
        <v>0</v>
      </c>
      <c r="AG272" s="6">
        <v>0</v>
      </c>
      <c r="AH272" s="6">
        <v>0</v>
      </c>
      <c r="AI272" s="6">
        <v>0</v>
      </c>
      <c r="AJ272" s="6">
        <v>232</v>
      </c>
      <c r="AK272" s="6">
        <v>232</v>
      </c>
      <c r="AL272" s="6">
        <v>0</v>
      </c>
      <c r="AM272" s="6">
        <v>0</v>
      </c>
      <c r="AN272" s="6">
        <v>0</v>
      </c>
      <c r="AO272" s="27">
        <v>0</v>
      </c>
      <c r="AP272" s="136">
        <f t="shared" si="29"/>
        <v>1709</v>
      </c>
      <c r="AQ272" s="137">
        <f t="shared" si="30"/>
        <v>1</v>
      </c>
    </row>
    <row r="273" spans="1:54" ht="16.5" customHeight="1">
      <c r="A273" s="6" t="s">
        <v>57</v>
      </c>
      <c r="B273" s="22">
        <v>228</v>
      </c>
      <c r="C273" s="6">
        <v>131</v>
      </c>
      <c r="D273" s="6">
        <v>139</v>
      </c>
      <c r="E273" s="6">
        <v>0</v>
      </c>
      <c r="F273" s="6">
        <v>0</v>
      </c>
      <c r="G273" s="6">
        <v>0</v>
      </c>
      <c r="H273" s="6">
        <v>0</v>
      </c>
      <c r="I273" s="6">
        <v>0</v>
      </c>
      <c r="J273" s="6">
        <v>0</v>
      </c>
      <c r="K273" s="6">
        <v>0</v>
      </c>
      <c r="L273" s="6">
        <v>158</v>
      </c>
      <c r="M273" s="6">
        <v>186</v>
      </c>
      <c r="N273" s="6">
        <v>0</v>
      </c>
      <c r="O273" s="6">
        <v>0</v>
      </c>
      <c r="P273" s="6">
        <v>0</v>
      </c>
      <c r="Q273" s="28">
        <v>0</v>
      </c>
      <c r="R273" s="6">
        <v>163</v>
      </c>
      <c r="S273" s="6">
        <v>166</v>
      </c>
      <c r="T273" s="6">
        <v>0</v>
      </c>
      <c r="U273" s="6">
        <v>0</v>
      </c>
      <c r="V273" s="6">
        <v>0</v>
      </c>
      <c r="W273" s="6">
        <v>0</v>
      </c>
      <c r="X273" s="6">
        <v>196</v>
      </c>
      <c r="Y273" s="6">
        <v>196</v>
      </c>
      <c r="Z273" s="27">
        <v>0</v>
      </c>
      <c r="AA273" s="6">
        <v>0</v>
      </c>
      <c r="AB273" s="6">
        <v>0</v>
      </c>
      <c r="AC273" s="6">
        <v>0</v>
      </c>
      <c r="AD273" s="6">
        <v>0</v>
      </c>
      <c r="AE273" s="6">
        <v>0</v>
      </c>
      <c r="AF273" s="27">
        <v>0</v>
      </c>
      <c r="AG273" s="6">
        <v>302</v>
      </c>
      <c r="AH273" s="6">
        <v>302</v>
      </c>
      <c r="AI273" s="6">
        <v>0</v>
      </c>
      <c r="AJ273" s="6">
        <v>232</v>
      </c>
      <c r="AK273" s="6">
        <v>232</v>
      </c>
      <c r="AL273" s="6">
        <v>0</v>
      </c>
      <c r="AM273" s="6">
        <v>0</v>
      </c>
      <c r="AN273" s="6">
        <v>0</v>
      </c>
      <c r="AO273" s="27">
        <v>0</v>
      </c>
      <c r="AP273" s="136">
        <f t="shared" si="29"/>
        <v>2403</v>
      </c>
      <c r="AQ273" s="137">
        <f t="shared" si="30"/>
        <v>1</v>
      </c>
    </row>
    <row r="274" spans="1:54" ht="16.5" customHeight="1">
      <c r="A274" s="6" t="s">
        <v>57</v>
      </c>
      <c r="B274" s="22">
        <v>229</v>
      </c>
      <c r="C274" s="6">
        <v>0</v>
      </c>
      <c r="D274" s="6">
        <v>0</v>
      </c>
      <c r="E274" s="6">
        <v>0</v>
      </c>
      <c r="F274" s="6">
        <v>0</v>
      </c>
      <c r="G274" s="6">
        <v>0</v>
      </c>
      <c r="H274" s="6">
        <v>0</v>
      </c>
      <c r="I274" s="6">
        <v>0</v>
      </c>
      <c r="J274" s="6">
        <v>0</v>
      </c>
      <c r="K274" s="6">
        <v>0</v>
      </c>
      <c r="L274" s="6">
        <v>0</v>
      </c>
      <c r="M274" s="6">
        <v>0</v>
      </c>
      <c r="N274" s="6">
        <v>0</v>
      </c>
      <c r="O274" s="6">
        <v>0</v>
      </c>
      <c r="P274" s="6">
        <v>0</v>
      </c>
      <c r="Q274" s="28">
        <v>0</v>
      </c>
      <c r="R274">
        <v>0</v>
      </c>
      <c r="S274">
        <v>0</v>
      </c>
      <c r="T274" s="6">
        <v>0</v>
      </c>
      <c r="U274" s="6">
        <v>0</v>
      </c>
      <c r="V274" s="6">
        <v>0</v>
      </c>
      <c r="W274" s="6">
        <v>0</v>
      </c>
      <c r="X274" s="6">
        <v>0</v>
      </c>
      <c r="Y274" s="6">
        <v>0</v>
      </c>
      <c r="Z274" s="27">
        <v>0</v>
      </c>
      <c r="AA274" s="6">
        <v>0</v>
      </c>
      <c r="AB274" s="6">
        <v>0</v>
      </c>
      <c r="AC274" s="6">
        <v>0</v>
      </c>
      <c r="AD274" s="6">
        <v>146</v>
      </c>
      <c r="AE274" s="6">
        <v>158</v>
      </c>
      <c r="AF274" s="27">
        <v>0</v>
      </c>
      <c r="AG274" s="6">
        <v>0</v>
      </c>
      <c r="AH274" s="6">
        <v>0</v>
      </c>
      <c r="AI274" s="6">
        <v>0</v>
      </c>
      <c r="AJ274" s="6">
        <v>232</v>
      </c>
      <c r="AK274" s="6">
        <v>232</v>
      </c>
      <c r="AL274" s="6">
        <v>0</v>
      </c>
      <c r="AM274" s="6">
        <v>194</v>
      </c>
      <c r="AN274" s="6">
        <v>224</v>
      </c>
      <c r="AO274" s="27">
        <v>0</v>
      </c>
      <c r="AP274" s="136">
        <f t="shared" si="29"/>
        <v>1186</v>
      </c>
      <c r="AQ274" s="137">
        <f t="shared" si="30"/>
        <v>1</v>
      </c>
    </row>
    <row r="275" spans="1:54" ht="16.5" customHeight="1">
      <c r="A275" s="6" t="s">
        <v>57</v>
      </c>
      <c r="B275" s="22">
        <v>229</v>
      </c>
      <c r="C275" s="6">
        <v>139</v>
      </c>
      <c r="D275" s="6">
        <v>139</v>
      </c>
      <c r="E275" s="6">
        <v>0</v>
      </c>
      <c r="F275" s="6">
        <v>0</v>
      </c>
      <c r="G275" s="6">
        <v>0</v>
      </c>
      <c r="H275" s="6">
        <v>0</v>
      </c>
      <c r="I275" s="6">
        <v>0</v>
      </c>
      <c r="J275" s="6">
        <v>0</v>
      </c>
      <c r="K275" s="6">
        <v>0</v>
      </c>
      <c r="L275" s="6">
        <v>0</v>
      </c>
      <c r="M275" s="6">
        <v>0</v>
      </c>
      <c r="N275" s="6">
        <v>0</v>
      </c>
      <c r="O275" s="6">
        <v>0</v>
      </c>
      <c r="P275" s="6">
        <v>0</v>
      </c>
      <c r="Q275" s="28">
        <v>0</v>
      </c>
      <c r="R275" s="6">
        <v>166</v>
      </c>
      <c r="S275" s="6">
        <v>166</v>
      </c>
      <c r="T275" s="6">
        <v>0</v>
      </c>
      <c r="U275" s="6">
        <v>0</v>
      </c>
      <c r="V275" s="6">
        <v>0</v>
      </c>
      <c r="W275" s="6">
        <v>0</v>
      </c>
      <c r="X275" s="6">
        <v>0</v>
      </c>
      <c r="Y275" s="6">
        <v>0</v>
      </c>
      <c r="Z275" s="27">
        <v>0</v>
      </c>
      <c r="AA275" s="6">
        <v>0</v>
      </c>
      <c r="AB275" s="6">
        <v>0</v>
      </c>
      <c r="AC275" s="6">
        <v>0</v>
      </c>
      <c r="AD275" s="6">
        <v>146</v>
      </c>
      <c r="AE275" s="6">
        <v>158</v>
      </c>
      <c r="AF275" s="27">
        <v>0</v>
      </c>
      <c r="AG275" s="6">
        <v>0</v>
      </c>
      <c r="AH275" s="6">
        <v>0</v>
      </c>
      <c r="AI275" s="6">
        <v>0</v>
      </c>
      <c r="AJ275" s="6">
        <v>232</v>
      </c>
      <c r="AK275" s="6">
        <v>232</v>
      </c>
      <c r="AL275" s="6">
        <v>0</v>
      </c>
      <c r="AM275" s="6">
        <v>0</v>
      </c>
      <c r="AN275" s="6">
        <v>0</v>
      </c>
      <c r="AO275" s="27">
        <v>0</v>
      </c>
      <c r="AP275" s="136">
        <f t="shared" si="29"/>
        <v>1378</v>
      </c>
      <c r="AQ275" s="137">
        <f t="shared" si="30"/>
        <v>1</v>
      </c>
    </row>
    <row r="276" spans="1:54" ht="16.5" customHeight="1">
      <c r="A276" s="6" t="s">
        <v>57</v>
      </c>
      <c r="B276" s="22">
        <v>230</v>
      </c>
      <c r="C276" s="6">
        <v>0</v>
      </c>
      <c r="D276" s="6">
        <v>0</v>
      </c>
      <c r="E276" s="6">
        <v>0</v>
      </c>
      <c r="F276" s="6">
        <v>0</v>
      </c>
      <c r="G276" s="6">
        <v>0</v>
      </c>
      <c r="H276" s="6">
        <v>0</v>
      </c>
      <c r="I276" s="6">
        <v>0</v>
      </c>
      <c r="J276" s="6">
        <v>0</v>
      </c>
      <c r="K276" s="6">
        <v>0</v>
      </c>
      <c r="L276" s="6">
        <v>0</v>
      </c>
      <c r="M276" s="6">
        <v>0</v>
      </c>
      <c r="N276" s="6">
        <v>0</v>
      </c>
      <c r="O276" s="6">
        <v>0</v>
      </c>
      <c r="P276" s="6">
        <v>0</v>
      </c>
      <c r="Q276" s="28">
        <v>0</v>
      </c>
      <c r="R276">
        <v>0</v>
      </c>
      <c r="S276">
        <v>0</v>
      </c>
      <c r="T276" s="6">
        <v>0</v>
      </c>
      <c r="U276" s="6">
        <v>202</v>
      </c>
      <c r="V276" s="6">
        <v>202</v>
      </c>
      <c r="W276" s="6">
        <v>0</v>
      </c>
      <c r="X276" s="6">
        <v>0</v>
      </c>
      <c r="Y276" s="6">
        <v>0</v>
      </c>
      <c r="Z276" s="27">
        <v>0</v>
      </c>
      <c r="AA276" s="6">
        <v>150</v>
      </c>
      <c r="AB276" s="6">
        <v>162</v>
      </c>
      <c r="AC276" s="6">
        <v>0</v>
      </c>
      <c r="AD276" s="6">
        <v>146</v>
      </c>
      <c r="AE276" s="6">
        <v>146</v>
      </c>
      <c r="AF276" s="27">
        <v>0</v>
      </c>
      <c r="AG276" s="6">
        <v>0</v>
      </c>
      <c r="AH276" s="6">
        <v>0</v>
      </c>
      <c r="AI276" s="6">
        <v>0</v>
      </c>
      <c r="AJ276" s="6">
        <v>232</v>
      </c>
      <c r="AK276" s="6">
        <v>232</v>
      </c>
      <c r="AL276" s="6">
        <v>0</v>
      </c>
      <c r="AM276" s="148">
        <v>194</v>
      </c>
      <c r="AN276" s="148">
        <v>194</v>
      </c>
      <c r="AO276" s="27">
        <v>0</v>
      </c>
      <c r="AP276" s="136">
        <f t="shared" si="29"/>
        <v>1860</v>
      </c>
      <c r="AQ276" s="137">
        <f t="shared" si="30"/>
        <v>1</v>
      </c>
    </row>
    <row r="277" spans="1:54" ht="16.5" customHeight="1">
      <c r="A277" s="6" t="s">
        <v>57</v>
      </c>
      <c r="B277" s="22">
        <v>230</v>
      </c>
      <c r="C277" s="6">
        <v>0</v>
      </c>
      <c r="D277" s="6">
        <v>0</v>
      </c>
      <c r="E277" s="6">
        <v>0</v>
      </c>
      <c r="F277" s="6">
        <v>0</v>
      </c>
      <c r="G277" s="6">
        <v>0</v>
      </c>
      <c r="H277" s="6">
        <v>0</v>
      </c>
      <c r="I277" s="6">
        <v>0</v>
      </c>
      <c r="J277" s="6">
        <v>0</v>
      </c>
      <c r="K277" s="6">
        <v>0</v>
      </c>
      <c r="L277" s="6">
        <v>0</v>
      </c>
      <c r="M277" s="6">
        <v>0</v>
      </c>
      <c r="N277" s="6">
        <v>0</v>
      </c>
      <c r="O277" s="6">
        <v>0</v>
      </c>
      <c r="P277" s="6">
        <v>0</v>
      </c>
      <c r="Q277" s="28">
        <v>0</v>
      </c>
      <c r="R277" s="6">
        <v>0</v>
      </c>
      <c r="S277" s="6">
        <v>0</v>
      </c>
      <c r="T277" s="6">
        <v>0</v>
      </c>
      <c r="U277" s="6">
        <v>202</v>
      </c>
      <c r="V277" s="6">
        <v>202</v>
      </c>
      <c r="W277" s="6">
        <v>0</v>
      </c>
      <c r="X277" s="6">
        <v>0</v>
      </c>
      <c r="Y277" s="6">
        <v>0</v>
      </c>
      <c r="Z277" s="27">
        <v>0</v>
      </c>
      <c r="AA277" s="6">
        <v>0</v>
      </c>
      <c r="AB277" s="6">
        <v>0</v>
      </c>
      <c r="AC277" s="6">
        <v>0</v>
      </c>
      <c r="AD277" s="6">
        <v>0</v>
      </c>
      <c r="AE277" s="6">
        <v>0</v>
      </c>
      <c r="AF277" s="27">
        <v>0</v>
      </c>
      <c r="AG277" s="6">
        <v>299</v>
      </c>
      <c r="AH277" s="6">
        <v>302</v>
      </c>
      <c r="AI277" s="6">
        <v>0</v>
      </c>
      <c r="AJ277" s="6">
        <v>0</v>
      </c>
      <c r="AK277" s="6">
        <v>0</v>
      </c>
      <c r="AL277" s="6">
        <v>0</v>
      </c>
      <c r="AM277" s="148">
        <v>224</v>
      </c>
      <c r="AN277" s="148">
        <v>224</v>
      </c>
      <c r="AO277" s="27">
        <v>0</v>
      </c>
      <c r="AP277" s="136">
        <f t="shared" si="29"/>
        <v>1453</v>
      </c>
      <c r="AQ277" s="137">
        <f t="shared" si="30"/>
        <v>1</v>
      </c>
    </row>
    <row r="278" spans="1:54" ht="16.5" customHeight="1">
      <c r="A278" s="6" t="s">
        <v>57</v>
      </c>
      <c r="B278" s="22">
        <v>231</v>
      </c>
      <c r="C278" s="6">
        <v>139</v>
      </c>
      <c r="D278" s="6">
        <v>143</v>
      </c>
      <c r="E278" s="6">
        <v>0</v>
      </c>
      <c r="F278" s="6">
        <v>0</v>
      </c>
      <c r="G278" s="6">
        <v>0</v>
      </c>
      <c r="H278" s="6">
        <v>0</v>
      </c>
      <c r="I278" s="6">
        <v>0</v>
      </c>
      <c r="J278" s="6">
        <v>0</v>
      </c>
      <c r="K278" s="6">
        <v>0</v>
      </c>
      <c r="L278" s="6">
        <v>150</v>
      </c>
      <c r="M278" s="6">
        <v>158</v>
      </c>
      <c r="N278" s="6">
        <v>0</v>
      </c>
      <c r="O278" s="6">
        <v>194</v>
      </c>
      <c r="P278" s="6">
        <v>194</v>
      </c>
      <c r="Q278" s="28">
        <v>0</v>
      </c>
      <c r="R278">
        <v>154</v>
      </c>
      <c r="S278">
        <v>166</v>
      </c>
      <c r="T278" s="6">
        <v>0</v>
      </c>
      <c r="U278" s="6">
        <v>202</v>
      </c>
      <c r="V278" s="6">
        <v>202</v>
      </c>
      <c r="W278" s="6">
        <v>0</v>
      </c>
      <c r="X278" s="6">
        <v>182</v>
      </c>
      <c r="Y278" s="6">
        <v>196</v>
      </c>
      <c r="Z278" s="27">
        <v>0</v>
      </c>
      <c r="AA278" s="6">
        <v>150</v>
      </c>
      <c r="AB278" s="6">
        <v>162</v>
      </c>
      <c r="AC278" s="6">
        <v>0</v>
      </c>
      <c r="AD278" s="6">
        <v>122</v>
      </c>
      <c r="AE278" s="6">
        <v>132</v>
      </c>
      <c r="AF278" s="27">
        <v>0</v>
      </c>
      <c r="AG278" s="6">
        <v>302</v>
      </c>
      <c r="AH278" s="6">
        <v>320</v>
      </c>
      <c r="AI278" s="6">
        <v>0</v>
      </c>
      <c r="AJ278" s="6">
        <v>232</v>
      </c>
      <c r="AK278" s="6">
        <v>232</v>
      </c>
      <c r="AL278" s="6">
        <v>0</v>
      </c>
      <c r="AM278" s="6">
        <v>214</v>
      </c>
      <c r="AN278" s="6">
        <v>224</v>
      </c>
      <c r="AO278" s="27">
        <v>0</v>
      </c>
      <c r="AP278" s="136">
        <f t="shared" si="29"/>
        <v>4170</v>
      </c>
      <c r="AQ278" s="137">
        <f t="shared" si="30"/>
        <v>1</v>
      </c>
    </row>
    <row r="279" spans="1:54" ht="16.5" customHeight="1">
      <c r="A279" s="6" t="s">
        <v>57</v>
      </c>
      <c r="B279" s="22">
        <v>231</v>
      </c>
      <c r="C279" s="6">
        <v>139</v>
      </c>
      <c r="D279" s="6">
        <v>143</v>
      </c>
      <c r="E279" s="6">
        <v>0</v>
      </c>
      <c r="F279" s="6">
        <v>0</v>
      </c>
      <c r="G279" s="6">
        <v>0</v>
      </c>
      <c r="H279" s="6">
        <v>0</v>
      </c>
      <c r="I279" s="6">
        <v>0</v>
      </c>
      <c r="J279" s="6">
        <v>0</v>
      </c>
      <c r="K279" s="6">
        <v>0</v>
      </c>
      <c r="L279" s="6">
        <v>150</v>
      </c>
      <c r="M279" s="6">
        <v>158</v>
      </c>
      <c r="N279" s="6">
        <v>0</v>
      </c>
      <c r="O279" s="6">
        <v>194</v>
      </c>
      <c r="P279" s="6">
        <v>194</v>
      </c>
      <c r="Q279" s="28">
        <v>0</v>
      </c>
      <c r="R279" s="6">
        <v>154</v>
      </c>
      <c r="S279" s="6">
        <v>166</v>
      </c>
      <c r="T279" s="6">
        <v>0</v>
      </c>
      <c r="U279" s="6">
        <v>202</v>
      </c>
      <c r="V279" s="6">
        <v>202</v>
      </c>
      <c r="W279" s="6">
        <v>0</v>
      </c>
      <c r="X279" s="6">
        <v>182</v>
      </c>
      <c r="Y279" s="6">
        <v>196</v>
      </c>
      <c r="Z279" s="27">
        <v>0</v>
      </c>
      <c r="AA279" s="6">
        <v>150</v>
      </c>
      <c r="AB279" s="6">
        <v>162</v>
      </c>
      <c r="AC279" s="6">
        <v>0</v>
      </c>
      <c r="AD279" s="6">
        <v>0</v>
      </c>
      <c r="AE279" s="6">
        <v>0</v>
      </c>
      <c r="AF279" s="27">
        <v>0</v>
      </c>
      <c r="AG279" s="6">
        <v>302</v>
      </c>
      <c r="AH279" s="6">
        <v>320</v>
      </c>
      <c r="AI279" s="6">
        <v>0</v>
      </c>
      <c r="AJ279" s="6">
        <v>232</v>
      </c>
      <c r="AK279" s="6">
        <v>232</v>
      </c>
      <c r="AL279" s="6">
        <v>0</v>
      </c>
      <c r="AM279" s="6">
        <v>0</v>
      </c>
      <c r="AN279" s="6">
        <v>0</v>
      </c>
      <c r="AO279" s="27">
        <v>0</v>
      </c>
      <c r="AP279" s="136">
        <f t="shared" si="29"/>
        <v>3478</v>
      </c>
      <c r="AQ279" s="137">
        <f t="shared" si="30"/>
        <v>1</v>
      </c>
    </row>
    <row r="280" spans="1:54" ht="16.5" customHeight="1">
      <c r="A280" s="6" t="s">
        <v>57</v>
      </c>
      <c r="B280" s="172">
        <v>232</v>
      </c>
      <c r="C280" s="6">
        <v>0</v>
      </c>
      <c r="D280" s="6">
        <v>0</v>
      </c>
      <c r="E280" s="6">
        <v>0</v>
      </c>
      <c r="F280" s="6">
        <v>0</v>
      </c>
      <c r="G280" s="6">
        <v>0</v>
      </c>
      <c r="H280" s="6">
        <v>0</v>
      </c>
      <c r="I280" s="6">
        <v>0</v>
      </c>
      <c r="J280" s="6">
        <v>0</v>
      </c>
      <c r="K280" s="6">
        <v>0</v>
      </c>
      <c r="L280" s="6">
        <v>0</v>
      </c>
      <c r="M280" s="6">
        <v>0</v>
      </c>
      <c r="N280" s="6">
        <v>0</v>
      </c>
      <c r="O280" s="6">
        <v>0</v>
      </c>
      <c r="P280" s="6">
        <v>0</v>
      </c>
      <c r="Q280" s="27">
        <v>0</v>
      </c>
      <c r="R280" s="6">
        <v>0</v>
      </c>
      <c r="S280" s="6">
        <v>0</v>
      </c>
      <c r="T280" s="6">
        <v>0</v>
      </c>
      <c r="U280" s="6">
        <v>0</v>
      </c>
      <c r="V280" s="6">
        <v>0</v>
      </c>
      <c r="W280" s="6">
        <v>0</v>
      </c>
      <c r="X280" s="6">
        <v>0</v>
      </c>
      <c r="Y280" s="6">
        <v>0</v>
      </c>
      <c r="Z280" s="6">
        <v>0</v>
      </c>
      <c r="AA280" s="24">
        <v>0</v>
      </c>
      <c r="AB280" s="6">
        <v>0</v>
      </c>
      <c r="AC280" s="6">
        <v>0</v>
      </c>
      <c r="AD280" s="6">
        <v>0</v>
      </c>
      <c r="AE280" s="6">
        <v>0</v>
      </c>
      <c r="AF280" s="27">
        <v>0</v>
      </c>
      <c r="AG280" s="6">
        <v>0</v>
      </c>
      <c r="AH280" s="6">
        <v>0</v>
      </c>
      <c r="AI280" s="6">
        <v>0</v>
      </c>
      <c r="AJ280" s="6">
        <v>0</v>
      </c>
      <c r="AK280" s="6">
        <v>0</v>
      </c>
      <c r="AL280" s="6">
        <v>0</v>
      </c>
      <c r="AM280" s="6">
        <v>0</v>
      </c>
      <c r="AN280" s="23">
        <v>0</v>
      </c>
      <c r="AO280" s="173">
        <v>0</v>
      </c>
      <c r="AP280" s="174">
        <f t="shared" si="29"/>
        <v>0</v>
      </c>
      <c r="AQ280" s="175" t="str">
        <f t="shared" si="30"/>
        <v>sample fail</v>
      </c>
      <c r="AS280" s="6"/>
      <c r="AT280" s="6"/>
      <c r="AU280" s="6"/>
      <c r="AV280" s="6"/>
      <c r="AW280" s="6"/>
      <c r="AX280" s="6"/>
      <c r="AY280" s="6"/>
      <c r="AZ280" s="6"/>
      <c r="BA280" s="6"/>
      <c r="BB280" s="6"/>
    </row>
    <row r="281" spans="1:54" ht="16.5" customHeight="1">
      <c r="A281" s="6" t="s">
        <v>57</v>
      </c>
      <c r="B281" s="172">
        <v>232</v>
      </c>
      <c r="C281" s="6">
        <v>0</v>
      </c>
      <c r="D281" s="6">
        <v>0</v>
      </c>
      <c r="E281" s="6">
        <v>0</v>
      </c>
      <c r="F281" s="6">
        <v>0</v>
      </c>
      <c r="G281" s="6">
        <v>0</v>
      </c>
      <c r="H281" s="6">
        <v>0</v>
      </c>
      <c r="I281" s="6">
        <v>0</v>
      </c>
      <c r="J281" s="6">
        <v>0</v>
      </c>
      <c r="K281" s="6">
        <v>0</v>
      </c>
      <c r="L281" s="6">
        <v>0</v>
      </c>
      <c r="M281" s="6">
        <v>0</v>
      </c>
      <c r="N281" s="6">
        <v>0</v>
      </c>
      <c r="O281" s="6">
        <v>0</v>
      </c>
      <c r="P281" s="6">
        <v>0</v>
      </c>
      <c r="Q281" s="27">
        <v>0</v>
      </c>
      <c r="R281" s="6">
        <v>0</v>
      </c>
      <c r="S281" s="6">
        <v>0</v>
      </c>
      <c r="T281" s="6">
        <v>0</v>
      </c>
      <c r="U281" s="6">
        <v>0</v>
      </c>
      <c r="V281" s="6">
        <v>0</v>
      </c>
      <c r="W281" s="6">
        <v>0</v>
      </c>
      <c r="X281" s="6">
        <v>0</v>
      </c>
      <c r="Y281" s="6">
        <v>0</v>
      </c>
      <c r="Z281" s="6">
        <v>0</v>
      </c>
      <c r="AA281" s="176">
        <v>162</v>
      </c>
      <c r="AB281" s="13">
        <v>168</v>
      </c>
      <c r="AC281" s="6">
        <v>0</v>
      </c>
      <c r="AD281" s="6">
        <v>0</v>
      </c>
      <c r="AE281" s="6">
        <v>0</v>
      </c>
      <c r="AF281" s="27">
        <v>0</v>
      </c>
      <c r="AG281" s="6">
        <v>0</v>
      </c>
      <c r="AH281" s="6">
        <v>0</v>
      </c>
      <c r="AI281" s="6">
        <v>0</v>
      </c>
      <c r="AJ281" s="6">
        <v>0</v>
      </c>
      <c r="AK281" s="6">
        <v>0</v>
      </c>
      <c r="AL281" s="6">
        <v>0</v>
      </c>
      <c r="AM281" s="6">
        <v>0</v>
      </c>
      <c r="AN281" s="23">
        <v>0</v>
      </c>
      <c r="AO281" s="173">
        <v>0</v>
      </c>
      <c r="AP281" s="136">
        <f t="shared" si="29"/>
        <v>330</v>
      </c>
      <c r="AQ281" s="137">
        <f t="shared" si="30"/>
        <v>1</v>
      </c>
      <c r="AS281" s="6"/>
      <c r="AT281" s="6"/>
      <c r="AU281" s="6"/>
      <c r="AV281" s="6"/>
      <c r="AW281" s="6"/>
      <c r="AX281" s="6"/>
      <c r="AY281" s="6"/>
      <c r="AZ281" s="6"/>
      <c r="BA281" s="6"/>
      <c r="BB281" s="6"/>
    </row>
    <row r="282" spans="1:54" ht="16.5" customHeight="1">
      <c r="A282" s="6" t="s">
        <v>57</v>
      </c>
      <c r="B282" s="22">
        <v>233</v>
      </c>
      <c r="C282" s="6">
        <v>139</v>
      </c>
      <c r="D282" s="6">
        <v>143</v>
      </c>
      <c r="E282" s="6">
        <v>0</v>
      </c>
      <c r="F282" s="6">
        <v>0</v>
      </c>
      <c r="G282" s="6">
        <v>0</v>
      </c>
      <c r="H282" s="6">
        <v>0</v>
      </c>
      <c r="I282" s="6">
        <v>0</v>
      </c>
      <c r="J282" s="6">
        <v>0</v>
      </c>
      <c r="K282" s="6">
        <v>0</v>
      </c>
      <c r="L282" s="6">
        <v>0</v>
      </c>
      <c r="M282" s="6">
        <v>0</v>
      </c>
      <c r="N282" s="6">
        <v>0</v>
      </c>
      <c r="O282" s="6">
        <v>0</v>
      </c>
      <c r="P282" s="6">
        <v>0</v>
      </c>
      <c r="Q282" s="28">
        <v>0</v>
      </c>
      <c r="R282">
        <v>160</v>
      </c>
      <c r="S282">
        <v>163</v>
      </c>
      <c r="T282" s="6">
        <v>0</v>
      </c>
      <c r="U282" s="6">
        <v>0</v>
      </c>
      <c r="V282" s="6">
        <v>0</v>
      </c>
      <c r="W282" s="6">
        <v>0</v>
      </c>
      <c r="X282" s="6">
        <v>196</v>
      </c>
      <c r="Y282" s="6">
        <v>196</v>
      </c>
      <c r="Z282" s="27">
        <v>0</v>
      </c>
      <c r="AA282" s="6">
        <v>162</v>
      </c>
      <c r="AB282" s="6">
        <v>162</v>
      </c>
      <c r="AC282" s="6">
        <v>0</v>
      </c>
      <c r="AD282" s="6">
        <v>122</v>
      </c>
      <c r="AE282" s="6">
        <v>132</v>
      </c>
      <c r="AF282" s="27">
        <v>0</v>
      </c>
      <c r="AG282" s="6">
        <v>0</v>
      </c>
      <c r="AH282" s="6">
        <v>0</v>
      </c>
      <c r="AI282" s="6">
        <v>0</v>
      </c>
      <c r="AJ282" s="6">
        <v>232</v>
      </c>
      <c r="AK282" s="6">
        <v>232</v>
      </c>
      <c r="AL282" s="6">
        <v>0</v>
      </c>
      <c r="AM282" s="6">
        <v>0</v>
      </c>
      <c r="AN282" s="6">
        <v>0</v>
      </c>
      <c r="AO282" s="27">
        <v>0</v>
      </c>
      <c r="AP282" s="136">
        <f t="shared" si="29"/>
        <v>2039</v>
      </c>
      <c r="AQ282" s="137">
        <f t="shared" si="30"/>
        <v>1</v>
      </c>
    </row>
    <row r="283" spans="1:54" ht="16.5" customHeight="1">
      <c r="A283" s="6" t="s">
        <v>57</v>
      </c>
      <c r="B283" s="22">
        <v>233</v>
      </c>
      <c r="C283" s="6">
        <v>139</v>
      </c>
      <c r="D283" s="6">
        <v>143</v>
      </c>
      <c r="E283" s="6">
        <v>0</v>
      </c>
      <c r="F283" s="6">
        <v>0</v>
      </c>
      <c r="G283" s="6">
        <v>0</v>
      </c>
      <c r="H283" s="6">
        <v>0</v>
      </c>
      <c r="I283" s="6">
        <v>0</v>
      </c>
      <c r="J283" s="6">
        <v>0</v>
      </c>
      <c r="K283" s="6">
        <v>0</v>
      </c>
      <c r="L283" s="6">
        <v>186</v>
      </c>
      <c r="M283" s="6">
        <v>186</v>
      </c>
      <c r="N283" s="6">
        <v>0</v>
      </c>
      <c r="O283" s="6">
        <v>0</v>
      </c>
      <c r="P283" s="6">
        <v>0</v>
      </c>
      <c r="Q283" s="28">
        <v>0</v>
      </c>
      <c r="R283" s="6">
        <v>160</v>
      </c>
      <c r="S283" s="6">
        <v>163</v>
      </c>
      <c r="T283" s="6">
        <v>0</v>
      </c>
      <c r="U283" s="6">
        <v>0</v>
      </c>
      <c r="V283" s="6">
        <v>0</v>
      </c>
      <c r="W283" s="6">
        <v>0</v>
      </c>
      <c r="X283" s="6">
        <v>196</v>
      </c>
      <c r="Y283" s="6">
        <v>196</v>
      </c>
      <c r="Z283" s="27">
        <v>0</v>
      </c>
      <c r="AA283" s="6">
        <v>162</v>
      </c>
      <c r="AB283" s="6">
        <v>162</v>
      </c>
      <c r="AC283" s="6">
        <v>0</v>
      </c>
      <c r="AD283" s="6">
        <v>122</v>
      </c>
      <c r="AE283" s="6">
        <v>132</v>
      </c>
      <c r="AF283" s="27">
        <v>0</v>
      </c>
      <c r="AG283" s="6">
        <v>0</v>
      </c>
      <c r="AH283" s="6">
        <v>0</v>
      </c>
      <c r="AI283" s="6">
        <v>0</v>
      </c>
      <c r="AJ283" s="6">
        <v>232</v>
      </c>
      <c r="AK283" s="6">
        <v>232</v>
      </c>
      <c r="AL283" s="6">
        <v>0</v>
      </c>
      <c r="AM283" s="6">
        <v>0</v>
      </c>
      <c r="AN283" s="6">
        <v>0</v>
      </c>
      <c r="AO283" s="27">
        <v>0</v>
      </c>
      <c r="AP283" s="136">
        <f t="shared" si="29"/>
        <v>2411</v>
      </c>
      <c r="AQ283" s="137">
        <f t="shared" si="30"/>
        <v>1</v>
      </c>
    </row>
    <row r="284" spans="1:54" ht="16.5" customHeight="1">
      <c r="A284" s="6" t="s">
        <v>57</v>
      </c>
      <c r="B284" s="22">
        <v>234</v>
      </c>
      <c r="C284" s="6">
        <v>131</v>
      </c>
      <c r="D284" s="6">
        <v>139</v>
      </c>
      <c r="E284" s="6">
        <v>0</v>
      </c>
      <c r="F284" s="6">
        <v>329</v>
      </c>
      <c r="G284" s="6">
        <v>329</v>
      </c>
      <c r="H284" s="6">
        <v>0</v>
      </c>
      <c r="I284" s="6">
        <v>0</v>
      </c>
      <c r="J284" s="6">
        <v>0</v>
      </c>
      <c r="K284" s="6">
        <v>0</v>
      </c>
      <c r="L284" s="6">
        <v>158</v>
      </c>
      <c r="M284" s="6">
        <v>186</v>
      </c>
      <c r="N284" s="6">
        <v>0</v>
      </c>
      <c r="O284" s="6">
        <v>197</v>
      </c>
      <c r="P284" s="6">
        <v>200</v>
      </c>
      <c r="Q284" s="28">
        <v>0</v>
      </c>
      <c r="T284" s="6">
        <v>0</v>
      </c>
      <c r="W284" s="6">
        <v>0</v>
      </c>
      <c r="Z284" s="27">
        <v>0</v>
      </c>
      <c r="AA284" s="6">
        <v>0</v>
      </c>
      <c r="AB284" s="6">
        <v>0</v>
      </c>
      <c r="AC284" s="6">
        <v>0</v>
      </c>
      <c r="AD284" s="6">
        <v>0</v>
      </c>
      <c r="AE284" s="6">
        <v>0</v>
      </c>
      <c r="AF284" s="27">
        <v>0</v>
      </c>
      <c r="AG284" s="6">
        <v>293</v>
      </c>
      <c r="AH284" s="6">
        <v>293</v>
      </c>
      <c r="AI284" s="6">
        <v>0</v>
      </c>
      <c r="AJ284" s="6">
        <v>232</v>
      </c>
      <c r="AK284" s="6">
        <v>232</v>
      </c>
      <c r="AL284" s="6">
        <v>0</v>
      </c>
      <c r="AM284" s="6">
        <v>0</v>
      </c>
      <c r="AN284" s="6">
        <v>0</v>
      </c>
      <c r="AO284" s="27">
        <v>0</v>
      </c>
      <c r="AP284" s="136">
        <f t="shared" si="29"/>
        <v>2719</v>
      </c>
      <c r="AQ284" s="137">
        <f t="shared" si="30"/>
        <v>1</v>
      </c>
    </row>
    <row r="285" spans="1:54" ht="16.5" customHeight="1">
      <c r="A285" s="6" t="s">
        <v>57</v>
      </c>
      <c r="B285" s="22">
        <v>234</v>
      </c>
      <c r="C285" s="6">
        <v>131</v>
      </c>
      <c r="D285" s="6">
        <v>139</v>
      </c>
      <c r="E285" s="6">
        <v>0</v>
      </c>
      <c r="F285" s="6">
        <v>329</v>
      </c>
      <c r="G285" s="6">
        <v>329</v>
      </c>
      <c r="H285" s="6">
        <v>0</v>
      </c>
      <c r="I285" s="6">
        <v>0</v>
      </c>
      <c r="J285" s="6">
        <v>0</v>
      </c>
      <c r="K285" s="6">
        <v>0</v>
      </c>
      <c r="L285" s="6">
        <v>158</v>
      </c>
      <c r="M285" s="6">
        <v>186</v>
      </c>
      <c r="N285" s="6">
        <v>0</v>
      </c>
      <c r="O285" s="6">
        <v>197</v>
      </c>
      <c r="P285" s="6">
        <v>200</v>
      </c>
      <c r="Q285" s="28">
        <v>0</v>
      </c>
      <c r="R285" s="6">
        <v>163</v>
      </c>
      <c r="S285" s="6">
        <v>166</v>
      </c>
      <c r="T285" s="6">
        <v>0</v>
      </c>
      <c r="U285" s="6">
        <v>0</v>
      </c>
      <c r="V285" s="6">
        <v>0</v>
      </c>
      <c r="W285" s="6">
        <v>0</v>
      </c>
      <c r="X285" s="6">
        <v>182</v>
      </c>
      <c r="Y285" s="6">
        <v>196</v>
      </c>
      <c r="Z285" s="27">
        <v>0</v>
      </c>
      <c r="AA285" s="6">
        <v>156</v>
      </c>
      <c r="AB285" s="6">
        <v>168</v>
      </c>
      <c r="AC285" s="6">
        <v>0</v>
      </c>
      <c r="AD285" s="6">
        <v>138</v>
      </c>
      <c r="AE285" s="6">
        <v>138</v>
      </c>
      <c r="AF285" s="27">
        <v>0</v>
      </c>
      <c r="AG285" s="6">
        <v>293</v>
      </c>
      <c r="AH285" s="6">
        <v>293</v>
      </c>
      <c r="AI285" s="6">
        <v>0</v>
      </c>
      <c r="AJ285" s="6">
        <v>0</v>
      </c>
      <c r="AK285" s="6">
        <v>0</v>
      </c>
      <c r="AL285" s="6">
        <v>0</v>
      </c>
      <c r="AM285" s="6">
        <v>0</v>
      </c>
      <c r="AN285" s="6">
        <v>0</v>
      </c>
      <c r="AO285" s="27">
        <v>0</v>
      </c>
      <c r="AP285" s="136">
        <f t="shared" si="29"/>
        <v>3562</v>
      </c>
      <c r="AQ285" s="137">
        <f t="shared" si="30"/>
        <v>1</v>
      </c>
    </row>
    <row r="286" spans="1:54" ht="16.5" customHeight="1">
      <c r="A286" s="6" t="s">
        <v>57</v>
      </c>
      <c r="B286" s="22">
        <v>235</v>
      </c>
      <c r="C286" s="6">
        <v>139</v>
      </c>
      <c r="D286" s="6">
        <v>143</v>
      </c>
      <c r="E286" s="6">
        <v>0</v>
      </c>
      <c r="F286" s="6">
        <v>0</v>
      </c>
      <c r="G286" s="6">
        <v>0</v>
      </c>
      <c r="H286" s="6">
        <v>0</v>
      </c>
      <c r="I286" s="6">
        <v>0</v>
      </c>
      <c r="J286" s="6">
        <v>0</v>
      </c>
      <c r="K286" s="6">
        <v>0</v>
      </c>
      <c r="L286" s="6">
        <v>186</v>
      </c>
      <c r="M286" s="6">
        <v>186</v>
      </c>
      <c r="N286" s="6">
        <v>0</v>
      </c>
      <c r="O286" s="6">
        <v>194</v>
      </c>
      <c r="P286" s="6">
        <v>194</v>
      </c>
      <c r="Q286" s="28">
        <v>0</v>
      </c>
      <c r="R286">
        <v>0</v>
      </c>
      <c r="S286">
        <v>0</v>
      </c>
      <c r="T286" s="6">
        <v>0</v>
      </c>
      <c r="U286" s="6">
        <v>0</v>
      </c>
      <c r="V286" s="6">
        <v>0</v>
      </c>
      <c r="W286" s="6">
        <v>0</v>
      </c>
      <c r="X286" s="6">
        <v>0</v>
      </c>
      <c r="Y286" s="6">
        <v>0</v>
      </c>
      <c r="Z286" s="27">
        <v>0</v>
      </c>
      <c r="AA286" s="6">
        <v>0</v>
      </c>
      <c r="AB286" s="6">
        <v>0</v>
      </c>
      <c r="AC286" s="6">
        <v>0</v>
      </c>
      <c r="AD286" s="6">
        <v>0</v>
      </c>
      <c r="AE286" s="6">
        <v>0</v>
      </c>
      <c r="AF286" s="27">
        <v>0</v>
      </c>
      <c r="AG286" s="6">
        <v>0</v>
      </c>
      <c r="AH286" s="6">
        <v>0</v>
      </c>
      <c r="AI286" s="6">
        <v>0</v>
      </c>
      <c r="AJ286" s="6">
        <v>0</v>
      </c>
      <c r="AK286" s="6">
        <v>0</v>
      </c>
      <c r="AL286" s="6">
        <v>0</v>
      </c>
      <c r="AM286" s="6">
        <v>0</v>
      </c>
      <c r="AN286" s="6">
        <v>0</v>
      </c>
      <c r="AO286" s="27">
        <v>0</v>
      </c>
      <c r="AP286" s="136">
        <f t="shared" si="29"/>
        <v>1042</v>
      </c>
      <c r="AQ286" s="137">
        <f t="shared" si="30"/>
        <v>1</v>
      </c>
    </row>
    <row r="287" spans="1:54" ht="16.5" customHeight="1">
      <c r="A287" s="6" t="s">
        <v>57</v>
      </c>
      <c r="B287" s="22">
        <v>235</v>
      </c>
      <c r="C287" s="6">
        <v>139</v>
      </c>
      <c r="D287" s="6">
        <v>143</v>
      </c>
      <c r="E287" s="6">
        <v>0</v>
      </c>
      <c r="F287" s="6">
        <v>326</v>
      </c>
      <c r="G287" s="6">
        <v>332</v>
      </c>
      <c r="H287" s="6">
        <v>0</v>
      </c>
      <c r="I287" s="6">
        <v>0</v>
      </c>
      <c r="J287" s="6">
        <v>0</v>
      </c>
      <c r="K287" s="6">
        <v>0</v>
      </c>
      <c r="L287" s="6">
        <v>186</v>
      </c>
      <c r="M287" s="6">
        <v>186</v>
      </c>
      <c r="N287" s="6">
        <v>0</v>
      </c>
      <c r="O287" s="6">
        <v>0</v>
      </c>
      <c r="P287" s="6">
        <v>0</v>
      </c>
      <c r="Q287" s="28">
        <v>0</v>
      </c>
      <c r="R287" s="6">
        <v>0</v>
      </c>
      <c r="S287" s="6">
        <v>0</v>
      </c>
      <c r="T287" s="6">
        <v>0</v>
      </c>
      <c r="U287" s="6">
        <v>0</v>
      </c>
      <c r="V287" s="6">
        <v>0</v>
      </c>
      <c r="W287" s="6">
        <v>0</v>
      </c>
      <c r="X287" s="6">
        <v>0</v>
      </c>
      <c r="Y287" s="6">
        <v>0</v>
      </c>
      <c r="Z287" s="27">
        <v>0</v>
      </c>
      <c r="AA287" s="6">
        <v>0</v>
      </c>
      <c r="AB287" s="6">
        <v>0</v>
      </c>
      <c r="AC287" s="6">
        <v>0</v>
      </c>
      <c r="AD287" s="6">
        <v>0</v>
      </c>
      <c r="AE287" s="6">
        <v>0</v>
      </c>
      <c r="AF287" s="27">
        <v>0</v>
      </c>
      <c r="AG287" s="6">
        <v>0</v>
      </c>
      <c r="AH287" s="6">
        <v>0</v>
      </c>
      <c r="AI287" s="6">
        <v>0</v>
      </c>
      <c r="AJ287" s="6">
        <v>0</v>
      </c>
      <c r="AK287" s="6">
        <v>0</v>
      </c>
      <c r="AL287" s="6">
        <v>0</v>
      </c>
      <c r="AM287" s="6">
        <v>0</v>
      </c>
      <c r="AN287" s="6">
        <v>0</v>
      </c>
      <c r="AO287" s="27">
        <v>0</v>
      </c>
      <c r="AP287" s="136">
        <f t="shared" si="29"/>
        <v>1312</v>
      </c>
      <c r="AQ287" s="137">
        <f t="shared" si="30"/>
        <v>1</v>
      </c>
    </row>
    <row r="288" spans="1:54" ht="16.5" customHeight="1">
      <c r="A288" s="6" t="s">
        <v>57</v>
      </c>
      <c r="B288" s="22">
        <v>236</v>
      </c>
      <c r="C288" s="6">
        <v>139</v>
      </c>
      <c r="D288" s="6">
        <v>143</v>
      </c>
      <c r="E288" s="6">
        <v>0</v>
      </c>
      <c r="F288" s="6">
        <v>0</v>
      </c>
      <c r="G288" s="6">
        <v>0</v>
      </c>
      <c r="H288" s="6">
        <v>0</v>
      </c>
      <c r="I288" s="6">
        <v>0</v>
      </c>
      <c r="J288" s="6">
        <v>0</v>
      </c>
      <c r="K288" s="6">
        <v>0</v>
      </c>
      <c r="L288" s="6">
        <v>186</v>
      </c>
      <c r="M288" s="6">
        <v>186</v>
      </c>
      <c r="N288" s="6">
        <v>0</v>
      </c>
      <c r="O288" s="6">
        <v>194</v>
      </c>
      <c r="P288" s="6">
        <v>194</v>
      </c>
      <c r="Q288" s="28">
        <v>0</v>
      </c>
      <c r="R288">
        <v>160</v>
      </c>
      <c r="S288">
        <v>163</v>
      </c>
      <c r="T288" s="6">
        <v>0</v>
      </c>
      <c r="U288" s="6">
        <v>202</v>
      </c>
      <c r="V288" s="6">
        <v>206</v>
      </c>
      <c r="W288" s="6">
        <v>0</v>
      </c>
      <c r="X288" s="6">
        <v>182</v>
      </c>
      <c r="Y288" s="6">
        <v>196</v>
      </c>
      <c r="Z288" s="27">
        <v>0</v>
      </c>
      <c r="AA288" s="6">
        <v>150</v>
      </c>
      <c r="AB288" s="6">
        <v>162</v>
      </c>
      <c r="AC288" s="6">
        <v>0</v>
      </c>
      <c r="AD288" s="6">
        <v>122</v>
      </c>
      <c r="AE288" s="6">
        <v>132</v>
      </c>
      <c r="AF288" s="27">
        <v>0</v>
      </c>
      <c r="AG288" s="148">
        <v>302</v>
      </c>
      <c r="AH288" s="148">
        <v>302</v>
      </c>
      <c r="AI288" s="6">
        <v>0</v>
      </c>
      <c r="AJ288" s="6">
        <v>232</v>
      </c>
      <c r="AK288" s="6">
        <v>232</v>
      </c>
      <c r="AL288" s="6">
        <v>0</v>
      </c>
      <c r="AM288" s="6">
        <v>224</v>
      </c>
      <c r="AN288" s="6">
        <v>224</v>
      </c>
      <c r="AO288" s="27">
        <v>0</v>
      </c>
      <c r="AP288" s="136">
        <f t="shared" si="29"/>
        <v>4233</v>
      </c>
      <c r="AQ288" s="137">
        <f t="shared" si="30"/>
        <v>1</v>
      </c>
    </row>
    <row r="289" spans="1:43" ht="16.5" customHeight="1">
      <c r="A289" s="6" t="s">
        <v>57</v>
      </c>
      <c r="B289" s="22">
        <v>236</v>
      </c>
      <c r="C289" s="6">
        <v>0</v>
      </c>
      <c r="D289" s="6">
        <v>0</v>
      </c>
      <c r="E289" s="6">
        <v>0</v>
      </c>
      <c r="F289" s="6">
        <v>0</v>
      </c>
      <c r="G289" s="6">
        <v>0</v>
      </c>
      <c r="H289" s="6">
        <v>0</v>
      </c>
      <c r="I289" s="6">
        <v>0</v>
      </c>
      <c r="J289" s="6">
        <v>0</v>
      </c>
      <c r="K289" s="6">
        <v>0</v>
      </c>
      <c r="L289" s="6">
        <v>0</v>
      </c>
      <c r="M289" s="6">
        <v>0</v>
      </c>
      <c r="N289" s="6">
        <v>0</v>
      </c>
      <c r="O289" s="6">
        <v>0</v>
      </c>
      <c r="P289" s="6">
        <v>0</v>
      </c>
      <c r="Q289" s="28">
        <v>0</v>
      </c>
      <c r="R289" s="6">
        <v>160</v>
      </c>
      <c r="S289" s="6">
        <v>163</v>
      </c>
      <c r="T289" s="6">
        <v>0</v>
      </c>
      <c r="U289" s="6">
        <v>0</v>
      </c>
      <c r="V289" s="6">
        <v>0</v>
      </c>
      <c r="W289" s="6">
        <v>0</v>
      </c>
      <c r="X289" s="6">
        <v>182</v>
      </c>
      <c r="Y289" s="6">
        <v>196</v>
      </c>
      <c r="Z289" s="27">
        <v>0</v>
      </c>
      <c r="AA289" s="6">
        <v>150</v>
      </c>
      <c r="AB289" s="6">
        <v>162</v>
      </c>
      <c r="AC289" s="6">
        <v>0</v>
      </c>
      <c r="AD289" s="6">
        <v>122</v>
      </c>
      <c r="AE289" s="6">
        <v>132</v>
      </c>
      <c r="AF289" s="27">
        <v>0</v>
      </c>
      <c r="AG289" s="148">
        <v>293</v>
      </c>
      <c r="AH289" s="148">
        <v>302</v>
      </c>
      <c r="AI289" s="6">
        <v>0</v>
      </c>
      <c r="AJ289" s="6">
        <v>0</v>
      </c>
      <c r="AK289" s="6">
        <v>0</v>
      </c>
      <c r="AL289" s="6">
        <v>0</v>
      </c>
      <c r="AM289" s="6">
        <v>0</v>
      </c>
      <c r="AN289" s="6">
        <v>0</v>
      </c>
      <c r="AO289" s="27">
        <v>0</v>
      </c>
      <c r="AP289" s="136">
        <f t="shared" si="29"/>
        <v>1862</v>
      </c>
      <c r="AQ289" s="137">
        <f t="shared" si="30"/>
        <v>1</v>
      </c>
    </row>
    <row r="290" spans="1:43" ht="16.5" customHeight="1">
      <c r="A290" s="6" t="s">
        <v>57</v>
      </c>
      <c r="B290" s="22">
        <v>237</v>
      </c>
      <c r="C290" s="6">
        <v>131</v>
      </c>
      <c r="D290" s="6">
        <v>139</v>
      </c>
      <c r="E290" s="6">
        <v>0</v>
      </c>
      <c r="F290" s="6">
        <v>0</v>
      </c>
      <c r="G290" s="6">
        <v>0</v>
      </c>
      <c r="H290" s="6">
        <v>0</v>
      </c>
      <c r="I290" s="6">
        <v>0</v>
      </c>
      <c r="J290" s="6">
        <v>0</v>
      </c>
      <c r="K290" s="6">
        <v>0</v>
      </c>
      <c r="L290" s="6">
        <v>158</v>
      </c>
      <c r="M290" s="6">
        <v>186</v>
      </c>
      <c r="N290" s="6">
        <v>0</v>
      </c>
      <c r="O290" s="6">
        <v>197</v>
      </c>
      <c r="P290" s="6">
        <v>200</v>
      </c>
      <c r="Q290" s="28">
        <v>0</v>
      </c>
      <c r="R290">
        <v>0</v>
      </c>
      <c r="S290">
        <v>0</v>
      </c>
      <c r="T290" s="6">
        <v>0</v>
      </c>
      <c r="U290" s="6">
        <v>0</v>
      </c>
      <c r="V290" s="6">
        <v>0</v>
      </c>
      <c r="W290" s="6">
        <v>0</v>
      </c>
      <c r="X290" s="6">
        <v>0</v>
      </c>
      <c r="Y290" s="6">
        <v>0</v>
      </c>
      <c r="Z290" s="27">
        <v>0</v>
      </c>
      <c r="AA290" s="6">
        <v>0</v>
      </c>
      <c r="AB290" s="6">
        <v>0</v>
      </c>
      <c r="AC290" s="6">
        <v>0</v>
      </c>
      <c r="AD290" s="6">
        <v>132</v>
      </c>
      <c r="AE290" s="6">
        <v>158</v>
      </c>
      <c r="AF290" s="27">
        <v>0</v>
      </c>
      <c r="AG290" s="6">
        <v>0</v>
      </c>
      <c r="AH290" s="6">
        <v>0</v>
      </c>
      <c r="AI290" s="6">
        <v>0</v>
      </c>
      <c r="AJ290" s="6">
        <v>0</v>
      </c>
      <c r="AK290" s="6">
        <v>0</v>
      </c>
      <c r="AL290" s="6">
        <v>0</v>
      </c>
      <c r="AM290" s="6">
        <v>0</v>
      </c>
      <c r="AN290" s="6">
        <v>0</v>
      </c>
      <c r="AO290" s="27">
        <v>0</v>
      </c>
      <c r="AP290" s="136">
        <f t="shared" si="29"/>
        <v>1301</v>
      </c>
      <c r="AQ290" s="137">
        <f t="shared" si="30"/>
        <v>1</v>
      </c>
    </row>
    <row r="291" spans="1:43" ht="16.5" customHeight="1">
      <c r="A291" s="6" t="s">
        <v>57</v>
      </c>
      <c r="B291" s="22">
        <v>237</v>
      </c>
      <c r="C291" s="6">
        <v>0</v>
      </c>
      <c r="D291" s="6">
        <v>0</v>
      </c>
      <c r="E291" s="6">
        <v>0</v>
      </c>
      <c r="F291" s="6">
        <v>329</v>
      </c>
      <c r="G291" s="6">
        <v>329</v>
      </c>
      <c r="H291" s="6">
        <v>0</v>
      </c>
      <c r="I291" s="6">
        <v>0</v>
      </c>
      <c r="J291" s="6">
        <v>0</v>
      </c>
      <c r="K291" s="6">
        <v>0</v>
      </c>
      <c r="L291" s="6">
        <v>0</v>
      </c>
      <c r="M291" s="6">
        <v>0</v>
      </c>
      <c r="N291" s="6">
        <v>0</v>
      </c>
      <c r="O291" s="6">
        <v>197</v>
      </c>
      <c r="P291" s="6">
        <v>200</v>
      </c>
      <c r="Q291" s="28">
        <v>0</v>
      </c>
      <c r="R291" s="6">
        <v>0</v>
      </c>
      <c r="T291" s="6">
        <v>0</v>
      </c>
      <c r="U291" s="6">
        <v>0</v>
      </c>
      <c r="V291" s="6">
        <v>0</v>
      </c>
      <c r="W291" s="6">
        <v>0</v>
      </c>
      <c r="X291" s="6">
        <v>0</v>
      </c>
      <c r="Y291" s="6">
        <v>0</v>
      </c>
      <c r="Z291" s="27">
        <v>0</v>
      </c>
      <c r="AA291" s="6">
        <v>0</v>
      </c>
      <c r="AB291" s="6">
        <v>0</v>
      </c>
      <c r="AC291" s="6">
        <v>0</v>
      </c>
      <c r="AD291" s="6">
        <v>0</v>
      </c>
      <c r="AE291" s="6">
        <v>0</v>
      </c>
      <c r="AF291" s="27">
        <v>0</v>
      </c>
      <c r="AG291" s="6">
        <v>0</v>
      </c>
      <c r="AH291" s="6">
        <v>0</v>
      </c>
      <c r="AI291" s="6">
        <v>0</v>
      </c>
      <c r="AJ291" s="6">
        <v>0</v>
      </c>
      <c r="AK291" s="6">
        <v>0</v>
      </c>
      <c r="AL291" s="6">
        <v>0</v>
      </c>
      <c r="AM291" s="6">
        <v>0</v>
      </c>
      <c r="AN291" s="6">
        <v>0</v>
      </c>
      <c r="AO291" s="27">
        <v>0</v>
      </c>
      <c r="AP291" s="136">
        <f t="shared" si="29"/>
        <v>1055</v>
      </c>
      <c r="AQ291" s="137">
        <f t="shared" si="30"/>
        <v>1</v>
      </c>
    </row>
    <row r="292" spans="1:43" ht="16.5" customHeight="1">
      <c r="A292" s="6" t="s">
        <v>57</v>
      </c>
      <c r="B292" s="22">
        <v>238</v>
      </c>
      <c r="C292" s="6">
        <v>131</v>
      </c>
      <c r="D292" s="6">
        <v>139</v>
      </c>
      <c r="E292" s="6">
        <v>0</v>
      </c>
      <c r="F292" s="6">
        <v>329</v>
      </c>
      <c r="G292" s="6">
        <v>329</v>
      </c>
      <c r="H292" s="6">
        <v>0</v>
      </c>
      <c r="I292" s="6">
        <v>0</v>
      </c>
      <c r="J292" s="6">
        <v>0</v>
      </c>
      <c r="K292" s="6">
        <v>0</v>
      </c>
      <c r="L292" s="6">
        <v>158</v>
      </c>
      <c r="M292" s="6">
        <v>186</v>
      </c>
      <c r="N292" s="6">
        <v>0</v>
      </c>
      <c r="O292" s="6">
        <v>197</v>
      </c>
      <c r="P292" s="6">
        <v>200</v>
      </c>
      <c r="Q292" s="28">
        <v>0</v>
      </c>
      <c r="R292">
        <v>163</v>
      </c>
      <c r="S292">
        <v>166</v>
      </c>
      <c r="T292" s="6">
        <v>0</v>
      </c>
      <c r="U292" s="6">
        <v>0</v>
      </c>
      <c r="V292" s="6">
        <v>0</v>
      </c>
      <c r="W292" s="6">
        <v>0</v>
      </c>
      <c r="X292" s="160">
        <v>184</v>
      </c>
      <c r="Y292" s="160">
        <v>198</v>
      </c>
      <c r="Z292" s="27">
        <v>0</v>
      </c>
      <c r="AA292" s="6">
        <v>0</v>
      </c>
      <c r="AB292" s="6">
        <v>0</v>
      </c>
      <c r="AC292" s="6">
        <v>0</v>
      </c>
      <c r="AD292" s="6">
        <v>0</v>
      </c>
      <c r="AE292" s="6">
        <v>0</v>
      </c>
      <c r="AF292" s="27">
        <v>0</v>
      </c>
      <c r="AG292" s="160">
        <v>293</v>
      </c>
      <c r="AH292" s="160">
        <v>293</v>
      </c>
      <c r="AI292" s="6">
        <v>0</v>
      </c>
      <c r="AJ292" s="6">
        <v>232</v>
      </c>
      <c r="AK292" s="6">
        <v>232</v>
      </c>
      <c r="AL292" s="6">
        <v>0</v>
      </c>
      <c r="AM292" s="6">
        <v>0</v>
      </c>
      <c r="AN292" s="6">
        <v>0</v>
      </c>
      <c r="AO292" s="27">
        <v>0</v>
      </c>
      <c r="AP292" s="136">
        <f t="shared" si="29"/>
        <v>3430</v>
      </c>
      <c r="AQ292" s="137">
        <f t="shared" si="30"/>
        <v>1</v>
      </c>
    </row>
    <row r="293" spans="1:43" ht="16.5" customHeight="1">
      <c r="A293" s="6" t="s">
        <v>57</v>
      </c>
      <c r="B293" s="22">
        <v>238</v>
      </c>
      <c r="C293" s="6">
        <v>131</v>
      </c>
      <c r="D293" s="6">
        <v>139</v>
      </c>
      <c r="E293" s="6">
        <v>0</v>
      </c>
      <c r="F293" s="6">
        <v>329</v>
      </c>
      <c r="G293" s="6">
        <v>329</v>
      </c>
      <c r="H293" s="6">
        <v>0</v>
      </c>
      <c r="I293" s="6">
        <v>0</v>
      </c>
      <c r="J293" s="6">
        <v>0</v>
      </c>
      <c r="K293" s="6">
        <v>0</v>
      </c>
      <c r="L293" s="6">
        <v>158</v>
      </c>
      <c r="M293" s="6">
        <v>186</v>
      </c>
      <c r="N293" s="6">
        <v>0</v>
      </c>
      <c r="O293" s="6">
        <v>197</v>
      </c>
      <c r="P293" s="6">
        <v>200</v>
      </c>
      <c r="Q293" s="28">
        <v>0</v>
      </c>
      <c r="R293" s="6">
        <v>163</v>
      </c>
      <c r="S293" s="6">
        <v>166</v>
      </c>
      <c r="T293" s="6">
        <v>0</v>
      </c>
      <c r="U293" s="6">
        <v>202</v>
      </c>
      <c r="V293" s="6">
        <v>204</v>
      </c>
      <c r="W293" s="6">
        <v>0</v>
      </c>
      <c r="X293" s="160">
        <v>182</v>
      </c>
      <c r="Y293" s="160">
        <v>196</v>
      </c>
      <c r="Z293" s="27">
        <v>0</v>
      </c>
      <c r="AA293" s="6">
        <v>156</v>
      </c>
      <c r="AB293" s="6">
        <v>168</v>
      </c>
      <c r="AC293" s="6">
        <v>0</v>
      </c>
      <c r="AD293" s="6">
        <v>122</v>
      </c>
      <c r="AE293" s="6">
        <v>132</v>
      </c>
      <c r="AF293" s="27">
        <v>0</v>
      </c>
      <c r="AG293" s="160">
        <v>302</v>
      </c>
      <c r="AH293" s="160">
        <v>311</v>
      </c>
      <c r="AI293" s="6">
        <v>0</v>
      </c>
      <c r="AJ293" s="6">
        <v>232</v>
      </c>
      <c r="AK293" s="6">
        <v>232</v>
      </c>
      <c r="AL293" s="6">
        <v>0</v>
      </c>
      <c r="AM293" s="6">
        <v>224</v>
      </c>
      <c r="AN293" s="6">
        <v>224</v>
      </c>
      <c r="AO293" s="27">
        <v>0</v>
      </c>
      <c r="AP293" s="136">
        <f t="shared" si="29"/>
        <v>4885</v>
      </c>
      <c r="AQ293" s="137">
        <f t="shared" si="30"/>
        <v>1</v>
      </c>
    </row>
    <row r="294" spans="1:43" ht="16.5" customHeight="1">
      <c r="A294" s="6" t="s">
        <v>57</v>
      </c>
      <c r="B294" s="22">
        <v>239</v>
      </c>
      <c r="C294" s="6">
        <v>139</v>
      </c>
      <c r="D294" s="6">
        <v>143</v>
      </c>
      <c r="E294" s="6">
        <v>0</v>
      </c>
      <c r="F294" s="6">
        <v>0</v>
      </c>
      <c r="G294" s="6">
        <v>0</v>
      </c>
      <c r="H294" s="6">
        <v>0</v>
      </c>
      <c r="I294" s="6">
        <v>0</v>
      </c>
      <c r="J294" s="6">
        <v>0</v>
      </c>
      <c r="K294" s="6">
        <v>0</v>
      </c>
      <c r="L294" s="6">
        <v>150</v>
      </c>
      <c r="M294" s="6">
        <v>158</v>
      </c>
      <c r="N294" s="6">
        <v>0</v>
      </c>
      <c r="O294" s="6">
        <v>0</v>
      </c>
      <c r="P294" s="6">
        <v>0</v>
      </c>
      <c r="Q294" s="28">
        <v>0</v>
      </c>
      <c r="R294">
        <v>166</v>
      </c>
      <c r="S294">
        <v>166</v>
      </c>
      <c r="T294" s="6">
        <v>0</v>
      </c>
      <c r="U294" s="6">
        <v>0</v>
      </c>
      <c r="V294" s="6">
        <v>0</v>
      </c>
      <c r="W294" s="6">
        <v>0</v>
      </c>
      <c r="X294" s="160">
        <v>182</v>
      </c>
      <c r="Y294" s="160">
        <v>196</v>
      </c>
      <c r="Z294" s="27">
        <v>0</v>
      </c>
      <c r="AA294" s="6">
        <v>162</v>
      </c>
      <c r="AB294" s="6">
        <v>162</v>
      </c>
      <c r="AC294" s="6">
        <v>0</v>
      </c>
      <c r="AD294" s="160">
        <v>122</v>
      </c>
      <c r="AE294" s="160">
        <v>132</v>
      </c>
      <c r="AF294" s="167">
        <v>146</v>
      </c>
      <c r="AG294" s="6">
        <v>0</v>
      </c>
      <c r="AH294" s="6">
        <v>0</v>
      </c>
      <c r="AI294" s="6">
        <v>0</v>
      </c>
      <c r="AJ294" s="6">
        <v>232</v>
      </c>
      <c r="AK294" s="6">
        <v>232</v>
      </c>
      <c r="AL294" s="6">
        <v>0</v>
      </c>
      <c r="AM294" s="148">
        <v>214</v>
      </c>
      <c r="AN294" s="148">
        <v>224</v>
      </c>
      <c r="AO294" s="27">
        <v>0</v>
      </c>
      <c r="AP294" s="136">
        <f t="shared" si="29"/>
        <v>2926</v>
      </c>
      <c r="AQ294" s="137">
        <f t="shared" si="30"/>
        <v>1</v>
      </c>
    </row>
    <row r="295" spans="1:43" ht="16.5" customHeight="1">
      <c r="A295" s="6" t="s">
        <v>57</v>
      </c>
      <c r="B295" s="22">
        <v>239</v>
      </c>
      <c r="C295" s="6">
        <v>139</v>
      </c>
      <c r="D295" s="6">
        <v>143</v>
      </c>
      <c r="E295" s="6">
        <v>0</v>
      </c>
      <c r="F295" s="6">
        <v>0</v>
      </c>
      <c r="G295" s="6">
        <v>0</v>
      </c>
      <c r="H295" s="6">
        <v>0</v>
      </c>
      <c r="I295" s="6">
        <v>0</v>
      </c>
      <c r="J295" s="6">
        <v>0</v>
      </c>
      <c r="K295" s="6">
        <v>0</v>
      </c>
      <c r="L295" s="6">
        <v>150</v>
      </c>
      <c r="M295" s="6">
        <v>158</v>
      </c>
      <c r="N295" s="6">
        <v>0</v>
      </c>
      <c r="O295" s="6">
        <v>0</v>
      </c>
      <c r="P295" s="6">
        <v>0</v>
      </c>
      <c r="Q295" s="28">
        <v>0</v>
      </c>
      <c r="R295" s="6">
        <v>166</v>
      </c>
      <c r="S295" s="6">
        <v>166</v>
      </c>
      <c r="T295" s="6">
        <v>0</v>
      </c>
      <c r="U295" s="6">
        <v>0</v>
      </c>
      <c r="V295" s="6">
        <v>0</v>
      </c>
      <c r="W295" s="6">
        <v>0</v>
      </c>
      <c r="X295" s="160">
        <v>200</v>
      </c>
      <c r="Y295" s="160">
        <v>200</v>
      </c>
      <c r="Z295" s="27">
        <v>0</v>
      </c>
      <c r="AA295" s="6">
        <v>0</v>
      </c>
      <c r="AB295" s="6">
        <v>0</v>
      </c>
      <c r="AC295" s="6">
        <v>0</v>
      </c>
      <c r="AD295" s="160">
        <v>0</v>
      </c>
      <c r="AE295" s="160">
        <v>0</v>
      </c>
      <c r="AF295" s="167">
        <v>0</v>
      </c>
      <c r="AG295" s="6">
        <v>0</v>
      </c>
      <c r="AH295" s="6">
        <v>0</v>
      </c>
      <c r="AI295" s="6">
        <v>0</v>
      </c>
      <c r="AJ295" s="6">
        <v>232</v>
      </c>
      <c r="AK295" s="6">
        <v>232</v>
      </c>
      <c r="AL295" s="6">
        <v>0</v>
      </c>
      <c r="AM295" s="148">
        <v>224</v>
      </c>
      <c r="AN295" s="148">
        <v>224</v>
      </c>
      <c r="AO295" s="27">
        <v>0</v>
      </c>
      <c r="AP295" s="136">
        <f t="shared" si="29"/>
        <v>2234</v>
      </c>
      <c r="AQ295" s="137">
        <f t="shared" si="30"/>
        <v>1</v>
      </c>
    </row>
    <row r="296" spans="1:43" ht="16.5" customHeight="1">
      <c r="A296" s="6" t="s">
        <v>57</v>
      </c>
      <c r="B296" s="22">
        <v>240</v>
      </c>
      <c r="C296" s="6">
        <v>131</v>
      </c>
      <c r="D296" s="6">
        <v>139</v>
      </c>
      <c r="E296" s="6">
        <v>0</v>
      </c>
      <c r="F296" s="6">
        <v>329</v>
      </c>
      <c r="G296" s="6">
        <v>329</v>
      </c>
      <c r="H296" s="6">
        <v>0</v>
      </c>
      <c r="I296" s="6">
        <v>0</v>
      </c>
      <c r="J296" s="6">
        <v>0</v>
      </c>
      <c r="K296" s="6">
        <v>0</v>
      </c>
      <c r="L296" s="6">
        <v>158</v>
      </c>
      <c r="M296" s="6">
        <v>186</v>
      </c>
      <c r="N296" s="6">
        <v>0</v>
      </c>
      <c r="O296" s="6">
        <v>197</v>
      </c>
      <c r="P296" s="6">
        <v>200</v>
      </c>
      <c r="Q296" s="28">
        <v>0</v>
      </c>
      <c r="R296">
        <v>163</v>
      </c>
      <c r="S296">
        <v>166</v>
      </c>
      <c r="T296" s="6">
        <v>0</v>
      </c>
      <c r="U296" s="6">
        <v>0</v>
      </c>
      <c r="V296" s="6">
        <v>0</v>
      </c>
      <c r="W296" s="6">
        <v>0</v>
      </c>
      <c r="X296" s="148">
        <v>184</v>
      </c>
      <c r="Y296" s="148">
        <v>198</v>
      </c>
      <c r="Z296" s="27">
        <v>0</v>
      </c>
      <c r="AA296" s="6">
        <v>0</v>
      </c>
      <c r="AB296" s="6">
        <v>0</v>
      </c>
      <c r="AC296" s="6">
        <v>0</v>
      </c>
      <c r="AD296" s="6">
        <v>122</v>
      </c>
      <c r="AE296" s="6">
        <v>132</v>
      </c>
      <c r="AF296" s="27">
        <v>0</v>
      </c>
      <c r="AG296" s="6">
        <v>293</v>
      </c>
      <c r="AH296" s="6">
        <v>302</v>
      </c>
      <c r="AI296" s="6">
        <v>0</v>
      </c>
      <c r="AJ296" s="6">
        <v>232</v>
      </c>
      <c r="AK296" s="6">
        <v>232</v>
      </c>
      <c r="AL296" s="6">
        <v>0</v>
      </c>
      <c r="AM296" s="6">
        <v>224</v>
      </c>
      <c r="AN296" s="6">
        <v>224</v>
      </c>
      <c r="AO296" s="27">
        <v>0</v>
      </c>
      <c r="AP296" s="136">
        <f t="shared" si="29"/>
        <v>4141</v>
      </c>
      <c r="AQ296" s="137">
        <f t="shared" si="30"/>
        <v>1</v>
      </c>
    </row>
    <row r="297" spans="1:43" ht="16.5" customHeight="1">
      <c r="A297" s="6" t="s">
        <v>57</v>
      </c>
      <c r="B297" s="22">
        <v>240</v>
      </c>
      <c r="C297" s="6">
        <v>131</v>
      </c>
      <c r="D297" s="6">
        <v>139</v>
      </c>
      <c r="E297" s="6">
        <v>0</v>
      </c>
      <c r="F297" s="6">
        <v>0</v>
      </c>
      <c r="G297" s="6">
        <v>0</v>
      </c>
      <c r="H297" s="6">
        <v>0</v>
      </c>
      <c r="I297" s="6">
        <v>0</v>
      </c>
      <c r="J297" s="6">
        <v>0</v>
      </c>
      <c r="K297" s="6">
        <v>0</v>
      </c>
      <c r="L297" s="6">
        <v>158</v>
      </c>
      <c r="M297" s="6">
        <v>186</v>
      </c>
      <c r="N297" s="6">
        <v>0</v>
      </c>
      <c r="O297" s="6">
        <v>197</v>
      </c>
      <c r="P297" s="6">
        <v>200</v>
      </c>
      <c r="Q297" s="28">
        <v>0</v>
      </c>
      <c r="R297" s="6">
        <v>163</v>
      </c>
      <c r="S297" s="6">
        <v>166</v>
      </c>
      <c r="T297" s="6">
        <v>0</v>
      </c>
      <c r="U297" s="6">
        <v>204</v>
      </c>
      <c r="V297" s="6">
        <v>208</v>
      </c>
      <c r="W297" s="6">
        <v>0</v>
      </c>
      <c r="X297" s="148">
        <v>198</v>
      </c>
      <c r="Y297" s="148">
        <v>198</v>
      </c>
      <c r="Z297" s="27">
        <v>0</v>
      </c>
      <c r="AA297" s="6">
        <v>168</v>
      </c>
      <c r="AB297" s="6">
        <v>168</v>
      </c>
      <c r="AC297" s="6">
        <v>0</v>
      </c>
      <c r="AD297" s="6">
        <v>122</v>
      </c>
      <c r="AE297" s="6">
        <v>132</v>
      </c>
      <c r="AF297" s="27">
        <v>0</v>
      </c>
      <c r="AG297" s="6">
        <v>293</v>
      </c>
      <c r="AH297" s="6">
        <v>302</v>
      </c>
      <c r="AI297" s="6">
        <v>0</v>
      </c>
      <c r="AJ297" s="6">
        <v>232</v>
      </c>
      <c r="AK297" s="6">
        <v>232</v>
      </c>
      <c r="AL297" s="6">
        <v>0</v>
      </c>
      <c r="AM297" s="6">
        <v>0</v>
      </c>
      <c r="AN297" s="6">
        <v>0</v>
      </c>
      <c r="AO297" s="27">
        <v>0</v>
      </c>
      <c r="AP297" s="136">
        <f t="shared" si="29"/>
        <v>3797</v>
      </c>
      <c r="AQ297" s="137">
        <f t="shared" si="30"/>
        <v>1</v>
      </c>
    </row>
    <row r="298" spans="1:43" ht="16.5" customHeight="1">
      <c r="A298" s="6" t="s">
        <v>57</v>
      </c>
      <c r="B298" s="22">
        <v>241</v>
      </c>
      <c r="C298" s="6">
        <v>139</v>
      </c>
      <c r="D298" s="6">
        <v>143</v>
      </c>
      <c r="E298" s="6">
        <v>0</v>
      </c>
      <c r="F298" s="6">
        <v>0</v>
      </c>
      <c r="G298" s="6">
        <v>0</v>
      </c>
      <c r="H298" s="6">
        <v>0</v>
      </c>
      <c r="I298" s="6">
        <v>0</v>
      </c>
      <c r="J298" s="6">
        <v>0</v>
      </c>
      <c r="K298" s="6">
        <v>0</v>
      </c>
      <c r="L298" s="6">
        <v>186</v>
      </c>
      <c r="M298" s="6">
        <v>186</v>
      </c>
      <c r="N298" s="6">
        <v>0</v>
      </c>
      <c r="O298" s="6">
        <v>194</v>
      </c>
      <c r="P298" s="6">
        <v>194</v>
      </c>
      <c r="Q298" s="28">
        <v>0</v>
      </c>
      <c r="R298">
        <v>160</v>
      </c>
      <c r="S298">
        <v>163</v>
      </c>
      <c r="T298" s="6">
        <v>0</v>
      </c>
      <c r="U298" s="6">
        <v>204</v>
      </c>
      <c r="V298" s="6">
        <v>208</v>
      </c>
      <c r="W298" s="6">
        <v>0</v>
      </c>
      <c r="X298" s="6">
        <v>184</v>
      </c>
      <c r="Y298" s="6">
        <v>198</v>
      </c>
      <c r="Z298" s="27">
        <v>0</v>
      </c>
      <c r="AA298" s="6">
        <v>150</v>
      </c>
      <c r="AB298" s="6">
        <v>162</v>
      </c>
      <c r="AC298" s="6">
        <v>0</v>
      </c>
      <c r="AD298" s="6">
        <v>122</v>
      </c>
      <c r="AE298" s="6">
        <v>132</v>
      </c>
      <c r="AF298" s="27">
        <v>0</v>
      </c>
      <c r="AG298" s="6">
        <v>311</v>
      </c>
      <c r="AH298" s="6">
        <v>311</v>
      </c>
      <c r="AI298" s="6">
        <v>0</v>
      </c>
      <c r="AJ298" s="6">
        <v>232</v>
      </c>
      <c r="AK298" s="6">
        <v>232</v>
      </c>
      <c r="AL298" s="6">
        <v>0</v>
      </c>
      <c r="AM298" s="6">
        <v>0</v>
      </c>
      <c r="AN298" s="6">
        <v>0</v>
      </c>
      <c r="AO298" s="27">
        <v>0</v>
      </c>
      <c r="AP298" s="136">
        <f t="shared" si="29"/>
        <v>3811</v>
      </c>
      <c r="AQ298" s="137">
        <f t="shared" si="30"/>
        <v>1</v>
      </c>
    </row>
    <row r="299" spans="1:43" ht="16.5" customHeight="1">
      <c r="A299" s="6" t="s">
        <v>57</v>
      </c>
      <c r="B299" s="22">
        <v>241</v>
      </c>
      <c r="C299" s="6">
        <v>139</v>
      </c>
      <c r="D299" s="6">
        <v>143</v>
      </c>
      <c r="E299" s="6">
        <v>0</v>
      </c>
      <c r="F299" s="6">
        <v>0</v>
      </c>
      <c r="G299" s="6">
        <v>0</v>
      </c>
      <c r="H299" s="6">
        <v>0</v>
      </c>
      <c r="I299" s="6">
        <v>0</v>
      </c>
      <c r="J299" s="6">
        <v>0</v>
      </c>
      <c r="K299" s="6">
        <v>0</v>
      </c>
      <c r="L299" s="6">
        <v>186</v>
      </c>
      <c r="M299" s="6">
        <v>186</v>
      </c>
      <c r="N299" s="6">
        <v>0</v>
      </c>
      <c r="O299" s="6">
        <v>194</v>
      </c>
      <c r="P299" s="6">
        <v>194</v>
      </c>
      <c r="Q299" s="28">
        <v>0</v>
      </c>
      <c r="R299" s="6">
        <v>160</v>
      </c>
      <c r="S299" s="6">
        <v>163</v>
      </c>
      <c r="T299" s="6">
        <v>0</v>
      </c>
      <c r="U299" s="6">
        <v>204</v>
      </c>
      <c r="V299" s="6">
        <v>208</v>
      </c>
      <c r="W299" s="6">
        <v>0</v>
      </c>
      <c r="X299" s="6">
        <v>184</v>
      </c>
      <c r="Y299" s="6">
        <v>198</v>
      </c>
      <c r="Z299" s="27">
        <v>0</v>
      </c>
      <c r="AA299" s="6">
        <v>150</v>
      </c>
      <c r="AB299" s="6">
        <v>162</v>
      </c>
      <c r="AC299" s="6">
        <v>0</v>
      </c>
      <c r="AD299" s="6">
        <v>122</v>
      </c>
      <c r="AE299" s="6">
        <v>132</v>
      </c>
      <c r="AF299" s="27">
        <v>0</v>
      </c>
      <c r="AG299" s="6">
        <v>311</v>
      </c>
      <c r="AH299" s="6">
        <v>311</v>
      </c>
      <c r="AI299" s="6">
        <v>0</v>
      </c>
      <c r="AJ299" s="6">
        <v>232</v>
      </c>
      <c r="AK299" s="6">
        <v>232</v>
      </c>
      <c r="AL299" s="6">
        <v>0</v>
      </c>
      <c r="AM299" s="6">
        <v>224</v>
      </c>
      <c r="AN299" s="6">
        <v>224</v>
      </c>
      <c r="AO299" s="27">
        <v>0</v>
      </c>
      <c r="AP299" s="136">
        <f t="shared" si="29"/>
        <v>4259</v>
      </c>
      <c r="AQ299" s="137">
        <f t="shared" si="30"/>
        <v>1</v>
      </c>
    </row>
    <row r="300" spans="1:43" ht="16.5" customHeight="1">
      <c r="A300" s="6" t="s">
        <v>57</v>
      </c>
      <c r="B300" s="22">
        <v>242</v>
      </c>
      <c r="C300" s="6">
        <v>139</v>
      </c>
      <c r="D300" s="6">
        <v>143</v>
      </c>
      <c r="E300" s="6">
        <v>0</v>
      </c>
      <c r="F300" s="6">
        <v>0</v>
      </c>
      <c r="G300" s="6">
        <v>0</v>
      </c>
      <c r="H300" s="6">
        <v>0</v>
      </c>
      <c r="I300" s="6">
        <v>0</v>
      </c>
      <c r="J300" s="6">
        <v>0</v>
      </c>
      <c r="K300" s="6">
        <v>0</v>
      </c>
      <c r="L300" s="6">
        <v>186</v>
      </c>
      <c r="M300" s="6">
        <v>186</v>
      </c>
      <c r="N300" s="6">
        <v>0</v>
      </c>
      <c r="O300" s="6">
        <v>194</v>
      </c>
      <c r="P300" s="6">
        <v>194</v>
      </c>
      <c r="Q300" s="28">
        <v>0</v>
      </c>
      <c r="R300">
        <v>160</v>
      </c>
      <c r="S300">
        <v>163</v>
      </c>
      <c r="T300" s="6">
        <v>0</v>
      </c>
      <c r="U300" s="6">
        <v>204</v>
      </c>
      <c r="V300" s="6">
        <v>208</v>
      </c>
      <c r="W300" s="6">
        <v>0</v>
      </c>
      <c r="X300" s="6">
        <v>184</v>
      </c>
      <c r="Y300" s="6">
        <v>198</v>
      </c>
      <c r="Z300" s="27">
        <v>0</v>
      </c>
      <c r="AA300" s="6">
        <v>150</v>
      </c>
      <c r="AB300" s="6">
        <v>162</v>
      </c>
      <c r="AC300" s="6">
        <v>0</v>
      </c>
      <c r="AD300" s="6">
        <v>122</v>
      </c>
      <c r="AE300" s="6">
        <v>132</v>
      </c>
      <c r="AF300" s="27">
        <v>0</v>
      </c>
      <c r="AG300" s="148">
        <v>302</v>
      </c>
      <c r="AH300" s="148">
        <v>311</v>
      </c>
      <c r="AI300" s="6">
        <v>0</v>
      </c>
      <c r="AJ300" s="6">
        <v>232</v>
      </c>
      <c r="AK300" s="6">
        <v>232</v>
      </c>
      <c r="AL300" s="6">
        <v>0</v>
      </c>
      <c r="AM300" s="6">
        <v>0</v>
      </c>
      <c r="AN300" s="6">
        <v>0</v>
      </c>
      <c r="AO300" s="27">
        <v>0</v>
      </c>
      <c r="AP300" s="136">
        <f t="shared" si="29"/>
        <v>3802</v>
      </c>
      <c r="AQ300" s="137">
        <f t="shared" si="30"/>
        <v>1</v>
      </c>
    </row>
    <row r="301" spans="1:43" ht="16.5" customHeight="1">
      <c r="A301" s="6" t="s">
        <v>57</v>
      </c>
      <c r="B301" s="22">
        <v>242</v>
      </c>
      <c r="C301" s="6">
        <v>139</v>
      </c>
      <c r="D301" s="6">
        <v>143</v>
      </c>
      <c r="E301" s="6">
        <v>0</v>
      </c>
      <c r="F301" s="6">
        <v>0</v>
      </c>
      <c r="G301" s="6">
        <v>0</v>
      </c>
      <c r="H301" s="6">
        <v>0</v>
      </c>
      <c r="I301" s="6">
        <v>0</v>
      </c>
      <c r="J301" s="6">
        <v>0</v>
      </c>
      <c r="K301" s="6">
        <v>0</v>
      </c>
      <c r="L301" s="6">
        <v>186</v>
      </c>
      <c r="M301" s="6">
        <v>186</v>
      </c>
      <c r="N301" s="6">
        <v>0</v>
      </c>
      <c r="O301" s="6">
        <v>194</v>
      </c>
      <c r="P301" s="6">
        <v>194</v>
      </c>
      <c r="Q301" s="28">
        <v>0</v>
      </c>
      <c r="R301" s="6">
        <v>160</v>
      </c>
      <c r="S301" s="6">
        <v>163</v>
      </c>
      <c r="T301" s="6">
        <v>0</v>
      </c>
      <c r="U301" s="6">
        <v>204</v>
      </c>
      <c r="V301" s="6">
        <v>208</v>
      </c>
      <c r="W301" s="6">
        <v>0</v>
      </c>
      <c r="X301" s="6">
        <v>184</v>
      </c>
      <c r="Y301" s="6">
        <v>198</v>
      </c>
      <c r="Z301" s="27">
        <v>0</v>
      </c>
      <c r="AA301" s="6">
        <v>150</v>
      </c>
      <c r="AB301" s="6">
        <v>162</v>
      </c>
      <c r="AC301" s="6">
        <v>0</v>
      </c>
      <c r="AD301" s="6">
        <v>0</v>
      </c>
      <c r="AE301" s="6">
        <v>0</v>
      </c>
      <c r="AF301" s="27">
        <v>0</v>
      </c>
      <c r="AG301" s="148">
        <v>302</v>
      </c>
      <c r="AH301" s="148">
        <v>302</v>
      </c>
      <c r="AI301" s="6">
        <v>0</v>
      </c>
      <c r="AJ301" s="6">
        <v>232</v>
      </c>
      <c r="AK301" s="6">
        <v>232</v>
      </c>
      <c r="AL301" s="6">
        <v>0</v>
      </c>
      <c r="AM301" s="6">
        <v>224</v>
      </c>
      <c r="AN301" s="6">
        <v>224</v>
      </c>
      <c r="AO301" s="27">
        <v>0</v>
      </c>
      <c r="AP301" s="136">
        <f t="shared" si="29"/>
        <v>3987</v>
      </c>
      <c r="AQ301" s="137">
        <f t="shared" si="30"/>
        <v>1</v>
      </c>
    </row>
    <row r="302" spans="1:43" ht="16.5" customHeight="1">
      <c r="A302" s="6" t="s">
        <v>57</v>
      </c>
      <c r="B302" s="22">
        <v>243</v>
      </c>
      <c r="C302" s="6">
        <v>139</v>
      </c>
      <c r="D302" s="6">
        <v>143</v>
      </c>
      <c r="E302" s="6">
        <v>0</v>
      </c>
      <c r="F302" s="6">
        <v>0</v>
      </c>
      <c r="G302" s="6">
        <v>0</v>
      </c>
      <c r="H302" s="6">
        <v>0</v>
      </c>
      <c r="I302" s="6">
        <v>0</v>
      </c>
      <c r="J302" s="6">
        <v>0</v>
      </c>
      <c r="K302" s="6">
        <v>0</v>
      </c>
      <c r="L302" s="6">
        <v>186</v>
      </c>
      <c r="M302" s="6">
        <v>186</v>
      </c>
      <c r="N302" s="6">
        <v>0</v>
      </c>
      <c r="O302" s="6">
        <v>194</v>
      </c>
      <c r="P302" s="6">
        <v>194</v>
      </c>
      <c r="Q302" s="28">
        <v>0</v>
      </c>
      <c r="R302">
        <v>160</v>
      </c>
      <c r="S302">
        <v>163</v>
      </c>
      <c r="T302" s="6">
        <v>0</v>
      </c>
      <c r="U302" s="148">
        <v>204</v>
      </c>
      <c r="V302" s="148">
        <v>208</v>
      </c>
      <c r="W302" s="6">
        <v>0</v>
      </c>
      <c r="X302" s="6">
        <v>184</v>
      </c>
      <c r="Y302" s="6">
        <v>198</v>
      </c>
      <c r="Z302" s="27">
        <v>0</v>
      </c>
      <c r="AA302" s="160">
        <v>162</v>
      </c>
      <c r="AB302" s="160">
        <v>168</v>
      </c>
      <c r="AC302" s="6">
        <v>0</v>
      </c>
      <c r="AD302" s="6">
        <v>0</v>
      </c>
      <c r="AE302" s="6">
        <v>0</v>
      </c>
      <c r="AF302" s="27">
        <v>0</v>
      </c>
      <c r="AG302" s="6">
        <v>0</v>
      </c>
      <c r="AH302" s="6">
        <v>0</v>
      </c>
      <c r="AI302" s="6">
        <v>0</v>
      </c>
      <c r="AJ302" s="148">
        <v>232</v>
      </c>
      <c r="AK302" s="148">
        <v>232</v>
      </c>
      <c r="AL302" s="6">
        <v>0</v>
      </c>
      <c r="AM302" s="160">
        <v>194</v>
      </c>
      <c r="AN302" s="160">
        <v>214</v>
      </c>
      <c r="AO302" s="167">
        <v>224</v>
      </c>
      <c r="AP302" s="136">
        <f t="shared" si="29"/>
        <v>3585</v>
      </c>
      <c r="AQ302" s="137">
        <f t="shared" si="30"/>
        <v>1</v>
      </c>
    </row>
    <row r="303" spans="1:43" ht="16.5" customHeight="1">
      <c r="A303" s="6" t="s">
        <v>57</v>
      </c>
      <c r="B303" s="22">
        <v>243</v>
      </c>
      <c r="C303" s="6">
        <v>139</v>
      </c>
      <c r="D303" s="6">
        <v>143</v>
      </c>
      <c r="E303" s="6">
        <v>0</v>
      </c>
      <c r="F303" s="6">
        <v>326</v>
      </c>
      <c r="G303" s="6">
        <v>332</v>
      </c>
      <c r="H303" s="6">
        <v>0</v>
      </c>
      <c r="I303" s="6">
        <v>0</v>
      </c>
      <c r="J303" s="6">
        <v>0</v>
      </c>
      <c r="K303" s="6">
        <v>0</v>
      </c>
      <c r="L303" s="6">
        <v>186</v>
      </c>
      <c r="M303" s="6">
        <v>186</v>
      </c>
      <c r="N303" s="6">
        <v>0</v>
      </c>
      <c r="O303" s="6">
        <v>194</v>
      </c>
      <c r="P303" s="6">
        <v>194</v>
      </c>
      <c r="Q303" s="28">
        <v>0</v>
      </c>
      <c r="R303" s="6">
        <v>160</v>
      </c>
      <c r="S303" s="6">
        <v>163</v>
      </c>
      <c r="T303" s="6">
        <v>0</v>
      </c>
      <c r="U303" s="148">
        <v>204</v>
      </c>
      <c r="V303" s="148">
        <v>204</v>
      </c>
      <c r="W303" s="6">
        <v>0</v>
      </c>
      <c r="X303" s="6">
        <v>184</v>
      </c>
      <c r="Y303" s="6">
        <v>198</v>
      </c>
      <c r="Z303" s="27">
        <v>0</v>
      </c>
      <c r="AA303" s="160">
        <v>150</v>
      </c>
      <c r="AB303" s="160">
        <v>162</v>
      </c>
      <c r="AC303" s="6">
        <v>0</v>
      </c>
      <c r="AD303" s="6">
        <v>122</v>
      </c>
      <c r="AE303" s="6">
        <v>132</v>
      </c>
      <c r="AF303" s="27">
        <v>0</v>
      </c>
      <c r="AG303" s="6">
        <v>0</v>
      </c>
      <c r="AH303" s="6">
        <v>0</v>
      </c>
      <c r="AI303" s="6">
        <v>0</v>
      </c>
      <c r="AJ303" s="148">
        <v>214</v>
      </c>
      <c r="AK303" s="148">
        <v>232</v>
      </c>
      <c r="AL303" s="6">
        <v>0</v>
      </c>
      <c r="AM303" s="160">
        <v>0</v>
      </c>
      <c r="AN303" s="160">
        <v>0</v>
      </c>
      <c r="AO303" s="167">
        <v>0</v>
      </c>
      <c r="AP303" s="136">
        <f t="shared" si="29"/>
        <v>3825</v>
      </c>
      <c r="AQ303" s="137">
        <f t="shared" si="30"/>
        <v>1</v>
      </c>
    </row>
    <row r="304" spans="1:43" ht="16.5" customHeight="1">
      <c r="A304" s="6" t="s">
        <v>57</v>
      </c>
      <c r="B304" s="22">
        <v>244</v>
      </c>
      <c r="C304" s="6">
        <v>131</v>
      </c>
      <c r="D304" s="6">
        <v>139</v>
      </c>
      <c r="E304" s="6">
        <v>0</v>
      </c>
      <c r="F304" s="6">
        <v>0</v>
      </c>
      <c r="G304" s="6">
        <v>0</v>
      </c>
      <c r="H304" s="6">
        <v>0</v>
      </c>
      <c r="I304" s="6">
        <v>0</v>
      </c>
      <c r="J304" s="6">
        <v>0</v>
      </c>
      <c r="K304" s="6">
        <v>0</v>
      </c>
      <c r="L304" s="6">
        <v>158</v>
      </c>
      <c r="M304" s="6">
        <v>186</v>
      </c>
      <c r="N304" s="6">
        <v>0</v>
      </c>
      <c r="O304" s="6">
        <v>0</v>
      </c>
      <c r="P304" s="6">
        <v>0</v>
      </c>
      <c r="Q304" s="28">
        <v>0</v>
      </c>
      <c r="R304">
        <v>0</v>
      </c>
      <c r="S304">
        <v>0</v>
      </c>
      <c r="T304" s="6">
        <v>0</v>
      </c>
      <c r="U304" s="23">
        <v>0</v>
      </c>
      <c r="V304" s="23">
        <v>0</v>
      </c>
      <c r="W304" s="6">
        <v>0</v>
      </c>
      <c r="X304" s="23">
        <v>0</v>
      </c>
      <c r="Y304" s="23">
        <v>0</v>
      </c>
      <c r="Z304" s="27">
        <v>0</v>
      </c>
      <c r="AA304" s="6">
        <v>0</v>
      </c>
      <c r="AB304" s="6">
        <v>0</v>
      </c>
      <c r="AC304" s="6">
        <v>0</v>
      </c>
      <c r="AD304" s="6">
        <v>122</v>
      </c>
      <c r="AE304" s="6">
        <v>132</v>
      </c>
      <c r="AF304" s="27">
        <v>0</v>
      </c>
      <c r="AG304" s="148">
        <v>293</v>
      </c>
      <c r="AH304" s="148">
        <v>293</v>
      </c>
      <c r="AI304" s="6">
        <v>0</v>
      </c>
      <c r="AJ304" s="6">
        <v>232</v>
      </c>
      <c r="AK304" s="6">
        <v>232</v>
      </c>
      <c r="AL304" s="6">
        <v>0</v>
      </c>
      <c r="AM304" s="6">
        <v>0</v>
      </c>
      <c r="AN304" s="6">
        <v>0</v>
      </c>
      <c r="AO304" s="27">
        <v>0</v>
      </c>
      <c r="AP304" s="136">
        <f t="shared" si="29"/>
        <v>1918</v>
      </c>
      <c r="AQ304" s="137">
        <f t="shared" si="30"/>
        <v>1</v>
      </c>
    </row>
    <row r="305" spans="1:43" ht="16.5" customHeight="1">
      <c r="A305" s="6" t="s">
        <v>57</v>
      </c>
      <c r="B305" s="22">
        <v>244</v>
      </c>
      <c r="C305" s="6">
        <v>131</v>
      </c>
      <c r="D305" s="6">
        <v>139</v>
      </c>
      <c r="E305" s="6">
        <v>0</v>
      </c>
      <c r="F305" s="6">
        <v>0</v>
      </c>
      <c r="G305" s="6">
        <v>0</v>
      </c>
      <c r="H305" s="6">
        <v>0</v>
      </c>
      <c r="I305" s="6">
        <v>0</v>
      </c>
      <c r="J305" s="6">
        <v>0</v>
      </c>
      <c r="K305" s="6">
        <v>0</v>
      </c>
      <c r="L305" s="6">
        <v>158</v>
      </c>
      <c r="M305" s="6">
        <v>186</v>
      </c>
      <c r="N305" s="6">
        <v>0</v>
      </c>
      <c r="O305" s="6">
        <v>0</v>
      </c>
      <c r="P305" s="6">
        <v>0</v>
      </c>
      <c r="Q305" s="28">
        <v>0</v>
      </c>
      <c r="R305">
        <v>0</v>
      </c>
      <c r="S305">
        <v>0</v>
      </c>
      <c r="T305" s="6">
        <v>0</v>
      </c>
      <c r="U305" s="23">
        <v>0</v>
      </c>
      <c r="V305" s="23">
        <v>0</v>
      </c>
      <c r="W305" s="6">
        <v>0</v>
      </c>
      <c r="X305" s="23">
        <v>0</v>
      </c>
      <c r="Y305" s="23">
        <v>0</v>
      </c>
      <c r="Z305" s="27">
        <v>0</v>
      </c>
      <c r="AA305" s="6">
        <v>156</v>
      </c>
      <c r="AB305" s="6">
        <v>168</v>
      </c>
      <c r="AC305" s="6">
        <v>0</v>
      </c>
      <c r="AD305" s="6">
        <v>0</v>
      </c>
      <c r="AE305" s="6">
        <v>0</v>
      </c>
      <c r="AF305" s="27">
        <v>0</v>
      </c>
      <c r="AG305" s="148">
        <v>293</v>
      </c>
      <c r="AH305" s="148">
        <v>302</v>
      </c>
      <c r="AI305" s="6">
        <v>0</v>
      </c>
      <c r="AJ305" s="6">
        <v>232</v>
      </c>
      <c r="AK305" s="6">
        <v>232</v>
      </c>
      <c r="AL305" s="6">
        <v>0</v>
      </c>
      <c r="AM305" s="6">
        <v>0</v>
      </c>
      <c r="AN305" s="6">
        <v>0</v>
      </c>
      <c r="AO305" s="27">
        <v>0</v>
      </c>
      <c r="AP305" s="136">
        <f t="shared" si="29"/>
        <v>1997</v>
      </c>
      <c r="AQ305" s="137">
        <f t="shared" si="30"/>
        <v>1</v>
      </c>
    </row>
    <row r="306" spans="1:43" ht="16.5" customHeight="1">
      <c r="A306" s="6" t="s">
        <v>57</v>
      </c>
      <c r="B306" s="22">
        <v>245</v>
      </c>
      <c r="C306" s="6">
        <v>139</v>
      </c>
      <c r="D306" s="6">
        <v>143</v>
      </c>
      <c r="E306" s="6">
        <v>0</v>
      </c>
      <c r="F306" s="6">
        <v>0</v>
      </c>
      <c r="G306" s="6">
        <v>0</v>
      </c>
      <c r="H306" s="6">
        <v>0</v>
      </c>
      <c r="I306" s="6">
        <v>0</v>
      </c>
      <c r="J306" s="6">
        <v>0</v>
      </c>
      <c r="K306" s="6">
        <v>0</v>
      </c>
      <c r="L306" s="6">
        <v>158</v>
      </c>
      <c r="M306" s="6">
        <v>158</v>
      </c>
      <c r="N306" s="6">
        <v>0</v>
      </c>
      <c r="O306" s="6">
        <v>194</v>
      </c>
      <c r="P306" s="6">
        <v>200</v>
      </c>
      <c r="Q306" s="28">
        <v>0</v>
      </c>
      <c r="R306">
        <v>0</v>
      </c>
      <c r="S306">
        <v>0</v>
      </c>
      <c r="T306" s="6">
        <v>0</v>
      </c>
      <c r="U306" s="23">
        <v>0</v>
      </c>
      <c r="V306" s="23">
        <v>0</v>
      </c>
      <c r="W306" s="6">
        <v>0</v>
      </c>
      <c r="X306" s="23">
        <v>0</v>
      </c>
      <c r="Y306" s="23">
        <v>0</v>
      </c>
      <c r="Z306" s="27">
        <v>0</v>
      </c>
      <c r="AA306" s="6">
        <v>0</v>
      </c>
      <c r="AB306" s="6">
        <v>0</v>
      </c>
      <c r="AC306" s="6">
        <v>0</v>
      </c>
      <c r="AD306" s="148">
        <v>158</v>
      </c>
      <c r="AE306" s="148">
        <v>158</v>
      </c>
      <c r="AF306" s="27">
        <v>0</v>
      </c>
      <c r="AG306" s="6">
        <v>0</v>
      </c>
      <c r="AH306" s="6">
        <v>0</v>
      </c>
      <c r="AI306" s="6">
        <v>0</v>
      </c>
      <c r="AJ306" s="6">
        <v>0</v>
      </c>
      <c r="AK306" s="6">
        <v>0</v>
      </c>
      <c r="AL306" s="6">
        <v>0</v>
      </c>
      <c r="AM306" s="6">
        <v>0</v>
      </c>
      <c r="AN306" s="6">
        <v>0</v>
      </c>
      <c r="AO306" s="27">
        <v>0</v>
      </c>
      <c r="AP306" s="136">
        <f t="shared" si="29"/>
        <v>1308</v>
      </c>
      <c r="AQ306" s="137">
        <f t="shared" si="30"/>
        <v>1</v>
      </c>
    </row>
    <row r="307" spans="1:43" ht="16.5" customHeight="1">
      <c r="A307" s="6" t="s">
        <v>57</v>
      </c>
      <c r="B307" s="22">
        <v>245</v>
      </c>
      <c r="C307" s="6">
        <v>139</v>
      </c>
      <c r="D307" s="6">
        <v>143</v>
      </c>
      <c r="E307" s="6">
        <v>0</v>
      </c>
      <c r="F307" s="6">
        <v>0</v>
      </c>
      <c r="G307" s="6">
        <v>0</v>
      </c>
      <c r="H307" s="6">
        <v>0</v>
      </c>
      <c r="I307" s="6">
        <v>0</v>
      </c>
      <c r="J307" s="6">
        <v>0</v>
      </c>
      <c r="K307" s="6">
        <v>0</v>
      </c>
      <c r="L307" s="6">
        <v>158</v>
      </c>
      <c r="M307" s="6">
        <v>158</v>
      </c>
      <c r="N307" s="6">
        <v>0</v>
      </c>
      <c r="O307" s="6">
        <v>194</v>
      </c>
      <c r="P307" s="6">
        <v>200</v>
      </c>
      <c r="Q307" s="28">
        <v>0</v>
      </c>
      <c r="R307">
        <v>0</v>
      </c>
      <c r="S307">
        <v>0</v>
      </c>
      <c r="T307" s="6">
        <v>0</v>
      </c>
      <c r="U307" s="23">
        <v>0</v>
      </c>
      <c r="V307" s="23">
        <v>0</v>
      </c>
      <c r="W307" s="6">
        <v>0</v>
      </c>
      <c r="X307" s="23">
        <v>0</v>
      </c>
      <c r="Y307" s="23">
        <v>0</v>
      </c>
      <c r="Z307" s="27">
        <v>0</v>
      </c>
      <c r="AA307" s="6">
        <v>0</v>
      </c>
      <c r="AB307" s="6">
        <v>0</v>
      </c>
      <c r="AC307" s="6">
        <v>0</v>
      </c>
      <c r="AD307" s="148">
        <v>146</v>
      </c>
      <c r="AE307" s="148">
        <v>158</v>
      </c>
      <c r="AF307" s="27">
        <v>0</v>
      </c>
      <c r="AG307" s="6">
        <v>0</v>
      </c>
      <c r="AH307" s="6">
        <v>0</v>
      </c>
      <c r="AI307" s="6">
        <v>0</v>
      </c>
      <c r="AJ307" s="6">
        <v>0</v>
      </c>
      <c r="AK307" s="6">
        <v>0</v>
      </c>
      <c r="AL307" s="6">
        <v>0</v>
      </c>
      <c r="AM307" s="6">
        <v>0</v>
      </c>
      <c r="AN307" s="6">
        <v>0</v>
      </c>
      <c r="AO307" s="27">
        <v>0</v>
      </c>
      <c r="AP307" s="136">
        <f t="shared" si="29"/>
        <v>1296</v>
      </c>
      <c r="AQ307" s="137">
        <f t="shared" si="30"/>
        <v>1</v>
      </c>
    </row>
    <row r="308" spans="1:43" ht="16.5" customHeight="1">
      <c r="A308" s="6" t="s">
        <v>57</v>
      </c>
      <c r="B308" s="22">
        <v>246</v>
      </c>
      <c r="C308" s="6">
        <v>139</v>
      </c>
      <c r="D308" s="6">
        <v>143</v>
      </c>
      <c r="E308" s="6">
        <v>0</v>
      </c>
      <c r="F308" s="6">
        <v>0</v>
      </c>
      <c r="G308" s="6">
        <v>0</v>
      </c>
      <c r="H308" s="6">
        <v>0</v>
      </c>
      <c r="I308" s="6">
        <v>0</v>
      </c>
      <c r="J308" s="6">
        <v>0</v>
      </c>
      <c r="K308" s="6">
        <v>0</v>
      </c>
      <c r="L308" s="6">
        <v>0</v>
      </c>
      <c r="M308" s="6">
        <v>0</v>
      </c>
      <c r="N308" s="6">
        <v>0</v>
      </c>
      <c r="O308" s="6">
        <v>194</v>
      </c>
      <c r="P308" s="6">
        <v>194</v>
      </c>
      <c r="Q308" s="28">
        <v>0</v>
      </c>
      <c r="R308">
        <v>160</v>
      </c>
      <c r="S308">
        <v>163</v>
      </c>
      <c r="T308" s="6">
        <v>0</v>
      </c>
      <c r="U308" s="6">
        <v>202</v>
      </c>
      <c r="V308" s="6">
        <v>206</v>
      </c>
      <c r="W308" s="6">
        <v>0</v>
      </c>
      <c r="X308" s="6">
        <v>182</v>
      </c>
      <c r="Y308" s="6">
        <v>196</v>
      </c>
      <c r="Z308" s="27">
        <v>0</v>
      </c>
      <c r="AA308" s="6">
        <v>150</v>
      </c>
      <c r="AB308" s="6">
        <v>162</v>
      </c>
      <c r="AC308" s="6">
        <v>0</v>
      </c>
      <c r="AD308" s="148">
        <v>122</v>
      </c>
      <c r="AE308" s="148">
        <v>132</v>
      </c>
      <c r="AF308" s="27">
        <v>0</v>
      </c>
      <c r="AG308" s="148">
        <v>302</v>
      </c>
      <c r="AH308" s="148">
        <v>311</v>
      </c>
      <c r="AI308" s="6">
        <v>0</v>
      </c>
      <c r="AJ308" s="6">
        <v>232</v>
      </c>
      <c r="AK308" s="6">
        <v>232</v>
      </c>
      <c r="AL308" s="6">
        <v>0</v>
      </c>
      <c r="AM308" s="6">
        <v>232</v>
      </c>
      <c r="AN308" s="6">
        <v>232</v>
      </c>
      <c r="AO308" s="27">
        <v>0</v>
      </c>
      <c r="AP308" s="136">
        <f t="shared" si="29"/>
        <v>3886</v>
      </c>
      <c r="AQ308" s="137">
        <f t="shared" si="30"/>
        <v>1</v>
      </c>
    </row>
    <row r="309" spans="1:43" ht="16.5" customHeight="1">
      <c r="A309" s="6" t="s">
        <v>57</v>
      </c>
      <c r="B309" s="22">
        <v>246</v>
      </c>
      <c r="C309" s="6">
        <v>139</v>
      </c>
      <c r="D309" s="6">
        <v>143</v>
      </c>
      <c r="E309" s="6">
        <v>0</v>
      </c>
      <c r="F309" s="6">
        <v>0</v>
      </c>
      <c r="G309" s="6">
        <v>0</v>
      </c>
      <c r="H309" s="6">
        <v>0</v>
      </c>
      <c r="I309" s="6">
        <v>0</v>
      </c>
      <c r="J309" s="6">
        <v>0</v>
      </c>
      <c r="K309" s="6">
        <v>0</v>
      </c>
      <c r="L309" s="6">
        <v>186</v>
      </c>
      <c r="M309" s="6">
        <v>186</v>
      </c>
      <c r="N309" s="6">
        <v>0</v>
      </c>
      <c r="O309" s="6">
        <v>194</v>
      </c>
      <c r="P309" s="6">
        <v>194</v>
      </c>
      <c r="Q309" s="28">
        <v>0</v>
      </c>
      <c r="R309" s="6">
        <v>160</v>
      </c>
      <c r="S309" s="6">
        <v>163</v>
      </c>
      <c r="T309" s="6">
        <v>0</v>
      </c>
      <c r="U309" s="6">
        <v>202</v>
      </c>
      <c r="V309" s="6">
        <v>206</v>
      </c>
      <c r="W309" s="6">
        <v>0</v>
      </c>
      <c r="X309" s="6">
        <v>182</v>
      </c>
      <c r="Y309" s="6">
        <v>196</v>
      </c>
      <c r="Z309" s="27">
        <v>0</v>
      </c>
      <c r="AA309" s="6">
        <v>150</v>
      </c>
      <c r="AB309" s="6">
        <v>162</v>
      </c>
      <c r="AC309" s="6">
        <v>0</v>
      </c>
      <c r="AD309" s="148">
        <v>122</v>
      </c>
      <c r="AE309" s="148">
        <v>122</v>
      </c>
      <c r="AF309" s="27">
        <v>0</v>
      </c>
      <c r="AG309" s="148">
        <v>302</v>
      </c>
      <c r="AH309" s="148">
        <v>302</v>
      </c>
      <c r="AI309" s="6">
        <v>0</v>
      </c>
      <c r="AJ309" s="6">
        <v>232</v>
      </c>
      <c r="AK309" s="6">
        <v>232</v>
      </c>
      <c r="AL309" s="6">
        <v>0</v>
      </c>
      <c r="AM309" s="6">
        <v>0</v>
      </c>
      <c r="AN309" s="6">
        <v>0</v>
      </c>
      <c r="AO309" s="27">
        <v>0</v>
      </c>
      <c r="AP309" s="136">
        <f t="shared" si="29"/>
        <v>3775</v>
      </c>
      <c r="AQ309" s="137">
        <f t="shared" si="30"/>
        <v>1</v>
      </c>
    </row>
    <row r="310" spans="1:43" ht="16.5" customHeight="1">
      <c r="A310" s="6" t="s">
        <v>57</v>
      </c>
      <c r="B310" s="22">
        <v>247</v>
      </c>
      <c r="C310" s="6">
        <v>131</v>
      </c>
      <c r="D310" s="6">
        <v>139</v>
      </c>
      <c r="E310" s="6">
        <v>0</v>
      </c>
      <c r="F310" s="6">
        <v>0</v>
      </c>
      <c r="G310" s="6">
        <v>0</v>
      </c>
      <c r="H310" s="6">
        <v>0</v>
      </c>
      <c r="I310" s="6">
        <v>0</v>
      </c>
      <c r="J310" s="6">
        <v>0</v>
      </c>
      <c r="K310" s="6">
        <v>0</v>
      </c>
      <c r="L310" s="148">
        <v>186</v>
      </c>
      <c r="M310" s="148">
        <v>186</v>
      </c>
      <c r="N310" s="6">
        <v>0</v>
      </c>
      <c r="O310" s="6">
        <v>197</v>
      </c>
      <c r="P310" s="6">
        <v>200</v>
      </c>
      <c r="Q310" s="28">
        <v>0</v>
      </c>
      <c r="R310">
        <v>163</v>
      </c>
      <c r="S310">
        <v>166</v>
      </c>
      <c r="T310" s="6">
        <v>0</v>
      </c>
      <c r="U310" s="6">
        <v>0</v>
      </c>
      <c r="V310" s="6">
        <v>0</v>
      </c>
      <c r="W310" s="6">
        <v>0</v>
      </c>
      <c r="X310" s="160">
        <v>184</v>
      </c>
      <c r="Y310" s="160">
        <v>200</v>
      </c>
      <c r="Z310" s="27">
        <v>0</v>
      </c>
      <c r="AA310" s="6">
        <v>156</v>
      </c>
      <c r="AB310" s="6">
        <v>168</v>
      </c>
      <c r="AC310" s="6">
        <v>0</v>
      </c>
      <c r="AD310" s="6">
        <v>122</v>
      </c>
      <c r="AE310" s="6">
        <v>132</v>
      </c>
      <c r="AF310" s="27">
        <v>0</v>
      </c>
      <c r="AG310" s="148">
        <v>293</v>
      </c>
      <c r="AH310" s="148">
        <v>293</v>
      </c>
      <c r="AI310" s="6">
        <v>0</v>
      </c>
      <c r="AJ310" s="6">
        <v>232</v>
      </c>
      <c r="AK310" s="6">
        <v>232</v>
      </c>
      <c r="AL310" s="6">
        <v>0</v>
      </c>
      <c r="AM310" s="6">
        <v>0</v>
      </c>
      <c r="AN310" s="6">
        <v>0</v>
      </c>
      <c r="AO310" s="27">
        <v>0</v>
      </c>
      <c r="AP310" s="136">
        <f t="shared" si="29"/>
        <v>3380</v>
      </c>
      <c r="AQ310" s="137">
        <f t="shared" si="30"/>
        <v>1</v>
      </c>
    </row>
    <row r="311" spans="1:43" ht="16.5" customHeight="1">
      <c r="A311" s="6" t="s">
        <v>57</v>
      </c>
      <c r="B311" s="22">
        <v>247</v>
      </c>
      <c r="C311" s="6">
        <v>131</v>
      </c>
      <c r="D311" s="6">
        <v>139</v>
      </c>
      <c r="E311" s="6">
        <v>0</v>
      </c>
      <c r="F311" s="6">
        <v>329</v>
      </c>
      <c r="G311" s="6">
        <v>329</v>
      </c>
      <c r="H311" s="6">
        <v>0</v>
      </c>
      <c r="I311" s="6">
        <v>0</v>
      </c>
      <c r="J311" s="6">
        <v>0</v>
      </c>
      <c r="K311" s="6">
        <v>0</v>
      </c>
      <c r="L311" s="148">
        <v>158</v>
      </c>
      <c r="M311" s="148">
        <v>186</v>
      </c>
      <c r="N311" s="6">
        <v>0</v>
      </c>
      <c r="O311" s="6">
        <v>197</v>
      </c>
      <c r="P311" s="6">
        <v>200</v>
      </c>
      <c r="Q311" s="28">
        <v>0</v>
      </c>
      <c r="R311" s="6">
        <v>163</v>
      </c>
      <c r="S311" s="6">
        <v>166</v>
      </c>
      <c r="T311" s="6">
        <v>0</v>
      </c>
      <c r="U311" s="6">
        <v>202</v>
      </c>
      <c r="V311" s="6">
        <v>204</v>
      </c>
      <c r="W311" s="6">
        <v>0</v>
      </c>
      <c r="X311" s="160">
        <v>182</v>
      </c>
      <c r="Y311" s="160">
        <v>196</v>
      </c>
      <c r="Z311" s="27">
        <v>0</v>
      </c>
      <c r="AA311" s="6">
        <v>0</v>
      </c>
      <c r="AB311" s="6">
        <v>0</v>
      </c>
      <c r="AC311" s="6">
        <v>0</v>
      </c>
      <c r="AD311" s="6">
        <v>0</v>
      </c>
      <c r="AE311" s="6">
        <v>0</v>
      </c>
      <c r="AF311" s="27">
        <v>0</v>
      </c>
      <c r="AG311" s="148">
        <v>302</v>
      </c>
      <c r="AH311" s="148">
        <v>302</v>
      </c>
      <c r="AI311" s="6">
        <v>0</v>
      </c>
      <c r="AJ311" s="6">
        <v>232</v>
      </c>
      <c r="AK311" s="6">
        <v>232</v>
      </c>
      <c r="AL311" s="6">
        <v>0</v>
      </c>
      <c r="AM311" s="6">
        <v>224</v>
      </c>
      <c r="AN311" s="6">
        <v>224</v>
      </c>
      <c r="AO311" s="27">
        <v>0</v>
      </c>
      <c r="AP311" s="136">
        <f t="shared" si="29"/>
        <v>4298</v>
      </c>
      <c r="AQ311" s="137">
        <f t="shared" si="30"/>
        <v>1</v>
      </c>
    </row>
    <row r="312" spans="1:43" ht="16.5" customHeight="1">
      <c r="A312" s="6" t="s">
        <v>57</v>
      </c>
      <c r="B312" s="22">
        <v>248</v>
      </c>
      <c r="C312" s="6">
        <v>139</v>
      </c>
      <c r="D312" s="6">
        <v>143</v>
      </c>
      <c r="E312" s="6">
        <v>0</v>
      </c>
      <c r="F312" s="6">
        <v>0</v>
      </c>
      <c r="G312" s="6">
        <v>0</v>
      </c>
      <c r="H312" s="6">
        <v>0</v>
      </c>
      <c r="I312" s="6">
        <v>0</v>
      </c>
      <c r="J312" s="6">
        <v>0</v>
      </c>
      <c r="K312" s="6">
        <v>0</v>
      </c>
      <c r="L312" s="6">
        <v>186</v>
      </c>
      <c r="M312" s="6">
        <v>186</v>
      </c>
      <c r="N312" s="6">
        <v>0</v>
      </c>
      <c r="O312" s="6">
        <v>194</v>
      </c>
      <c r="P312" s="6">
        <v>194</v>
      </c>
      <c r="Q312" s="28">
        <v>0</v>
      </c>
      <c r="R312">
        <v>0</v>
      </c>
      <c r="S312">
        <v>0</v>
      </c>
      <c r="T312" s="6">
        <v>0</v>
      </c>
      <c r="U312" s="6">
        <v>0</v>
      </c>
      <c r="V312" s="6">
        <v>0</v>
      </c>
      <c r="W312" s="6">
        <v>0</v>
      </c>
      <c r="X312" s="6">
        <v>0</v>
      </c>
      <c r="Y312" s="6">
        <v>0</v>
      </c>
      <c r="Z312" s="27">
        <v>0</v>
      </c>
      <c r="AA312" s="6">
        <v>0</v>
      </c>
      <c r="AB312" s="6">
        <v>0</v>
      </c>
      <c r="AC312" s="6">
        <v>0</v>
      </c>
      <c r="AD312" s="6">
        <v>0</v>
      </c>
      <c r="AE312" s="6">
        <v>0</v>
      </c>
      <c r="AF312" s="27">
        <v>0</v>
      </c>
      <c r="AG312" s="6">
        <v>0</v>
      </c>
      <c r="AH312" s="6">
        <v>0</v>
      </c>
      <c r="AI312" s="6">
        <v>0</v>
      </c>
      <c r="AJ312" s="6">
        <v>0</v>
      </c>
      <c r="AK312" s="6">
        <v>0</v>
      </c>
      <c r="AL312" s="6">
        <v>0</v>
      </c>
      <c r="AM312" s="6">
        <v>0</v>
      </c>
      <c r="AN312" s="6">
        <v>0</v>
      </c>
      <c r="AO312" s="27">
        <v>0</v>
      </c>
      <c r="AP312" s="136">
        <f t="shared" si="29"/>
        <v>1042</v>
      </c>
      <c r="AQ312" s="137">
        <f t="shared" si="30"/>
        <v>1</v>
      </c>
    </row>
    <row r="313" spans="1:43" ht="16.5" customHeight="1">
      <c r="A313" s="6" t="s">
        <v>57</v>
      </c>
      <c r="B313" s="22">
        <v>248</v>
      </c>
      <c r="C313" s="6">
        <v>139</v>
      </c>
      <c r="D313" s="6">
        <v>143</v>
      </c>
      <c r="E313" s="6">
        <v>0</v>
      </c>
      <c r="F313" s="6">
        <v>0</v>
      </c>
      <c r="G313" s="6">
        <v>0</v>
      </c>
      <c r="H313" s="6">
        <v>0</v>
      </c>
      <c r="I313" s="6">
        <v>0</v>
      </c>
      <c r="J313" s="6">
        <v>0</v>
      </c>
      <c r="K313" s="6">
        <v>0</v>
      </c>
      <c r="L313" s="6">
        <v>186</v>
      </c>
      <c r="M313" s="6">
        <v>186</v>
      </c>
      <c r="N313" s="6">
        <v>0</v>
      </c>
      <c r="O313" s="6">
        <v>194</v>
      </c>
      <c r="P313" s="6">
        <v>194</v>
      </c>
      <c r="Q313" s="28">
        <v>0</v>
      </c>
      <c r="R313" s="23">
        <v>0</v>
      </c>
      <c r="S313" s="23">
        <v>0</v>
      </c>
      <c r="T313" s="6">
        <v>0</v>
      </c>
      <c r="U313" s="23">
        <v>0</v>
      </c>
      <c r="V313" s="23">
        <v>0</v>
      </c>
      <c r="W313" s="6">
        <v>0</v>
      </c>
      <c r="X313" s="23">
        <v>0</v>
      </c>
      <c r="Y313" s="23">
        <v>0</v>
      </c>
      <c r="Z313" s="27">
        <v>0</v>
      </c>
      <c r="AA313" s="6">
        <v>0</v>
      </c>
      <c r="AB313" s="6">
        <v>0</v>
      </c>
      <c r="AC313" s="6">
        <v>0</v>
      </c>
      <c r="AD313" s="6">
        <v>0</v>
      </c>
      <c r="AE313" s="6">
        <v>0</v>
      </c>
      <c r="AF313" s="27">
        <v>0</v>
      </c>
      <c r="AG313" s="6">
        <v>0</v>
      </c>
      <c r="AH313" s="6">
        <v>0</v>
      </c>
      <c r="AI313" s="6">
        <v>0</v>
      </c>
      <c r="AJ313" s="6">
        <v>0</v>
      </c>
      <c r="AK313" s="6">
        <v>0</v>
      </c>
      <c r="AL313" s="6">
        <v>0</v>
      </c>
      <c r="AM313" s="6">
        <v>0</v>
      </c>
      <c r="AN313" s="6">
        <v>0</v>
      </c>
      <c r="AO313" s="27">
        <v>0</v>
      </c>
      <c r="AP313" s="136">
        <f t="shared" si="29"/>
        <v>1042</v>
      </c>
      <c r="AQ313" s="137">
        <f t="shared" si="30"/>
        <v>1</v>
      </c>
    </row>
    <row r="314" spans="1:43" ht="16.5" customHeight="1">
      <c r="A314" s="6" t="s">
        <v>57</v>
      </c>
      <c r="B314" s="22">
        <v>249</v>
      </c>
      <c r="C314" s="6">
        <v>139</v>
      </c>
      <c r="D314" s="6">
        <v>143</v>
      </c>
      <c r="E314" s="6">
        <v>0</v>
      </c>
      <c r="F314" s="6">
        <v>0</v>
      </c>
      <c r="G314" s="6">
        <v>0</v>
      </c>
      <c r="H314" s="6">
        <v>0</v>
      </c>
      <c r="I314" s="6">
        <v>0</v>
      </c>
      <c r="J314" s="6">
        <v>0</v>
      </c>
      <c r="K314" s="6">
        <v>0</v>
      </c>
      <c r="L314" s="6">
        <v>186</v>
      </c>
      <c r="M314" s="6">
        <v>186</v>
      </c>
      <c r="N314" s="6">
        <v>0</v>
      </c>
      <c r="O314" s="6">
        <v>194</v>
      </c>
      <c r="P314" s="6">
        <v>194</v>
      </c>
      <c r="Q314" s="28">
        <v>0</v>
      </c>
      <c r="R314">
        <v>0</v>
      </c>
      <c r="S314">
        <v>0</v>
      </c>
      <c r="T314" s="6">
        <v>0</v>
      </c>
      <c r="U314" s="6">
        <v>0</v>
      </c>
      <c r="V314" s="6">
        <v>0</v>
      </c>
      <c r="W314" s="6">
        <v>0</v>
      </c>
      <c r="X314" s="6">
        <v>0</v>
      </c>
      <c r="Y314" s="6">
        <v>0</v>
      </c>
      <c r="Z314" s="27">
        <v>0</v>
      </c>
      <c r="AA314" s="6">
        <v>0</v>
      </c>
      <c r="AB314" s="6">
        <v>0</v>
      </c>
      <c r="AC314" s="6">
        <v>0</v>
      </c>
      <c r="AD314" s="6">
        <v>0</v>
      </c>
      <c r="AE314" s="6">
        <v>0</v>
      </c>
      <c r="AF314" s="27">
        <v>0</v>
      </c>
      <c r="AG314" s="6">
        <v>0</v>
      </c>
      <c r="AH314" s="6">
        <v>0</v>
      </c>
      <c r="AI314" s="6">
        <v>0</v>
      </c>
      <c r="AJ314" s="6">
        <v>0</v>
      </c>
      <c r="AK314" s="6">
        <v>0</v>
      </c>
      <c r="AL314" s="6">
        <v>0</v>
      </c>
      <c r="AM314" s="6">
        <v>0</v>
      </c>
      <c r="AN314" s="6">
        <v>0</v>
      </c>
      <c r="AO314" s="27">
        <v>0</v>
      </c>
      <c r="AP314" s="136">
        <f t="shared" si="29"/>
        <v>1042</v>
      </c>
      <c r="AQ314" s="137">
        <f t="shared" si="30"/>
        <v>1</v>
      </c>
    </row>
    <row r="315" spans="1:43" ht="16.5" customHeight="1">
      <c r="A315" s="6" t="s">
        <v>57</v>
      </c>
      <c r="B315" s="22">
        <v>249</v>
      </c>
      <c r="C315" s="6">
        <v>139</v>
      </c>
      <c r="D315" s="6">
        <v>143</v>
      </c>
      <c r="E315" s="6">
        <v>0</v>
      </c>
      <c r="F315" s="6">
        <v>326</v>
      </c>
      <c r="G315" s="6">
        <v>332</v>
      </c>
      <c r="H315" s="6">
        <v>0</v>
      </c>
      <c r="I315" s="6">
        <v>0</v>
      </c>
      <c r="J315" s="6">
        <v>0</v>
      </c>
      <c r="K315" s="6">
        <v>0</v>
      </c>
      <c r="L315" s="6">
        <v>186</v>
      </c>
      <c r="M315" s="6">
        <v>186</v>
      </c>
      <c r="N315" s="6">
        <v>0</v>
      </c>
      <c r="O315" s="6">
        <v>194</v>
      </c>
      <c r="P315" s="6">
        <v>194</v>
      </c>
      <c r="Q315" s="28">
        <v>0</v>
      </c>
      <c r="R315" s="23">
        <v>0</v>
      </c>
      <c r="S315" s="23">
        <v>0</v>
      </c>
      <c r="T315" s="6">
        <v>0</v>
      </c>
      <c r="U315" s="23">
        <v>0</v>
      </c>
      <c r="V315" s="23">
        <v>0</v>
      </c>
      <c r="W315" s="6">
        <v>0</v>
      </c>
      <c r="X315" s="23">
        <v>0</v>
      </c>
      <c r="Y315" s="23">
        <v>0</v>
      </c>
      <c r="Z315" s="27">
        <v>0</v>
      </c>
      <c r="AA315" s="6">
        <v>0</v>
      </c>
      <c r="AB315" s="6">
        <v>0</v>
      </c>
      <c r="AC315" s="6">
        <v>0</v>
      </c>
      <c r="AD315" s="6">
        <v>0</v>
      </c>
      <c r="AE315" s="6">
        <v>0</v>
      </c>
      <c r="AF315" s="27">
        <v>0</v>
      </c>
      <c r="AG315" s="6">
        <v>0</v>
      </c>
      <c r="AH315" s="6">
        <v>0</v>
      </c>
      <c r="AI315" s="6">
        <v>0</v>
      </c>
      <c r="AJ315" s="6">
        <v>0</v>
      </c>
      <c r="AK315" s="6">
        <v>0</v>
      </c>
      <c r="AL315" s="6">
        <v>0</v>
      </c>
      <c r="AM315" s="6">
        <v>0</v>
      </c>
      <c r="AN315" s="6">
        <v>0</v>
      </c>
      <c r="AO315" s="27">
        <v>0</v>
      </c>
      <c r="AP315" s="136">
        <f t="shared" si="29"/>
        <v>1700</v>
      </c>
      <c r="AQ315" s="137">
        <f t="shared" si="30"/>
        <v>1</v>
      </c>
    </row>
    <row r="316" spans="1:43" ht="16.5" customHeight="1">
      <c r="A316" s="6" t="s">
        <v>57</v>
      </c>
      <c r="B316" s="22">
        <v>250</v>
      </c>
      <c r="C316" s="6">
        <v>139</v>
      </c>
      <c r="D316" s="6">
        <v>143</v>
      </c>
      <c r="E316" s="6">
        <v>0</v>
      </c>
      <c r="F316" s="6">
        <v>0</v>
      </c>
      <c r="G316" s="6">
        <v>0</v>
      </c>
      <c r="H316" s="6">
        <v>0</v>
      </c>
      <c r="I316" s="6">
        <v>0</v>
      </c>
      <c r="J316" s="6">
        <v>0</v>
      </c>
      <c r="K316" s="6">
        <v>0</v>
      </c>
      <c r="L316" s="6">
        <v>158</v>
      </c>
      <c r="M316" s="6">
        <v>174</v>
      </c>
      <c r="N316" s="6">
        <v>0</v>
      </c>
      <c r="O316" s="6">
        <v>0</v>
      </c>
      <c r="P316" s="6">
        <v>0</v>
      </c>
      <c r="Q316" s="28">
        <v>0</v>
      </c>
      <c r="R316">
        <v>166</v>
      </c>
      <c r="S316">
        <v>166</v>
      </c>
      <c r="T316" s="6">
        <v>0</v>
      </c>
      <c r="U316" s="6">
        <v>0</v>
      </c>
      <c r="V316" s="6">
        <v>0</v>
      </c>
      <c r="W316" s="6">
        <v>0</v>
      </c>
      <c r="X316" s="6">
        <v>196</v>
      </c>
      <c r="Y316" s="6">
        <v>200</v>
      </c>
      <c r="Z316" s="27">
        <v>0</v>
      </c>
      <c r="AA316" s="6">
        <v>150</v>
      </c>
      <c r="AB316" s="6">
        <v>162</v>
      </c>
      <c r="AC316" s="6">
        <v>0</v>
      </c>
      <c r="AD316" s="6">
        <v>0</v>
      </c>
      <c r="AE316" s="6">
        <v>0</v>
      </c>
      <c r="AF316" s="27">
        <v>0</v>
      </c>
      <c r="AG316" s="6">
        <v>0</v>
      </c>
      <c r="AH316" s="6">
        <v>0</v>
      </c>
      <c r="AI316" s="6">
        <v>0</v>
      </c>
      <c r="AJ316" s="6">
        <v>232</v>
      </c>
      <c r="AK316" s="6">
        <v>232</v>
      </c>
      <c r="AL316" s="6">
        <v>0</v>
      </c>
      <c r="AM316" s="6">
        <v>0</v>
      </c>
      <c r="AN316" s="6">
        <v>0</v>
      </c>
      <c r="AO316" s="27">
        <v>0</v>
      </c>
      <c r="AP316" s="136">
        <f t="shared" si="29"/>
        <v>2118</v>
      </c>
      <c r="AQ316" s="137">
        <f t="shared" si="30"/>
        <v>1</v>
      </c>
    </row>
    <row r="317" spans="1:43" ht="16.5" customHeight="1">
      <c r="A317" s="6" t="s">
        <v>57</v>
      </c>
      <c r="B317" s="22">
        <v>250</v>
      </c>
      <c r="C317" s="6">
        <v>139</v>
      </c>
      <c r="D317" s="6">
        <v>143</v>
      </c>
      <c r="E317" s="6">
        <v>0</v>
      </c>
      <c r="F317" s="6">
        <v>0</v>
      </c>
      <c r="G317" s="6">
        <v>0</v>
      </c>
      <c r="H317" s="6">
        <v>0</v>
      </c>
      <c r="I317" s="6">
        <v>0</v>
      </c>
      <c r="J317" s="6">
        <v>0</v>
      </c>
      <c r="K317" s="6">
        <v>0</v>
      </c>
      <c r="L317" s="6">
        <v>158</v>
      </c>
      <c r="M317" s="6">
        <v>174</v>
      </c>
      <c r="N317" s="6">
        <v>0</v>
      </c>
      <c r="O317" s="6">
        <v>0</v>
      </c>
      <c r="P317" s="6">
        <v>0</v>
      </c>
      <c r="Q317" s="28">
        <v>0</v>
      </c>
      <c r="R317" s="6">
        <v>166</v>
      </c>
      <c r="S317" s="6">
        <v>166</v>
      </c>
      <c r="T317" s="6">
        <v>0</v>
      </c>
      <c r="U317" s="6">
        <v>0</v>
      </c>
      <c r="V317" s="6">
        <v>0</v>
      </c>
      <c r="W317" s="6">
        <v>0</v>
      </c>
      <c r="X317" s="6">
        <v>196</v>
      </c>
      <c r="Y317" s="6">
        <v>200</v>
      </c>
      <c r="Z317" s="27">
        <v>0</v>
      </c>
      <c r="AA317" s="6">
        <v>150</v>
      </c>
      <c r="AB317" s="6">
        <v>162</v>
      </c>
      <c r="AC317" s="6">
        <v>0</v>
      </c>
      <c r="AD317" s="6">
        <v>0</v>
      </c>
      <c r="AE317" s="6">
        <v>0</v>
      </c>
      <c r="AF317" s="27">
        <v>0</v>
      </c>
      <c r="AG317" s="6">
        <v>0</v>
      </c>
      <c r="AH317" s="6">
        <v>0</v>
      </c>
      <c r="AI317" s="6">
        <v>0</v>
      </c>
      <c r="AJ317" s="6">
        <v>232</v>
      </c>
      <c r="AK317" s="6">
        <v>232</v>
      </c>
      <c r="AL317" s="6">
        <v>0</v>
      </c>
      <c r="AM317" s="6">
        <v>227</v>
      </c>
      <c r="AN317" s="6">
        <v>227</v>
      </c>
      <c r="AO317" s="27">
        <v>0</v>
      </c>
      <c r="AP317" s="136">
        <f t="shared" si="29"/>
        <v>2572</v>
      </c>
      <c r="AQ317" s="137">
        <f t="shared" si="30"/>
        <v>1</v>
      </c>
    </row>
    <row r="318" spans="1:43" ht="16.5" customHeight="1">
      <c r="A318" s="6" t="s">
        <v>57</v>
      </c>
      <c r="B318" s="22">
        <v>251</v>
      </c>
      <c r="C318" s="6">
        <v>131</v>
      </c>
      <c r="D318" s="6">
        <v>139</v>
      </c>
      <c r="E318" s="6">
        <v>0</v>
      </c>
      <c r="F318" s="6">
        <v>329</v>
      </c>
      <c r="G318" s="6">
        <v>329</v>
      </c>
      <c r="H318" s="6">
        <v>0</v>
      </c>
      <c r="I318" s="6">
        <v>0</v>
      </c>
      <c r="J318" s="6">
        <v>0</v>
      </c>
      <c r="K318" s="6">
        <v>0</v>
      </c>
      <c r="L318" s="6">
        <v>158</v>
      </c>
      <c r="M318" s="6">
        <v>186</v>
      </c>
      <c r="N318" s="6">
        <v>0</v>
      </c>
      <c r="O318" s="6">
        <v>197</v>
      </c>
      <c r="P318" s="6">
        <v>200</v>
      </c>
      <c r="Q318" s="28">
        <v>0</v>
      </c>
      <c r="R318">
        <v>0</v>
      </c>
      <c r="S318">
        <v>0</v>
      </c>
      <c r="T318" s="6">
        <v>0</v>
      </c>
      <c r="U318" s="6">
        <v>0</v>
      </c>
      <c r="V318" s="6">
        <v>0</v>
      </c>
      <c r="W318" s="6">
        <v>0</v>
      </c>
      <c r="X318" s="6">
        <v>0</v>
      </c>
      <c r="Y318" s="6">
        <v>0</v>
      </c>
      <c r="Z318" s="27">
        <v>0</v>
      </c>
      <c r="AA318" s="6">
        <v>0</v>
      </c>
      <c r="AB318" s="6">
        <v>0</v>
      </c>
      <c r="AC318" s="6">
        <v>0</v>
      </c>
      <c r="AD318" s="6">
        <v>0</v>
      </c>
      <c r="AE318" s="6">
        <v>0</v>
      </c>
      <c r="AF318" s="27">
        <v>0</v>
      </c>
      <c r="AG318" s="6">
        <v>0</v>
      </c>
      <c r="AH318" s="6">
        <v>0</v>
      </c>
      <c r="AI318" s="6">
        <v>0</v>
      </c>
      <c r="AJ318" s="6">
        <v>0</v>
      </c>
      <c r="AK318" s="6">
        <v>0</v>
      </c>
      <c r="AL318" s="6">
        <v>0</v>
      </c>
      <c r="AM318" s="23">
        <v>0</v>
      </c>
      <c r="AN318" s="23">
        <v>0</v>
      </c>
      <c r="AO318" s="27">
        <v>0</v>
      </c>
      <c r="AP318" s="136">
        <f t="shared" si="29"/>
        <v>1669</v>
      </c>
      <c r="AQ318" s="137">
        <f t="shared" si="30"/>
        <v>1</v>
      </c>
    </row>
    <row r="319" spans="1:43" ht="16.5" customHeight="1">
      <c r="A319" s="6" t="s">
        <v>57</v>
      </c>
      <c r="B319" s="22">
        <v>251</v>
      </c>
      <c r="C319" s="6">
        <v>131</v>
      </c>
      <c r="D319" s="6">
        <v>139</v>
      </c>
      <c r="E319" s="6">
        <v>0</v>
      </c>
      <c r="F319" s="6">
        <v>329</v>
      </c>
      <c r="G319" s="6">
        <v>329</v>
      </c>
      <c r="H319" s="6">
        <v>0</v>
      </c>
      <c r="I319" s="6">
        <v>0</v>
      </c>
      <c r="J319" s="6">
        <v>0</v>
      </c>
      <c r="K319" s="6">
        <v>0</v>
      </c>
      <c r="L319" s="6">
        <v>158</v>
      </c>
      <c r="M319" s="6">
        <v>186</v>
      </c>
      <c r="N319" s="6">
        <v>0</v>
      </c>
      <c r="O319" s="6">
        <v>197</v>
      </c>
      <c r="P319" s="6">
        <v>200</v>
      </c>
      <c r="Q319" s="28">
        <v>0</v>
      </c>
      <c r="T319" s="6">
        <v>0</v>
      </c>
      <c r="U319" s="23">
        <v>0</v>
      </c>
      <c r="V319" s="23">
        <v>0</v>
      </c>
      <c r="W319" s="6">
        <v>0</v>
      </c>
      <c r="X319" s="6">
        <v>0</v>
      </c>
      <c r="Y319" s="6">
        <v>0</v>
      </c>
      <c r="Z319" s="27">
        <v>0</v>
      </c>
      <c r="AA319" s="6">
        <v>0</v>
      </c>
      <c r="AB319" s="6">
        <v>0</v>
      </c>
      <c r="AC319" s="6">
        <v>0</v>
      </c>
      <c r="AD319" s="6">
        <v>0</v>
      </c>
      <c r="AE319" s="6">
        <v>0</v>
      </c>
      <c r="AF319" s="27">
        <v>0</v>
      </c>
      <c r="AG319" s="6">
        <v>0</v>
      </c>
      <c r="AH319" s="6">
        <v>0</v>
      </c>
      <c r="AI319" s="6">
        <v>0</v>
      </c>
      <c r="AJ319" s="6">
        <v>0</v>
      </c>
      <c r="AK319" s="6">
        <v>0</v>
      </c>
      <c r="AL319" s="6">
        <v>0</v>
      </c>
      <c r="AM319" s="6">
        <v>0</v>
      </c>
      <c r="AN319" s="6">
        <v>0</v>
      </c>
      <c r="AO319" s="27">
        <v>0</v>
      </c>
      <c r="AP319" s="136">
        <f t="shared" si="29"/>
        <v>1669</v>
      </c>
      <c r="AQ319" s="137">
        <f t="shared" si="30"/>
        <v>1</v>
      </c>
    </row>
    <row r="320" spans="1:43" ht="16.5" customHeight="1">
      <c r="A320" s="6" t="s">
        <v>57</v>
      </c>
      <c r="B320" s="22">
        <v>252</v>
      </c>
      <c r="C320" s="6">
        <v>0</v>
      </c>
      <c r="D320" s="6">
        <v>0</v>
      </c>
      <c r="E320" s="6">
        <v>0</v>
      </c>
      <c r="F320" s="6">
        <v>0</v>
      </c>
      <c r="G320" s="6">
        <v>0</v>
      </c>
      <c r="H320" s="6">
        <v>0</v>
      </c>
      <c r="I320" s="6">
        <v>0</v>
      </c>
      <c r="J320" s="6">
        <v>0</v>
      </c>
      <c r="K320" s="6">
        <v>0</v>
      </c>
      <c r="L320" s="6">
        <v>0</v>
      </c>
      <c r="M320" s="6">
        <v>0</v>
      </c>
      <c r="N320" s="6">
        <v>0</v>
      </c>
      <c r="O320" s="6">
        <v>0</v>
      </c>
      <c r="P320" s="6">
        <v>0</v>
      </c>
      <c r="Q320" s="28">
        <v>0</v>
      </c>
      <c r="R320">
        <v>163</v>
      </c>
      <c r="S320">
        <v>166</v>
      </c>
      <c r="T320" s="6">
        <v>0</v>
      </c>
      <c r="U320" s="6">
        <v>0</v>
      </c>
      <c r="V320" s="6">
        <v>0</v>
      </c>
      <c r="W320" s="6">
        <v>0</v>
      </c>
      <c r="X320" s="6">
        <v>196</v>
      </c>
      <c r="Y320" s="6">
        <v>196</v>
      </c>
      <c r="Z320" s="27">
        <v>0</v>
      </c>
      <c r="AA320" s="6">
        <v>0</v>
      </c>
      <c r="AB320" s="6">
        <v>0</v>
      </c>
      <c r="AC320" s="6">
        <v>0</v>
      </c>
      <c r="AD320" s="6">
        <v>0</v>
      </c>
      <c r="AE320" s="6">
        <v>0</v>
      </c>
      <c r="AF320" s="27">
        <v>0</v>
      </c>
      <c r="AG320" s="6">
        <v>302</v>
      </c>
      <c r="AH320" s="6">
        <v>302</v>
      </c>
      <c r="AI320" s="6">
        <v>0</v>
      </c>
      <c r="AJ320" s="6">
        <v>232</v>
      </c>
      <c r="AK320" s="6">
        <v>232</v>
      </c>
      <c r="AL320" s="6">
        <v>0</v>
      </c>
      <c r="AM320" s="6">
        <v>0</v>
      </c>
      <c r="AN320" s="6">
        <v>0</v>
      </c>
      <c r="AO320" s="27">
        <v>0</v>
      </c>
      <c r="AP320" s="136">
        <f t="shared" si="29"/>
        <v>1789</v>
      </c>
      <c r="AQ320" s="137">
        <f t="shared" si="30"/>
        <v>1</v>
      </c>
    </row>
    <row r="321" spans="1:43" ht="16.5" customHeight="1">
      <c r="A321" s="6" t="s">
        <v>57</v>
      </c>
      <c r="B321" s="22">
        <v>252</v>
      </c>
      <c r="C321" s="6">
        <v>131</v>
      </c>
      <c r="D321" s="6">
        <v>131</v>
      </c>
      <c r="E321" s="6">
        <v>0</v>
      </c>
      <c r="F321" s="6">
        <v>0</v>
      </c>
      <c r="G321" s="6">
        <v>0</v>
      </c>
      <c r="H321" s="6">
        <v>0</v>
      </c>
      <c r="I321" s="6">
        <v>0</v>
      </c>
      <c r="J321" s="6">
        <v>0</v>
      </c>
      <c r="K321" s="6">
        <v>0</v>
      </c>
      <c r="L321" s="6">
        <v>0</v>
      </c>
      <c r="M321" s="6">
        <v>0</v>
      </c>
      <c r="N321" s="6">
        <v>0</v>
      </c>
      <c r="O321" s="6">
        <v>0</v>
      </c>
      <c r="P321" s="6">
        <v>0</v>
      </c>
      <c r="Q321" s="28">
        <v>0</v>
      </c>
      <c r="R321" s="6">
        <v>163</v>
      </c>
      <c r="S321" s="6">
        <v>166</v>
      </c>
      <c r="T321" s="6">
        <v>0</v>
      </c>
      <c r="U321" s="6">
        <v>0</v>
      </c>
      <c r="V321" s="6">
        <v>0</v>
      </c>
      <c r="W321" s="6">
        <v>0</v>
      </c>
      <c r="X321" s="6">
        <v>182</v>
      </c>
      <c r="Y321" s="6">
        <v>196</v>
      </c>
      <c r="Z321" s="27">
        <v>0</v>
      </c>
      <c r="AA321" s="6">
        <v>0</v>
      </c>
      <c r="AB321" s="6">
        <v>0</v>
      </c>
      <c r="AC321" s="6">
        <v>0</v>
      </c>
      <c r="AD321" s="6">
        <v>0</v>
      </c>
      <c r="AE321" s="6">
        <v>0</v>
      </c>
      <c r="AF321" s="27">
        <v>0</v>
      </c>
      <c r="AG321" s="6">
        <v>0</v>
      </c>
      <c r="AH321" s="6">
        <v>0</v>
      </c>
      <c r="AI321" s="6">
        <v>0</v>
      </c>
      <c r="AJ321" s="6">
        <v>232</v>
      </c>
      <c r="AK321" s="6">
        <v>232</v>
      </c>
      <c r="AL321" s="6">
        <v>0</v>
      </c>
      <c r="AM321" s="6">
        <v>0</v>
      </c>
      <c r="AN321" s="6">
        <v>0</v>
      </c>
      <c r="AO321" s="27">
        <v>0</v>
      </c>
      <c r="AP321" s="136">
        <f t="shared" si="29"/>
        <v>1433</v>
      </c>
      <c r="AQ321" s="137">
        <f t="shared" si="30"/>
        <v>1</v>
      </c>
    </row>
    <row r="322" spans="1:43" ht="16.5" customHeight="1">
      <c r="A322" s="6" t="s">
        <v>57</v>
      </c>
      <c r="B322" s="22">
        <v>253</v>
      </c>
      <c r="C322" s="6">
        <v>0</v>
      </c>
      <c r="D322" s="6">
        <v>0</v>
      </c>
      <c r="E322" s="6">
        <v>0</v>
      </c>
      <c r="F322" s="6">
        <v>0</v>
      </c>
      <c r="G322" s="6">
        <v>0</v>
      </c>
      <c r="H322" s="6">
        <v>0</v>
      </c>
      <c r="I322" s="6">
        <v>0</v>
      </c>
      <c r="J322" s="6">
        <v>0</v>
      </c>
      <c r="K322" s="6">
        <v>0</v>
      </c>
      <c r="L322" s="6">
        <v>0</v>
      </c>
      <c r="M322" s="6">
        <v>0</v>
      </c>
      <c r="N322" s="6">
        <v>0</v>
      </c>
      <c r="O322" s="6">
        <v>0</v>
      </c>
      <c r="P322" s="6">
        <v>0</v>
      </c>
      <c r="Q322" s="28">
        <v>0</v>
      </c>
      <c r="R322">
        <v>0</v>
      </c>
      <c r="S322">
        <v>0</v>
      </c>
      <c r="T322" s="6">
        <v>0</v>
      </c>
      <c r="U322" s="6">
        <v>0</v>
      </c>
      <c r="V322" s="6">
        <v>0</v>
      </c>
      <c r="W322" s="6">
        <v>0</v>
      </c>
      <c r="X322" s="6">
        <v>0</v>
      </c>
      <c r="Y322" s="6">
        <v>0</v>
      </c>
      <c r="Z322" s="27">
        <v>0</v>
      </c>
      <c r="AA322" s="6">
        <v>0</v>
      </c>
      <c r="AB322" s="6">
        <v>0</v>
      </c>
      <c r="AC322" s="6">
        <v>0</v>
      </c>
      <c r="AD322" s="6">
        <v>122</v>
      </c>
      <c r="AE322" s="6">
        <v>132</v>
      </c>
      <c r="AF322" s="27">
        <v>0</v>
      </c>
      <c r="AG322" s="6">
        <v>0</v>
      </c>
      <c r="AH322" s="6">
        <v>0</v>
      </c>
      <c r="AI322" s="6">
        <v>0</v>
      </c>
      <c r="AJ322" s="6">
        <v>0</v>
      </c>
      <c r="AK322" s="6">
        <v>0</v>
      </c>
      <c r="AL322" s="6">
        <v>0</v>
      </c>
      <c r="AM322" s="6">
        <v>0</v>
      </c>
      <c r="AN322" s="6">
        <v>0</v>
      </c>
      <c r="AO322" s="27">
        <v>0</v>
      </c>
      <c r="AP322" s="136">
        <f t="shared" si="29"/>
        <v>254</v>
      </c>
      <c r="AQ322" s="137">
        <f t="shared" si="30"/>
        <v>1</v>
      </c>
    </row>
    <row r="323" spans="1:43" ht="16.5" customHeight="1">
      <c r="A323" s="6" t="s">
        <v>57</v>
      </c>
      <c r="B323" s="22">
        <v>253</v>
      </c>
      <c r="C323" s="6">
        <v>0</v>
      </c>
      <c r="D323" s="6">
        <v>0</v>
      </c>
      <c r="E323" s="6">
        <v>0</v>
      </c>
      <c r="F323" s="6">
        <v>0</v>
      </c>
      <c r="G323" s="6">
        <v>0</v>
      </c>
      <c r="H323" s="6">
        <v>0</v>
      </c>
      <c r="I323" s="6">
        <v>0</v>
      </c>
      <c r="J323" s="6">
        <v>0</v>
      </c>
      <c r="K323" s="6">
        <v>0</v>
      </c>
      <c r="L323" s="6">
        <v>0</v>
      </c>
      <c r="M323" s="6">
        <v>0</v>
      </c>
      <c r="N323" s="6">
        <v>0</v>
      </c>
      <c r="O323" s="6">
        <v>0</v>
      </c>
      <c r="P323" s="6">
        <v>0</v>
      </c>
      <c r="Q323" s="28">
        <v>0</v>
      </c>
      <c r="R323" s="6">
        <v>0</v>
      </c>
      <c r="S323" s="6">
        <v>0</v>
      </c>
      <c r="T323" s="6">
        <v>0</v>
      </c>
      <c r="U323" s="6">
        <v>0</v>
      </c>
      <c r="V323" s="6">
        <v>0</v>
      </c>
      <c r="W323" s="6">
        <v>0</v>
      </c>
      <c r="X323" s="6">
        <v>0</v>
      </c>
      <c r="Y323" s="6">
        <v>0</v>
      </c>
      <c r="Z323" s="27">
        <v>0</v>
      </c>
      <c r="AA323" s="6">
        <v>0</v>
      </c>
      <c r="AB323" s="6">
        <v>0</v>
      </c>
      <c r="AC323" s="6">
        <v>0</v>
      </c>
      <c r="AD323" s="6">
        <v>122</v>
      </c>
      <c r="AE323" s="6">
        <v>132</v>
      </c>
      <c r="AF323" s="27">
        <v>0</v>
      </c>
      <c r="AG323" s="6">
        <v>0</v>
      </c>
      <c r="AH323" s="6">
        <v>0</v>
      </c>
      <c r="AI323" s="6">
        <v>0</v>
      </c>
      <c r="AJ323" s="6">
        <v>0</v>
      </c>
      <c r="AK323" s="6">
        <v>0</v>
      </c>
      <c r="AL323" s="6">
        <v>0</v>
      </c>
      <c r="AM323" s="6">
        <v>0</v>
      </c>
      <c r="AN323" s="6">
        <v>0</v>
      </c>
      <c r="AO323" s="27">
        <v>0</v>
      </c>
      <c r="AP323" s="136">
        <f t="shared" si="29"/>
        <v>254</v>
      </c>
      <c r="AQ323" s="137">
        <f t="shared" si="30"/>
        <v>1</v>
      </c>
    </row>
    <row r="324" spans="1:43" ht="16.5" customHeight="1">
      <c r="A324" s="6" t="s">
        <v>57</v>
      </c>
      <c r="B324" s="22">
        <v>254</v>
      </c>
      <c r="C324" s="6">
        <v>139</v>
      </c>
      <c r="D324" s="6">
        <v>143</v>
      </c>
      <c r="E324" s="6">
        <v>0</v>
      </c>
      <c r="F324" s="6">
        <v>0</v>
      </c>
      <c r="G324" s="6">
        <v>0</v>
      </c>
      <c r="H324" s="6">
        <v>0</v>
      </c>
      <c r="I324" s="6">
        <v>0</v>
      </c>
      <c r="J324" s="6">
        <v>0</v>
      </c>
      <c r="K324" s="6">
        <v>0</v>
      </c>
      <c r="L324" s="6">
        <v>158</v>
      </c>
      <c r="M324" s="6">
        <v>158</v>
      </c>
      <c r="N324" s="6">
        <v>0</v>
      </c>
      <c r="O324" s="6">
        <v>194</v>
      </c>
      <c r="P324" s="6">
        <v>200</v>
      </c>
      <c r="Q324" s="28">
        <v>0</v>
      </c>
      <c r="R324">
        <v>166</v>
      </c>
      <c r="S324">
        <v>166</v>
      </c>
      <c r="T324" s="6">
        <v>0</v>
      </c>
      <c r="U324" s="6">
        <v>202</v>
      </c>
      <c r="V324" s="6">
        <v>202</v>
      </c>
      <c r="W324" s="6">
        <v>0</v>
      </c>
      <c r="X324" s="160">
        <v>188</v>
      </c>
      <c r="Y324" s="160">
        <v>188</v>
      </c>
      <c r="Z324" s="27">
        <v>0</v>
      </c>
      <c r="AA324" s="6">
        <v>150</v>
      </c>
      <c r="AB324" s="6">
        <v>162</v>
      </c>
      <c r="AC324" s="6">
        <v>0</v>
      </c>
      <c r="AD324" s="6">
        <v>146</v>
      </c>
      <c r="AE324" s="6">
        <v>158</v>
      </c>
      <c r="AF324" s="27">
        <v>0</v>
      </c>
      <c r="AG324" s="148">
        <v>320</v>
      </c>
      <c r="AH324" s="148">
        <v>320</v>
      </c>
      <c r="AI324" s="6">
        <v>0</v>
      </c>
      <c r="AJ324" s="6">
        <v>232</v>
      </c>
      <c r="AK324" s="6">
        <v>232</v>
      </c>
      <c r="AL324" s="6">
        <v>0</v>
      </c>
      <c r="AM324" s="6">
        <v>0</v>
      </c>
      <c r="AN324" s="6">
        <v>0</v>
      </c>
      <c r="AO324" s="27">
        <v>0</v>
      </c>
      <c r="AP324" s="136">
        <f t="shared" si="29"/>
        <v>3824</v>
      </c>
      <c r="AQ324" s="137">
        <f t="shared" si="30"/>
        <v>1</v>
      </c>
    </row>
    <row r="325" spans="1:43" ht="16.5" customHeight="1">
      <c r="A325" s="6" t="s">
        <v>57</v>
      </c>
      <c r="B325" s="22">
        <v>254</v>
      </c>
      <c r="C325" s="6">
        <v>0</v>
      </c>
      <c r="D325" s="6">
        <v>0</v>
      </c>
      <c r="E325" s="6">
        <v>0</v>
      </c>
      <c r="F325" s="6">
        <v>329</v>
      </c>
      <c r="G325" s="6">
        <v>338</v>
      </c>
      <c r="H325" s="6">
        <v>0</v>
      </c>
      <c r="I325" s="6">
        <v>0</v>
      </c>
      <c r="J325" s="6">
        <v>0</v>
      </c>
      <c r="K325" s="6">
        <v>0</v>
      </c>
      <c r="L325" s="6">
        <v>0</v>
      </c>
      <c r="M325" s="6">
        <v>0</v>
      </c>
      <c r="N325" s="6">
        <v>0</v>
      </c>
      <c r="O325" s="6">
        <v>194</v>
      </c>
      <c r="P325" s="6">
        <v>200</v>
      </c>
      <c r="Q325" s="28">
        <v>0</v>
      </c>
      <c r="R325" s="6">
        <v>166</v>
      </c>
      <c r="S325" s="6">
        <v>166</v>
      </c>
      <c r="T325" s="6">
        <v>0</v>
      </c>
      <c r="U325" s="6">
        <v>202</v>
      </c>
      <c r="V325" s="6">
        <v>202</v>
      </c>
      <c r="W325" s="6">
        <v>0</v>
      </c>
      <c r="X325" s="160">
        <v>184</v>
      </c>
      <c r="Y325" s="160">
        <v>198</v>
      </c>
      <c r="Z325" s="27">
        <v>0</v>
      </c>
      <c r="AA325" s="6">
        <v>0</v>
      </c>
      <c r="AB325" s="6">
        <v>0</v>
      </c>
      <c r="AC325" s="6">
        <v>0</v>
      </c>
      <c r="AD325" s="6">
        <v>0</v>
      </c>
      <c r="AE325" s="6">
        <v>0</v>
      </c>
      <c r="AF325" s="27">
        <v>0</v>
      </c>
      <c r="AG325" s="148">
        <v>302</v>
      </c>
      <c r="AH325" s="148">
        <v>302</v>
      </c>
      <c r="AI325" s="6">
        <v>0</v>
      </c>
      <c r="AJ325" s="6">
        <v>232</v>
      </c>
      <c r="AK325" s="6">
        <v>232</v>
      </c>
      <c r="AL325" s="6">
        <v>0</v>
      </c>
      <c r="AM325" s="6">
        <v>194</v>
      </c>
      <c r="AN325" s="6">
        <v>224</v>
      </c>
      <c r="AO325" s="27">
        <v>0</v>
      </c>
      <c r="AP325" s="136">
        <f t="shared" si="29"/>
        <v>3665</v>
      </c>
      <c r="AQ325" s="137">
        <f t="shared" si="30"/>
        <v>1</v>
      </c>
    </row>
    <row r="326" spans="1:43" ht="16.5" customHeight="1">
      <c r="A326" s="6" t="s">
        <v>57</v>
      </c>
      <c r="B326" s="22">
        <v>255</v>
      </c>
      <c r="C326" s="6">
        <v>139</v>
      </c>
      <c r="D326" s="6">
        <v>143</v>
      </c>
      <c r="E326" s="6">
        <v>0</v>
      </c>
      <c r="F326" s="6">
        <v>0</v>
      </c>
      <c r="G326" s="6">
        <v>0</v>
      </c>
      <c r="H326" s="6">
        <v>0</v>
      </c>
      <c r="I326" s="6">
        <v>0</v>
      </c>
      <c r="J326" s="6">
        <v>0</v>
      </c>
      <c r="K326" s="6">
        <v>0</v>
      </c>
      <c r="L326" s="6">
        <v>186</v>
      </c>
      <c r="M326" s="6">
        <v>186</v>
      </c>
      <c r="N326" s="6">
        <v>0</v>
      </c>
      <c r="O326" s="6">
        <v>194</v>
      </c>
      <c r="P326" s="6">
        <v>194</v>
      </c>
      <c r="Q326" s="28">
        <v>0</v>
      </c>
      <c r="R326">
        <v>160</v>
      </c>
      <c r="S326">
        <v>163</v>
      </c>
      <c r="T326" s="6">
        <v>0</v>
      </c>
      <c r="U326" s="6">
        <v>206</v>
      </c>
      <c r="V326" s="6">
        <v>210</v>
      </c>
      <c r="W326" s="6">
        <v>0</v>
      </c>
      <c r="X326" s="160">
        <v>198</v>
      </c>
      <c r="Y326" s="160">
        <v>200</v>
      </c>
      <c r="Z326" s="27">
        <v>0</v>
      </c>
      <c r="AA326" s="6">
        <v>150</v>
      </c>
      <c r="AB326" s="6">
        <v>162</v>
      </c>
      <c r="AC326" s="6">
        <v>0</v>
      </c>
      <c r="AD326" s="6">
        <v>122</v>
      </c>
      <c r="AE326" s="6">
        <v>132</v>
      </c>
      <c r="AF326" s="27">
        <v>0</v>
      </c>
      <c r="AG326" s="148">
        <v>302</v>
      </c>
      <c r="AH326" s="148">
        <v>311</v>
      </c>
      <c r="AI326" s="6">
        <v>0</v>
      </c>
      <c r="AJ326" s="6">
        <v>232</v>
      </c>
      <c r="AK326" s="6">
        <v>232</v>
      </c>
      <c r="AL326" s="6">
        <v>0</v>
      </c>
      <c r="AM326" s="6">
        <v>0</v>
      </c>
      <c r="AN326" s="6">
        <v>0</v>
      </c>
      <c r="AO326" s="27">
        <v>0</v>
      </c>
      <c r="AP326" s="136">
        <f t="shared" si="29"/>
        <v>3822</v>
      </c>
      <c r="AQ326" s="137">
        <f t="shared" si="30"/>
        <v>1</v>
      </c>
    </row>
    <row r="327" spans="1:43" ht="16.5" customHeight="1">
      <c r="A327" s="6" t="s">
        <v>57</v>
      </c>
      <c r="B327" s="22">
        <v>255</v>
      </c>
      <c r="C327" s="6">
        <v>139</v>
      </c>
      <c r="D327" s="6">
        <v>143</v>
      </c>
      <c r="E327" s="6">
        <v>0</v>
      </c>
      <c r="F327" s="6">
        <v>0</v>
      </c>
      <c r="G327" s="6">
        <v>0</v>
      </c>
      <c r="H327" s="6">
        <v>0</v>
      </c>
      <c r="I327" s="6">
        <v>0</v>
      </c>
      <c r="J327" s="6">
        <v>0</v>
      </c>
      <c r="K327" s="6">
        <v>0</v>
      </c>
      <c r="L327" s="6">
        <v>186</v>
      </c>
      <c r="M327" s="6">
        <v>186</v>
      </c>
      <c r="N327" s="6">
        <v>0</v>
      </c>
      <c r="O327" s="6">
        <v>194</v>
      </c>
      <c r="P327" s="6">
        <v>194</v>
      </c>
      <c r="Q327" s="28">
        <v>0</v>
      </c>
      <c r="R327" s="6">
        <v>160</v>
      </c>
      <c r="S327" s="6">
        <v>163</v>
      </c>
      <c r="T327" s="6">
        <v>0</v>
      </c>
      <c r="U327" s="6">
        <v>206</v>
      </c>
      <c r="V327" s="6">
        <v>210</v>
      </c>
      <c r="W327" s="6">
        <v>0</v>
      </c>
      <c r="X327" s="160">
        <v>184</v>
      </c>
      <c r="Y327" s="160">
        <v>200</v>
      </c>
      <c r="Z327" s="27">
        <v>0</v>
      </c>
      <c r="AA327" s="6">
        <v>150</v>
      </c>
      <c r="AB327" s="6">
        <v>162</v>
      </c>
      <c r="AC327" s="6">
        <v>0</v>
      </c>
      <c r="AD327" s="6">
        <v>122</v>
      </c>
      <c r="AE327" s="6">
        <v>132</v>
      </c>
      <c r="AF327" s="27">
        <v>0</v>
      </c>
      <c r="AG327" s="148">
        <v>302</v>
      </c>
      <c r="AH327" s="148">
        <v>302</v>
      </c>
      <c r="AI327" s="6">
        <v>0</v>
      </c>
      <c r="AJ327" s="6">
        <v>0</v>
      </c>
      <c r="AK327" s="6">
        <v>0</v>
      </c>
      <c r="AL327" s="6">
        <v>0</v>
      </c>
      <c r="AM327" s="6">
        <v>0</v>
      </c>
      <c r="AN327" s="6">
        <v>0</v>
      </c>
      <c r="AO327" s="27">
        <v>0</v>
      </c>
      <c r="AP327" s="136">
        <f t="shared" si="29"/>
        <v>3335</v>
      </c>
      <c r="AQ327" s="137">
        <f t="shared" si="30"/>
        <v>1</v>
      </c>
    </row>
    <row r="328" spans="1:43" ht="16.5" customHeight="1">
      <c r="A328" s="6" t="s">
        <v>57</v>
      </c>
      <c r="B328" s="22">
        <v>256</v>
      </c>
      <c r="C328" s="6">
        <v>139</v>
      </c>
      <c r="D328" s="6">
        <v>139</v>
      </c>
      <c r="E328" s="6">
        <v>0</v>
      </c>
      <c r="F328" s="6">
        <v>0</v>
      </c>
      <c r="G328" s="6">
        <v>0</v>
      </c>
      <c r="H328" s="6">
        <v>0</v>
      </c>
      <c r="I328" s="6">
        <v>0</v>
      </c>
      <c r="J328" s="6">
        <v>0</v>
      </c>
      <c r="K328" s="6">
        <v>0</v>
      </c>
      <c r="L328" s="6">
        <v>0</v>
      </c>
      <c r="M328" s="6">
        <v>0</v>
      </c>
      <c r="N328" s="6">
        <v>0</v>
      </c>
      <c r="O328" s="6">
        <v>194</v>
      </c>
      <c r="P328" s="6">
        <v>194</v>
      </c>
      <c r="Q328" s="28">
        <v>0</v>
      </c>
      <c r="R328">
        <v>160</v>
      </c>
      <c r="S328">
        <v>163</v>
      </c>
      <c r="T328" s="6">
        <v>0</v>
      </c>
      <c r="U328" s="6">
        <v>0</v>
      </c>
      <c r="V328" s="6">
        <v>0</v>
      </c>
      <c r="W328" s="6">
        <v>0</v>
      </c>
      <c r="X328" s="6">
        <v>184</v>
      </c>
      <c r="Y328" s="6">
        <v>200</v>
      </c>
      <c r="Z328" s="27">
        <v>0</v>
      </c>
      <c r="AA328" s="6">
        <v>162</v>
      </c>
      <c r="AB328" s="6">
        <v>162</v>
      </c>
      <c r="AC328" s="6">
        <v>0</v>
      </c>
      <c r="AD328" s="6">
        <v>122</v>
      </c>
      <c r="AE328" s="6">
        <v>132</v>
      </c>
      <c r="AF328" s="27">
        <v>0</v>
      </c>
      <c r="AG328" s="6">
        <v>0</v>
      </c>
      <c r="AH328" s="6">
        <v>0</v>
      </c>
      <c r="AI328" s="6">
        <v>0</v>
      </c>
      <c r="AJ328" s="6">
        <v>0</v>
      </c>
      <c r="AK328" s="6">
        <v>0</v>
      </c>
      <c r="AL328" s="6">
        <v>0</v>
      </c>
      <c r="AM328" s="6">
        <v>0</v>
      </c>
      <c r="AN328" s="6">
        <v>0</v>
      </c>
      <c r="AO328" s="27">
        <v>0</v>
      </c>
      <c r="AP328" s="136">
        <f t="shared" si="29"/>
        <v>1951</v>
      </c>
      <c r="AQ328" s="137">
        <f t="shared" si="30"/>
        <v>1</v>
      </c>
    </row>
    <row r="329" spans="1:43" ht="16.5" customHeight="1">
      <c r="A329" s="6" t="s">
        <v>57</v>
      </c>
      <c r="B329" s="22">
        <v>256</v>
      </c>
      <c r="C329" s="6">
        <v>0</v>
      </c>
      <c r="D329" s="6">
        <v>0</v>
      </c>
      <c r="E329" s="6">
        <v>0</v>
      </c>
      <c r="F329" s="6">
        <v>0</v>
      </c>
      <c r="G329" s="6">
        <v>0</v>
      </c>
      <c r="H329" s="6">
        <v>0</v>
      </c>
      <c r="I329" s="6">
        <v>0</v>
      </c>
      <c r="J329" s="6">
        <v>0</v>
      </c>
      <c r="K329" s="6">
        <v>0</v>
      </c>
      <c r="L329" s="6">
        <v>0</v>
      </c>
      <c r="M329" s="6">
        <v>0</v>
      </c>
      <c r="N329" s="6">
        <v>0</v>
      </c>
      <c r="O329" s="6">
        <v>0</v>
      </c>
      <c r="P329" s="6">
        <v>0</v>
      </c>
      <c r="Q329" s="28">
        <v>0</v>
      </c>
      <c r="R329" s="6">
        <v>0</v>
      </c>
      <c r="S329" s="6">
        <v>0</v>
      </c>
      <c r="T329" s="6">
        <v>0</v>
      </c>
      <c r="U329" s="6">
        <v>0</v>
      </c>
      <c r="V329" s="6">
        <v>0</v>
      </c>
      <c r="W329" s="6">
        <v>0</v>
      </c>
      <c r="X329" s="6">
        <v>0</v>
      </c>
      <c r="Y329" s="6">
        <v>0</v>
      </c>
      <c r="Z329" s="27">
        <v>0</v>
      </c>
      <c r="AA329" s="6">
        <v>0</v>
      </c>
      <c r="AB329" s="6">
        <v>0</v>
      </c>
      <c r="AC329" s="6">
        <v>0</v>
      </c>
      <c r="AD329" s="6">
        <v>0</v>
      </c>
      <c r="AE329" s="6">
        <v>0</v>
      </c>
      <c r="AF329" s="27">
        <v>0</v>
      </c>
      <c r="AG329" s="6">
        <v>0</v>
      </c>
      <c r="AH329" s="6">
        <v>0</v>
      </c>
      <c r="AI329" s="6">
        <v>0</v>
      </c>
      <c r="AJ329" s="6">
        <v>232</v>
      </c>
      <c r="AK329" s="6">
        <v>232</v>
      </c>
      <c r="AL329" s="6">
        <v>0</v>
      </c>
      <c r="AM329" s="6">
        <v>0</v>
      </c>
      <c r="AN329" s="6">
        <v>0</v>
      </c>
      <c r="AO329" s="27">
        <v>0</v>
      </c>
      <c r="AP329" s="136">
        <f t="shared" si="29"/>
        <v>464</v>
      </c>
      <c r="AQ329" s="137">
        <f t="shared" si="30"/>
        <v>1</v>
      </c>
    </row>
    <row r="330" spans="1:43" ht="16.5" customHeight="1">
      <c r="A330" s="6" t="s">
        <v>57</v>
      </c>
      <c r="B330" s="22">
        <v>344</v>
      </c>
      <c r="C330" s="177">
        <v>131</v>
      </c>
      <c r="D330" s="177">
        <v>131</v>
      </c>
      <c r="E330" s="6">
        <v>0</v>
      </c>
      <c r="F330">
        <v>0</v>
      </c>
      <c r="G330">
        <v>0</v>
      </c>
      <c r="H330" s="6">
        <v>0</v>
      </c>
      <c r="I330" s="177">
        <v>138</v>
      </c>
      <c r="J330" s="177">
        <v>138</v>
      </c>
      <c r="K330" s="6">
        <v>0</v>
      </c>
      <c r="L330" s="15">
        <v>158</v>
      </c>
      <c r="M330" s="15">
        <v>186</v>
      </c>
      <c r="N330" s="6">
        <v>0</v>
      </c>
      <c r="O330">
        <v>0</v>
      </c>
      <c r="P330">
        <v>0</v>
      </c>
      <c r="Q330" s="28">
        <v>0</v>
      </c>
      <c r="R330">
        <v>0</v>
      </c>
      <c r="S330">
        <v>0</v>
      </c>
      <c r="T330" s="6">
        <v>0</v>
      </c>
      <c r="U330" s="6">
        <v>0</v>
      </c>
      <c r="V330" s="6">
        <v>0</v>
      </c>
      <c r="W330" s="6">
        <v>0</v>
      </c>
      <c r="X330" s="6">
        <v>0</v>
      </c>
      <c r="Y330" s="6">
        <v>0</v>
      </c>
      <c r="Z330" s="27">
        <v>0</v>
      </c>
      <c r="AA330" s="148">
        <v>156</v>
      </c>
      <c r="AB330" s="148">
        <v>156</v>
      </c>
      <c r="AC330" s="6">
        <v>0</v>
      </c>
      <c r="AE330" s="6">
        <v>0</v>
      </c>
      <c r="AF330" s="27">
        <v>0</v>
      </c>
      <c r="AG330" s="6">
        <v>0</v>
      </c>
      <c r="AH330" s="6">
        <v>0</v>
      </c>
      <c r="AI330" s="6">
        <v>0</v>
      </c>
      <c r="AJ330" s="6">
        <v>232</v>
      </c>
      <c r="AK330" s="6">
        <v>232</v>
      </c>
      <c r="AL330" s="6">
        <v>0</v>
      </c>
      <c r="AM330" s="6">
        <v>0</v>
      </c>
      <c r="AN330" s="6">
        <v>0</v>
      </c>
      <c r="AO330" s="27">
        <v>0</v>
      </c>
      <c r="AP330" s="136">
        <f t="shared" si="29"/>
        <v>1658</v>
      </c>
      <c r="AQ330" s="137">
        <f t="shared" si="30"/>
        <v>1</v>
      </c>
    </row>
    <row r="331" spans="1:43" ht="16.5" customHeight="1">
      <c r="A331" s="6" t="s">
        <v>57</v>
      </c>
      <c r="B331" s="22">
        <v>344</v>
      </c>
      <c r="C331" s="178">
        <v>131</v>
      </c>
      <c r="D331" s="178">
        <v>139</v>
      </c>
      <c r="E331" s="6">
        <v>0</v>
      </c>
      <c r="F331" s="6">
        <v>0</v>
      </c>
      <c r="G331" s="6">
        <v>0</v>
      </c>
      <c r="H331" s="6">
        <v>0</v>
      </c>
      <c r="I331" s="178">
        <v>152</v>
      </c>
      <c r="J331" s="178">
        <v>152</v>
      </c>
      <c r="K331" s="6">
        <v>0</v>
      </c>
      <c r="L331" s="6">
        <v>0</v>
      </c>
      <c r="M331" s="6">
        <v>0</v>
      </c>
      <c r="N331" s="6">
        <v>0</v>
      </c>
      <c r="O331" s="6">
        <v>0</v>
      </c>
      <c r="P331" s="6">
        <v>0</v>
      </c>
      <c r="Q331" s="28">
        <v>0</v>
      </c>
      <c r="R331" s="6">
        <v>163</v>
      </c>
      <c r="S331" s="6">
        <v>166</v>
      </c>
      <c r="T331" s="6">
        <v>0</v>
      </c>
      <c r="U331" s="6">
        <v>0</v>
      </c>
      <c r="V331" s="6">
        <v>0</v>
      </c>
      <c r="W331" s="6">
        <v>0</v>
      </c>
      <c r="X331" s="6">
        <v>196</v>
      </c>
      <c r="Y331" s="6">
        <v>196</v>
      </c>
      <c r="Z331" s="27">
        <v>0</v>
      </c>
      <c r="AA331" s="148">
        <v>156</v>
      </c>
      <c r="AB331" s="148">
        <v>168</v>
      </c>
      <c r="AC331" s="6">
        <v>0</v>
      </c>
      <c r="AD331" s="6">
        <v>0</v>
      </c>
      <c r="AE331" s="6">
        <v>0</v>
      </c>
      <c r="AF331" s="27">
        <v>0</v>
      </c>
      <c r="AG331" s="6">
        <v>0</v>
      </c>
      <c r="AH331" s="6">
        <v>0</v>
      </c>
      <c r="AI331" s="6">
        <v>0</v>
      </c>
      <c r="AJ331" s="6">
        <v>232</v>
      </c>
      <c r="AK331" s="6">
        <v>232</v>
      </c>
      <c r="AL331" s="6">
        <v>0</v>
      </c>
      <c r="AM331" s="6">
        <v>0</v>
      </c>
      <c r="AN331" s="6">
        <v>0</v>
      </c>
      <c r="AO331" s="27">
        <v>0</v>
      </c>
      <c r="AP331" s="136">
        <f t="shared" si="29"/>
        <v>2083</v>
      </c>
      <c r="AQ331" s="137">
        <f t="shared" si="30"/>
        <v>1</v>
      </c>
    </row>
    <row r="332" spans="1:43" ht="16.5" customHeight="1">
      <c r="A332" s="6" t="s">
        <v>57</v>
      </c>
      <c r="B332" s="22">
        <v>345</v>
      </c>
      <c r="C332" s="15">
        <v>131</v>
      </c>
      <c r="D332" s="15">
        <v>139</v>
      </c>
      <c r="E332" s="6">
        <v>0</v>
      </c>
      <c r="F332">
        <v>0</v>
      </c>
      <c r="G332">
        <v>0</v>
      </c>
      <c r="H332" s="6">
        <v>0</v>
      </c>
      <c r="I332">
        <v>0</v>
      </c>
      <c r="J332">
        <v>0</v>
      </c>
      <c r="K332" s="6">
        <v>0</v>
      </c>
      <c r="L332" s="15">
        <v>158</v>
      </c>
      <c r="M332" s="15">
        <v>186</v>
      </c>
      <c r="N332" s="6">
        <v>0</v>
      </c>
      <c r="O332">
        <v>0</v>
      </c>
      <c r="P332">
        <v>0</v>
      </c>
      <c r="Q332" s="28">
        <v>0</v>
      </c>
      <c r="R332">
        <v>163</v>
      </c>
      <c r="S332">
        <v>166</v>
      </c>
      <c r="T332" s="6">
        <v>0</v>
      </c>
      <c r="U332" s="6">
        <v>0</v>
      </c>
      <c r="V332" s="6">
        <v>0</v>
      </c>
      <c r="W332" s="6">
        <v>0</v>
      </c>
      <c r="X332" s="6">
        <v>0</v>
      </c>
      <c r="Y332" s="6">
        <v>0</v>
      </c>
      <c r="Z332" s="27">
        <v>0</v>
      </c>
      <c r="AA332" s="6">
        <v>0</v>
      </c>
      <c r="AB332" s="6">
        <v>0</v>
      </c>
      <c r="AC332" s="6">
        <v>0</v>
      </c>
      <c r="AD332" s="6">
        <v>150</v>
      </c>
      <c r="AE332" s="6">
        <v>150</v>
      </c>
      <c r="AF332" s="27">
        <v>0</v>
      </c>
      <c r="AG332" s="6">
        <v>0</v>
      </c>
      <c r="AH332" s="6">
        <v>0</v>
      </c>
      <c r="AI332" s="6">
        <v>0</v>
      </c>
      <c r="AJ332" s="6">
        <v>232</v>
      </c>
      <c r="AK332" s="6">
        <v>232</v>
      </c>
      <c r="AL332" s="6">
        <v>0</v>
      </c>
      <c r="AM332" s="6">
        <v>0</v>
      </c>
      <c r="AN332" s="6">
        <v>0</v>
      </c>
      <c r="AO332" s="27">
        <v>0</v>
      </c>
      <c r="AP332" s="136">
        <f t="shared" si="29"/>
        <v>1707</v>
      </c>
      <c r="AQ332" s="137">
        <f t="shared" si="30"/>
        <v>1</v>
      </c>
    </row>
    <row r="333" spans="1:43" ht="16.5" customHeight="1">
      <c r="A333" s="6" t="s">
        <v>57</v>
      </c>
      <c r="B333" s="22">
        <v>345</v>
      </c>
      <c r="C333" s="13">
        <v>131</v>
      </c>
      <c r="D333" s="13">
        <v>139</v>
      </c>
      <c r="E333" s="6">
        <v>0</v>
      </c>
      <c r="F333" s="6">
        <v>0</v>
      </c>
      <c r="G333" s="6">
        <v>0</v>
      </c>
      <c r="H333" s="6">
        <v>0</v>
      </c>
      <c r="I333" s="13">
        <v>152</v>
      </c>
      <c r="J333" s="13">
        <v>152</v>
      </c>
      <c r="K333" s="6">
        <v>0</v>
      </c>
      <c r="L333" s="6">
        <v>0</v>
      </c>
      <c r="M333" s="6">
        <v>0</v>
      </c>
      <c r="N333" s="6">
        <v>0</v>
      </c>
      <c r="O333" s="6">
        <v>0</v>
      </c>
      <c r="P333" s="6">
        <v>0</v>
      </c>
      <c r="Q333" s="28">
        <v>0</v>
      </c>
      <c r="R333" s="6">
        <v>163</v>
      </c>
      <c r="S333" s="6">
        <v>166</v>
      </c>
      <c r="T333" s="6">
        <v>0</v>
      </c>
      <c r="U333" s="6">
        <v>0</v>
      </c>
      <c r="V333" s="6">
        <v>0</v>
      </c>
      <c r="W333" s="6">
        <v>0</v>
      </c>
      <c r="X333" s="6">
        <v>0</v>
      </c>
      <c r="Y333" s="6">
        <v>0</v>
      </c>
      <c r="Z333" s="27">
        <v>0</v>
      </c>
      <c r="AA333" s="6">
        <v>0</v>
      </c>
      <c r="AB333" s="6">
        <v>0</v>
      </c>
      <c r="AC333" s="6">
        <v>0</v>
      </c>
      <c r="AD333" s="6">
        <v>150</v>
      </c>
      <c r="AE333" s="6">
        <v>150</v>
      </c>
      <c r="AF333" s="27">
        <v>0</v>
      </c>
      <c r="AG333" s="6">
        <v>0</v>
      </c>
      <c r="AH333" s="6">
        <v>0</v>
      </c>
      <c r="AI333" s="6">
        <v>0</v>
      </c>
      <c r="AJ333" s="6">
        <v>232</v>
      </c>
      <c r="AK333" s="6">
        <v>232</v>
      </c>
      <c r="AL333" s="6">
        <v>0</v>
      </c>
      <c r="AM333" s="6">
        <v>0</v>
      </c>
      <c r="AN333" s="6">
        <v>0</v>
      </c>
      <c r="AO333" s="27">
        <v>0</v>
      </c>
      <c r="AP333" s="136">
        <f t="shared" si="29"/>
        <v>1667</v>
      </c>
      <c r="AQ333" s="137">
        <f t="shared" si="30"/>
        <v>1</v>
      </c>
    </row>
    <row r="334" spans="1:43" ht="16.5" customHeight="1">
      <c r="A334" s="6" t="s">
        <v>57</v>
      </c>
      <c r="B334" s="22">
        <v>346</v>
      </c>
      <c r="C334" s="15">
        <v>131</v>
      </c>
      <c r="D334" s="15">
        <v>139</v>
      </c>
      <c r="E334" s="6">
        <v>0</v>
      </c>
      <c r="F334">
        <v>0</v>
      </c>
      <c r="G334">
        <v>0</v>
      </c>
      <c r="H334" s="6">
        <v>0</v>
      </c>
      <c r="I334">
        <v>0</v>
      </c>
      <c r="J334">
        <v>0</v>
      </c>
      <c r="K334" s="6">
        <v>0</v>
      </c>
      <c r="L334" s="179">
        <v>158</v>
      </c>
      <c r="M334" s="179">
        <v>186</v>
      </c>
      <c r="N334" s="6">
        <v>0</v>
      </c>
      <c r="O334">
        <v>0</v>
      </c>
      <c r="P334">
        <v>0</v>
      </c>
      <c r="Q334" s="28">
        <v>0</v>
      </c>
      <c r="R334">
        <v>163</v>
      </c>
      <c r="S334">
        <v>166</v>
      </c>
      <c r="T334" s="6">
        <v>0</v>
      </c>
      <c r="U334" s="6">
        <v>0</v>
      </c>
      <c r="V334" s="6">
        <v>0</v>
      </c>
      <c r="W334" s="6">
        <v>0</v>
      </c>
      <c r="X334" s="160">
        <v>182</v>
      </c>
      <c r="Y334" s="160">
        <v>196</v>
      </c>
      <c r="Z334" s="27">
        <v>0</v>
      </c>
      <c r="AA334" s="6">
        <v>156</v>
      </c>
      <c r="AB334" s="6">
        <v>156</v>
      </c>
      <c r="AC334" s="6">
        <v>0</v>
      </c>
      <c r="AD334" s="6">
        <v>0</v>
      </c>
      <c r="AE334" s="6">
        <v>0</v>
      </c>
      <c r="AF334" s="27">
        <v>0</v>
      </c>
      <c r="AG334" s="6">
        <v>0</v>
      </c>
      <c r="AH334" s="6">
        <v>0</v>
      </c>
      <c r="AI334" s="6">
        <v>0</v>
      </c>
      <c r="AJ334" s="6">
        <v>232</v>
      </c>
      <c r="AK334" s="6">
        <v>232</v>
      </c>
      <c r="AL334" s="6">
        <v>0</v>
      </c>
      <c r="AM334" s="6">
        <v>0</v>
      </c>
      <c r="AN334" s="6">
        <v>0</v>
      </c>
      <c r="AO334" s="27">
        <v>0</v>
      </c>
      <c r="AP334" s="136">
        <f t="shared" si="29"/>
        <v>2097</v>
      </c>
      <c r="AQ334" s="137">
        <f t="shared" si="30"/>
        <v>1</v>
      </c>
    </row>
    <row r="335" spans="1:43" ht="16.5" customHeight="1">
      <c r="A335" s="6" t="s">
        <v>57</v>
      </c>
      <c r="B335" s="22">
        <v>346</v>
      </c>
      <c r="C335" s="13">
        <v>139</v>
      </c>
      <c r="D335" s="13">
        <v>139</v>
      </c>
      <c r="E335" s="6">
        <v>0</v>
      </c>
      <c r="F335" s="6">
        <v>0</v>
      </c>
      <c r="G335" s="6">
        <v>0</v>
      </c>
      <c r="H335" s="6">
        <v>0</v>
      </c>
      <c r="I335" s="13">
        <v>152</v>
      </c>
      <c r="J335" s="13">
        <v>152</v>
      </c>
      <c r="K335" s="6">
        <v>0</v>
      </c>
      <c r="L335" s="180">
        <v>150</v>
      </c>
      <c r="M335" s="180">
        <v>150</v>
      </c>
      <c r="N335" s="6">
        <v>0</v>
      </c>
      <c r="O335" s="6">
        <v>0</v>
      </c>
      <c r="P335" s="6">
        <v>0</v>
      </c>
      <c r="Q335" s="28">
        <v>0</v>
      </c>
      <c r="R335" s="6">
        <v>163</v>
      </c>
      <c r="S335" s="6">
        <v>166</v>
      </c>
      <c r="T335" s="6">
        <v>0</v>
      </c>
      <c r="U335" s="6">
        <v>0</v>
      </c>
      <c r="V335" s="6">
        <v>0</v>
      </c>
      <c r="W335" s="6">
        <v>0</v>
      </c>
      <c r="X335" s="160">
        <v>185</v>
      </c>
      <c r="Y335" s="160">
        <v>200</v>
      </c>
      <c r="Z335" s="27">
        <v>0</v>
      </c>
      <c r="AA335" s="6">
        <v>0</v>
      </c>
      <c r="AB335" s="6">
        <v>0</v>
      </c>
      <c r="AC335" s="6">
        <v>0</v>
      </c>
      <c r="AD335" s="6">
        <v>0</v>
      </c>
      <c r="AE335" s="6">
        <v>0</v>
      </c>
      <c r="AF335" s="27">
        <v>0</v>
      </c>
      <c r="AG335" s="6">
        <v>0</v>
      </c>
      <c r="AH335" s="6">
        <v>0</v>
      </c>
      <c r="AI335" s="6">
        <v>0</v>
      </c>
      <c r="AJ335" s="6">
        <v>232</v>
      </c>
      <c r="AK335" s="6">
        <v>232</v>
      </c>
      <c r="AL335" s="6">
        <v>0</v>
      </c>
      <c r="AM335" s="6">
        <v>0</v>
      </c>
      <c r="AN335" s="6">
        <v>0</v>
      </c>
      <c r="AO335" s="27">
        <v>0</v>
      </c>
      <c r="AP335" s="136">
        <f t="shared" si="29"/>
        <v>2060</v>
      </c>
      <c r="AQ335" s="137">
        <f t="shared" si="30"/>
        <v>1</v>
      </c>
    </row>
    <row r="336" spans="1:43" ht="16.5" customHeight="1">
      <c r="A336" s="6" t="s">
        <v>57</v>
      </c>
      <c r="B336" s="22">
        <v>347</v>
      </c>
      <c r="C336">
        <v>0</v>
      </c>
      <c r="D336">
        <v>0</v>
      </c>
      <c r="E336" s="6">
        <v>0</v>
      </c>
      <c r="F336">
        <v>0</v>
      </c>
      <c r="G336">
        <v>0</v>
      </c>
      <c r="H336" s="6">
        <v>0</v>
      </c>
      <c r="I336" s="177">
        <v>140</v>
      </c>
      <c r="J336" s="177">
        <v>140</v>
      </c>
      <c r="K336" s="6">
        <v>0</v>
      </c>
      <c r="L336">
        <v>0</v>
      </c>
      <c r="M336">
        <v>0</v>
      </c>
      <c r="N336" s="6">
        <v>0</v>
      </c>
      <c r="O336">
        <v>0</v>
      </c>
      <c r="P336">
        <v>0</v>
      </c>
      <c r="Q336" s="28">
        <v>0</v>
      </c>
      <c r="R336">
        <v>0</v>
      </c>
      <c r="S336">
        <v>0</v>
      </c>
      <c r="T336" s="6">
        <v>0</v>
      </c>
      <c r="U336" s="6">
        <v>202</v>
      </c>
      <c r="V336" s="6">
        <v>202</v>
      </c>
      <c r="W336" s="6">
        <v>0</v>
      </c>
      <c r="X336" s="6">
        <v>0</v>
      </c>
      <c r="Y336" s="6">
        <v>0</v>
      </c>
      <c r="Z336" s="27">
        <v>0</v>
      </c>
      <c r="AA336" s="6">
        <v>0</v>
      </c>
      <c r="AB336" s="6">
        <v>0</v>
      </c>
      <c r="AC336" s="6">
        <v>0</v>
      </c>
      <c r="AD336" s="6">
        <v>150</v>
      </c>
      <c r="AE336" s="6">
        <v>150</v>
      </c>
      <c r="AF336" s="27">
        <v>0</v>
      </c>
      <c r="AG336" s="6">
        <v>0</v>
      </c>
      <c r="AH336" s="6">
        <v>0</v>
      </c>
      <c r="AI336" s="6">
        <v>0</v>
      </c>
      <c r="AJ336" s="6">
        <v>0</v>
      </c>
      <c r="AK336" s="6">
        <v>0</v>
      </c>
      <c r="AL336" s="6">
        <v>0</v>
      </c>
      <c r="AM336" s="6">
        <v>0</v>
      </c>
      <c r="AN336" s="6">
        <v>0</v>
      </c>
      <c r="AO336" s="27">
        <v>0</v>
      </c>
      <c r="AP336" s="136">
        <f t="shared" si="29"/>
        <v>984</v>
      </c>
      <c r="AQ336" s="137">
        <f t="shared" si="30"/>
        <v>1</v>
      </c>
    </row>
    <row r="337" spans="1:43" ht="16.5" customHeight="1">
      <c r="A337" s="6" t="s">
        <v>57</v>
      </c>
      <c r="B337" s="22">
        <v>347</v>
      </c>
      <c r="C337" s="6">
        <v>0</v>
      </c>
      <c r="D337" s="6">
        <v>0</v>
      </c>
      <c r="E337" s="6">
        <v>0</v>
      </c>
      <c r="F337" s="6">
        <v>0</v>
      </c>
      <c r="G337" s="6">
        <v>0</v>
      </c>
      <c r="H337" s="6">
        <v>0</v>
      </c>
      <c r="I337" s="178">
        <v>152</v>
      </c>
      <c r="J337" s="178">
        <v>152</v>
      </c>
      <c r="K337" s="6">
        <v>0</v>
      </c>
      <c r="L337" s="6">
        <v>0</v>
      </c>
      <c r="M337" s="6">
        <v>0</v>
      </c>
      <c r="N337" s="6">
        <v>0</v>
      </c>
      <c r="O337" s="6">
        <v>0</v>
      </c>
      <c r="P337" s="6">
        <v>0</v>
      </c>
      <c r="Q337" s="28">
        <v>0</v>
      </c>
      <c r="R337" s="6">
        <v>0</v>
      </c>
      <c r="S337" s="6">
        <v>0</v>
      </c>
      <c r="T337" s="6">
        <v>0</v>
      </c>
      <c r="U337" s="6">
        <v>0</v>
      </c>
      <c r="V337" s="6">
        <v>0</v>
      </c>
      <c r="W337" s="6">
        <v>0</v>
      </c>
      <c r="X337" s="6">
        <v>0</v>
      </c>
      <c r="Y337" s="6">
        <v>0</v>
      </c>
      <c r="Z337" s="27">
        <v>0</v>
      </c>
      <c r="AA337" s="6">
        <v>0</v>
      </c>
      <c r="AB337" s="6">
        <v>0</v>
      </c>
      <c r="AC337" s="6">
        <v>0</v>
      </c>
      <c r="AD337" s="6">
        <v>150</v>
      </c>
      <c r="AE337" s="6">
        <v>150</v>
      </c>
      <c r="AF337" s="27">
        <v>0</v>
      </c>
      <c r="AG337" s="6">
        <v>0</v>
      </c>
      <c r="AH337" s="6">
        <v>0</v>
      </c>
      <c r="AI337" s="6">
        <v>0</v>
      </c>
      <c r="AJ337" s="6">
        <v>232</v>
      </c>
      <c r="AK337" s="6">
        <v>232</v>
      </c>
      <c r="AL337" s="6">
        <v>0</v>
      </c>
      <c r="AM337" s="6">
        <v>0</v>
      </c>
      <c r="AN337" s="6">
        <v>0</v>
      </c>
      <c r="AO337" s="27">
        <v>0</v>
      </c>
      <c r="AP337" s="136">
        <f t="shared" si="29"/>
        <v>1068</v>
      </c>
      <c r="AQ337" s="137">
        <f t="shared" si="30"/>
        <v>1</v>
      </c>
    </row>
    <row r="338" spans="1:43" ht="16.5" customHeight="1">
      <c r="A338" s="6" t="s">
        <v>57</v>
      </c>
      <c r="B338" s="22">
        <v>349</v>
      </c>
      <c r="C338">
        <v>0</v>
      </c>
      <c r="D338">
        <v>0</v>
      </c>
      <c r="E338" s="6">
        <v>0</v>
      </c>
      <c r="F338">
        <v>0</v>
      </c>
      <c r="G338">
        <v>0</v>
      </c>
      <c r="H338" s="6">
        <v>0</v>
      </c>
      <c r="I338" s="177">
        <v>140</v>
      </c>
      <c r="J338" s="177">
        <v>140</v>
      </c>
      <c r="K338" s="6">
        <v>0</v>
      </c>
      <c r="L338" s="6">
        <v>0</v>
      </c>
      <c r="M338" s="6">
        <v>0</v>
      </c>
      <c r="N338" s="6">
        <v>0</v>
      </c>
      <c r="O338" s="6">
        <v>0</v>
      </c>
      <c r="P338" s="6">
        <v>0</v>
      </c>
      <c r="Q338" s="28">
        <v>0</v>
      </c>
      <c r="R338">
        <v>0</v>
      </c>
      <c r="S338">
        <v>0</v>
      </c>
      <c r="T338" s="6">
        <v>0</v>
      </c>
      <c r="U338" s="6">
        <v>0</v>
      </c>
      <c r="V338" s="6">
        <v>0</v>
      </c>
      <c r="W338" s="6">
        <v>0</v>
      </c>
      <c r="X338" s="6">
        <v>0</v>
      </c>
      <c r="Y338" s="6">
        <v>0</v>
      </c>
      <c r="Z338" s="27">
        <v>0</v>
      </c>
      <c r="AA338" s="6">
        <v>0</v>
      </c>
      <c r="AB338" s="6">
        <v>0</v>
      </c>
      <c r="AC338" s="6">
        <v>0</v>
      </c>
      <c r="AD338" s="6">
        <v>150</v>
      </c>
      <c r="AE338" s="6">
        <v>150</v>
      </c>
      <c r="AF338" s="27">
        <v>0</v>
      </c>
      <c r="AG338" s="6">
        <v>0</v>
      </c>
      <c r="AH338" s="6">
        <v>0</v>
      </c>
      <c r="AI338" s="6">
        <v>0</v>
      </c>
      <c r="AJ338" s="6">
        <v>232</v>
      </c>
      <c r="AK338" s="6">
        <v>232</v>
      </c>
      <c r="AL338" s="6">
        <v>0</v>
      </c>
      <c r="AM338" s="6">
        <v>167</v>
      </c>
      <c r="AN338" s="6">
        <v>194</v>
      </c>
      <c r="AO338" s="27">
        <v>0</v>
      </c>
      <c r="AP338" s="136">
        <f t="shared" si="29"/>
        <v>1405</v>
      </c>
      <c r="AQ338" s="137">
        <f t="shared" si="30"/>
        <v>1</v>
      </c>
    </row>
    <row r="339" spans="1:43" ht="16.5" customHeight="1">
      <c r="A339" s="6" t="s">
        <v>57</v>
      </c>
      <c r="B339" s="22">
        <v>349</v>
      </c>
      <c r="C339" s="13">
        <v>139</v>
      </c>
      <c r="D339" s="13">
        <v>143</v>
      </c>
      <c r="E339" s="6">
        <v>0</v>
      </c>
      <c r="F339" s="6">
        <v>0</v>
      </c>
      <c r="G339" s="6">
        <v>0</v>
      </c>
      <c r="H339" s="6">
        <v>0</v>
      </c>
      <c r="I339" s="178">
        <v>152</v>
      </c>
      <c r="J339" s="178">
        <v>152</v>
      </c>
      <c r="K339" s="6">
        <v>0</v>
      </c>
      <c r="L339" s="13">
        <v>150</v>
      </c>
      <c r="M339" s="13">
        <v>150</v>
      </c>
      <c r="N339" s="6">
        <v>0</v>
      </c>
      <c r="O339" s="6">
        <v>0</v>
      </c>
      <c r="P339" s="6">
        <v>0</v>
      </c>
      <c r="Q339" s="28">
        <v>0</v>
      </c>
      <c r="R339" s="6">
        <v>0</v>
      </c>
      <c r="S339" s="6">
        <v>0</v>
      </c>
      <c r="T339" s="6">
        <v>0</v>
      </c>
      <c r="U339" s="6">
        <v>0</v>
      </c>
      <c r="V339" s="6">
        <v>0</v>
      </c>
      <c r="W339" s="6">
        <v>0</v>
      </c>
      <c r="X339" s="6">
        <v>0</v>
      </c>
      <c r="Y339" s="6">
        <v>0</v>
      </c>
      <c r="Z339" s="27">
        <v>0</v>
      </c>
      <c r="AA339" s="6">
        <v>0</v>
      </c>
      <c r="AB339" s="6">
        <v>0</v>
      </c>
      <c r="AC339" s="6">
        <v>0</v>
      </c>
      <c r="AD339" s="6">
        <v>150</v>
      </c>
      <c r="AE339" s="6">
        <v>150</v>
      </c>
      <c r="AF339" s="27">
        <v>0</v>
      </c>
      <c r="AG339" s="6">
        <v>0</v>
      </c>
      <c r="AH339" s="6">
        <v>0</v>
      </c>
      <c r="AI339" s="6">
        <v>0</v>
      </c>
      <c r="AJ339" s="6">
        <v>0</v>
      </c>
      <c r="AK339" s="6">
        <v>0</v>
      </c>
      <c r="AL339" s="6">
        <v>0</v>
      </c>
      <c r="AM339" s="6">
        <v>0</v>
      </c>
      <c r="AN339" s="6">
        <v>0</v>
      </c>
      <c r="AO339" s="27">
        <v>0</v>
      </c>
      <c r="AP339" s="136">
        <f t="shared" si="29"/>
        <v>1186</v>
      </c>
      <c r="AQ339" s="137">
        <f t="shared" si="30"/>
        <v>1</v>
      </c>
    </row>
    <row r="340" spans="1:43" ht="16.5" customHeight="1">
      <c r="A340" s="6" t="s">
        <v>57</v>
      </c>
      <c r="B340" s="22">
        <v>350</v>
      </c>
      <c r="C340">
        <v>0</v>
      </c>
      <c r="D340">
        <v>0</v>
      </c>
      <c r="E340" s="6">
        <v>0</v>
      </c>
      <c r="F340">
        <v>0</v>
      </c>
      <c r="G340">
        <v>0</v>
      </c>
      <c r="H340" s="6">
        <v>0</v>
      </c>
      <c r="I340" s="177">
        <v>140</v>
      </c>
      <c r="J340" s="177">
        <v>140</v>
      </c>
      <c r="K340" s="6">
        <v>0</v>
      </c>
      <c r="L340" s="6">
        <v>0</v>
      </c>
      <c r="M340" s="6">
        <v>0</v>
      </c>
      <c r="N340" s="6">
        <v>0</v>
      </c>
      <c r="O340" s="6">
        <v>0</v>
      </c>
      <c r="P340" s="6">
        <v>0</v>
      </c>
      <c r="Q340" s="28">
        <v>0</v>
      </c>
      <c r="R340">
        <v>0</v>
      </c>
      <c r="S340">
        <v>0</v>
      </c>
      <c r="T340" s="6">
        <v>0</v>
      </c>
      <c r="U340" s="6">
        <v>0</v>
      </c>
      <c r="V340" s="6">
        <v>0</v>
      </c>
      <c r="W340" s="6">
        <v>0</v>
      </c>
      <c r="X340" s="6">
        <v>0</v>
      </c>
      <c r="Y340" s="6">
        <v>0</v>
      </c>
      <c r="Z340" s="27">
        <v>0</v>
      </c>
      <c r="AA340" s="6">
        <v>0</v>
      </c>
      <c r="AB340" s="6">
        <v>0</v>
      </c>
      <c r="AC340" s="6">
        <v>0</v>
      </c>
      <c r="AD340" s="6">
        <v>150</v>
      </c>
      <c r="AE340" s="6">
        <v>150</v>
      </c>
      <c r="AF340" s="27">
        <v>0</v>
      </c>
      <c r="AG340" s="6">
        <v>0</v>
      </c>
      <c r="AH340" s="6">
        <v>0</v>
      </c>
      <c r="AI340" s="6">
        <v>0</v>
      </c>
      <c r="AJ340" s="6">
        <v>0</v>
      </c>
      <c r="AK340" s="6">
        <v>0</v>
      </c>
      <c r="AL340" s="6">
        <v>0</v>
      </c>
      <c r="AM340" s="6">
        <v>0</v>
      </c>
      <c r="AN340" s="6">
        <v>0</v>
      </c>
      <c r="AO340" s="27">
        <v>0</v>
      </c>
      <c r="AP340" s="136">
        <f t="shared" si="29"/>
        <v>580</v>
      </c>
      <c r="AQ340" s="137">
        <f t="shared" si="30"/>
        <v>1</v>
      </c>
    </row>
    <row r="341" spans="1:43" ht="16.5" customHeight="1">
      <c r="A341" s="6" t="s">
        <v>57</v>
      </c>
      <c r="B341" s="22">
        <v>350</v>
      </c>
      <c r="C341" s="6">
        <v>0</v>
      </c>
      <c r="D341" s="6">
        <v>0</v>
      </c>
      <c r="E341" s="6">
        <v>0</v>
      </c>
      <c r="F341" s="6">
        <v>0</v>
      </c>
      <c r="G341" s="6">
        <v>0</v>
      </c>
      <c r="H341" s="6">
        <v>0</v>
      </c>
      <c r="I341" s="178">
        <v>152</v>
      </c>
      <c r="J341" s="178">
        <v>152</v>
      </c>
      <c r="K341" s="6">
        <v>0</v>
      </c>
      <c r="L341" s="6">
        <v>0</v>
      </c>
      <c r="M341" s="6">
        <v>0</v>
      </c>
      <c r="N341" s="6">
        <v>0</v>
      </c>
      <c r="O341" s="6">
        <v>0</v>
      </c>
      <c r="P341" s="6">
        <v>0</v>
      </c>
      <c r="Q341" s="28">
        <v>0</v>
      </c>
      <c r="R341" s="6">
        <v>0</v>
      </c>
      <c r="S341" s="6">
        <v>0</v>
      </c>
      <c r="T341" s="6">
        <v>0</v>
      </c>
      <c r="U341" s="6">
        <v>0</v>
      </c>
      <c r="V341" s="6">
        <v>0</v>
      </c>
      <c r="W341" s="6">
        <v>0</v>
      </c>
      <c r="X341" s="6">
        <v>0</v>
      </c>
      <c r="Y341" s="6">
        <v>0</v>
      </c>
      <c r="Z341" s="27">
        <v>0</v>
      </c>
      <c r="AA341" s="6">
        <v>0</v>
      </c>
      <c r="AB341" s="6">
        <v>0</v>
      </c>
      <c r="AC341" s="6">
        <v>0</v>
      </c>
      <c r="AD341" s="6">
        <v>150</v>
      </c>
      <c r="AE341" s="6">
        <v>150</v>
      </c>
      <c r="AF341" s="27">
        <v>0</v>
      </c>
      <c r="AG341" s="6">
        <v>0</v>
      </c>
      <c r="AH341" s="6">
        <v>0</v>
      </c>
      <c r="AI341" s="6">
        <v>0</v>
      </c>
      <c r="AJ341" s="6">
        <v>0</v>
      </c>
      <c r="AK341" s="6">
        <v>0</v>
      </c>
      <c r="AL341" s="6">
        <v>0</v>
      </c>
      <c r="AM341" s="6">
        <v>0</v>
      </c>
      <c r="AN341" s="6">
        <v>0</v>
      </c>
      <c r="AO341" s="27">
        <v>0</v>
      </c>
      <c r="AP341" s="136">
        <f t="shared" si="29"/>
        <v>604</v>
      </c>
      <c r="AQ341" s="137">
        <f t="shared" si="30"/>
        <v>1</v>
      </c>
    </row>
    <row r="342" spans="1:43" ht="16.5" customHeight="1">
      <c r="A342" s="6" t="s">
        <v>57</v>
      </c>
      <c r="B342" s="22">
        <v>351</v>
      </c>
      <c r="C342">
        <v>0</v>
      </c>
      <c r="D342">
        <v>0</v>
      </c>
      <c r="E342" s="6">
        <v>0</v>
      </c>
      <c r="F342">
        <v>0</v>
      </c>
      <c r="G342">
        <v>0</v>
      </c>
      <c r="H342" s="6">
        <v>0</v>
      </c>
      <c r="I342" s="177">
        <v>140</v>
      </c>
      <c r="J342" s="177">
        <v>140</v>
      </c>
      <c r="K342" s="6">
        <v>0</v>
      </c>
      <c r="L342" s="6">
        <v>0</v>
      </c>
      <c r="M342" s="6">
        <v>0</v>
      </c>
      <c r="N342" s="6">
        <v>0</v>
      </c>
      <c r="O342" s="6">
        <v>0</v>
      </c>
      <c r="P342" s="6">
        <v>0</v>
      </c>
      <c r="Q342" s="28">
        <v>0</v>
      </c>
      <c r="R342">
        <v>0</v>
      </c>
      <c r="S342">
        <v>0</v>
      </c>
      <c r="T342" s="6">
        <v>0</v>
      </c>
      <c r="U342" s="6">
        <v>0</v>
      </c>
      <c r="V342" s="6">
        <v>0</v>
      </c>
      <c r="W342" s="6">
        <v>0</v>
      </c>
      <c r="X342" s="6">
        <v>182</v>
      </c>
      <c r="Y342" s="6">
        <v>196</v>
      </c>
      <c r="Z342" s="27">
        <v>0</v>
      </c>
      <c r="AA342" s="6">
        <v>0</v>
      </c>
      <c r="AB342" s="6">
        <v>0</v>
      </c>
      <c r="AC342" s="6">
        <v>0</v>
      </c>
      <c r="AD342" s="6">
        <v>150</v>
      </c>
      <c r="AE342" s="6">
        <v>150</v>
      </c>
      <c r="AF342" s="27">
        <v>0</v>
      </c>
      <c r="AG342" s="6">
        <v>0</v>
      </c>
      <c r="AH342" s="6">
        <v>0</v>
      </c>
      <c r="AI342" s="6">
        <v>0</v>
      </c>
      <c r="AJ342" s="6">
        <v>232</v>
      </c>
      <c r="AK342" s="6">
        <v>232</v>
      </c>
      <c r="AL342" s="6">
        <v>0</v>
      </c>
      <c r="AM342" s="6">
        <v>194</v>
      </c>
      <c r="AN342" s="6">
        <v>224</v>
      </c>
      <c r="AO342" s="27">
        <v>0</v>
      </c>
      <c r="AP342" s="136">
        <f t="shared" si="29"/>
        <v>1840</v>
      </c>
      <c r="AQ342" s="137">
        <f t="shared" si="30"/>
        <v>1</v>
      </c>
    </row>
    <row r="343" spans="1:43" ht="16.5" customHeight="1">
      <c r="A343" s="6" t="s">
        <v>57</v>
      </c>
      <c r="B343" s="22">
        <v>351</v>
      </c>
      <c r="C343" s="6">
        <v>0</v>
      </c>
      <c r="D343" s="6">
        <v>0</v>
      </c>
      <c r="E343" s="6">
        <v>0</v>
      </c>
      <c r="F343" s="6">
        <v>0</v>
      </c>
      <c r="G343" s="6">
        <v>0</v>
      </c>
      <c r="H343" s="6">
        <v>0</v>
      </c>
      <c r="I343" s="178">
        <v>152</v>
      </c>
      <c r="J343" s="178">
        <v>152</v>
      </c>
      <c r="K343" s="6">
        <v>0</v>
      </c>
      <c r="L343" s="6">
        <v>0</v>
      </c>
      <c r="M343" s="6">
        <v>0</v>
      </c>
      <c r="N343" s="6">
        <v>0</v>
      </c>
      <c r="O343" s="6">
        <v>0</v>
      </c>
      <c r="P343" s="6">
        <v>0</v>
      </c>
      <c r="Q343" s="28">
        <v>0</v>
      </c>
      <c r="R343" s="6">
        <v>0</v>
      </c>
      <c r="S343" s="6">
        <v>0</v>
      </c>
      <c r="T343" s="6">
        <v>0</v>
      </c>
      <c r="U343" s="6">
        <v>0</v>
      </c>
      <c r="V343" s="6">
        <v>0</v>
      </c>
      <c r="W343" s="6">
        <v>0</v>
      </c>
      <c r="X343" s="6">
        <v>0</v>
      </c>
      <c r="Y343" s="6">
        <v>0</v>
      </c>
      <c r="Z343" s="27">
        <v>0</v>
      </c>
      <c r="AA343" s="6">
        <v>0</v>
      </c>
      <c r="AB343" s="6">
        <v>0</v>
      </c>
      <c r="AC343" s="6">
        <v>0</v>
      </c>
      <c r="AD343" s="6">
        <v>150</v>
      </c>
      <c r="AE343" s="6">
        <v>150</v>
      </c>
      <c r="AF343" s="27">
        <v>0</v>
      </c>
      <c r="AG343" s="6">
        <v>0</v>
      </c>
      <c r="AH343" s="6">
        <v>0</v>
      </c>
      <c r="AI343" s="6">
        <v>0</v>
      </c>
      <c r="AJ343" s="6">
        <v>0</v>
      </c>
      <c r="AK343" s="6">
        <v>0</v>
      </c>
      <c r="AL343" s="6">
        <v>0</v>
      </c>
      <c r="AM343" s="6">
        <v>0</v>
      </c>
      <c r="AN343" s="6">
        <v>0</v>
      </c>
      <c r="AO343" s="27">
        <v>0</v>
      </c>
      <c r="AP343" s="136">
        <f t="shared" si="29"/>
        <v>604</v>
      </c>
      <c r="AQ343" s="137">
        <f t="shared" si="30"/>
        <v>1</v>
      </c>
    </row>
    <row r="344" spans="1:43" ht="16.5" customHeight="1">
      <c r="A344" s="6" t="s">
        <v>57</v>
      </c>
      <c r="B344" s="22">
        <v>352</v>
      </c>
      <c r="C344">
        <v>0</v>
      </c>
      <c r="D344">
        <v>0</v>
      </c>
      <c r="E344" s="6">
        <v>0</v>
      </c>
      <c r="F344">
        <v>0</v>
      </c>
      <c r="G344">
        <v>0</v>
      </c>
      <c r="H344" s="6">
        <v>0</v>
      </c>
      <c r="I344" s="177">
        <v>140</v>
      </c>
      <c r="J344" s="177">
        <v>140</v>
      </c>
      <c r="K344" s="6">
        <v>0</v>
      </c>
      <c r="L344" s="6">
        <v>0</v>
      </c>
      <c r="M344" s="6">
        <v>0</v>
      </c>
      <c r="N344" s="6">
        <v>0</v>
      </c>
      <c r="O344" s="6">
        <v>0</v>
      </c>
      <c r="P344" s="6">
        <v>0</v>
      </c>
      <c r="Q344" s="28">
        <v>0</v>
      </c>
      <c r="R344">
        <v>0</v>
      </c>
      <c r="S344">
        <v>0</v>
      </c>
      <c r="T344" s="6">
        <v>0</v>
      </c>
      <c r="U344" s="6">
        <v>0</v>
      </c>
      <c r="V344" s="6">
        <v>0</v>
      </c>
      <c r="W344" s="6">
        <v>0</v>
      </c>
      <c r="X344" s="6">
        <v>182</v>
      </c>
      <c r="Y344" s="6">
        <v>196</v>
      </c>
      <c r="Z344" s="27">
        <v>0</v>
      </c>
      <c r="AA344" s="6">
        <v>0</v>
      </c>
      <c r="AB344" s="6">
        <v>0</v>
      </c>
      <c r="AC344" s="6">
        <v>0</v>
      </c>
      <c r="AD344" s="6">
        <v>150</v>
      </c>
      <c r="AE344" s="6">
        <v>150</v>
      </c>
      <c r="AF344" s="27">
        <v>0</v>
      </c>
      <c r="AG344" s="6">
        <v>0</v>
      </c>
      <c r="AH344" s="6">
        <v>0</v>
      </c>
      <c r="AI344" s="6">
        <v>0</v>
      </c>
      <c r="AJ344" s="6">
        <v>0</v>
      </c>
      <c r="AK344" s="6">
        <v>0</v>
      </c>
      <c r="AL344" s="6">
        <v>0</v>
      </c>
      <c r="AM344" s="6">
        <v>0</v>
      </c>
      <c r="AN344" s="6">
        <v>0</v>
      </c>
      <c r="AO344" s="27">
        <v>0</v>
      </c>
      <c r="AP344" s="136">
        <f t="shared" si="29"/>
        <v>958</v>
      </c>
      <c r="AQ344" s="137">
        <f t="shared" si="30"/>
        <v>1</v>
      </c>
    </row>
    <row r="345" spans="1:43" ht="16.5" customHeight="1">
      <c r="A345" s="6" t="s">
        <v>57</v>
      </c>
      <c r="B345" s="22">
        <v>352</v>
      </c>
      <c r="C345" s="6">
        <v>0</v>
      </c>
      <c r="D345" s="6">
        <v>0</v>
      </c>
      <c r="E345" s="6">
        <v>0</v>
      </c>
      <c r="F345" s="6">
        <v>0</v>
      </c>
      <c r="G345" s="6">
        <v>0</v>
      </c>
      <c r="H345" s="6">
        <v>0</v>
      </c>
      <c r="I345" s="178">
        <v>152</v>
      </c>
      <c r="J345" s="178">
        <v>152</v>
      </c>
      <c r="K345" s="6">
        <v>0</v>
      </c>
      <c r="L345" s="6">
        <v>0</v>
      </c>
      <c r="M345" s="6">
        <v>0</v>
      </c>
      <c r="N345" s="6">
        <v>0</v>
      </c>
      <c r="O345" s="6">
        <v>0</v>
      </c>
      <c r="P345" s="6">
        <v>0</v>
      </c>
      <c r="Q345" s="28">
        <v>0</v>
      </c>
      <c r="R345" s="6">
        <v>0</v>
      </c>
      <c r="S345" s="6">
        <v>0</v>
      </c>
      <c r="T345" s="6">
        <v>0</v>
      </c>
      <c r="U345" s="6">
        <v>0</v>
      </c>
      <c r="V345" s="6">
        <v>0</v>
      </c>
      <c r="W345" s="6">
        <v>0</v>
      </c>
      <c r="X345" s="6">
        <v>0</v>
      </c>
      <c r="Y345" s="6">
        <v>0</v>
      </c>
      <c r="Z345" s="27">
        <v>0</v>
      </c>
      <c r="AA345" s="6">
        <v>0</v>
      </c>
      <c r="AB345" s="6">
        <v>0</v>
      </c>
      <c r="AC345" s="6">
        <v>0</v>
      </c>
      <c r="AD345" s="6">
        <v>150</v>
      </c>
      <c r="AE345" s="6">
        <v>150</v>
      </c>
      <c r="AF345" s="27">
        <v>0</v>
      </c>
      <c r="AG345" s="6">
        <v>0</v>
      </c>
      <c r="AH345" s="6">
        <v>0</v>
      </c>
      <c r="AI345" s="6">
        <v>0</v>
      </c>
      <c r="AJ345" s="6">
        <v>0</v>
      </c>
      <c r="AK345" s="6">
        <v>0</v>
      </c>
      <c r="AL345" s="6">
        <v>0</v>
      </c>
      <c r="AM345" s="6">
        <v>0</v>
      </c>
      <c r="AN345" s="6">
        <v>0</v>
      </c>
      <c r="AO345" s="27">
        <v>0</v>
      </c>
      <c r="AP345" s="136">
        <f t="shared" si="29"/>
        <v>604</v>
      </c>
      <c r="AQ345" s="137">
        <f t="shared" si="30"/>
        <v>1</v>
      </c>
    </row>
    <row r="346" spans="1:43" ht="16.5" customHeight="1">
      <c r="A346" s="6" t="s">
        <v>57</v>
      </c>
      <c r="B346" s="22">
        <v>353</v>
      </c>
      <c r="C346">
        <v>0</v>
      </c>
      <c r="D346">
        <v>0</v>
      </c>
      <c r="E346" s="6">
        <v>0</v>
      </c>
      <c r="F346">
        <v>0</v>
      </c>
      <c r="G346">
        <v>0</v>
      </c>
      <c r="H346" s="6">
        <v>0</v>
      </c>
      <c r="I346" s="177">
        <v>140</v>
      </c>
      <c r="J346" s="177">
        <v>140</v>
      </c>
      <c r="K346" s="6">
        <v>0</v>
      </c>
      <c r="L346" s="6">
        <v>0</v>
      </c>
      <c r="M346" s="6">
        <v>0</v>
      </c>
      <c r="N346" s="6">
        <v>0</v>
      </c>
      <c r="O346" s="6">
        <v>0</v>
      </c>
      <c r="P346" s="6">
        <v>0</v>
      </c>
      <c r="Q346" s="28">
        <v>0</v>
      </c>
      <c r="R346">
        <v>0</v>
      </c>
      <c r="S346">
        <v>0</v>
      </c>
      <c r="T346" s="6">
        <v>0</v>
      </c>
      <c r="U346" s="6">
        <v>0</v>
      </c>
      <c r="V346" s="6">
        <v>0</v>
      </c>
      <c r="W346" s="6">
        <v>0</v>
      </c>
      <c r="X346" s="6">
        <v>0</v>
      </c>
      <c r="Y346" s="6">
        <v>0</v>
      </c>
      <c r="Z346" s="27">
        <v>0</v>
      </c>
      <c r="AA346" s="6">
        <v>156</v>
      </c>
      <c r="AB346" s="6">
        <v>169</v>
      </c>
      <c r="AC346" s="6">
        <v>0</v>
      </c>
      <c r="AD346" s="6">
        <v>0</v>
      </c>
      <c r="AE346" s="6">
        <v>0</v>
      </c>
      <c r="AF346" s="27">
        <v>0</v>
      </c>
      <c r="AG346" s="6">
        <v>0</v>
      </c>
      <c r="AH346" s="6">
        <v>0</v>
      </c>
      <c r="AI346" s="6">
        <v>0</v>
      </c>
      <c r="AJ346" s="6">
        <v>232</v>
      </c>
      <c r="AK346" s="6">
        <v>232</v>
      </c>
      <c r="AL346" s="6">
        <v>0</v>
      </c>
      <c r="AM346" s="6">
        <v>224</v>
      </c>
      <c r="AN346" s="6">
        <v>224</v>
      </c>
      <c r="AO346" s="27">
        <v>0</v>
      </c>
      <c r="AP346" s="136">
        <f t="shared" si="29"/>
        <v>1517</v>
      </c>
      <c r="AQ346" s="137">
        <f t="shared" si="30"/>
        <v>1</v>
      </c>
    </row>
    <row r="347" spans="1:43" ht="16.5" customHeight="1">
      <c r="A347" s="6" t="s">
        <v>57</v>
      </c>
      <c r="B347" s="22">
        <v>353</v>
      </c>
      <c r="C347" s="6">
        <v>0</v>
      </c>
      <c r="D347" s="6">
        <v>0</v>
      </c>
      <c r="E347" s="6">
        <v>0</v>
      </c>
      <c r="F347" s="6">
        <v>0</v>
      </c>
      <c r="G347" s="6">
        <v>0</v>
      </c>
      <c r="H347" s="6">
        <v>0</v>
      </c>
      <c r="I347" s="178">
        <v>152</v>
      </c>
      <c r="J347" s="178">
        <v>152</v>
      </c>
      <c r="K347" s="6">
        <v>0</v>
      </c>
      <c r="L347" s="6">
        <v>0</v>
      </c>
      <c r="M347" s="6">
        <v>0</v>
      </c>
      <c r="N347" s="6">
        <v>0</v>
      </c>
      <c r="O347" s="6">
        <v>0</v>
      </c>
      <c r="P347" s="6">
        <v>0</v>
      </c>
      <c r="Q347" s="28">
        <v>0</v>
      </c>
      <c r="R347" s="6">
        <v>0</v>
      </c>
      <c r="S347" s="6">
        <v>0</v>
      </c>
      <c r="T347" s="6">
        <v>0</v>
      </c>
      <c r="U347" s="6">
        <v>0</v>
      </c>
      <c r="V347" s="6">
        <v>0</v>
      </c>
      <c r="W347" s="6">
        <v>0</v>
      </c>
      <c r="X347" s="6">
        <v>0</v>
      </c>
      <c r="Y347" s="6">
        <v>0</v>
      </c>
      <c r="Z347" s="27">
        <v>0</v>
      </c>
      <c r="AA347" s="6">
        <v>0</v>
      </c>
      <c r="AB347" s="6">
        <v>0</v>
      </c>
      <c r="AC347" s="6">
        <v>0</v>
      </c>
      <c r="AD347" s="6">
        <v>0</v>
      </c>
      <c r="AE347" s="6">
        <v>0</v>
      </c>
      <c r="AF347" s="27">
        <v>0</v>
      </c>
      <c r="AG347" s="6">
        <v>0</v>
      </c>
      <c r="AH347" s="6">
        <v>0</v>
      </c>
      <c r="AI347" s="6">
        <v>0</v>
      </c>
      <c r="AJ347" s="6">
        <v>232</v>
      </c>
      <c r="AK347" s="6">
        <v>232</v>
      </c>
      <c r="AL347" s="6">
        <v>0</v>
      </c>
      <c r="AM347" s="6">
        <v>0</v>
      </c>
      <c r="AN347" s="6">
        <v>0</v>
      </c>
      <c r="AO347" s="27">
        <v>0</v>
      </c>
      <c r="AP347" s="136">
        <f t="shared" si="29"/>
        <v>768</v>
      </c>
      <c r="AQ347" s="137">
        <f t="shared" si="30"/>
        <v>1</v>
      </c>
    </row>
    <row r="348" spans="1:43" ht="16.5" customHeight="1">
      <c r="A348" s="6" t="s">
        <v>57</v>
      </c>
      <c r="B348" s="22">
        <v>486</v>
      </c>
      <c r="C348" s="6">
        <v>131</v>
      </c>
      <c r="D348" s="6">
        <v>139</v>
      </c>
      <c r="E348" s="6">
        <v>0</v>
      </c>
      <c r="F348" s="6">
        <v>0</v>
      </c>
      <c r="G348" s="6">
        <v>0</v>
      </c>
      <c r="H348" s="6">
        <v>0</v>
      </c>
      <c r="I348" s="148">
        <v>151</v>
      </c>
      <c r="J348" s="148">
        <v>151</v>
      </c>
      <c r="K348" s="6">
        <v>0</v>
      </c>
      <c r="L348" s="6">
        <v>158</v>
      </c>
      <c r="M348" s="6">
        <v>186</v>
      </c>
      <c r="N348" s="6">
        <v>0</v>
      </c>
      <c r="O348" s="6">
        <v>0</v>
      </c>
      <c r="P348" s="6">
        <v>0</v>
      </c>
      <c r="Q348" s="28">
        <v>0</v>
      </c>
      <c r="R348">
        <v>163</v>
      </c>
      <c r="S348">
        <v>166</v>
      </c>
      <c r="T348" s="6">
        <v>0</v>
      </c>
      <c r="U348" s="6">
        <v>0</v>
      </c>
      <c r="V348" s="6">
        <v>0</v>
      </c>
      <c r="W348" s="6">
        <v>0</v>
      </c>
      <c r="X348" s="148">
        <v>196</v>
      </c>
      <c r="Y348" s="148">
        <v>196</v>
      </c>
      <c r="Z348" s="27">
        <v>0</v>
      </c>
      <c r="AA348" s="6">
        <v>0</v>
      </c>
      <c r="AB348" s="6">
        <v>0</v>
      </c>
      <c r="AC348" s="6">
        <v>0</v>
      </c>
      <c r="AD348" s="148">
        <v>122</v>
      </c>
      <c r="AE348" s="148">
        <v>132</v>
      </c>
      <c r="AF348" s="27">
        <v>0</v>
      </c>
      <c r="AG348" s="6">
        <v>0</v>
      </c>
      <c r="AH348" s="6">
        <v>0</v>
      </c>
      <c r="AI348" s="6">
        <v>0</v>
      </c>
      <c r="AJ348" s="6">
        <v>232</v>
      </c>
      <c r="AK348" s="6">
        <v>232</v>
      </c>
      <c r="AL348" s="6">
        <v>0</v>
      </c>
      <c r="AM348" s="6">
        <v>0</v>
      </c>
      <c r="AN348" s="6">
        <v>0</v>
      </c>
      <c r="AO348" s="27">
        <v>0</v>
      </c>
      <c r="AP348" s="136">
        <f t="shared" si="29"/>
        <v>2355</v>
      </c>
      <c r="AQ348" s="137">
        <f t="shared" si="30"/>
        <v>1</v>
      </c>
    </row>
    <row r="349" spans="1:43" ht="16.5" customHeight="1">
      <c r="A349" s="6" t="s">
        <v>57</v>
      </c>
      <c r="B349" s="22">
        <v>486</v>
      </c>
      <c r="C349" s="6">
        <v>131</v>
      </c>
      <c r="D349" s="6">
        <v>139</v>
      </c>
      <c r="E349" s="6">
        <v>0</v>
      </c>
      <c r="F349" s="6">
        <v>0</v>
      </c>
      <c r="G349" s="6">
        <v>0</v>
      </c>
      <c r="H349" s="6">
        <v>0</v>
      </c>
      <c r="I349" s="148">
        <v>150</v>
      </c>
      <c r="J349" s="148">
        <v>150</v>
      </c>
      <c r="K349" s="6">
        <v>0</v>
      </c>
      <c r="L349" s="6">
        <v>158</v>
      </c>
      <c r="M349" s="6">
        <v>186</v>
      </c>
      <c r="N349" s="6">
        <v>0</v>
      </c>
      <c r="O349" s="6">
        <v>0</v>
      </c>
      <c r="P349" s="6">
        <v>0</v>
      </c>
      <c r="Q349" s="28">
        <v>0</v>
      </c>
      <c r="R349" s="6">
        <v>163</v>
      </c>
      <c r="S349" s="6">
        <v>166</v>
      </c>
      <c r="T349" s="6">
        <v>0</v>
      </c>
      <c r="U349" s="6">
        <v>206</v>
      </c>
      <c r="V349" s="6">
        <v>208</v>
      </c>
      <c r="W349" s="6">
        <v>0</v>
      </c>
      <c r="X349" s="148">
        <v>200</v>
      </c>
      <c r="Y349" s="148">
        <v>200</v>
      </c>
      <c r="Z349" s="27">
        <v>0</v>
      </c>
      <c r="AA349" s="6">
        <v>0</v>
      </c>
      <c r="AB349" s="6">
        <v>0</v>
      </c>
      <c r="AC349" s="6">
        <v>0</v>
      </c>
      <c r="AD349" s="148">
        <v>132</v>
      </c>
      <c r="AE349" s="148">
        <v>132</v>
      </c>
      <c r="AF349" s="27">
        <v>0</v>
      </c>
      <c r="AG349" s="6">
        <v>0</v>
      </c>
      <c r="AH349" s="6">
        <v>0</v>
      </c>
      <c r="AI349" s="6">
        <v>0</v>
      </c>
      <c r="AJ349" s="6">
        <v>232</v>
      </c>
      <c r="AK349" s="6">
        <v>232</v>
      </c>
      <c r="AL349" s="6">
        <v>0</v>
      </c>
      <c r="AM349" s="6">
        <v>0</v>
      </c>
      <c r="AN349" s="6">
        <v>0</v>
      </c>
      <c r="AO349" s="27">
        <v>0</v>
      </c>
      <c r="AP349" s="136">
        <f t="shared" si="29"/>
        <v>2785</v>
      </c>
      <c r="AQ349" s="137">
        <f t="shared" si="30"/>
        <v>1</v>
      </c>
    </row>
    <row r="350" spans="1:43" ht="16.5" customHeight="1">
      <c r="A350" s="6" t="s">
        <v>57</v>
      </c>
      <c r="B350" s="22">
        <v>487</v>
      </c>
      <c r="C350" s="6">
        <v>0</v>
      </c>
      <c r="D350" s="6">
        <v>0</v>
      </c>
      <c r="E350" s="6">
        <v>0</v>
      </c>
      <c r="F350" s="6">
        <v>293</v>
      </c>
      <c r="G350" s="6">
        <v>293</v>
      </c>
      <c r="H350" s="6">
        <v>0</v>
      </c>
      <c r="I350" s="6">
        <v>150</v>
      </c>
      <c r="J350" s="6">
        <v>150</v>
      </c>
      <c r="K350" s="6">
        <v>0</v>
      </c>
      <c r="L350" s="6">
        <v>0</v>
      </c>
      <c r="M350" s="6">
        <v>0</v>
      </c>
      <c r="N350" s="6">
        <v>0</v>
      </c>
      <c r="O350" s="6">
        <v>0</v>
      </c>
      <c r="P350" s="6">
        <v>0</v>
      </c>
      <c r="Q350" s="28">
        <v>0</v>
      </c>
      <c r="R350">
        <v>163</v>
      </c>
      <c r="S350">
        <v>166</v>
      </c>
      <c r="T350" s="6">
        <v>0</v>
      </c>
      <c r="U350" s="6">
        <v>0</v>
      </c>
      <c r="V350" s="6">
        <v>0</v>
      </c>
      <c r="W350" s="6">
        <v>0</v>
      </c>
      <c r="X350" s="6">
        <v>182</v>
      </c>
      <c r="Y350" s="6">
        <v>196</v>
      </c>
      <c r="Z350" s="27">
        <v>0</v>
      </c>
      <c r="AA350" s="6">
        <v>0</v>
      </c>
      <c r="AB350" s="6">
        <v>0</v>
      </c>
      <c r="AC350" s="6">
        <v>0</v>
      </c>
      <c r="AD350" s="6">
        <v>0</v>
      </c>
      <c r="AE350" s="6">
        <v>0</v>
      </c>
      <c r="AF350" s="27">
        <v>0</v>
      </c>
      <c r="AG350" s="6">
        <v>0</v>
      </c>
      <c r="AH350" s="6">
        <v>0</v>
      </c>
      <c r="AI350" s="6">
        <v>0</v>
      </c>
      <c r="AJ350" s="6">
        <v>232</v>
      </c>
      <c r="AK350" s="6">
        <v>232</v>
      </c>
      <c r="AL350" s="6">
        <v>0</v>
      </c>
      <c r="AM350" s="6">
        <v>0</v>
      </c>
      <c r="AN350" s="6">
        <v>0</v>
      </c>
      <c r="AO350" s="27">
        <v>0</v>
      </c>
      <c r="AP350" s="136">
        <f t="shared" si="29"/>
        <v>2057</v>
      </c>
      <c r="AQ350" s="137">
        <f t="shared" si="30"/>
        <v>1</v>
      </c>
    </row>
    <row r="351" spans="1:43" ht="16.5" customHeight="1">
      <c r="A351" s="6" t="s">
        <v>57</v>
      </c>
      <c r="B351" s="22">
        <v>487</v>
      </c>
      <c r="C351" s="6">
        <v>0</v>
      </c>
      <c r="D351" s="6">
        <v>0</v>
      </c>
      <c r="E351" s="6">
        <v>0</v>
      </c>
      <c r="F351" s="6">
        <v>293</v>
      </c>
      <c r="G351" s="6">
        <v>293</v>
      </c>
      <c r="H351" s="6">
        <v>0</v>
      </c>
      <c r="I351" s="6">
        <v>150</v>
      </c>
      <c r="J351" s="6">
        <v>150</v>
      </c>
      <c r="K351" s="6">
        <v>0</v>
      </c>
      <c r="L351" s="6">
        <v>146</v>
      </c>
      <c r="M351" s="6">
        <v>174</v>
      </c>
      <c r="N351" s="6">
        <v>0</v>
      </c>
      <c r="O351" s="6">
        <v>0</v>
      </c>
      <c r="P351" s="6">
        <v>0</v>
      </c>
      <c r="Q351" s="28">
        <v>0</v>
      </c>
      <c r="R351" s="6">
        <v>0</v>
      </c>
      <c r="S351" s="6">
        <v>0</v>
      </c>
      <c r="T351" s="6">
        <v>0</v>
      </c>
      <c r="U351" s="6">
        <v>202</v>
      </c>
      <c r="V351" s="6">
        <v>204</v>
      </c>
      <c r="W351" s="6">
        <v>0</v>
      </c>
      <c r="X351" s="6">
        <v>0</v>
      </c>
      <c r="Y351" s="6">
        <v>0</v>
      </c>
      <c r="Z351" s="27">
        <v>0</v>
      </c>
      <c r="AA351" s="6">
        <v>0</v>
      </c>
      <c r="AB351" s="6">
        <v>0</v>
      </c>
      <c r="AC351" s="6">
        <v>0</v>
      </c>
      <c r="AD351" s="6">
        <v>122</v>
      </c>
      <c r="AE351" s="6">
        <v>132</v>
      </c>
      <c r="AF351" s="27">
        <v>0</v>
      </c>
      <c r="AG351" s="6">
        <v>0</v>
      </c>
      <c r="AH351" s="6">
        <v>0</v>
      </c>
      <c r="AI351" s="6">
        <v>0</v>
      </c>
      <c r="AJ351" s="6">
        <v>0</v>
      </c>
      <c r="AK351" s="6">
        <v>0</v>
      </c>
      <c r="AL351" s="6">
        <v>0</v>
      </c>
      <c r="AM351" s="6">
        <v>0</v>
      </c>
      <c r="AN351" s="6">
        <v>0</v>
      </c>
      <c r="AO351" s="27">
        <v>0</v>
      </c>
      <c r="AP351" s="136">
        <f t="shared" si="29"/>
        <v>1866</v>
      </c>
      <c r="AQ351" s="137">
        <f t="shared" si="30"/>
        <v>1</v>
      </c>
    </row>
    <row r="352" spans="1:43" ht="16.5" customHeight="1">
      <c r="A352" s="6" t="s">
        <v>57</v>
      </c>
      <c r="B352" s="22">
        <v>488</v>
      </c>
      <c r="C352" s="6">
        <v>139</v>
      </c>
      <c r="D352" s="6">
        <v>143</v>
      </c>
      <c r="E352" s="6">
        <v>0</v>
      </c>
      <c r="F352" s="6">
        <v>311</v>
      </c>
      <c r="G352" s="6">
        <v>311</v>
      </c>
      <c r="H352" s="6">
        <v>0</v>
      </c>
      <c r="I352" s="6">
        <v>0</v>
      </c>
      <c r="J352" s="6">
        <v>0</v>
      </c>
      <c r="K352" s="6">
        <v>0</v>
      </c>
      <c r="L352" s="6">
        <v>154</v>
      </c>
      <c r="M352" s="6">
        <v>158</v>
      </c>
      <c r="N352" s="6">
        <v>0</v>
      </c>
      <c r="O352" s="6">
        <v>0</v>
      </c>
      <c r="P352" s="6">
        <v>0</v>
      </c>
      <c r="Q352" s="28">
        <v>0</v>
      </c>
      <c r="R352">
        <v>163</v>
      </c>
      <c r="S352">
        <v>169</v>
      </c>
      <c r="T352" s="6">
        <v>0</v>
      </c>
      <c r="U352" s="6">
        <v>0</v>
      </c>
      <c r="V352" s="6">
        <v>0</v>
      </c>
      <c r="W352" s="6">
        <v>0</v>
      </c>
      <c r="X352" s="148">
        <v>198</v>
      </c>
      <c r="Y352" s="148">
        <v>198</v>
      </c>
      <c r="Z352" s="27">
        <v>0</v>
      </c>
      <c r="AA352" s="6">
        <v>150</v>
      </c>
      <c r="AB352" s="6">
        <v>162</v>
      </c>
      <c r="AC352" s="6">
        <v>0</v>
      </c>
      <c r="AD352" s="6">
        <v>0</v>
      </c>
      <c r="AE352" s="6">
        <v>0</v>
      </c>
      <c r="AF352" s="27">
        <v>0</v>
      </c>
      <c r="AG352" s="6">
        <v>0</v>
      </c>
      <c r="AH352" s="6">
        <v>0</v>
      </c>
      <c r="AI352" s="6">
        <v>0</v>
      </c>
      <c r="AJ352" s="6">
        <v>232</v>
      </c>
      <c r="AK352" s="6">
        <v>232</v>
      </c>
      <c r="AL352" s="6">
        <v>0</v>
      </c>
      <c r="AM352" s="6">
        <v>224</v>
      </c>
      <c r="AN352" s="6">
        <v>224</v>
      </c>
      <c r="AO352" s="27">
        <v>0</v>
      </c>
      <c r="AP352" s="136">
        <f t="shared" si="29"/>
        <v>3168</v>
      </c>
      <c r="AQ352" s="137">
        <f t="shared" si="30"/>
        <v>1</v>
      </c>
    </row>
    <row r="353" spans="1:43" ht="16.5" customHeight="1">
      <c r="A353" s="6" t="s">
        <v>57</v>
      </c>
      <c r="B353" s="22">
        <v>488</v>
      </c>
      <c r="C353" s="6">
        <v>0</v>
      </c>
      <c r="D353" s="6">
        <v>0</v>
      </c>
      <c r="E353" s="6">
        <v>0</v>
      </c>
      <c r="F353" s="6">
        <v>0</v>
      </c>
      <c r="G353" s="6">
        <v>0</v>
      </c>
      <c r="H353" s="6">
        <v>0</v>
      </c>
      <c r="I353" s="6">
        <v>0</v>
      </c>
      <c r="J353" s="6">
        <v>0</v>
      </c>
      <c r="K353" s="6">
        <v>0</v>
      </c>
      <c r="L353" s="6">
        <v>154</v>
      </c>
      <c r="M353" s="6">
        <v>158</v>
      </c>
      <c r="N353" s="6">
        <v>0</v>
      </c>
      <c r="O353" s="6">
        <v>0</v>
      </c>
      <c r="P353" s="6">
        <v>0</v>
      </c>
      <c r="Q353" s="28">
        <v>0</v>
      </c>
      <c r="R353" s="6">
        <v>163</v>
      </c>
      <c r="S353" s="6">
        <v>169</v>
      </c>
      <c r="T353" s="6">
        <v>0</v>
      </c>
      <c r="U353" s="6">
        <v>200</v>
      </c>
      <c r="V353" s="6">
        <v>204</v>
      </c>
      <c r="W353" s="6">
        <v>0</v>
      </c>
      <c r="X353" s="148">
        <v>184</v>
      </c>
      <c r="Y353" s="148">
        <v>198</v>
      </c>
      <c r="Z353" s="27">
        <v>0</v>
      </c>
      <c r="AA353" s="6">
        <v>0</v>
      </c>
      <c r="AB353" s="6">
        <v>0</v>
      </c>
      <c r="AC353" s="6">
        <v>0</v>
      </c>
      <c r="AD353" s="6">
        <v>0</v>
      </c>
      <c r="AE353" s="6">
        <v>0</v>
      </c>
      <c r="AF353" s="27">
        <v>0</v>
      </c>
      <c r="AG353" s="6">
        <v>0</v>
      </c>
      <c r="AH353" s="6">
        <v>0</v>
      </c>
      <c r="AI353" s="6">
        <v>0</v>
      </c>
      <c r="AJ353" s="6">
        <v>0</v>
      </c>
      <c r="AK353" s="6">
        <v>0</v>
      </c>
      <c r="AL353" s="6">
        <v>0</v>
      </c>
      <c r="AM353" s="6">
        <v>0</v>
      </c>
      <c r="AN353" s="6">
        <v>0</v>
      </c>
      <c r="AO353" s="27">
        <v>0</v>
      </c>
      <c r="AP353" s="136">
        <f t="shared" si="29"/>
        <v>1430</v>
      </c>
      <c r="AQ353" s="137">
        <f t="shared" si="30"/>
        <v>1</v>
      </c>
    </row>
    <row r="354" spans="1:43" ht="16.5" customHeight="1">
      <c r="A354" s="6" t="s">
        <v>57</v>
      </c>
      <c r="B354" s="22">
        <v>489</v>
      </c>
      <c r="C354" s="6">
        <v>131</v>
      </c>
      <c r="D354" s="6">
        <v>139</v>
      </c>
      <c r="E354" s="6">
        <v>0</v>
      </c>
      <c r="F354" s="148">
        <v>293</v>
      </c>
      <c r="G354" s="148">
        <v>293</v>
      </c>
      <c r="H354" s="6">
        <v>0</v>
      </c>
      <c r="I354" s="6">
        <v>0</v>
      </c>
      <c r="J354" s="6">
        <v>0</v>
      </c>
      <c r="K354" s="6">
        <v>0</v>
      </c>
      <c r="L354" s="6">
        <v>158</v>
      </c>
      <c r="M354" s="6">
        <v>186</v>
      </c>
      <c r="N354" s="6">
        <v>0</v>
      </c>
      <c r="O354" s="6">
        <v>0</v>
      </c>
      <c r="P354" s="6">
        <v>0</v>
      </c>
      <c r="Q354" s="28">
        <v>0</v>
      </c>
      <c r="R354">
        <v>163</v>
      </c>
      <c r="S354">
        <v>166</v>
      </c>
      <c r="T354" s="6">
        <v>0</v>
      </c>
      <c r="U354" s="6">
        <v>0</v>
      </c>
      <c r="V354" s="6">
        <v>0</v>
      </c>
      <c r="W354" s="6">
        <v>0</v>
      </c>
      <c r="X354" s="6">
        <v>184</v>
      </c>
      <c r="Y354" s="6">
        <v>198</v>
      </c>
      <c r="Z354" s="27">
        <v>0</v>
      </c>
      <c r="AA354" s="6">
        <v>0</v>
      </c>
      <c r="AB354" s="6">
        <v>0</v>
      </c>
      <c r="AC354" s="6">
        <v>0</v>
      </c>
      <c r="AD354" s="6">
        <v>0</v>
      </c>
      <c r="AE354" s="6">
        <v>0</v>
      </c>
      <c r="AF354" s="27">
        <v>0</v>
      </c>
      <c r="AG354" s="6">
        <v>0</v>
      </c>
      <c r="AH354" s="6">
        <v>0</v>
      </c>
      <c r="AI354" s="6">
        <v>0</v>
      </c>
      <c r="AJ354" s="6">
        <v>232</v>
      </c>
      <c r="AK354" s="6">
        <v>232</v>
      </c>
      <c r="AL354" s="6">
        <v>0</v>
      </c>
      <c r="AM354" s="6">
        <v>0</v>
      </c>
      <c r="AN354" s="6">
        <v>0</v>
      </c>
      <c r="AO354" s="27">
        <v>0</v>
      </c>
      <c r="AP354" s="136">
        <f t="shared" si="29"/>
        <v>2375</v>
      </c>
      <c r="AQ354" s="137">
        <f t="shared" si="30"/>
        <v>1</v>
      </c>
    </row>
    <row r="355" spans="1:43" ht="16.5" customHeight="1">
      <c r="A355" s="6" t="s">
        <v>57</v>
      </c>
      <c r="B355" s="22">
        <v>489</v>
      </c>
      <c r="C355" s="6">
        <v>131</v>
      </c>
      <c r="D355" s="6">
        <v>139</v>
      </c>
      <c r="E355" s="6">
        <v>0</v>
      </c>
      <c r="F355" s="148">
        <v>302</v>
      </c>
      <c r="G355" s="148">
        <v>302</v>
      </c>
      <c r="H355" s="6">
        <v>0</v>
      </c>
      <c r="I355" s="6">
        <v>150</v>
      </c>
      <c r="J355" s="6">
        <v>150</v>
      </c>
      <c r="K355" s="6">
        <v>0</v>
      </c>
      <c r="L355" s="6">
        <v>158</v>
      </c>
      <c r="M355" s="6">
        <v>186</v>
      </c>
      <c r="N355" s="6">
        <v>0</v>
      </c>
      <c r="O355" s="6">
        <v>0</v>
      </c>
      <c r="P355" s="6">
        <v>0</v>
      </c>
      <c r="Q355" s="28">
        <v>0</v>
      </c>
      <c r="R355" s="6">
        <v>163</v>
      </c>
      <c r="S355" s="6">
        <v>166</v>
      </c>
      <c r="T355" s="6">
        <v>0</v>
      </c>
      <c r="U355" s="6">
        <v>204</v>
      </c>
      <c r="V355" s="6">
        <v>206</v>
      </c>
      <c r="W355" s="6">
        <v>0</v>
      </c>
      <c r="X355" s="6">
        <v>184</v>
      </c>
      <c r="Y355" s="6">
        <v>198</v>
      </c>
      <c r="Z355" s="27">
        <v>0</v>
      </c>
      <c r="AA355" s="6">
        <v>156</v>
      </c>
      <c r="AB355" s="6">
        <v>168</v>
      </c>
      <c r="AC355" s="6">
        <v>0</v>
      </c>
      <c r="AD355" s="6">
        <v>0</v>
      </c>
      <c r="AE355" s="6">
        <v>0</v>
      </c>
      <c r="AF355" s="27">
        <v>0</v>
      </c>
      <c r="AG355" s="6">
        <v>0</v>
      </c>
      <c r="AH355" s="6">
        <v>0</v>
      </c>
      <c r="AI355" s="6">
        <v>0</v>
      </c>
      <c r="AJ355" s="6">
        <v>0</v>
      </c>
      <c r="AK355" s="6">
        <v>0</v>
      </c>
      <c r="AL355" s="6">
        <v>0</v>
      </c>
      <c r="AM355" s="6">
        <v>0</v>
      </c>
      <c r="AN355" s="6">
        <v>0</v>
      </c>
      <c r="AO355" s="27">
        <v>0</v>
      </c>
      <c r="AP355" s="136">
        <f t="shared" si="29"/>
        <v>2963</v>
      </c>
      <c r="AQ355" s="137">
        <f t="shared" si="30"/>
        <v>1</v>
      </c>
    </row>
    <row r="356" spans="1:43" ht="16.5" customHeight="1">
      <c r="A356" s="6" t="s">
        <v>57</v>
      </c>
      <c r="B356" s="22">
        <v>490</v>
      </c>
      <c r="C356" s="6">
        <v>131</v>
      </c>
      <c r="D356" s="6">
        <v>139</v>
      </c>
      <c r="E356" s="6">
        <v>0</v>
      </c>
      <c r="F356" s="6">
        <v>0</v>
      </c>
      <c r="G356" s="6">
        <v>0</v>
      </c>
      <c r="H356" s="6">
        <v>0</v>
      </c>
      <c r="I356" s="6">
        <v>150</v>
      </c>
      <c r="J356" s="6">
        <v>150</v>
      </c>
      <c r="K356" s="6">
        <v>0</v>
      </c>
      <c r="L356" s="6">
        <v>0</v>
      </c>
      <c r="M356" s="6">
        <v>0</v>
      </c>
      <c r="N356" s="6">
        <v>0</v>
      </c>
      <c r="O356" s="6">
        <v>0</v>
      </c>
      <c r="P356" s="6">
        <v>0</v>
      </c>
      <c r="Q356" s="28">
        <v>0</v>
      </c>
      <c r="R356">
        <v>163</v>
      </c>
      <c r="S356">
        <v>166</v>
      </c>
      <c r="T356" s="6">
        <v>0</v>
      </c>
      <c r="U356" s="160">
        <v>200</v>
      </c>
      <c r="V356" s="160">
        <v>200</v>
      </c>
      <c r="W356" s="6">
        <v>0</v>
      </c>
      <c r="X356" s="160">
        <v>184</v>
      </c>
      <c r="Y356" s="160">
        <v>198</v>
      </c>
      <c r="Z356" s="27">
        <v>0</v>
      </c>
      <c r="AA356" s="23">
        <v>0</v>
      </c>
      <c r="AB356" s="23">
        <v>0</v>
      </c>
      <c r="AC356" s="6">
        <v>0</v>
      </c>
      <c r="AF356" s="27">
        <v>0</v>
      </c>
      <c r="AG356" s="6">
        <v>0</v>
      </c>
      <c r="AH356" s="6">
        <v>0</v>
      </c>
      <c r="AI356" s="6">
        <v>0</v>
      </c>
      <c r="AJ356" s="6">
        <v>232</v>
      </c>
      <c r="AK356" s="6">
        <v>232</v>
      </c>
      <c r="AL356" s="6">
        <v>0</v>
      </c>
      <c r="AM356" s="6">
        <v>214</v>
      </c>
      <c r="AN356" s="6">
        <v>224</v>
      </c>
      <c r="AO356" s="27">
        <v>0</v>
      </c>
      <c r="AP356" s="136">
        <f t="shared" si="29"/>
        <v>2583</v>
      </c>
      <c r="AQ356" s="137">
        <f t="shared" si="30"/>
        <v>1</v>
      </c>
    </row>
    <row r="357" spans="1:43" ht="16.5" customHeight="1">
      <c r="A357" s="6" t="s">
        <v>57</v>
      </c>
      <c r="B357" s="22">
        <v>490</v>
      </c>
      <c r="C357" s="6">
        <v>0</v>
      </c>
      <c r="D357" s="6">
        <v>0</v>
      </c>
      <c r="E357" s="6">
        <v>0</v>
      </c>
      <c r="F357" s="6">
        <v>0</v>
      </c>
      <c r="G357" s="6">
        <v>0</v>
      </c>
      <c r="H357" s="6">
        <v>0</v>
      </c>
      <c r="I357" s="6">
        <v>150</v>
      </c>
      <c r="J357" s="6">
        <v>150</v>
      </c>
      <c r="K357" s="6">
        <v>0</v>
      </c>
      <c r="L357" s="6">
        <v>158</v>
      </c>
      <c r="M357" s="6">
        <v>186</v>
      </c>
      <c r="N357" s="6">
        <v>0</v>
      </c>
      <c r="O357" s="6">
        <v>0</v>
      </c>
      <c r="P357" s="6">
        <v>0</v>
      </c>
      <c r="Q357" s="28">
        <v>0</v>
      </c>
      <c r="R357" s="6">
        <v>163</v>
      </c>
      <c r="S357" s="6">
        <v>166</v>
      </c>
      <c r="T357" s="6">
        <v>0</v>
      </c>
      <c r="U357" s="160">
        <v>202</v>
      </c>
      <c r="V357" s="160">
        <v>204</v>
      </c>
      <c r="W357" s="6">
        <v>0</v>
      </c>
      <c r="X357" s="160">
        <v>182</v>
      </c>
      <c r="Y357" s="160">
        <v>196</v>
      </c>
      <c r="Z357" s="27">
        <v>0</v>
      </c>
      <c r="AA357" s="6">
        <v>156</v>
      </c>
      <c r="AB357" s="6">
        <v>168</v>
      </c>
      <c r="AC357" s="6">
        <v>0</v>
      </c>
      <c r="AD357" s="6">
        <v>0</v>
      </c>
      <c r="AE357" s="6">
        <v>0</v>
      </c>
      <c r="AF357" s="27">
        <v>0</v>
      </c>
      <c r="AG357" s="6">
        <v>0</v>
      </c>
      <c r="AH357" s="6">
        <v>0</v>
      </c>
      <c r="AI357" s="6">
        <v>0</v>
      </c>
      <c r="AJ357" s="6">
        <v>0</v>
      </c>
      <c r="AK357" s="6">
        <v>0</v>
      </c>
      <c r="AL357" s="6">
        <v>0</v>
      </c>
      <c r="AM357" s="6">
        <v>0</v>
      </c>
      <c r="AN357" s="6">
        <v>0</v>
      </c>
      <c r="AO357" s="27">
        <v>0</v>
      </c>
      <c r="AP357" s="136">
        <f t="shared" si="29"/>
        <v>2081</v>
      </c>
      <c r="AQ357" s="137">
        <f t="shared" si="30"/>
        <v>1</v>
      </c>
    </row>
    <row r="358" spans="1:43" ht="16.5" customHeight="1">
      <c r="A358" s="6" t="s">
        <v>57</v>
      </c>
      <c r="B358" s="22">
        <v>491</v>
      </c>
      <c r="C358" s="6">
        <v>139</v>
      </c>
      <c r="D358" s="6">
        <v>143</v>
      </c>
      <c r="E358" s="6">
        <v>0</v>
      </c>
      <c r="F358" s="6">
        <v>0</v>
      </c>
      <c r="G358" s="6">
        <v>0</v>
      </c>
      <c r="H358" s="6">
        <v>0</v>
      </c>
      <c r="I358" s="6">
        <v>0</v>
      </c>
      <c r="J358" s="6">
        <v>0</v>
      </c>
      <c r="K358" s="6">
        <v>0</v>
      </c>
      <c r="L358" s="148">
        <v>178</v>
      </c>
      <c r="M358" s="148">
        <v>186</v>
      </c>
      <c r="N358" s="6">
        <v>0</v>
      </c>
      <c r="O358" s="6">
        <v>0</v>
      </c>
      <c r="P358" s="6">
        <v>0</v>
      </c>
      <c r="Q358" s="28">
        <v>0</v>
      </c>
      <c r="R358">
        <v>160</v>
      </c>
      <c r="S358">
        <v>163</v>
      </c>
      <c r="T358" s="6">
        <v>0</v>
      </c>
      <c r="U358" s="6">
        <v>0</v>
      </c>
      <c r="V358" s="6">
        <v>0</v>
      </c>
      <c r="W358" s="6">
        <v>0</v>
      </c>
      <c r="X358" s="160">
        <v>184</v>
      </c>
      <c r="Y358" s="160">
        <v>198</v>
      </c>
      <c r="Z358" s="27">
        <v>0</v>
      </c>
      <c r="AA358" s="6">
        <v>150</v>
      </c>
      <c r="AB358" s="6">
        <v>162</v>
      </c>
      <c r="AC358" s="6">
        <v>0</v>
      </c>
      <c r="AD358" s="6">
        <v>132</v>
      </c>
      <c r="AE358" s="6">
        <v>162</v>
      </c>
      <c r="AF358" s="27">
        <v>0</v>
      </c>
      <c r="AG358" s="6">
        <v>0</v>
      </c>
      <c r="AH358" s="6">
        <v>0</v>
      </c>
      <c r="AI358" s="6">
        <v>0</v>
      </c>
      <c r="AJ358" s="6">
        <v>232</v>
      </c>
      <c r="AK358" s="6">
        <v>232</v>
      </c>
      <c r="AL358" s="6">
        <v>0</v>
      </c>
      <c r="AM358" s="6">
        <v>0</v>
      </c>
      <c r="AN358" s="6">
        <v>0</v>
      </c>
      <c r="AO358" s="27">
        <v>0</v>
      </c>
      <c r="AP358" s="136">
        <f t="shared" si="29"/>
        <v>2421</v>
      </c>
      <c r="AQ358" s="137">
        <f t="shared" si="30"/>
        <v>1</v>
      </c>
    </row>
    <row r="359" spans="1:43" ht="16.5" customHeight="1">
      <c r="A359" s="6" t="s">
        <v>57</v>
      </c>
      <c r="B359" s="22">
        <v>491</v>
      </c>
      <c r="C359" s="6">
        <v>139</v>
      </c>
      <c r="D359" s="6">
        <v>143</v>
      </c>
      <c r="E359" s="6">
        <v>0</v>
      </c>
      <c r="F359" s="6">
        <v>0</v>
      </c>
      <c r="G359" s="6">
        <v>0</v>
      </c>
      <c r="H359" s="6">
        <v>0</v>
      </c>
      <c r="I359" s="6">
        <v>150</v>
      </c>
      <c r="J359" s="6">
        <v>150</v>
      </c>
      <c r="K359" s="6">
        <v>0</v>
      </c>
      <c r="L359" s="148">
        <v>186</v>
      </c>
      <c r="M359" s="148">
        <v>186</v>
      </c>
      <c r="N359" s="6">
        <v>0</v>
      </c>
      <c r="O359" s="6">
        <v>0</v>
      </c>
      <c r="P359" s="6">
        <v>0</v>
      </c>
      <c r="Q359" s="28">
        <v>0</v>
      </c>
      <c r="R359" s="6">
        <v>160</v>
      </c>
      <c r="S359" s="6">
        <v>163</v>
      </c>
      <c r="T359" s="6">
        <v>0</v>
      </c>
      <c r="U359" s="6">
        <v>202</v>
      </c>
      <c r="V359" s="6">
        <v>206</v>
      </c>
      <c r="W359" s="6">
        <v>0</v>
      </c>
      <c r="X359" s="160">
        <v>182</v>
      </c>
      <c r="Y359" s="160">
        <v>196</v>
      </c>
      <c r="Z359" s="27">
        <v>0</v>
      </c>
      <c r="AA359" s="6">
        <v>150</v>
      </c>
      <c r="AB359" s="6">
        <v>162</v>
      </c>
      <c r="AC359" s="6">
        <v>0</v>
      </c>
      <c r="AD359" s="6">
        <v>0</v>
      </c>
      <c r="AE359" s="6">
        <v>0</v>
      </c>
      <c r="AF359" s="27">
        <v>0</v>
      </c>
      <c r="AG359" s="6">
        <v>0</v>
      </c>
      <c r="AH359" s="6">
        <v>0</v>
      </c>
      <c r="AI359" s="6">
        <v>0</v>
      </c>
      <c r="AJ359" s="6">
        <v>232</v>
      </c>
      <c r="AK359" s="6">
        <v>232</v>
      </c>
      <c r="AL359" s="6">
        <v>0</v>
      </c>
      <c r="AM359" s="6">
        <v>0</v>
      </c>
      <c r="AN359" s="6">
        <v>0</v>
      </c>
      <c r="AO359" s="27">
        <v>0</v>
      </c>
      <c r="AP359" s="136">
        <f t="shared" si="29"/>
        <v>2839</v>
      </c>
      <c r="AQ359" s="137">
        <f t="shared" si="30"/>
        <v>1</v>
      </c>
    </row>
    <row r="360" spans="1:43" ht="16.5" customHeight="1">
      <c r="A360" s="6" t="s">
        <v>57</v>
      </c>
      <c r="B360" s="22">
        <v>492</v>
      </c>
      <c r="C360" s="6">
        <v>0</v>
      </c>
      <c r="D360" s="6">
        <v>0</v>
      </c>
      <c r="E360" s="6">
        <v>0</v>
      </c>
      <c r="F360" s="6">
        <v>0</v>
      </c>
      <c r="G360" s="6">
        <v>0</v>
      </c>
      <c r="H360" s="6">
        <v>0</v>
      </c>
      <c r="I360" s="6">
        <v>0</v>
      </c>
      <c r="J360" s="6">
        <v>0</v>
      </c>
      <c r="K360" s="6">
        <v>0</v>
      </c>
      <c r="L360" s="6">
        <v>0</v>
      </c>
      <c r="M360" s="6">
        <v>0</v>
      </c>
      <c r="N360" s="6">
        <v>0</v>
      </c>
      <c r="O360" s="6">
        <v>0</v>
      </c>
      <c r="P360" s="6">
        <v>0</v>
      </c>
      <c r="Q360" s="28">
        <v>0</v>
      </c>
      <c r="R360">
        <v>163</v>
      </c>
      <c r="S360">
        <v>166</v>
      </c>
      <c r="T360" s="6">
        <v>0</v>
      </c>
      <c r="U360" s="6">
        <v>0</v>
      </c>
      <c r="V360" s="6">
        <v>0</v>
      </c>
      <c r="W360" s="6">
        <v>0</v>
      </c>
      <c r="X360" s="160">
        <v>184</v>
      </c>
      <c r="Y360" s="160">
        <v>198</v>
      </c>
      <c r="Z360" s="27">
        <v>0</v>
      </c>
      <c r="AA360" s="148">
        <v>156</v>
      </c>
      <c r="AB360" s="148">
        <v>168</v>
      </c>
      <c r="AC360" s="6">
        <v>0</v>
      </c>
      <c r="AD360" s="6">
        <v>0</v>
      </c>
      <c r="AE360" s="6">
        <v>0</v>
      </c>
      <c r="AF360" s="27">
        <v>0</v>
      </c>
      <c r="AG360" s="6">
        <v>0</v>
      </c>
      <c r="AH360" s="6">
        <v>0</v>
      </c>
      <c r="AI360" s="6">
        <v>0</v>
      </c>
      <c r="AJ360" s="6">
        <v>232</v>
      </c>
      <c r="AK360" s="6">
        <v>232</v>
      </c>
      <c r="AL360" s="6">
        <v>0</v>
      </c>
      <c r="AM360" s="6">
        <v>0</v>
      </c>
      <c r="AN360" s="6">
        <v>0</v>
      </c>
      <c r="AO360" s="27">
        <v>0</v>
      </c>
      <c r="AP360" s="136">
        <f t="shared" si="29"/>
        <v>1499</v>
      </c>
      <c r="AQ360" s="137">
        <f t="shared" si="30"/>
        <v>1</v>
      </c>
    </row>
    <row r="361" spans="1:43" ht="16.5" customHeight="1">
      <c r="A361" s="6" t="s">
        <v>57</v>
      </c>
      <c r="B361" s="22">
        <v>492</v>
      </c>
      <c r="C361" s="6">
        <v>0</v>
      </c>
      <c r="D361" s="6">
        <v>0</v>
      </c>
      <c r="E361" s="6">
        <v>0</v>
      </c>
      <c r="F361" s="6">
        <v>0</v>
      </c>
      <c r="G361" s="6">
        <v>0</v>
      </c>
      <c r="H361" s="6">
        <v>0</v>
      </c>
      <c r="I361" s="6">
        <v>150</v>
      </c>
      <c r="J361" s="6">
        <v>150</v>
      </c>
      <c r="K361" s="6">
        <v>0</v>
      </c>
      <c r="L361" s="6">
        <v>158</v>
      </c>
      <c r="M361" s="6">
        <v>186</v>
      </c>
      <c r="N361" s="6">
        <v>0</v>
      </c>
      <c r="O361" s="6">
        <v>0</v>
      </c>
      <c r="P361" s="6">
        <v>0</v>
      </c>
      <c r="Q361" s="28">
        <v>0</v>
      </c>
      <c r="R361" s="6">
        <v>163</v>
      </c>
      <c r="S361" s="6">
        <v>166</v>
      </c>
      <c r="T361" s="6">
        <v>0</v>
      </c>
      <c r="U361" s="6">
        <v>202</v>
      </c>
      <c r="V361" s="6">
        <v>204</v>
      </c>
      <c r="W361" s="6">
        <v>0</v>
      </c>
      <c r="X361" s="160">
        <v>182</v>
      </c>
      <c r="Y361" s="160">
        <v>196</v>
      </c>
      <c r="Z361" s="27">
        <v>0</v>
      </c>
      <c r="AA361" s="148">
        <v>168</v>
      </c>
      <c r="AB361" s="148">
        <v>168</v>
      </c>
      <c r="AC361" s="6">
        <v>0</v>
      </c>
      <c r="AD361" s="6">
        <v>0</v>
      </c>
      <c r="AE361" s="6">
        <v>0</v>
      </c>
      <c r="AF361" s="27">
        <v>0</v>
      </c>
      <c r="AG361" s="6">
        <v>0</v>
      </c>
      <c r="AH361" s="6">
        <v>0</v>
      </c>
      <c r="AI361" s="6">
        <v>0</v>
      </c>
      <c r="AJ361" s="6">
        <v>232</v>
      </c>
      <c r="AK361" s="6">
        <v>232</v>
      </c>
      <c r="AL361" s="6">
        <v>0</v>
      </c>
      <c r="AM361" s="6">
        <v>0</v>
      </c>
      <c r="AN361" s="6">
        <v>0</v>
      </c>
      <c r="AO361" s="27">
        <v>0</v>
      </c>
      <c r="AP361" s="136">
        <f t="shared" si="29"/>
        <v>2557</v>
      </c>
      <c r="AQ361" s="137">
        <f t="shared" si="30"/>
        <v>1</v>
      </c>
    </row>
    <row r="362" spans="1:43" ht="16.5" customHeight="1">
      <c r="A362" s="6" t="s">
        <v>57</v>
      </c>
      <c r="B362" s="22">
        <v>493</v>
      </c>
      <c r="C362" s="6">
        <v>0</v>
      </c>
      <c r="D362" s="6">
        <v>0</v>
      </c>
      <c r="E362" s="6">
        <v>0</v>
      </c>
      <c r="F362" s="6">
        <v>0</v>
      </c>
      <c r="G362" s="6">
        <v>0</v>
      </c>
      <c r="H362" s="6">
        <v>0</v>
      </c>
      <c r="I362" s="6">
        <v>150</v>
      </c>
      <c r="J362" s="6">
        <v>150</v>
      </c>
      <c r="K362" s="6">
        <v>0</v>
      </c>
      <c r="L362" s="148">
        <v>173</v>
      </c>
      <c r="M362" s="148">
        <v>186</v>
      </c>
      <c r="N362" s="6">
        <v>0</v>
      </c>
      <c r="O362" s="6">
        <v>0</v>
      </c>
      <c r="P362" s="6">
        <v>0</v>
      </c>
      <c r="Q362" s="28">
        <v>0</v>
      </c>
      <c r="R362">
        <v>160</v>
      </c>
      <c r="S362">
        <v>163</v>
      </c>
      <c r="T362" s="6">
        <v>0</v>
      </c>
      <c r="U362" s="6">
        <v>0</v>
      </c>
      <c r="V362" s="6">
        <v>0</v>
      </c>
      <c r="W362" s="6">
        <v>0</v>
      </c>
      <c r="X362" s="6">
        <v>182</v>
      </c>
      <c r="Y362" s="6">
        <v>196</v>
      </c>
      <c r="Z362" s="27">
        <v>0</v>
      </c>
      <c r="AA362" s="6">
        <v>150</v>
      </c>
      <c r="AB362" s="6">
        <v>160</v>
      </c>
      <c r="AC362" s="6">
        <v>0</v>
      </c>
      <c r="AD362" s="6">
        <v>122</v>
      </c>
      <c r="AE362" s="6">
        <v>132</v>
      </c>
      <c r="AF362" s="27">
        <v>0</v>
      </c>
      <c r="AG362" s="6">
        <v>0</v>
      </c>
      <c r="AH362" s="6">
        <v>0</v>
      </c>
      <c r="AI362" s="6">
        <v>0</v>
      </c>
      <c r="AJ362" s="6">
        <v>232</v>
      </c>
      <c r="AK362" s="6">
        <v>232</v>
      </c>
      <c r="AL362" s="6">
        <v>0</v>
      </c>
      <c r="AM362" s="6">
        <v>0</v>
      </c>
      <c r="AN362" s="6">
        <v>0</v>
      </c>
      <c r="AO362" s="27">
        <v>0</v>
      </c>
      <c r="AP362" s="136">
        <f t="shared" si="29"/>
        <v>2388</v>
      </c>
      <c r="AQ362" s="137">
        <f t="shared" si="30"/>
        <v>1</v>
      </c>
    </row>
    <row r="363" spans="1:43" ht="16.5" customHeight="1">
      <c r="A363" s="6" t="s">
        <v>57</v>
      </c>
      <c r="B363" s="22">
        <v>493</v>
      </c>
      <c r="C363" s="6">
        <v>139</v>
      </c>
      <c r="D363" s="6">
        <v>143</v>
      </c>
      <c r="E363" s="6">
        <v>0</v>
      </c>
      <c r="F363" s="6">
        <v>0</v>
      </c>
      <c r="G363" s="6">
        <v>0</v>
      </c>
      <c r="H363" s="6">
        <v>0</v>
      </c>
      <c r="I363" s="6">
        <v>150</v>
      </c>
      <c r="J363" s="6">
        <v>150</v>
      </c>
      <c r="K363" s="6">
        <v>0</v>
      </c>
      <c r="L363" s="148">
        <v>186</v>
      </c>
      <c r="M363" s="148">
        <v>186</v>
      </c>
      <c r="N363" s="6">
        <v>0</v>
      </c>
      <c r="O363" s="6">
        <v>0</v>
      </c>
      <c r="P363" s="6">
        <v>0</v>
      </c>
      <c r="Q363" s="28">
        <v>0</v>
      </c>
      <c r="R363" s="6">
        <v>160</v>
      </c>
      <c r="S363" s="6">
        <v>163</v>
      </c>
      <c r="T363" s="6">
        <v>0</v>
      </c>
      <c r="U363" s="6">
        <v>196</v>
      </c>
      <c r="V363" s="6">
        <v>202</v>
      </c>
      <c r="W363" s="6">
        <v>206</v>
      </c>
      <c r="X363" s="6">
        <v>182</v>
      </c>
      <c r="Y363" s="6">
        <v>196</v>
      </c>
      <c r="Z363" s="27">
        <v>0</v>
      </c>
      <c r="AA363" s="6">
        <v>150</v>
      </c>
      <c r="AB363" s="6">
        <v>162</v>
      </c>
      <c r="AC363" s="6">
        <v>0</v>
      </c>
      <c r="AD363" s="6">
        <v>122</v>
      </c>
      <c r="AE363" s="6">
        <v>132</v>
      </c>
      <c r="AF363" s="27">
        <v>0</v>
      </c>
      <c r="AG363" s="6">
        <v>0</v>
      </c>
      <c r="AH363" s="6">
        <v>0</v>
      </c>
      <c r="AI363" s="6">
        <v>0</v>
      </c>
      <c r="AJ363" s="6">
        <v>0</v>
      </c>
      <c r="AK363" s="6">
        <v>0</v>
      </c>
      <c r="AL363" s="6">
        <v>0</v>
      </c>
      <c r="AM363" s="6">
        <v>0</v>
      </c>
      <c r="AN363" s="6">
        <v>0</v>
      </c>
      <c r="AO363" s="27">
        <v>0</v>
      </c>
      <c r="AP363" s="136">
        <f t="shared" si="29"/>
        <v>2825</v>
      </c>
      <c r="AQ363" s="137">
        <f t="shared" si="30"/>
        <v>1</v>
      </c>
    </row>
    <row r="364" spans="1:43" ht="16.5" customHeight="1">
      <c r="A364" s="6" t="s">
        <v>57</v>
      </c>
      <c r="B364" s="22">
        <v>494</v>
      </c>
      <c r="C364" s="6">
        <v>0</v>
      </c>
      <c r="D364" s="6">
        <v>0</v>
      </c>
      <c r="E364" s="6">
        <v>0</v>
      </c>
      <c r="F364" s="6">
        <v>0</v>
      </c>
      <c r="G364" s="6">
        <v>0</v>
      </c>
      <c r="H364" s="6">
        <v>0</v>
      </c>
      <c r="I364" s="6">
        <v>150</v>
      </c>
      <c r="J364" s="6">
        <v>150</v>
      </c>
      <c r="K364" s="6">
        <v>0</v>
      </c>
      <c r="L364" s="6">
        <v>0</v>
      </c>
      <c r="M364" s="6">
        <v>0</v>
      </c>
      <c r="N364" s="6">
        <v>0</v>
      </c>
      <c r="O364" s="6">
        <v>0</v>
      </c>
      <c r="P364" s="6">
        <v>0</v>
      </c>
      <c r="Q364" s="28">
        <v>0</v>
      </c>
      <c r="R364">
        <v>163</v>
      </c>
      <c r="S364">
        <v>166</v>
      </c>
      <c r="T364" s="6">
        <v>0</v>
      </c>
      <c r="U364" s="6">
        <v>0</v>
      </c>
      <c r="V364" s="6">
        <v>0</v>
      </c>
      <c r="W364" s="6">
        <v>0</v>
      </c>
      <c r="X364" s="6">
        <v>184</v>
      </c>
      <c r="Y364" s="6">
        <v>198</v>
      </c>
      <c r="Z364" s="27">
        <v>0</v>
      </c>
      <c r="AA364" s="6">
        <v>0</v>
      </c>
      <c r="AB364" s="6">
        <v>0</v>
      </c>
      <c r="AC364" s="6">
        <v>0</v>
      </c>
      <c r="AD364" s="6">
        <v>0</v>
      </c>
      <c r="AE364" s="6">
        <v>0</v>
      </c>
      <c r="AF364" s="27">
        <v>0</v>
      </c>
      <c r="AG364" s="6">
        <v>0</v>
      </c>
      <c r="AH364" s="6">
        <v>0</v>
      </c>
      <c r="AI364" s="6">
        <v>0</v>
      </c>
      <c r="AJ364" s="6">
        <v>232</v>
      </c>
      <c r="AK364" s="6">
        <v>232</v>
      </c>
      <c r="AL364" s="6">
        <v>0</v>
      </c>
      <c r="AM364" s="6">
        <v>0</v>
      </c>
      <c r="AN364" s="6">
        <v>0</v>
      </c>
      <c r="AO364" s="27">
        <v>0</v>
      </c>
      <c r="AP364" s="136">
        <f t="shared" si="29"/>
        <v>1475</v>
      </c>
      <c r="AQ364" s="137">
        <f t="shared" si="30"/>
        <v>1</v>
      </c>
    </row>
    <row r="365" spans="1:43" ht="16.5" customHeight="1">
      <c r="A365" s="6" t="s">
        <v>57</v>
      </c>
      <c r="B365" s="22">
        <v>494</v>
      </c>
      <c r="C365" s="6">
        <v>0</v>
      </c>
      <c r="D365" s="6">
        <v>0</v>
      </c>
      <c r="E365" s="6">
        <v>0</v>
      </c>
      <c r="F365" s="6">
        <v>0</v>
      </c>
      <c r="G365" s="6">
        <v>0</v>
      </c>
      <c r="H365" s="6">
        <v>0</v>
      </c>
      <c r="I365" s="6">
        <v>0</v>
      </c>
      <c r="J365" s="6">
        <v>0</v>
      </c>
      <c r="K365" s="6">
        <v>0</v>
      </c>
      <c r="L365" s="6">
        <v>158</v>
      </c>
      <c r="M365" s="6">
        <v>186</v>
      </c>
      <c r="N365" s="6">
        <v>0</v>
      </c>
      <c r="O365" s="6">
        <v>0</v>
      </c>
      <c r="P365" s="6">
        <v>0</v>
      </c>
      <c r="Q365" s="28">
        <v>0</v>
      </c>
      <c r="R365" s="6">
        <v>0</v>
      </c>
      <c r="S365" s="6">
        <v>0</v>
      </c>
      <c r="T365" s="6">
        <v>0</v>
      </c>
      <c r="U365" s="6">
        <v>202</v>
      </c>
      <c r="V365" s="6">
        <v>204</v>
      </c>
      <c r="W365" s="6">
        <v>0</v>
      </c>
      <c r="X365" s="6">
        <v>0</v>
      </c>
      <c r="Y365" s="6">
        <v>0</v>
      </c>
      <c r="Z365" s="27">
        <v>0</v>
      </c>
      <c r="AA365" s="6">
        <v>156</v>
      </c>
      <c r="AB365" s="6">
        <v>168</v>
      </c>
      <c r="AC365" s="6">
        <v>0</v>
      </c>
      <c r="AD365" s="6">
        <v>0</v>
      </c>
      <c r="AE365" s="6">
        <v>0</v>
      </c>
      <c r="AF365" s="27">
        <v>0</v>
      </c>
      <c r="AG365" s="6">
        <v>0</v>
      </c>
      <c r="AH365" s="6">
        <v>0</v>
      </c>
      <c r="AI365" s="6">
        <v>0</v>
      </c>
      <c r="AJ365" s="6">
        <v>0</v>
      </c>
      <c r="AK365" s="6">
        <v>0</v>
      </c>
      <c r="AL365" s="6">
        <v>0</v>
      </c>
      <c r="AM365" s="6">
        <v>0</v>
      </c>
      <c r="AN365" s="6">
        <v>0</v>
      </c>
      <c r="AO365" s="27">
        <v>0</v>
      </c>
      <c r="AP365" s="136">
        <f t="shared" si="29"/>
        <v>1074</v>
      </c>
      <c r="AQ365" s="137">
        <f t="shared" si="30"/>
        <v>1</v>
      </c>
    </row>
    <row r="366" spans="1:43" ht="16.5" customHeight="1">
      <c r="A366" s="6" t="s">
        <v>57</v>
      </c>
      <c r="B366" s="22">
        <v>495</v>
      </c>
      <c r="C366" s="6">
        <v>0</v>
      </c>
      <c r="D366" s="6">
        <v>0</v>
      </c>
      <c r="E366" s="6">
        <v>0</v>
      </c>
      <c r="F366" s="6">
        <v>0</v>
      </c>
      <c r="G366" s="6">
        <v>0</v>
      </c>
      <c r="H366" s="6">
        <v>0</v>
      </c>
      <c r="I366" s="6">
        <v>0</v>
      </c>
      <c r="J366" s="6">
        <v>0</v>
      </c>
      <c r="K366" s="6">
        <v>0</v>
      </c>
      <c r="L366" s="6">
        <v>0</v>
      </c>
      <c r="M366" s="6">
        <v>0</v>
      </c>
      <c r="N366" s="6">
        <v>0</v>
      </c>
      <c r="O366" s="6">
        <v>0</v>
      </c>
      <c r="P366" s="6">
        <v>0</v>
      </c>
      <c r="Q366" s="28">
        <v>0</v>
      </c>
      <c r="R366">
        <v>160</v>
      </c>
      <c r="S366">
        <v>163</v>
      </c>
      <c r="T366" s="6">
        <v>0</v>
      </c>
      <c r="U366" s="6">
        <v>0</v>
      </c>
      <c r="V366" s="6">
        <v>0</v>
      </c>
      <c r="W366" s="6">
        <v>0</v>
      </c>
      <c r="X366" s="160">
        <v>184</v>
      </c>
      <c r="Y366" s="160">
        <v>198</v>
      </c>
      <c r="Z366" s="27">
        <v>0</v>
      </c>
      <c r="AA366" s="6">
        <v>150</v>
      </c>
      <c r="AB366" s="6">
        <v>162</v>
      </c>
      <c r="AC366" s="6">
        <v>0</v>
      </c>
      <c r="AD366" s="160">
        <v>132</v>
      </c>
      <c r="AE366" s="160">
        <v>148</v>
      </c>
      <c r="AF366" s="27">
        <v>0</v>
      </c>
      <c r="AG366" s="6">
        <v>0</v>
      </c>
      <c r="AH366" s="6">
        <v>0</v>
      </c>
      <c r="AI366" s="6">
        <v>0</v>
      </c>
      <c r="AJ366" s="6">
        <v>0</v>
      </c>
      <c r="AK366" s="6">
        <v>0</v>
      </c>
      <c r="AL366" s="6">
        <v>0</v>
      </c>
      <c r="AM366" s="6">
        <v>0</v>
      </c>
      <c r="AN366" s="6">
        <v>0</v>
      </c>
      <c r="AO366" s="27">
        <v>0</v>
      </c>
      <c r="AP366" s="136">
        <f t="shared" si="29"/>
        <v>1297</v>
      </c>
      <c r="AQ366" s="137">
        <f t="shared" si="30"/>
        <v>1</v>
      </c>
    </row>
    <row r="367" spans="1:43" ht="16.5" customHeight="1">
      <c r="A367" s="6" t="s">
        <v>57</v>
      </c>
      <c r="B367" s="22">
        <v>495</v>
      </c>
      <c r="C367" s="6">
        <v>0</v>
      </c>
      <c r="D367" s="6">
        <v>0</v>
      </c>
      <c r="E367" s="6">
        <v>0</v>
      </c>
      <c r="F367" s="6">
        <v>0</v>
      </c>
      <c r="G367" s="6">
        <v>0</v>
      </c>
      <c r="H367" s="6">
        <v>0</v>
      </c>
      <c r="I367" s="6">
        <v>0</v>
      </c>
      <c r="J367" s="6">
        <v>0</v>
      </c>
      <c r="K367" s="6">
        <v>0</v>
      </c>
      <c r="L367" s="6">
        <v>178</v>
      </c>
      <c r="M367" s="6">
        <v>186</v>
      </c>
      <c r="N367" s="6">
        <v>0</v>
      </c>
      <c r="O367" s="6">
        <v>0</v>
      </c>
      <c r="P367" s="6">
        <v>0</v>
      </c>
      <c r="Q367" s="28">
        <v>0</v>
      </c>
      <c r="R367" s="6">
        <v>160</v>
      </c>
      <c r="S367" s="6">
        <v>163</v>
      </c>
      <c r="T367" s="6">
        <v>0</v>
      </c>
      <c r="U367" s="6">
        <v>202</v>
      </c>
      <c r="V367" s="6">
        <v>206</v>
      </c>
      <c r="W367" s="6">
        <v>0</v>
      </c>
      <c r="X367" s="160">
        <v>182</v>
      </c>
      <c r="Y367" s="160">
        <v>196</v>
      </c>
      <c r="Z367" s="27">
        <v>0</v>
      </c>
      <c r="AA367" s="6">
        <v>0</v>
      </c>
      <c r="AB367" s="6">
        <v>0</v>
      </c>
      <c r="AC367" s="6">
        <v>0</v>
      </c>
      <c r="AD367" s="160">
        <v>122</v>
      </c>
      <c r="AE367" s="160">
        <v>130</v>
      </c>
      <c r="AF367" s="27">
        <v>0</v>
      </c>
      <c r="AG367" s="6">
        <v>0</v>
      </c>
      <c r="AH367" s="6">
        <v>0</v>
      </c>
      <c r="AI367" s="6">
        <v>0</v>
      </c>
      <c r="AJ367" s="6">
        <v>232</v>
      </c>
      <c r="AK367" s="6">
        <v>232</v>
      </c>
      <c r="AL367" s="6">
        <v>0</v>
      </c>
      <c r="AM367" s="6">
        <v>0</v>
      </c>
      <c r="AN367" s="6">
        <v>0</v>
      </c>
      <c r="AO367" s="27">
        <v>0</v>
      </c>
      <c r="AP367" s="136">
        <f t="shared" si="29"/>
        <v>2189</v>
      </c>
      <c r="AQ367" s="137">
        <f t="shared" si="30"/>
        <v>1</v>
      </c>
    </row>
    <row r="368" spans="1:43" ht="16.5" customHeight="1">
      <c r="A368" s="6" t="s">
        <v>57</v>
      </c>
      <c r="B368" s="22">
        <v>496</v>
      </c>
      <c r="C368" s="6">
        <v>0</v>
      </c>
      <c r="D368" s="6">
        <v>0</v>
      </c>
      <c r="E368" s="6">
        <v>0</v>
      </c>
      <c r="F368" s="6">
        <v>0</v>
      </c>
      <c r="G368" s="6">
        <v>0</v>
      </c>
      <c r="H368" s="6">
        <v>0</v>
      </c>
      <c r="I368" s="6">
        <v>150</v>
      </c>
      <c r="J368" s="6">
        <v>150</v>
      </c>
      <c r="K368" s="6">
        <v>0</v>
      </c>
      <c r="L368" s="6">
        <v>0</v>
      </c>
      <c r="M368" s="6">
        <v>0</v>
      </c>
      <c r="N368" s="6">
        <v>0</v>
      </c>
      <c r="O368" s="6">
        <v>0</v>
      </c>
      <c r="P368" s="6">
        <v>0</v>
      </c>
      <c r="Q368" s="28">
        <v>0</v>
      </c>
      <c r="R368">
        <v>163</v>
      </c>
      <c r="S368">
        <v>163</v>
      </c>
      <c r="T368" s="6">
        <v>0</v>
      </c>
      <c r="U368" s="6">
        <v>202</v>
      </c>
      <c r="V368" s="6">
        <v>202</v>
      </c>
      <c r="W368" s="6">
        <v>0</v>
      </c>
      <c r="X368" s="6">
        <v>196</v>
      </c>
      <c r="Y368" s="6">
        <v>196</v>
      </c>
      <c r="Z368" s="27">
        <v>0</v>
      </c>
      <c r="AA368" s="6">
        <v>0</v>
      </c>
      <c r="AB368" s="6">
        <v>0</v>
      </c>
      <c r="AC368" s="6">
        <v>0</v>
      </c>
      <c r="AD368" s="6">
        <v>0</v>
      </c>
      <c r="AE368" s="6">
        <v>0</v>
      </c>
      <c r="AF368" s="27">
        <v>0</v>
      </c>
      <c r="AG368" s="6">
        <v>302</v>
      </c>
      <c r="AH368" s="6">
        <v>302</v>
      </c>
      <c r="AI368" s="6">
        <v>0</v>
      </c>
      <c r="AJ368" s="6">
        <v>232</v>
      </c>
      <c r="AK368" s="6">
        <v>232</v>
      </c>
      <c r="AL368" s="6">
        <v>0</v>
      </c>
      <c r="AM368" s="6">
        <v>227</v>
      </c>
      <c r="AN368" s="6">
        <v>227</v>
      </c>
      <c r="AO368" s="27">
        <v>0</v>
      </c>
      <c r="AP368" s="136">
        <f t="shared" si="29"/>
        <v>2944</v>
      </c>
      <c r="AQ368" s="137">
        <f t="shared" si="30"/>
        <v>1</v>
      </c>
    </row>
    <row r="369" spans="1:79" ht="16.5" customHeight="1">
      <c r="A369" s="6" t="s">
        <v>57</v>
      </c>
      <c r="B369" s="22">
        <v>496</v>
      </c>
      <c r="C369" s="6">
        <v>0</v>
      </c>
      <c r="D369" s="6">
        <v>0</v>
      </c>
      <c r="E369" s="6">
        <v>0</v>
      </c>
      <c r="F369" s="6">
        <v>332</v>
      </c>
      <c r="G369" s="6">
        <v>338</v>
      </c>
      <c r="H369" s="6">
        <v>0</v>
      </c>
      <c r="I369" s="6">
        <v>0</v>
      </c>
      <c r="J369" s="6">
        <v>0</v>
      </c>
      <c r="K369" s="6">
        <v>0</v>
      </c>
      <c r="L369" s="6">
        <v>154</v>
      </c>
      <c r="M369" s="6">
        <v>158</v>
      </c>
      <c r="N369" s="6">
        <v>0</v>
      </c>
      <c r="O369" s="6">
        <v>0</v>
      </c>
      <c r="P369" s="6">
        <v>0</v>
      </c>
      <c r="Q369" s="28">
        <v>0</v>
      </c>
      <c r="R369" s="6">
        <v>0</v>
      </c>
      <c r="S369" s="6">
        <v>0</v>
      </c>
      <c r="T369" s="6">
        <v>0</v>
      </c>
      <c r="U369" s="6">
        <v>0</v>
      </c>
      <c r="V369" s="6">
        <v>0</v>
      </c>
      <c r="W369" s="6">
        <v>0</v>
      </c>
      <c r="X369" s="6">
        <v>0</v>
      </c>
      <c r="Y369" s="6">
        <v>0</v>
      </c>
      <c r="Z369" s="27">
        <v>0</v>
      </c>
      <c r="AA369" s="6">
        <v>0</v>
      </c>
      <c r="AB369" s="6">
        <v>0</v>
      </c>
      <c r="AC369" s="6">
        <v>0</v>
      </c>
      <c r="AD369" s="6">
        <v>0</v>
      </c>
      <c r="AE369" s="6">
        <v>0</v>
      </c>
      <c r="AF369" s="27">
        <v>0</v>
      </c>
      <c r="AG369" s="6">
        <v>0</v>
      </c>
      <c r="AH369" s="6">
        <v>0</v>
      </c>
      <c r="AI369" s="6">
        <v>0</v>
      </c>
      <c r="AJ369" s="6">
        <v>0</v>
      </c>
      <c r="AK369" s="6">
        <v>0</v>
      </c>
      <c r="AL369" s="6">
        <v>0</v>
      </c>
      <c r="AM369" s="6">
        <v>0</v>
      </c>
      <c r="AN369" s="6">
        <v>0</v>
      </c>
      <c r="AO369" s="27">
        <v>0</v>
      </c>
      <c r="AP369" s="136">
        <f t="shared" si="29"/>
        <v>982</v>
      </c>
      <c r="AQ369" s="137">
        <f t="shared" si="30"/>
        <v>1</v>
      </c>
    </row>
    <row r="370" spans="1:79" ht="16.5" customHeight="1">
      <c r="A370" s="6" t="s">
        <v>57</v>
      </c>
      <c r="B370" s="22">
        <v>497</v>
      </c>
      <c r="C370" s="6">
        <v>131</v>
      </c>
      <c r="D370" s="6">
        <v>139</v>
      </c>
      <c r="E370" s="6">
        <v>0</v>
      </c>
      <c r="F370" s="6">
        <v>293</v>
      </c>
      <c r="G370" s="6">
        <v>293</v>
      </c>
      <c r="H370" s="6">
        <v>0</v>
      </c>
      <c r="I370" s="6">
        <v>0</v>
      </c>
      <c r="J370" s="6">
        <v>0</v>
      </c>
      <c r="K370" s="6">
        <v>0</v>
      </c>
      <c r="L370" s="6">
        <v>158</v>
      </c>
      <c r="M370" s="6">
        <v>186</v>
      </c>
      <c r="N370" s="6">
        <v>0</v>
      </c>
      <c r="O370" s="6">
        <v>0</v>
      </c>
      <c r="P370" s="6">
        <v>0</v>
      </c>
      <c r="Q370" s="28">
        <v>0</v>
      </c>
      <c r="R370">
        <v>0</v>
      </c>
      <c r="S370">
        <v>0</v>
      </c>
      <c r="T370" s="6">
        <v>0</v>
      </c>
      <c r="U370" s="6">
        <v>0</v>
      </c>
      <c r="V370" s="6">
        <v>0</v>
      </c>
      <c r="W370" s="6">
        <v>0</v>
      </c>
      <c r="X370" s="6">
        <v>0</v>
      </c>
      <c r="Y370" s="6">
        <v>0</v>
      </c>
      <c r="Z370" s="27">
        <v>0</v>
      </c>
      <c r="AA370" s="6">
        <v>0</v>
      </c>
      <c r="AB370" s="6">
        <v>0</v>
      </c>
      <c r="AC370" s="6">
        <v>0</v>
      </c>
      <c r="AD370" s="6">
        <v>0</v>
      </c>
      <c r="AE370" s="6">
        <v>0</v>
      </c>
      <c r="AF370" s="27">
        <v>0</v>
      </c>
      <c r="AG370" s="6">
        <v>0</v>
      </c>
      <c r="AH370" s="6">
        <v>0</v>
      </c>
      <c r="AI370" s="6">
        <v>0</v>
      </c>
      <c r="AJ370" s="6">
        <v>232</v>
      </c>
      <c r="AK370" s="6">
        <v>232</v>
      </c>
      <c r="AL370" s="6">
        <v>0</v>
      </c>
      <c r="AM370" s="6">
        <v>224</v>
      </c>
      <c r="AN370" s="6">
        <v>224</v>
      </c>
      <c r="AO370" s="27">
        <v>0</v>
      </c>
      <c r="AP370" s="136">
        <f t="shared" si="29"/>
        <v>2112</v>
      </c>
      <c r="AQ370" s="137">
        <f t="shared" si="30"/>
        <v>1</v>
      </c>
    </row>
    <row r="371" spans="1:79" ht="16.5" customHeight="1">
      <c r="A371" s="6" t="s">
        <v>57</v>
      </c>
      <c r="B371" s="22">
        <v>497</v>
      </c>
      <c r="C371" s="6">
        <v>0</v>
      </c>
      <c r="D371" s="6">
        <v>0</v>
      </c>
      <c r="E371" s="6">
        <v>0</v>
      </c>
      <c r="F371" s="6">
        <v>0</v>
      </c>
      <c r="G371" s="6">
        <v>0</v>
      </c>
      <c r="H371" s="6">
        <v>0</v>
      </c>
      <c r="I371" s="6">
        <v>154</v>
      </c>
      <c r="J371" s="6">
        <v>154</v>
      </c>
      <c r="K371" s="6">
        <v>0</v>
      </c>
      <c r="L371" s="6">
        <v>0</v>
      </c>
      <c r="M371" s="6">
        <v>0</v>
      </c>
      <c r="N371" s="6">
        <v>0</v>
      </c>
      <c r="O371" s="6">
        <v>0</v>
      </c>
      <c r="P371" s="6">
        <v>0</v>
      </c>
      <c r="Q371" s="28">
        <v>0</v>
      </c>
      <c r="R371" s="6">
        <v>0</v>
      </c>
      <c r="S371" s="6">
        <v>0</v>
      </c>
      <c r="T371" s="6">
        <v>0</v>
      </c>
      <c r="U371" s="6">
        <v>0</v>
      </c>
      <c r="V371" s="6">
        <v>0</v>
      </c>
      <c r="W371" s="6">
        <v>0</v>
      </c>
      <c r="X371" s="6">
        <v>0</v>
      </c>
      <c r="Y371" s="6">
        <v>0</v>
      </c>
      <c r="Z371" s="27">
        <v>0</v>
      </c>
      <c r="AA371" s="6">
        <v>0</v>
      </c>
      <c r="AB371" s="6">
        <v>0</v>
      </c>
      <c r="AC371" s="6">
        <v>0</v>
      </c>
      <c r="AD371" s="6">
        <v>0</v>
      </c>
      <c r="AE371" s="6">
        <v>0</v>
      </c>
      <c r="AF371" s="27">
        <v>0</v>
      </c>
      <c r="AG371" s="6">
        <v>0</v>
      </c>
      <c r="AH371" s="6">
        <v>0</v>
      </c>
      <c r="AI371" s="6">
        <v>0</v>
      </c>
      <c r="AJ371" s="6">
        <v>0</v>
      </c>
      <c r="AK371" s="6">
        <v>0</v>
      </c>
      <c r="AL371" s="6">
        <v>0</v>
      </c>
      <c r="AM371" s="6">
        <v>0</v>
      </c>
      <c r="AN371" s="6">
        <v>0</v>
      </c>
      <c r="AO371" s="27">
        <v>0</v>
      </c>
      <c r="AP371" s="136">
        <f t="shared" si="29"/>
        <v>308</v>
      </c>
      <c r="AQ371" s="137">
        <f t="shared" si="30"/>
        <v>1</v>
      </c>
    </row>
    <row r="372" spans="1:79" ht="16.5" customHeight="1">
      <c r="A372" s="6" t="s">
        <v>57</v>
      </c>
      <c r="B372" s="22">
        <v>498</v>
      </c>
      <c r="C372" s="6">
        <v>131</v>
      </c>
      <c r="D372" s="6">
        <v>139</v>
      </c>
      <c r="E372" s="6">
        <v>0</v>
      </c>
      <c r="F372" s="6">
        <v>293</v>
      </c>
      <c r="G372" s="6">
        <v>293</v>
      </c>
      <c r="H372" s="6">
        <v>0</v>
      </c>
      <c r="I372" s="148">
        <v>150</v>
      </c>
      <c r="J372" s="148">
        <v>150</v>
      </c>
      <c r="K372" s="6">
        <v>0</v>
      </c>
      <c r="L372" s="6">
        <v>158</v>
      </c>
      <c r="M372" s="6">
        <v>186</v>
      </c>
      <c r="N372" s="6">
        <v>0</v>
      </c>
      <c r="O372" s="6">
        <v>0</v>
      </c>
      <c r="P372" s="6">
        <v>0</v>
      </c>
      <c r="Q372" s="28">
        <v>0</v>
      </c>
      <c r="R372">
        <v>0</v>
      </c>
      <c r="S372">
        <v>0</v>
      </c>
      <c r="T372" s="6">
        <v>0</v>
      </c>
      <c r="U372" s="6">
        <v>202</v>
      </c>
      <c r="V372" s="6">
        <v>204</v>
      </c>
      <c r="W372" s="6">
        <v>0</v>
      </c>
      <c r="X372" s="148">
        <v>196</v>
      </c>
      <c r="Y372" s="148">
        <v>196</v>
      </c>
      <c r="Z372" s="27">
        <v>0</v>
      </c>
      <c r="AA372" s="6">
        <v>0</v>
      </c>
      <c r="AB372" s="6">
        <v>0</v>
      </c>
      <c r="AC372" s="6">
        <v>0</v>
      </c>
      <c r="AD372" s="6">
        <v>122</v>
      </c>
      <c r="AE372" s="6">
        <v>132</v>
      </c>
      <c r="AF372" s="27">
        <v>0</v>
      </c>
      <c r="AG372" s="6">
        <v>293</v>
      </c>
      <c r="AH372" s="6">
        <v>293</v>
      </c>
      <c r="AI372" s="6">
        <v>0</v>
      </c>
      <c r="AJ372" s="6">
        <v>232</v>
      </c>
      <c r="AK372" s="6">
        <v>232</v>
      </c>
      <c r="AL372" s="6">
        <v>0</v>
      </c>
      <c r="AM372" s="6">
        <v>224</v>
      </c>
      <c r="AN372" s="6">
        <v>224</v>
      </c>
      <c r="AO372" s="27">
        <v>0</v>
      </c>
      <c r="AP372" s="136">
        <f t="shared" si="29"/>
        <v>4050</v>
      </c>
      <c r="AQ372" s="137">
        <f t="shared" si="30"/>
        <v>1</v>
      </c>
    </row>
    <row r="373" spans="1:79" ht="16.5" customHeight="1">
      <c r="A373" s="6" t="s">
        <v>57</v>
      </c>
      <c r="B373" s="22">
        <v>498</v>
      </c>
      <c r="C373" s="6">
        <v>0</v>
      </c>
      <c r="D373" s="6">
        <v>0</v>
      </c>
      <c r="E373" s="6">
        <v>0</v>
      </c>
      <c r="F373" s="6">
        <v>0</v>
      </c>
      <c r="G373" s="6">
        <v>0</v>
      </c>
      <c r="H373" s="6">
        <v>0</v>
      </c>
      <c r="I373" s="148">
        <v>154</v>
      </c>
      <c r="J373" s="148">
        <v>154</v>
      </c>
      <c r="K373" s="6">
        <v>0</v>
      </c>
      <c r="L373" s="6">
        <v>0</v>
      </c>
      <c r="M373" s="6">
        <v>0</v>
      </c>
      <c r="N373" s="6">
        <v>0</v>
      </c>
      <c r="O373" s="6">
        <v>0</v>
      </c>
      <c r="P373" s="6">
        <v>0</v>
      </c>
      <c r="Q373" s="28">
        <v>0</v>
      </c>
      <c r="R373" s="6">
        <v>0</v>
      </c>
      <c r="S373" s="6">
        <v>0</v>
      </c>
      <c r="T373" s="6">
        <v>0</v>
      </c>
      <c r="U373" s="6">
        <v>202</v>
      </c>
      <c r="V373" s="6">
        <v>204</v>
      </c>
      <c r="W373" s="6">
        <v>0</v>
      </c>
      <c r="X373" s="148">
        <v>182</v>
      </c>
      <c r="Y373" s="148">
        <v>196</v>
      </c>
      <c r="Z373" s="27">
        <v>0</v>
      </c>
      <c r="AA373" s="6">
        <v>0</v>
      </c>
      <c r="AB373" s="6">
        <v>0</v>
      </c>
      <c r="AC373" s="6">
        <v>0</v>
      </c>
      <c r="AD373" s="6">
        <v>0</v>
      </c>
      <c r="AE373" s="6">
        <v>0</v>
      </c>
      <c r="AF373" s="27">
        <v>0</v>
      </c>
      <c r="AG373" s="6">
        <v>0</v>
      </c>
      <c r="AH373" s="6">
        <v>0</v>
      </c>
      <c r="AI373" s="6">
        <v>0</v>
      </c>
      <c r="AJ373" s="6">
        <v>232</v>
      </c>
      <c r="AK373" s="6">
        <v>232</v>
      </c>
      <c r="AL373" s="6">
        <v>0</v>
      </c>
      <c r="AM373" s="6">
        <v>224</v>
      </c>
      <c r="AN373" s="6">
        <v>224</v>
      </c>
      <c r="AO373" s="27">
        <v>0</v>
      </c>
      <c r="AP373" s="136">
        <f t="shared" si="29"/>
        <v>2004</v>
      </c>
      <c r="AQ373" s="137">
        <f t="shared" si="30"/>
        <v>1</v>
      </c>
    </row>
    <row r="374" spans="1:79" ht="16.5" customHeight="1">
      <c r="A374" s="6" t="s">
        <v>57</v>
      </c>
      <c r="B374" s="22">
        <v>499</v>
      </c>
      <c r="C374" s="6">
        <v>139</v>
      </c>
      <c r="D374" s="6">
        <v>143</v>
      </c>
      <c r="E374" s="6">
        <v>0</v>
      </c>
      <c r="F374" s="6">
        <v>311</v>
      </c>
      <c r="G374" s="6">
        <v>311</v>
      </c>
      <c r="H374" s="6">
        <v>0</v>
      </c>
      <c r="I374" s="6">
        <v>154</v>
      </c>
      <c r="J374" s="6">
        <v>154</v>
      </c>
      <c r="K374" s="6">
        <v>0</v>
      </c>
      <c r="L374" s="6">
        <v>178</v>
      </c>
      <c r="M374" s="6">
        <v>186</v>
      </c>
      <c r="N374" s="6">
        <v>0</v>
      </c>
      <c r="O374" s="6">
        <v>0</v>
      </c>
      <c r="P374" s="6">
        <v>0</v>
      </c>
      <c r="Q374" s="28">
        <v>0</v>
      </c>
      <c r="R374">
        <v>0</v>
      </c>
      <c r="S374">
        <v>0</v>
      </c>
      <c r="T374" s="6">
        <v>0</v>
      </c>
      <c r="U374" s="160">
        <v>158</v>
      </c>
      <c r="V374" s="160">
        <v>158</v>
      </c>
      <c r="W374" s="6">
        <v>0</v>
      </c>
      <c r="X374" s="148">
        <v>176</v>
      </c>
      <c r="Y374" s="148">
        <v>176</v>
      </c>
      <c r="Z374" s="27">
        <v>0</v>
      </c>
      <c r="AA374" s="6">
        <v>0</v>
      </c>
      <c r="AB374" s="6">
        <v>0</v>
      </c>
      <c r="AC374" s="6">
        <v>0</v>
      </c>
      <c r="AD374" s="6">
        <v>0</v>
      </c>
      <c r="AE374" s="6">
        <v>0</v>
      </c>
      <c r="AF374" s="27">
        <v>0</v>
      </c>
      <c r="AG374" s="6">
        <v>0</v>
      </c>
      <c r="AH374" s="6">
        <v>0</v>
      </c>
      <c r="AI374" s="6">
        <v>0</v>
      </c>
      <c r="AJ374" s="6">
        <v>232</v>
      </c>
      <c r="AK374" s="6">
        <v>232</v>
      </c>
      <c r="AL374" s="6">
        <v>0</v>
      </c>
      <c r="AM374" s="6">
        <v>214</v>
      </c>
      <c r="AN374" s="6">
        <v>224</v>
      </c>
      <c r="AO374" s="27">
        <v>0</v>
      </c>
      <c r="AP374" s="136">
        <f t="shared" si="29"/>
        <v>3146</v>
      </c>
      <c r="AQ374" s="137">
        <f t="shared" si="30"/>
        <v>1</v>
      </c>
    </row>
    <row r="375" spans="1:79" ht="16.5" customHeight="1">
      <c r="A375" s="6" t="s">
        <v>57</v>
      </c>
      <c r="B375" s="22">
        <v>499</v>
      </c>
      <c r="C375" s="6">
        <v>139</v>
      </c>
      <c r="D375" s="6">
        <v>143</v>
      </c>
      <c r="E375" s="6">
        <v>0</v>
      </c>
      <c r="F375" s="6">
        <v>311</v>
      </c>
      <c r="G375" s="6">
        <v>311</v>
      </c>
      <c r="H375" s="6">
        <v>0</v>
      </c>
      <c r="I375" s="6">
        <v>154</v>
      </c>
      <c r="J375" s="6">
        <v>154</v>
      </c>
      <c r="K375" s="6">
        <v>0</v>
      </c>
      <c r="L375" s="6">
        <v>178</v>
      </c>
      <c r="M375" s="6">
        <v>186</v>
      </c>
      <c r="N375" s="6">
        <v>0</v>
      </c>
      <c r="O375" s="6">
        <v>0</v>
      </c>
      <c r="P375" s="6">
        <v>0</v>
      </c>
      <c r="Q375" s="28">
        <v>0</v>
      </c>
      <c r="R375" s="6">
        <v>0</v>
      </c>
      <c r="S375" s="6">
        <v>0</v>
      </c>
      <c r="T375" s="6">
        <v>0</v>
      </c>
      <c r="U375" s="160">
        <v>202</v>
      </c>
      <c r="V375" s="160">
        <v>204</v>
      </c>
      <c r="W375" s="6">
        <v>0</v>
      </c>
      <c r="X375" s="148">
        <v>196</v>
      </c>
      <c r="Y375" s="148">
        <v>196</v>
      </c>
      <c r="Z375" s="27">
        <v>0</v>
      </c>
      <c r="AA375" s="6">
        <v>150</v>
      </c>
      <c r="AB375" s="6">
        <v>162</v>
      </c>
      <c r="AC375" s="6">
        <v>0</v>
      </c>
      <c r="AD375" s="6">
        <v>132</v>
      </c>
      <c r="AE375" s="6">
        <v>158</v>
      </c>
      <c r="AF375" s="27">
        <v>0</v>
      </c>
      <c r="AG375" s="6">
        <v>0</v>
      </c>
      <c r="AH375" s="6">
        <v>0</v>
      </c>
      <c r="AI375" s="6">
        <v>0</v>
      </c>
      <c r="AJ375" s="6">
        <v>232</v>
      </c>
      <c r="AK375" s="6">
        <v>232</v>
      </c>
      <c r="AL375" s="6">
        <v>0</v>
      </c>
      <c r="AM375" s="6">
        <v>214</v>
      </c>
      <c r="AN375" s="6">
        <v>224</v>
      </c>
      <c r="AO375" s="27">
        <v>0</v>
      </c>
      <c r="AP375" s="136">
        <f t="shared" si="29"/>
        <v>3878</v>
      </c>
      <c r="AQ375" s="137">
        <f t="shared" si="30"/>
        <v>1</v>
      </c>
    </row>
    <row r="376" spans="1:79" ht="16.5" customHeight="1">
      <c r="A376" s="6" t="s">
        <v>57</v>
      </c>
      <c r="B376" s="22">
        <v>500</v>
      </c>
      <c r="C376" s="6">
        <v>139</v>
      </c>
      <c r="D376" s="6">
        <v>143</v>
      </c>
      <c r="E376" s="6">
        <v>0</v>
      </c>
      <c r="F376" s="6">
        <v>0</v>
      </c>
      <c r="G376" s="6">
        <v>0</v>
      </c>
      <c r="H376" s="6">
        <v>0</v>
      </c>
      <c r="I376" s="6">
        <v>0</v>
      </c>
      <c r="J376" s="6">
        <v>0</v>
      </c>
      <c r="K376" s="6">
        <v>0</v>
      </c>
      <c r="L376" s="6">
        <v>178</v>
      </c>
      <c r="M376" s="6">
        <v>186</v>
      </c>
      <c r="N376" s="6">
        <v>0</v>
      </c>
      <c r="O376" s="6">
        <v>0</v>
      </c>
      <c r="P376" s="6">
        <v>0</v>
      </c>
      <c r="Q376" s="28">
        <v>0</v>
      </c>
      <c r="R376">
        <v>0</v>
      </c>
      <c r="S376">
        <v>0</v>
      </c>
      <c r="T376" s="6">
        <v>0</v>
      </c>
      <c r="U376" s="6">
        <v>202</v>
      </c>
      <c r="V376" s="6">
        <v>206</v>
      </c>
      <c r="W376" s="6">
        <v>0</v>
      </c>
      <c r="X376" s="6">
        <v>0</v>
      </c>
      <c r="Y376" s="6">
        <v>0</v>
      </c>
      <c r="Z376" s="27">
        <v>0</v>
      </c>
      <c r="AA376" s="6">
        <v>0</v>
      </c>
      <c r="AB376" s="6">
        <v>0</v>
      </c>
      <c r="AC376" s="6">
        <v>0</v>
      </c>
      <c r="AD376" s="6">
        <v>0</v>
      </c>
      <c r="AE376" s="6">
        <v>0</v>
      </c>
      <c r="AF376" s="27">
        <v>0</v>
      </c>
      <c r="AG376" s="6">
        <v>0</v>
      </c>
      <c r="AH376" s="6">
        <v>0</v>
      </c>
      <c r="AI376" s="6">
        <v>0</v>
      </c>
      <c r="AJ376" s="6">
        <v>232</v>
      </c>
      <c r="AK376" s="6">
        <v>232</v>
      </c>
      <c r="AL376" s="6">
        <v>0</v>
      </c>
      <c r="AM376" s="6">
        <v>214</v>
      </c>
      <c r="AN376" s="6">
        <v>224</v>
      </c>
      <c r="AO376" s="27">
        <v>0</v>
      </c>
      <c r="AP376" s="136">
        <f t="shared" si="29"/>
        <v>1956</v>
      </c>
      <c r="AQ376" s="137">
        <f t="shared" si="30"/>
        <v>1</v>
      </c>
    </row>
    <row r="377" spans="1:79" ht="16.5" customHeight="1">
      <c r="A377" s="6" t="s">
        <v>57</v>
      </c>
      <c r="B377" s="22">
        <v>500</v>
      </c>
      <c r="C377" s="6">
        <v>139</v>
      </c>
      <c r="D377" s="6">
        <v>143</v>
      </c>
      <c r="E377" s="6">
        <v>0</v>
      </c>
      <c r="F377" s="6">
        <v>0</v>
      </c>
      <c r="G377" s="6">
        <v>0</v>
      </c>
      <c r="H377" s="6">
        <v>0</v>
      </c>
      <c r="I377" s="6">
        <v>0</v>
      </c>
      <c r="J377" s="6">
        <v>0</v>
      </c>
      <c r="K377" s="6">
        <v>0</v>
      </c>
      <c r="L377" s="6">
        <v>178</v>
      </c>
      <c r="M377" s="6">
        <v>186</v>
      </c>
      <c r="N377" s="6">
        <v>0</v>
      </c>
      <c r="O377" s="6">
        <v>0</v>
      </c>
      <c r="P377" s="6">
        <v>0</v>
      </c>
      <c r="Q377" s="28">
        <v>0</v>
      </c>
      <c r="R377" s="6">
        <v>0</v>
      </c>
      <c r="S377" s="6">
        <v>0</v>
      </c>
      <c r="T377" s="6">
        <v>0</v>
      </c>
      <c r="U377" s="6">
        <v>202</v>
      </c>
      <c r="V377" s="6">
        <v>206</v>
      </c>
      <c r="W377" s="6">
        <v>0</v>
      </c>
      <c r="X377" s="6">
        <v>182</v>
      </c>
      <c r="Y377" s="6">
        <v>196</v>
      </c>
      <c r="Z377" s="27">
        <v>0</v>
      </c>
      <c r="AA377" s="6">
        <v>150</v>
      </c>
      <c r="AB377" s="6">
        <v>162</v>
      </c>
      <c r="AC377" s="6">
        <v>0</v>
      </c>
      <c r="AD377" s="6">
        <v>0</v>
      </c>
      <c r="AE377" s="6">
        <v>0</v>
      </c>
      <c r="AF377" s="27">
        <v>0</v>
      </c>
      <c r="AG377" s="6">
        <v>0</v>
      </c>
      <c r="AH377" s="6">
        <v>0</v>
      </c>
      <c r="AI377" s="6">
        <v>0</v>
      </c>
      <c r="AJ377" s="6">
        <v>232</v>
      </c>
      <c r="AK377" s="6">
        <v>232</v>
      </c>
      <c r="AL377" s="6">
        <v>0</v>
      </c>
      <c r="AM377" s="6">
        <v>214</v>
      </c>
      <c r="AN377" s="6">
        <v>224</v>
      </c>
      <c r="AO377" s="27">
        <v>0</v>
      </c>
      <c r="AP377" s="136">
        <f t="shared" si="29"/>
        <v>2646</v>
      </c>
      <c r="AQ377" s="137">
        <f t="shared" si="30"/>
        <v>1</v>
      </c>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row>
    <row r="378" spans="1:79" ht="16.5" customHeight="1">
      <c r="A378" s="6" t="s">
        <v>57</v>
      </c>
      <c r="B378" s="22">
        <v>501</v>
      </c>
      <c r="C378" s="6">
        <v>131</v>
      </c>
      <c r="D378" s="6">
        <v>139</v>
      </c>
      <c r="E378" s="6">
        <v>0</v>
      </c>
      <c r="F378" s="6">
        <v>293</v>
      </c>
      <c r="G378" s="6">
        <v>293</v>
      </c>
      <c r="H378" s="6">
        <v>0</v>
      </c>
      <c r="I378" s="6">
        <v>0</v>
      </c>
      <c r="J378" s="6">
        <v>0</v>
      </c>
      <c r="K378" s="6">
        <v>0</v>
      </c>
      <c r="L378" s="6">
        <v>158</v>
      </c>
      <c r="M378" s="6">
        <v>186</v>
      </c>
      <c r="N378" s="6">
        <v>0</v>
      </c>
      <c r="O378" s="6">
        <v>0</v>
      </c>
      <c r="P378" s="6">
        <v>0</v>
      </c>
      <c r="Q378" s="28">
        <v>0</v>
      </c>
      <c r="R378">
        <v>0</v>
      </c>
      <c r="S378">
        <v>0</v>
      </c>
      <c r="T378" s="6">
        <v>0</v>
      </c>
      <c r="U378" s="6">
        <v>202</v>
      </c>
      <c r="V378" s="6">
        <v>204</v>
      </c>
      <c r="W378" s="6">
        <v>0</v>
      </c>
      <c r="X378" s="6">
        <v>0</v>
      </c>
      <c r="Y378" s="6">
        <v>0</v>
      </c>
      <c r="Z378" s="27">
        <v>0</v>
      </c>
      <c r="AA378" s="6">
        <v>168</v>
      </c>
      <c r="AB378" s="6">
        <v>168</v>
      </c>
      <c r="AC378" s="6">
        <v>0</v>
      </c>
      <c r="AD378" s="160">
        <v>122</v>
      </c>
      <c r="AE378" s="160">
        <v>132</v>
      </c>
      <c r="AF378" s="27">
        <v>0</v>
      </c>
      <c r="AG378" s="6">
        <v>0</v>
      </c>
      <c r="AH378" s="6">
        <v>0</v>
      </c>
      <c r="AI378" s="6">
        <v>0</v>
      </c>
      <c r="AJ378" s="6">
        <v>232</v>
      </c>
      <c r="AK378" s="6">
        <v>232</v>
      </c>
      <c r="AL378" s="6">
        <v>0</v>
      </c>
      <c r="AM378" s="148">
        <v>224</v>
      </c>
      <c r="AN378" s="148">
        <v>224</v>
      </c>
      <c r="AO378" s="27">
        <v>0</v>
      </c>
      <c r="AP378" s="136">
        <f t="shared" si="29"/>
        <v>3108</v>
      </c>
      <c r="AQ378" s="137">
        <f t="shared" si="30"/>
        <v>1</v>
      </c>
    </row>
    <row r="379" spans="1:79" ht="16.5" customHeight="1">
      <c r="A379" s="6" t="s">
        <v>57</v>
      </c>
      <c r="B379" s="22">
        <v>501</v>
      </c>
      <c r="C379" s="6">
        <v>131</v>
      </c>
      <c r="D379" s="6">
        <v>139</v>
      </c>
      <c r="E379" s="6">
        <v>0</v>
      </c>
      <c r="F379" s="6">
        <v>293</v>
      </c>
      <c r="G379" s="6">
        <v>293</v>
      </c>
      <c r="H379" s="6">
        <v>0</v>
      </c>
      <c r="I379" s="6">
        <v>0</v>
      </c>
      <c r="J379" s="6">
        <v>0</v>
      </c>
      <c r="K379" s="6">
        <v>0</v>
      </c>
      <c r="L379" s="6">
        <v>158</v>
      </c>
      <c r="M379" s="6">
        <v>186</v>
      </c>
      <c r="N379" s="6">
        <v>0</v>
      </c>
      <c r="O379" s="6">
        <v>0</v>
      </c>
      <c r="P379" s="6">
        <v>0</v>
      </c>
      <c r="Q379" s="28">
        <v>0</v>
      </c>
      <c r="R379" s="6">
        <v>0</v>
      </c>
      <c r="S379" s="6">
        <v>0</v>
      </c>
      <c r="T379" s="6">
        <v>0</v>
      </c>
      <c r="U379" s="6">
        <v>0</v>
      </c>
      <c r="V379" s="6">
        <v>0</v>
      </c>
      <c r="W379" s="6">
        <v>0</v>
      </c>
      <c r="X379" s="6">
        <v>0</v>
      </c>
      <c r="Y379" s="6">
        <v>0</v>
      </c>
      <c r="Z379" s="27">
        <v>0</v>
      </c>
      <c r="AA379" s="6">
        <v>0</v>
      </c>
      <c r="AB379" s="6">
        <v>0</v>
      </c>
      <c r="AC379" s="6">
        <v>0</v>
      </c>
      <c r="AD379" s="160">
        <v>132</v>
      </c>
      <c r="AE379" s="160">
        <v>194</v>
      </c>
      <c r="AF379" s="27">
        <v>0</v>
      </c>
      <c r="AG379" s="6">
        <v>0</v>
      </c>
      <c r="AH379" s="6">
        <v>0</v>
      </c>
      <c r="AI379" s="6">
        <v>0</v>
      </c>
      <c r="AJ379" s="6">
        <v>232</v>
      </c>
      <c r="AK379" s="6">
        <v>232</v>
      </c>
      <c r="AL379" s="6">
        <v>0</v>
      </c>
      <c r="AM379" s="148">
        <v>208</v>
      </c>
      <c r="AN379" s="148">
        <v>224</v>
      </c>
      <c r="AO379" s="27">
        <v>0</v>
      </c>
      <c r="AP379" s="136">
        <f t="shared" si="29"/>
        <v>2422</v>
      </c>
      <c r="AQ379" s="137">
        <f t="shared" si="30"/>
        <v>1</v>
      </c>
    </row>
    <row r="380" spans="1:79" ht="16.5" customHeight="1">
      <c r="A380" s="6" t="s">
        <v>57</v>
      </c>
      <c r="B380" s="22">
        <v>502</v>
      </c>
      <c r="C380" s="6">
        <v>131</v>
      </c>
      <c r="D380" s="6">
        <v>139</v>
      </c>
      <c r="E380" s="6">
        <v>0</v>
      </c>
      <c r="F380" s="6">
        <v>293</v>
      </c>
      <c r="G380" s="6">
        <v>293</v>
      </c>
      <c r="H380" s="6">
        <v>0</v>
      </c>
      <c r="I380" s="6">
        <v>0</v>
      </c>
      <c r="J380" s="6">
        <v>0</v>
      </c>
      <c r="K380" s="6">
        <v>0</v>
      </c>
      <c r="L380" s="6">
        <v>158</v>
      </c>
      <c r="M380" s="6">
        <v>186</v>
      </c>
      <c r="N380" s="6">
        <v>0</v>
      </c>
      <c r="O380" s="6">
        <v>0</v>
      </c>
      <c r="P380" s="6">
        <v>0</v>
      </c>
      <c r="Q380" s="28">
        <v>0</v>
      </c>
      <c r="R380">
        <v>0</v>
      </c>
      <c r="S380">
        <v>0</v>
      </c>
      <c r="T380" s="6">
        <v>0</v>
      </c>
      <c r="U380" s="6">
        <v>0</v>
      </c>
      <c r="V380" s="6">
        <v>0</v>
      </c>
      <c r="W380" s="6">
        <v>0</v>
      </c>
      <c r="X380" s="6">
        <v>0</v>
      </c>
      <c r="Y380" s="6">
        <v>0</v>
      </c>
      <c r="Z380" s="27">
        <v>0</v>
      </c>
      <c r="AA380" s="6">
        <v>0</v>
      </c>
      <c r="AB380" s="6">
        <v>0</v>
      </c>
      <c r="AC380" s="6">
        <v>0</v>
      </c>
      <c r="AD380" s="6">
        <v>0</v>
      </c>
      <c r="AE380" s="6">
        <v>0</v>
      </c>
      <c r="AF380" s="27">
        <v>0</v>
      </c>
      <c r="AG380" s="6">
        <v>0</v>
      </c>
      <c r="AH380" s="6">
        <v>0</v>
      </c>
      <c r="AI380" s="6">
        <v>0</v>
      </c>
      <c r="AJ380" s="6">
        <v>232</v>
      </c>
      <c r="AK380" s="6">
        <v>232</v>
      </c>
      <c r="AL380" s="6">
        <v>0</v>
      </c>
      <c r="AM380" s="6">
        <v>224</v>
      </c>
      <c r="AN380" s="6">
        <v>224</v>
      </c>
      <c r="AO380" s="27">
        <v>0</v>
      </c>
      <c r="AP380" s="136">
        <f t="shared" si="29"/>
        <v>2112</v>
      </c>
      <c r="AQ380" s="137">
        <f t="shared" si="30"/>
        <v>1</v>
      </c>
    </row>
    <row r="381" spans="1:79" ht="16.5" customHeight="1">
      <c r="A381" s="6" t="s">
        <v>57</v>
      </c>
      <c r="B381" s="22">
        <v>502</v>
      </c>
      <c r="C381" s="6">
        <v>0</v>
      </c>
      <c r="D381" s="6">
        <v>0</v>
      </c>
      <c r="E381" s="6">
        <v>0</v>
      </c>
      <c r="F381" s="6">
        <v>293</v>
      </c>
      <c r="G381" s="6">
        <v>293</v>
      </c>
      <c r="H381" s="6">
        <v>0</v>
      </c>
      <c r="I381" s="6">
        <v>0</v>
      </c>
      <c r="J381" s="6">
        <v>0</v>
      </c>
      <c r="K381" s="6">
        <v>0</v>
      </c>
      <c r="L381" s="6">
        <v>0</v>
      </c>
      <c r="M381" s="6">
        <v>0</v>
      </c>
      <c r="N381" s="6">
        <v>0</v>
      </c>
      <c r="O381" s="6">
        <v>0</v>
      </c>
      <c r="P381" s="6">
        <v>0</v>
      </c>
      <c r="Q381" s="28">
        <v>0</v>
      </c>
      <c r="R381" s="6">
        <v>0</v>
      </c>
      <c r="S381" s="6">
        <v>0</v>
      </c>
      <c r="T381" s="6">
        <v>0</v>
      </c>
      <c r="U381" s="6">
        <v>0</v>
      </c>
      <c r="V381" s="6">
        <v>0</v>
      </c>
      <c r="W381" s="6">
        <v>0</v>
      </c>
      <c r="X381" s="6">
        <v>0</v>
      </c>
      <c r="Y381" s="6">
        <v>0</v>
      </c>
      <c r="Z381" s="27">
        <v>0</v>
      </c>
      <c r="AA381" s="6">
        <v>168</v>
      </c>
      <c r="AB381" s="6">
        <v>168</v>
      </c>
      <c r="AC381" s="6">
        <v>0</v>
      </c>
      <c r="AD381" s="6">
        <v>132</v>
      </c>
      <c r="AE381" s="6">
        <v>194</v>
      </c>
      <c r="AF381" s="27">
        <v>0</v>
      </c>
      <c r="AG381" s="6">
        <v>0</v>
      </c>
      <c r="AH381" s="6">
        <v>0</v>
      </c>
      <c r="AI381" s="6">
        <v>0</v>
      </c>
      <c r="AJ381" s="6">
        <v>232</v>
      </c>
      <c r="AK381" s="6">
        <v>232</v>
      </c>
      <c r="AL381" s="6">
        <v>0</v>
      </c>
      <c r="AM381" s="6">
        <v>224</v>
      </c>
      <c r="AN381" s="6">
        <v>224</v>
      </c>
      <c r="AO381" s="27">
        <v>0</v>
      </c>
      <c r="AP381" s="136">
        <f t="shared" si="29"/>
        <v>2160</v>
      </c>
      <c r="AQ381" s="137">
        <f t="shared" si="30"/>
        <v>1</v>
      </c>
    </row>
    <row r="382" spans="1:79" ht="16.5" customHeight="1">
      <c r="A382" s="6" t="s">
        <v>57</v>
      </c>
      <c r="B382" s="22">
        <v>503</v>
      </c>
      <c r="C382" s="6">
        <v>131</v>
      </c>
      <c r="D382" s="6">
        <v>139</v>
      </c>
      <c r="E382" s="6">
        <v>0</v>
      </c>
      <c r="F382" s="6">
        <v>293</v>
      </c>
      <c r="G382" s="6">
        <v>293</v>
      </c>
      <c r="H382" s="6">
        <v>0</v>
      </c>
      <c r="I382" s="6">
        <v>0</v>
      </c>
      <c r="J382" s="6">
        <v>0</v>
      </c>
      <c r="K382" s="6">
        <v>0</v>
      </c>
      <c r="L382" s="6">
        <v>158</v>
      </c>
      <c r="M382" s="6">
        <v>186</v>
      </c>
      <c r="N382" s="6">
        <v>0</v>
      </c>
      <c r="O382" s="6">
        <v>0</v>
      </c>
      <c r="P382" s="6">
        <v>0</v>
      </c>
      <c r="Q382" s="28">
        <v>0</v>
      </c>
      <c r="R382">
        <v>0</v>
      </c>
      <c r="S382">
        <v>0</v>
      </c>
      <c r="T382" s="6">
        <v>0</v>
      </c>
      <c r="U382" s="6">
        <v>202</v>
      </c>
      <c r="V382" s="6">
        <v>204</v>
      </c>
      <c r="W382" s="6">
        <v>0</v>
      </c>
      <c r="X382" s="6">
        <v>0</v>
      </c>
      <c r="Y382" s="6">
        <v>0</v>
      </c>
      <c r="Z382" s="27">
        <v>0</v>
      </c>
      <c r="AA382" s="6">
        <v>0</v>
      </c>
      <c r="AB382" s="6">
        <v>0</v>
      </c>
      <c r="AC382" s="6">
        <v>0</v>
      </c>
      <c r="AD382" s="6">
        <v>0</v>
      </c>
      <c r="AE382" s="6">
        <v>0</v>
      </c>
      <c r="AF382" s="27">
        <v>0</v>
      </c>
      <c r="AG382" s="6">
        <v>0</v>
      </c>
      <c r="AH382" s="6">
        <v>0</v>
      </c>
      <c r="AI382" s="6">
        <v>0</v>
      </c>
      <c r="AJ382" s="6">
        <v>232</v>
      </c>
      <c r="AK382" s="6">
        <v>232</v>
      </c>
      <c r="AL382" s="6">
        <v>0</v>
      </c>
      <c r="AM382" s="6">
        <v>224</v>
      </c>
      <c r="AN382" s="6">
        <v>224</v>
      </c>
      <c r="AO382" s="27">
        <v>0</v>
      </c>
      <c r="AP382" s="136">
        <f t="shared" si="29"/>
        <v>2518</v>
      </c>
      <c r="AQ382" s="137">
        <f t="shared" si="30"/>
        <v>1</v>
      </c>
    </row>
    <row r="383" spans="1:79" ht="16.5" customHeight="1">
      <c r="A383" s="6" t="s">
        <v>57</v>
      </c>
      <c r="B383" s="22">
        <v>503</v>
      </c>
      <c r="C383" s="6">
        <v>0</v>
      </c>
      <c r="D383" s="6">
        <v>0</v>
      </c>
      <c r="E383" s="6">
        <v>0</v>
      </c>
      <c r="F383" s="6">
        <v>293</v>
      </c>
      <c r="G383" s="6">
        <v>293</v>
      </c>
      <c r="H383" s="6">
        <v>0</v>
      </c>
      <c r="I383" s="6">
        <v>0</v>
      </c>
      <c r="J383" s="6">
        <v>0</v>
      </c>
      <c r="K383" s="6">
        <v>0</v>
      </c>
      <c r="L383" s="6">
        <v>158</v>
      </c>
      <c r="M383" s="6">
        <v>186</v>
      </c>
      <c r="N383" s="6">
        <v>0</v>
      </c>
      <c r="O383" s="6">
        <v>0</v>
      </c>
      <c r="P383" s="6">
        <v>0</v>
      </c>
      <c r="Q383" s="28">
        <v>0</v>
      </c>
      <c r="R383" s="6">
        <v>0</v>
      </c>
      <c r="S383" s="6">
        <v>0</v>
      </c>
      <c r="T383" s="6">
        <v>0</v>
      </c>
      <c r="U383" s="6">
        <v>0</v>
      </c>
      <c r="V383" s="6">
        <v>0</v>
      </c>
      <c r="W383" s="6">
        <v>0</v>
      </c>
      <c r="X383" s="6">
        <v>0</v>
      </c>
      <c r="Y383" s="6">
        <v>0</v>
      </c>
      <c r="Z383" s="27">
        <v>0</v>
      </c>
      <c r="AA383" s="6">
        <v>0</v>
      </c>
      <c r="AB383" s="6">
        <v>0</v>
      </c>
      <c r="AC383" s="6">
        <v>0</v>
      </c>
      <c r="AD383" s="6">
        <v>0</v>
      </c>
      <c r="AE383" s="6">
        <v>0</v>
      </c>
      <c r="AF383" s="27">
        <v>0</v>
      </c>
      <c r="AG383" s="6">
        <v>0</v>
      </c>
      <c r="AH383" s="6">
        <v>0</v>
      </c>
      <c r="AI383" s="6">
        <v>0</v>
      </c>
      <c r="AJ383" s="6">
        <v>0</v>
      </c>
      <c r="AK383" s="6">
        <v>0</v>
      </c>
      <c r="AL383" s="6">
        <v>0</v>
      </c>
      <c r="AM383" s="6">
        <v>0</v>
      </c>
      <c r="AN383" s="6">
        <v>0</v>
      </c>
      <c r="AO383" s="27">
        <v>0</v>
      </c>
      <c r="AP383" s="136">
        <f t="shared" si="29"/>
        <v>930</v>
      </c>
      <c r="AQ383" s="137">
        <f t="shared" si="30"/>
        <v>1</v>
      </c>
    </row>
    <row r="384" spans="1:79" ht="16.5" customHeight="1">
      <c r="A384" s="6" t="s">
        <v>57</v>
      </c>
      <c r="B384" s="22">
        <v>504</v>
      </c>
      <c r="C384">
        <v>131</v>
      </c>
      <c r="D384">
        <v>139</v>
      </c>
      <c r="E384" s="6">
        <v>0</v>
      </c>
      <c r="F384" s="6">
        <v>0</v>
      </c>
      <c r="G384" s="6">
        <v>0</v>
      </c>
      <c r="H384" s="6">
        <v>0</v>
      </c>
      <c r="I384">
        <v>0</v>
      </c>
      <c r="J384">
        <v>0</v>
      </c>
      <c r="K384" s="6">
        <v>0</v>
      </c>
      <c r="L384">
        <v>158</v>
      </c>
      <c r="M384">
        <v>186</v>
      </c>
      <c r="N384" s="6">
        <v>0</v>
      </c>
      <c r="O384">
        <v>0</v>
      </c>
      <c r="P384">
        <v>0</v>
      </c>
      <c r="Q384" s="28">
        <v>0</v>
      </c>
      <c r="R384">
        <v>0</v>
      </c>
      <c r="S384">
        <v>0</v>
      </c>
      <c r="T384" s="6">
        <v>0</v>
      </c>
      <c r="U384" s="181">
        <v>202</v>
      </c>
      <c r="V384" s="181">
        <v>202</v>
      </c>
      <c r="W384" s="6">
        <v>0</v>
      </c>
      <c r="X384">
        <v>196</v>
      </c>
      <c r="Y384">
        <v>196</v>
      </c>
      <c r="Z384" s="27">
        <v>0</v>
      </c>
      <c r="AA384">
        <v>156</v>
      </c>
      <c r="AB384">
        <v>168</v>
      </c>
      <c r="AC384" s="6">
        <v>0</v>
      </c>
      <c r="AD384" s="6">
        <v>0</v>
      </c>
      <c r="AE384" s="6">
        <v>0</v>
      </c>
      <c r="AF384" s="27">
        <v>0</v>
      </c>
      <c r="AG384" s="6">
        <v>0</v>
      </c>
      <c r="AH384" s="6">
        <v>0</v>
      </c>
      <c r="AI384" s="6">
        <v>0</v>
      </c>
      <c r="AJ384">
        <v>232</v>
      </c>
      <c r="AK384">
        <v>232</v>
      </c>
      <c r="AL384" s="6">
        <v>0</v>
      </c>
      <c r="AM384">
        <v>224</v>
      </c>
      <c r="AN384">
        <v>224</v>
      </c>
      <c r="AO384" s="27">
        <v>0</v>
      </c>
      <c r="AP384" s="136">
        <f t="shared" si="29"/>
        <v>2646</v>
      </c>
      <c r="AQ384" s="137">
        <f t="shared" si="30"/>
        <v>1</v>
      </c>
    </row>
    <row r="385" spans="1:79" ht="16.5" customHeight="1">
      <c r="A385" s="60" t="s">
        <v>57</v>
      </c>
      <c r="B385" s="11">
        <v>504</v>
      </c>
      <c r="C385" s="182">
        <v>0</v>
      </c>
      <c r="D385" s="182">
        <v>0</v>
      </c>
      <c r="E385" s="60">
        <v>0</v>
      </c>
      <c r="F385" s="182">
        <v>0</v>
      </c>
      <c r="G385" s="182">
        <v>0</v>
      </c>
      <c r="H385" s="60">
        <v>0</v>
      </c>
      <c r="I385" s="182">
        <v>154</v>
      </c>
      <c r="J385" s="182">
        <v>154</v>
      </c>
      <c r="K385" s="60">
        <v>0</v>
      </c>
      <c r="L385" s="182">
        <v>0</v>
      </c>
      <c r="M385" s="182">
        <v>0</v>
      </c>
      <c r="N385" s="60">
        <v>0</v>
      </c>
      <c r="O385" s="182">
        <v>0</v>
      </c>
      <c r="P385" s="182">
        <v>0</v>
      </c>
      <c r="Q385" s="183">
        <v>0</v>
      </c>
      <c r="R385" s="182">
        <v>0</v>
      </c>
      <c r="S385" s="182">
        <v>0</v>
      </c>
      <c r="T385" s="60">
        <v>0</v>
      </c>
      <c r="U385" s="184">
        <v>202</v>
      </c>
      <c r="V385" s="184">
        <v>204</v>
      </c>
      <c r="W385" s="60">
        <v>0</v>
      </c>
      <c r="X385" s="182">
        <v>0</v>
      </c>
      <c r="Y385" s="182">
        <v>0</v>
      </c>
      <c r="Z385" s="161">
        <v>0</v>
      </c>
      <c r="AA385" s="182">
        <v>0</v>
      </c>
      <c r="AB385" s="182">
        <v>0</v>
      </c>
      <c r="AC385" s="60">
        <v>0</v>
      </c>
      <c r="AD385" s="182">
        <v>0</v>
      </c>
      <c r="AE385" s="182">
        <v>0</v>
      </c>
      <c r="AF385" s="161">
        <v>0</v>
      </c>
      <c r="AG385" s="182">
        <v>293</v>
      </c>
      <c r="AH385" s="182">
        <v>293</v>
      </c>
      <c r="AI385" s="60">
        <v>0</v>
      </c>
      <c r="AJ385" s="182">
        <v>232</v>
      </c>
      <c r="AK385" s="182">
        <v>232</v>
      </c>
      <c r="AL385" s="60">
        <v>0</v>
      </c>
      <c r="AM385" s="182">
        <v>224</v>
      </c>
      <c r="AN385" s="182">
        <v>224</v>
      </c>
      <c r="AO385" s="161">
        <v>0</v>
      </c>
      <c r="AP385" s="164">
        <f t="shared" si="29"/>
        <v>2212</v>
      </c>
      <c r="AQ385" s="165">
        <f t="shared" si="30"/>
        <v>1</v>
      </c>
      <c r="AR385" s="60"/>
      <c r="AS385" s="60"/>
      <c r="AT385" s="60"/>
      <c r="AU385" s="60"/>
      <c r="AV385" s="60"/>
      <c r="AW385" s="60"/>
      <c r="AX385" s="60"/>
      <c r="AY385" s="60"/>
      <c r="AZ385" s="60"/>
      <c r="BA385" s="60"/>
      <c r="BB385" s="60"/>
      <c r="BC385" s="60"/>
      <c r="BD385" s="60"/>
      <c r="BE385" s="60"/>
      <c r="BF385" s="60"/>
      <c r="BG385" s="60"/>
      <c r="BH385" s="60"/>
      <c r="BI385" s="60"/>
      <c r="BJ385" s="60"/>
      <c r="BK385" s="60"/>
      <c r="BL385" s="60"/>
      <c r="BM385" s="60"/>
      <c r="BN385" s="60"/>
      <c r="BO385" s="60"/>
      <c r="BP385" s="60"/>
      <c r="BQ385" s="60"/>
      <c r="BR385" s="60"/>
      <c r="BS385" s="60"/>
      <c r="BT385" s="60"/>
      <c r="BU385" s="60"/>
      <c r="BV385" s="60"/>
      <c r="BW385" s="60"/>
      <c r="BX385" s="60"/>
      <c r="BY385" s="60"/>
      <c r="BZ385" s="60"/>
      <c r="CA385" s="60"/>
    </row>
    <row r="386" spans="1:79" ht="16.5" customHeight="1">
      <c r="A386" s="6" t="s">
        <v>55</v>
      </c>
      <c r="B386" s="22">
        <v>287</v>
      </c>
      <c r="C386" s="15">
        <v>143</v>
      </c>
      <c r="D386" s="15">
        <v>143</v>
      </c>
      <c r="E386" s="6">
        <v>0</v>
      </c>
      <c r="F386">
        <v>0</v>
      </c>
      <c r="G386">
        <v>0</v>
      </c>
      <c r="H386" s="6">
        <v>0</v>
      </c>
      <c r="I386">
        <v>0</v>
      </c>
      <c r="J386">
        <v>0</v>
      </c>
      <c r="K386" s="6">
        <v>0</v>
      </c>
      <c r="L386" s="15">
        <v>154</v>
      </c>
      <c r="M386" s="15">
        <v>170</v>
      </c>
      <c r="N386" s="6">
        <v>0</v>
      </c>
      <c r="O386" s="6">
        <v>0</v>
      </c>
      <c r="P386" s="6">
        <v>0</v>
      </c>
      <c r="Q386" s="27">
        <v>0</v>
      </c>
      <c r="R386" s="6">
        <v>160</v>
      </c>
      <c r="S386" s="6">
        <v>163</v>
      </c>
      <c r="T386" s="6">
        <v>0</v>
      </c>
      <c r="U386" s="148">
        <v>202</v>
      </c>
      <c r="V386" s="148">
        <v>208</v>
      </c>
      <c r="W386" s="6">
        <v>0</v>
      </c>
      <c r="X386" s="6">
        <v>0</v>
      </c>
      <c r="Y386" s="6">
        <v>0</v>
      </c>
      <c r="Z386" s="27">
        <v>0</v>
      </c>
      <c r="AA386" s="6">
        <v>0</v>
      </c>
      <c r="AB386" s="6">
        <v>0</v>
      </c>
      <c r="AC386" s="6">
        <v>0</v>
      </c>
      <c r="AD386" s="6">
        <v>146</v>
      </c>
      <c r="AE386" s="6">
        <v>146</v>
      </c>
      <c r="AF386" s="27">
        <v>0</v>
      </c>
      <c r="AG386" s="6">
        <v>0</v>
      </c>
      <c r="AH386" s="6">
        <v>0</v>
      </c>
      <c r="AI386" s="6">
        <v>0</v>
      </c>
      <c r="AJ386" s="6">
        <v>0</v>
      </c>
      <c r="AK386" s="6">
        <v>0</v>
      </c>
      <c r="AL386" s="6">
        <v>0</v>
      </c>
      <c r="AM386" s="6">
        <v>0</v>
      </c>
      <c r="AN386" s="6">
        <v>0</v>
      </c>
      <c r="AO386" s="27">
        <v>0</v>
      </c>
      <c r="AP386" s="136">
        <f t="shared" si="29"/>
        <v>1635</v>
      </c>
      <c r="AQ386" s="137">
        <f t="shared" si="30"/>
        <v>1</v>
      </c>
    </row>
    <row r="387" spans="1:79" ht="16.5" customHeight="1">
      <c r="A387" s="6" t="s">
        <v>55</v>
      </c>
      <c r="B387" s="22">
        <v>287</v>
      </c>
      <c r="C387" s="13">
        <v>143</v>
      </c>
      <c r="D387" s="13">
        <v>143</v>
      </c>
      <c r="E387" s="6">
        <v>0</v>
      </c>
      <c r="F387" s="6">
        <v>0</v>
      </c>
      <c r="G387" s="6">
        <v>0</v>
      </c>
      <c r="H387" s="6">
        <v>0</v>
      </c>
      <c r="I387" s="13">
        <v>152</v>
      </c>
      <c r="J387" s="13">
        <v>152</v>
      </c>
      <c r="K387" s="6">
        <v>0</v>
      </c>
      <c r="L387" s="13">
        <v>154</v>
      </c>
      <c r="M387" s="13">
        <v>170</v>
      </c>
      <c r="N387" s="6">
        <v>0</v>
      </c>
      <c r="O387" s="6">
        <v>0</v>
      </c>
      <c r="P387" s="6">
        <v>0</v>
      </c>
      <c r="Q387" s="27">
        <v>0</v>
      </c>
      <c r="R387" s="6">
        <v>160</v>
      </c>
      <c r="S387" s="6">
        <v>163</v>
      </c>
      <c r="T387" s="6">
        <v>0</v>
      </c>
      <c r="U387" s="148">
        <v>202</v>
      </c>
      <c r="V387" s="148">
        <v>202</v>
      </c>
      <c r="W387" s="6">
        <v>0</v>
      </c>
      <c r="X387" s="6">
        <v>0</v>
      </c>
      <c r="Y387" s="6">
        <v>0</v>
      </c>
      <c r="Z387" s="27">
        <v>0</v>
      </c>
      <c r="AA387" s="6">
        <v>0</v>
      </c>
      <c r="AB387" s="6">
        <v>0</v>
      </c>
      <c r="AC387" s="6">
        <v>0</v>
      </c>
      <c r="AD387" s="6">
        <v>0</v>
      </c>
      <c r="AE387" s="6">
        <v>0</v>
      </c>
      <c r="AF387" s="27">
        <v>0</v>
      </c>
      <c r="AG387" s="6">
        <v>0</v>
      </c>
      <c r="AH387" s="6">
        <v>0</v>
      </c>
      <c r="AI387" s="6">
        <v>0</v>
      </c>
      <c r="AJ387" s="6">
        <v>0</v>
      </c>
      <c r="AK387" s="6">
        <v>0</v>
      </c>
      <c r="AL387" s="6">
        <v>0</v>
      </c>
      <c r="AM387" s="6">
        <v>0</v>
      </c>
      <c r="AN387" s="6">
        <v>0</v>
      </c>
      <c r="AO387" s="27">
        <v>0</v>
      </c>
      <c r="AP387" s="136">
        <f t="shared" si="29"/>
        <v>1641</v>
      </c>
      <c r="AQ387" s="137">
        <f t="shared" si="30"/>
        <v>1</v>
      </c>
      <c r="AW387" s="6"/>
    </row>
    <row r="388" spans="1:79" ht="16.5" customHeight="1">
      <c r="A388" s="6" t="s">
        <v>55</v>
      </c>
      <c r="B388" s="22">
        <v>288</v>
      </c>
      <c r="C388" s="15">
        <v>139</v>
      </c>
      <c r="D388" s="15">
        <v>139</v>
      </c>
      <c r="E388" s="6">
        <v>0</v>
      </c>
      <c r="F388" s="179">
        <v>326</v>
      </c>
      <c r="G388" s="179">
        <v>341</v>
      </c>
      <c r="H388" s="6">
        <v>0</v>
      </c>
      <c r="I388" s="15">
        <v>142</v>
      </c>
      <c r="J388" s="15">
        <v>142</v>
      </c>
      <c r="K388" s="6">
        <v>0</v>
      </c>
      <c r="L388" s="15">
        <v>150</v>
      </c>
      <c r="M388" s="15">
        <v>150</v>
      </c>
      <c r="N388" s="6">
        <v>0</v>
      </c>
      <c r="O388" s="6">
        <v>0</v>
      </c>
      <c r="P388" s="6">
        <v>0</v>
      </c>
      <c r="Q388" s="27">
        <v>0</v>
      </c>
      <c r="R388" s="148">
        <v>163</v>
      </c>
      <c r="S388" s="148">
        <v>163</v>
      </c>
      <c r="T388" s="6">
        <v>0</v>
      </c>
      <c r="U388" s="6">
        <v>0</v>
      </c>
      <c r="V388" s="6">
        <v>0</v>
      </c>
      <c r="W388" s="6">
        <v>0</v>
      </c>
      <c r="X388" s="6">
        <v>0</v>
      </c>
      <c r="Y388" s="6">
        <v>0</v>
      </c>
      <c r="Z388" s="27">
        <v>0</v>
      </c>
      <c r="AA388" s="6">
        <v>0</v>
      </c>
      <c r="AB388" s="6">
        <v>0</v>
      </c>
      <c r="AC388" s="6">
        <v>0</v>
      </c>
      <c r="AD388" s="6">
        <v>0</v>
      </c>
      <c r="AE388" s="6">
        <v>0</v>
      </c>
      <c r="AF388" s="27">
        <v>0</v>
      </c>
      <c r="AG388" s="6">
        <v>0</v>
      </c>
      <c r="AH388" s="6">
        <v>0</v>
      </c>
      <c r="AI388" s="6">
        <v>0</v>
      </c>
      <c r="AJ388" s="6">
        <v>0</v>
      </c>
      <c r="AK388" s="6">
        <v>0</v>
      </c>
      <c r="AL388" s="6">
        <v>0</v>
      </c>
      <c r="AM388" s="6">
        <v>0</v>
      </c>
      <c r="AN388" s="6">
        <v>0</v>
      </c>
      <c r="AO388" s="27">
        <v>0</v>
      </c>
      <c r="AP388" s="136">
        <f t="shared" si="29"/>
        <v>1855</v>
      </c>
      <c r="AQ388" s="137">
        <f t="shared" si="30"/>
        <v>1</v>
      </c>
    </row>
    <row r="389" spans="1:79" ht="16.5" customHeight="1">
      <c r="A389" s="6" t="s">
        <v>55</v>
      </c>
      <c r="B389" s="22">
        <v>288</v>
      </c>
      <c r="C389" s="13">
        <v>139</v>
      </c>
      <c r="D389" s="13">
        <v>139</v>
      </c>
      <c r="E389" s="6">
        <v>0</v>
      </c>
      <c r="F389" s="180">
        <v>305</v>
      </c>
      <c r="G389" s="180">
        <v>326</v>
      </c>
      <c r="H389" s="13">
        <v>341</v>
      </c>
      <c r="I389" s="6">
        <v>0</v>
      </c>
      <c r="J389" s="6">
        <v>0</v>
      </c>
      <c r="K389" s="6">
        <v>0</v>
      </c>
      <c r="L389" s="13">
        <v>150</v>
      </c>
      <c r="M389" s="13">
        <v>150</v>
      </c>
      <c r="N389" s="6">
        <v>0</v>
      </c>
      <c r="O389" s="6">
        <v>0</v>
      </c>
      <c r="P389" s="6">
        <v>0</v>
      </c>
      <c r="Q389" s="27">
        <v>0</v>
      </c>
      <c r="R389" s="148">
        <v>163</v>
      </c>
      <c r="S389" s="148">
        <v>166</v>
      </c>
      <c r="T389" s="6">
        <v>0</v>
      </c>
      <c r="U389" s="6">
        <v>202</v>
      </c>
      <c r="V389" s="6">
        <v>202</v>
      </c>
      <c r="W389" s="6">
        <v>0</v>
      </c>
      <c r="X389" s="6">
        <v>182</v>
      </c>
      <c r="Y389" s="6">
        <v>182</v>
      </c>
      <c r="Z389" s="27">
        <v>0</v>
      </c>
      <c r="AA389" s="6">
        <v>0</v>
      </c>
      <c r="AB389" s="6">
        <v>0</v>
      </c>
      <c r="AC389" s="6">
        <v>0</v>
      </c>
      <c r="AD389" s="6">
        <v>0</v>
      </c>
      <c r="AE389" s="6">
        <v>0</v>
      </c>
      <c r="AF389" s="27">
        <v>0</v>
      </c>
      <c r="AG389" s="6">
        <v>0</v>
      </c>
      <c r="AH389" s="6">
        <v>0</v>
      </c>
      <c r="AI389" s="6">
        <v>0</v>
      </c>
      <c r="AJ389" s="6">
        <v>0</v>
      </c>
      <c r="AK389" s="6">
        <v>0</v>
      </c>
      <c r="AL389" s="6">
        <v>0</v>
      </c>
      <c r="AM389" s="6">
        <v>0</v>
      </c>
      <c r="AN389" s="6">
        <v>0</v>
      </c>
      <c r="AO389" s="27">
        <v>0</v>
      </c>
      <c r="AP389" s="136">
        <f t="shared" si="29"/>
        <v>2647</v>
      </c>
      <c r="AQ389" s="137">
        <f t="shared" si="30"/>
        <v>1</v>
      </c>
      <c r="AW389" s="6"/>
    </row>
    <row r="390" spans="1:79" ht="16.5" customHeight="1">
      <c r="A390" s="6" t="s">
        <v>55</v>
      </c>
      <c r="B390" s="22">
        <v>289</v>
      </c>
      <c r="C390" s="15">
        <v>143</v>
      </c>
      <c r="D390" s="15">
        <v>143</v>
      </c>
      <c r="E390" s="6">
        <v>0</v>
      </c>
      <c r="F390" s="6">
        <v>0</v>
      </c>
      <c r="G390" s="6">
        <v>0</v>
      </c>
      <c r="H390" s="6">
        <v>0</v>
      </c>
      <c r="I390" s="177">
        <v>142</v>
      </c>
      <c r="J390" s="177">
        <v>142</v>
      </c>
      <c r="K390" s="6">
        <v>0</v>
      </c>
      <c r="L390" s="177">
        <v>154</v>
      </c>
      <c r="M390" s="177">
        <v>182</v>
      </c>
      <c r="N390" s="6">
        <v>0</v>
      </c>
      <c r="O390" s="6">
        <v>0</v>
      </c>
      <c r="P390" s="6">
        <v>0</v>
      </c>
      <c r="Q390" s="27">
        <v>0</v>
      </c>
      <c r="R390" s="6">
        <v>163</v>
      </c>
      <c r="S390" s="6">
        <v>166</v>
      </c>
      <c r="T390" s="6">
        <v>0</v>
      </c>
      <c r="U390" s="6">
        <v>0</v>
      </c>
      <c r="V390" s="6">
        <v>0</v>
      </c>
      <c r="W390" s="6">
        <v>0</v>
      </c>
      <c r="X390" s="160">
        <v>184</v>
      </c>
      <c r="Y390" s="160">
        <v>200</v>
      </c>
      <c r="Z390" s="27">
        <v>0</v>
      </c>
      <c r="AA390" s="6">
        <v>0</v>
      </c>
      <c r="AB390" s="6">
        <v>0</v>
      </c>
      <c r="AC390" s="6">
        <v>0</v>
      </c>
      <c r="AD390" s="6">
        <v>0</v>
      </c>
      <c r="AE390" s="6">
        <v>0</v>
      </c>
      <c r="AF390" s="27">
        <v>0</v>
      </c>
      <c r="AG390" s="6">
        <v>0</v>
      </c>
      <c r="AH390" s="6">
        <v>0</v>
      </c>
      <c r="AI390" s="6">
        <v>0</v>
      </c>
      <c r="AJ390" s="6">
        <v>0</v>
      </c>
      <c r="AK390" s="6">
        <v>0</v>
      </c>
      <c r="AL390" s="6">
        <v>0</v>
      </c>
      <c r="AM390" s="6">
        <v>0</v>
      </c>
      <c r="AN390" s="6">
        <v>0</v>
      </c>
      <c r="AO390" s="27">
        <v>0</v>
      </c>
      <c r="AP390" s="136">
        <f t="shared" si="29"/>
        <v>1619</v>
      </c>
      <c r="AQ390" s="137">
        <f t="shared" si="30"/>
        <v>1</v>
      </c>
    </row>
    <row r="391" spans="1:79" ht="16.5" customHeight="1">
      <c r="A391" s="6" t="s">
        <v>55</v>
      </c>
      <c r="B391" s="22">
        <v>289</v>
      </c>
      <c r="C391" s="13">
        <v>143</v>
      </c>
      <c r="D391" s="13">
        <v>143</v>
      </c>
      <c r="E391" s="6">
        <v>0</v>
      </c>
      <c r="F391" s="6">
        <v>0</v>
      </c>
      <c r="G391" s="6">
        <v>0</v>
      </c>
      <c r="H391" s="6">
        <v>0</v>
      </c>
      <c r="I391" s="178">
        <v>152</v>
      </c>
      <c r="J391" s="178">
        <v>152</v>
      </c>
      <c r="K391" s="6">
        <v>0</v>
      </c>
      <c r="L391" s="178">
        <v>154</v>
      </c>
      <c r="M391" s="178">
        <v>154</v>
      </c>
      <c r="N391" s="6">
        <v>0</v>
      </c>
      <c r="O391" s="6">
        <v>0</v>
      </c>
      <c r="P391" s="6">
        <v>0</v>
      </c>
      <c r="Q391" s="27">
        <v>0</v>
      </c>
      <c r="R391" s="6">
        <v>0</v>
      </c>
      <c r="S391" s="6">
        <v>0</v>
      </c>
      <c r="T391" s="6">
        <v>0</v>
      </c>
      <c r="U391" s="6">
        <v>202</v>
      </c>
      <c r="V391" s="6">
        <v>202</v>
      </c>
      <c r="W391" s="6">
        <v>0</v>
      </c>
      <c r="X391" s="160">
        <v>182</v>
      </c>
      <c r="Y391" s="160">
        <v>196</v>
      </c>
      <c r="Z391" s="27">
        <v>0</v>
      </c>
      <c r="AA391" s="6">
        <v>0</v>
      </c>
      <c r="AB391" s="6">
        <v>0</v>
      </c>
      <c r="AC391" s="6">
        <v>0</v>
      </c>
      <c r="AD391" s="6">
        <v>0</v>
      </c>
      <c r="AE391" s="6">
        <v>0</v>
      </c>
      <c r="AF391" s="27">
        <v>0</v>
      </c>
      <c r="AG391" s="6">
        <v>0</v>
      </c>
      <c r="AH391" s="6">
        <v>0</v>
      </c>
      <c r="AI391" s="6">
        <v>0</v>
      </c>
      <c r="AJ391" s="6">
        <v>0</v>
      </c>
      <c r="AK391" s="6">
        <v>0</v>
      </c>
      <c r="AL391" s="6">
        <v>0</v>
      </c>
      <c r="AM391" s="6">
        <v>0</v>
      </c>
      <c r="AN391" s="6">
        <v>0</v>
      </c>
      <c r="AO391" s="27">
        <v>0</v>
      </c>
      <c r="AP391" s="136">
        <f t="shared" si="29"/>
        <v>1680</v>
      </c>
      <c r="AQ391" s="137">
        <f t="shared" si="30"/>
        <v>1</v>
      </c>
      <c r="AW391" s="6"/>
    </row>
    <row r="392" spans="1:79" ht="16.5" customHeight="1">
      <c r="A392" s="6" t="s">
        <v>55</v>
      </c>
      <c r="B392" s="22">
        <v>290</v>
      </c>
      <c r="C392" s="15">
        <v>143</v>
      </c>
      <c r="D392" s="15">
        <v>143</v>
      </c>
      <c r="E392" s="6">
        <v>0</v>
      </c>
      <c r="F392" s="6">
        <v>0</v>
      </c>
      <c r="G392" s="6">
        <v>0</v>
      </c>
      <c r="H392" s="6">
        <v>0</v>
      </c>
      <c r="I392" s="177">
        <v>140</v>
      </c>
      <c r="J392" s="177">
        <v>140</v>
      </c>
      <c r="K392" s="6">
        <v>0</v>
      </c>
      <c r="L392" s="15">
        <v>170</v>
      </c>
      <c r="M392" s="15">
        <v>190</v>
      </c>
      <c r="N392" s="6">
        <v>0</v>
      </c>
      <c r="O392" s="6">
        <v>0</v>
      </c>
      <c r="P392" s="6">
        <v>0</v>
      </c>
      <c r="Q392" s="27">
        <v>0</v>
      </c>
      <c r="R392" s="6">
        <v>163</v>
      </c>
      <c r="S392" s="6">
        <v>166</v>
      </c>
      <c r="T392" s="6">
        <v>0</v>
      </c>
      <c r="U392" s="6">
        <v>0</v>
      </c>
      <c r="V392" s="6">
        <v>0</v>
      </c>
      <c r="W392" s="6">
        <v>0</v>
      </c>
      <c r="X392" s="6">
        <v>0</v>
      </c>
      <c r="Y392" s="6">
        <v>0</v>
      </c>
      <c r="Z392" s="27">
        <v>0</v>
      </c>
      <c r="AA392" s="6">
        <v>0</v>
      </c>
      <c r="AB392" s="6">
        <v>0</v>
      </c>
      <c r="AC392" s="6">
        <v>0</v>
      </c>
      <c r="AD392" s="6">
        <v>0</v>
      </c>
      <c r="AE392" s="6">
        <v>0</v>
      </c>
      <c r="AF392" s="27">
        <v>0</v>
      </c>
      <c r="AG392" s="6">
        <v>0</v>
      </c>
      <c r="AH392" s="6">
        <v>0</v>
      </c>
      <c r="AI392" s="6">
        <v>0</v>
      </c>
      <c r="AJ392" s="6">
        <v>0</v>
      </c>
      <c r="AK392" s="6">
        <v>0</v>
      </c>
      <c r="AL392" s="6">
        <v>0</v>
      </c>
      <c r="AM392" s="6">
        <v>0</v>
      </c>
      <c r="AN392" s="6">
        <v>0</v>
      </c>
      <c r="AO392" s="27">
        <v>0</v>
      </c>
      <c r="AP392" s="136">
        <f t="shared" si="29"/>
        <v>1255</v>
      </c>
      <c r="AQ392" s="137">
        <f t="shared" si="30"/>
        <v>1</v>
      </c>
    </row>
    <row r="393" spans="1:79" ht="16.5" customHeight="1">
      <c r="A393" s="6" t="s">
        <v>55</v>
      </c>
      <c r="B393" s="22">
        <v>290</v>
      </c>
      <c r="C393" s="13">
        <v>143</v>
      </c>
      <c r="D393" s="13">
        <v>143</v>
      </c>
      <c r="E393" s="6">
        <v>0</v>
      </c>
      <c r="F393" s="6">
        <v>0</v>
      </c>
      <c r="G393" s="6">
        <v>0</v>
      </c>
      <c r="H393" s="6">
        <v>0</v>
      </c>
      <c r="I393" s="178">
        <v>152</v>
      </c>
      <c r="J393" s="178">
        <v>152</v>
      </c>
      <c r="K393" s="6">
        <v>0</v>
      </c>
      <c r="L393" s="13">
        <v>170</v>
      </c>
      <c r="M393" s="13">
        <v>190</v>
      </c>
      <c r="N393" s="6">
        <v>0</v>
      </c>
      <c r="O393" s="6">
        <v>0</v>
      </c>
      <c r="P393" s="6">
        <v>0</v>
      </c>
      <c r="Q393" s="27">
        <v>0</v>
      </c>
      <c r="R393" s="6">
        <v>163</v>
      </c>
      <c r="S393" s="6">
        <v>166</v>
      </c>
      <c r="T393" s="6">
        <v>0</v>
      </c>
      <c r="U393" s="6">
        <v>0</v>
      </c>
      <c r="V393" s="6">
        <v>0</v>
      </c>
      <c r="W393" s="6">
        <v>0</v>
      </c>
      <c r="X393" s="6">
        <v>0</v>
      </c>
      <c r="Y393" s="6">
        <v>0</v>
      </c>
      <c r="Z393" s="27">
        <v>0</v>
      </c>
      <c r="AA393" s="6">
        <v>0</v>
      </c>
      <c r="AB393" s="6">
        <v>0</v>
      </c>
      <c r="AC393" s="6">
        <v>0</v>
      </c>
      <c r="AD393" s="6">
        <v>0</v>
      </c>
      <c r="AE393" s="6">
        <v>0</v>
      </c>
      <c r="AF393" s="27">
        <v>0</v>
      </c>
      <c r="AG393" s="6">
        <v>0</v>
      </c>
      <c r="AH393" s="6">
        <v>0</v>
      </c>
      <c r="AI393" s="6">
        <v>0</v>
      </c>
      <c r="AJ393" s="6">
        <v>0</v>
      </c>
      <c r="AK393" s="6">
        <v>0</v>
      </c>
      <c r="AL393" s="6">
        <v>0</v>
      </c>
      <c r="AM393" s="6">
        <v>0</v>
      </c>
      <c r="AN393" s="6">
        <v>0</v>
      </c>
      <c r="AO393" s="27">
        <v>0</v>
      </c>
      <c r="AP393" s="136">
        <f t="shared" si="29"/>
        <v>1279</v>
      </c>
      <c r="AQ393" s="137">
        <f t="shared" si="30"/>
        <v>1</v>
      </c>
      <c r="AW393" s="6"/>
    </row>
    <row r="394" spans="1:79" ht="16.5" customHeight="1">
      <c r="A394" s="6" t="s">
        <v>55</v>
      </c>
      <c r="B394" s="22">
        <v>291</v>
      </c>
      <c r="C394" s="15">
        <v>143</v>
      </c>
      <c r="D394" s="15">
        <v>143</v>
      </c>
      <c r="E394" s="6">
        <v>0</v>
      </c>
      <c r="F394" s="179">
        <v>332</v>
      </c>
      <c r="G394" s="179">
        <v>338</v>
      </c>
      <c r="H394" s="6">
        <v>0</v>
      </c>
      <c r="I394" s="177">
        <v>140</v>
      </c>
      <c r="J394" s="177">
        <v>140</v>
      </c>
      <c r="K394" s="6">
        <v>0</v>
      </c>
      <c r="L394" s="15">
        <v>170</v>
      </c>
      <c r="M394" s="15">
        <v>190</v>
      </c>
      <c r="N394" s="6">
        <v>0</v>
      </c>
      <c r="O394" s="6">
        <v>0</v>
      </c>
      <c r="P394" s="6">
        <v>0</v>
      </c>
      <c r="Q394" s="27">
        <v>0</v>
      </c>
      <c r="R394" s="6">
        <v>163</v>
      </c>
      <c r="S394" s="6">
        <v>166</v>
      </c>
      <c r="T394" s="6">
        <v>0</v>
      </c>
      <c r="U394" s="6">
        <v>202</v>
      </c>
      <c r="V394" s="6">
        <v>202</v>
      </c>
      <c r="W394" s="6">
        <v>0</v>
      </c>
      <c r="X394" s="6">
        <v>0</v>
      </c>
      <c r="Y394" s="6">
        <v>0</v>
      </c>
      <c r="Z394" s="27">
        <v>0</v>
      </c>
      <c r="AA394" s="6">
        <v>0</v>
      </c>
      <c r="AB394" s="6">
        <v>0</v>
      </c>
      <c r="AC394" s="6">
        <v>0</v>
      </c>
      <c r="AD394" s="6">
        <v>146</v>
      </c>
      <c r="AE394" s="6">
        <v>158</v>
      </c>
      <c r="AF394" s="27">
        <v>0</v>
      </c>
      <c r="AG394" s="6">
        <v>0</v>
      </c>
      <c r="AH394" s="6">
        <v>0</v>
      </c>
      <c r="AI394" s="6">
        <v>0</v>
      </c>
      <c r="AJ394" s="6">
        <v>232</v>
      </c>
      <c r="AK394" s="6">
        <v>232</v>
      </c>
      <c r="AL394" s="6">
        <v>0</v>
      </c>
      <c r="AM394" s="6">
        <v>0</v>
      </c>
      <c r="AN394" s="6">
        <v>0</v>
      </c>
      <c r="AO394" s="27">
        <v>0</v>
      </c>
      <c r="AP394" s="136">
        <f t="shared" si="29"/>
        <v>3097</v>
      </c>
      <c r="AQ394" s="137">
        <f t="shared" si="30"/>
        <v>1</v>
      </c>
    </row>
    <row r="395" spans="1:79" ht="16.5" customHeight="1">
      <c r="A395" s="6" t="s">
        <v>55</v>
      </c>
      <c r="B395" s="22">
        <v>291</v>
      </c>
      <c r="C395" s="13">
        <v>143</v>
      </c>
      <c r="D395" s="13">
        <v>143</v>
      </c>
      <c r="E395" s="6">
        <v>0</v>
      </c>
      <c r="F395" s="180">
        <v>302</v>
      </c>
      <c r="G395" s="180">
        <v>332</v>
      </c>
      <c r="H395" s="13">
        <v>338</v>
      </c>
      <c r="I395" s="178">
        <v>152</v>
      </c>
      <c r="J395" s="178">
        <v>152</v>
      </c>
      <c r="K395" s="6">
        <v>0</v>
      </c>
      <c r="L395" s="13">
        <v>170</v>
      </c>
      <c r="M395" s="13">
        <v>190</v>
      </c>
      <c r="N395" s="6">
        <v>0</v>
      </c>
      <c r="O395" s="6">
        <v>0</v>
      </c>
      <c r="P395" s="6">
        <v>0</v>
      </c>
      <c r="Q395" s="27">
        <v>0</v>
      </c>
      <c r="R395" s="6">
        <v>0</v>
      </c>
      <c r="S395" s="6">
        <v>0</v>
      </c>
      <c r="T395" s="6">
        <v>0</v>
      </c>
      <c r="U395" s="6">
        <v>202</v>
      </c>
      <c r="V395" s="6">
        <v>202</v>
      </c>
      <c r="W395" s="6">
        <v>0</v>
      </c>
      <c r="X395" s="6">
        <v>182</v>
      </c>
      <c r="Y395" s="6">
        <v>196</v>
      </c>
      <c r="Z395" s="27">
        <v>0</v>
      </c>
      <c r="AA395" s="6">
        <v>0</v>
      </c>
      <c r="AB395" s="6">
        <v>0</v>
      </c>
      <c r="AC395" s="6">
        <v>0</v>
      </c>
      <c r="AD395" s="6">
        <v>0</v>
      </c>
      <c r="AE395" s="6">
        <v>0</v>
      </c>
      <c r="AF395" s="27">
        <v>0</v>
      </c>
      <c r="AG395" s="6">
        <v>0</v>
      </c>
      <c r="AH395" s="6">
        <v>0</v>
      </c>
      <c r="AI395" s="6">
        <v>0</v>
      </c>
      <c r="AJ395" s="6">
        <v>232</v>
      </c>
      <c r="AK395" s="6">
        <v>232</v>
      </c>
      <c r="AL395" s="6">
        <v>0</v>
      </c>
      <c r="AM395" s="6">
        <v>214</v>
      </c>
      <c r="AN395" s="6">
        <v>217</v>
      </c>
      <c r="AO395" s="27">
        <v>0</v>
      </c>
      <c r="AP395" s="136">
        <f t="shared" si="29"/>
        <v>3599</v>
      </c>
      <c r="AQ395" s="137">
        <f t="shared" si="30"/>
        <v>1</v>
      </c>
      <c r="AW395" s="6"/>
    </row>
    <row r="396" spans="1:79" ht="16.5" customHeight="1">
      <c r="A396" s="6" t="s">
        <v>55</v>
      </c>
      <c r="B396" s="22">
        <v>292</v>
      </c>
      <c r="C396" s="15">
        <v>143</v>
      </c>
      <c r="D396" s="15">
        <v>143</v>
      </c>
      <c r="E396" s="6">
        <v>0</v>
      </c>
      <c r="F396" s="6">
        <v>0</v>
      </c>
      <c r="G396" s="6">
        <v>0</v>
      </c>
      <c r="H396" s="6">
        <v>0</v>
      </c>
      <c r="I396" s="177">
        <v>142</v>
      </c>
      <c r="J396" s="177">
        <v>142</v>
      </c>
      <c r="K396" s="6">
        <v>0</v>
      </c>
      <c r="L396" s="177">
        <v>154</v>
      </c>
      <c r="M396" s="177">
        <v>182</v>
      </c>
      <c r="N396" s="6">
        <v>0</v>
      </c>
      <c r="O396" s="6">
        <v>0</v>
      </c>
      <c r="P396" s="6">
        <v>0</v>
      </c>
      <c r="Q396" s="27">
        <v>0</v>
      </c>
      <c r="R396" s="6">
        <v>0</v>
      </c>
      <c r="S396" s="6">
        <v>0</v>
      </c>
      <c r="T396" s="6">
        <v>0</v>
      </c>
      <c r="U396" s="6">
        <v>0</v>
      </c>
      <c r="V396" s="6">
        <v>0</v>
      </c>
      <c r="W396" s="6">
        <v>0</v>
      </c>
      <c r="X396" s="6">
        <v>0</v>
      </c>
      <c r="Y396" s="6">
        <v>0</v>
      </c>
      <c r="Z396" s="27">
        <v>0</v>
      </c>
      <c r="AA396" s="6">
        <v>0</v>
      </c>
      <c r="AB396" s="6">
        <v>0</v>
      </c>
      <c r="AC396" s="6">
        <v>0</v>
      </c>
      <c r="AD396" s="6">
        <v>0</v>
      </c>
      <c r="AE396" s="6">
        <v>0</v>
      </c>
      <c r="AF396" s="27">
        <v>0</v>
      </c>
      <c r="AG396" s="6">
        <v>0</v>
      </c>
      <c r="AH396" s="6">
        <v>0</v>
      </c>
      <c r="AI396" s="6">
        <v>0</v>
      </c>
      <c r="AJ396" s="6">
        <v>232</v>
      </c>
      <c r="AK396" s="6">
        <v>232</v>
      </c>
      <c r="AL396" s="6">
        <v>0</v>
      </c>
      <c r="AM396" s="6">
        <v>0</v>
      </c>
      <c r="AN396" s="6">
        <v>0</v>
      </c>
      <c r="AO396" s="27">
        <v>0</v>
      </c>
      <c r="AP396" s="136">
        <f t="shared" si="29"/>
        <v>1370</v>
      </c>
      <c r="AQ396" s="137">
        <f t="shared" si="30"/>
        <v>1</v>
      </c>
    </row>
    <row r="397" spans="1:79" ht="16.5" customHeight="1">
      <c r="A397" s="6" t="s">
        <v>55</v>
      </c>
      <c r="B397" s="22">
        <v>292</v>
      </c>
      <c r="C397" s="13">
        <v>143</v>
      </c>
      <c r="D397" s="13">
        <v>143</v>
      </c>
      <c r="E397" s="6">
        <v>0</v>
      </c>
      <c r="F397" s="13">
        <v>329</v>
      </c>
      <c r="G397" s="13">
        <v>329</v>
      </c>
      <c r="H397" s="6">
        <v>0</v>
      </c>
      <c r="I397" s="178">
        <v>152</v>
      </c>
      <c r="J397" s="178">
        <v>152</v>
      </c>
      <c r="K397" s="6">
        <v>0</v>
      </c>
      <c r="L397" s="178">
        <v>154</v>
      </c>
      <c r="M397" s="178">
        <v>154</v>
      </c>
      <c r="N397" s="6">
        <v>0</v>
      </c>
      <c r="O397" s="6">
        <v>0</v>
      </c>
      <c r="P397" s="6">
        <v>0</v>
      </c>
      <c r="Q397" s="27">
        <v>0</v>
      </c>
      <c r="R397" s="6">
        <v>0</v>
      </c>
      <c r="S397" s="6">
        <v>0</v>
      </c>
      <c r="T397" s="6">
        <v>0</v>
      </c>
      <c r="U397" s="6">
        <v>0</v>
      </c>
      <c r="V397" s="6">
        <v>0</v>
      </c>
      <c r="W397" s="6">
        <v>0</v>
      </c>
      <c r="X397" s="6">
        <v>0</v>
      </c>
      <c r="Y397" s="6">
        <v>0</v>
      </c>
      <c r="Z397" s="27">
        <v>0</v>
      </c>
      <c r="AA397" s="6">
        <v>0</v>
      </c>
      <c r="AB397" s="6">
        <v>0</v>
      </c>
      <c r="AC397" s="6">
        <v>0</v>
      </c>
      <c r="AD397" s="6">
        <v>0</v>
      </c>
      <c r="AE397" s="6">
        <v>0</v>
      </c>
      <c r="AF397" s="27">
        <v>0</v>
      </c>
      <c r="AG397" s="6">
        <v>0</v>
      </c>
      <c r="AH397" s="6">
        <v>0</v>
      </c>
      <c r="AI397" s="6">
        <v>0</v>
      </c>
      <c r="AJ397" s="6">
        <v>0</v>
      </c>
      <c r="AK397" s="6">
        <v>0</v>
      </c>
      <c r="AL397" s="6">
        <v>0</v>
      </c>
      <c r="AM397" s="6">
        <v>0</v>
      </c>
      <c r="AN397" s="6">
        <v>0</v>
      </c>
      <c r="AO397" s="27">
        <v>0</v>
      </c>
      <c r="AP397" s="136">
        <f t="shared" si="29"/>
        <v>1556</v>
      </c>
      <c r="AQ397" s="137">
        <f t="shared" si="30"/>
        <v>1</v>
      </c>
      <c r="AW397" s="6"/>
    </row>
    <row r="398" spans="1:79" ht="16.5" customHeight="1">
      <c r="A398" s="6" t="s">
        <v>55</v>
      </c>
      <c r="B398" s="22">
        <v>293</v>
      </c>
      <c r="C398" s="15">
        <v>143</v>
      </c>
      <c r="D398" s="15">
        <v>143</v>
      </c>
      <c r="E398" s="6">
        <v>0</v>
      </c>
      <c r="F398" s="15">
        <v>320</v>
      </c>
      <c r="G398" s="15">
        <v>320</v>
      </c>
      <c r="H398" s="6">
        <v>0</v>
      </c>
      <c r="I398" s="177">
        <v>142</v>
      </c>
      <c r="J398" s="177">
        <v>142</v>
      </c>
      <c r="K398" s="6">
        <v>0</v>
      </c>
      <c r="L398" s="15">
        <v>154</v>
      </c>
      <c r="M398" s="15">
        <v>154</v>
      </c>
      <c r="N398" s="6">
        <v>0</v>
      </c>
      <c r="O398" s="6">
        <v>0</v>
      </c>
      <c r="P398" s="6">
        <v>0</v>
      </c>
      <c r="Q398" s="27">
        <v>0</v>
      </c>
      <c r="R398" s="6">
        <v>0</v>
      </c>
      <c r="S398" s="6">
        <v>0</v>
      </c>
      <c r="T398" s="6">
        <v>0</v>
      </c>
      <c r="U398" s="6">
        <v>0</v>
      </c>
      <c r="V398" s="6">
        <v>0</v>
      </c>
      <c r="W398" s="6">
        <v>0</v>
      </c>
      <c r="X398" s="6">
        <v>0</v>
      </c>
      <c r="Y398" s="6">
        <v>0</v>
      </c>
      <c r="Z398" s="27">
        <v>0</v>
      </c>
      <c r="AA398" s="6">
        <v>0</v>
      </c>
      <c r="AB398" s="6">
        <v>0</v>
      </c>
      <c r="AC398" s="6">
        <v>0</v>
      </c>
      <c r="AD398" s="6">
        <v>0</v>
      </c>
      <c r="AE398" s="6">
        <v>0</v>
      </c>
      <c r="AF398" s="27">
        <v>0</v>
      </c>
      <c r="AG398" s="6">
        <v>0</v>
      </c>
      <c r="AH398" s="6">
        <v>0</v>
      </c>
      <c r="AI398" s="6">
        <v>0</v>
      </c>
      <c r="AJ398" s="6">
        <v>0</v>
      </c>
      <c r="AK398" s="6">
        <v>0</v>
      </c>
      <c r="AL398" s="6">
        <v>0</v>
      </c>
      <c r="AM398" s="6">
        <v>0</v>
      </c>
      <c r="AN398" s="6">
        <v>0</v>
      </c>
      <c r="AO398" s="27">
        <v>0</v>
      </c>
      <c r="AP398" s="136">
        <f t="shared" si="29"/>
        <v>1518</v>
      </c>
      <c r="AQ398" s="137">
        <f t="shared" si="30"/>
        <v>1</v>
      </c>
    </row>
    <row r="399" spans="1:79" ht="16.5" customHeight="1">
      <c r="A399" s="6" t="s">
        <v>55</v>
      </c>
      <c r="B399" s="22">
        <v>293</v>
      </c>
      <c r="C399" s="13">
        <v>143</v>
      </c>
      <c r="D399" s="13">
        <v>143</v>
      </c>
      <c r="E399" s="6">
        <v>0</v>
      </c>
      <c r="F399" s="6">
        <v>0</v>
      </c>
      <c r="G399" s="6">
        <v>0</v>
      </c>
      <c r="H399" s="6">
        <v>0</v>
      </c>
      <c r="I399" s="178">
        <v>152</v>
      </c>
      <c r="J399" s="178">
        <v>152</v>
      </c>
      <c r="K399" s="6">
        <v>0</v>
      </c>
      <c r="L399" s="6">
        <v>0</v>
      </c>
      <c r="M399" s="6">
        <v>0</v>
      </c>
      <c r="N399" s="6">
        <v>0</v>
      </c>
      <c r="O399" s="6">
        <v>0</v>
      </c>
      <c r="P399" s="6">
        <v>0</v>
      </c>
      <c r="Q399" s="27">
        <v>0</v>
      </c>
      <c r="R399" s="6">
        <v>0</v>
      </c>
      <c r="S399" s="6">
        <v>0</v>
      </c>
      <c r="T399" s="6">
        <v>0</v>
      </c>
      <c r="U399" s="6">
        <v>0</v>
      </c>
      <c r="V399" s="6">
        <v>0</v>
      </c>
      <c r="W399" s="6">
        <v>0</v>
      </c>
      <c r="X399" s="6">
        <v>0</v>
      </c>
      <c r="Y399" s="6">
        <v>0</v>
      </c>
      <c r="Z399" s="27">
        <v>0</v>
      </c>
      <c r="AA399" s="6">
        <v>0</v>
      </c>
      <c r="AB399" s="6">
        <v>0</v>
      </c>
      <c r="AC399" s="6">
        <v>0</v>
      </c>
      <c r="AD399" s="6">
        <v>0</v>
      </c>
      <c r="AE399" s="6">
        <v>0</v>
      </c>
      <c r="AF399" s="27">
        <v>0</v>
      </c>
      <c r="AG399" s="6">
        <v>0</v>
      </c>
      <c r="AH399" s="6">
        <v>0</v>
      </c>
      <c r="AI399" s="6">
        <v>0</v>
      </c>
      <c r="AJ399" s="6">
        <v>0</v>
      </c>
      <c r="AK399" s="6">
        <v>0</v>
      </c>
      <c r="AL399" s="6">
        <v>0</v>
      </c>
      <c r="AM399" s="6">
        <v>0</v>
      </c>
      <c r="AN399" s="6">
        <v>0</v>
      </c>
      <c r="AO399" s="27">
        <v>0</v>
      </c>
      <c r="AP399" s="136">
        <f t="shared" si="29"/>
        <v>590</v>
      </c>
      <c r="AQ399" s="137">
        <f t="shared" si="30"/>
        <v>1</v>
      </c>
      <c r="AW399" s="6"/>
    </row>
    <row r="400" spans="1:79" ht="16.5" customHeight="1">
      <c r="A400" s="6" t="s">
        <v>55</v>
      </c>
      <c r="B400" s="22">
        <v>294</v>
      </c>
      <c r="C400" s="15">
        <v>143</v>
      </c>
      <c r="D400" s="15">
        <v>143</v>
      </c>
      <c r="E400" s="6">
        <v>0</v>
      </c>
      <c r="F400" s="179">
        <v>302</v>
      </c>
      <c r="G400" s="179">
        <v>302</v>
      </c>
      <c r="H400" s="6">
        <v>0</v>
      </c>
      <c r="I400" s="177">
        <v>140</v>
      </c>
      <c r="J400" s="177">
        <v>140</v>
      </c>
      <c r="K400" s="6">
        <v>0</v>
      </c>
      <c r="L400" s="15">
        <v>170</v>
      </c>
      <c r="M400" s="15">
        <v>190</v>
      </c>
      <c r="N400" s="6">
        <v>0</v>
      </c>
      <c r="O400" s="6">
        <v>0</v>
      </c>
      <c r="P400" s="6">
        <v>0</v>
      </c>
      <c r="Q400" s="27">
        <v>0</v>
      </c>
      <c r="R400" s="6">
        <v>0</v>
      </c>
      <c r="S400" s="6">
        <v>0</v>
      </c>
      <c r="T400" s="6">
        <v>0</v>
      </c>
      <c r="U400" s="6">
        <v>0</v>
      </c>
      <c r="V400" s="6">
        <v>0</v>
      </c>
      <c r="W400" s="6">
        <v>0</v>
      </c>
      <c r="X400" s="6">
        <v>0</v>
      </c>
      <c r="Y400" s="6">
        <v>0</v>
      </c>
      <c r="Z400" s="27">
        <v>0</v>
      </c>
      <c r="AA400" s="6">
        <v>0</v>
      </c>
      <c r="AB400" s="6">
        <v>0</v>
      </c>
      <c r="AC400" s="6">
        <v>0</v>
      </c>
      <c r="AD400" s="6">
        <v>0</v>
      </c>
      <c r="AE400" s="6">
        <v>0</v>
      </c>
      <c r="AF400" s="27">
        <v>0</v>
      </c>
      <c r="AG400" s="6">
        <v>0</v>
      </c>
      <c r="AH400" s="6">
        <v>0</v>
      </c>
      <c r="AI400" s="6">
        <v>0</v>
      </c>
      <c r="AJ400" s="6">
        <v>0</v>
      </c>
      <c r="AK400" s="6">
        <v>0</v>
      </c>
      <c r="AL400" s="6">
        <v>0</v>
      </c>
      <c r="AM400" s="6">
        <v>0</v>
      </c>
      <c r="AN400" s="6">
        <v>0</v>
      </c>
      <c r="AO400" s="27">
        <v>0</v>
      </c>
      <c r="AP400" s="136">
        <f t="shared" si="29"/>
        <v>1530</v>
      </c>
      <c r="AQ400" s="137">
        <f t="shared" si="30"/>
        <v>1</v>
      </c>
    </row>
    <row r="401" spans="1:49" ht="16.5" customHeight="1">
      <c r="A401" s="6" t="s">
        <v>55</v>
      </c>
      <c r="B401" s="22">
        <v>294</v>
      </c>
      <c r="C401" s="13">
        <v>143</v>
      </c>
      <c r="D401" s="13">
        <v>143</v>
      </c>
      <c r="E401" s="6">
        <v>0</v>
      </c>
      <c r="F401" s="180">
        <v>332</v>
      </c>
      <c r="G401" s="180">
        <v>338</v>
      </c>
      <c r="H401" s="6">
        <v>0</v>
      </c>
      <c r="I401" s="178">
        <v>152</v>
      </c>
      <c r="J401" s="178">
        <v>152</v>
      </c>
      <c r="K401" s="6">
        <v>0</v>
      </c>
      <c r="L401" s="13">
        <v>170</v>
      </c>
      <c r="M401" s="13">
        <v>190</v>
      </c>
      <c r="N401" s="6">
        <v>0</v>
      </c>
      <c r="O401" s="6">
        <v>0</v>
      </c>
      <c r="P401" s="6">
        <v>0</v>
      </c>
      <c r="Q401" s="27">
        <v>0</v>
      </c>
      <c r="R401" s="6">
        <v>0</v>
      </c>
      <c r="S401" s="6">
        <v>0</v>
      </c>
      <c r="T401" s="6">
        <v>0</v>
      </c>
      <c r="U401" s="6">
        <v>0</v>
      </c>
      <c r="V401" s="6">
        <v>0</v>
      </c>
      <c r="W401" s="6">
        <v>0</v>
      </c>
      <c r="X401" s="6">
        <v>0</v>
      </c>
      <c r="Y401" s="6">
        <v>0</v>
      </c>
      <c r="Z401" s="27">
        <v>0</v>
      </c>
      <c r="AA401" s="6">
        <v>0</v>
      </c>
      <c r="AB401" s="6">
        <v>0</v>
      </c>
      <c r="AC401" s="6">
        <v>0</v>
      </c>
      <c r="AD401" s="23">
        <v>0</v>
      </c>
      <c r="AE401" s="23">
        <v>0</v>
      </c>
      <c r="AF401" s="27">
        <v>0</v>
      </c>
      <c r="AG401" s="6">
        <v>0</v>
      </c>
      <c r="AH401" s="6">
        <v>0</v>
      </c>
      <c r="AI401" s="6">
        <v>0</v>
      </c>
      <c r="AJ401" s="6">
        <v>0</v>
      </c>
      <c r="AK401" s="6">
        <v>0</v>
      </c>
      <c r="AL401" s="6">
        <v>0</v>
      </c>
      <c r="AM401" s="6">
        <v>0</v>
      </c>
      <c r="AN401" s="6">
        <v>0</v>
      </c>
      <c r="AO401" s="27">
        <v>0</v>
      </c>
      <c r="AP401" s="136">
        <f t="shared" si="29"/>
        <v>1620</v>
      </c>
      <c r="AQ401" s="137">
        <f t="shared" si="30"/>
        <v>1</v>
      </c>
      <c r="AW401" s="6"/>
    </row>
    <row r="402" spans="1:49" ht="16.5" customHeight="1">
      <c r="A402" s="6" t="s">
        <v>55</v>
      </c>
      <c r="B402" s="22">
        <v>295</v>
      </c>
      <c r="C402" s="15">
        <v>143</v>
      </c>
      <c r="D402" s="15">
        <v>143</v>
      </c>
      <c r="E402" s="6">
        <v>0</v>
      </c>
      <c r="F402" s="6">
        <v>0</v>
      </c>
      <c r="G402" s="6">
        <v>0</v>
      </c>
      <c r="H402" s="6">
        <v>0</v>
      </c>
      <c r="I402" s="177">
        <v>140</v>
      </c>
      <c r="J402" s="177">
        <v>140</v>
      </c>
      <c r="K402" s="6">
        <v>0</v>
      </c>
      <c r="L402" s="15">
        <v>170</v>
      </c>
      <c r="M402" s="15">
        <v>190</v>
      </c>
      <c r="N402" s="6">
        <v>0</v>
      </c>
      <c r="O402" s="6">
        <v>0</v>
      </c>
      <c r="P402" s="6">
        <v>0</v>
      </c>
      <c r="Q402" s="27">
        <v>0</v>
      </c>
      <c r="R402" s="6">
        <v>0</v>
      </c>
      <c r="S402" s="6">
        <v>0</v>
      </c>
      <c r="T402" s="6">
        <v>0</v>
      </c>
      <c r="U402" s="6">
        <v>0</v>
      </c>
      <c r="V402" s="6">
        <v>0</v>
      </c>
      <c r="W402" s="6">
        <v>0</v>
      </c>
      <c r="X402" s="6">
        <v>0</v>
      </c>
      <c r="Y402" s="6">
        <v>0</v>
      </c>
      <c r="Z402" s="27">
        <v>0</v>
      </c>
      <c r="AA402" s="6">
        <v>0</v>
      </c>
      <c r="AB402" s="6">
        <v>0</v>
      </c>
      <c r="AC402" s="6">
        <v>0</v>
      </c>
      <c r="AD402" s="6">
        <v>0</v>
      </c>
      <c r="AE402" s="6">
        <v>0</v>
      </c>
      <c r="AF402" s="27">
        <v>0</v>
      </c>
      <c r="AG402" s="6">
        <v>0</v>
      </c>
      <c r="AH402" s="6">
        <v>0</v>
      </c>
      <c r="AI402" s="6">
        <v>0</v>
      </c>
      <c r="AJ402" s="6">
        <v>0</v>
      </c>
      <c r="AK402" s="6">
        <v>0</v>
      </c>
      <c r="AL402" s="6">
        <v>0</v>
      </c>
      <c r="AM402" s="6">
        <v>0</v>
      </c>
      <c r="AN402" s="6">
        <v>0</v>
      </c>
      <c r="AO402" s="27">
        <v>0</v>
      </c>
      <c r="AP402" s="136">
        <f t="shared" si="29"/>
        <v>926</v>
      </c>
      <c r="AQ402" s="137">
        <f t="shared" si="30"/>
        <v>1</v>
      </c>
    </row>
    <row r="403" spans="1:49" ht="16.5" customHeight="1">
      <c r="A403" s="6" t="s">
        <v>55</v>
      </c>
      <c r="B403" s="22">
        <v>295</v>
      </c>
      <c r="C403" s="13">
        <v>143</v>
      </c>
      <c r="D403" s="13">
        <v>143</v>
      </c>
      <c r="E403" s="6">
        <v>0</v>
      </c>
      <c r="F403" s="13">
        <v>332</v>
      </c>
      <c r="G403" s="13">
        <v>338</v>
      </c>
      <c r="H403" s="6">
        <v>0</v>
      </c>
      <c r="I403" s="178">
        <v>152</v>
      </c>
      <c r="J403" s="178">
        <v>152</v>
      </c>
      <c r="K403" s="6">
        <v>0</v>
      </c>
      <c r="L403" s="13">
        <v>170</v>
      </c>
      <c r="M403" s="13">
        <v>190</v>
      </c>
      <c r="N403" s="6">
        <v>0</v>
      </c>
      <c r="O403" s="6">
        <v>0</v>
      </c>
      <c r="P403" s="6">
        <v>0</v>
      </c>
      <c r="Q403" s="27">
        <v>0</v>
      </c>
      <c r="R403" s="6">
        <v>0</v>
      </c>
      <c r="S403" s="6">
        <v>0</v>
      </c>
      <c r="T403" s="6">
        <v>0</v>
      </c>
      <c r="U403" s="6">
        <v>0</v>
      </c>
      <c r="V403" s="6">
        <v>0</v>
      </c>
      <c r="W403" s="6">
        <v>0</v>
      </c>
      <c r="X403" s="6">
        <v>0</v>
      </c>
      <c r="Y403" s="6">
        <v>0</v>
      </c>
      <c r="Z403" s="27">
        <v>0</v>
      </c>
      <c r="AA403" s="6">
        <v>0</v>
      </c>
      <c r="AB403" s="6">
        <v>0</v>
      </c>
      <c r="AC403" s="6">
        <v>0</v>
      </c>
      <c r="AD403" s="6">
        <v>0</v>
      </c>
      <c r="AE403" s="6">
        <v>0</v>
      </c>
      <c r="AF403" s="27">
        <v>0</v>
      </c>
      <c r="AG403" s="6">
        <v>0</v>
      </c>
      <c r="AH403" s="6">
        <v>0</v>
      </c>
      <c r="AI403" s="6">
        <v>0</v>
      </c>
      <c r="AJ403" s="6">
        <v>0</v>
      </c>
      <c r="AK403" s="6">
        <v>0</v>
      </c>
      <c r="AL403" s="6">
        <v>0</v>
      </c>
      <c r="AM403" s="6">
        <v>0</v>
      </c>
      <c r="AN403" s="6">
        <v>0</v>
      </c>
      <c r="AO403" s="27">
        <v>0</v>
      </c>
      <c r="AP403" s="136">
        <f t="shared" si="29"/>
        <v>1620</v>
      </c>
      <c r="AQ403" s="137">
        <f t="shared" si="30"/>
        <v>1</v>
      </c>
      <c r="AW403" s="6"/>
    </row>
    <row r="404" spans="1:49" ht="16.5" customHeight="1">
      <c r="A404" s="6" t="s">
        <v>55</v>
      </c>
      <c r="B404" s="22">
        <v>296</v>
      </c>
      <c r="C404" s="15">
        <v>143</v>
      </c>
      <c r="D404" s="15">
        <v>143</v>
      </c>
      <c r="E404" s="6">
        <v>0</v>
      </c>
      <c r="F404" s="6">
        <v>0</v>
      </c>
      <c r="G404" s="6">
        <v>0</v>
      </c>
      <c r="H404" s="6">
        <v>0</v>
      </c>
      <c r="I404" s="177">
        <v>140</v>
      </c>
      <c r="J404" s="177">
        <v>140</v>
      </c>
      <c r="K404" s="6">
        <v>0</v>
      </c>
      <c r="L404" s="177">
        <v>154</v>
      </c>
      <c r="M404" s="177">
        <v>154</v>
      </c>
      <c r="N404" s="6">
        <v>0</v>
      </c>
      <c r="O404" s="6">
        <v>0</v>
      </c>
      <c r="P404" s="6">
        <v>0</v>
      </c>
      <c r="Q404" s="27">
        <v>0</v>
      </c>
      <c r="R404" s="6">
        <v>0</v>
      </c>
      <c r="S404" s="6">
        <v>0</v>
      </c>
      <c r="T404" s="6">
        <v>0</v>
      </c>
      <c r="U404" s="6">
        <v>0</v>
      </c>
      <c r="V404" s="6">
        <v>0</v>
      </c>
      <c r="W404" s="6">
        <v>0</v>
      </c>
      <c r="X404" s="6">
        <v>0</v>
      </c>
      <c r="Y404" s="6">
        <v>0</v>
      </c>
      <c r="Z404" s="27">
        <v>0</v>
      </c>
      <c r="AA404" s="6">
        <v>0</v>
      </c>
      <c r="AB404" s="6">
        <v>0</v>
      </c>
      <c r="AC404" s="6">
        <v>0</v>
      </c>
      <c r="AD404" s="6">
        <v>0</v>
      </c>
      <c r="AE404" s="6">
        <v>0</v>
      </c>
      <c r="AF404" s="27">
        <v>0</v>
      </c>
      <c r="AG404" s="6">
        <v>0</v>
      </c>
      <c r="AH404" s="6">
        <v>0</v>
      </c>
      <c r="AI404" s="6">
        <v>0</v>
      </c>
      <c r="AJ404" s="6">
        <v>0</v>
      </c>
      <c r="AK404" s="6">
        <v>0</v>
      </c>
      <c r="AL404" s="6">
        <v>0</v>
      </c>
      <c r="AM404" s="6">
        <v>0</v>
      </c>
      <c r="AN404" s="6">
        <v>0</v>
      </c>
      <c r="AO404" s="27">
        <v>0</v>
      </c>
      <c r="AP404" s="136">
        <f t="shared" si="29"/>
        <v>874</v>
      </c>
      <c r="AQ404" s="137">
        <f t="shared" si="30"/>
        <v>1</v>
      </c>
    </row>
    <row r="405" spans="1:49" ht="16.5" customHeight="1">
      <c r="A405" s="6" t="s">
        <v>55</v>
      </c>
      <c r="B405" s="22">
        <v>296</v>
      </c>
      <c r="C405" s="13">
        <v>143</v>
      </c>
      <c r="D405" s="13">
        <v>143</v>
      </c>
      <c r="E405" s="6">
        <v>0</v>
      </c>
      <c r="F405" s="6">
        <v>0</v>
      </c>
      <c r="G405" s="6">
        <v>0</v>
      </c>
      <c r="H405" s="6">
        <v>0</v>
      </c>
      <c r="I405" s="178">
        <v>152</v>
      </c>
      <c r="J405" s="178">
        <v>152</v>
      </c>
      <c r="K405" s="6">
        <v>0</v>
      </c>
      <c r="L405" s="178">
        <v>154</v>
      </c>
      <c r="M405" s="178">
        <v>182</v>
      </c>
      <c r="N405" s="6">
        <v>0</v>
      </c>
      <c r="O405" s="6">
        <v>0</v>
      </c>
      <c r="P405" s="6">
        <v>0</v>
      </c>
      <c r="Q405" s="27">
        <v>0</v>
      </c>
      <c r="R405" s="6">
        <v>0</v>
      </c>
      <c r="S405" s="6">
        <v>0</v>
      </c>
      <c r="T405" s="6">
        <v>0</v>
      </c>
      <c r="U405" s="6">
        <v>0</v>
      </c>
      <c r="V405" s="6">
        <v>0</v>
      </c>
      <c r="W405" s="6">
        <v>0</v>
      </c>
      <c r="X405" s="6">
        <v>0</v>
      </c>
      <c r="Y405" s="6">
        <v>0</v>
      </c>
      <c r="Z405" s="27">
        <v>0</v>
      </c>
      <c r="AA405" s="6">
        <v>0</v>
      </c>
      <c r="AB405" s="6">
        <v>0</v>
      </c>
      <c r="AC405" s="6">
        <v>0</v>
      </c>
      <c r="AD405" s="6">
        <v>0</v>
      </c>
      <c r="AE405" s="6">
        <v>0</v>
      </c>
      <c r="AF405" s="27">
        <v>0</v>
      </c>
      <c r="AG405" s="6">
        <v>0</v>
      </c>
      <c r="AH405" s="6">
        <v>0</v>
      </c>
      <c r="AI405" s="6">
        <v>0</v>
      </c>
      <c r="AJ405" s="6">
        <v>0</v>
      </c>
      <c r="AK405" s="6">
        <v>0</v>
      </c>
      <c r="AL405" s="6">
        <v>0</v>
      </c>
      <c r="AM405" s="6">
        <v>0</v>
      </c>
      <c r="AN405" s="6">
        <v>0</v>
      </c>
      <c r="AO405" s="27">
        <v>0</v>
      </c>
      <c r="AP405" s="136">
        <f t="shared" si="29"/>
        <v>926</v>
      </c>
      <c r="AQ405" s="137">
        <f t="shared" si="30"/>
        <v>1</v>
      </c>
      <c r="AW405" s="6"/>
    </row>
    <row r="406" spans="1:49" ht="16.5" customHeight="1">
      <c r="A406" s="6" t="s">
        <v>55</v>
      </c>
      <c r="B406" s="22">
        <v>297</v>
      </c>
      <c r="C406" s="15">
        <v>143</v>
      </c>
      <c r="D406" s="15">
        <v>143</v>
      </c>
      <c r="E406" s="6">
        <v>0</v>
      </c>
      <c r="F406" s="15">
        <v>320</v>
      </c>
      <c r="G406" s="15">
        <v>320</v>
      </c>
      <c r="H406" s="6">
        <v>0</v>
      </c>
      <c r="I406" s="177">
        <v>140</v>
      </c>
      <c r="J406" s="177">
        <v>140</v>
      </c>
      <c r="K406" s="6">
        <v>0</v>
      </c>
      <c r="L406" s="15">
        <v>154</v>
      </c>
      <c r="M406" s="15">
        <v>182</v>
      </c>
      <c r="N406" s="6">
        <v>0</v>
      </c>
      <c r="O406" s="6">
        <v>0</v>
      </c>
      <c r="P406" s="6">
        <v>0</v>
      </c>
      <c r="Q406" s="27">
        <v>0</v>
      </c>
      <c r="R406" s="6">
        <v>0</v>
      </c>
      <c r="S406" s="6">
        <v>0</v>
      </c>
      <c r="T406" s="6">
        <v>0</v>
      </c>
      <c r="U406" s="6">
        <v>0</v>
      </c>
      <c r="V406" s="6">
        <v>0</v>
      </c>
      <c r="W406" s="6">
        <v>0</v>
      </c>
      <c r="X406" s="6">
        <v>0</v>
      </c>
      <c r="Y406" s="6">
        <v>0</v>
      </c>
      <c r="Z406" s="27">
        <v>0</v>
      </c>
      <c r="AA406" s="6">
        <v>0</v>
      </c>
      <c r="AB406" s="6">
        <v>0</v>
      </c>
      <c r="AC406" s="6">
        <v>0</v>
      </c>
      <c r="AD406" s="6">
        <v>0</v>
      </c>
      <c r="AE406" s="6">
        <v>0</v>
      </c>
      <c r="AF406" s="27">
        <v>0</v>
      </c>
      <c r="AG406" s="6">
        <v>0</v>
      </c>
      <c r="AH406" s="6">
        <v>0</v>
      </c>
      <c r="AI406" s="6">
        <v>0</v>
      </c>
      <c r="AJ406" s="6">
        <v>0</v>
      </c>
      <c r="AK406" s="6">
        <v>0</v>
      </c>
      <c r="AL406" s="6">
        <v>0</v>
      </c>
      <c r="AM406" s="6">
        <v>0</v>
      </c>
      <c r="AN406" s="6">
        <v>0</v>
      </c>
      <c r="AO406" s="27">
        <v>0</v>
      </c>
      <c r="AP406" s="136">
        <f t="shared" si="29"/>
        <v>1542</v>
      </c>
      <c r="AQ406" s="137">
        <f t="shared" si="30"/>
        <v>1</v>
      </c>
    </row>
    <row r="407" spans="1:49" ht="16.5" customHeight="1">
      <c r="A407" s="6" t="s">
        <v>55</v>
      </c>
      <c r="B407" s="22">
        <v>297</v>
      </c>
      <c r="C407" s="13">
        <v>143</v>
      </c>
      <c r="D407" s="13">
        <v>143</v>
      </c>
      <c r="E407" s="6">
        <v>0</v>
      </c>
      <c r="F407" s="6">
        <v>0</v>
      </c>
      <c r="G407" s="6">
        <v>0</v>
      </c>
      <c r="H407" s="6">
        <v>0</v>
      </c>
      <c r="I407" s="178">
        <v>152</v>
      </c>
      <c r="J407" s="178">
        <v>152</v>
      </c>
      <c r="K407" s="6">
        <v>0</v>
      </c>
      <c r="L407" s="13">
        <v>154</v>
      </c>
      <c r="M407" s="13">
        <v>182</v>
      </c>
      <c r="N407" s="6">
        <v>0</v>
      </c>
      <c r="O407" s="6">
        <v>0</v>
      </c>
      <c r="P407" s="6">
        <v>0</v>
      </c>
      <c r="Q407" s="27">
        <v>0</v>
      </c>
      <c r="R407" s="6">
        <v>0</v>
      </c>
      <c r="S407" s="6">
        <v>0</v>
      </c>
      <c r="T407" s="6">
        <v>0</v>
      </c>
      <c r="U407" s="6">
        <v>0</v>
      </c>
      <c r="V407" s="6">
        <v>0</v>
      </c>
      <c r="W407" s="6">
        <v>0</v>
      </c>
      <c r="X407" s="6">
        <v>0</v>
      </c>
      <c r="Y407" s="6">
        <v>0</v>
      </c>
      <c r="Z407" s="27">
        <v>0</v>
      </c>
      <c r="AA407" s="6">
        <v>0</v>
      </c>
      <c r="AB407" s="6">
        <v>0</v>
      </c>
      <c r="AC407" s="6">
        <v>0</v>
      </c>
      <c r="AD407" s="6">
        <v>0</v>
      </c>
      <c r="AE407" s="6">
        <v>0</v>
      </c>
      <c r="AF407" s="27">
        <v>0</v>
      </c>
      <c r="AG407" s="6">
        <v>0</v>
      </c>
      <c r="AH407" s="6">
        <v>0</v>
      </c>
      <c r="AI407" s="6">
        <v>0</v>
      </c>
      <c r="AJ407" s="6">
        <v>0</v>
      </c>
      <c r="AK407" s="6">
        <v>0</v>
      </c>
      <c r="AL407" s="6">
        <v>0</v>
      </c>
      <c r="AM407" s="6">
        <v>0</v>
      </c>
      <c r="AN407" s="6">
        <v>0</v>
      </c>
      <c r="AO407" s="27">
        <v>0</v>
      </c>
      <c r="AP407" s="136">
        <f t="shared" si="29"/>
        <v>926</v>
      </c>
      <c r="AQ407" s="137">
        <f t="shared" si="30"/>
        <v>1</v>
      </c>
      <c r="AW407" s="6"/>
    </row>
    <row r="408" spans="1:49" ht="16.5" customHeight="1">
      <c r="A408" s="6" t="s">
        <v>55</v>
      </c>
      <c r="B408" s="22">
        <v>298</v>
      </c>
      <c r="C408" s="15">
        <v>143</v>
      </c>
      <c r="D408" s="15">
        <v>143</v>
      </c>
      <c r="E408" s="6">
        <v>0</v>
      </c>
      <c r="F408" s="6">
        <v>0</v>
      </c>
      <c r="G408" s="6">
        <v>0</v>
      </c>
      <c r="H408" s="6">
        <v>0</v>
      </c>
      <c r="I408" s="177">
        <v>140</v>
      </c>
      <c r="J408" s="177">
        <v>140</v>
      </c>
      <c r="K408" s="6">
        <v>0</v>
      </c>
      <c r="L408" s="15">
        <v>154</v>
      </c>
      <c r="M408" s="15">
        <v>182</v>
      </c>
      <c r="N408" s="6">
        <v>0</v>
      </c>
      <c r="O408" s="6">
        <v>0</v>
      </c>
      <c r="P408" s="6">
        <v>0</v>
      </c>
      <c r="Q408" s="27">
        <v>0</v>
      </c>
      <c r="R408" s="6">
        <v>163</v>
      </c>
      <c r="S408" s="6">
        <v>166</v>
      </c>
      <c r="T408" s="6">
        <v>0</v>
      </c>
      <c r="U408" s="6">
        <v>0</v>
      </c>
      <c r="V408" s="6">
        <v>0</v>
      </c>
      <c r="W408" s="6">
        <v>0</v>
      </c>
      <c r="X408" s="6">
        <v>182</v>
      </c>
      <c r="Y408" s="6">
        <v>196</v>
      </c>
      <c r="Z408" s="27">
        <v>0</v>
      </c>
      <c r="AA408" s="6">
        <v>0</v>
      </c>
      <c r="AB408" s="6">
        <v>0</v>
      </c>
      <c r="AC408" s="6">
        <v>0</v>
      </c>
      <c r="AD408" s="6">
        <v>0</v>
      </c>
      <c r="AE408" s="6">
        <v>0</v>
      </c>
      <c r="AF408" s="27">
        <v>0</v>
      </c>
      <c r="AG408" s="6">
        <v>0</v>
      </c>
      <c r="AH408" s="6">
        <v>0</v>
      </c>
      <c r="AI408" s="6">
        <v>0</v>
      </c>
      <c r="AJ408" s="6">
        <v>0</v>
      </c>
      <c r="AK408" s="6">
        <v>0</v>
      </c>
      <c r="AL408" s="6">
        <v>0</v>
      </c>
      <c r="AM408" s="6">
        <v>0</v>
      </c>
      <c r="AN408" s="6">
        <v>0</v>
      </c>
      <c r="AO408" s="27">
        <v>0</v>
      </c>
      <c r="AP408" s="136">
        <f t="shared" si="29"/>
        <v>1609</v>
      </c>
      <c r="AQ408" s="137">
        <f t="shared" si="30"/>
        <v>1</v>
      </c>
    </row>
    <row r="409" spans="1:49" ht="16.5" customHeight="1">
      <c r="A409" s="6" t="s">
        <v>55</v>
      </c>
      <c r="B409" s="22">
        <v>298</v>
      </c>
      <c r="C409" s="13">
        <v>143</v>
      </c>
      <c r="D409" s="13">
        <v>143</v>
      </c>
      <c r="E409" s="6">
        <v>0</v>
      </c>
      <c r="F409" s="6">
        <v>0</v>
      </c>
      <c r="G409" s="6">
        <v>0</v>
      </c>
      <c r="H409" s="6">
        <v>0</v>
      </c>
      <c r="I409" s="178">
        <v>152</v>
      </c>
      <c r="J409" s="178">
        <v>152</v>
      </c>
      <c r="K409" s="6">
        <v>0</v>
      </c>
      <c r="L409" s="13">
        <v>154</v>
      </c>
      <c r="M409" s="13">
        <v>182</v>
      </c>
      <c r="N409" s="6">
        <v>0</v>
      </c>
      <c r="O409" s="6">
        <v>0</v>
      </c>
      <c r="P409" s="6">
        <v>0</v>
      </c>
      <c r="Q409" s="27">
        <v>0</v>
      </c>
      <c r="R409" s="6">
        <v>0</v>
      </c>
      <c r="S409" s="6">
        <v>0</v>
      </c>
      <c r="T409" s="6">
        <v>0</v>
      </c>
      <c r="U409" s="6">
        <v>0</v>
      </c>
      <c r="V409" s="6">
        <v>0</v>
      </c>
      <c r="W409" s="6">
        <v>0</v>
      </c>
      <c r="X409" s="6">
        <v>0</v>
      </c>
      <c r="Y409" s="6">
        <v>0</v>
      </c>
      <c r="Z409" s="27">
        <v>0</v>
      </c>
      <c r="AA409" s="6">
        <v>0</v>
      </c>
      <c r="AB409" s="6">
        <v>0</v>
      </c>
      <c r="AC409" s="6">
        <v>0</v>
      </c>
      <c r="AD409" s="6">
        <v>0</v>
      </c>
      <c r="AE409" s="6">
        <v>0</v>
      </c>
      <c r="AF409" s="27">
        <v>0</v>
      </c>
      <c r="AG409" s="6">
        <v>0</v>
      </c>
      <c r="AH409" s="6">
        <v>0</v>
      </c>
      <c r="AI409" s="6">
        <v>0</v>
      </c>
      <c r="AJ409" s="6">
        <v>0</v>
      </c>
      <c r="AK409" s="6">
        <v>0</v>
      </c>
      <c r="AL409" s="6">
        <v>0</v>
      </c>
      <c r="AM409" s="6">
        <v>0</v>
      </c>
      <c r="AN409" s="6">
        <v>0</v>
      </c>
      <c r="AO409" s="27">
        <v>0</v>
      </c>
      <c r="AP409" s="136">
        <f t="shared" si="29"/>
        <v>926</v>
      </c>
      <c r="AQ409" s="137">
        <f t="shared" si="30"/>
        <v>1</v>
      </c>
      <c r="AW409" s="6"/>
    </row>
    <row r="410" spans="1:49" ht="16.5" customHeight="1">
      <c r="A410" s="6" t="s">
        <v>55</v>
      </c>
      <c r="B410" s="22">
        <v>299</v>
      </c>
      <c r="C410" s="6">
        <v>0</v>
      </c>
      <c r="D410" s="6">
        <v>0</v>
      </c>
      <c r="E410" s="6">
        <v>0</v>
      </c>
      <c r="F410" s="6">
        <v>0</v>
      </c>
      <c r="G410" s="6">
        <v>0</v>
      </c>
      <c r="H410" s="6">
        <v>0</v>
      </c>
      <c r="I410" s="177">
        <v>140</v>
      </c>
      <c r="J410" s="177">
        <v>140</v>
      </c>
      <c r="K410" s="6">
        <v>0</v>
      </c>
      <c r="L410" s="6">
        <v>0</v>
      </c>
      <c r="M410" s="6">
        <v>0</v>
      </c>
      <c r="N410" s="6">
        <v>0</v>
      </c>
      <c r="O410" s="6">
        <v>0</v>
      </c>
      <c r="P410" s="6">
        <v>0</v>
      </c>
      <c r="Q410" s="27">
        <v>0</v>
      </c>
      <c r="R410" s="6">
        <v>0</v>
      </c>
      <c r="S410" s="6">
        <v>0</v>
      </c>
      <c r="T410" s="6">
        <v>0</v>
      </c>
      <c r="U410" s="6">
        <v>0</v>
      </c>
      <c r="V410" s="6">
        <v>0</v>
      </c>
      <c r="W410" s="6">
        <v>0</v>
      </c>
      <c r="X410" s="6">
        <v>0</v>
      </c>
      <c r="Y410" s="6">
        <v>0</v>
      </c>
      <c r="Z410" s="27">
        <v>0</v>
      </c>
      <c r="AA410" s="6">
        <v>0</v>
      </c>
      <c r="AB410" s="6">
        <v>0</v>
      </c>
      <c r="AC410" s="6">
        <v>0</v>
      </c>
      <c r="AD410" s="6">
        <v>150</v>
      </c>
      <c r="AE410" s="6">
        <v>150</v>
      </c>
      <c r="AF410" s="27">
        <v>0</v>
      </c>
      <c r="AG410" s="6">
        <v>0</v>
      </c>
      <c r="AH410" s="6">
        <v>0</v>
      </c>
      <c r="AI410" s="6">
        <v>0</v>
      </c>
      <c r="AJ410" s="6">
        <v>0</v>
      </c>
      <c r="AK410" s="6">
        <v>0</v>
      </c>
      <c r="AL410" s="6">
        <v>0</v>
      </c>
      <c r="AM410" s="6">
        <v>0</v>
      </c>
      <c r="AN410" s="6">
        <v>0</v>
      </c>
      <c r="AO410" s="27">
        <v>0</v>
      </c>
      <c r="AP410" s="136">
        <f t="shared" si="29"/>
        <v>580</v>
      </c>
      <c r="AQ410" s="137">
        <f t="shared" si="30"/>
        <v>1</v>
      </c>
    </row>
    <row r="411" spans="1:49" ht="16.5" customHeight="1">
      <c r="A411" s="6" t="s">
        <v>55</v>
      </c>
      <c r="B411" s="22">
        <v>299</v>
      </c>
      <c r="C411" s="6">
        <v>0</v>
      </c>
      <c r="D411" s="6">
        <v>0</v>
      </c>
      <c r="E411" s="6">
        <v>0</v>
      </c>
      <c r="F411" s="6">
        <v>0</v>
      </c>
      <c r="G411" s="6">
        <v>0</v>
      </c>
      <c r="H411" s="6">
        <v>0</v>
      </c>
      <c r="I411" s="178">
        <v>152</v>
      </c>
      <c r="J411" s="178">
        <v>152</v>
      </c>
      <c r="K411" s="6">
        <v>0</v>
      </c>
      <c r="L411" s="6">
        <v>0</v>
      </c>
      <c r="M411" s="6">
        <v>0</v>
      </c>
      <c r="N411" s="6">
        <v>0</v>
      </c>
      <c r="O411" s="6">
        <v>0</v>
      </c>
      <c r="P411" s="6">
        <v>0</v>
      </c>
      <c r="Q411" s="27">
        <v>0</v>
      </c>
      <c r="R411" s="6">
        <v>0</v>
      </c>
      <c r="S411" s="6">
        <v>0</v>
      </c>
      <c r="T411" s="6">
        <v>0</v>
      </c>
      <c r="U411" s="6">
        <v>0</v>
      </c>
      <c r="V411" s="6">
        <v>0</v>
      </c>
      <c r="W411" s="6">
        <v>0</v>
      </c>
      <c r="X411" s="6">
        <v>0</v>
      </c>
      <c r="Y411" s="6">
        <v>0</v>
      </c>
      <c r="Z411" s="27">
        <v>0</v>
      </c>
      <c r="AA411" s="6">
        <v>0</v>
      </c>
      <c r="AB411" s="6">
        <v>0</v>
      </c>
      <c r="AC411" s="6">
        <v>0</v>
      </c>
      <c r="AD411" s="6">
        <v>150</v>
      </c>
      <c r="AE411" s="6">
        <v>150</v>
      </c>
      <c r="AF411" s="27">
        <v>0</v>
      </c>
      <c r="AG411" s="6">
        <v>0</v>
      </c>
      <c r="AH411" s="6">
        <v>0</v>
      </c>
      <c r="AI411" s="6">
        <v>0</v>
      </c>
      <c r="AJ411" s="6">
        <v>0</v>
      </c>
      <c r="AK411" s="6">
        <v>0</v>
      </c>
      <c r="AL411" s="6">
        <v>0</v>
      </c>
      <c r="AM411" s="6">
        <v>0</v>
      </c>
      <c r="AN411" s="6">
        <v>0</v>
      </c>
      <c r="AO411" s="27">
        <v>0</v>
      </c>
      <c r="AP411" s="136">
        <f t="shared" si="29"/>
        <v>604</v>
      </c>
      <c r="AQ411" s="137">
        <f t="shared" si="30"/>
        <v>1</v>
      </c>
      <c r="AW411" s="6"/>
    </row>
    <row r="412" spans="1:49" ht="16.5" customHeight="1">
      <c r="A412" s="6" t="s">
        <v>55</v>
      </c>
      <c r="B412" s="22">
        <v>300</v>
      </c>
      <c r="C412" s="6">
        <v>0</v>
      </c>
      <c r="D412" s="6">
        <v>0</v>
      </c>
      <c r="E412" s="6">
        <v>0</v>
      </c>
      <c r="F412" s="6">
        <v>0</v>
      </c>
      <c r="G412" s="6">
        <v>0</v>
      </c>
      <c r="H412" s="6">
        <v>0</v>
      </c>
      <c r="I412" s="177">
        <v>140</v>
      </c>
      <c r="J412" s="177">
        <v>140</v>
      </c>
      <c r="K412" s="6">
        <v>0</v>
      </c>
      <c r="L412" s="6">
        <v>0</v>
      </c>
      <c r="M412" s="6">
        <v>0</v>
      </c>
      <c r="N412" s="6">
        <v>0</v>
      </c>
      <c r="O412" s="6">
        <v>0</v>
      </c>
      <c r="P412" s="6">
        <v>0</v>
      </c>
      <c r="Q412" s="27">
        <v>0</v>
      </c>
      <c r="R412" s="6">
        <v>0</v>
      </c>
      <c r="S412" s="6">
        <v>0</v>
      </c>
      <c r="T412" s="6">
        <v>0</v>
      </c>
      <c r="U412" s="6">
        <v>202</v>
      </c>
      <c r="V412" s="6">
        <v>202</v>
      </c>
      <c r="W412" s="6">
        <v>0</v>
      </c>
      <c r="X412" s="6">
        <v>0</v>
      </c>
      <c r="Y412" s="6">
        <v>0</v>
      </c>
      <c r="Z412" s="27">
        <v>0</v>
      </c>
      <c r="AA412" s="6">
        <v>0</v>
      </c>
      <c r="AB412" s="6">
        <v>0</v>
      </c>
      <c r="AC412" s="6">
        <v>0</v>
      </c>
      <c r="AD412" s="6">
        <v>150</v>
      </c>
      <c r="AE412" s="6">
        <v>150</v>
      </c>
      <c r="AF412" s="27">
        <v>0</v>
      </c>
      <c r="AG412" s="6">
        <v>0</v>
      </c>
      <c r="AH412" s="6">
        <v>0</v>
      </c>
      <c r="AI412" s="6">
        <v>0</v>
      </c>
      <c r="AJ412" s="6">
        <v>0</v>
      </c>
      <c r="AK412" s="6">
        <v>0</v>
      </c>
      <c r="AL412" s="6">
        <v>0</v>
      </c>
      <c r="AM412" s="6">
        <v>0</v>
      </c>
      <c r="AN412" s="6">
        <v>0</v>
      </c>
      <c r="AO412" s="27">
        <v>0</v>
      </c>
      <c r="AP412" s="136">
        <f t="shared" si="29"/>
        <v>984</v>
      </c>
      <c r="AQ412" s="137">
        <f t="shared" si="30"/>
        <v>1</v>
      </c>
    </row>
    <row r="413" spans="1:49" ht="16.5" customHeight="1">
      <c r="A413" s="6" t="s">
        <v>55</v>
      </c>
      <c r="B413" s="22">
        <v>300</v>
      </c>
      <c r="C413" s="6">
        <v>0</v>
      </c>
      <c r="D413" s="6">
        <v>0</v>
      </c>
      <c r="E413" s="6">
        <v>0</v>
      </c>
      <c r="F413" s="6">
        <v>0</v>
      </c>
      <c r="G413" s="6">
        <v>0</v>
      </c>
      <c r="H413" s="6">
        <v>0</v>
      </c>
      <c r="I413" s="178">
        <v>152</v>
      </c>
      <c r="J413" s="178">
        <v>152</v>
      </c>
      <c r="K413" s="6">
        <v>0</v>
      </c>
      <c r="L413" s="6">
        <v>0</v>
      </c>
      <c r="M413" s="6">
        <v>0</v>
      </c>
      <c r="N413" s="6">
        <v>0</v>
      </c>
      <c r="O413" s="6">
        <v>0</v>
      </c>
      <c r="P413" s="6">
        <v>0</v>
      </c>
      <c r="Q413" s="27">
        <v>0</v>
      </c>
      <c r="R413" s="6">
        <v>0</v>
      </c>
      <c r="S413" s="6">
        <v>0</v>
      </c>
      <c r="T413" s="6">
        <v>0</v>
      </c>
      <c r="U413" s="6">
        <v>0</v>
      </c>
      <c r="V413" s="6">
        <v>0</v>
      </c>
      <c r="W413" s="6">
        <v>0</v>
      </c>
      <c r="X413" s="6">
        <v>0</v>
      </c>
      <c r="Y413" s="6">
        <v>0</v>
      </c>
      <c r="Z413" s="27">
        <v>0</v>
      </c>
      <c r="AA413" s="6">
        <v>0</v>
      </c>
      <c r="AB413" s="6">
        <v>0</v>
      </c>
      <c r="AC413" s="6">
        <v>0</v>
      </c>
      <c r="AD413" s="6">
        <v>150</v>
      </c>
      <c r="AE413" s="6">
        <v>150</v>
      </c>
      <c r="AF413" s="27">
        <v>0</v>
      </c>
      <c r="AG413" s="6">
        <v>0</v>
      </c>
      <c r="AH413" s="6">
        <v>0</v>
      </c>
      <c r="AI413" s="6">
        <v>0</v>
      </c>
      <c r="AJ413" s="6">
        <v>0</v>
      </c>
      <c r="AK413" s="6">
        <v>0</v>
      </c>
      <c r="AL413" s="6">
        <v>0</v>
      </c>
      <c r="AM413" s="6">
        <v>0</v>
      </c>
      <c r="AN413" s="6">
        <v>0</v>
      </c>
      <c r="AO413" s="27">
        <v>0</v>
      </c>
      <c r="AP413" s="136">
        <f t="shared" si="29"/>
        <v>604</v>
      </c>
      <c r="AQ413" s="137">
        <f t="shared" si="30"/>
        <v>1</v>
      </c>
      <c r="AW413" s="6"/>
    </row>
    <row r="414" spans="1:49" ht="16.5" customHeight="1">
      <c r="A414" s="6" t="s">
        <v>55</v>
      </c>
      <c r="B414" s="22">
        <v>301</v>
      </c>
      <c r="C414">
        <v>0</v>
      </c>
      <c r="D414">
        <v>0</v>
      </c>
      <c r="E414" s="6">
        <v>0</v>
      </c>
      <c r="F414">
        <v>0</v>
      </c>
      <c r="G414">
        <v>0</v>
      </c>
      <c r="H414" s="6">
        <v>0</v>
      </c>
      <c r="I414" s="177">
        <v>142</v>
      </c>
      <c r="J414" s="177">
        <v>142</v>
      </c>
      <c r="K414" s="6">
        <v>0</v>
      </c>
      <c r="L414">
        <v>0</v>
      </c>
      <c r="M414">
        <v>0</v>
      </c>
      <c r="N414" s="6">
        <v>0</v>
      </c>
      <c r="O414" s="6">
        <v>0</v>
      </c>
      <c r="P414" s="6">
        <v>0</v>
      </c>
      <c r="Q414" s="27">
        <v>0</v>
      </c>
      <c r="R414" s="6">
        <v>163</v>
      </c>
      <c r="S414" s="6">
        <v>163</v>
      </c>
      <c r="T414" s="6">
        <v>0</v>
      </c>
      <c r="U414" s="6">
        <v>202</v>
      </c>
      <c r="V414" s="6">
        <v>202</v>
      </c>
      <c r="W414" s="6">
        <v>0</v>
      </c>
      <c r="X414" s="6">
        <v>0</v>
      </c>
      <c r="Y414" s="6">
        <v>0</v>
      </c>
      <c r="Z414" s="27">
        <v>0</v>
      </c>
      <c r="AA414" s="6">
        <v>0</v>
      </c>
      <c r="AB414" s="6">
        <v>0</v>
      </c>
      <c r="AC414" s="6">
        <v>0</v>
      </c>
      <c r="AD414" s="6">
        <v>0</v>
      </c>
      <c r="AE414" s="6">
        <v>0</v>
      </c>
      <c r="AF414" s="27">
        <v>0</v>
      </c>
      <c r="AG414" s="6">
        <v>0</v>
      </c>
      <c r="AH414" s="6">
        <v>0</v>
      </c>
      <c r="AI414" s="6">
        <v>0</v>
      </c>
      <c r="AJ414" s="6">
        <v>0</v>
      </c>
      <c r="AK414" s="6">
        <v>0</v>
      </c>
      <c r="AL414" s="6">
        <v>0</v>
      </c>
      <c r="AM414" s="6">
        <v>0</v>
      </c>
      <c r="AN414" s="6">
        <v>0</v>
      </c>
      <c r="AO414" s="27">
        <v>0</v>
      </c>
      <c r="AP414" s="136">
        <f t="shared" si="29"/>
        <v>1014</v>
      </c>
      <c r="AQ414" s="137">
        <f t="shared" si="30"/>
        <v>1</v>
      </c>
    </row>
    <row r="415" spans="1:49" ht="16.5" customHeight="1">
      <c r="A415" s="6" t="s">
        <v>55</v>
      </c>
      <c r="B415" s="22">
        <v>301</v>
      </c>
      <c r="C415" s="6">
        <v>0</v>
      </c>
      <c r="D415" s="6">
        <v>0</v>
      </c>
      <c r="E415" s="6">
        <v>0</v>
      </c>
      <c r="F415" s="6">
        <v>0</v>
      </c>
      <c r="G415" s="6">
        <v>0</v>
      </c>
      <c r="H415" s="6">
        <v>0</v>
      </c>
      <c r="I415" s="178">
        <v>152</v>
      </c>
      <c r="J415" s="178">
        <v>152</v>
      </c>
      <c r="K415" s="6">
        <v>0</v>
      </c>
      <c r="L415" s="6">
        <v>0</v>
      </c>
      <c r="M415" s="6">
        <v>0</v>
      </c>
      <c r="N415" s="6">
        <v>0</v>
      </c>
      <c r="O415" s="6">
        <v>0</v>
      </c>
      <c r="P415" s="6">
        <v>0</v>
      </c>
      <c r="Q415" s="27">
        <v>0</v>
      </c>
      <c r="R415" s="6">
        <v>163</v>
      </c>
      <c r="S415" s="6">
        <v>163</v>
      </c>
      <c r="T415" s="6">
        <v>0</v>
      </c>
      <c r="U415" s="6">
        <v>202</v>
      </c>
      <c r="V415" s="6">
        <v>202</v>
      </c>
      <c r="W415" s="6">
        <v>0</v>
      </c>
      <c r="X415" s="6">
        <v>0</v>
      </c>
      <c r="Y415" s="6">
        <v>0</v>
      </c>
      <c r="Z415" s="27">
        <v>0</v>
      </c>
      <c r="AA415" s="6">
        <v>0</v>
      </c>
      <c r="AB415" s="6">
        <v>0</v>
      </c>
      <c r="AC415" s="6">
        <v>0</v>
      </c>
      <c r="AD415" s="6">
        <v>0</v>
      </c>
      <c r="AE415" s="6">
        <v>0</v>
      </c>
      <c r="AF415" s="27">
        <v>0</v>
      </c>
      <c r="AG415" s="6">
        <v>0</v>
      </c>
      <c r="AH415" s="6">
        <v>0</v>
      </c>
      <c r="AI415" s="6">
        <v>0</v>
      </c>
      <c r="AJ415" s="6">
        <v>0</v>
      </c>
      <c r="AK415" s="6">
        <v>0</v>
      </c>
      <c r="AL415" s="6">
        <v>0</v>
      </c>
      <c r="AM415" s="6">
        <v>0</v>
      </c>
      <c r="AN415" s="6">
        <v>0</v>
      </c>
      <c r="AO415" s="27">
        <v>0</v>
      </c>
      <c r="AP415" s="136">
        <f t="shared" si="29"/>
        <v>1034</v>
      </c>
      <c r="AQ415" s="137">
        <f t="shared" si="30"/>
        <v>1</v>
      </c>
      <c r="AW415" s="6"/>
    </row>
    <row r="416" spans="1:49" ht="16.5" customHeight="1">
      <c r="A416" s="6" t="s">
        <v>55</v>
      </c>
      <c r="B416" s="22">
        <v>302</v>
      </c>
      <c r="C416">
        <v>0</v>
      </c>
      <c r="D416">
        <v>0</v>
      </c>
      <c r="E416" s="6">
        <v>0</v>
      </c>
      <c r="F416">
        <v>0</v>
      </c>
      <c r="G416">
        <v>0</v>
      </c>
      <c r="H416" s="6">
        <v>0</v>
      </c>
      <c r="I416" s="177">
        <v>140</v>
      </c>
      <c r="J416" s="177">
        <v>140</v>
      </c>
      <c r="K416" s="6">
        <v>0</v>
      </c>
      <c r="L416">
        <v>0</v>
      </c>
      <c r="M416">
        <v>0</v>
      </c>
      <c r="N416" s="6">
        <v>0</v>
      </c>
      <c r="O416" s="6">
        <v>0</v>
      </c>
      <c r="P416" s="6">
        <v>0</v>
      </c>
      <c r="Q416" s="27">
        <v>0</v>
      </c>
      <c r="R416" s="6">
        <v>0</v>
      </c>
      <c r="S416" s="6">
        <v>0</v>
      </c>
      <c r="T416" s="6">
        <v>0</v>
      </c>
      <c r="U416" s="6">
        <v>0</v>
      </c>
      <c r="V416" s="6">
        <v>0</v>
      </c>
      <c r="W416" s="6">
        <v>0</v>
      </c>
      <c r="X416" s="6">
        <v>0</v>
      </c>
      <c r="Y416" s="6">
        <v>0</v>
      </c>
      <c r="Z416" s="27">
        <v>0</v>
      </c>
      <c r="AA416" s="6">
        <v>0</v>
      </c>
      <c r="AB416" s="6">
        <v>0</v>
      </c>
      <c r="AC416" s="6">
        <v>0</v>
      </c>
      <c r="AD416" s="6">
        <v>0</v>
      </c>
      <c r="AE416" s="6">
        <v>0</v>
      </c>
      <c r="AF416" s="27">
        <v>0</v>
      </c>
      <c r="AG416" s="6">
        <v>0</v>
      </c>
      <c r="AH416" s="6">
        <v>0</v>
      </c>
      <c r="AI416" s="6">
        <v>0</v>
      </c>
      <c r="AJ416" s="6">
        <v>232</v>
      </c>
      <c r="AK416" s="6">
        <v>232</v>
      </c>
      <c r="AL416" s="6">
        <v>0</v>
      </c>
      <c r="AM416" s="6">
        <v>0</v>
      </c>
      <c r="AN416" s="6">
        <v>0</v>
      </c>
      <c r="AO416" s="27">
        <v>0</v>
      </c>
      <c r="AP416" s="136">
        <f t="shared" si="29"/>
        <v>744</v>
      </c>
      <c r="AQ416" s="137">
        <f t="shared" si="30"/>
        <v>1</v>
      </c>
    </row>
    <row r="417" spans="1:49" ht="16.5" customHeight="1">
      <c r="A417" s="6" t="s">
        <v>55</v>
      </c>
      <c r="B417" s="22">
        <v>302</v>
      </c>
      <c r="C417" s="6">
        <v>0</v>
      </c>
      <c r="D417" s="6">
        <v>0</v>
      </c>
      <c r="E417" s="6">
        <v>0</v>
      </c>
      <c r="F417" s="6">
        <v>0</v>
      </c>
      <c r="G417" s="6">
        <v>0</v>
      </c>
      <c r="H417" s="6">
        <v>0</v>
      </c>
      <c r="I417" s="178">
        <v>152</v>
      </c>
      <c r="J417" s="178">
        <v>152</v>
      </c>
      <c r="K417" s="6">
        <v>0</v>
      </c>
      <c r="L417" s="6">
        <v>0</v>
      </c>
      <c r="M417" s="6">
        <v>0</v>
      </c>
      <c r="N417" s="6">
        <v>0</v>
      </c>
      <c r="O417" s="6">
        <v>0</v>
      </c>
      <c r="P417" s="6">
        <v>0</v>
      </c>
      <c r="Q417" s="27">
        <v>0</v>
      </c>
      <c r="R417" s="6">
        <v>0</v>
      </c>
      <c r="S417" s="6">
        <v>0</v>
      </c>
      <c r="T417" s="6">
        <v>0</v>
      </c>
      <c r="U417" s="6">
        <v>0</v>
      </c>
      <c r="V417" s="6">
        <v>0</v>
      </c>
      <c r="W417" s="6">
        <v>0</v>
      </c>
      <c r="X417" s="6">
        <v>0</v>
      </c>
      <c r="Y417" s="6">
        <v>0</v>
      </c>
      <c r="Z417" s="27">
        <v>0</v>
      </c>
      <c r="AA417" s="6">
        <v>0</v>
      </c>
      <c r="AB417" s="6">
        <v>0</v>
      </c>
      <c r="AC417" s="6">
        <v>0</v>
      </c>
      <c r="AD417" s="6">
        <v>150</v>
      </c>
      <c r="AE417" s="6">
        <v>150</v>
      </c>
      <c r="AF417" s="27">
        <v>0</v>
      </c>
      <c r="AG417" s="6">
        <v>0</v>
      </c>
      <c r="AH417" s="6">
        <v>0</v>
      </c>
      <c r="AI417" s="6">
        <v>0</v>
      </c>
      <c r="AJ417" s="6">
        <v>0</v>
      </c>
      <c r="AK417" s="6">
        <v>0</v>
      </c>
      <c r="AL417" s="6">
        <v>0</v>
      </c>
      <c r="AM417" s="6">
        <v>0</v>
      </c>
      <c r="AN417" s="6">
        <v>0</v>
      </c>
      <c r="AO417" s="27">
        <v>0</v>
      </c>
      <c r="AP417" s="136">
        <f t="shared" si="29"/>
        <v>604</v>
      </c>
      <c r="AQ417" s="137">
        <f t="shared" si="30"/>
        <v>1</v>
      </c>
      <c r="AW417" s="6"/>
    </row>
    <row r="418" spans="1:49" ht="16.5" customHeight="1">
      <c r="A418" s="6" t="s">
        <v>55</v>
      </c>
      <c r="B418" s="22">
        <v>303</v>
      </c>
      <c r="C418" s="6">
        <v>0</v>
      </c>
      <c r="D418" s="6">
        <v>0</v>
      </c>
      <c r="E418" s="6">
        <v>0</v>
      </c>
      <c r="F418" s="6">
        <v>0</v>
      </c>
      <c r="G418" s="6">
        <v>0</v>
      </c>
      <c r="H418" s="6">
        <v>0</v>
      </c>
      <c r="I418" s="177">
        <v>140</v>
      </c>
      <c r="J418" s="177">
        <v>140</v>
      </c>
      <c r="K418" s="6">
        <v>0</v>
      </c>
      <c r="L418" s="6">
        <v>0</v>
      </c>
      <c r="M418" s="6">
        <v>0</v>
      </c>
      <c r="N418" s="6">
        <v>0</v>
      </c>
      <c r="O418" s="6">
        <v>0</v>
      </c>
      <c r="P418" s="6">
        <v>0</v>
      </c>
      <c r="Q418" s="27">
        <v>0</v>
      </c>
      <c r="R418" s="6">
        <v>0</v>
      </c>
      <c r="S418" s="6">
        <v>0</v>
      </c>
      <c r="T418" s="6">
        <v>0</v>
      </c>
      <c r="U418" s="6">
        <v>0</v>
      </c>
      <c r="V418" s="6">
        <v>0</v>
      </c>
      <c r="W418" s="6">
        <v>0</v>
      </c>
      <c r="X418" s="6">
        <v>0</v>
      </c>
      <c r="Y418" s="6">
        <v>0</v>
      </c>
      <c r="Z418" s="27">
        <v>0</v>
      </c>
      <c r="AA418" s="6">
        <v>0</v>
      </c>
      <c r="AB418" s="6">
        <v>0</v>
      </c>
      <c r="AC418" s="6">
        <v>0</v>
      </c>
      <c r="AD418" s="6">
        <v>150</v>
      </c>
      <c r="AE418" s="6">
        <v>150</v>
      </c>
      <c r="AF418" s="27">
        <v>0</v>
      </c>
      <c r="AG418" s="6">
        <v>0</v>
      </c>
      <c r="AH418" s="6">
        <v>0</v>
      </c>
      <c r="AI418" s="6">
        <v>0</v>
      </c>
      <c r="AJ418" s="6">
        <v>0</v>
      </c>
      <c r="AK418" s="6">
        <v>0</v>
      </c>
      <c r="AL418" s="6">
        <v>0</v>
      </c>
      <c r="AM418" s="6">
        <v>0</v>
      </c>
      <c r="AN418" s="6">
        <v>0</v>
      </c>
      <c r="AO418" s="27">
        <v>0</v>
      </c>
      <c r="AP418" s="136">
        <f t="shared" si="29"/>
        <v>580</v>
      </c>
      <c r="AQ418" s="137">
        <f t="shared" si="30"/>
        <v>1</v>
      </c>
    </row>
    <row r="419" spans="1:49" ht="16.5" customHeight="1">
      <c r="A419" s="6" t="s">
        <v>55</v>
      </c>
      <c r="B419" s="22">
        <v>303</v>
      </c>
      <c r="C419" s="6">
        <v>0</v>
      </c>
      <c r="D419" s="6">
        <v>0</v>
      </c>
      <c r="E419" s="6">
        <v>0</v>
      </c>
      <c r="F419" s="6">
        <v>0</v>
      </c>
      <c r="G419" s="6">
        <v>0</v>
      </c>
      <c r="H419" s="6">
        <v>0</v>
      </c>
      <c r="I419" s="178">
        <v>152</v>
      </c>
      <c r="J419" s="178">
        <v>152</v>
      </c>
      <c r="K419" s="6">
        <v>0</v>
      </c>
      <c r="L419" s="6">
        <v>0</v>
      </c>
      <c r="M419" s="6">
        <v>0</v>
      </c>
      <c r="N419" s="6">
        <v>0</v>
      </c>
      <c r="O419" s="6">
        <v>0</v>
      </c>
      <c r="P419" s="6">
        <v>0</v>
      </c>
      <c r="Q419" s="27">
        <v>0</v>
      </c>
      <c r="R419" s="6">
        <v>0</v>
      </c>
      <c r="S419" s="6">
        <v>0</v>
      </c>
      <c r="T419" s="6">
        <v>0</v>
      </c>
      <c r="U419" s="6">
        <v>0</v>
      </c>
      <c r="V419" s="6">
        <v>0</v>
      </c>
      <c r="W419" s="6">
        <v>0</v>
      </c>
      <c r="X419" s="6">
        <v>0</v>
      </c>
      <c r="Y419" s="6">
        <v>0</v>
      </c>
      <c r="Z419" s="27">
        <v>0</v>
      </c>
      <c r="AA419" s="6">
        <v>0</v>
      </c>
      <c r="AB419" s="6">
        <v>0</v>
      </c>
      <c r="AC419" s="6">
        <v>0</v>
      </c>
      <c r="AD419" s="6">
        <v>150</v>
      </c>
      <c r="AE419" s="6">
        <v>150</v>
      </c>
      <c r="AF419" s="27">
        <v>0</v>
      </c>
      <c r="AG419" s="6">
        <v>0</v>
      </c>
      <c r="AH419" s="6">
        <v>0</v>
      </c>
      <c r="AI419" s="6">
        <v>0</v>
      </c>
      <c r="AJ419" s="6">
        <v>0</v>
      </c>
      <c r="AK419" s="6">
        <v>0</v>
      </c>
      <c r="AL419" s="6">
        <v>0</v>
      </c>
      <c r="AM419" s="6">
        <v>0</v>
      </c>
      <c r="AN419" s="6">
        <v>0</v>
      </c>
      <c r="AO419" s="27">
        <v>0</v>
      </c>
      <c r="AP419" s="136">
        <f t="shared" si="29"/>
        <v>604</v>
      </c>
      <c r="AQ419" s="137">
        <f t="shared" si="30"/>
        <v>1</v>
      </c>
      <c r="AW419" s="6"/>
    </row>
    <row r="420" spans="1:49" ht="16.5" customHeight="1">
      <c r="A420" s="6" t="s">
        <v>55</v>
      </c>
      <c r="B420" s="22">
        <v>306</v>
      </c>
      <c r="C420" s="6">
        <v>0</v>
      </c>
      <c r="D420" s="6">
        <v>0</v>
      </c>
      <c r="E420" s="6">
        <v>0</v>
      </c>
      <c r="F420" s="6">
        <v>0</v>
      </c>
      <c r="G420" s="6">
        <v>0</v>
      </c>
      <c r="H420" s="6">
        <v>0</v>
      </c>
      <c r="I420" s="177">
        <v>140</v>
      </c>
      <c r="J420" s="177">
        <v>140</v>
      </c>
      <c r="K420" s="6">
        <v>0</v>
      </c>
      <c r="L420" s="6">
        <v>0</v>
      </c>
      <c r="M420" s="6">
        <v>0</v>
      </c>
      <c r="N420" s="6">
        <v>0</v>
      </c>
      <c r="O420" s="6">
        <v>0</v>
      </c>
      <c r="P420" s="6">
        <v>0</v>
      </c>
      <c r="Q420" s="27">
        <v>0</v>
      </c>
      <c r="R420" s="6">
        <v>0</v>
      </c>
      <c r="S420" s="6">
        <v>0</v>
      </c>
      <c r="T420" s="6">
        <v>0</v>
      </c>
      <c r="U420" s="6">
        <v>0</v>
      </c>
      <c r="V420" s="6">
        <v>0</v>
      </c>
      <c r="W420" s="6">
        <v>0</v>
      </c>
      <c r="X420" s="6">
        <v>0</v>
      </c>
      <c r="Y420" s="6">
        <v>0</v>
      </c>
      <c r="Z420" s="27">
        <v>0</v>
      </c>
      <c r="AA420" s="6">
        <v>0</v>
      </c>
      <c r="AB420" s="6">
        <v>0</v>
      </c>
      <c r="AC420" s="6">
        <v>0</v>
      </c>
      <c r="AD420" s="6">
        <v>150</v>
      </c>
      <c r="AE420" s="6">
        <v>150</v>
      </c>
      <c r="AF420" s="27">
        <v>0</v>
      </c>
      <c r="AG420" s="6">
        <v>0</v>
      </c>
      <c r="AH420" s="6">
        <v>0</v>
      </c>
      <c r="AI420" s="6">
        <v>0</v>
      </c>
      <c r="AJ420" s="6">
        <v>0</v>
      </c>
      <c r="AK420" s="6">
        <v>0</v>
      </c>
      <c r="AL420" s="6">
        <v>0</v>
      </c>
      <c r="AM420" s="6">
        <v>0</v>
      </c>
      <c r="AN420" s="6">
        <v>0</v>
      </c>
      <c r="AO420" s="27">
        <v>0</v>
      </c>
      <c r="AP420" s="136">
        <f t="shared" si="29"/>
        <v>580</v>
      </c>
      <c r="AQ420" s="137">
        <f t="shared" si="30"/>
        <v>1</v>
      </c>
    </row>
    <row r="421" spans="1:49" ht="16.5" customHeight="1">
      <c r="A421" s="6" t="s">
        <v>55</v>
      </c>
      <c r="B421" s="22">
        <v>306</v>
      </c>
      <c r="C421" s="13">
        <v>139</v>
      </c>
      <c r="D421" s="13">
        <v>143</v>
      </c>
      <c r="E421" s="6">
        <v>0</v>
      </c>
      <c r="F421" s="6">
        <v>0</v>
      </c>
      <c r="G421" s="6">
        <v>0</v>
      </c>
      <c r="H421" s="6">
        <v>0</v>
      </c>
      <c r="I421" s="178">
        <v>152</v>
      </c>
      <c r="J421" s="178">
        <v>152</v>
      </c>
      <c r="K421" s="6">
        <v>0</v>
      </c>
      <c r="L421" s="13">
        <v>150</v>
      </c>
      <c r="M421" s="13">
        <v>187</v>
      </c>
      <c r="N421" s="6">
        <v>0</v>
      </c>
      <c r="O421" s="6">
        <v>0</v>
      </c>
      <c r="P421" s="6">
        <v>0</v>
      </c>
      <c r="Q421" s="27">
        <v>0</v>
      </c>
      <c r="R421" s="6">
        <v>0</v>
      </c>
      <c r="S421" s="6">
        <v>0</v>
      </c>
      <c r="T421" s="6">
        <v>0</v>
      </c>
      <c r="U421" s="6">
        <v>0</v>
      </c>
      <c r="V421" s="6">
        <v>0</v>
      </c>
      <c r="W421" s="6">
        <v>0</v>
      </c>
      <c r="X421" s="6">
        <v>0</v>
      </c>
      <c r="Y421" s="6">
        <v>0</v>
      </c>
      <c r="Z421" s="27">
        <v>0</v>
      </c>
      <c r="AA421" s="6">
        <v>0</v>
      </c>
      <c r="AB421" s="6">
        <v>0</v>
      </c>
      <c r="AC421" s="6">
        <v>0</v>
      </c>
      <c r="AD421" s="6">
        <v>150</v>
      </c>
      <c r="AE421" s="6">
        <v>150</v>
      </c>
      <c r="AF421" s="27">
        <v>0</v>
      </c>
      <c r="AG421" s="6">
        <v>0</v>
      </c>
      <c r="AH421" s="6">
        <v>0</v>
      </c>
      <c r="AI421" s="6">
        <v>0</v>
      </c>
      <c r="AJ421" s="6">
        <v>0</v>
      </c>
      <c r="AK421" s="6">
        <v>0</v>
      </c>
      <c r="AL421" s="6">
        <v>0</v>
      </c>
      <c r="AM421" s="6">
        <v>0</v>
      </c>
      <c r="AN421" s="6">
        <v>0</v>
      </c>
      <c r="AO421" s="27">
        <v>0</v>
      </c>
      <c r="AP421" s="136">
        <f t="shared" si="29"/>
        <v>1223</v>
      </c>
      <c r="AQ421" s="137">
        <f t="shared" si="30"/>
        <v>1</v>
      </c>
      <c r="AW421" s="6"/>
    </row>
    <row r="422" spans="1:49" ht="16.5" customHeight="1">
      <c r="A422" s="6" t="s">
        <v>55</v>
      </c>
      <c r="B422" s="22">
        <v>307</v>
      </c>
      <c r="C422" s="6">
        <v>0</v>
      </c>
      <c r="D422" s="6">
        <v>0</v>
      </c>
      <c r="E422" s="6">
        <v>0</v>
      </c>
      <c r="F422" s="6">
        <v>0</v>
      </c>
      <c r="G422" s="6">
        <v>0</v>
      </c>
      <c r="H422" s="6">
        <v>0</v>
      </c>
      <c r="I422" s="177">
        <v>140</v>
      </c>
      <c r="J422" s="177">
        <v>140</v>
      </c>
      <c r="K422" s="6">
        <v>0</v>
      </c>
      <c r="L422" s="6">
        <v>0</v>
      </c>
      <c r="M422" s="6">
        <v>0</v>
      </c>
      <c r="N422" s="6">
        <v>0</v>
      </c>
      <c r="O422" s="6">
        <v>0</v>
      </c>
      <c r="P422" s="6">
        <v>0</v>
      </c>
      <c r="Q422" s="27">
        <v>0</v>
      </c>
      <c r="R422" s="6">
        <v>0</v>
      </c>
      <c r="S422" s="6">
        <v>0</v>
      </c>
      <c r="T422" s="6">
        <v>0</v>
      </c>
      <c r="U422" s="6">
        <v>0</v>
      </c>
      <c r="V422" s="6">
        <v>0</v>
      </c>
      <c r="W422" s="6">
        <v>0</v>
      </c>
      <c r="X422" s="6">
        <v>0</v>
      </c>
      <c r="Y422" s="6">
        <v>0</v>
      </c>
      <c r="Z422" s="27">
        <v>0</v>
      </c>
      <c r="AA422" s="6">
        <v>0</v>
      </c>
      <c r="AB422" s="6">
        <v>0</v>
      </c>
      <c r="AC422" s="6">
        <v>0</v>
      </c>
      <c r="AD422" s="6">
        <v>150</v>
      </c>
      <c r="AE422" s="6">
        <v>150</v>
      </c>
      <c r="AF422" s="27">
        <v>0</v>
      </c>
      <c r="AG422" s="6">
        <v>0</v>
      </c>
      <c r="AH422" s="6">
        <v>0</v>
      </c>
      <c r="AI422" s="6">
        <v>0</v>
      </c>
      <c r="AJ422" s="6">
        <v>232</v>
      </c>
      <c r="AK422" s="6">
        <v>232</v>
      </c>
      <c r="AL422" s="6">
        <v>0</v>
      </c>
      <c r="AM422" s="6">
        <v>0</v>
      </c>
      <c r="AN422" s="6">
        <v>0</v>
      </c>
      <c r="AO422" s="27">
        <v>0</v>
      </c>
      <c r="AP422" s="136">
        <f t="shared" si="29"/>
        <v>1044</v>
      </c>
      <c r="AQ422" s="137">
        <f t="shared" si="30"/>
        <v>1</v>
      </c>
    </row>
    <row r="423" spans="1:49" ht="16.5" customHeight="1">
      <c r="A423" s="6" t="s">
        <v>55</v>
      </c>
      <c r="B423" s="22">
        <v>307</v>
      </c>
      <c r="C423" s="6">
        <v>0</v>
      </c>
      <c r="D423" s="6">
        <v>0</v>
      </c>
      <c r="E423" s="6">
        <v>0</v>
      </c>
      <c r="F423" s="6">
        <v>0</v>
      </c>
      <c r="G423" s="6">
        <v>0</v>
      </c>
      <c r="H423" s="6">
        <v>0</v>
      </c>
      <c r="I423" s="178">
        <v>152</v>
      </c>
      <c r="J423" s="178">
        <v>152</v>
      </c>
      <c r="K423" s="6">
        <v>0</v>
      </c>
      <c r="L423" s="6">
        <v>0</v>
      </c>
      <c r="M423" s="6">
        <v>0</v>
      </c>
      <c r="N423" s="6">
        <v>0</v>
      </c>
      <c r="O423" s="6">
        <v>0</v>
      </c>
      <c r="P423" s="6">
        <v>0</v>
      </c>
      <c r="Q423" s="27">
        <v>0</v>
      </c>
      <c r="R423" s="6">
        <v>0</v>
      </c>
      <c r="S423" s="6">
        <v>0</v>
      </c>
      <c r="T423" s="6">
        <v>0</v>
      </c>
      <c r="U423" s="6">
        <v>0</v>
      </c>
      <c r="V423" s="6">
        <v>0</v>
      </c>
      <c r="W423" s="6">
        <v>0</v>
      </c>
      <c r="X423" s="6">
        <v>0</v>
      </c>
      <c r="Y423" s="6">
        <v>0</v>
      </c>
      <c r="Z423" s="27">
        <v>0</v>
      </c>
      <c r="AA423" s="6">
        <v>159</v>
      </c>
      <c r="AB423" s="6">
        <v>162</v>
      </c>
      <c r="AC423" s="6">
        <v>0</v>
      </c>
      <c r="AD423" s="6">
        <v>150</v>
      </c>
      <c r="AE423" s="6">
        <v>150</v>
      </c>
      <c r="AF423" s="27">
        <v>0</v>
      </c>
      <c r="AG423" s="6">
        <v>0</v>
      </c>
      <c r="AH423" s="6">
        <v>0</v>
      </c>
      <c r="AI423" s="6">
        <v>0</v>
      </c>
      <c r="AJ423" s="6">
        <v>232</v>
      </c>
      <c r="AK423" s="6">
        <v>232</v>
      </c>
      <c r="AL423" s="6">
        <v>0</v>
      </c>
      <c r="AM423" s="6">
        <v>0</v>
      </c>
      <c r="AN423" s="6">
        <v>0</v>
      </c>
      <c r="AO423" s="27">
        <v>0</v>
      </c>
      <c r="AP423" s="136">
        <f t="shared" si="29"/>
        <v>1389</v>
      </c>
      <c r="AQ423" s="137">
        <f t="shared" si="30"/>
        <v>1</v>
      </c>
      <c r="AW423" s="6"/>
    </row>
    <row r="424" spans="1:49" ht="16.5" customHeight="1">
      <c r="A424" s="6" t="s">
        <v>55</v>
      </c>
      <c r="B424" s="22">
        <v>310</v>
      </c>
      <c r="C424" s="15">
        <v>143</v>
      </c>
      <c r="D424" s="15">
        <v>143</v>
      </c>
      <c r="E424" s="6">
        <v>0</v>
      </c>
      <c r="F424" s="6">
        <v>0</v>
      </c>
      <c r="G424" s="6">
        <v>0</v>
      </c>
      <c r="H424" s="6">
        <v>0</v>
      </c>
      <c r="I424" s="177">
        <v>142</v>
      </c>
      <c r="J424" s="177">
        <v>142</v>
      </c>
      <c r="K424" s="6">
        <v>0</v>
      </c>
      <c r="L424" s="15">
        <v>170</v>
      </c>
      <c r="M424" s="15">
        <v>190</v>
      </c>
      <c r="N424" s="6">
        <v>0</v>
      </c>
      <c r="O424" s="6">
        <v>0</v>
      </c>
      <c r="P424" s="6">
        <v>0</v>
      </c>
      <c r="Q424" s="27">
        <v>0</v>
      </c>
      <c r="R424" s="6">
        <v>163</v>
      </c>
      <c r="S424" s="6">
        <v>166</v>
      </c>
      <c r="T424" s="6">
        <v>0</v>
      </c>
      <c r="U424" s="6">
        <v>202</v>
      </c>
      <c r="V424" s="6">
        <v>202</v>
      </c>
      <c r="W424" s="6">
        <v>0</v>
      </c>
      <c r="X424" s="160">
        <v>196</v>
      </c>
      <c r="Y424" s="160">
        <v>200</v>
      </c>
      <c r="Z424" s="27">
        <v>0</v>
      </c>
      <c r="AA424" s="6">
        <v>0</v>
      </c>
      <c r="AB424" s="6">
        <v>0</v>
      </c>
      <c r="AC424" s="6">
        <v>0</v>
      </c>
      <c r="AD424" s="6">
        <v>150</v>
      </c>
      <c r="AE424" s="6">
        <v>150</v>
      </c>
      <c r="AF424" s="27">
        <v>0</v>
      </c>
      <c r="AG424" s="6">
        <v>0</v>
      </c>
      <c r="AH424" s="6">
        <v>0</v>
      </c>
      <c r="AI424" s="6">
        <v>0</v>
      </c>
      <c r="AJ424" s="6">
        <v>232</v>
      </c>
      <c r="AK424" s="6">
        <v>232</v>
      </c>
      <c r="AL424" s="6">
        <v>0</v>
      </c>
      <c r="AM424" s="6">
        <v>0</v>
      </c>
      <c r="AN424" s="6">
        <v>0</v>
      </c>
      <c r="AO424" s="27">
        <v>0</v>
      </c>
      <c r="AP424" s="136">
        <f t="shared" si="29"/>
        <v>2823</v>
      </c>
      <c r="AQ424" s="137">
        <f t="shared" si="30"/>
        <v>1</v>
      </c>
    </row>
    <row r="425" spans="1:49" ht="16.5" customHeight="1">
      <c r="A425" s="6" t="s">
        <v>55</v>
      </c>
      <c r="B425" s="22">
        <v>310</v>
      </c>
      <c r="C425" s="13">
        <v>143</v>
      </c>
      <c r="D425" s="13">
        <v>143</v>
      </c>
      <c r="E425" s="6">
        <v>0</v>
      </c>
      <c r="F425" s="6">
        <v>0</v>
      </c>
      <c r="G425" s="6">
        <v>0</v>
      </c>
      <c r="H425" s="6">
        <v>0</v>
      </c>
      <c r="I425" s="178">
        <v>152</v>
      </c>
      <c r="J425" s="178">
        <v>152</v>
      </c>
      <c r="K425" s="6">
        <v>0</v>
      </c>
      <c r="L425" s="6">
        <v>0</v>
      </c>
      <c r="M425" s="6">
        <v>0</v>
      </c>
      <c r="N425" s="6">
        <v>0</v>
      </c>
      <c r="O425" s="6">
        <v>0</v>
      </c>
      <c r="P425" s="6">
        <v>0</v>
      </c>
      <c r="Q425" s="27">
        <v>0</v>
      </c>
      <c r="R425" s="6">
        <v>163</v>
      </c>
      <c r="S425" s="6">
        <v>166</v>
      </c>
      <c r="T425" s="6">
        <v>0</v>
      </c>
      <c r="U425" s="6">
        <v>0</v>
      </c>
      <c r="V425" s="6">
        <v>0</v>
      </c>
      <c r="W425" s="6">
        <v>0</v>
      </c>
      <c r="X425" s="160">
        <v>182</v>
      </c>
      <c r="Y425" s="160">
        <v>196</v>
      </c>
      <c r="Z425" s="27">
        <v>0</v>
      </c>
      <c r="AA425" s="6">
        <v>0</v>
      </c>
      <c r="AB425" s="6">
        <v>0</v>
      </c>
      <c r="AC425" s="6">
        <v>0</v>
      </c>
      <c r="AD425" s="6">
        <v>150</v>
      </c>
      <c r="AE425" s="6">
        <v>150</v>
      </c>
      <c r="AF425" s="27">
        <v>0</v>
      </c>
      <c r="AG425" s="6">
        <v>0</v>
      </c>
      <c r="AH425" s="6">
        <v>0</v>
      </c>
      <c r="AI425" s="6">
        <v>0</v>
      </c>
      <c r="AJ425" s="6">
        <v>232</v>
      </c>
      <c r="AK425" s="6">
        <v>232</v>
      </c>
      <c r="AL425" s="6">
        <v>0</v>
      </c>
      <c r="AM425" s="6">
        <v>0</v>
      </c>
      <c r="AN425" s="6">
        <v>0</v>
      </c>
      <c r="AO425" s="27">
        <v>0</v>
      </c>
      <c r="AP425" s="136">
        <f t="shared" si="29"/>
        <v>2061</v>
      </c>
      <c r="AQ425" s="137">
        <f t="shared" si="30"/>
        <v>1</v>
      </c>
      <c r="AW425" s="6"/>
    </row>
    <row r="426" spans="1:49" ht="16.5" customHeight="1">
      <c r="A426" s="6" t="s">
        <v>55</v>
      </c>
      <c r="B426" s="22">
        <v>311</v>
      </c>
      <c r="C426" s="6">
        <v>0</v>
      </c>
      <c r="D426" s="6">
        <v>0</v>
      </c>
      <c r="E426" s="6">
        <v>0</v>
      </c>
      <c r="F426" s="6">
        <v>0</v>
      </c>
      <c r="G426" s="6">
        <v>0</v>
      </c>
      <c r="H426" s="6">
        <v>0</v>
      </c>
      <c r="I426" s="177">
        <v>140</v>
      </c>
      <c r="J426" s="177">
        <v>140</v>
      </c>
      <c r="K426" s="6">
        <v>0</v>
      </c>
      <c r="L426" s="6">
        <v>0</v>
      </c>
      <c r="M426" s="6">
        <v>0</v>
      </c>
      <c r="N426" s="6">
        <v>0</v>
      </c>
      <c r="O426" s="6">
        <v>0</v>
      </c>
      <c r="P426" s="6">
        <v>0</v>
      </c>
      <c r="Q426" s="27">
        <v>0</v>
      </c>
      <c r="R426" s="6">
        <v>163</v>
      </c>
      <c r="S426" s="6">
        <v>166</v>
      </c>
      <c r="T426" s="6">
        <v>0</v>
      </c>
      <c r="U426" s="6">
        <v>0</v>
      </c>
      <c r="V426" s="6">
        <v>0</v>
      </c>
      <c r="W426" s="6">
        <v>0</v>
      </c>
      <c r="X426" s="6">
        <v>0</v>
      </c>
      <c r="Y426" s="6">
        <v>0</v>
      </c>
      <c r="Z426" s="27">
        <v>0</v>
      </c>
      <c r="AA426" s="6">
        <v>0</v>
      </c>
      <c r="AB426" s="6">
        <v>0</v>
      </c>
      <c r="AC426" s="6">
        <v>0</v>
      </c>
      <c r="AD426" s="6">
        <v>150</v>
      </c>
      <c r="AE426" s="6">
        <v>150</v>
      </c>
      <c r="AF426" s="27">
        <v>0</v>
      </c>
      <c r="AG426" s="6">
        <v>0</v>
      </c>
      <c r="AH426" s="6">
        <v>0</v>
      </c>
      <c r="AI426" s="6">
        <v>0</v>
      </c>
      <c r="AJ426" s="6">
        <v>232</v>
      </c>
      <c r="AK426" s="6">
        <v>232</v>
      </c>
      <c r="AL426" s="6">
        <v>0</v>
      </c>
      <c r="AM426" s="6">
        <v>0</v>
      </c>
      <c r="AN426" s="6">
        <v>0</v>
      </c>
      <c r="AO426" s="27">
        <v>0</v>
      </c>
      <c r="AP426" s="136">
        <f t="shared" si="29"/>
        <v>1373</v>
      </c>
      <c r="AQ426" s="137">
        <f t="shared" si="30"/>
        <v>1</v>
      </c>
    </row>
    <row r="427" spans="1:49" ht="16.5" customHeight="1">
      <c r="A427" s="6" t="s">
        <v>55</v>
      </c>
      <c r="B427" s="22">
        <v>311</v>
      </c>
      <c r="C427" s="6">
        <v>0</v>
      </c>
      <c r="D427" s="6">
        <v>0</v>
      </c>
      <c r="E427" s="6">
        <v>0</v>
      </c>
      <c r="F427" s="6">
        <v>0</v>
      </c>
      <c r="G427" s="6">
        <v>0</v>
      </c>
      <c r="H427" s="6">
        <v>0</v>
      </c>
      <c r="I427" s="178">
        <v>152</v>
      </c>
      <c r="J427" s="178">
        <v>152</v>
      </c>
      <c r="K427" s="6">
        <v>0</v>
      </c>
      <c r="L427" s="6">
        <v>0</v>
      </c>
      <c r="M427" s="6">
        <v>0</v>
      </c>
      <c r="N427" s="6">
        <v>0</v>
      </c>
      <c r="O427" s="6">
        <v>0</v>
      </c>
      <c r="P427" s="6">
        <v>0</v>
      </c>
      <c r="Q427" s="27">
        <v>0</v>
      </c>
      <c r="R427" s="6">
        <v>163</v>
      </c>
      <c r="S427" s="6">
        <v>166</v>
      </c>
      <c r="T427" s="6">
        <v>0</v>
      </c>
      <c r="U427" s="6">
        <v>0</v>
      </c>
      <c r="V427" s="6">
        <v>0</v>
      </c>
      <c r="W427" s="6">
        <v>0</v>
      </c>
      <c r="X427" s="6">
        <v>0</v>
      </c>
      <c r="Y427" s="6">
        <v>0</v>
      </c>
      <c r="Z427" s="27">
        <v>0</v>
      </c>
      <c r="AA427" s="6">
        <v>0</v>
      </c>
      <c r="AB427" s="6">
        <v>0</v>
      </c>
      <c r="AC427" s="6">
        <v>0</v>
      </c>
      <c r="AD427" s="6">
        <v>150</v>
      </c>
      <c r="AE427" s="6">
        <v>150</v>
      </c>
      <c r="AF427" s="27">
        <v>0</v>
      </c>
      <c r="AG427" s="6">
        <v>0</v>
      </c>
      <c r="AH427" s="6">
        <v>0</v>
      </c>
      <c r="AI427" s="6">
        <v>0</v>
      </c>
      <c r="AJ427" s="6">
        <v>232</v>
      </c>
      <c r="AK427" s="6">
        <v>232</v>
      </c>
      <c r="AL427" s="6">
        <v>0</v>
      </c>
      <c r="AM427" s="6">
        <v>0</v>
      </c>
      <c r="AN427" s="6">
        <v>0</v>
      </c>
      <c r="AO427" s="27">
        <v>0</v>
      </c>
      <c r="AP427" s="136">
        <f t="shared" si="29"/>
        <v>1397</v>
      </c>
      <c r="AQ427" s="137">
        <f t="shared" si="30"/>
        <v>1</v>
      </c>
      <c r="AW427" s="6"/>
    </row>
    <row r="428" spans="1:49" ht="16.5" customHeight="1">
      <c r="A428" s="6" t="s">
        <v>55</v>
      </c>
      <c r="B428" s="22">
        <v>312</v>
      </c>
      <c r="C428" s="15">
        <v>143</v>
      </c>
      <c r="D428" s="15">
        <v>143</v>
      </c>
      <c r="E428" s="6">
        <v>0</v>
      </c>
      <c r="F428">
        <v>0</v>
      </c>
      <c r="G428">
        <v>0</v>
      </c>
      <c r="H428" s="6">
        <v>0</v>
      </c>
      <c r="I428" s="177">
        <v>140</v>
      </c>
      <c r="J428" s="177">
        <v>140</v>
      </c>
      <c r="K428" s="6">
        <v>0</v>
      </c>
      <c r="L428" s="15">
        <v>170</v>
      </c>
      <c r="M428" s="15">
        <v>190</v>
      </c>
      <c r="N428" s="6">
        <v>0</v>
      </c>
      <c r="O428" s="6">
        <v>0</v>
      </c>
      <c r="P428" s="6">
        <v>0</v>
      </c>
      <c r="Q428" s="27">
        <v>0</v>
      </c>
      <c r="R428" s="6">
        <v>163</v>
      </c>
      <c r="S428" s="6">
        <v>166</v>
      </c>
      <c r="T428" s="6">
        <v>0</v>
      </c>
      <c r="U428" s="6">
        <v>0</v>
      </c>
      <c r="V428" s="6">
        <v>0</v>
      </c>
      <c r="W428" s="6">
        <v>0</v>
      </c>
      <c r="X428" s="148">
        <v>196</v>
      </c>
      <c r="Y428" s="148">
        <v>196</v>
      </c>
      <c r="Z428" s="27">
        <v>0</v>
      </c>
      <c r="AA428" s="6">
        <v>147</v>
      </c>
      <c r="AB428" s="6">
        <v>150</v>
      </c>
      <c r="AC428" s="6">
        <v>0</v>
      </c>
      <c r="AD428" s="148">
        <v>146</v>
      </c>
      <c r="AE428" s="148">
        <v>146</v>
      </c>
      <c r="AF428" s="27">
        <v>0</v>
      </c>
      <c r="AG428" s="6">
        <v>0</v>
      </c>
      <c r="AH428" s="6">
        <v>0</v>
      </c>
      <c r="AI428" s="6">
        <v>0</v>
      </c>
      <c r="AJ428" s="6">
        <v>215</v>
      </c>
      <c r="AK428" s="6">
        <v>232</v>
      </c>
      <c r="AL428" s="6">
        <v>0</v>
      </c>
      <c r="AM428" s="6">
        <v>0</v>
      </c>
      <c r="AN428" s="6">
        <v>0</v>
      </c>
      <c r="AO428" s="27">
        <v>0</v>
      </c>
      <c r="AP428" s="136">
        <f t="shared" si="29"/>
        <v>2683</v>
      </c>
      <c r="AQ428" s="137">
        <f t="shared" si="30"/>
        <v>1</v>
      </c>
    </row>
    <row r="429" spans="1:49" ht="16.5" customHeight="1">
      <c r="A429" s="6" t="s">
        <v>55</v>
      </c>
      <c r="B429" s="22">
        <v>312</v>
      </c>
      <c r="C429" s="13">
        <v>143</v>
      </c>
      <c r="D429" s="13">
        <v>143</v>
      </c>
      <c r="E429" s="6">
        <v>0</v>
      </c>
      <c r="F429" s="6">
        <v>0</v>
      </c>
      <c r="G429" s="6">
        <v>0</v>
      </c>
      <c r="H429" s="6">
        <v>0</v>
      </c>
      <c r="I429" s="178">
        <v>152</v>
      </c>
      <c r="J429" s="178">
        <v>152</v>
      </c>
      <c r="K429" s="6">
        <v>0</v>
      </c>
      <c r="L429" s="13">
        <v>170</v>
      </c>
      <c r="M429" s="13">
        <v>190</v>
      </c>
      <c r="N429" s="6">
        <v>0</v>
      </c>
      <c r="O429" s="6">
        <v>0</v>
      </c>
      <c r="P429" s="6">
        <v>0</v>
      </c>
      <c r="Q429" s="27">
        <v>0</v>
      </c>
      <c r="R429" s="6">
        <v>163</v>
      </c>
      <c r="S429" s="6">
        <v>166</v>
      </c>
      <c r="T429" s="6">
        <v>0</v>
      </c>
      <c r="U429" s="6">
        <v>0</v>
      </c>
      <c r="V429" s="6">
        <v>0</v>
      </c>
      <c r="W429" s="6">
        <v>0</v>
      </c>
      <c r="X429" s="148">
        <v>196</v>
      </c>
      <c r="Y429" s="148">
        <v>200</v>
      </c>
      <c r="Z429" s="27">
        <v>0</v>
      </c>
      <c r="AA429" s="6">
        <v>0</v>
      </c>
      <c r="AB429" s="6">
        <v>0</v>
      </c>
      <c r="AC429" s="6">
        <v>0</v>
      </c>
      <c r="AD429" s="148">
        <v>150</v>
      </c>
      <c r="AE429" s="148">
        <v>150</v>
      </c>
      <c r="AF429" s="27">
        <v>0</v>
      </c>
      <c r="AG429" s="6">
        <v>0</v>
      </c>
      <c r="AH429" s="6">
        <v>0</v>
      </c>
      <c r="AI429" s="6">
        <v>0</v>
      </c>
      <c r="AJ429" s="6">
        <v>232</v>
      </c>
      <c r="AK429" s="6">
        <v>232</v>
      </c>
      <c r="AL429" s="6">
        <v>0</v>
      </c>
      <c r="AM429" s="6">
        <v>0</v>
      </c>
      <c r="AN429" s="6">
        <v>0</v>
      </c>
      <c r="AO429" s="27">
        <v>0</v>
      </c>
      <c r="AP429" s="136">
        <f t="shared" si="29"/>
        <v>2439</v>
      </c>
      <c r="AQ429" s="137">
        <f t="shared" si="30"/>
        <v>1</v>
      </c>
      <c r="AW429" s="6"/>
    </row>
    <row r="430" spans="1:49" ht="16.5" customHeight="1">
      <c r="A430" s="6" t="s">
        <v>55</v>
      </c>
      <c r="B430" s="22">
        <v>313</v>
      </c>
      <c r="C430">
        <v>0</v>
      </c>
      <c r="D430">
        <v>0</v>
      </c>
      <c r="E430" s="6">
        <v>0</v>
      </c>
      <c r="F430">
        <v>0</v>
      </c>
      <c r="G430">
        <v>0</v>
      </c>
      <c r="H430" s="6">
        <v>0</v>
      </c>
      <c r="I430" s="177">
        <v>140</v>
      </c>
      <c r="J430" s="177">
        <v>140</v>
      </c>
      <c r="K430" s="6">
        <v>0</v>
      </c>
      <c r="L430">
        <v>0</v>
      </c>
      <c r="M430">
        <v>0</v>
      </c>
      <c r="N430" s="6">
        <v>0</v>
      </c>
      <c r="O430" s="6">
        <v>0</v>
      </c>
      <c r="P430" s="6">
        <v>0</v>
      </c>
      <c r="Q430" s="27">
        <v>0</v>
      </c>
      <c r="R430" s="6">
        <v>0</v>
      </c>
      <c r="S430" s="6">
        <v>0</v>
      </c>
      <c r="T430" s="6">
        <v>0</v>
      </c>
      <c r="U430" s="6">
        <v>0</v>
      </c>
      <c r="V430" s="6">
        <v>0</v>
      </c>
      <c r="W430" s="6">
        <v>0</v>
      </c>
      <c r="X430" s="6">
        <v>0</v>
      </c>
      <c r="Y430" s="6">
        <v>0</v>
      </c>
      <c r="Z430" s="27">
        <v>0</v>
      </c>
      <c r="AA430" s="6">
        <v>0</v>
      </c>
      <c r="AB430" s="6">
        <v>0</v>
      </c>
      <c r="AC430" s="6">
        <v>0</v>
      </c>
      <c r="AD430" s="6">
        <v>150</v>
      </c>
      <c r="AE430" s="6">
        <v>150</v>
      </c>
      <c r="AF430" s="27">
        <v>0</v>
      </c>
      <c r="AG430" s="6">
        <v>0</v>
      </c>
      <c r="AH430" s="6">
        <v>0</v>
      </c>
      <c r="AI430" s="6">
        <v>0</v>
      </c>
      <c r="AJ430" s="6">
        <v>232</v>
      </c>
      <c r="AK430" s="6">
        <v>232</v>
      </c>
      <c r="AL430" s="6">
        <v>0</v>
      </c>
      <c r="AM430" s="6">
        <v>0</v>
      </c>
      <c r="AN430" s="6">
        <v>0</v>
      </c>
      <c r="AO430" s="27">
        <v>0</v>
      </c>
      <c r="AP430" s="136">
        <f t="shared" si="29"/>
        <v>1044</v>
      </c>
      <c r="AQ430" s="137">
        <f t="shared" si="30"/>
        <v>1</v>
      </c>
    </row>
    <row r="431" spans="1:49" ht="16.5" customHeight="1">
      <c r="A431" s="6" t="s">
        <v>55</v>
      </c>
      <c r="B431" s="22">
        <v>313</v>
      </c>
      <c r="C431" s="6">
        <v>0</v>
      </c>
      <c r="D431" s="6">
        <v>0</v>
      </c>
      <c r="E431" s="6">
        <v>0</v>
      </c>
      <c r="F431" s="6">
        <v>0</v>
      </c>
      <c r="G431" s="6">
        <v>0</v>
      </c>
      <c r="H431" s="6">
        <v>0</v>
      </c>
      <c r="I431" s="178">
        <v>152</v>
      </c>
      <c r="J431" s="178">
        <v>152</v>
      </c>
      <c r="K431" s="6">
        <v>0</v>
      </c>
      <c r="L431" s="6">
        <v>0</v>
      </c>
      <c r="M431" s="6">
        <v>0</v>
      </c>
      <c r="N431" s="6">
        <v>0</v>
      </c>
      <c r="O431" s="6">
        <v>0</v>
      </c>
      <c r="P431" s="6">
        <v>0</v>
      </c>
      <c r="Q431" s="27">
        <v>0</v>
      </c>
      <c r="R431" s="6">
        <v>0</v>
      </c>
      <c r="S431" s="6">
        <v>0</v>
      </c>
      <c r="T431" s="6">
        <v>0</v>
      </c>
      <c r="U431" s="6">
        <v>0</v>
      </c>
      <c r="V431" s="6">
        <v>0</v>
      </c>
      <c r="W431" s="6">
        <v>0</v>
      </c>
      <c r="X431" s="6">
        <v>0</v>
      </c>
      <c r="Y431" s="6">
        <v>0</v>
      </c>
      <c r="Z431" s="27">
        <v>0</v>
      </c>
      <c r="AA431" s="6">
        <v>159</v>
      </c>
      <c r="AB431" s="6">
        <v>162</v>
      </c>
      <c r="AC431" s="6">
        <v>0</v>
      </c>
      <c r="AD431" s="6">
        <v>150</v>
      </c>
      <c r="AE431" s="6">
        <v>150</v>
      </c>
      <c r="AF431" s="27">
        <v>0</v>
      </c>
      <c r="AG431" s="6">
        <v>0</v>
      </c>
      <c r="AH431" s="6">
        <v>0</v>
      </c>
      <c r="AI431" s="6">
        <v>0</v>
      </c>
      <c r="AJ431" s="6">
        <v>232</v>
      </c>
      <c r="AK431" s="6">
        <v>232</v>
      </c>
      <c r="AL431" s="6">
        <v>0</v>
      </c>
      <c r="AM431" s="6">
        <v>0</v>
      </c>
      <c r="AN431" s="6">
        <v>0</v>
      </c>
      <c r="AO431" s="27">
        <v>0</v>
      </c>
      <c r="AP431" s="136">
        <f t="shared" si="29"/>
        <v>1389</v>
      </c>
      <c r="AQ431" s="137">
        <f t="shared" si="30"/>
        <v>1</v>
      </c>
      <c r="AW431" s="6"/>
    </row>
    <row r="432" spans="1:49" ht="16.5" customHeight="1">
      <c r="A432" s="6" t="s">
        <v>55</v>
      </c>
      <c r="B432" s="22">
        <v>315</v>
      </c>
      <c r="C432" s="15">
        <v>143</v>
      </c>
      <c r="D432" s="15">
        <v>143</v>
      </c>
      <c r="E432" s="6">
        <v>0</v>
      </c>
      <c r="F432">
        <v>0</v>
      </c>
      <c r="G432">
        <v>0</v>
      </c>
      <c r="H432" s="6">
        <v>0</v>
      </c>
      <c r="I432" s="177">
        <v>140</v>
      </c>
      <c r="J432" s="177">
        <v>140</v>
      </c>
      <c r="K432" s="6">
        <v>0</v>
      </c>
      <c r="L432" s="15">
        <v>170</v>
      </c>
      <c r="M432" s="15">
        <v>190</v>
      </c>
      <c r="N432" s="6">
        <v>0</v>
      </c>
      <c r="O432" s="6">
        <v>0</v>
      </c>
      <c r="P432" s="6">
        <v>0</v>
      </c>
      <c r="Q432" s="27">
        <v>0</v>
      </c>
      <c r="R432" s="6">
        <v>163</v>
      </c>
      <c r="S432" s="6">
        <v>166</v>
      </c>
      <c r="T432" s="6">
        <v>0</v>
      </c>
      <c r="U432" s="6">
        <v>202</v>
      </c>
      <c r="V432" s="6">
        <v>202</v>
      </c>
      <c r="W432" s="6">
        <v>0</v>
      </c>
      <c r="X432" s="160">
        <v>182</v>
      </c>
      <c r="Y432" s="160">
        <v>196</v>
      </c>
      <c r="Z432" s="167">
        <v>200</v>
      </c>
      <c r="AA432" s="6">
        <v>0</v>
      </c>
      <c r="AB432" s="6">
        <v>0</v>
      </c>
      <c r="AC432" s="6">
        <v>0</v>
      </c>
      <c r="AD432" s="6">
        <v>150</v>
      </c>
      <c r="AE432" s="6">
        <v>150</v>
      </c>
      <c r="AF432" s="27">
        <v>0</v>
      </c>
      <c r="AG432" s="6">
        <v>0</v>
      </c>
      <c r="AH432" s="6">
        <v>0</v>
      </c>
      <c r="AI432" s="6">
        <v>0</v>
      </c>
      <c r="AJ432" s="6">
        <v>232</v>
      </c>
      <c r="AK432" s="6">
        <v>232</v>
      </c>
      <c r="AL432" s="6">
        <v>0</v>
      </c>
      <c r="AM432" s="6">
        <v>0</v>
      </c>
      <c r="AN432" s="6">
        <v>0</v>
      </c>
      <c r="AO432" s="27">
        <v>0</v>
      </c>
      <c r="AP432" s="136">
        <f t="shared" si="29"/>
        <v>3001</v>
      </c>
      <c r="AQ432" s="137">
        <f t="shared" si="30"/>
        <v>1</v>
      </c>
    </row>
    <row r="433" spans="1:79" ht="16.5" customHeight="1">
      <c r="A433" s="6" t="s">
        <v>55</v>
      </c>
      <c r="B433" s="22">
        <v>315</v>
      </c>
      <c r="C433" s="13">
        <v>143</v>
      </c>
      <c r="D433" s="13">
        <v>143</v>
      </c>
      <c r="E433" s="6">
        <v>0</v>
      </c>
      <c r="F433" s="6">
        <v>0</v>
      </c>
      <c r="G433" s="6">
        <v>0</v>
      </c>
      <c r="H433" s="6">
        <v>0</v>
      </c>
      <c r="I433" s="178">
        <v>152</v>
      </c>
      <c r="J433" s="178">
        <v>152</v>
      </c>
      <c r="K433" s="6">
        <v>0</v>
      </c>
      <c r="L433" s="13">
        <v>170</v>
      </c>
      <c r="M433" s="13">
        <v>190</v>
      </c>
      <c r="N433" s="6">
        <v>0</v>
      </c>
      <c r="O433" s="6">
        <v>0</v>
      </c>
      <c r="P433" s="6">
        <v>0</v>
      </c>
      <c r="Q433" s="27">
        <v>0</v>
      </c>
      <c r="R433" s="6">
        <v>163</v>
      </c>
      <c r="S433" s="6">
        <v>166</v>
      </c>
      <c r="T433" s="6">
        <v>0</v>
      </c>
      <c r="U433" s="6">
        <v>0</v>
      </c>
      <c r="V433" s="6">
        <v>0</v>
      </c>
      <c r="W433" s="6">
        <v>0</v>
      </c>
      <c r="X433" s="160">
        <v>0</v>
      </c>
      <c r="Y433" s="160">
        <v>0</v>
      </c>
      <c r="Z433" s="167">
        <v>0</v>
      </c>
      <c r="AA433" s="6">
        <v>0</v>
      </c>
      <c r="AB433" s="6">
        <v>0</v>
      </c>
      <c r="AC433" s="6">
        <v>0</v>
      </c>
      <c r="AD433" s="6">
        <v>0</v>
      </c>
      <c r="AE433" s="6">
        <v>0</v>
      </c>
      <c r="AF433" s="27">
        <v>0</v>
      </c>
      <c r="AG433" s="6">
        <v>0</v>
      </c>
      <c r="AH433" s="6">
        <v>0</v>
      </c>
      <c r="AI433" s="6">
        <v>0</v>
      </c>
      <c r="AJ433" s="6">
        <v>232</v>
      </c>
      <c r="AK433" s="6">
        <v>232</v>
      </c>
      <c r="AL433" s="6">
        <v>0</v>
      </c>
      <c r="AM433" s="6">
        <v>0</v>
      </c>
      <c r="AN433" s="6">
        <v>0</v>
      </c>
      <c r="AO433" s="27">
        <v>0</v>
      </c>
      <c r="AP433" s="136">
        <f t="shared" si="29"/>
        <v>1743</v>
      </c>
      <c r="AQ433" s="137">
        <f t="shared" si="30"/>
        <v>1</v>
      </c>
      <c r="AW433" s="6"/>
    </row>
    <row r="434" spans="1:79" ht="16.5" customHeight="1">
      <c r="A434" s="6" t="s">
        <v>55</v>
      </c>
      <c r="B434" s="22">
        <v>317</v>
      </c>
      <c r="C434" s="15">
        <v>143</v>
      </c>
      <c r="D434" s="15">
        <v>143</v>
      </c>
      <c r="E434" s="6">
        <v>0</v>
      </c>
      <c r="F434">
        <v>0</v>
      </c>
      <c r="G434">
        <v>0</v>
      </c>
      <c r="H434" s="6">
        <v>0</v>
      </c>
      <c r="I434" s="177">
        <v>140</v>
      </c>
      <c r="J434" s="177">
        <v>140</v>
      </c>
      <c r="K434" s="6">
        <v>0</v>
      </c>
      <c r="L434" s="15">
        <v>170</v>
      </c>
      <c r="M434" s="15">
        <v>170</v>
      </c>
      <c r="N434" s="6">
        <v>0</v>
      </c>
      <c r="O434" s="6">
        <v>0</v>
      </c>
      <c r="P434" s="6">
        <v>0</v>
      </c>
      <c r="Q434" s="27">
        <v>0</v>
      </c>
      <c r="R434" s="6">
        <v>163</v>
      </c>
      <c r="S434" s="6">
        <v>166</v>
      </c>
      <c r="T434" s="6">
        <v>0</v>
      </c>
      <c r="U434" s="6">
        <v>0</v>
      </c>
      <c r="V434" s="6">
        <v>0</v>
      </c>
      <c r="W434" s="6">
        <v>0</v>
      </c>
      <c r="X434" s="6">
        <v>196</v>
      </c>
      <c r="Y434" s="6">
        <v>200</v>
      </c>
      <c r="Z434" s="27">
        <v>0</v>
      </c>
      <c r="AA434" s="6">
        <v>0</v>
      </c>
      <c r="AB434" s="6">
        <v>0</v>
      </c>
      <c r="AC434" s="6">
        <v>0</v>
      </c>
      <c r="AD434" s="6">
        <v>0</v>
      </c>
      <c r="AE434" s="6">
        <v>0</v>
      </c>
      <c r="AF434" s="27">
        <v>0</v>
      </c>
      <c r="AG434" s="6">
        <v>302</v>
      </c>
      <c r="AH434" s="6">
        <v>302</v>
      </c>
      <c r="AI434" s="6">
        <v>0</v>
      </c>
      <c r="AJ434" s="6">
        <v>232</v>
      </c>
      <c r="AK434" s="6">
        <v>232</v>
      </c>
      <c r="AL434" s="6">
        <v>0</v>
      </c>
      <c r="AM434" s="6">
        <v>0</v>
      </c>
      <c r="AN434" s="6">
        <v>0</v>
      </c>
      <c r="AO434" s="27">
        <v>0</v>
      </c>
      <c r="AP434" s="136">
        <f t="shared" si="29"/>
        <v>2699</v>
      </c>
      <c r="AQ434" s="137">
        <f t="shared" si="30"/>
        <v>1</v>
      </c>
    </row>
    <row r="435" spans="1:79" ht="16.5" customHeight="1">
      <c r="A435" s="6" t="s">
        <v>55</v>
      </c>
      <c r="B435" s="22">
        <v>317</v>
      </c>
      <c r="C435" s="13">
        <v>143</v>
      </c>
      <c r="D435" s="13">
        <v>143</v>
      </c>
      <c r="E435" s="6">
        <v>0</v>
      </c>
      <c r="F435" s="6">
        <v>0</v>
      </c>
      <c r="G435" s="6">
        <v>0</v>
      </c>
      <c r="H435" s="6">
        <v>0</v>
      </c>
      <c r="I435" s="178">
        <v>152</v>
      </c>
      <c r="J435" s="178">
        <v>152</v>
      </c>
      <c r="K435" s="6">
        <v>0</v>
      </c>
      <c r="L435" s="6">
        <v>0</v>
      </c>
      <c r="M435" s="6">
        <v>0</v>
      </c>
      <c r="N435" s="6">
        <v>0</v>
      </c>
      <c r="O435" s="6">
        <v>0</v>
      </c>
      <c r="P435" s="6">
        <v>0</v>
      </c>
      <c r="Q435" s="27">
        <v>0</v>
      </c>
      <c r="R435" s="6">
        <v>163</v>
      </c>
      <c r="S435" s="6">
        <v>166</v>
      </c>
      <c r="T435" s="6">
        <v>0</v>
      </c>
      <c r="U435" s="6">
        <v>0</v>
      </c>
      <c r="V435" s="6">
        <v>0</v>
      </c>
      <c r="W435" s="6">
        <v>0</v>
      </c>
      <c r="X435" s="6">
        <v>0</v>
      </c>
      <c r="Y435" s="6">
        <v>0</v>
      </c>
      <c r="Z435" s="27">
        <v>0</v>
      </c>
      <c r="AA435" s="6">
        <v>0</v>
      </c>
      <c r="AB435" s="6">
        <v>0</v>
      </c>
      <c r="AC435" s="6">
        <v>0</v>
      </c>
      <c r="AD435" s="6">
        <v>0</v>
      </c>
      <c r="AE435" s="6">
        <v>0</v>
      </c>
      <c r="AF435" s="27">
        <v>0</v>
      </c>
      <c r="AG435" s="6">
        <v>0</v>
      </c>
      <c r="AH435" s="6">
        <v>0</v>
      </c>
      <c r="AI435" s="6">
        <v>0</v>
      </c>
      <c r="AJ435" s="6">
        <v>232</v>
      </c>
      <c r="AK435" s="6">
        <v>232</v>
      </c>
      <c r="AL435" s="6">
        <v>0</v>
      </c>
      <c r="AM435" s="6">
        <v>0</v>
      </c>
      <c r="AN435" s="6">
        <v>0</v>
      </c>
      <c r="AO435" s="27">
        <v>0</v>
      </c>
      <c r="AP435" s="136">
        <f t="shared" si="29"/>
        <v>1383</v>
      </c>
      <c r="AQ435" s="137">
        <f t="shared" si="30"/>
        <v>1</v>
      </c>
      <c r="AW435" s="6"/>
    </row>
    <row r="436" spans="1:79" ht="16.5" customHeight="1">
      <c r="A436" s="6" t="s">
        <v>55</v>
      </c>
      <c r="B436" s="172">
        <v>319</v>
      </c>
      <c r="C436">
        <v>0</v>
      </c>
      <c r="D436">
        <v>0</v>
      </c>
      <c r="E436">
        <v>0</v>
      </c>
      <c r="F436">
        <v>0</v>
      </c>
      <c r="G436">
        <v>0</v>
      </c>
      <c r="H436">
        <v>0</v>
      </c>
      <c r="I436" s="15">
        <v>140</v>
      </c>
      <c r="J436" s="15">
        <v>140</v>
      </c>
      <c r="K436" s="23">
        <v>0</v>
      </c>
      <c r="L436" s="23">
        <v>0</v>
      </c>
      <c r="M436" s="23">
        <v>0</v>
      </c>
      <c r="N436" s="23">
        <v>0</v>
      </c>
      <c r="O436" s="23">
        <v>0</v>
      </c>
      <c r="P436" s="23">
        <v>0</v>
      </c>
      <c r="Q436" s="173">
        <v>0</v>
      </c>
      <c r="R436" s="23">
        <v>0</v>
      </c>
      <c r="S436" s="23">
        <v>0</v>
      </c>
      <c r="T436" s="23">
        <v>0</v>
      </c>
      <c r="U436" s="13">
        <v>172</v>
      </c>
      <c r="V436" s="13">
        <v>172</v>
      </c>
      <c r="W436" s="23">
        <v>0</v>
      </c>
      <c r="X436" s="23">
        <v>0</v>
      </c>
      <c r="Y436" s="23">
        <v>0</v>
      </c>
      <c r="Z436" s="173">
        <v>0</v>
      </c>
      <c r="AA436" s="23">
        <v>0</v>
      </c>
      <c r="AB436" s="23">
        <v>0</v>
      </c>
      <c r="AC436" s="23">
        <v>0</v>
      </c>
      <c r="AD436" s="23">
        <v>0</v>
      </c>
      <c r="AE436" s="23">
        <v>0</v>
      </c>
      <c r="AF436" s="173">
        <v>0</v>
      </c>
      <c r="AG436" s="23">
        <v>0</v>
      </c>
      <c r="AH436" s="23">
        <v>0</v>
      </c>
      <c r="AI436" s="23">
        <v>0</v>
      </c>
      <c r="AJ436" s="23">
        <v>0</v>
      </c>
      <c r="AK436" s="23">
        <v>0</v>
      </c>
      <c r="AL436" s="23">
        <v>0</v>
      </c>
      <c r="AM436" s="23">
        <v>0</v>
      </c>
      <c r="AN436" s="23">
        <v>0</v>
      </c>
      <c r="AO436" s="173">
        <v>0</v>
      </c>
      <c r="AP436" s="136">
        <f t="shared" si="29"/>
        <v>624</v>
      </c>
      <c r="AQ436" s="137">
        <f t="shared" si="30"/>
        <v>1</v>
      </c>
      <c r="AR436" s="6"/>
      <c r="AS436" s="6"/>
      <c r="AT436" s="6"/>
      <c r="AU436" s="6"/>
      <c r="AV436" s="6"/>
      <c r="AW436" s="6"/>
      <c r="AX436" s="6"/>
      <c r="AY436" s="6"/>
      <c r="AZ436" s="6"/>
      <c r="BA436" s="6"/>
      <c r="BB436" s="6"/>
      <c r="BC436" s="6"/>
      <c r="BD436" s="6"/>
      <c r="BE436" s="6"/>
      <c r="BF436" s="6"/>
    </row>
    <row r="437" spans="1:79" ht="16.5" customHeight="1">
      <c r="A437" s="60" t="s">
        <v>55</v>
      </c>
      <c r="B437" s="185">
        <v>319</v>
      </c>
      <c r="C437" s="182">
        <v>0</v>
      </c>
      <c r="D437" s="182">
        <v>0</v>
      </c>
      <c r="E437" s="182">
        <v>0</v>
      </c>
      <c r="F437" s="182">
        <v>0</v>
      </c>
      <c r="G437" s="182">
        <v>0</v>
      </c>
      <c r="H437" s="182">
        <v>0</v>
      </c>
      <c r="I437" s="60">
        <v>0</v>
      </c>
      <c r="J437" s="60">
        <v>0</v>
      </c>
      <c r="K437" s="186">
        <v>0</v>
      </c>
      <c r="L437" s="186">
        <v>0</v>
      </c>
      <c r="M437" s="186">
        <v>0</v>
      </c>
      <c r="N437" s="186">
        <v>0</v>
      </c>
      <c r="O437" s="186">
        <v>0</v>
      </c>
      <c r="P437" s="186">
        <v>0</v>
      </c>
      <c r="Q437" s="187">
        <v>0</v>
      </c>
      <c r="R437" s="186">
        <v>0</v>
      </c>
      <c r="S437" s="186">
        <v>0</v>
      </c>
      <c r="T437" s="186">
        <v>0</v>
      </c>
      <c r="U437" s="60">
        <v>0</v>
      </c>
      <c r="V437" s="60">
        <v>0</v>
      </c>
      <c r="W437" s="186">
        <v>0</v>
      </c>
      <c r="X437" s="186">
        <v>0</v>
      </c>
      <c r="Y437" s="186">
        <v>0</v>
      </c>
      <c r="Z437" s="187">
        <v>0</v>
      </c>
      <c r="AA437" s="186">
        <v>0</v>
      </c>
      <c r="AB437" s="186">
        <v>0</v>
      </c>
      <c r="AC437" s="186">
        <v>0</v>
      </c>
      <c r="AD437" s="186">
        <v>0</v>
      </c>
      <c r="AE437" s="186">
        <v>0</v>
      </c>
      <c r="AF437" s="187">
        <v>0</v>
      </c>
      <c r="AG437" s="186">
        <v>0</v>
      </c>
      <c r="AH437" s="186">
        <v>0</v>
      </c>
      <c r="AI437" s="186">
        <v>0</v>
      </c>
      <c r="AJ437" s="186">
        <v>0</v>
      </c>
      <c r="AK437" s="186">
        <v>0</v>
      </c>
      <c r="AL437" s="186">
        <v>0</v>
      </c>
      <c r="AM437" s="186">
        <v>0</v>
      </c>
      <c r="AN437" s="186">
        <v>0</v>
      </c>
      <c r="AO437" s="187">
        <v>0</v>
      </c>
      <c r="AP437" s="164">
        <f t="shared" si="29"/>
        <v>0</v>
      </c>
      <c r="AQ437" s="165" t="str">
        <f t="shared" si="30"/>
        <v>sample fail</v>
      </c>
      <c r="AR437" s="60"/>
      <c r="AS437" s="60"/>
      <c r="AT437" s="60"/>
      <c r="AU437" s="60"/>
      <c r="AV437" s="60"/>
      <c r="AW437" s="60"/>
      <c r="AX437" s="60"/>
      <c r="AY437" s="60"/>
      <c r="AZ437" s="60"/>
      <c r="BA437" s="60"/>
      <c r="BB437" s="60"/>
      <c r="BC437" s="60"/>
      <c r="BD437" s="60"/>
      <c r="BE437" s="60"/>
      <c r="BF437" s="60"/>
      <c r="BG437" s="186"/>
      <c r="BH437" s="186"/>
      <c r="BI437" s="186"/>
      <c r="BJ437" s="186"/>
      <c r="BK437" s="186"/>
      <c r="BL437" s="186"/>
      <c r="BM437" s="186"/>
      <c r="BN437" s="186"/>
      <c r="BO437" s="186"/>
      <c r="BP437" s="186"/>
      <c r="BQ437" s="186"/>
      <c r="BR437" s="186"/>
      <c r="BS437" s="186"/>
      <c r="BT437" s="186"/>
      <c r="BU437" s="186"/>
      <c r="BV437" s="186"/>
      <c r="BW437" s="186"/>
      <c r="BX437" s="186"/>
      <c r="BY437" s="186"/>
      <c r="BZ437" s="186"/>
      <c r="CA437" s="186"/>
    </row>
    <row r="438" spans="1:79" ht="15.6">
      <c r="A438" s="6" t="s">
        <v>56</v>
      </c>
      <c r="B438" s="172">
        <v>321</v>
      </c>
      <c r="C438">
        <v>0</v>
      </c>
      <c r="D438">
        <v>0</v>
      </c>
      <c r="E438" s="6">
        <v>0</v>
      </c>
      <c r="F438" s="13">
        <v>0</v>
      </c>
      <c r="G438">
        <v>0</v>
      </c>
      <c r="H438">
        <v>0</v>
      </c>
      <c r="I438" s="177">
        <v>140</v>
      </c>
      <c r="J438" s="177">
        <v>140</v>
      </c>
      <c r="K438" s="6">
        <v>0</v>
      </c>
      <c r="L438">
        <v>0</v>
      </c>
      <c r="M438">
        <v>0</v>
      </c>
      <c r="N438" s="13">
        <v>0</v>
      </c>
      <c r="O438" s="6">
        <v>0</v>
      </c>
      <c r="P438" s="6">
        <v>0</v>
      </c>
      <c r="Q438" s="27">
        <v>0</v>
      </c>
      <c r="R438" s="6">
        <v>0</v>
      </c>
      <c r="S438" s="6">
        <v>0</v>
      </c>
      <c r="T438">
        <v>0</v>
      </c>
      <c r="U438">
        <v>0</v>
      </c>
      <c r="V438">
        <v>0</v>
      </c>
      <c r="W438" s="6">
        <v>0</v>
      </c>
      <c r="X438" s="6">
        <v>0</v>
      </c>
      <c r="Y438" s="6">
        <v>0</v>
      </c>
      <c r="Z438" s="27">
        <v>0</v>
      </c>
      <c r="AA438" s="6">
        <v>0</v>
      </c>
      <c r="AB438" s="6">
        <v>0</v>
      </c>
      <c r="AC438" s="6">
        <v>0</v>
      </c>
      <c r="AD438">
        <v>0</v>
      </c>
      <c r="AE438">
        <v>0</v>
      </c>
      <c r="AF438" s="27">
        <v>0</v>
      </c>
      <c r="AG438">
        <v>0</v>
      </c>
      <c r="AH438">
        <v>0</v>
      </c>
      <c r="AI438" s="6">
        <v>0</v>
      </c>
      <c r="AJ438">
        <v>0</v>
      </c>
      <c r="AK438">
        <v>0</v>
      </c>
      <c r="AL438" s="6">
        <v>0</v>
      </c>
      <c r="AM438" s="15">
        <v>164</v>
      </c>
      <c r="AN438" s="15">
        <v>164</v>
      </c>
      <c r="AO438" s="27">
        <v>0</v>
      </c>
      <c r="AP438" s="136">
        <f t="shared" si="29"/>
        <v>608</v>
      </c>
      <c r="AQ438" s="137">
        <f t="shared" si="30"/>
        <v>1</v>
      </c>
      <c r="AV438" s="6"/>
      <c r="AW438" s="6"/>
      <c r="BC438" s="6"/>
      <c r="BD438" s="13"/>
      <c r="BE438" s="13"/>
      <c r="BF438" s="13"/>
      <c r="BG438" s="13"/>
      <c r="BH438" s="13"/>
      <c r="BI438" s="13"/>
      <c r="BJ438" s="13"/>
      <c r="BK438" s="13"/>
      <c r="BL438" s="6"/>
      <c r="BM438" s="6"/>
      <c r="BN438" s="6"/>
      <c r="BO438" s="6"/>
      <c r="BP438" s="6"/>
      <c r="BQ438" s="6"/>
      <c r="BR438" s="6"/>
      <c r="BS438" s="6"/>
      <c r="BT438" s="6"/>
      <c r="BU438" s="6"/>
      <c r="BV438" s="6"/>
      <c r="BW438" s="6"/>
      <c r="BX438" s="6"/>
      <c r="BY438" s="6"/>
      <c r="BZ438" s="6"/>
      <c r="CA438" s="6"/>
    </row>
    <row r="439" spans="1:79" ht="15.6">
      <c r="A439" s="6" t="s">
        <v>56</v>
      </c>
      <c r="B439" s="172">
        <v>321</v>
      </c>
      <c r="C439">
        <v>0</v>
      </c>
      <c r="D439">
        <v>0</v>
      </c>
      <c r="E439" s="6">
        <v>0</v>
      </c>
      <c r="F439" s="13">
        <v>0</v>
      </c>
      <c r="G439">
        <v>0</v>
      </c>
      <c r="H439">
        <v>0</v>
      </c>
      <c r="I439" s="177">
        <v>152</v>
      </c>
      <c r="J439" s="177">
        <v>152</v>
      </c>
      <c r="K439" s="6">
        <v>0</v>
      </c>
      <c r="L439">
        <v>0</v>
      </c>
      <c r="M439">
        <v>0</v>
      </c>
      <c r="N439" s="13">
        <v>0</v>
      </c>
      <c r="O439" s="6">
        <v>0</v>
      </c>
      <c r="P439" s="6">
        <v>0</v>
      </c>
      <c r="Q439" s="27">
        <v>0</v>
      </c>
      <c r="R439" s="6">
        <v>0</v>
      </c>
      <c r="S439" s="6">
        <v>0</v>
      </c>
      <c r="T439">
        <v>0</v>
      </c>
      <c r="U439">
        <v>0</v>
      </c>
      <c r="V439">
        <v>0</v>
      </c>
      <c r="W439" s="6">
        <v>0</v>
      </c>
      <c r="X439" s="6">
        <v>0</v>
      </c>
      <c r="Y439" s="6">
        <v>0</v>
      </c>
      <c r="Z439" s="27">
        <v>0</v>
      </c>
      <c r="AA439" s="6">
        <v>0</v>
      </c>
      <c r="AB439" s="6">
        <v>0</v>
      </c>
      <c r="AC439" s="6">
        <v>0</v>
      </c>
      <c r="AD439">
        <v>0</v>
      </c>
      <c r="AE439">
        <v>0</v>
      </c>
      <c r="AF439" s="27">
        <v>0</v>
      </c>
      <c r="AG439">
        <v>0</v>
      </c>
      <c r="AH439">
        <v>0</v>
      </c>
      <c r="AI439" s="6">
        <v>0</v>
      </c>
      <c r="AJ439">
        <v>0</v>
      </c>
      <c r="AK439">
        <v>0</v>
      </c>
      <c r="AL439" s="6">
        <v>0</v>
      </c>
      <c r="AM439">
        <v>0</v>
      </c>
      <c r="AN439">
        <v>0</v>
      </c>
      <c r="AO439" s="27">
        <v>0</v>
      </c>
      <c r="AP439" s="136">
        <f t="shared" si="29"/>
        <v>304</v>
      </c>
      <c r="AQ439" s="137">
        <f t="shared" si="30"/>
        <v>1</v>
      </c>
      <c r="AV439" s="6"/>
      <c r="AW439" s="6"/>
      <c r="BC439" s="6"/>
      <c r="BD439" s="13"/>
      <c r="BE439" s="13"/>
      <c r="BF439" s="13"/>
      <c r="BG439" s="13"/>
      <c r="BH439" s="13"/>
      <c r="BI439" s="13"/>
      <c r="BJ439" s="13"/>
      <c r="BK439" s="13"/>
      <c r="BL439" s="6"/>
      <c r="BM439" s="6"/>
      <c r="BN439" s="6"/>
      <c r="BO439" s="6"/>
      <c r="BP439" s="6"/>
      <c r="BQ439" s="6"/>
      <c r="BR439" s="6"/>
      <c r="BS439" s="6"/>
      <c r="BT439" s="6"/>
      <c r="BU439" s="6"/>
      <c r="BV439" s="6"/>
      <c r="BW439" s="6"/>
      <c r="BX439" s="6"/>
      <c r="BY439" s="6"/>
      <c r="BZ439" s="6"/>
      <c r="CA439" s="6"/>
    </row>
    <row r="440" spans="1:79" ht="15.6">
      <c r="A440" s="6" t="s">
        <v>56</v>
      </c>
      <c r="B440" s="172">
        <v>322</v>
      </c>
      <c r="C440">
        <v>0</v>
      </c>
      <c r="D440">
        <v>0</v>
      </c>
      <c r="E440" s="6">
        <v>0</v>
      </c>
      <c r="F440" s="13">
        <v>0</v>
      </c>
      <c r="G440">
        <v>0</v>
      </c>
      <c r="H440">
        <v>0</v>
      </c>
      <c r="I440" s="177">
        <v>140</v>
      </c>
      <c r="J440" s="177">
        <v>140</v>
      </c>
      <c r="K440" s="6">
        <v>0</v>
      </c>
      <c r="L440">
        <v>0</v>
      </c>
      <c r="M440">
        <v>0</v>
      </c>
      <c r="N440" s="13">
        <v>0</v>
      </c>
      <c r="O440" s="6">
        <v>0</v>
      </c>
      <c r="P440" s="6">
        <v>0</v>
      </c>
      <c r="Q440" s="27">
        <v>0</v>
      </c>
      <c r="R440" s="6">
        <v>0</v>
      </c>
      <c r="S440" s="6">
        <v>0</v>
      </c>
      <c r="T440">
        <v>0</v>
      </c>
      <c r="U440">
        <v>0</v>
      </c>
      <c r="V440">
        <v>0</v>
      </c>
      <c r="W440" s="6">
        <v>0</v>
      </c>
      <c r="X440">
        <v>0</v>
      </c>
      <c r="Y440">
        <v>0</v>
      </c>
      <c r="Z440" s="27">
        <v>0</v>
      </c>
      <c r="AA440" s="6">
        <v>0</v>
      </c>
      <c r="AB440" s="6">
        <v>0</v>
      </c>
      <c r="AC440" s="6">
        <v>0</v>
      </c>
      <c r="AD440" s="15">
        <v>150</v>
      </c>
      <c r="AE440" s="15">
        <v>150</v>
      </c>
      <c r="AF440" s="27">
        <v>0</v>
      </c>
      <c r="AG440">
        <v>0</v>
      </c>
      <c r="AH440">
        <v>0</v>
      </c>
      <c r="AI440" s="6">
        <v>0</v>
      </c>
      <c r="AJ440">
        <v>0</v>
      </c>
      <c r="AK440">
        <v>0</v>
      </c>
      <c r="AL440" s="6">
        <v>0</v>
      </c>
      <c r="AM440">
        <v>0</v>
      </c>
      <c r="AN440">
        <v>0</v>
      </c>
      <c r="AO440" s="27">
        <v>0</v>
      </c>
      <c r="AP440" s="136">
        <f t="shared" si="29"/>
        <v>580</v>
      </c>
      <c r="AQ440" s="137">
        <f t="shared" si="30"/>
        <v>1</v>
      </c>
      <c r="AV440" s="6"/>
      <c r="AW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row>
    <row r="441" spans="1:79" ht="15.6">
      <c r="A441" s="6" t="s">
        <v>56</v>
      </c>
      <c r="B441" s="172">
        <v>322</v>
      </c>
      <c r="C441">
        <v>0</v>
      </c>
      <c r="D441">
        <v>0</v>
      </c>
      <c r="E441" s="6">
        <v>0</v>
      </c>
      <c r="F441" s="13">
        <v>0</v>
      </c>
      <c r="G441">
        <v>0</v>
      </c>
      <c r="H441">
        <v>0</v>
      </c>
      <c r="I441" s="177">
        <v>152</v>
      </c>
      <c r="J441" s="177">
        <v>152</v>
      </c>
      <c r="K441" s="6">
        <v>0</v>
      </c>
      <c r="L441">
        <v>0</v>
      </c>
      <c r="M441">
        <v>0</v>
      </c>
      <c r="N441" s="13">
        <v>0</v>
      </c>
      <c r="O441" s="6">
        <v>0</v>
      </c>
      <c r="P441" s="6">
        <v>0</v>
      </c>
      <c r="Q441" s="27">
        <v>0</v>
      </c>
      <c r="R441" s="6">
        <v>0</v>
      </c>
      <c r="S441" s="6">
        <v>0</v>
      </c>
      <c r="T441">
        <v>0</v>
      </c>
      <c r="U441" s="15">
        <v>202</v>
      </c>
      <c r="V441" s="15">
        <v>202</v>
      </c>
      <c r="W441" s="6">
        <v>0</v>
      </c>
      <c r="X441">
        <v>0</v>
      </c>
      <c r="Y441">
        <v>0</v>
      </c>
      <c r="Z441" s="27">
        <v>0</v>
      </c>
      <c r="AA441" s="6">
        <v>0</v>
      </c>
      <c r="AB441" s="6">
        <v>0</v>
      </c>
      <c r="AC441" s="6">
        <v>0</v>
      </c>
      <c r="AD441" s="15">
        <v>150</v>
      </c>
      <c r="AE441" s="15">
        <v>150</v>
      </c>
      <c r="AF441" s="27">
        <v>0</v>
      </c>
      <c r="AG441">
        <v>0</v>
      </c>
      <c r="AH441">
        <v>0</v>
      </c>
      <c r="AI441" s="6">
        <v>0</v>
      </c>
      <c r="AJ441">
        <v>0</v>
      </c>
      <c r="AK441">
        <v>0</v>
      </c>
      <c r="AL441" s="6">
        <v>0</v>
      </c>
      <c r="AM441">
        <v>0</v>
      </c>
      <c r="AN441">
        <v>0</v>
      </c>
      <c r="AO441" s="27">
        <v>0</v>
      </c>
      <c r="AP441" s="136">
        <f t="shared" si="29"/>
        <v>1008</v>
      </c>
      <c r="AQ441" s="137">
        <f t="shared" si="30"/>
        <v>1</v>
      </c>
      <c r="AV441" s="6"/>
      <c r="AW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row>
    <row r="442" spans="1:79" ht="15.6">
      <c r="A442" s="6" t="s">
        <v>56</v>
      </c>
      <c r="B442" s="172">
        <v>323</v>
      </c>
      <c r="C442" s="15">
        <v>143</v>
      </c>
      <c r="D442" s="15">
        <v>143</v>
      </c>
      <c r="E442" s="6">
        <v>0</v>
      </c>
      <c r="F442" s="13">
        <v>0</v>
      </c>
      <c r="G442">
        <v>0</v>
      </c>
      <c r="H442">
        <v>0</v>
      </c>
      <c r="I442" s="177">
        <v>140</v>
      </c>
      <c r="J442" s="177">
        <v>140</v>
      </c>
      <c r="K442" s="6">
        <v>0</v>
      </c>
      <c r="L442" s="15">
        <v>150</v>
      </c>
      <c r="M442" s="15">
        <v>150</v>
      </c>
      <c r="N442" s="13">
        <v>0</v>
      </c>
      <c r="O442" s="6">
        <v>0</v>
      </c>
      <c r="P442" s="6">
        <v>0</v>
      </c>
      <c r="Q442" s="27">
        <v>0</v>
      </c>
      <c r="R442" s="6">
        <v>0</v>
      </c>
      <c r="S442" s="6">
        <v>0</v>
      </c>
      <c r="T442">
        <v>0</v>
      </c>
      <c r="U442" s="15">
        <v>202</v>
      </c>
      <c r="V442" s="15">
        <v>202</v>
      </c>
      <c r="W442" s="6">
        <v>0</v>
      </c>
      <c r="X442">
        <v>0</v>
      </c>
      <c r="Y442">
        <v>0</v>
      </c>
      <c r="Z442" s="27">
        <v>0</v>
      </c>
      <c r="AA442" s="6">
        <v>0</v>
      </c>
      <c r="AB442" s="6">
        <v>0</v>
      </c>
      <c r="AC442" s="6">
        <v>0</v>
      </c>
      <c r="AD442" s="15">
        <v>150</v>
      </c>
      <c r="AE442" s="15">
        <v>150</v>
      </c>
      <c r="AF442" s="27">
        <v>0</v>
      </c>
      <c r="AG442">
        <v>0</v>
      </c>
      <c r="AH442">
        <v>0</v>
      </c>
      <c r="AI442" s="6">
        <v>0</v>
      </c>
      <c r="AJ442" s="15">
        <v>232</v>
      </c>
      <c r="AK442" s="15">
        <v>232</v>
      </c>
      <c r="AL442" s="6">
        <v>0</v>
      </c>
      <c r="AM442">
        <v>0</v>
      </c>
      <c r="AN442">
        <v>0</v>
      </c>
      <c r="AO442" s="27">
        <v>0</v>
      </c>
      <c r="AP442" s="136">
        <f t="shared" si="29"/>
        <v>2034</v>
      </c>
      <c r="AQ442" s="137">
        <f t="shared" si="30"/>
        <v>1</v>
      </c>
      <c r="AV442" s="6"/>
      <c r="AW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row>
    <row r="443" spans="1:79" ht="15.6">
      <c r="A443" s="6" t="s">
        <v>56</v>
      </c>
      <c r="B443" s="172">
        <v>323</v>
      </c>
      <c r="C443" s="15">
        <v>143</v>
      </c>
      <c r="D443" s="15">
        <v>143</v>
      </c>
      <c r="E443" s="6">
        <v>0</v>
      </c>
      <c r="F443" s="13">
        <v>0</v>
      </c>
      <c r="G443">
        <v>0</v>
      </c>
      <c r="H443">
        <v>0</v>
      </c>
      <c r="I443" s="177">
        <v>152</v>
      </c>
      <c r="J443" s="177">
        <v>152</v>
      </c>
      <c r="K443" s="6">
        <v>0</v>
      </c>
      <c r="L443" s="15">
        <v>150</v>
      </c>
      <c r="M443" s="15">
        <v>150</v>
      </c>
      <c r="N443" s="13">
        <v>0</v>
      </c>
      <c r="O443" s="6">
        <v>0</v>
      </c>
      <c r="P443" s="6">
        <v>0</v>
      </c>
      <c r="Q443" s="27">
        <v>0</v>
      </c>
      <c r="R443" s="6">
        <v>0</v>
      </c>
      <c r="S443" s="6">
        <v>0</v>
      </c>
      <c r="T443">
        <v>0</v>
      </c>
      <c r="U443">
        <v>0</v>
      </c>
      <c r="V443">
        <v>0</v>
      </c>
      <c r="W443" s="6">
        <v>0</v>
      </c>
      <c r="X443">
        <v>0</v>
      </c>
      <c r="Y443">
        <v>0</v>
      </c>
      <c r="Z443" s="27">
        <v>0</v>
      </c>
      <c r="AA443" s="15">
        <v>159</v>
      </c>
      <c r="AB443" s="15">
        <v>162</v>
      </c>
      <c r="AC443" s="6">
        <v>0</v>
      </c>
      <c r="AD443" s="15">
        <v>150</v>
      </c>
      <c r="AE443" s="15">
        <v>150</v>
      </c>
      <c r="AF443" s="27">
        <v>0</v>
      </c>
      <c r="AG443">
        <v>0</v>
      </c>
      <c r="AH443">
        <v>0</v>
      </c>
      <c r="AI443" s="6">
        <v>0</v>
      </c>
      <c r="AJ443" s="15">
        <v>232</v>
      </c>
      <c r="AK443" s="15">
        <v>232</v>
      </c>
      <c r="AL443" s="6">
        <v>0</v>
      </c>
      <c r="AM443">
        <v>0</v>
      </c>
      <c r="AN443">
        <v>0</v>
      </c>
      <c r="AO443" s="27">
        <v>0</v>
      </c>
      <c r="AP443" s="136">
        <f t="shared" si="29"/>
        <v>1975</v>
      </c>
      <c r="AQ443" s="137">
        <f t="shared" si="30"/>
        <v>1</v>
      </c>
      <c r="AV443" s="6"/>
      <c r="AW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row>
    <row r="444" spans="1:79" ht="15.6">
      <c r="A444" s="6" t="s">
        <v>56</v>
      </c>
      <c r="B444" s="172">
        <v>324</v>
      </c>
      <c r="C444" s="15">
        <v>143</v>
      </c>
      <c r="D444" s="15">
        <v>143</v>
      </c>
      <c r="E444" s="6">
        <v>0</v>
      </c>
      <c r="F444" s="13">
        <v>0</v>
      </c>
      <c r="G444">
        <v>0</v>
      </c>
      <c r="H444">
        <v>0</v>
      </c>
      <c r="I444" s="177">
        <v>140</v>
      </c>
      <c r="J444" s="177">
        <v>140</v>
      </c>
      <c r="K444" s="6">
        <v>0</v>
      </c>
      <c r="L444" s="177">
        <v>150</v>
      </c>
      <c r="M444" s="177">
        <v>186</v>
      </c>
      <c r="N444" s="13">
        <v>0</v>
      </c>
      <c r="O444" s="6">
        <v>0</v>
      </c>
      <c r="P444" s="6">
        <v>0</v>
      </c>
      <c r="Q444" s="27">
        <v>0</v>
      </c>
      <c r="R444" s="15">
        <v>163</v>
      </c>
      <c r="S444" s="15">
        <v>163</v>
      </c>
      <c r="T444">
        <v>0</v>
      </c>
      <c r="U444" s="15">
        <v>206</v>
      </c>
      <c r="V444" s="15">
        <v>206</v>
      </c>
      <c r="W444" s="6">
        <v>0</v>
      </c>
      <c r="X444" s="179">
        <v>186</v>
      </c>
      <c r="Y444" s="179">
        <v>200</v>
      </c>
      <c r="Z444" s="27">
        <v>0</v>
      </c>
      <c r="AA444">
        <v>0</v>
      </c>
      <c r="AB444">
        <v>0</v>
      </c>
      <c r="AC444" s="6">
        <v>0</v>
      </c>
      <c r="AD444" s="177">
        <v>150</v>
      </c>
      <c r="AE444" s="177">
        <v>150</v>
      </c>
      <c r="AF444" s="27">
        <v>0</v>
      </c>
      <c r="AG444">
        <v>0</v>
      </c>
      <c r="AH444">
        <v>0</v>
      </c>
      <c r="AI444" s="6">
        <v>0</v>
      </c>
      <c r="AJ444" s="179">
        <v>216</v>
      </c>
      <c r="AK444" s="179">
        <v>232</v>
      </c>
      <c r="AL444" s="6">
        <v>0</v>
      </c>
      <c r="AM444">
        <v>0</v>
      </c>
      <c r="AN444">
        <v>0</v>
      </c>
      <c r="AO444" s="27">
        <v>0</v>
      </c>
      <c r="AP444" s="136">
        <f t="shared" si="29"/>
        <v>2774</v>
      </c>
      <c r="AQ444" s="137">
        <f t="shared" si="30"/>
        <v>1</v>
      </c>
      <c r="AV444" s="6"/>
      <c r="AW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row>
    <row r="445" spans="1:79" ht="15.6">
      <c r="A445" s="6" t="s">
        <v>56</v>
      </c>
      <c r="B445" s="172">
        <v>324</v>
      </c>
      <c r="C445" s="15">
        <v>143</v>
      </c>
      <c r="D445" s="15">
        <v>143</v>
      </c>
      <c r="E445" s="6">
        <v>0</v>
      </c>
      <c r="F445" s="13">
        <v>0</v>
      </c>
      <c r="G445">
        <v>0</v>
      </c>
      <c r="H445">
        <v>0</v>
      </c>
      <c r="I445" s="177">
        <v>152</v>
      </c>
      <c r="J445" s="177">
        <v>152</v>
      </c>
      <c r="K445" s="6">
        <v>0</v>
      </c>
      <c r="L445" s="177">
        <v>150</v>
      </c>
      <c r="M445" s="177">
        <v>150</v>
      </c>
      <c r="N445" s="13">
        <v>0</v>
      </c>
      <c r="O445" s="6">
        <v>0</v>
      </c>
      <c r="P445" s="6">
        <v>0</v>
      </c>
      <c r="Q445" s="27">
        <v>0</v>
      </c>
      <c r="R445" s="15">
        <v>163</v>
      </c>
      <c r="S445" s="15">
        <v>163</v>
      </c>
      <c r="T445">
        <v>0</v>
      </c>
      <c r="U445">
        <v>0</v>
      </c>
      <c r="V445">
        <v>0</v>
      </c>
      <c r="W445" s="6">
        <v>0</v>
      </c>
      <c r="X445" s="179">
        <v>182</v>
      </c>
      <c r="Y445" s="179">
        <v>196</v>
      </c>
      <c r="Z445" s="27">
        <v>0</v>
      </c>
      <c r="AA445">
        <v>0</v>
      </c>
      <c r="AB445">
        <v>0</v>
      </c>
      <c r="AC445" s="6">
        <v>0</v>
      </c>
      <c r="AD445" s="177">
        <v>146</v>
      </c>
      <c r="AE445" s="177">
        <v>146</v>
      </c>
      <c r="AF445" s="27">
        <v>0</v>
      </c>
      <c r="AG445">
        <v>0</v>
      </c>
      <c r="AH445">
        <v>0</v>
      </c>
      <c r="AI445" s="6">
        <v>0</v>
      </c>
      <c r="AJ445" s="179">
        <v>232</v>
      </c>
      <c r="AK445" s="179">
        <v>236</v>
      </c>
      <c r="AL445" s="6">
        <v>0</v>
      </c>
      <c r="AM445">
        <v>0</v>
      </c>
      <c r="AN445">
        <v>0</v>
      </c>
      <c r="AO445" s="27">
        <v>0</v>
      </c>
      <c r="AP445" s="136">
        <f t="shared" si="29"/>
        <v>2354</v>
      </c>
      <c r="AQ445" s="137">
        <f t="shared" si="30"/>
        <v>1</v>
      </c>
      <c r="AV445" s="6"/>
      <c r="AW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row>
    <row r="446" spans="1:79" ht="15.6">
      <c r="A446" s="6" t="s">
        <v>56</v>
      </c>
      <c r="B446" s="172">
        <v>325</v>
      </c>
      <c r="C446">
        <v>0</v>
      </c>
      <c r="D446">
        <v>0</v>
      </c>
      <c r="E446" s="6">
        <v>0</v>
      </c>
      <c r="F446" s="13">
        <v>0</v>
      </c>
      <c r="G446">
        <v>0</v>
      </c>
      <c r="H446">
        <v>0</v>
      </c>
      <c r="I446" s="177">
        <v>140</v>
      </c>
      <c r="J446" s="177">
        <v>140</v>
      </c>
      <c r="K446" s="6">
        <v>0</v>
      </c>
      <c r="L446" s="15">
        <v>158</v>
      </c>
      <c r="M446" s="15">
        <v>158</v>
      </c>
      <c r="N446" s="13">
        <v>0</v>
      </c>
      <c r="O446" s="6">
        <v>0</v>
      </c>
      <c r="P446" s="6">
        <v>0</v>
      </c>
      <c r="Q446" s="27">
        <v>0</v>
      </c>
      <c r="R446" s="15">
        <v>163</v>
      </c>
      <c r="S446" s="15">
        <v>166</v>
      </c>
      <c r="T446">
        <v>0</v>
      </c>
      <c r="U446" s="15">
        <v>202</v>
      </c>
      <c r="V446" s="15">
        <v>202</v>
      </c>
      <c r="W446" s="6">
        <v>0</v>
      </c>
      <c r="X446" s="179">
        <v>182</v>
      </c>
      <c r="Y446" s="179">
        <v>196</v>
      </c>
      <c r="Z446" s="188">
        <v>200</v>
      </c>
      <c r="AA446">
        <v>0</v>
      </c>
      <c r="AB446">
        <v>0</v>
      </c>
      <c r="AC446" s="6">
        <v>0</v>
      </c>
      <c r="AD446" s="15">
        <v>150</v>
      </c>
      <c r="AE446" s="15">
        <v>150</v>
      </c>
      <c r="AF446" s="27">
        <v>0</v>
      </c>
      <c r="AG446">
        <v>0</v>
      </c>
      <c r="AH446">
        <v>0</v>
      </c>
      <c r="AI446" s="6">
        <v>0</v>
      </c>
      <c r="AJ446" s="15">
        <v>232</v>
      </c>
      <c r="AK446" s="15">
        <v>232</v>
      </c>
      <c r="AL446" s="6">
        <v>0</v>
      </c>
      <c r="AM446">
        <v>0</v>
      </c>
      <c r="AN446">
        <v>0</v>
      </c>
      <c r="AO446" s="27">
        <v>0</v>
      </c>
      <c r="AP446" s="136">
        <f t="shared" si="29"/>
        <v>2671</v>
      </c>
      <c r="AQ446" s="137">
        <f t="shared" si="30"/>
        <v>1</v>
      </c>
      <c r="AV446" s="6"/>
      <c r="AW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row>
    <row r="447" spans="1:79" ht="15.6">
      <c r="A447" s="6" t="s">
        <v>56</v>
      </c>
      <c r="B447" s="172">
        <v>325</v>
      </c>
      <c r="C447">
        <v>0</v>
      </c>
      <c r="D447">
        <v>0</v>
      </c>
      <c r="E447" s="6">
        <v>0</v>
      </c>
      <c r="F447" s="13">
        <v>0</v>
      </c>
      <c r="G447">
        <v>0</v>
      </c>
      <c r="H447">
        <v>0</v>
      </c>
      <c r="I447" s="177">
        <v>152</v>
      </c>
      <c r="J447" s="177">
        <v>152</v>
      </c>
      <c r="K447" s="6">
        <v>0</v>
      </c>
      <c r="L447">
        <v>0</v>
      </c>
      <c r="M447">
        <v>0</v>
      </c>
      <c r="N447" s="13">
        <v>0</v>
      </c>
      <c r="O447" s="6">
        <v>0</v>
      </c>
      <c r="P447" s="6">
        <v>0</v>
      </c>
      <c r="Q447" s="27">
        <v>0</v>
      </c>
      <c r="R447" s="15">
        <v>163</v>
      </c>
      <c r="S447" s="15">
        <v>166</v>
      </c>
      <c r="T447">
        <v>0</v>
      </c>
      <c r="U447">
        <v>0</v>
      </c>
      <c r="V447">
        <v>0</v>
      </c>
      <c r="W447" s="6">
        <v>0</v>
      </c>
      <c r="X447" s="179">
        <v>196</v>
      </c>
      <c r="Y447" s="179">
        <v>200</v>
      </c>
      <c r="Z447" s="167">
        <v>0</v>
      </c>
      <c r="AA447" s="15">
        <v>150</v>
      </c>
      <c r="AB447" s="15">
        <v>150</v>
      </c>
      <c r="AC447" s="6">
        <v>0</v>
      </c>
      <c r="AD447">
        <v>0</v>
      </c>
      <c r="AE447">
        <v>0</v>
      </c>
      <c r="AF447" s="27">
        <v>0</v>
      </c>
      <c r="AG447">
        <v>0</v>
      </c>
      <c r="AH447">
        <v>0</v>
      </c>
      <c r="AI447" s="6">
        <v>0</v>
      </c>
      <c r="AJ447" s="15">
        <v>232</v>
      </c>
      <c r="AK447" s="15">
        <v>232</v>
      </c>
      <c r="AL447" s="6">
        <v>0</v>
      </c>
      <c r="AM447">
        <v>0</v>
      </c>
      <c r="AN447">
        <v>0</v>
      </c>
      <c r="AO447" s="27">
        <v>0</v>
      </c>
      <c r="AP447" s="136">
        <f t="shared" si="29"/>
        <v>1793</v>
      </c>
      <c r="AQ447" s="137">
        <f t="shared" si="30"/>
        <v>1</v>
      </c>
      <c r="AV447" s="6"/>
      <c r="AW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row>
    <row r="448" spans="1:79" ht="15.6">
      <c r="A448" s="6" t="s">
        <v>56</v>
      </c>
      <c r="B448" s="172">
        <v>326</v>
      </c>
      <c r="C448">
        <v>0</v>
      </c>
      <c r="D448">
        <v>0</v>
      </c>
      <c r="E448" s="6">
        <v>0</v>
      </c>
      <c r="F448" s="13">
        <v>0</v>
      </c>
      <c r="G448">
        <v>0</v>
      </c>
      <c r="H448">
        <v>0</v>
      </c>
      <c r="I448" s="177">
        <v>140</v>
      </c>
      <c r="J448" s="177">
        <v>140</v>
      </c>
      <c r="K448" s="6">
        <v>0</v>
      </c>
      <c r="L448">
        <v>0</v>
      </c>
      <c r="M448">
        <v>0</v>
      </c>
      <c r="N448" s="13">
        <v>0</v>
      </c>
      <c r="O448" s="6">
        <v>0</v>
      </c>
      <c r="P448" s="6">
        <v>0</v>
      </c>
      <c r="Q448" s="27">
        <v>0</v>
      </c>
      <c r="R448">
        <v>0</v>
      </c>
      <c r="S448">
        <v>0</v>
      </c>
      <c r="T448">
        <v>0</v>
      </c>
      <c r="U448">
        <v>0</v>
      </c>
      <c r="V448">
        <v>0</v>
      </c>
      <c r="W448" s="6">
        <v>0</v>
      </c>
      <c r="X448">
        <v>0</v>
      </c>
      <c r="Y448">
        <v>0</v>
      </c>
      <c r="Z448" s="27">
        <v>0</v>
      </c>
      <c r="AA448">
        <v>0</v>
      </c>
      <c r="AB448">
        <v>0</v>
      </c>
      <c r="AC448" s="6">
        <v>0</v>
      </c>
      <c r="AD448" s="15">
        <v>150</v>
      </c>
      <c r="AE448" s="15">
        <v>150</v>
      </c>
      <c r="AF448" s="27">
        <v>0</v>
      </c>
      <c r="AG448">
        <v>0</v>
      </c>
      <c r="AH448">
        <v>0</v>
      </c>
      <c r="AI448" s="6">
        <v>0</v>
      </c>
      <c r="AJ448" s="15">
        <v>232</v>
      </c>
      <c r="AK448" s="15">
        <v>232</v>
      </c>
      <c r="AL448" s="6">
        <v>0</v>
      </c>
      <c r="AM448">
        <v>0</v>
      </c>
      <c r="AN448">
        <v>0</v>
      </c>
      <c r="AO448" s="27">
        <v>0</v>
      </c>
      <c r="AP448" s="136">
        <f t="shared" si="29"/>
        <v>1044</v>
      </c>
      <c r="AQ448" s="137">
        <f t="shared" si="30"/>
        <v>1</v>
      </c>
      <c r="AV448" s="6"/>
      <c r="AW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row>
    <row r="449" spans="1:79" ht="15.6">
      <c r="A449" s="6" t="s">
        <v>56</v>
      </c>
      <c r="B449" s="172">
        <v>326</v>
      </c>
      <c r="C449">
        <v>0</v>
      </c>
      <c r="D449">
        <v>0</v>
      </c>
      <c r="E449" s="6">
        <v>0</v>
      </c>
      <c r="F449" s="13">
        <v>0</v>
      </c>
      <c r="G449">
        <v>0</v>
      </c>
      <c r="H449">
        <v>0</v>
      </c>
      <c r="I449" s="177">
        <v>152</v>
      </c>
      <c r="J449" s="177">
        <v>152</v>
      </c>
      <c r="K449" s="6">
        <v>0</v>
      </c>
      <c r="L449">
        <v>0</v>
      </c>
      <c r="M449">
        <v>0</v>
      </c>
      <c r="N449" s="13">
        <v>0</v>
      </c>
      <c r="O449" s="6">
        <v>0</v>
      </c>
      <c r="P449" s="6">
        <v>0</v>
      </c>
      <c r="Q449" s="27">
        <v>0</v>
      </c>
      <c r="R449" s="15">
        <v>163</v>
      </c>
      <c r="S449" s="15">
        <v>166</v>
      </c>
      <c r="T449">
        <v>0</v>
      </c>
      <c r="U449">
        <v>0</v>
      </c>
      <c r="V449">
        <v>0</v>
      </c>
      <c r="W449" s="6">
        <v>0</v>
      </c>
      <c r="X449">
        <v>0</v>
      </c>
      <c r="Y449">
        <v>0</v>
      </c>
      <c r="Z449" s="27">
        <v>0</v>
      </c>
      <c r="AA449" s="15">
        <v>162</v>
      </c>
      <c r="AB449" s="15">
        <v>162</v>
      </c>
      <c r="AC449" s="6">
        <v>0</v>
      </c>
      <c r="AD449">
        <v>0</v>
      </c>
      <c r="AE449">
        <v>0</v>
      </c>
      <c r="AF449" s="27">
        <v>0</v>
      </c>
      <c r="AG449">
        <v>0</v>
      </c>
      <c r="AH449">
        <v>0</v>
      </c>
      <c r="AI449" s="6">
        <v>0</v>
      </c>
      <c r="AJ449" s="15">
        <v>232</v>
      </c>
      <c r="AK449" s="15">
        <v>232</v>
      </c>
      <c r="AL449" s="6">
        <v>0</v>
      </c>
      <c r="AM449" s="15">
        <v>224</v>
      </c>
      <c r="AN449" s="15">
        <v>224</v>
      </c>
      <c r="AO449" s="27">
        <v>0</v>
      </c>
      <c r="AP449" s="136">
        <f t="shared" si="29"/>
        <v>1869</v>
      </c>
      <c r="AQ449" s="137">
        <f t="shared" si="30"/>
        <v>1</v>
      </c>
      <c r="AV449" s="6"/>
      <c r="AW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row>
    <row r="450" spans="1:79" ht="15.6">
      <c r="A450" s="6" t="s">
        <v>56</v>
      </c>
      <c r="B450" s="172">
        <v>327</v>
      </c>
      <c r="C450" s="15">
        <v>139</v>
      </c>
      <c r="D450" s="15">
        <v>143</v>
      </c>
      <c r="E450" s="6">
        <v>0</v>
      </c>
      <c r="F450" s="13">
        <v>0</v>
      </c>
      <c r="G450">
        <v>0</v>
      </c>
      <c r="H450">
        <v>0</v>
      </c>
      <c r="I450">
        <v>0</v>
      </c>
      <c r="J450">
        <v>0</v>
      </c>
      <c r="K450" s="6">
        <v>0</v>
      </c>
      <c r="L450" s="15">
        <v>170</v>
      </c>
      <c r="M450" s="15">
        <v>170</v>
      </c>
      <c r="N450" s="13">
        <v>0</v>
      </c>
      <c r="O450" s="6">
        <v>0</v>
      </c>
      <c r="P450" s="6">
        <v>0</v>
      </c>
      <c r="Q450" s="27">
        <v>0</v>
      </c>
      <c r="R450" s="15">
        <v>163</v>
      </c>
      <c r="S450" s="15">
        <v>166</v>
      </c>
      <c r="T450">
        <v>0</v>
      </c>
      <c r="U450">
        <v>0</v>
      </c>
      <c r="V450">
        <v>0</v>
      </c>
      <c r="W450" s="6">
        <v>0</v>
      </c>
      <c r="X450" s="15">
        <v>182</v>
      </c>
      <c r="Y450" s="15">
        <v>196</v>
      </c>
      <c r="Z450" s="27">
        <v>0</v>
      </c>
      <c r="AA450">
        <v>0</v>
      </c>
      <c r="AB450">
        <v>0</v>
      </c>
      <c r="AC450" s="6">
        <v>0</v>
      </c>
      <c r="AD450" s="177">
        <v>150</v>
      </c>
      <c r="AE450" s="177">
        <v>150</v>
      </c>
      <c r="AF450" s="27">
        <v>0</v>
      </c>
      <c r="AG450">
        <v>0</v>
      </c>
      <c r="AH450">
        <v>0</v>
      </c>
      <c r="AI450" s="6">
        <v>0</v>
      </c>
      <c r="AJ450" s="177">
        <v>232</v>
      </c>
      <c r="AK450" s="177">
        <v>232</v>
      </c>
      <c r="AL450" s="6">
        <v>0</v>
      </c>
      <c r="AM450">
        <v>0</v>
      </c>
      <c r="AN450">
        <v>0</v>
      </c>
      <c r="AO450" s="27">
        <v>0</v>
      </c>
      <c r="AP450" s="136">
        <f t="shared" si="29"/>
        <v>2093</v>
      </c>
      <c r="AQ450" s="137">
        <f t="shared" si="30"/>
        <v>1</v>
      </c>
      <c r="AV450" s="6"/>
      <c r="AW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row>
    <row r="451" spans="1:79" ht="15.6">
      <c r="A451" s="6" t="s">
        <v>56</v>
      </c>
      <c r="B451" s="172">
        <v>327</v>
      </c>
      <c r="C451" s="15">
        <v>139</v>
      </c>
      <c r="D451" s="15">
        <v>143</v>
      </c>
      <c r="E451" s="6">
        <v>0</v>
      </c>
      <c r="F451" s="13">
        <v>0</v>
      </c>
      <c r="G451">
        <v>0</v>
      </c>
      <c r="H451">
        <v>0</v>
      </c>
      <c r="I451" s="15">
        <v>152</v>
      </c>
      <c r="J451" s="15">
        <v>152</v>
      </c>
      <c r="K451" s="6">
        <v>0</v>
      </c>
      <c r="L451" s="15">
        <v>170</v>
      </c>
      <c r="M451" s="15">
        <v>170</v>
      </c>
      <c r="N451" s="13">
        <v>0</v>
      </c>
      <c r="O451" s="6">
        <v>0</v>
      </c>
      <c r="P451" s="6">
        <v>0</v>
      </c>
      <c r="Q451" s="27">
        <v>0</v>
      </c>
      <c r="R451" s="15">
        <v>163</v>
      </c>
      <c r="S451" s="15">
        <v>166</v>
      </c>
      <c r="T451">
        <v>0</v>
      </c>
      <c r="U451">
        <v>0</v>
      </c>
      <c r="V451">
        <v>0</v>
      </c>
      <c r="W451" s="6">
        <v>0</v>
      </c>
      <c r="X451" s="15">
        <v>182</v>
      </c>
      <c r="Y451" s="15">
        <v>196</v>
      </c>
      <c r="Z451" s="27">
        <v>0</v>
      </c>
      <c r="AA451" s="15">
        <v>147</v>
      </c>
      <c r="AB451" s="15">
        <v>159</v>
      </c>
      <c r="AC451" s="6">
        <v>0</v>
      </c>
      <c r="AD451" s="177">
        <v>146</v>
      </c>
      <c r="AE451" s="177">
        <v>146</v>
      </c>
      <c r="AF451" s="27">
        <v>0</v>
      </c>
      <c r="AG451">
        <v>0</v>
      </c>
      <c r="AH451">
        <v>0</v>
      </c>
      <c r="AI451" s="6">
        <v>0</v>
      </c>
      <c r="AJ451" s="177">
        <v>216</v>
      </c>
      <c r="AK451" s="177">
        <v>232</v>
      </c>
      <c r="AL451" s="6">
        <v>0</v>
      </c>
      <c r="AM451">
        <v>0</v>
      </c>
      <c r="AN451">
        <v>0</v>
      </c>
      <c r="AO451" s="27">
        <v>0</v>
      </c>
      <c r="AP451" s="136">
        <f t="shared" si="29"/>
        <v>2679</v>
      </c>
      <c r="AQ451" s="137">
        <f t="shared" si="30"/>
        <v>1</v>
      </c>
      <c r="AV451" s="6"/>
      <c r="AW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row>
    <row r="452" spans="1:79" ht="15.6">
      <c r="A452" s="6" t="s">
        <v>56</v>
      </c>
      <c r="B452" s="172">
        <v>328</v>
      </c>
      <c r="C452" s="15">
        <v>139</v>
      </c>
      <c r="D452" s="15">
        <v>139</v>
      </c>
      <c r="E452" s="6">
        <v>0</v>
      </c>
      <c r="F452" s="13">
        <v>0</v>
      </c>
      <c r="G452">
        <v>0</v>
      </c>
      <c r="H452">
        <v>0</v>
      </c>
      <c r="I452">
        <v>0</v>
      </c>
      <c r="J452">
        <v>0</v>
      </c>
      <c r="K452" s="6">
        <v>0</v>
      </c>
      <c r="L452" s="15">
        <v>150</v>
      </c>
      <c r="M452" s="15">
        <v>170</v>
      </c>
      <c r="N452" s="13">
        <v>0</v>
      </c>
      <c r="O452" s="6">
        <v>0</v>
      </c>
      <c r="P452" s="6">
        <v>0</v>
      </c>
      <c r="Q452" s="27">
        <v>0</v>
      </c>
      <c r="R452" s="177">
        <v>163</v>
      </c>
      <c r="S452" s="177">
        <v>166</v>
      </c>
      <c r="T452">
        <v>0</v>
      </c>
      <c r="U452">
        <v>0</v>
      </c>
      <c r="V452">
        <v>0</v>
      </c>
      <c r="W452" s="6">
        <v>0</v>
      </c>
      <c r="X452" s="15">
        <v>182</v>
      </c>
      <c r="Y452" s="15">
        <v>196</v>
      </c>
      <c r="Z452" s="27">
        <v>0</v>
      </c>
      <c r="AA452" s="15">
        <v>147</v>
      </c>
      <c r="AB452" s="15">
        <v>147</v>
      </c>
      <c r="AC452" s="6">
        <v>0</v>
      </c>
      <c r="AD452" s="15">
        <v>146</v>
      </c>
      <c r="AE452" s="15">
        <v>146</v>
      </c>
      <c r="AF452" s="27">
        <v>0</v>
      </c>
      <c r="AG452">
        <v>0</v>
      </c>
      <c r="AH452">
        <v>0</v>
      </c>
      <c r="AI452" s="6">
        <v>0</v>
      </c>
      <c r="AJ452" s="15">
        <v>232</v>
      </c>
      <c r="AK452" s="15">
        <v>232</v>
      </c>
      <c r="AL452" s="6">
        <v>0</v>
      </c>
      <c r="AM452">
        <v>0</v>
      </c>
      <c r="AN452">
        <v>0</v>
      </c>
      <c r="AO452" s="27">
        <v>0</v>
      </c>
      <c r="AP452" s="136">
        <f t="shared" si="29"/>
        <v>2355</v>
      </c>
      <c r="AQ452" s="137">
        <f t="shared" si="30"/>
        <v>1</v>
      </c>
      <c r="AV452" s="6"/>
      <c r="AW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row>
    <row r="453" spans="1:79" ht="15.6">
      <c r="A453" s="6" t="s">
        <v>56</v>
      </c>
      <c r="B453" s="172">
        <v>328</v>
      </c>
      <c r="C453" s="15">
        <v>139</v>
      </c>
      <c r="D453" s="15">
        <v>139</v>
      </c>
      <c r="E453" s="6">
        <v>0</v>
      </c>
      <c r="F453" s="13">
        <v>0</v>
      </c>
      <c r="G453">
        <v>0</v>
      </c>
      <c r="H453">
        <v>0</v>
      </c>
      <c r="I453" s="15">
        <v>152</v>
      </c>
      <c r="J453" s="15">
        <v>152</v>
      </c>
      <c r="K453" s="6">
        <v>0</v>
      </c>
      <c r="L453" s="15">
        <v>150</v>
      </c>
      <c r="M453" s="15">
        <v>170</v>
      </c>
      <c r="N453" s="13">
        <v>0</v>
      </c>
      <c r="O453" s="6">
        <v>0</v>
      </c>
      <c r="P453" s="6">
        <v>0</v>
      </c>
      <c r="Q453" s="27">
        <v>0</v>
      </c>
      <c r="R453" s="177">
        <v>163</v>
      </c>
      <c r="S453" s="177">
        <v>163</v>
      </c>
      <c r="T453">
        <v>0</v>
      </c>
      <c r="U453">
        <v>0</v>
      </c>
      <c r="V453">
        <v>0</v>
      </c>
      <c r="W453" s="6">
        <v>0</v>
      </c>
      <c r="X453">
        <v>0</v>
      </c>
      <c r="Y453">
        <v>0</v>
      </c>
      <c r="Z453" s="27">
        <v>0</v>
      </c>
      <c r="AA453">
        <v>0</v>
      </c>
      <c r="AB453">
        <v>0</v>
      </c>
      <c r="AC453" s="6">
        <v>0</v>
      </c>
      <c r="AD453" s="15">
        <v>146</v>
      </c>
      <c r="AE453" s="15">
        <v>146</v>
      </c>
      <c r="AF453" s="27">
        <v>0</v>
      </c>
      <c r="AG453">
        <v>0</v>
      </c>
      <c r="AH453">
        <v>0</v>
      </c>
      <c r="AI453" s="6">
        <v>0</v>
      </c>
      <c r="AJ453" s="15">
        <v>232</v>
      </c>
      <c r="AK453" s="15">
        <v>232</v>
      </c>
      <c r="AL453" s="6">
        <v>0</v>
      </c>
      <c r="AM453">
        <v>0</v>
      </c>
      <c r="AN453">
        <v>0</v>
      </c>
      <c r="AO453" s="27">
        <v>0</v>
      </c>
      <c r="AP453" s="136">
        <f t="shared" si="29"/>
        <v>1984</v>
      </c>
      <c r="AQ453" s="137">
        <f t="shared" si="30"/>
        <v>1</v>
      </c>
      <c r="AV453" s="6"/>
      <c r="AW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row>
    <row r="454" spans="1:79" ht="15.6">
      <c r="A454" s="6" t="s">
        <v>56</v>
      </c>
      <c r="B454" s="172">
        <v>329</v>
      </c>
      <c r="C454">
        <v>0</v>
      </c>
      <c r="D454">
        <v>0</v>
      </c>
      <c r="E454" s="6">
        <v>0</v>
      </c>
      <c r="F454" s="13">
        <v>0</v>
      </c>
      <c r="G454">
        <v>0</v>
      </c>
      <c r="H454">
        <v>0</v>
      </c>
      <c r="I454" s="177">
        <v>140</v>
      </c>
      <c r="J454" s="177">
        <v>140</v>
      </c>
      <c r="K454" s="6">
        <v>0</v>
      </c>
      <c r="L454">
        <v>0</v>
      </c>
      <c r="M454">
        <v>0</v>
      </c>
      <c r="N454" s="13">
        <v>0</v>
      </c>
      <c r="O454" s="6">
        <v>0</v>
      </c>
      <c r="P454" s="6">
        <v>0</v>
      </c>
      <c r="Q454" s="27">
        <v>0</v>
      </c>
      <c r="R454">
        <v>0</v>
      </c>
      <c r="S454">
        <v>0</v>
      </c>
      <c r="T454">
        <v>0</v>
      </c>
      <c r="U454">
        <v>0</v>
      </c>
      <c r="V454">
        <v>0</v>
      </c>
      <c r="W454" s="6">
        <v>0</v>
      </c>
      <c r="X454" s="15">
        <v>182</v>
      </c>
      <c r="Y454" s="15">
        <v>196</v>
      </c>
      <c r="Z454" s="27">
        <v>0</v>
      </c>
      <c r="AA454">
        <v>0</v>
      </c>
      <c r="AB454">
        <v>0</v>
      </c>
      <c r="AC454" s="6">
        <v>0</v>
      </c>
      <c r="AD454" s="15">
        <v>150</v>
      </c>
      <c r="AE454" s="15">
        <v>150</v>
      </c>
      <c r="AF454" s="27">
        <v>0</v>
      </c>
      <c r="AG454">
        <v>0</v>
      </c>
      <c r="AH454">
        <v>0</v>
      </c>
      <c r="AI454" s="6">
        <v>0</v>
      </c>
      <c r="AJ454">
        <v>0</v>
      </c>
      <c r="AK454">
        <v>0</v>
      </c>
      <c r="AL454" s="6">
        <v>0</v>
      </c>
      <c r="AM454">
        <v>0</v>
      </c>
      <c r="AN454">
        <v>0</v>
      </c>
      <c r="AO454" s="27">
        <v>0</v>
      </c>
      <c r="AP454" s="136">
        <f t="shared" si="29"/>
        <v>958</v>
      </c>
      <c r="AQ454" s="137">
        <f t="shared" si="30"/>
        <v>1</v>
      </c>
      <c r="AV454" s="6"/>
      <c r="AW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row>
    <row r="455" spans="1:79" ht="15.6">
      <c r="A455" s="6" t="s">
        <v>56</v>
      </c>
      <c r="B455" s="172">
        <v>329</v>
      </c>
      <c r="C455">
        <v>0</v>
      </c>
      <c r="D455">
        <v>0</v>
      </c>
      <c r="E455" s="6">
        <v>0</v>
      </c>
      <c r="F455" s="13">
        <v>0</v>
      </c>
      <c r="G455">
        <v>0</v>
      </c>
      <c r="H455">
        <v>0</v>
      </c>
      <c r="I455" s="177">
        <v>152</v>
      </c>
      <c r="J455" s="177">
        <v>152</v>
      </c>
      <c r="K455" s="6">
        <v>0</v>
      </c>
      <c r="L455">
        <v>0</v>
      </c>
      <c r="M455">
        <v>0</v>
      </c>
      <c r="N455" s="13">
        <v>0</v>
      </c>
      <c r="O455" s="6">
        <v>0</v>
      </c>
      <c r="P455" s="6">
        <v>0</v>
      </c>
      <c r="Q455" s="27">
        <v>0</v>
      </c>
      <c r="R455">
        <v>0</v>
      </c>
      <c r="S455">
        <v>0</v>
      </c>
      <c r="T455">
        <v>0</v>
      </c>
      <c r="U455" s="15">
        <v>202</v>
      </c>
      <c r="V455" s="15">
        <v>202</v>
      </c>
      <c r="W455" s="6">
        <v>0</v>
      </c>
      <c r="X455" s="15">
        <v>182</v>
      </c>
      <c r="Y455" s="15">
        <v>196</v>
      </c>
      <c r="Z455" s="27">
        <v>0</v>
      </c>
      <c r="AA455">
        <v>0</v>
      </c>
      <c r="AB455">
        <v>0</v>
      </c>
      <c r="AC455" s="6">
        <v>0</v>
      </c>
      <c r="AD455" s="15">
        <v>150</v>
      </c>
      <c r="AE455" s="15">
        <v>150</v>
      </c>
      <c r="AF455" s="27">
        <v>0</v>
      </c>
      <c r="AG455">
        <v>0</v>
      </c>
      <c r="AH455">
        <v>0</v>
      </c>
      <c r="AI455" s="6">
        <v>0</v>
      </c>
      <c r="AJ455">
        <v>0</v>
      </c>
      <c r="AK455">
        <v>0</v>
      </c>
      <c r="AL455" s="6">
        <v>0</v>
      </c>
      <c r="AM455">
        <v>0</v>
      </c>
      <c r="AN455">
        <v>0</v>
      </c>
      <c r="AO455" s="27">
        <v>0</v>
      </c>
      <c r="AP455" s="136">
        <f t="shared" si="29"/>
        <v>1386</v>
      </c>
      <c r="AQ455" s="137">
        <f t="shared" si="30"/>
        <v>1</v>
      </c>
      <c r="AV455" s="6"/>
      <c r="AW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row>
    <row r="456" spans="1:79" ht="15.6">
      <c r="A456" s="6" t="s">
        <v>56</v>
      </c>
      <c r="B456" s="172">
        <v>330</v>
      </c>
      <c r="C456" s="15">
        <v>143</v>
      </c>
      <c r="D456" s="15">
        <v>143</v>
      </c>
      <c r="E456" s="6">
        <v>0</v>
      </c>
      <c r="F456" s="13">
        <v>0</v>
      </c>
      <c r="G456">
        <v>0</v>
      </c>
      <c r="H456">
        <v>0</v>
      </c>
      <c r="I456" s="177">
        <v>140</v>
      </c>
      <c r="J456" s="177">
        <v>140</v>
      </c>
      <c r="K456" s="6">
        <v>0</v>
      </c>
      <c r="L456" s="15">
        <v>150</v>
      </c>
      <c r="M456" s="15">
        <v>186</v>
      </c>
      <c r="N456" s="13">
        <v>0</v>
      </c>
      <c r="O456" s="6">
        <v>0</v>
      </c>
      <c r="P456" s="6">
        <v>0</v>
      </c>
      <c r="Q456" s="27">
        <v>0</v>
      </c>
      <c r="R456" s="15">
        <v>163</v>
      </c>
      <c r="S456" s="15">
        <v>163</v>
      </c>
      <c r="T456">
        <v>0</v>
      </c>
      <c r="U456">
        <v>0</v>
      </c>
      <c r="V456">
        <v>0</v>
      </c>
      <c r="W456" s="6">
        <v>0</v>
      </c>
      <c r="X456" s="15">
        <v>182</v>
      </c>
      <c r="Y456" s="15">
        <v>196</v>
      </c>
      <c r="Z456" s="27">
        <v>0</v>
      </c>
      <c r="AA456" s="15">
        <v>147</v>
      </c>
      <c r="AB456" s="15">
        <v>147</v>
      </c>
      <c r="AC456" s="6">
        <v>0</v>
      </c>
      <c r="AD456" s="179">
        <v>138</v>
      </c>
      <c r="AE456" s="179">
        <v>146</v>
      </c>
      <c r="AF456" s="27">
        <v>0</v>
      </c>
      <c r="AG456">
        <v>0</v>
      </c>
      <c r="AH456">
        <v>0</v>
      </c>
      <c r="AI456" s="6">
        <v>0</v>
      </c>
      <c r="AJ456">
        <v>0</v>
      </c>
      <c r="AK456">
        <v>0</v>
      </c>
      <c r="AL456" s="6">
        <v>0</v>
      </c>
      <c r="AM456">
        <v>0</v>
      </c>
      <c r="AN456">
        <v>0</v>
      </c>
      <c r="AO456" s="27">
        <v>0</v>
      </c>
      <c r="AP456" s="136">
        <f t="shared" si="29"/>
        <v>2184</v>
      </c>
      <c r="AQ456" s="137">
        <f t="shared" si="30"/>
        <v>1</v>
      </c>
      <c r="AV456" s="6"/>
      <c r="AW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row>
    <row r="457" spans="1:79" ht="15.6">
      <c r="A457" s="6" t="s">
        <v>56</v>
      </c>
      <c r="B457" s="172">
        <v>330</v>
      </c>
      <c r="C457" s="15">
        <v>143</v>
      </c>
      <c r="D457" s="15">
        <v>143</v>
      </c>
      <c r="E457" s="6">
        <v>0</v>
      </c>
      <c r="F457" s="13">
        <v>0</v>
      </c>
      <c r="G457">
        <v>0</v>
      </c>
      <c r="H457">
        <v>0</v>
      </c>
      <c r="I457" s="177">
        <v>152</v>
      </c>
      <c r="J457" s="177">
        <v>152</v>
      </c>
      <c r="K457" s="6">
        <v>0</v>
      </c>
      <c r="L457">
        <v>0</v>
      </c>
      <c r="M457">
        <v>0</v>
      </c>
      <c r="N457" s="13">
        <v>0</v>
      </c>
      <c r="O457" s="6">
        <v>0</v>
      </c>
      <c r="P457" s="6">
        <v>0</v>
      </c>
      <c r="Q457" s="27">
        <v>0</v>
      </c>
      <c r="R457">
        <v>0</v>
      </c>
      <c r="S457">
        <v>0</v>
      </c>
      <c r="T457">
        <v>0</v>
      </c>
      <c r="U457" s="15">
        <v>202</v>
      </c>
      <c r="V457" s="15">
        <v>202</v>
      </c>
      <c r="W457" s="6">
        <v>0</v>
      </c>
      <c r="X457" s="15">
        <v>182</v>
      </c>
      <c r="Y457" s="15">
        <v>196</v>
      </c>
      <c r="Z457" s="27">
        <v>0</v>
      </c>
      <c r="AA457">
        <v>0</v>
      </c>
      <c r="AB457">
        <v>0</v>
      </c>
      <c r="AC457" s="6">
        <v>0</v>
      </c>
      <c r="AD457" s="179">
        <v>144</v>
      </c>
      <c r="AE457" s="179">
        <v>144</v>
      </c>
      <c r="AF457" s="27">
        <v>0</v>
      </c>
      <c r="AG457">
        <v>0</v>
      </c>
      <c r="AH457">
        <v>0</v>
      </c>
      <c r="AI457" s="6">
        <v>0</v>
      </c>
      <c r="AJ457" s="15">
        <v>232</v>
      </c>
      <c r="AK457" s="15">
        <v>236</v>
      </c>
      <c r="AL457" s="6">
        <v>0</v>
      </c>
      <c r="AM457">
        <v>0</v>
      </c>
      <c r="AN457">
        <v>0</v>
      </c>
      <c r="AO457" s="27">
        <v>0</v>
      </c>
      <c r="AP457" s="136">
        <f t="shared" si="29"/>
        <v>2128</v>
      </c>
      <c r="AQ457" s="137">
        <f t="shared" si="30"/>
        <v>1</v>
      </c>
      <c r="AV457" s="6"/>
      <c r="AW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row>
    <row r="458" spans="1:79" ht="15.6">
      <c r="A458" s="6" t="s">
        <v>56</v>
      </c>
      <c r="B458" s="172">
        <v>331</v>
      </c>
      <c r="C458">
        <v>0</v>
      </c>
      <c r="D458">
        <v>0</v>
      </c>
      <c r="E458" s="6">
        <v>0</v>
      </c>
      <c r="F458" s="13">
        <v>0</v>
      </c>
      <c r="G458">
        <v>0</v>
      </c>
      <c r="H458">
        <v>0</v>
      </c>
      <c r="I458" s="177">
        <v>140</v>
      </c>
      <c r="J458" s="177">
        <v>140</v>
      </c>
      <c r="K458" s="6">
        <v>0</v>
      </c>
      <c r="L458">
        <v>0</v>
      </c>
      <c r="M458">
        <v>0</v>
      </c>
      <c r="N458" s="13">
        <v>0</v>
      </c>
      <c r="O458" s="6">
        <v>0</v>
      </c>
      <c r="P458" s="6">
        <v>0</v>
      </c>
      <c r="Q458" s="27">
        <v>0</v>
      </c>
      <c r="R458">
        <v>0</v>
      </c>
      <c r="S458">
        <v>0</v>
      </c>
      <c r="T458">
        <v>0</v>
      </c>
      <c r="U458">
        <v>0</v>
      </c>
      <c r="V458">
        <v>0</v>
      </c>
      <c r="W458" s="6">
        <v>0</v>
      </c>
      <c r="X458">
        <v>0</v>
      </c>
      <c r="Y458">
        <v>0</v>
      </c>
      <c r="Z458" s="27">
        <v>0</v>
      </c>
      <c r="AA458">
        <v>0</v>
      </c>
      <c r="AB458">
        <v>0</v>
      </c>
      <c r="AC458" s="6">
        <v>0</v>
      </c>
      <c r="AD458" s="15">
        <v>150</v>
      </c>
      <c r="AE458" s="15">
        <v>150</v>
      </c>
      <c r="AF458" s="27">
        <v>0</v>
      </c>
      <c r="AG458">
        <v>0</v>
      </c>
      <c r="AH458">
        <v>0</v>
      </c>
      <c r="AI458" s="6">
        <v>0</v>
      </c>
      <c r="AJ458">
        <v>0</v>
      </c>
      <c r="AK458">
        <v>0</v>
      </c>
      <c r="AL458" s="6">
        <v>0</v>
      </c>
      <c r="AM458">
        <v>0</v>
      </c>
      <c r="AN458">
        <v>0</v>
      </c>
      <c r="AO458" s="27">
        <v>0</v>
      </c>
      <c r="AP458" s="136">
        <f t="shared" si="29"/>
        <v>580</v>
      </c>
      <c r="AQ458" s="137">
        <f t="shared" si="30"/>
        <v>1</v>
      </c>
      <c r="AV458" s="6"/>
      <c r="AW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row>
    <row r="459" spans="1:79" ht="15.6">
      <c r="A459" s="6" t="s">
        <v>56</v>
      </c>
      <c r="B459" s="172">
        <v>331</v>
      </c>
      <c r="C459">
        <v>0</v>
      </c>
      <c r="D459">
        <v>0</v>
      </c>
      <c r="E459" s="6">
        <v>0</v>
      </c>
      <c r="F459" s="13">
        <v>0</v>
      </c>
      <c r="G459">
        <v>0</v>
      </c>
      <c r="H459">
        <v>0</v>
      </c>
      <c r="I459" s="177">
        <v>152</v>
      </c>
      <c r="J459" s="177">
        <v>152</v>
      </c>
      <c r="K459" s="6">
        <v>0</v>
      </c>
      <c r="L459">
        <v>0</v>
      </c>
      <c r="M459">
        <v>0</v>
      </c>
      <c r="N459" s="13">
        <v>0</v>
      </c>
      <c r="O459" s="6">
        <v>0</v>
      </c>
      <c r="P459" s="6">
        <v>0</v>
      </c>
      <c r="Q459" s="27">
        <v>0</v>
      </c>
      <c r="R459">
        <v>0</v>
      </c>
      <c r="S459">
        <v>0</v>
      </c>
      <c r="T459">
        <v>0</v>
      </c>
      <c r="U459">
        <v>0</v>
      </c>
      <c r="V459">
        <v>0</v>
      </c>
      <c r="W459" s="6">
        <v>0</v>
      </c>
      <c r="X459">
        <v>0</v>
      </c>
      <c r="Y459">
        <v>0</v>
      </c>
      <c r="Z459" s="27">
        <v>0</v>
      </c>
      <c r="AA459">
        <v>0</v>
      </c>
      <c r="AB459">
        <v>0</v>
      </c>
      <c r="AC459" s="6">
        <v>0</v>
      </c>
      <c r="AD459" s="15">
        <v>150</v>
      </c>
      <c r="AE459" s="15">
        <v>150</v>
      </c>
      <c r="AF459" s="27">
        <v>0</v>
      </c>
      <c r="AG459">
        <v>0</v>
      </c>
      <c r="AH459">
        <v>0</v>
      </c>
      <c r="AI459" s="6">
        <v>0</v>
      </c>
      <c r="AJ459" s="15">
        <v>232</v>
      </c>
      <c r="AK459" s="15">
        <v>232</v>
      </c>
      <c r="AL459" s="6">
        <v>0</v>
      </c>
      <c r="AM459" s="15">
        <v>224</v>
      </c>
      <c r="AN459" s="15">
        <v>224</v>
      </c>
      <c r="AO459" s="27">
        <v>0</v>
      </c>
      <c r="AP459" s="136">
        <f t="shared" si="29"/>
        <v>1516</v>
      </c>
      <c r="AQ459" s="137">
        <f t="shared" si="30"/>
        <v>1</v>
      </c>
      <c r="AV459" s="6"/>
      <c r="AW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row>
    <row r="460" spans="1:79" ht="15.6">
      <c r="A460" s="6" t="s">
        <v>56</v>
      </c>
      <c r="B460" s="172">
        <v>332</v>
      </c>
      <c r="C460" s="177">
        <v>143</v>
      </c>
      <c r="D460" s="177">
        <v>143</v>
      </c>
      <c r="E460" s="6">
        <v>0</v>
      </c>
      <c r="F460" s="13">
        <v>0</v>
      </c>
      <c r="G460">
        <v>0</v>
      </c>
      <c r="H460">
        <v>0</v>
      </c>
      <c r="I460" s="177">
        <v>140</v>
      </c>
      <c r="J460" s="177">
        <v>140</v>
      </c>
      <c r="K460" s="6">
        <v>0</v>
      </c>
      <c r="L460" s="15">
        <v>170</v>
      </c>
      <c r="M460" s="15">
        <v>186</v>
      </c>
      <c r="N460" s="13">
        <v>0</v>
      </c>
      <c r="O460" s="6">
        <v>0</v>
      </c>
      <c r="P460" s="6">
        <v>0</v>
      </c>
      <c r="Q460" s="27">
        <v>0</v>
      </c>
      <c r="R460" s="15">
        <v>163</v>
      </c>
      <c r="S460" s="15">
        <v>166</v>
      </c>
      <c r="T460">
        <v>0</v>
      </c>
      <c r="U460">
        <v>0</v>
      </c>
      <c r="V460">
        <v>0</v>
      </c>
      <c r="W460" s="6">
        <v>0</v>
      </c>
      <c r="X460" s="179">
        <v>182</v>
      </c>
      <c r="Y460" s="179">
        <v>196</v>
      </c>
      <c r="Z460" s="188">
        <v>198</v>
      </c>
      <c r="AA460" s="15">
        <v>150</v>
      </c>
      <c r="AB460" s="15">
        <v>150</v>
      </c>
      <c r="AC460" s="6">
        <v>0</v>
      </c>
      <c r="AD460" s="15">
        <v>146</v>
      </c>
      <c r="AE460" s="15">
        <v>146</v>
      </c>
      <c r="AF460" s="27">
        <v>0</v>
      </c>
      <c r="AG460">
        <v>0</v>
      </c>
      <c r="AH460">
        <v>0</v>
      </c>
      <c r="AI460" s="6">
        <v>0</v>
      </c>
      <c r="AJ460" s="15">
        <v>232</v>
      </c>
      <c r="AK460" s="15">
        <v>232</v>
      </c>
      <c r="AL460" s="6">
        <v>0</v>
      </c>
      <c r="AM460">
        <v>0</v>
      </c>
      <c r="AN460">
        <v>0</v>
      </c>
      <c r="AO460" s="27">
        <v>0</v>
      </c>
      <c r="AP460" s="136">
        <f t="shared" si="29"/>
        <v>2883</v>
      </c>
      <c r="AQ460" s="137">
        <f t="shared" si="30"/>
        <v>1</v>
      </c>
      <c r="AV460" s="6"/>
      <c r="AW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row>
    <row r="461" spans="1:79" ht="15.6">
      <c r="A461" s="6" t="s">
        <v>56</v>
      </c>
      <c r="B461" s="172">
        <v>332</v>
      </c>
      <c r="C461" s="177">
        <v>139</v>
      </c>
      <c r="D461" s="177">
        <v>143</v>
      </c>
      <c r="E461" s="6">
        <v>0</v>
      </c>
      <c r="F461" s="13">
        <v>0</v>
      </c>
      <c r="G461">
        <v>0</v>
      </c>
      <c r="H461">
        <v>0</v>
      </c>
      <c r="I461" s="177">
        <v>152</v>
      </c>
      <c r="J461" s="177">
        <v>152</v>
      </c>
      <c r="K461" s="6">
        <v>0</v>
      </c>
      <c r="L461">
        <v>0</v>
      </c>
      <c r="M461">
        <v>0</v>
      </c>
      <c r="N461" s="13">
        <v>0</v>
      </c>
      <c r="O461" s="6">
        <v>0</v>
      </c>
      <c r="P461" s="6">
        <v>0</v>
      </c>
      <c r="Q461" s="27">
        <v>0</v>
      </c>
      <c r="R461" s="15">
        <v>163</v>
      </c>
      <c r="S461" s="15">
        <v>166</v>
      </c>
      <c r="T461">
        <v>0</v>
      </c>
      <c r="U461">
        <v>0</v>
      </c>
      <c r="V461">
        <v>0</v>
      </c>
      <c r="W461" s="6">
        <v>0</v>
      </c>
      <c r="X461" s="171">
        <v>0</v>
      </c>
      <c r="Y461" s="171">
        <v>0</v>
      </c>
      <c r="Z461" s="167">
        <v>0</v>
      </c>
      <c r="AA461">
        <v>0</v>
      </c>
      <c r="AB461">
        <v>0</v>
      </c>
      <c r="AC461" s="6">
        <v>0</v>
      </c>
      <c r="AD461">
        <v>0</v>
      </c>
      <c r="AE461">
        <v>0</v>
      </c>
      <c r="AF461" s="27">
        <v>0</v>
      </c>
      <c r="AG461">
        <v>0</v>
      </c>
      <c r="AH461">
        <v>0</v>
      </c>
      <c r="AI461" s="6">
        <v>0</v>
      </c>
      <c r="AJ461" s="15">
        <v>232</v>
      </c>
      <c r="AK461" s="15">
        <v>232</v>
      </c>
      <c r="AL461" s="6">
        <v>0</v>
      </c>
      <c r="AM461">
        <v>0</v>
      </c>
      <c r="AN461">
        <v>0</v>
      </c>
      <c r="AO461" s="27">
        <v>0</v>
      </c>
      <c r="AP461" s="136">
        <f t="shared" si="29"/>
        <v>1379</v>
      </c>
      <c r="AQ461" s="137">
        <f t="shared" si="30"/>
        <v>1</v>
      </c>
      <c r="AV461" s="6"/>
      <c r="AW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row>
    <row r="462" spans="1:79" ht="15.6">
      <c r="A462" s="6" t="s">
        <v>56</v>
      </c>
      <c r="B462" s="172">
        <v>333</v>
      </c>
      <c r="C462">
        <v>0</v>
      </c>
      <c r="D462">
        <v>0</v>
      </c>
      <c r="E462" s="6">
        <v>0</v>
      </c>
      <c r="F462" s="13">
        <v>0</v>
      </c>
      <c r="G462">
        <v>0</v>
      </c>
      <c r="H462">
        <v>0</v>
      </c>
      <c r="I462" s="177">
        <v>140</v>
      </c>
      <c r="J462" s="177">
        <v>140</v>
      </c>
      <c r="K462" s="6">
        <v>0</v>
      </c>
      <c r="L462">
        <v>0</v>
      </c>
      <c r="M462">
        <v>0</v>
      </c>
      <c r="N462" s="13">
        <v>0</v>
      </c>
      <c r="O462" s="6">
        <v>0</v>
      </c>
      <c r="P462" s="6">
        <v>0</v>
      </c>
      <c r="Q462" s="27">
        <v>0</v>
      </c>
      <c r="R462">
        <v>0</v>
      </c>
      <c r="S462">
        <v>0</v>
      </c>
      <c r="T462">
        <v>0</v>
      </c>
      <c r="U462">
        <v>0</v>
      </c>
      <c r="V462">
        <v>0</v>
      </c>
      <c r="W462" s="6">
        <v>0</v>
      </c>
      <c r="X462">
        <v>0</v>
      </c>
      <c r="Y462">
        <v>0</v>
      </c>
      <c r="Z462" s="27">
        <v>0</v>
      </c>
      <c r="AA462">
        <v>0</v>
      </c>
      <c r="AB462">
        <v>0</v>
      </c>
      <c r="AC462" s="6">
        <v>0</v>
      </c>
      <c r="AD462" s="15">
        <v>150</v>
      </c>
      <c r="AE462" s="15">
        <v>150</v>
      </c>
      <c r="AF462" s="27">
        <v>0</v>
      </c>
      <c r="AG462">
        <v>0</v>
      </c>
      <c r="AH462">
        <v>0</v>
      </c>
      <c r="AI462" s="6">
        <v>0</v>
      </c>
      <c r="AJ462">
        <v>0</v>
      </c>
      <c r="AK462">
        <v>0</v>
      </c>
      <c r="AL462" s="6">
        <v>0</v>
      </c>
      <c r="AM462">
        <v>0</v>
      </c>
      <c r="AN462">
        <v>0</v>
      </c>
      <c r="AO462" s="27">
        <v>0</v>
      </c>
      <c r="AP462" s="136">
        <f t="shared" si="29"/>
        <v>580</v>
      </c>
      <c r="AQ462" s="137">
        <f t="shared" si="30"/>
        <v>1</v>
      </c>
      <c r="AV462" s="6"/>
      <c r="AW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row>
    <row r="463" spans="1:79" ht="15.6">
      <c r="A463" s="6" t="s">
        <v>56</v>
      </c>
      <c r="B463" s="172">
        <v>333</v>
      </c>
      <c r="C463">
        <v>0</v>
      </c>
      <c r="D463">
        <v>0</v>
      </c>
      <c r="E463" s="6">
        <v>0</v>
      </c>
      <c r="F463" s="13">
        <v>0</v>
      </c>
      <c r="G463">
        <v>0</v>
      </c>
      <c r="H463">
        <v>0</v>
      </c>
      <c r="I463" s="177">
        <v>152</v>
      </c>
      <c r="J463" s="177">
        <v>152</v>
      </c>
      <c r="K463" s="6">
        <v>0</v>
      </c>
      <c r="L463">
        <v>0</v>
      </c>
      <c r="M463">
        <v>0</v>
      </c>
      <c r="N463" s="13">
        <v>0</v>
      </c>
      <c r="O463" s="6">
        <v>0</v>
      </c>
      <c r="P463" s="6">
        <v>0</v>
      </c>
      <c r="Q463" s="27">
        <v>0</v>
      </c>
      <c r="R463">
        <v>0</v>
      </c>
      <c r="S463">
        <v>0</v>
      </c>
      <c r="T463">
        <v>0</v>
      </c>
      <c r="U463">
        <v>0</v>
      </c>
      <c r="V463">
        <v>0</v>
      </c>
      <c r="W463" s="6">
        <v>0</v>
      </c>
      <c r="X463">
        <v>0</v>
      </c>
      <c r="Y463">
        <v>0</v>
      </c>
      <c r="Z463" s="27">
        <v>0</v>
      </c>
      <c r="AA463">
        <v>0</v>
      </c>
      <c r="AB463">
        <v>0</v>
      </c>
      <c r="AC463" s="6">
        <v>0</v>
      </c>
      <c r="AD463" s="15">
        <v>150</v>
      </c>
      <c r="AE463" s="15">
        <v>150</v>
      </c>
      <c r="AF463" s="27">
        <v>0</v>
      </c>
      <c r="AG463">
        <v>0</v>
      </c>
      <c r="AH463">
        <v>0</v>
      </c>
      <c r="AI463" s="6">
        <v>0</v>
      </c>
      <c r="AJ463">
        <v>0</v>
      </c>
      <c r="AK463">
        <v>0</v>
      </c>
      <c r="AL463" s="6">
        <v>0</v>
      </c>
      <c r="AM463">
        <v>0</v>
      </c>
      <c r="AN463">
        <v>0</v>
      </c>
      <c r="AO463" s="27">
        <v>0</v>
      </c>
      <c r="AP463" s="136">
        <f t="shared" si="29"/>
        <v>604</v>
      </c>
      <c r="AQ463" s="137">
        <f t="shared" si="30"/>
        <v>1</v>
      </c>
      <c r="AV463" s="6"/>
      <c r="AW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row>
    <row r="464" spans="1:79" ht="15.6">
      <c r="A464" s="6" t="s">
        <v>56</v>
      </c>
      <c r="B464" s="172">
        <v>334</v>
      </c>
      <c r="C464" s="15">
        <v>143</v>
      </c>
      <c r="D464" s="15">
        <v>143</v>
      </c>
      <c r="E464" s="6">
        <v>0</v>
      </c>
      <c r="F464" s="13">
        <v>0</v>
      </c>
      <c r="G464">
        <v>0</v>
      </c>
      <c r="H464">
        <v>0</v>
      </c>
      <c r="I464" s="15">
        <v>140</v>
      </c>
      <c r="J464" s="15">
        <v>140</v>
      </c>
      <c r="K464" s="6">
        <v>0</v>
      </c>
      <c r="L464" s="15">
        <v>150</v>
      </c>
      <c r="M464" s="15">
        <v>150</v>
      </c>
      <c r="N464" s="13">
        <v>0</v>
      </c>
      <c r="O464" s="6">
        <v>0</v>
      </c>
      <c r="P464" s="6">
        <v>0</v>
      </c>
      <c r="Q464" s="27">
        <v>0</v>
      </c>
      <c r="R464" s="15">
        <v>163</v>
      </c>
      <c r="S464" s="15">
        <v>163</v>
      </c>
      <c r="T464">
        <v>0</v>
      </c>
      <c r="U464">
        <v>0</v>
      </c>
      <c r="V464">
        <v>0</v>
      </c>
      <c r="W464" s="6">
        <v>0</v>
      </c>
      <c r="X464" s="177">
        <v>186</v>
      </c>
      <c r="Y464" s="177">
        <v>200</v>
      </c>
      <c r="Z464" s="27">
        <v>0</v>
      </c>
      <c r="AA464">
        <v>0</v>
      </c>
      <c r="AB464">
        <v>0</v>
      </c>
      <c r="AC464" s="6">
        <v>0</v>
      </c>
      <c r="AD464">
        <v>0</v>
      </c>
      <c r="AE464">
        <v>0</v>
      </c>
      <c r="AF464" s="27">
        <v>0</v>
      </c>
      <c r="AG464">
        <v>0</v>
      </c>
      <c r="AH464">
        <v>0</v>
      </c>
      <c r="AI464" s="6">
        <v>0</v>
      </c>
      <c r="AJ464" s="15">
        <v>232</v>
      </c>
      <c r="AK464" s="15">
        <v>232</v>
      </c>
      <c r="AL464" s="6">
        <v>0</v>
      </c>
      <c r="AM464">
        <v>0</v>
      </c>
      <c r="AN464">
        <v>0</v>
      </c>
      <c r="AO464" s="27">
        <v>0</v>
      </c>
      <c r="AP464" s="136">
        <f t="shared" si="29"/>
        <v>2042</v>
      </c>
      <c r="AQ464" s="137">
        <f t="shared" si="30"/>
        <v>1</v>
      </c>
      <c r="AV464" s="6"/>
      <c r="AW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row>
    <row r="465" spans="1:79" ht="15.6">
      <c r="A465" s="6" t="s">
        <v>56</v>
      </c>
      <c r="B465" s="172">
        <v>334</v>
      </c>
      <c r="C465" s="15">
        <v>143</v>
      </c>
      <c r="D465" s="15">
        <v>143</v>
      </c>
      <c r="E465" s="6">
        <v>0</v>
      </c>
      <c r="F465" s="13">
        <v>0</v>
      </c>
      <c r="G465">
        <v>0</v>
      </c>
      <c r="H465">
        <v>0</v>
      </c>
      <c r="I465">
        <v>0</v>
      </c>
      <c r="J465">
        <v>0</v>
      </c>
      <c r="K465" s="6">
        <v>0</v>
      </c>
      <c r="L465" s="15">
        <v>150</v>
      </c>
      <c r="M465" s="15">
        <v>150</v>
      </c>
      <c r="N465" s="13">
        <v>0</v>
      </c>
      <c r="O465" s="6">
        <v>0</v>
      </c>
      <c r="P465" s="6">
        <v>0</v>
      </c>
      <c r="Q465" s="27">
        <v>0</v>
      </c>
      <c r="R465" s="15">
        <v>163</v>
      </c>
      <c r="S465" s="15">
        <v>163</v>
      </c>
      <c r="T465">
        <v>0</v>
      </c>
      <c r="U465">
        <v>0</v>
      </c>
      <c r="V465">
        <v>0</v>
      </c>
      <c r="W465" s="6">
        <v>0</v>
      </c>
      <c r="X465" s="177">
        <v>200</v>
      </c>
      <c r="Y465" s="177">
        <v>200</v>
      </c>
      <c r="Z465" s="27">
        <v>0</v>
      </c>
      <c r="AA465" s="15">
        <v>156</v>
      </c>
      <c r="AB465" s="15">
        <v>162</v>
      </c>
      <c r="AC465" s="6">
        <v>0</v>
      </c>
      <c r="AD465" s="15">
        <v>150</v>
      </c>
      <c r="AE465" s="15">
        <v>150</v>
      </c>
      <c r="AF465" s="27">
        <v>0</v>
      </c>
      <c r="AG465">
        <v>0</v>
      </c>
      <c r="AH465">
        <v>0</v>
      </c>
      <c r="AI465" s="6">
        <v>0</v>
      </c>
      <c r="AJ465" s="15">
        <v>232</v>
      </c>
      <c r="AK465" s="15">
        <v>232</v>
      </c>
      <c r="AL465" s="6">
        <v>0</v>
      </c>
      <c r="AM465">
        <v>0</v>
      </c>
      <c r="AN465">
        <v>0</v>
      </c>
      <c r="AO465" s="27">
        <v>0</v>
      </c>
      <c r="AP465" s="136">
        <f t="shared" si="29"/>
        <v>2394</v>
      </c>
      <c r="AQ465" s="137">
        <f t="shared" si="30"/>
        <v>1</v>
      </c>
      <c r="AV465" s="6"/>
      <c r="AW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row>
    <row r="466" spans="1:79" ht="15.6">
      <c r="A466" s="6" t="s">
        <v>56</v>
      </c>
      <c r="B466" s="172">
        <v>335</v>
      </c>
      <c r="C466" s="177">
        <v>143</v>
      </c>
      <c r="D466" s="177">
        <v>143</v>
      </c>
      <c r="E466" s="6">
        <v>0</v>
      </c>
      <c r="F466" s="13">
        <v>0</v>
      </c>
      <c r="G466">
        <v>0</v>
      </c>
      <c r="H466">
        <v>0</v>
      </c>
      <c r="I466" s="177">
        <v>140</v>
      </c>
      <c r="J466" s="177">
        <v>140</v>
      </c>
      <c r="K466" s="6">
        <v>0</v>
      </c>
      <c r="L466" s="179">
        <v>170</v>
      </c>
      <c r="M466" s="179">
        <v>186</v>
      </c>
      <c r="N466" s="13">
        <v>0</v>
      </c>
      <c r="O466" s="6">
        <v>0</v>
      </c>
      <c r="P466" s="6">
        <v>0</v>
      </c>
      <c r="Q466" s="27">
        <v>0</v>
      </c>
      <c r="R466" s="15">
        <v>163</v>
      </c>
      <c r="S466" s="15">
        <v>166</v>
      </c>
      <c r="T466">
        <v>0</v>
      </c>
      <c r="U466" s="15">
        <v>202</v>
      </c>
      <c r="V466" s="15">
        <v>202</v>
      </c>
      <c r="W466" s="6">
        <v>0</v>
      </c>
      <c r="X466" s="179">
        <v>182</v>
      </c>
      <c r="Y466" s="179">
        <v>196</v>
      </c>
      <c r="Z466" s="188">
        <v>298</v>
      </c>
      <c r="AA466" s="177">
        <v>150</v>
      </c>
      <c r="AB466" s="177">
        <v>150</v>
      </c>
      <c r="AC466" s="6">
        <v>0</v>
      </c>
      <c r="AD466">
        <v>0</v>
      </c>
      <c r="AE466">
        <v>0</v>
      </c>
      <c r="AF466" s="27">
        <v>0</v>
      </c>
      <c r="AG466">
        <v>0</v>
      </c>
      <c r="AH466">
        <v>0</v>
      </c>
      <c r="AI466" s="6">
        <v>0</v>
      </c>
      <c r="AJ466" s="15">
        <v>232</v>
      </c>
      <c r="AK466" s="15">
        <v>232</v>
      </c>
      <c r="AL466" s="6">
        <v>0</v>
      </c>
      <c r="AM466">
        <v>0</v>
      </c>
      <c r="AN466">
        <v>0</v>
      </c>
      <c r="AO466" s="27">
        <v>0</v>
      </c>
      <c r="AP466" s="136">
        <f t="shared" si="29"/>
        <v>3095</v>
      </c>
      <c r="AQ466" s="137">
        <f t="shared" si="30"/>
        <v>1</v>
      </c>
      <c r="AV466" s="6"/>
      <c r="AW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row>
    <row r="467" spans="1:79" ht="15.6">
      <c r="A467" s="6" t="s">
        <v>56</v>
      </c>
      <c r="B467" s="172">
        <v>335</v>
      </c>
      <c r="C467" s="177">
        <v>139</v>
      </c>
      <c r="D467" s="177">
        <v>139</v>
      </c>
      <c r="E467" s="6">
        <v>0</v>
      </c>
      <c r="F467" s="13">
        <v>0</v>
      </c>
      <c r="G467">
        <v>0</v>
      </c>
      <c r="H467">
        <v>0</v>
      </c>
      <c r="I467" s="177">
        <v>152</v>
      </c>
      <c r="J467" s="177">
        <v>152</v>
      </c>
      <c r="K467" s="6">
        <v>0</v>
      </c>
      <c r="L467" s="179">
        <v>150</v>
      </c>
      <c r="M467" s="179">
        <v>150</v>
      </c>
      <c r="N467" s="13">
        <v>0</v>
      </c>
      <c r="O467" s="6">
        <v>0</v>
      </c>
      <c r="P467" s="6">
        <v>0</v>
      </c>
      <c r="Q467" s="27">
        <v>0</v>
      </c>
      <c r="R467" s="15">
        <v>163</v>
      </c>
      <c r="S467" s="15">
        <v>166</v>
      </c>
      <c r="T467">
        <v>0</v>
      </c>
      <c r="U467">
        <v>0</v>
      </c>
      <c r="V467">
        <v>0</v>
      </c>
      <c r="W467" s="6">
        <v>0</v>
      </c>
      <c r="X467" s="179">
        <v>196</v>
      </c>
      <c r="Y467" s="179">
        <v>198</v>
      </c>
      <c r="Z467" s="167">
        <v>0</v>
      </c>
      <c r="AA467" s="177">
        <v>150</v>
      </c>
      <c r="AB467" s="177">
        <v>162</v>
      </c>
      <c r="AC467" s="6">
        <v>0</v>
      </c>
      <c r="AD467" s="15">
        <v>146</v>
      </c>
      <c r="AE467" s="15">
        <v>146</v>
      </c>
      <c r="AF467" s="27">
        <v>0</v>
      </c>
      <c r="AG467">
        <v>0</v>
      </c>
      <c r="AH467">
        <v>0</v>
      </c>
      <c r="AI467" s="6">
        <v>0</v>
      </c>
      <c r="AJ467" s="15">
        <v>232</v>
      </c>
      <c r="AK467" s="15">
        <v>232</v>
      </c>
      <c r="AL467" s="6">
        <v>0</v>
      </c>
      <c r="AM467">
        <v>0</v>
      </c>
      <c r="AN467">
        <v>0</v>
      </c>
      <c r="AO467" s="27">
        <v>0</v>
      </c>
      <c r="AP467" s="136">
        <f t="shared" si="29"/>
        <v>2673</v>
      </c>
      <c r="AQ467" s="165">
        <f t="shared" si="30"/>
        <v>1</v>
      </c>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row>
    <row r="468" spans="1:79" ht="16.5" customHeight="1">
      <c r="A468" s="189" t="s">
        <v>150</v>
      </c>
      <c r="B468" s="190">
        <v>161</v>
      </c>
      <c r="C468" s="191">
        <v>139</v>
      </c>
      <c r="D468" s="191">
        <v>143</v>
      </c>
      <c r="E468" s="191">
        <v>0</v>
      </c>
      <c r="F468" s="191">
        <v>0</v>
      </c>
      <c r="G468" s="191">
        <v>0</v>
      </c>
      <c r="H468" s="192">
        <v>0</v>
      </c>
      <c r="I468" s="191">
        <v>0</v>
      </c>
      <c r="J468" s="191">
        <v>0</v>
      </c>
      <c r="K468" s="192">
        <v>0</v>
      </c>
      <c r="L468" s="193">
        <v>150</v>
      </c>
      <c r="M468" s="193">
        <v>150</v>
      </c>
      <c r="N468" s="191">
        <v>0</v>
      </c>
      <c r="O468" s="191">
        <v>194</v>
      </c>
      <c r="P468" s="191">
        <v>215</v>
      </c>
      <c r="Q468" s="194">
        <v>0</v>
      </c>
      <c r="R468" s="191">
        <v>163</v>
      </c>
      <c r="S468" s="191">
        <v>166</v>
      </c>
      <c r="T468" s="192">
        <v>0</v>
      </c>
      <c r="U468" s="191">
        <v>204</v>
      </c>
      <c r="V468" s="191">
        <v>204</v>
      </c>
      <c r="W468" s="192">
        <v>0</v>
      </c>
      <c r="X468" s="195">
        <v>198</v>
      </c>
      <c r="Y468" s="195">
        <v>198</v>
      </c>
      <c r="Z468" s="189">
        <v>0</v>
      </c>
      <c r="AA468" s="196">
        <v>150</v>
      </c>
      <c r="AB468" s="196">
        <v>162</v>
      </c>
      <c r="AC468" s="196">
        <v>0</v>
      </c>
      <c r="AD468" s="196">
        <v>124</v>
      </c>
      <c r="AE468" s="196">
        <v>134</v>
      </c>
      <c r="AF468" s="189">
        <v>0</v>
      </c>
      <c r="AG468" s="191">
        <v>302</v>
      </c>
      <c r="AH468" s="191">
        <v>302</v>
      </c>
      <c r="AI468" s="192">
        <v>0</v>
      </c>
      <c r="AJ468" s="191">
        <v>232</v>
      </c>
      <c r="AK468" s="191">
        <v>232</v>
      </c>
      <c r="AL468" s="196">
        <v>0</v>
      </c>
      <c r="AM468" s="191">
        <v>224</v>
      </c>
      <c r="AN468" s="191">
        <v>224</v>
      </c>
      <c r="AO468" s="194">
        <v>0</v>
      </c>
      <c r="AP468" s="197">
        <f t="shared" si="29"/>
        <v>4210</v>
      </c>
      <c r="AQ468" s="137">
        <f t="shared" si="30"/>
        <v>1</v>
      </c>
      <c r="AR468" s="23"/>
      <c r="AS468" s="23"/>
      <c r="AT468" s="23"/>
      <c r="AU468" s="192"/>
      <c r="AV468" s="191"/>
      <c r="AW468" s="191"/>
      <c r="AX468" s="192"/>
      <c r="AY468" s="192"/>
      <c r="AZ468" s="191"/>
      <c r="BA468" s="191"/>
      <c r="BB468" s="192"/>
      <c r="BC468" s="192"/>
      <c r="BD468" s="191"/>
      <c r="BE468" s="191"/>
      <c r="BF468" s="191"/>
      <c r="BG468" s="191"/>
      <c r="BH468" s="191"/>
      <c r="BI468" s="191"/>
      <c r="BJ468" s="191"/>
      <c r="BK468" s="191"/>
      <c r="BL468" s="191"/>
      <c r="BM468" s="191"/>
      <c r="BN468" s="192"/>
      <c r="BO468" s="192"/>
      <c r="BP468" s="192"/>
      <c r="BQ468" s="192"/>
      <c r="BR468" s="192"/>
      <c r="BS468" s="192"/>
      <c r="BT468" s="192"/>
      <c r="BU468" s="192"/>
      <c r="BV468" s="192"/>
      <c r="BW468" s="192"/>
      <c r="BX468" s="192"/>
      <c r="BY468" s="192"/>
      <c r="BZ468" s="192"/>
      <c r="CA468" s="192"/>
    </row>
    <row r="469" spans="1:79" ht="16.5" customHeight="1">
      <c r="A469" s="27" t="s">
        <v>150</v>
      </c>
      <c r="B469" s="80">
        <v>161</v>
      </c>
      <c r="C469" s="6">
        <v>139</v>
      </c>
      <c r="D469" s="6">
        <v>143</v>
      </c>
      <c r="E469" s="6">
        <v>0</v>
      </c>
      <c r="F469" s="6">
        <v>0</v>
      </c>
      <c r="G469" s="6">
        <v>0</v>
      </c>
      <c r="H469" s="23">
        <v>0</v>
      </c>
      <c r="I469" s="6">
        <v>0</v>
      </c>
      <c r="J469" s="6">
        <v>0</v>
      </c>
      <c r="K469" s="23">
        <v>0</v>
      </c>
      <c r="L469" s="148">
        <v>138</v>
      </c>
      <c r="M469" s="148">
        <v>150</v>
      </c>
      <c r="N469" s="6">
        <v>0</v>
      </c>
      <c r="O469" s="6">
        <v>0</v>
      </c>
      <c r="P469" s="6">
        <v>0</v>
      </c>
      <c r="Q469" s="173">
        <v>0</v>
      </c>
      <c r="R469" s="6">
        <v>163</v>
      </c>
      <c r="S469" s="6">
        <v>166</v>
      </c>
      <c r="T469" s="23">
        <v>0</v>
      </c>
      <c r="U469" s="6">
        <v>0</v>
      </c>
      <c r="V469" s="6">
        <v>0</v>
      </c>
      <c r="W469" s="23">
        <v>0</v>
      </c>
      <c r="X469" s="160">
        <v>182</v>
      </c>
      <c r="Y469" s="160">
        <v>196</v>
      </c>
      <c r="Z469" s="27">
        <v>0</v>
      </c>
      <c r="AA469" s="6">
        <v>150</v>
      </c>
      <c r="AB469" s="6">
        <v>162</v>
      </c>
      <c r="AC469">
        <v>0</v>
      </c>
      <c r="AD469" s="6">
        <v>124</v>
      </c>
      <c r="AE469" s="6">
        <v>134</v>
      </c>
      <c r="AF469" s="27">
        <v>0</v>
      </c>
      <c r="AG469" s="6">
        <v>0</v>
      </c>
      <c r="AH469" s="6">
        <v>0</v>
      </c>
      <c r="AI469" s="23">
        <v>0</v>
      </c>
      <c r="AJ469" s="6">
        <v>232</v>
      </c>
      <c r="AK469" s="6">
        <v>232</v>
      </c>
      <c r="AL469">
        <v>0</v>
      </c>
      <c r="AM469" s="6">
        <v>0</v>
      </c>
      <c r="AN469" s="6">
        <v>0</v>
      </c>
      <c r="AO469" s="173">
        <v>0</v>
      </c>
      <c r="AP469" s="136">
        <f t="shared" si="29"/>
        <v>2311</v>
      </c>
      <c r="AQ469" s="137">
        <f t="shared" si="30"/>
        <v>1</v>
      </c>
      <c r="AV469" s="6"/>
      <c r="AW469" s="6"/>
      <c r="AZ469" s="6"/>
      <c r="BA469" s="6"/>
      <c r="BD469" s="6"/>
      <c r="BE469" s="6"/>
      <c r="BF469" s="6"/>
      <c r="BG469" s="6"/>
      <c r="BH469" s="6"/>
      <c r="BI469" s="6"/>
      <c r="BJ469" s="6"/>
      <c r="BK469" s="6"/>
      <c r="BL469" s="6"/>
      <c r="BM469" s="6"/>
    </row>
    <row r="470" spans="1:79" ht="16.5" customHeight="1">
      <c r="A470" s="27" t="s">
        <v>150</v>
      </c>
      <c r="B470" s="80">
        <v>162</v>
      </c>
      <c r="C470" s="6">
        <v>0</v>
      </c>
      <c r="D470" s="6">
        <v>0</v>
      </c>
      <c r="E470" s="6">
        <v>0</v>
      </c>
      <c r="F470" s="6">
        <v>0</v>
      </c>
      <c r="G470" s="6">
        <v>0</v>
      </c>
      <c r="H470" s="23">
        <v>0</v>
      </c>
      <c r="I470" s="6">
        <v>0</v>
      </c>
      <c r="J470" s="6">
        <v>0</v>
      </c>
      <c r="K470" s="23">
        <v>0</v>
      </c>
      <c r="L470" s="6">
        <v>0</v>
      </c>
      <c r="M470" s="6">
        <v>0</v>
      </c>
      <c r="N470" s="6">
        <v>0</v>
      </c>
      <c r="O470" s="6">
        <v>0</v>
      </c>
      <c r="P470" s="6">
        <v>0</v>
      </c>
      <c r="Q470" s="173">
        <v>0</v>
      </c>
      <c r="R470" s="6">
        <v>160</v>
      </c>
      <c r="S470" s="6">
        <v>163</v>
      </c>
      <c r="T470" s="23">
        <v>0</v>
      </c>
      <c r="U470" s="6">
        <v>0</v>
      </c>
      <c r="V470" s="6">
        <v>0</v>
      </c>
      <c r="W470" s="23">
        <v>0</v>
      </c>
      <c r="X470" s="148">
        <v>200</v>
      </c>
      <c r="Y470" s="148">
        <v>200</v>
      </c>
      <c r="Z470" s="27">
        <v>0</v>
      </c>
      <c r="AA470">
        <v>0</v>
      </c>
      <c r="AB470">
        <v>0</v>
      </c>
      <c r="AC470">
        <v>0</v>
      </c>
      <c r="AD470">
        <v>124</v>
      </c>
      <c r="AE470">
        <v>134</v>
      </c>
      <c r="AF470" s="27">
        <v>0</v>
      </c>
      <c r="AG470" s="6">
        <v>302</v>
      </c>
      <c r="AH470" s="6">
        <v>302</v>
      </c>
      <c r="AI470" s="23">
        <v>0</v>
      </c>
      <c r="AJ470" s="6">
        <v>0</v>
      </c>
      <c r="AK470" s="6">
        <v>0</v>
      </c>
      <c r="AL470">
        <v>0</v>
      </c>
      <c r="AM470" s="6">
        <v>0</v>
      </c>
      <c r="AN470" s="6">
        <v>0</v>
      </c>
      <c r="AO470" s="173">
        <v>0</v>
      </c>
      <c r="AP470" s="136">
        <f t="shared" si="29"/>
        <v>1585</v>
      </c>
      <c r="AQ470" s="137">
        <f t="shared" si="30"/>
        <v>1</v>
      </c>
      <c r="AV470" s="6"/>
      <c r="AW470" s="6"/>
      <c r="AZ470" s="6"/>
      <c r="BA470" s="6"/>
      <c r="BD470" s="6"/>
      <c r="BE470" s="6"/>
      <c r="BF470" s="6"/>
      <c r="BG470" s="6"/>
      <c r="BH470" s="6"/>
      <c r="BI470" s="6"/>
      <c r="BJ470" s="6"/>
      <c r="BK470" s="6"/>
      <c r="BL470" s="6"/>
      <c r="BM470" s="6"/>
    </row>
    <row r="471" spans="1:79" ht="16.5" customHeight="1">
      <c r="A471" s="27" t="s">
        <v>150</v>
      </c>
      <c r="B471" s="80">
        <v>162</v>
      </c>
      <c r="C471" s="6">
        <v>0</v>
      </c>
      <c r="D471" s="6">
        <v>0</v>
      </c>
      <c r="E471" s="6">
        <v>0</v>
      </c>
      <c r="F471" s="6">
        <v>0</v>
      </c>
      <c r="G471" s="6">
        <v>0</v>
      </c>
      <c r="H471" s="23">
        <v>0</v>
      </c>
      <c r="I471" s="6">
        <v>0</v>
      </c>
      <c r="J471" s="6">
        <v>0</v>
      </c>
      <c r="K471" s="23">
        <v>0</v>
      </c>
      <c r="L471" s="6">
        <v>0</v>
      </c>
      <c r="M471" s="6">
        <v>0</v>
      </c>
      <c r="N471" s="6">
        <v>0</v>
      </c>
      <c r="O471" s="6">
        <v>0</v>
      </c>
      <c r="P471" s="6">
        <v>0</v>
      </c>
      <c r="Q471" s="173">
        <v>0</v>
      </c>
      <c r="R471" s="20">
        <v>160</v>
      </c>
      <c r="S471" s="20">
        <v>163</v>
      </c>
      <c r="T471" s="23">
        <v>0</v>
      </c>
      <c r="U471" s="6">
        <v>0</v>
      </c>
      <c r="V471" s="6">
        <v>0</v>
      </c>
      <c r="W471" s="23">
        <v>0</v>
      </c>
      <c r="X471" s="148">
        <v>182</v>
      </c>
      <c r="Y471" s="148">
        <v>182</v>
      </c>
      <c r="Z471" s="27">
        <v>0</v>
      </c>
      <c r="AA471" s="6">
        <v>0</v>
      </c>
      <c r="AB471" s="6">
        <v>0</v>
      </c>
      <c r="AC471">
        <v>0</v>
      </c>
      <c r="AD471" s="6">
        <v>0</v>
      </c>
      <c r="AE471" s="6">
        <v>0</v>
      </c>
      <c r="AF471" s="27">
        <v>0</v>
      </c>
      <c r="AG471" s="6">
        <v>0</v>
      </c>
      <c r="AH471" s="6">
        <v>0</v>
      </c>
      <c r="AI471" s="23">
        <v>0</v>
      </c>
      <c r="AJ471" s="6">
        <v>0</v>
      </c>
      <c r="AK471" s="6">
        <v>0</v>
      </c>
      <c r="AL471">
        <v>0</v>
      </c>
      <c r="AM471" s="6">
        <v>0</v>
      </c>
      <c r="AN471" s="6">
        <v>0</v>
      </c>
      <c r="AO471" s="173">
        <v>0</v>
      </c>
      <c r="AP471" s="136">
        <f t="shared" si="29"/>
        <v>687</v>
      </c>
      <c r="AQ471" s="137">
        <f t="shared" si="30"/>
        <v>1</v>
      </c>
      <c r="AV471" s="6"/>
      <c r="AW471" s="6"/>
      <c r="AZ471" s="6"/>
      <c r="BA471" s="6"/>
      <c r="BD471" s="6"/>
      <c r="BE471" s="6"/>
      <c r="BF471" s="6"/>
      <c r="BG471" s="6"/>
      <c r="BH471" s="6"/>
      <c r="BI471" s="6"/>
      <c r="BJ471" s="6"/>
      <c r="BK471" s="6"/>
      <c r="BL471" s="6"/>
      <c r="BM471" s="6"/>
    </row>
    <row r="472" spans="1:79" ht="16.5" customHeight="1">
      <c r="A472" s="27" t="s">
        <v>150</v>
      </c>
      <c r="B472" s="80">
        <v>163</v>
      </c>
      <c r="C472" s="6">
        <v>0</v>
      </c>
      <c r="D472" s="6">
        <v>0</v>
      </c>
      <c r="E472" s="6">
        <v>0</v>
      </c>
      <c r="F472" s="6">
        <v>0</v>
      </c>
      <c r="G472" s="6">
        <v>0</v>
      </c>
      <c r="H472" s="23">
        <v>0</v>
      </c>
      <c r="I472" s="6">
        <v>0</v>
      </c>
      <c r="J472" s="6">
        <v>0</v>
      </c>
      <c r="K472" s="23">
        <v>0</v>
      </c>
      <c r="L472" s="6">
        <v>0</v>
      </c>
      <c r="M472" s="6">
        <v>0</v>
      </c>
      <c r="N472" s="6">
        <v>0</v>
      </c>
      <c r="O472" s="6">
        <v>194</v>
      </c>
      <c r="P472" s="20">
        <v>215</v>
      </c>
      <c r="Q472" s="173">
        <v>0</v>
      </c>
      <c r="R472" s="6">
        <v>163</v>
      </c>
      <c r="S472" s="6">
        <v>166</v>
      </c>
      <c r="T472" s="23">
        <v>0</v>
      </c>
      <c r="U472" s="6">
        <v>204</v>
      </c>
      <c r="V472" s="6">
        <v>204</v>
      </c>
      <c r="W472" s="23">
        <v>0</v>
      </c>
      <c r="X472" s="6">
        <v>184</v>
      </c>
      <c r="Y472" s="6">
        <v>198</v>
      </c>
      <c r="Z472" s="27">
        <v>0</v>
      </c>
      <c r="AA472">
        <v>150</v>
      </c>
      <c r="AB472">
        <v>162</v>
      </c>
      <c r="AC472">
        <v>0</v>
      </c>
      <c r="AD472">
        <v>124</v>
      </c>
      <c r="AE472">
        <v>134</v>
      </c>
      <c r="AF472" s="27">
        <v>0</v>
      </c>
      <c r="AG472" s="6">
        <v>0</v>
      </c>
      <c r="AH472" s="6">
        <v>0</v>
      </c>
      <c r="AI472" s="23">
        <v>0</v>
      </c>
      <c r="AJ472" s="6">
        <v>232</v>
      </c>
      <c r="AK472" s="6">
        <v>232</v>
      </c>
      <c r="AL472">
        <v>0</v>
      </c>
      <c r="AM472" s="6">
        <v>224</v>
      </c>
      <c r="AN472" s="6">
        <v>224</v>
      </c>
      <c r="AO472" s="173">
        <v>0</v>
      </c>
      <c r="AP472" s="136">
        <f t="shared" si="29"/>
        <v>3010</v>
      </c>
      <c r="AQ472" s="137">
        <f t="shared" si="30"/>
        <v>1</v>
      </c>
      <c r="AV472" s="6"/>
      <c r="AW472" s="6"/>
      <c r="AZ472" s="6"/>
      <c r="BA472" s="6"/>
      <c r="BD472" s="6"/>
      <c r="BE472" s="6"/>
      <c r="BF472" s="6"/>
      <c r="BG472" s="6"/>
      <c r="BH472" s="6"/>
      <c r="BI472" s="6"/>
      <c r="BJ472" s="6"/>
      <c r="BK472" s="6"/>
      <c r="BL472" s="6"/>
      <c r="BM472" s="6"/>
    </row>
    <row r="473" spans="1:79" ht="16.5" customHeight="1">
      <c r="A473" s="27" t="s">
        <v>150</v>
      </c>
      <c r="B473" s="80">
        <v>163</v>
      </c>
      <c r="C473" s="6">
        <v>139</v>
      </c>
      <c r="D473" s="6">
        <v>143</v>
      </c>
      <c r="E473" s="6">
        <v>0</v>
      </c>
      <c r="F473" s="6">
        <v>0</v>
      </c>
      <c r="G473" s="6">
        <v>0</v>
      </c>
      <c r="H473" s="23">
        <v>0</v>
      </c>
      <c r="I473" s="6">
        <v>0</v>
      </c>
      <c r="J473" s="6">
        <v>0</v>
      </c>
      <c r="K473" s="23">
        <v>0</v>
      </c>
      <c r="L473" s="6">
        <v>0</v>
      </c>
      <c r="M473" s="6">
        <v>0</v>
      </c>
      <c r="N473" s="6">
        <v>0</v>
      </c>
      <c r="O473" s="6">
        <v>194</v>
      </c>
      <c r="P473" s="6">
        <v>215</v>
      </c>
      <c r="Q473" s="173">
        <v>0</v>
      </c>
      <c r="R473" s="6">
        <v>163</v>
      </c>
      <c r="S473" s="6">
        <v>166</v>
      </c>
      <c r="T473" s="23">
        <v>0</v>
      </c>
      <c r="U473" s="6">
        <v>204</v>
      </c>
      <c r="V473" s="6">
        <v>204</v>
      </c>
      <c r="W473" s="23">
        <v>0</v>
      </c>
      <c r="X473" s="6">
        <v>184</v>
      </c>
      <c r="Y473" s="6">
        <v>198</v>
      </c>
      <c r="Z473" s="27">
        <v>0</v>
      </c>
      <c r="AA473" s="6">
        <v>150</v>
      </c>
      <c r="AB473" s="6">
        <v>162</v>
      </c>
      <c r="AC473">
        <v>0</v>
      </c>
      <c r="AD473" s="6">
        <v>124</v>
      </c>
      <c r="AE473" s="6">
        <v>134</v>
      </c>
      <c r="AF473" s="27">
        <v>0</v>
      </c>
      <c r="AG473" s="6">
        <v>0</v>
      </c>
      <c r="AH473" s="6">
        <v>0</v>
      </c>
      <c r="AI473" s="23">
        <v>0</v>
      </c>
      <c r="AJ473" s="6">
        <v>232</v>
      </c>
      <c r="AK473" s="6">
        <v>232</v>
      </c>
      <c r="AL473">
        <v>0</v>
      </c>
      <c r="AM473" s="6">
        <v>0</v>
      </c>
      <c r="AN473" s="6">
        <v>0</v>
      </c>
      <c r="AO473" s="173">
        <v>0</v>
      </c>
      <c r="AP473" s="136">
        <f t="shared" si="29"/>
        <v>2844</v>
      </c>
      <c r="AQ473" s="137">
        <f t="shared" si="30"/>
        <v>1</v>
      </c>
      <c r="AV473" s="6"/>
      <c r="AW473" s="6"/>
      <c r="AZ473" s="6"/>
      <c r="BA473" s="6"/>
      <c r="BD473" s="6"/>
      <c r="BE473" s="6"/>
      <c r="BF473" s="6"/>
      <c r="BG473" s="6"/>
      <c r="BH473" s="6"/>
      <c r="BI473" s="6"/>
      <c r="BJ473" s="6"/>
      <c r="BK473" s="6"/>
      <c r="BL473" s="6"/>
      <c r="BM473" s="6"/>
    </row>
    <row r="474" spans="1:79" ht="16.5" customHeight="1">
      <c r="A474" s="27" t="s">
        <v>150</v>
      </c>
      <c r="B474" s="80">
        <v>164</v>
      </c>
      <c r="C474" s="6">
        <v>139</v>
      </c>
      <c r="D474" s="6">
        <v>143</v>
      </c>
      <c r="E474" s="6">
        <v>0</v>
      </c>
      <c r="F474" s="6">
        <v>0</v>
      </c>
      <c r="G474" s="6">
        <v>0</v>
      </c>
      <c r="H474" s="23">
        <v>0</v>
      </c>
      <c r="I474" s="6">
        <v>150</v>
      </c>
      <c r="J474" s="6">
        <v>150</v>
      </c>
      <c r="K474" s="23">
        <v>0</v>
      </c>
      <c r="L474" s="148">
        <v>150</v>
      </c>
      <c r="M474" s="148">
        <v>150</v>
      </c>
      <c r="N474" s="6">
        <v>0</v>
      </c>
      <c r="O474" s="6">
        <v>194</v>
      </c>
      <c r="P474" s="6">
        <v>215</v>
      </c>
      <c r="Q474" s="173">
        <v>0</v>
      </c>
      <c r="R474" s="6">
        <v>163</v>
      </c>
      <c r="S474" s="6">
        <v>166</v>
      </c>
      <c r="T474" s="23">
        <v>0</v>
      </c>
      <c r="U474" s="6">
        <v>202</v>
      </c>
      <c r="V474" s="6">
        <v>202</v>
      </c>
      <c r="W474" s="23">
        <v>0</v>
      </c>
      <c r="X474" s="160">
        <v>196</v>
      </c>
      <c r="Y474" s="160">
        <v>196</v>
      </c>
      <c r="Z474" s="27">
        <v>0</v>
      </c>
      <c r="AA474">
        <v>150</v>
      </c>
      <c r="AB474">
        <v>162</v>
      </c>
      <c r="AC474">
        <v>0</v>
      </c>
      <c r="AD474">
        <v>124</v>
      </c>
      <c r="AE474">
        <v>134</v>
      </c>
      <c r="AF474" s="27">
        <v>0</v>
      </c>
      <c r="AG474" s="6">
        <v>0</v>
      </c>
      <c r="AH474" s="6">
        <v>0</v>
      </c>
      <c r="AI474" s="23">
        <v>0</v>
      </c>
      <c r="AJ474" s="6">
        <v>232</v>
      </c>
      <c r="AK474" s="6">
        <v>232</v>
      </c>
      <c r="AL474">
        <v>0</v>
      </c>
      <c r="AM474" s="6">
        <v>0</v>
      </c>
      <c r="AN474" s="6">
        <v>0</v>
      </c>
      <c r="AO474" s="173">
        <v>0</v>
      </c>
      <c r="AP474" s="136">
        <f t="shared" si="29"/>
        <v>3450</v>
      </c>
      <c r="AQ474" s="137">
        <f t="shared" si="30"/>
        <v>1</v>
      </c>
      <c r="AV474" s="6"/>
      <c r="AW474" s="6"/>
      <c r="AZ474" s="6"/>
      <c r="BA474" s="6"/>
      <c r="BD474" s="6"/>
      <c r="BE474" s="6"/>
      <c r="BF474" s="6"/>
      <c r="BG474" s="6"/>
      <c r="BH474" s="6"/>
      <c r="BI474" s="6"/>
      <c r="BJ474" s="6"/>
      <c r="BK474" s="6"/>
      <c r="BL474" s="6"/>
      <c r="BM474" s="6"/>
    </row>
    <row r="475" spans="1:79" ht="16.5" customHeight="1">
      <c r="A475" s="27" t="s">
        <v>150</v>
      </c>
      <c r="B475" s="80">
        <v>164</v>
      </c>
      <c r="C475" s="6">
        <v>139</v>
      </c>
      <c r="D475" s="6">
        <v>143</v>
      </c>
      <c r="E475" s="6">
        <v>0</v>
      </c>
      <c r="F475" s="6">
        <v>0</v>
      </c>
      <c r="G475" s="6">
        <v>0</v>
      </c>
      <c r="H475" s="23">
        <v>0</v>
      </c>
      <c r="I475" s="6">
        <v>0</v>
      </c>
      <c r="J475" s="6">
        <v>0</v>
      </c>
      <c r="K475" s="23">
        <v>0</v>
      </c>
      <c r="L475" s="148">
        <v>138</v>
      </c>
      <c r="M475" s="148">
        <v>150</v>
      </c>
      <c r="N475" s="6">
        <v>0</v>
      </c>
      <c r="O475" s="6">
        <v>194</v>
      </c>
      <c r="P475" s="6">
        <v>215</v>
      </c>
      <c r="Q475" s="173">
        <v>0</v>
      </c>
      <c r="R475" s="6">
        <v>163</v>
      </c>
      <c r="S475" s="6">
        <v>166</v>
      </c>
      <c r="T475" s="23">
        <v>0</v>
      </c>
      <c r="U475" s="6">
        <v>0</v>
      </c>
      <c r="V475" s="6">
        <v>0</v>
      </c>
      <c r="W475" s="23">
        <v>0</v>
      </c>
      <c r="X475" s="160">
        <v>184</v>
      </c>
      <c r="Y475" s="160">
        <v>198</v>
      </c>
      <c r="Z475" s="27">
        <v>0</v>
      </c>
      <c r="AA475" s="6">
        <v>162</v>
      </c>
      <c r="AB475" s="6">
        <v>168</v>
      </c>
      <c r="AC475">
        <v>0</v>
      </c>
      <c r="AD475" s="6">
        <v>0</v>
      </c>
      <c r="AE475" s="6">
        <v>0</v>
      </c>
      <c r="AF475" s="27">
        <v>0</v>
      </c>
      <c r="AG475" s="6">
        <v>0</v>
      </c>
      <c r="AH475" s="6">
        <v>0</v>
      </c>
      <c r="AI475" s="23">
        <v>0</v>
      </c>
      <c r="AJ475" s="6">
        <v>232</v>
      </c>
      <c r="AK475" s="6">
        <v>232</v>
      </c>
      <c r="AL475">
        <v>0</v>
      </c>
      <c r="AM475" s="6">
        <v>0</v>
      </c>
      <c r="AN475" s="6">
        <v>0</v>
      </c>
      <c r="AO475" s="173">
        <v>0</v>
      </c>
      <c r="AP475" s="136">
        <f t="shared" si="29"/>
        <v>2484</v>
      </c>
      <c r="AQ475" s="137">
        <f t="shared" si="30"/>
        <v>1</v>
      </c>
      <c r="AV475" s="6"/>
      <c r="AW475" s="6"/>
      <c r="AZ475" s="6"/>
      <c r="BA475" s="6"/>
      <c r="BD475" s="6"/>
      <c r="BE475" s="6"/>
      <c r="BF475" s="6"/>
      <c r="BG475" s="6"/>
      <c r="BH475" s="6"/>
      <c r="BI475" s="6"/>
      <c r="BJ475" s="6"/>
      <c r="BK475" s="6"/>
      <c r="BL475" s="6"/>
      <c r="BM475" s="6"/>
    </row>
    <row r="476" spans="1:79" ht="16.5" customHeight="1">
      <c r="A476" s="27" t="s">
        <v>150</v>
      </c>
      <c r="B476" s="80">
        <v>165</v>
      </c>
      <c r="C476" s="6">
        <v>0</v>
      </c>
      <c r="D476" s="6">
        <v>0</v>
      </c>
      <c r="E476" s="6">
        <v>0</v>
      </c>
      <c r="F476" s="6">
        <v>0</v>
      </c>
      <c r="G476" s="6">
        <v>0</v>
      </c>
      <c r="H476" s="23">
        <v>0</v>
      </c>
      <c r="I476" s="6">
        <v>0</v>
      </c>
      <c r="J476" s="6">
        <v>0</v>
      </c>
      <c r="K476" s="23">
        <v>0</v>
      </c>
      <c r="L476" s="6">
        <v>0</v>
      </c>
      <c r="M476" s="6">
        <v>0</v>
      </c>
      <c r="N476" s="6">
        <v>0</v>
      </c>
      <c r="O476" s="6">
        <v>0</v>
      </c>
      <c r="P476" s="6">
        <v>0</v>
      </c>
      <c r="Q476" s="173">
        <v>0</v>
      </c>
      <c r="R476" s="6">
        <v>163</v>
      </c>
      <c r="S476" s="6">
        <v>166</v>
      </c>
      <c r="T476" s="23">
        <v>0</v>
      </c>
      <c r="U476" s="6">
        <v>0</v>
      </c>
      <c r="V476" s="6">
        <v>0</v>
      </c>
      <c r="W476" s="23">
        <v>0</v>
      </c>
      <c r="X476" s="6">
        <v>196</v>
      </c>
      <c r="Y476" s="6">
        <v>196</v>
      </c>
      <c r="Z476" s="27">
        <v>0</v>
      </c>
      <c r="AA476">
        <v>162</v>
      </c>
      <c r="AB476">
        <v>162</v>
      </c>
      <c r="AC476">
        <v>0</v>
      </c>
      <c r="AD476">
        <v>124</v>
      </c>
      <c r="AE476">
        <v>134</v>
      </c>
      <c r="AF476" s="27">
        <v>0</v>
      </c>
      <c r="AG476" s="6">
        <v>0</v>
      </c>
      <c r="AH476" s="6">
        <v>0</v>
      </c>
      <c r="AI476" s="23">
        <v>0</v>
      </c>
      <c r="AJ476" s="6">
        <v>232</v>
      </c>
      <c r="AK476" s="6">
        <v>232</v>
      </c>
      <c r="AL476">
        <v>0</v>
      </c>
      <c r="AM476" s="6">
        <v>0</v>
      </c>
      <c r="AN476" s="6">
        <v>0</v>
      </c>
      <c r="AO476" s="173">
        <v>0</v>
      </c>
      <c r="AP476" s="136">
        <f t="shared" si="29"/>
        <v>1767</v>
      </c>
      <c r="AQ476" s="137">
        <f t="shared" si="30"/>
        <v>1</v>
      </c>
      <c r="AV476" s="6"/>
      <c r="AW476" s="6"/>
      <c r="AZ476" s="6"/>
      <c r="BA476" s="6"/>
      <c r="BD476" s="6"/>
      <c r="BE476" s="6"/>
      <c r="BF476" s="6"/>
      <c r="BG476" s="6"/>
      <c r="BH476" s="6"/>
      <c r="BI476" s="6"/>
      <c r="BJ476" s="6"/>
      <c r="BK476" s="6"/>
      <c r="BL476" s="6"/>
      <c r="BM476" s="6"/>
    </row>
    <row r="477" spans="1:79" ht="16.5" customHeight="1">
      <c r="A477" s="27" t="s">
        <v>150</v>
      </c>
      <c r="B477" s="80">
        <v>165</v>
      </c>
      <c r="C477" s="6">
        <v>0</v>
      </c>
      <c r="D477" s="6">
        <v>0</v>
      </c>
      <c r="E477" s="6">
        <v>0</v>
      </c>
      <c r="F477" s="6">
        <v>0</v>
      </c>
      <c r="G477" s="6">
        <v>0</v>
      </c>
      <c r="H477" s="23">
        <v>0</v>
      </c>
      <c r="I477" s="6">
        <v>0</v>
      </c>
      <c r="J477" s="6">
        <v>0</v>
      </c>
      <c r="K477" s="23">
        <v>0</v>
      </c>
      <c r="L477" s="6">
        <v>0</v>
      </c>
      <c r="M477" s="6">
        <v>0</v>
      </c>
      <c r="N477" s="6">
        <v>0</v>
      </c>
      <c r="O477" s="6">
        <v>0</v>
      </c>
      <c r="P477" s="6">
        <v>0</v>
      </c>
      <c r="Q477" s="173">
        <v>0</v>
      </c>
      <c r="R477" s="6">
        <v>163</v>
      </c>
      <c r="S477" s="6">
        <v>166</v>
      </c>
      <c r="T477" s="23">
        <v>0</v>
      </c>
      <c r="U477" s="6">
        <v>0</v>
      </c>
      <c r="V477" s="6">
        <v>0</v>
      </c>
      <c r="W477" s="23">
        <v>0</v>
      </c>
      <c r="X477" s="6">
        <v>196</v>
      </c>
      <c r="Y477" s="6">
        <v>196</v>
      </c>
      <c r="Z477" s="27">
        <v>0</v>
      </c>
      <c r="AA477" s="6">
        <v>162</v>
      </c>
      <c r="AB477" s="6">
        <v>162</v>
      </c>
      <c r="AC477">
        <v>0</v>
      </c>
      <c r="AD477" s="6">
        <v>124</v>
      </c>
      <c r="AE477" s="6">
        <v>134</v>
      </c>
      <c r="AF477" s="27">
        <v>0</v>
      </c>
      <c r="AG477" s="6">
        <v>0</v>
      </c>
      <c r="AH477" s="6">
        <v>0</v>
      </c>
      <c r="AI477" s="23">
        <v>0</v>
      </c>
      <c r="AJ477" s="6">
        <v>0</v>
      </c>
      <c r="AK477" s="6">
        <v>0</v>
      </c>
      <c r="AL477">
        <v>0</v>
      </c>
      <c r="AM477" s="6">
        <v>0</v>
      </c>
      <c r="AN477" s="6">
        <v>0</v>
      </c>
      <c r="AO477" s="173">
        <v>0</v>
      </c>
      <c r="AP477" s="136">
        <f t="shared" si="29"/>
        <v>1303</v>
      </c>
      <c r="AQ477" s="137">
        <f t="shared" si="30"/>
        <v>1</v>
      </c>
      <c r="AV477" s="6"/>
      <c r="AW477" s="6"/>
      <c r="AZ477" s="6"/>
      <c r="BA477" s="6"/>
      <c r="BD477" s="6"/>
      <c r="BE477" s="6"/>
      <c r="BF477" s="6"/>
      <c r="BG477" s="6"/>
      <c r="BH477" s="6"/>
      <c r="BI477" s="6"/>
      <c r="BJ477" s="6"/>
      <c r="BK477" s="6"/>
      <c r="BL477" s="6"/>
      <c r="BM477" s="6"/>
    </row>
    <row r="478" spans="1:79" ht="16.5" customHeight="1">
      <c r="A478" s="27" t="s">
        <v>150</v>
      </c>
      <c r="B478" s="80">
        <v>166</v>
      </c>
      <c r="C478" s="6">
        <v>139</v>
      </c>
      <c r="D478" s="6">
        <v>143</v>
      </c>
      <c r="E478" s="6">
        <v>0</v>
      </c>
      <c r="F478" s="6">
        <v>0</v>
      </c>
      <c r="G478" s="6">
        <v>0</v>
      </c>
      <c r="H478" s="23">
        <v>0</v>
      </c>
      <c r="I478" s="6">
        <v>0</v>
      </c>
      <c r="J478" s="6">
        <v>0</v>
      </c>
      <c r="K478" s="23">
        <v>0</v>
      </c>
      <c r="L478" s="6">
        <v>150</v>
      </c>
      <c r="M478" s="6">
        <v>150</v>
      </c>
      <c r="N478" s="6">
        <v>0</v>
      </c>
      <c r="O478" s="6">
        <v>194</v>
      </c>
      <c r="P478" s="6">
        <v>215</v>
      </c>
      <c r="Q478" s="173">
        <v>0</v>
      </c>
      <c r="R478" s="6">
        <v>0</v>
      </c>
      <c r="S478" s="6">
        <v>0</v>
      </c>
      <c r="T478" s="23">
        <v>0</v>
      </c>
      <c r="U478" s="6">
        <v>0</v>
      </c>
      <c r="V478" s="6">
        <v>0</v>
      </c>
      <c r="W478" s="23">
        <v>0</v>
      </c>
      <c r="X478" s="148">
        <v>198</v>
      </c>
      <c r="Y478" s="148">
        <v>198</v>
      </c>
      <c r="Z478" s="27">
        <v>0</v>
      </c>
      <c r="AA478">
        <v>150</v>
      </c>
      <c r="AB478">
        <v>162</v>
      </c>
      <c r="AC478">
        <v>0</v>
      </c>
      <c r="AD478">
        <v>124</v>
      </c>
      <c r="AE478">
        <v>134</v>
      </c>
      <c r="AF478" s="27">
        <v>0</v>
      </c>
      <c r="AG478" s="6">
        <v>0</v>
      </c>
      <c r="AH478" s="6">
        <v>0</v>
      </c>
      <c r="AI478" s="23">
        <v>0</v>
      </c>
      <c r="AJ478" s="6">
        <v>232</v>
      </c>
      <c r="AK478" s="6">
        <v>232</v>
      </c>
      <c r="AL478">
        <v>0</v>
      </c>
      <c r="AM478" s="6">
        <v>194</v>
      </c>
      <c r="AN478" s="6">
        <v>194</v>
      </c>
      <c r="AO478" s="173">
        <v>0</v>
      </c>
      <c r="AP478" s="136">
        <f t="shared" si="29"/>
        <v>2809</v>
      </c>
      <c r="AQ478" s="137">
        <f t="shared" si="30"/>
        <v>1</v>
      </c>
      <c r="AV478" s="6"/>
      <c r="AW478" s="6"/>
      <c r="AZ478" s="6"/>
      <c r="BA478" s="6"/>
      <c r="BD478" s="6"/>
      <c r="BE478" s="6"/>
      <c r="BF478" s="6"/>
      <c r="BG478" s="6"/>
      <c r="BH478" s="6"/>
      <c r="BI478" s="6"/>
      <c r="BJ478" s="6"/>
      <c r="BK478" s="6"/>
      <c r="BL478" s="6"/>
      <c r="BM478" s="6"/>
    </row>
    <row r="479" spans="1:79" ht="16.5" customHeight="1">
      <c r="A479" s="27" t="s">
        <v>150</v>
      </c>
      <c r="B479" s="80">
        <v>166</v>
      </c>
      <c r="C479" s="6">
        <v>0</v>
      </c>
      <c r="D479" s="6">
        <v>0</v>
      </c>
      <c r="E479" s="6">
        <v>0</v>
      </c>
      <c r="F479" s="6">
        <v>0</v>
      </c>
      <c r="G479" s="6">
        <v>0</v>
      </c>
      <c r="H479" s="23">
        <v>0</v>
      </c>
      <c r="I479" s="6">
        <v>0</v>
      </c>
      <c r="J479" s="6">
        <v>0</v>
      </c>
      <c r="K479" s="23">
        <v>0</v>
      </c>
      <c r="L479" s="6">
        <v>0</v>
      </c>
      <c r="M479" s="6">
        <v>0</v>
      </c>
      <c r="N479" s="6">
        <v>0</v>
      </c>
      <c r="O479" s="6">
        <v>194</v>
      </c>
      <c r="P479" s="6">
        <v>215</v>
      </c>
      <c r="Q479" s="173">
        <v>0</v>
      </c>
      <c r="R479" s="6">
        <v>163</v>
      </c>
      <c r="S479" s="6">
        <v>166</v>
      </c>
      <c r="T479" s="23">
        <v>0</v>
      </c>
      <c r="U479" s="6">
        <v>0</v>
      </c>
      <c r="V479" s="6">
        <v>0</v>
      </c>
      <c r="W479" s="23">
        <v>0</v>
      </c>
      <c r="X479" s="148">
        <v>184</v>
      </c>
      <c r="Y479" s="148">
        <v>198</v>
      </c>
      <c r="Z479" s="27">
        <v>0</v>
      </c>
      <c r="AA479" s="6">
        <v>150</v>
      </c>
      <c r="AB479" s="6">
        <v>162</v>
      </c>
      <c r="AC479">
        <v>0</v>
      </c>
      <c r="AD479" s="6">
        <v>124</v>
      </c>
      <c r="AE479" s="6">
        <v>134</v>
      </c>
      <c r="AF479" s="27">
        <v>0</v>
      </c>
      <c r="AG479" s="6">
        <v>0</v>
      </c>
      <c r="AH479" s="6">
        <v>0</v>
      </c>
      <c r="AI479" s="23">
        <v>0</v>
      </c>
      <c r="AJ479" s="6">
        <v>232</v>
      </c>
      <c r="AK479" s="6">
        <v>232</v>
      </c>
      <c r="AL479">
        <v>0</v>
      </c>
      <c r="AM479" s="6">
        <v>0</v>
      </c>
      <c r="AN479" s="6">
        <v>0</v>
      </c>
      <c r="AO479" s="173">
        <v>0</v>
      </c>
      <c r="AP479" s="136">
        <f t="shared" si="29"/>
        <v>2154</v>
      </c>
      <c r="AQ479" s="137">
        <f t="shared" si="30"/>
        <v>1</v>
      </c>
      <c r="AV479" s="6"/>
      <c r="AW479" s="6"/>
      <c r="AZ479" s="6"/>
      <c r="BA479" s="6"/>
      <c r="BD479" s="6"/>
      <c r="BE479" s="6"/>
      <c r="BF479" s="6"/>
      <c r="BG479" s="6"/>
      <c r="BH479" s="6"/>
      <c r="BI479" s="6"/>
      <c r="BJ479" s="6"/>
      <c r="BK479" s="6"/>
      <c r="BL479" s="6"/>
      <c r="BM479" s="6"/>
    </row>
    <row r="480" spans="1:79" ht="16.5" customHeight="1">
      <c r="A480" s="27" t="s">
        <v>150</v>
      </c>
      <c r="B480" s="80">
        <v>167</v>
      </c>
      <c r="C480" s="6">
        <v>131</v>
      </c>
      <c r="D480" s="6">
        <v>135</v>
      </c>
      <c r="E480" s="6">
        <v>0</v>
      </c>
      <c r="F480" s="6">
        <v>0</v>
      </c>
      <c r="G480" s="6">
        <v>0</v>
      </c>
      <c r="H480" s="23">
        <v>0</v>
      </c>
      <c r="I480" s="6">
        <v>126</v>
      </c>
      <c r="J480" s="6">
        <v>126</v>
      </c>
      <c r="K480" s="23">
        <v>0</v>
      </c>
      <c r="L480" s="6">
        <v>0</v>
      </c>
      <c r="M480" s="6">
        <v>0</v>
      </c>
      <c r="N480" s="6">
        <v>0</v>
      </c>
      <c r="O480" s="6">
        <v>194</v>
      </c>
      <c r="P480" s="20">
        <v>215</v>
      </c>
      <c r="Q480" s="173">
        <v>0</v>
      </c>
      <c r="R480" s="6">
        <v>163</v>
      </c>
      <c r="S480" s="6">
        <v>166</v>
      </c>
      <c r="T480" s="23">
        <v>0</v>
      </c>
      <c r="U480" s="6">
        <v>204</v>
      </c>
      <c r="V480" s="6">
        <v>204</v>
      </c>
      <c r="W480" s="23">
        <v>0</v>
      </c>
      <c r="X480" s="6">
        <v>184</v>
      </c>
      <c r="Y480" s="6">
        <v>198</v>
      </c>
      <c r="Z480" s="27">
        <v>0</v>
      </c>
      <c r="AA480">
        <v>150</v>
      </c>
      <c r="AB480">
        <v>162</v>
      </c>
      <c r="AC480">
        <v>0</v>
      </c>
      <c r="AD480">
        <v>124</v>
      </c>
      <c r="AE480">
        <v>134</v>
      </c>
      <c r="AF480" s="27">
        <v>0</v>
      </c>
      <c r="AG480" s="6">
        <v>302</v>
      </c>
      <c r="AH480" s="6">
        <v>302</v>
      </c>
      <c r="AI480" s="23">
        <v>0</v>
      </c>
      <c r="AJ480" s="6">
        <v>232</v>
      </c>
      <c r="AK480" s="6">
        <v>232</v>
      </c>
      <c r="AL480">
        <v>0</v>
      </c>
      <c r="AM480" s="6">
        <v>224</v>
      </c>
      <c r="AN480" s="6">
        <v>224</v>
      </c>
      <c r="AO480" s="173">
        <v>0</v>
      </c>
      <c r="AP480" s="136">
        <f t="shared" si="29"/>
        <v>4132</v>
      </c>
      <c r="AQ480" s="137">
        <f t="shared" si="30"/>
        <v>1</v>
      </c>
      <c r="AV480" s="6"/>
      <c r="AW480" s="6"/>
      <c r="AZ480" s="6"/>
      <c r="BA480" s="6"/>
      <c r="BD480" s="6"/>
      <c r="BE480" s="6"/>
      <c r="BF480" s="6"/>
      <c r="BG480" s="6"/>
      <c r="BH480" s="6"/>
      <c r="BI480" s="6"/>
      <c r="BJ480" s="6"/>
      <c r="BK480" s="6"/>
      <c r="BL480" s="6"/>
      <c r="BM480" s="6"/>
    </row>
    <row r="481" spans="1:65" ht="16.5" customHeight="1">
      <c r="A481" s="27" t="s">
        <v>150</v>
      </c>
      <c r="B481" s="80">
        <v>167</v>
      </c>
      <c r="C481" s="6">
        <v>0</v>
      </c>
      <c r="D481" s="6">
        <v>0</v>
      </c>
      <c r="E481" s="6">
        <v>0</v>
      </c>
      <c r="F481" s="6">
        <v>329</v>
      </c>
      <c r="G481" s="6">
        <v>338</v>
      </c>
      <c r="H481" s="23">
        <v>0</v>
      </c>
      <c r="I481" s="6">
        <v>0</v>
      </c>
      <c r="J481" s="6">
        <v>0</v>
      </c>
      <c r="K481" s="23">
        <v>0</v>
      </c>
      <c r="L481" s="6">
        <v>138</v>
      </c>
      <c r="M481" s="6">
        <v>150</v>
      </c>
      <c r="N481" s="6">
        <v>0</v>
      </c>
      <c r="O481" s="6">
        <v>0</v>
      </c>
      <c r="P481" s="6">
        <v>0</v>
      </c>
      <c r="Q481" s="173">
        <v>0</v>
      </c>
      <c r="R481" s="6">
        <v>163</v>
      </c>
      <c r="S481" s="6">
        <v>166</v>
      </c>
      <c r="T481" s="23">
        <v>0</v>
      </c>
      <c r="U481" s="6">
        <v>204</v>
      </c>
      <c r="V481" s="6">
        <v>204</v>
      </c>
      <c r="W481" s="23">
        <v>0</v>
      </c>
      <c r="X481" s="6">
        <v>184</v>
      </c>
      <c r="Y481" s="6">
        <v>198</v>
      </c>
      <c r="Z481" s="27">
        <v>0</v>
      </c>
      <c r="AA481" s="6">
        <v>162</v>
      </c>
      <c r="AB481" s="6">
        <v>162</v>
      </c>
      <c r="AC481">
        <v>0</v>
      </c>
      <c r="AD481" s="6">
        <v>124</v>
      </c>
      <c r="AE481" s="6">
        <v>134</v>
      </c>
      <c r="AF481" s="27">
        <v>0</v>
      </c>
      <c r="AG481" s="6">
        <v>302</v>
      </c>
      <c r="AH481" s="6">
        <v>302</v>
      </c>
      <c r="AI481" s="23">
        <v>0</v>
      </c>
      <c r="AJ481" s="6">
        <v>232</v>
      </c>
      <c r="AK481" s="6">
        <v>232</v>
      </c>
      <c r="AL481">
        <v>0</v>
      </c>
      <c r="AM481" s="6">
        <v>0</v>
      </c>
      <c r="AN481" s="6">
        <v>0</v>
      </c>
      <c r="AO481" s="173">
        <v>0</v>
      </c>
      <c r="AP481" s="136">
        <f t="shared" si="29"/>
        <v>3724</v>
      </c>
      <c r="AQ481" s="137">
        <f t="shared" si="30"/>
        <v>1</v>
      </c>
      <c r="AV481" s="6"/>
      <c r="AW481" s="6"/>
      <c r="AZ481" s="6"/>
      <c r="BA481" s="6"/>
      <c r="BD481" s="6"/>
      <c r="BE481" s="6"/>
      <c r="BF481" s="6"/>
      <c r="BG481" s="6"/>
      <c r="BH481" s="6"/>
      <c r="BI481" s="6"/>
      <c r="BJ481" s="6"/>
      <c r="BK481" s="6"/>
      <c r="BL481" s="6"/>
      <c r="BM481" s="6"/>
    </row>
    <row r="482" spans="1:65" ht="16.5" customHeight="1">
      <c r="A482" s="27" t="s">
        <v>150</v>
      </c>
      <c r="B482" s="80">
        <v>168</v>
      </c>
      <c r="C482" s="6">
        <v>0</v>
      </c>
      <c r="D482" s="6">
        <v>0</v>
      </c>
      <c r="E482" s="6">
        <v>0</v>
      </c>
      <c r="F482" s="6">
        <v>0</v>
      </c>
      <c r="G482" s="6">
        <v>0</v>
      </c>
      <c r="H482" s="23">
        <v>0</v>
      </c>
      <c r="I482" s="6">
        <v>0</v>
      </c>
      <c r="J482" s="6">
        <v>0</v>
      </c>
      <c r="K482" s="23">
        <v>0</v>
      </c>
      <c r="L482" s="6">
        <v>0</v>
      </c>
      <c r="M482" s="6">
        <v>0</v>
      </c>
      <c r="N482" s="6">
        <v>0</v>
      </c>
      <c r="O482" s="6">
        <v>0</v>
      </c>
      <c r="P482" s="6">
        <v>0</v>
      </c>
      <c r="Q482" s="173">
        <v>0</v>
      </c>
      <c r="R482" s="6">
        <v>0</v>
      </c>
      <c r="S482" s="6">
        <v>0</v>
      </c>
      <c r="T482" s="23">
        <v>0</v>
      </c>
      <c r="U482" s="6">
        <v>0</v>
      </c>
      <c r="V482" s="6">
        <v>0</v>
      </c>
      <c r="W482" s="23">
        <v>0</v>
      </c>
      <c r="X482" s="6">
        <v>0</v>
      </c>
      <c r="Y482" s="6">
        <v>0</v>
      </c>
      <c r="Z482" s="27">
        <v>0</v>
      </c>
      <c r="AA482">
        <v>0</v>
      </c>
      <c r="AB482">
        <v>0</v>
      </c>
      <c r="AC482">
        <v>0</v>
      </c>
      <c r="AD482">
        <v>134</v>
      </c>
      <c r="AE482">
        <v>134</v>
      </c>
      <c r="AF482" s="27">
        <v>0</v>
      </c>
      <c r="AG482" s="6">
        <v>0</v>
      </c>
      <c r="AH482" s="6">
        <v>0</v>
      </c>
      <c r="AI482" s="23">
        <v>0</v>
      </c>
      <c r="AJ482" s="6">
        <v>0</v>
      </c>
      <c r="AK482" s="6">
        <v>0</v>
      </c>
      <c r="AL482">
        <v>0</v>
      </c>
      <c r="AM482" s="6">
        <v>0</v>
      </c>
      <c r="AN482" s="6">
        <v>0</v>
      </c>
      <c r="AO482" s="173">
        <v>0</v>
      </c>
      <c r="AP482" s="174">
        <f t="shared" si="29"/>
        <v>268</v>
      </c>
      <c r="AQ482" s="175">
        <f t="shared" si="30"/>
        <v>1</v>
      </c>
      <c r="AV482" s="6"/>
      <c r="AW482" s="6"/>
      <c r="AZ482" s="6"/>
      <c r="BA482" s="6"/>
      <c r="BD482" s="6"/>
      <c r="BE482" s="6"/>
      <c r="BF482" s="6"/>
      <c r="BG482" s="6"/>
      <c r="BH482" s="6"/>
      <c r="BI482" s="6"/>
      <c r="BJ482" s="6"/>
      <c r="BK482" s="6"/>
      <c r="BL482" s="6"/>
      <c r="BM482" s="6"/>
    </row>
    <row r="483" spans="1:65" ht="16.5" customHeight="1">
      <c r="A483" s="27" t="s">
        <v>150</v>
      </c>
      <c r="B483" s="80">
        <v>168</v>
      </c>
      <c r="C483" s="6">
        <v>0</v>
      </c>
      <c r="D483" s="6">
        <v>0</v>
      </c>
      <c r="E483" s="6">
        <v>0</v>
      </c>
      <c r="F483" s="6">
        <v>0</v>
      </c>
      <c r="G483" s="6">
        <v>0</v>
      </c>
      <c r="H483" s="23">
        <v>0</v>
      </c>
      <c r="I483" s="6">
        <v>0</v>
      </c>
      <c r="J483" s="6">
        <v>0</v>
      </c>
      <c r="K483" s="23">
        <v>0</v>
      </c>
      <c r="L483" s="6">
        <v>0</v>
      </c>
      <c r="M483" s="6">
        <v>0</v>
      </c>
      <c r="N483" s="6">
        <v>0</v>
      </c>
      <c r="O483" s="6">
        <v>0</v>
      </c>
      <c r="P483" s="6">
        <v>0</v>
      </c>
      <c r="Q483" s="173">
        <v>0</v>
      </c>
      <c r="R483" s="6">
        <v>163</v>
      </c>
      <c r="S483" s="6">
        <v>166</v>
      </c>
      <c r="T483" s="23">
        <v>0</v>
      </c>
      <c r="U483" s="6">
        <v>0</v>
      </c>
      <c r="V483" s="6">
        <v>0</v>
      </c>
      <c r="W483" s="23">
        <v>0</v>
      </c>
      <c r="X483" s="6">
        <v>196</v>
      </c>
      <c r="Y483" s="6">
        <v>196</v>
      </c>
      <c r="Z483" s="27">
        <v>0</v>
      </c>
      <c r="AA483" s="6">
        <v>0</v>
      </c>
      <c r="AB483" s="6">
        <v>0</v>
      </c>
      <c r="AC483">
        <v>0</v>
      </c>
      <c r="AD483" s="6">
        <v>124</v>
      </c>
      <c r="AE483" s="6">
        <v>134</v>
      </c>
      <c r="AF483" s="27">
        <v>0</v>
      </c>
      <c r="AG483" s="6">
        <v>0</v>
      </c>
      <c r="AH483" s="6">
        <v>0</v>
      </c>
      <c r="AI483" s="23">
        <v>0</v>
      </c>
      <c r="AJ483" s="6">
        <v>0</v>
      </c>
      <c r="AK483" s="6">
        <v>0</v>
      </c>
      <c r="AL483">
        <v>0</v>
      </c>
      <c r="AM483" s="6">
        <v>0</v>
      </c>
      <c r="AN483" s="6">
        <v>0</v>
      </c>
      <c r="AO483" s="173">
        <v>0</v>
      </c>
      <c r="AP483" s="136">
        <f t="shared" si="29"/>
        <v>979</v>
      </c>
      <c r="AQ483" s="137">
        <f t="shared" si="30"/>
        <v>1</v>
      </c>
      <c r="AV483" s="6"/>
      <c r="AW483" s="6"/>
      <c r="AZ483" s="6"/>
      <c r="BA483" s="6"/>
      <c r="BD483" s="6"/>
      <c r="BE483" s="6"/>
      <c r="BF483" s="6"/>
      <c r="BG483" s="6"/>
      <c r="BH483" s="6"/>
      <c r="BI483" s="6"/>
      <c r="BJ483" s="6"/>
      <c r="BK483" s="6"/>
      <c r="BL483" s="6"/>
      <c r="BM483" s="6"/>
    </row>
    <row r="484" spans="1:65" ht="16.5" customHeight="1">
      <c r="A484" s="27" t="s">
        <v>150</v>
      </c>
      <c r="B484" s="80">
        <v>169</v>
      </c>
      <c r="C484" s="6">
        <v>139</v>
      </c>
      <c r="D484" s="6">
        <v>143</v>
      </c>
      <c r="E484" s="6">
        <v>0</v>
      </c>
      <c r="F484" s="6">
        <v>0</v>
      </c>
      <c r="G484" s="6">
        <v>0</v>
      </c>
      <c r="H484" s="23">
        <v>0</v>
      </c>
      <c r="I484" s="6">
        <v>0</v>
      </c>
      <c r="J484" s="6">
        <v>0</v>
      </c>
      <c r="K484" s="23">
        <v>0</v>
      </c>
      <c r="L484" s="6">
        <v>150</v>
      </c>
      <c r="M484" s="6">
        <v>150</v>
      </c>
      <c r="N484" s="6">
        <v>0</v>
      </c>
      <c r="O484" s="6">
        <v>194</v>
      </c>
      <c r="P484" s="6">
        <v>215</v>
      </c>
      <c r="Q484" s="173">
        <v>0</v>
      </c>
      <c r="R484" s="6">
        <v>163</v>
      </c>
      <c r="S484" s="6">
        <v>166</v>
      </c>
      <c r="T484" s="23">
        <v>0</v>
      </c>
      <c r="U484" s="6">
        <v>204</v>
      </c>
      <c r="V484" s="6">
        <v>204</v>
      </c>
      <c r="W484" s="23">
        <v>0</v>
      </c>
      <c r="X484" s="148">
        <v>198</v>
      </c>
      <c r="Y484" s="148">
        <v>198</v>
      </c>
      <c r="Z484" s="27">
        <v>0</v>
      </c>
      <c r="AA484">
        <v>150</v>
      </c>
      <c r="AB484">
        <v>162</v>
      </c>
      <c r="AC484">
        <v>0</v>
      </c>
      <c r="AD484">
        <v>124</v>
      </c>
      <c r="AE484">
        <v>134</v>
      </c>
      <c r="AF484" s="27">
        <v>0</v>
      </c>
      <c r="AG484" s="6">
        <v>0</v>
      </c>
      <c r="AH484" s="6">
        <v>0</v>
      </c>
      <c r="AI484" s="23">
        <v>0</v>
      </c>
      <c r="AJ484" s="6">
        <v>0</v>
      </c>
      <c r="AK484" s="6">
        <v>0</v>
      </c>
      <c r="AL484">
        <v>0</v>
      </c>
      <c r="AM484" s="6">
        <v>0</v>
      </c>
      <c r="AN484" s="6">
        <v>0</v>
      </c>
      <c r="AO484" s="173">
        <v>0</v>
      </c>
      <c r="AP484" s="136">
        <f t="shared" si="29"/>
        <v>2694</v>
      </c>
      <c r="AQ484" s="137">
        <f t="shared" si="30"/>
        <v>1</v>
      </c>
      <c r="AV484" s="6"/>
      <c r="AW484" s="6"/>
      <c r="AZ484" s="6"/>
      <c r="BA484" s="6"/>
      <c r="BD484" s="6"/>
      <c r="BE484" s="6"/>
      <c r="BF484" s="6"/>
      <c r="BG484" s="6"/>
      <c r="BH484" s="6"/>
      <c r="BI484" s="6"/>
      <c r="BJ484" s="6"/>
      <c r="BK484" s="6"/>
      <c r="BL484" s="6"/>
      <c r="BM484" s="6"/>
    </row>
    <row r="485" spans="1:65" ht="16.5" customHeight="1">
      <c r="A485" s="27" t="s">
        <v>150</v>
      </c>
      <c r="B485" s="80">
        <v>169</v>
      </c>
      <c r="C485" s="6">
        <v>139</v>
      </c>
      <c r="D485" s="6">
        <v>143</v>
      </c>
      <c r="E485" s="6">
        <v>0</v>
      </c>
      <c r="F485" s="6">
        <v>0</v>
      </c>
      <c r="G485" s="6">
        <v>0</v>
      </c>
      <c r="H485" s="23">
        <v>0</v>
      </c>
      <c r="I485" s="6">
        <v>0</v>
      </c>
      <c r="J485" s="6">
        <v>0</v>
      </c>
      <c r="K485" s="23">
        <v>0</v>
      </c>
      <c r="L485" s="6">
        <v>150</v>
      </c>
      <c r="M485" s="6">
        <v>150</v>
      </c>
      <c r="N485" s="6">
        <v>0</v>
      </c>
      <c r="O485" s="6">
        <v>194</v>
      </c>
      <c r="P485" s="6">
        <v>215</v>
      </c>
      <c r="Q485" s="173">
        <v>0</v>
      </c>
      <c r="R485" s="6">
        <v>163</v>
      </c>
      <c r="S485" s="6">
        <v>166</v>
      </c>
      <c r="T485" s="23">
        <v>0</v>
      </c>
      <c r="U485" s="6">
        <v>0</v>
      </c>
      <c r="V485" s="6">
        <v>0</v>
      </c>
      <c r="W485" s="23">
        <v>0</v>
      </c>
      <c r="X485" s="148">
        <v>196</v>
      </c>
      <c r="Y485" s="148">
        <v>196</v>
      </c>
      <c r="Z485" s="27">
        <v>0</v>
      </c>
      <c r="AA485" s="6">
        <v>150</v>
      </c>
      <c r="AB485" s="6">
        <v>162</v>
      </c>
      <c r="AC485">
        <v>0</v>
      </c>
      <c r="AD485" s="6">
        <v>124</v>
      </c>
      <c r="AE485" s="6">
        <v>134</v>
      </c>
      <c r="AF485" s="27">
        <v>0</v>
      </c>
      <c r="AG485" s="6">
        <v>302</v>
      </c>
      <c r="AH485" s="6">
        <v>302</v>
      </c>
      <c r="AI485" s="23">
        <v>0</v>
      </c>
      <c r="AJ485" s="6">
        <v>0</v>
      </c>
      <c r="AK485" s="6">
        <v>0</v>
      </c>
      <c r="AL485">
        <v>0</v>
      </c>
      <c r="AM485" s="6">
        <v>0</v>
      </c>
      <c r="AN485" s="6">
        <v>0</v>
      </c>
      <c r="AO485" s="173">
        <v>0</v>
      </c>
      <c r="AP485" s="136">
        <f t="shared" si="29"/>
        <v>2886</v>
      </c>
      <c r="AQ485" s="137">
        <f t="shared" si="30"/>
        <v>1</v>
      </c>
      <c r="AV485" s="6"/>
      <c r="AW485" s="6"/>
      <c r="AZ485" s="6"/>
      <c r="BA485" s="6"/>
      <c r="BD485" s="6"/>
      <c r="BE485" s="6"/>
      <c r="BF485" s="6"/>
      <c r="BG485" s="6"/>
      <c r="BH485" s="6"/>
      <c r="BI485" s="6"/>
      <c r="BJ485" s="6"/>
      <c r="BK485" s="6"/>
      <c r="BL485" s="6"/>
      <c r="BM485" s="6"/>
    </row>
    <row r="486" spans="1:65" ht="16.5" customHeight="1">
      <c r="A486" s="27" t="s">
        <v>150</v>
      </c>
      <c r="B486" s="80">
        <v>170</v>
      </c>
      <c r="C486" s="6">
        <v>0</v>
      </c>
      <c r="D486" s="6">
        <v>0</v>
      </c>
      <c r="E486" s="6">
        <v>0</v>
      </c>
      <c r="F486" s="6">
        <v>0</v>
      </c>
      <c r="G486" s="6">
        <v>0</v>
      </c>
      <c r="H486" s="23">
        <v>0</v>
      </c>
      <c r="I486" s="6">
        <v>0</v>
      </c>
      <c r="J486" s="6">
        <v>0</v>
      </c>
      <c r="K486" s="23">
        <v>0</v>
      </c>
      <c r="L486" s="6">
        <v>0</v>
      </c>
      <c r="M486" s="6">
        <v>0</v>
      </c>
      <c r="N486" s="6">
        <v>0</v>
      </c>
      <c r="O486" s="6">
        <v>0</v>
      </c>
      <c r="P486" s="6">
        <v>0</v>
      </c>
      <c r="Q486" s="173">
        <v>0</v>
      </c>
      <c r="R486" s="6">
        <v>163</v>
      </c>
      <c r="S486" s="6">
        <v>166</v>
      </c>
      <c r="T486" s="23">
        <v>0</v>
      </c>
      <c r="U486" s="6">
        <v>0</v>
      </c>
      <c r="V486" s="6">
        <v>0</v>
      </c>
      <c r="W486" s="23">
        <v>0</v>
      </c>
      <c r="X486" s="148">
        <v>200</v>
      </c>
      <c r="Y486" s="148">
        <v>200</v>
      </c>
      <c r="Z486" s="27">
        <v>0</v>
      </c>
      <c r="AA486">
        <v>0</v>
      </c>
      <c r="AB486">
        <v>0</v>
      </c>
      <c r="AC486">
        <v>0</v>
      </c>
      <c r="AD486">
        <v>0</v>
      </c>
      <c r="AE486">
        <v>0</v>
      </c>
      <c r="AF486" s="27">
        <v>0</v>
      </c>
      <c r="AG486" s="6">
        <v>302</v>
      </c>
      <c r="AH486" s="6">
        <v>302</v>
      </c>
      <c r="AI486" s="23">
        <v>0</v>
      </c>
      <c r="AJ486" s="6">
        <v>232</v>
      </c>
      <c r="AK486" s="6">
        <v>232</v>
      </c>
      <c r="AL486">
        <v>0</v>
      </c>
      <c r="AM486" s="6">
        <v>0</v>
      </c>
      <c r="AN486" s="6">
        <v>0</v>
      </c>
      <c r="AO486" s="173">
        <v>0</v>
      </c>
      <c r="AP486" s="136">
        <f t="shared" si="29"/>
        <v>1797</v>
      </c>
      <c r="AQ486" s="137">
        <f t="shared" si="30"/>
        <v>1</v>
      </c>
      <c r="AV486" s="6"/>
      <c r="AW486" s="6"/>
      <c r="AZ486" s="6"/>
      <c r="BA486" s="6"/>
      <c r="BD486" s="6"/>
      <c r="BE486" s="6"/>
      <c r="BF486" s="6"/>
      <c r="BG486" s="6"/>
      <c r="BH486" s="6"/>
      <c r="BI486" s="6"/>
      <c r="BJ486" s="6"/>
      <c r="BK486" s="6"/>
      <c r="BL486" s="6"/>
      <c r="BM486" s="6"/>
    </row>
    <row r="487" spans="1:65" ht="16.5" customHeight="1">
      <c r="A487" s="27" t="s">
        <v>150</v>
      </c>
      <c r="B487" s="80">
        <v>170</v>
      </c>
      <c r="C487" s="6">
        <v>139</v>
      </c>
      <c r="D487" s="6">
        <v>143</v>
      </c>
      <c r="E487" s="6">
        <v>0</v>
      </c>
      <c r="F487" s="6">
        <v>0</v>
      </c>
      <c r="G487" s="6">
        <v>0</v>
      </c>
      <c r="H487" s="23">
        <v>0</v>
      </c>
      <c r="I487" s="6">
        <v>0</v>
      </c>
      <c r="J487" s="6">
        <v>0</v>
      </c>
      <c r="K487" s="23">
        <v>0</v>
      </c>
      <c r="L487" s="6">
        <v>150</v>
      </c>
      <c r="M487" s="6">
        <v>150</v>
      </c>
      <c r="N487" s="6">
        <v>0</v>
      </c>
      <c r="O487" s="6">
        <v>0</v>
      </c>
      <c r="P487" s="6">
        <v>0</v>
      </c>
      <c r="Q487" s="173">
        <v>0</v>
      </c>
      <c r="R487" s="6">
        <v>163</v>
      </c>
      <c r="S487" s="6">
        <v>166</v>
      </c>
      <c r="T487" s="23">
        <v>0</v>
      </c>
      <c r="U487" s="6">
        <v>0</v>
      </c>
      <c r="V487" s="6">
        <v>0</v>
      </c>
      <c r="W487" s="23">
        <v>0</v>
      </c>
      <c r="X487" s="148">
        <v>185</v>
      </c>
      <c r="Y487" s="148">
        <v>200</v>
      </c>
      <c r="Z487" s="27">
        <v>0</v>
      </c>
      <c r="AA487" s="6">
        <v>0</v>
      </c>
      <c r="AB487" s="6">
        <v>0</v>
      </c>
      <c r="AC487">
        <v>0</v>
      </c>
      <c r="AD487" s="6">
        <v>124</v>
      </c>
      <c r="AE487" s="6">
        <v>134</v>
      </c>
      <c r="AF487" s="27">
        <v>0</v>
      </c>
      <c r="AG487" s="6">
        <v>0</v>
      </c>
      <c r="AH487" s="6">
        <v>0</v>
      </c>
      <c r="AI487" s="23">
        <v>0</v>
      </c>
      <c r="AJ487" s="6">
        <v>232</v>
      </c>
      <c r="AK487" s="6">
        <v>232</v>
      </c>
      <c r="AL487">
        <v>0</v>
      </c>
      <c r="AM487" s="6">
        <v>0</v>
      </c>
      <c r="AN487" s="6">
        <v>0</v>
      </c>
      <c r="AO487" s="173">
        <v>0</v>
      </c>
      <c r="AP487" s="136">
        <f t="shared" si="29"/>
        <v>2018</v>
      </c>
      <c r="AQ487" s="137">
        <f t="shared" si="30"/>
        <v>1</v>
      </c>
      <c r="AV487" s="6"/>
      <c r="AW487" s="6"/>
      <c r="AZ487" s="6"/>
      <c r="BA487" s="6"/>
      <c r="BD487" s="6"/>
      <c r="BE487" s="6"/>
      <c r="BF487" s="6"/>
      <c r="BG487" s="6"/>
      <c r="BH487" s="6"/>
      <c r="BI487" s="6"/>
      <c r="BJ487" s="6"/>
      <c r="BK487" s="6"/>
      <c r="BL487" s="6"/>
      <c r="BM487" s="6"/>
    </row>
    <row r="488" spans="1:65" ht="16.5" customHeight="1">
      <c r="A488" s="27" t="s">
        <v>150</v>
      </c>
      <c r="B488" s="80">
        <v>171</v>
      </c>
      <c r="C488" s="6">
        <v>139</v>
      </c>
      <c r="D488" s="6">
        <v>143</v>
      </c>
      <c r="E488" s="6">
        <v>0</v>
      </c>
      <c r="F488" s="6">
        <v>0</v>
      </c>
      <c r="G488" s="6">
        <v>0</v>
      </c>
      <c r="H488" s="23">
        <v>0</v>
      </c>
      <c r="I488" s="6">
        <v>132</v>
      </c>
      <c r="J488" s="6">
        <v>132</v>
      </c>
      <c r="K488" s="23">
        <v>0</v>
      </c>
      <c r="L488" s="6">
        <v>0</v>
      </c>
      <c r="M488" s="6">
        <v>0</v>
      </c>
      <c r="N488" s="6">
        <v>0</v>
      </c>
      <c r="O488" s="6">
        <v>194</v>
      </c>
      <c r="P488" s="6">
        <v>215</v>
      </c>
      <c r="Q488" s="173">
        <v>0</v>
      </c>
      <c r="R488" s="6">
        <v>163</v>
      </c>
      <c r="S488" s="6">
        <v>166</v>
      </c>
      <c r="T488" s="23">
        <v>0</v>
      </c>
      <c r="U488" s="160">
        <v>204</v>
      </c>
      <c r="V488" s="160">
        <v>204</v>
      </c>
      <c r="W488" s="23">
        <v>0</v>
      </c>
      <c r="X488" s="160">
        <v>184</v>
      </c>
      <c r="Y488" s="160">
        <v>198</v>
      </c>
      <c r="Z488" s="27">
        <v>0</v>
      </c>
      <c r="AA488">
        <v>150</v>
      </c>
      <c r="AB488">
        <v>162</v>
      </c>
      <c r="AC488">
        <v>0</v>
      </c>
      <c r="AD488">
        <v>124</v>
      </c>
      <c r="AE488">
        <v>134</v>
      </c>
      <c r="AF488" s="27">
        <v>0</v>
      </c>
      <c r="AG488" s="6">
        <v>0</v>
      </c>
      <c r="AH488" s="6">
        <v>0</v>
      </c>
      <c r="AI488" s="23">
        <v>0</v>
      </c>
      <c r="AJ488" s="6">
        <v>232</v>
      </c>
      <c r="AK488" s="6">
        <v>232</v>
      </c>
      <c r="AL488">
        <v>0</v>
      </c>
      <c r="AM488" s="6">
        <v>0</v>
      </c>
      <c r="AN488" s="6">
        <v>0</v>
      </c>
      <c r="AO488" s="173">
        <v>0</v>
      </c>
      <c r="AP488" s="136">
        <f t="shared" si="29"/>
        <v>3108</v>
      </c>
      <c r="AQ488" s="137">
        <f t="shared" si="30"/>
        <v>1</v>
      </c>
      <c r="AV488" s="6"/>
      <c r="AW488" s="6"/>
      <c r="AZ488" s="6"/>
      <c r="BA488" s="6"/>
      <c r="BD488" s="6"/>
      <c r="BE488" s="6"/>
      <c r="BF488" s="6"/>
      <c r="BG488" s="6"/>
      <c r="BH488" s="6"/>
      <c r="BI488" s="6"/>
      <c r="BJ488" s="6"/>
      <c r="BK488" s="6"/>
      <c r="BL488" s="6"/>
      <c r="BM488" s="6"/>
    </row>
    <row r="489" spans="1:65" ht="16.5" customHeight="1">
      <c r="A489" s="27" t="s">
        <v>150</v>
      </c>
      <c r="B489" s="80">
        <v>171</v>
      </c>
      <c r="C489" s="6">
        <v>139</v>
      </c>
      <c r="D489" s="6">
        <v>143</v>
      </c>
      <c r="E489" s="6">
        <v>0</v>
      </c>
      <c r="F489" s="6">
        <v>329</v>
      </c>
      <c r="G489" s="6">
        <v>338</v>
      </c>
      <c r="H489" s="23">
        <v>0</v>
      </c>
      <c r="I489" s="6">
        <v>0</v>
      </c>
      <c r="J489" s="6">
        <v>0</v>
      </c>
      <c r="K489" s="23">
        <v>0</v>
      </c>
      <c r="L489" s="6">
        <v>150</v>
      </c>
      <c r="M489" s="6">
        <v>150</v>
      </c>
      <c r="N489" s="6">
        <v>0</v>
      </c>
      <c r="O489" s="6">
        <v>194</v>
      </c>
      <c r="P489" s="6">
        <v>215</v>
      </c>
      <c r="Q489" s="173">
        <v>0</v>
      </c>
      <c r="R489" s="6">
        <v>163</v>
      </c>
      <c r="S489" s="6">
        <v>166</v>
      </c>
      <c r="T489" s="23">
        <v>0</v>
      </c>
      <c r="U489" s="160">
        <v>202</v>
      </c>
      <c r="V489" s="160">
        <v>206</v>
      </c>
      <c r="W489" s="23">
        <v>0</v>
      </c>
      <c r="X489" s="160">
        <v>182</v>
      </c>
      <c r="Y489" s="160">
        <v>196</v>
      </c>
      <c r="Z489" s="27">
        <v>0</v>
      </c>
      <c r="AA489" s="6">
        <v>150</v>
      </c>
      <c r="AB489" s="6">
        <v>162</v>
      </c>
      <c r="AC489">
        <v>0</v>
      </c>
      <c r="AD489" s="6">
        <v>124</v>
      </c>
      <c r="AE489" s="6">
        <v>134</v>
      </c>
      <c r="AF489" s="27">
        <v>0</v>
      </c>
      <c r="AG489" s="6">
        <v>302</v>
      </c>
      <c r="AH489" s="6">
        <v>302</v>
      </c>
      <c r="AI489" s="23">
        <v>0</v>
      </c>
      <c r="AJ489" s="6">
        <v>232</v>
      </c>
      <c r="AK489" s="6">
        <v>232</v>
      </c>
      <c r="AL489">
        <v>0</v>
      </c>
      <c r="AM489" s="6">
        <v>0</v>
      </c>
      <c r="AN489" s="6">
        <v>0</v>
      </c>
      <c r="AO489" s="173">
        <v>0</v>
      </c>
      <c r="AP489" s="136">
        <f t="shared" si="29"/>
        <v>4411</v>
      </c>
      <c r="AQ489" s="137">
        <f t="shared" si="30"/>
        <v>1</v>
      </c>
      <c r="AV489" s="6"/>
      <c r="AW489" s="6"/>
      <c r="AZ489" s="6"/>
      <c r="BA489" s="6"/>
      <c r="BD489" s="6"/>
      <c r="BE489" s="6"/>
      <c r="BF489" s="6"/>
      <c r="BG489" s="6"/>
      <c r="BH489" s="6"/>
      <c r="BI489" s="6"/>
      <c r="BJ489" s="6"/>
      <c r="BK489" s="6"/>
      <c r="BL489" s="6"/>
      <c r="BM489" s="6"/>
    </row>
    <row r="490" spans="1:65" ht="16.5" customHeight="1">
      <c r="A490" s="27" t="s">
        <v>150</v>
      </c>
      <c r="B490" s="80">
        <v>172</v>
      </c>
      <c r="C490" s="6">
        <v>139</v>
      </c>
      <c r="D490" s="6">
        <v>143</v>
      </c>
      <c r="E490" s="6">
        <v>0</v>
      </c>
      <c r="F490" s="6">
        <v>329</v>
      </c>
      <c r="G490" s="6">
        <v>338</v>
      </c>
      <c r="H490" s="23">
        <v>0</v>
      </c>
      <c r="I490" s="6">
        <v>0</v>
      </c>
      <c r="J490" s="6">
        <v>0</v>
      </c>
      <c r="K490" s="23">
        <v>0</v>
      </c>
      <c r="L490" s="6">
        <v>150</v>
      </c>
      <c r="M490" s="6">
        <v>150</v>
      </c>
      <c r="N490" s="6">
        <v>0</v>
      </c>
      <c r="O490" s="6">
        <v>194</v>
      </c>
      <c r="P490" s="6">
        <v>215</v>
      </c>
      <c r="Q490" s="173">
        <v>0</v>
      </c>
      <c r="R490" s="6">
        <v>163</v>
      </c>
      <c r="S490" s="6">
        <v>166</v>
      </c>
      <c r="T490" s="23">
        <v>0</v>
      </c>
      <c r="U490" s="6">
        <v>204</v>
      </c>
      <c r="V490" s="6">
        <v>204</v>
      </c>
      <c r="W490" s="23">
        <v>0</v>
      </c>
      <c r="X490" s="6">
        <v>184</v>
      </c>
      <c r="Y490" s="6">
        <v>198</v>
      </c>
      <c r="Z490" s="27">
        <v>0</v>
      </c>
      <c r="AA490">
        <v>150</v>
      </c>
      <c r="AB490">
        <v>162</v>
      </c>
      <c r="AC490">
        <v>0</v>
      </c>
      <c r="AD490">
        <v>124</v>
      </c>
      <c r="AE490">
        <v>134</v>
      </c>
      <c r="AF490" s="27">
        <v>0</v>
      </c>
      <c r="AG490" s="6">
        <v>302</v>
      </c>
      <c r="AH490" s="6">
        <v>302</v>
      </c>
      <c r="AI490" s="23">
        <v>0</v>
      </c>
      <c r="AJ490" s="6">
        <v>232</v>
      </c>
      <c r="AK490" s="6">
        <v>232</v>
      </c>
      <c r="AL490">
        <v>0</v>
      </c>
      <c r="AM490" s="160">
        <v>224</v>
      </c>
      <c r="AN490" s="160">
        <v>232</v>
      </c>
      <c r="AO490" s="173">
        <v>0</v>
      </c>
      <c r="AP490" s="136">
        <f t="shared" si="29"/>
        <v>4871</v>
      </c>
      <c r="AQ490" s="137">
        <f t="shared" si="30"/>
        <v>1</v>
      </c>
      <c r="AV490" s="6"/>
      <c r="AW490" s="6"/>
      <c r="AZ490" s="6"/>
      <c r="BA490" s="6"/>
      <c r="BD490" s="6"/>
      <c r="BE490" s="6"/>
      <c r="BF490" s="6"/>
      <c r="BG490" s="6"/>
      <c r="BH490" s="6"/>
      <c r="BI490" s="6"/>
      <c r="BJ490" s="6"/>
      <c r="BK490" s="6"/>
      <c r="BL490" s="6"/>
      <c r="BM490" s="6"/>
    </row>
    <row r="491" spans="1:65" ht="16.5" customHeight="1">
      <c r="A491" s="27" t="s">
        <v>150</v>
      </c>
      <c r="B491" s="80">
        <v>172</v>
      </c>
      <c r="C491" s="6">
        <v>139</v>
      </c>
      <c r="D491" s="6">
        <v>143</v>
      </c>
      <c r="E491" s="6">
        <v>0</v>
      </c>
      <c r="F491" s="6">
        <v>329</v>
      </c>
      <c r="G491" s="6">
        <v>338</v>
      </c>
      <c r="H491" s="23">
        <v>0</v>
      </c>
      <c r="I491" s="6">
        <v>0</v>
      </c>
      <c r="J491" s="6">
        <v>0</v>
      </c>
      <c r="K491" s="23">
        <v>0</v>
      </c>
      <c r="L491" s="6">
        <v>150</v>
      </c>
      <c r="M491" s="6">
        <v>150</v>
      </c>
      <c r="N491" s="6">
        <v>0</v>
      </c>
      <c r="O491" s="6">
        <v>194</v>
      </c>
      <c r="P491" s="6">
        <v>215</v>
      </c>
      <c r="Q491" s="173">
        <v>0</v>
      </c>
      <c r="R491" s="6">
        <v>163</v>
      </c>
      <c r="S491" s="6">
        <v>166</v>
      </c>
      <c r="T491" s="23">
        <v>0</v>
      </c>
      <c r="U491" s="6">
        <v>204</v>
      </c>
      <c r="V491" s="6">
        <v>204</v>
      </c>
      <c r="W491" s="23">
        <v>0</v>
      </c>
      <c r="X491" s="6">
        <v>184</v>
      </c>
      <c r="Y491" s="6">
        <v>198</v>
      </c>
      <c r="Z491" s="27">
        <v>0</v>
      </c>
      <c r="AA491" s="6">
        <v>162</v>
      </c>
      <c r="AB491" s="6">
        <v>162</v>
      </c>
      <c r="AC491">
        <v>0</v>
      </c>
      <c r="AD491" s="6">
        <v>124</v>
      </c>
      <c r="AE491" s="6">
        <v>134</v>
      </c>
      <c r="AF491" s="27">
        <v>0</v>
      </c>
      <c r="AG491" s="6">
        <v>0</v>
      </c>
      <c r="AH491" s="6">
        <v>0</v>
      </c>
      <c r="AI491" s="23">
        <v>0</v>
      </c>
      <c r="AJ491" s="6">
        <v>232</v>
      </c>
      <c r="AK491" s="6">
        <v>232</v>
      </c>
      <c r="AL491">
        <v>0</v>
      </c>
      <c r="AM491" s="160">
        <v>227</v>
      </c>
      <c r="AN491" s="160">
        <v>227</v>
      </c>
      <c r="AO491" s="173">
        <v>0</v>
      </c>
      <c r="AP491" s="136">
        <f t="shared" si="29"/>
        <v>4277</v>
      </c>
      <c r="AQ491" s="137">
        <f t="shared" si="30"/>
        <v>1</v>
      </c>
      <c r="AV491" s="6"/>
      <c r="AW491" s="6"/>
      <c r="AZ491" s="6"/>
      <c r="BA491" s="6"/>
      <c r="BD491" s="6"/>
      <c r="BE491" s="6"/>
      <c r="BF491" s="6"/>
      <c r="BG491" s="6"/>
      <c r="BH491" s="6"/>
      <c r="BI491" s="6"/>
      <c r="BJ491" s="6"/>
      <c r="BK491" s="6"/>
      <c r="BL491" s="6"/>
      <c r="BM491" s="6"/>
    </row>
    <row r="492" spans="1:65" ht="16.5" customHeight="1">
      <c r="A492" s="27" t="s">
        <v>150</v>
      </c>
      <c r="B492" s="80">
        <v>173</v>
      </c>
      <c r="C492" s="6">
        <v>139</v>
      </c>
      <c r="D492" s="6">
        <v>143</v>
      </c>
      <c r="E492" s="6">
        <v>0</v>
      </c>
      <c r="F492" s="6">
        <v>329</v>
      </c>
      <c r="G492" s="6">
        <v>338</v>
      </c>
      <c r="H492" s="23">
        <v>0</v>
      </c>
      <c r="I492" s="6">
        <v>126</v>
      </c>
      <c r="J492" s="6">
        <v>126</v>
      </c>
      <c r="K492" s="23">
        <v>0</v>
      </c>
      <c r="L492" s="6">
        <v>150</v>
      </c>
      <c r="M492" s="6">
        <v>150</v>
      </c>
      <c r="N492" s="6">
        <v>0</v>
      </c>
      <c r="O492" s="6">
        <v>194</v>
      </c>
      <c r="P492" s="6">
        <v>215</v>
      </c>
      <c r="Q492" s="173">
        <v>0</v>
      </c>
      <c r="R492" s="6">
        <v>163</v>
      </c>
      <c r="S492" s="6">
        <v>166</v>
      </c>
      <c r="T492" s="23">
        <v>0</v>
      </c>
      <c r="U492" s="6">
        <v>204</v>
      </c>
      <c r="V492" s="6">
        <v>204</v>
      </c>
      <c r="W492" s="23">
        <v>0</v>
      </c>
      <c r="X492" s="6">
        <v>184</v>
      </c>
      <c r="Y492" s="6">
        <v>198</v>
      </c>
      <c r="Z492" s="27">
        <v>0</v>
      </c>
      <c r="AA492">
        <v>150</v>
      </c>
      <c r="AB492">
        <v>162</v>
      </c>
      <c r="AC492">
        <v>0</v>
      </c>
      <c r="AD492">
        <v>124</v>
      </c>
      <c r="AE492">
        <v>134</v>
      </c>
      <c r="AF492" s="27">
        <v>0</v>
      </c>
      <c r="AG492" s="6">
        <v>302</v>
      </c>
      <c r="AH492" s="6">
        <v>302</v>
      </c>
      <c r="AI492" s="23">
        <v>0</v>
      </c>
      <c r="AJ492" s="6">
        <v>0</v>
      </c>
      <c r="AK492" s="6">
        <v>0</v>
      </c>
      <c r="AL492">
        <v>0</v>
      </c>
      <c r="AM492" s="6">
        <v>0</v>
      </c>
      <c r="AN492" s="6">
        <v>0</v>
      </c>
      <c r="AO492" s="173">
        <v>0</v>
      </c>
      <c r="AP492" s="136">
        <f t="shared" si="29"/>
        <v>4203</v>
      </c>
      <c r="AQ492" s="137">
        <f t="shared" si="30"/>
        <v>1</v>
      </c>
      <c r="AV492" s="6"/>
      <c r="AW492" s="6"/>
      <c r="AZ492" s="6"/>
      <c r="BA492" s="6"/>
      <c r="BD492" s="6"/>
      <c r="BE492" s="6"/>
      <c r="BF492" s="6"/>
      <c r="BG492" s="6"/>
      <c r="BH492" s="6"/>
      <c r="BI492" s="6"/>
      <c r="BJ492" s="6"/>
      <c r="BK492" s="6"/>
      <c r="BL492" s="6"/>
      <c r="BM492" s="6"/>
    </row>
    <row r="493" spans="1:65" ht="16.5" customHeight="1">
      <c r="A493" s="27" t="s">
        <v>150</v>
      </c>
      <c r="B493" s="80">
        <v>173</v>
      </c>
      <c r="C493" s="6">
        <v>139</v>
      </c>
      <c r="D493" s="6">
        <v>143</v>
      </c>
      <c r="E493" s="6">
        <v>0</v>
      </c>
      <c r="F493" s="6">
        <v>329</v>
      </c>
      <c r="G493" s="6">
        <v>338</v>
      </c>
      <c r="H493" s="23">
        <v>0</v>
      </c>
      <c r="I493" s="6">
        <v>0</v>
      </c>
      <c r="J493" s="6">
        <v>0</v>
      </c>
      <c r="K493" s="23">
        <v>0</v>
      </c>
      <c r="L493" s="6">
        <v>150</v>
      </c>
      <c r="M493" s="6">
        <v>150</v>
      </c>
      <c r="N493" s="6">
        <v>0</v>
      </c>
      <c r="O493" s="6">
        <v>194</v>
      </c>
      <c r="P493" s="6">
        <v>215</v>
      </c>
      <c r="Q493" s="173">
        <v>0</v>
      </c>
      <c r="R493" s="6">
        <v>163</v>
      </c>
      <c r="S493" s="6">
        <v>166</v>
      </c>
      <c r="T493" s="23">
        <v>0</v>
      </c>
      <c r="U493" s="6">
        <v>204</v>
      </c>
      <c r="V493" s="6">
        <v>204</v>
      </c>
      <c r="W493" s="23">
        <v>0</v>
      </c>
      <c r="X493" s="6">
        <v>184</v>
      </c>
      <c r="Y493" s="6">
        <v>198</v>
      </c>
      <c r="Z493" s="27">
        <v>0</v>
      </c>
      <c r="AA493" s="6">
        <v>0</v>
      </c>
      <c r="AB493" s="6">
        <v>0</v>
      </c>
      <c r="AC493">
        <v>0</v>
      </c>
      <c r="AD493" s="6">
        <v>0</v>
      </c>
      <c r="AE493" s="6">
        <v>0</v>
      </c>
      <c r="AF493" s="27">
        <v>0</v>
      </c>
      <c r="AG493" s="6">
        <v>0</v>
      </c>
      <c r="AH493" s="6">
        <v>0</v>
      </c>
      <c r="AI493" s="23">
        <v>0</v>
      </c>
      <c r="AJ493" s="6">
        <v>232</v>
      </c>
      <c r="AK493" s="6">
        <v>232</v>
      </c>
      <c r="AL493">
        <v>0</v>
      </c>
      <c r="AM493" s="6">
        <v>0</v>
      </c>
      <c r="AN493" s="6">
        <v>0</v>
      </c>
      <c r="AO493" s="173">
        <v>0</v>
      </c>
      <c r="AP493" s="136">
        <f t="shared" si="29"/>
        <v>3241</v>
      </c>
      <c r="AQ493" s="137">
        <f t="shared" si="30"/>
        <v>1</v>
      </c>
      <c r="AV493" s="6"/>
      <c r="AW493" s="6"/>
      <c r="AZ493" s="6"/>
      <c r="BA493" s="6"/>
      <c r="BD493" s="6"/>
      <c r="BE493" s="6"/>
      <c r="BF493" s="6"/>
      <c r="BG493" s="6"/>
      <c r="BH493" s="6"/>
      <c r="BI493" s="6"/>
      <c r="BJ493" s="6"/>
      <c r="BK493" s="6"/>
      <c r="BL493" s="6"/>
      <c r="BM493" s="6"/>
    </row>
    <row r="494" spans="1:65" ht="16.5" customHeight="1">
      <c r="A494" s="27" t="s">
        <v>150</v>
      </c>
      <c r="B494" s="80">
        <v>174</v>
      </c>
      <c r="C494" s="6">
        <v>139</v>
      </c>
      <c r="D494" s="6">
        <v>143</v>
      </c>
      <c r="E494" s="6">
        <v>0</v>
      </c>
      <c r="F494" s="6">
        <v>329</v>
      </c>
      <c r="G494" s="6">
        <v>338</v>
      </c>
      <c r="H494" s="23">
        <v>0</v>
      </c>
      <c r="I494" s="6">
        <v>0</v>
      </c>
      <c r="J494" s="6">
        <v>0</v>
      </c>
      <c r="K494" s="23">
        <v>0</v>
      </c>
      <c r="L494" s="6">
        <v>150</v>
      </c>
      <c r="M494" s="6">
        <v>150</v>
      </c>
      <c r="N494" s="6">
        <v>0</v>
      </c>
      <c r="O494" s="6">
        <v>194</v>
      </c>
      <c r="P494" s="6">
        <v>215</v>
      </c>
      <c r="Q494" s="173">
        <v>0</v>
      </c>
      <c r="R494" s="6">
        <v>163</v>
      </c>
      <c r="S494" s="6">
        <v>166</v>
      </c>
      <c r="T494" s="23">
        <v>0</v>
      </c>
      <c r="U494" s="6">
        <v>204</v>
      </c>
      <c r="V494" s="6">
        <v>204</v>
      </c>
      <c r="W494" s="23">
        <v>0</v>
      </c>
      <c r="X494" s="6">
        <v>184</v>
      </c>
      <c r="Y494" s="6">
        <v>198</v>
      </c>
      <c r="Z494" s="27">
        <v>0</v>
      </c>
      <c r="AA494">
        <v>150</v>
      </c>
      <c r="AB494">
        <v>162</v>
      </c>
      <c r="AC494">
        <v>0</v>
      </c>
      <c r="AD494">
        <v>124</v>
      </c>
      <c r="AE494">
        <v>134</v>
      </c>
      <c r="AF494" s="27">
        <v>0</v>
      </c>
      <c r="AG494" s="6">
        <v>302</v>
      </c>
      <c r="AH494" s="6">
        <v>302</v>
      </c>
      <c r="AI494" s="23">
        <v>0</v>
      </c>
      <c r="AJ494" s="6">
        <v>232</v>
      </c>
      <c r="AK494" s="6">
        <v>232</v>
      </c>
      <c r="AL494">
        <v>0</v>
      </c>
      <c r="AM494" s="6">
        <v>0</v>
      </c>
      <c r="AN494" s="6">
        <v>0</v>
      </c>
      <c r="AO494" s="173">
        <v>0</v>
      </c>
      <c r="AP494" s="136">
        <f t="shared" si="29"/>
        <v>4415</v>
      </c>
      <c r="AQ494" s="137">
        <f t="shared" si="30"/>
        <v>1</v>
      </c>
      <c r="AV494" s="6"/>
      <c r="AW494" s="6"/>
      <c r="AZ494" s="6"/>
      <c r="BA494" s="6"/>
      <c r="BD494" s="6"/>
      <c r="BE494" s="6"/>
      <c r="BF494" s="6"/>
      <c r="BG494" s="6"/>
      <c r="BH494" s="6"/>
      <c r="BI494" s="6"/>
      <c r="BJ494" s="6"/>
      <c r="BK494" s="6"/>
      <c r="BL494" s="6"/>
      <c r="BM494" s="6"/>
    </row>
    <row r="495" spans="1:65" ht="16.5" customHeight="1">
      <c r="A495" s="27" t="s">
        <v>150</v>
      </c>
      <c r="B495" s="80">
        <v>174</v>
      </c>
      <c r="C495" s="6">
        <v>139</v>
      </c>
      <c r="D495" s="6">
        <v>143</v>
      </c>
      <c r="E495" s="6">
        <v>0</v>
      </c>
      <c r="F495" s="6">
        <v>329</v>
      </c>
      <c r="G495" s="6">
        <v>338</v>
      </c>
      <c r="H495" s="23">
        <v>0</v>
      </c>
      <c r="I495" s="6">
        <v>0</v>
      </c>
      <c r="J495" s="6">
        <v>0</v>
      </c>
      <c r="K495" s="23">
        <v>0</v>
      </c>
      <c r="L495" s="6">
        <v>150</v>
      </c>
      <c r="M495" s="6">
        <v>150</v>
      </c>
      <c r="N495" s="6">
        <v>0</v>
      </c>
      <c r="O495" s="6">
        <v>194</v>
      </c>
      <c r="P495" s="6">
        <v>215</v>
      </c>
      <c r="Q495" s="173">
        <v>0</v>
      </c>
      <c r="R495" s="6">
        <v>163</v>
      </c>
      <c r="S495" s="6">
        <v>166</v>
      </c>
      <c r="T495" s="23">
        <v>0</v>
      </c>
      <c r="U495" s="6">
        <v>204</v>
      </c>
      <c r="V495" s="6">
        <v>204</v>
      </c>
      <c r="W495" s="23">
        <v>0</v>
      </c>
      <c r="X495" s="6">
        <v>184</v>
      </c>
      <c r="Y495" s="6">
        <v>198</v>
      </c>
      <c r="Z495" s="27">
        <v>0</v>
      </c>
      <c r="AA495" s="6">
        <v>150</v>
      </c>
      <c r="AB495" s="6">
        <v>162</v>
      </c>
      <c r="AC495">
        <v>0</v>
      </c>
      <c r="AD495" s="6">
        <v>124</v>
      </c>
      <c r="AE495" s="6">
        <v>134</v>
      </c>
      <c r="AF495" s="27">
        <v>0</v>
      </c>
      <c r="AG495" s="6">
        <v>302</v>
      </c>
      <c r="AH495" s="6">
        <v>302</v>
      </c>
      <c r="AI495" s="23">
        <v>0</v>
      </c>
      <c r="AJ495" s="6">
        <v>232</v>
      </c>
      <c r="AK495" s="6">
        <v>232</v>
      </c>
      <c r="AL495">
        <v>0</v>
      </c>
      <c r="AM495" s="6">
        <v>0</v>
      </c>
      <c r="AN495" s="6">
        <v>0</v>
      </c>
      <c r="AO495" s="173">
        <v>0</v>
      </c>
      <c r="AP495" s="136">
        <f t="shared" si="29"/>
        <v>4415</v>
      </c>
      <c r="AQ495" s="137">
        <f t="shared" si="30"/>
        <v>1</v>
      </c>
      <c r="AV495" s="6"/>
      <c r="AW495" s="6"/>
      <c r="AZ495" s="6"/>
      <c r="BA495" s="6"/>
      <c r="BD495" s="6"/>
      <c r="BE495" s="6"/>
      <c r="BF495" s="6"/>
      <c r="BG495" s="6"/>
      <c r="BH495" s="6"/>
      <c r="BI495" s="6"/>
      <c r="BJ495" s="6"/>
      <c r="BK495" s="6"/>
      <c r="BL495" s="6"/>
      <c r="BM495" s="6"/>
    </row>
    <row r="496" spans="1:65" ht="16.5" customHeight="1">
      <c r="A496" s="27" t="s">
        <v>150</v>
      </c>
      <c r="B496" s="80">
        <v>175</v>
      </c>
      <c r="C496" s="6">
        <v>139</v>
      </c>
      <c r="D496" s="6">
        <v>143</v>
      </c>
      <c r="E496" s="6">
        <v>0</v>
      </c>
      <c r="F496" s="6">
        <v>0</v>
      </c>
      <c r="G496" s="6">
        <v>0</v>
      </c>
      <c r="H496" s="23">
        <v>0</v>
      </c>
      <c r="I496" s="6">
        <v>0</v>
      </c>
      <c r="J496" s="6">
        <v>0</v>
      </c>
      <c r="K496" s="23">
        <v>0</v>
      </c>
      <c r="L496" s="6">
        <v>150</v>
      </c>
      <c r="M496" s="6">
        <v>150</v>
      </c>
      <c r="N496" s="6">
        <v>0</v>
      </c>
      <c r="O496" s="6">
        <v>0</v>
      </c>
      <c r="P496" s="6">
        <v>0</v>
      </c>
      <c r="Q496" s="173">
        <v>0</v>
      </c>
      <c r="R496" s="6">
        <v>163</v>
      </c>
      <c r="S496" s="6">
        <v>166</v>
      </c>
      <c r="T496" s="23">
        <v>0</v>
      </c>
      <c r="U496" s="6">
        <v>0</v>
      </c>
      <c r="V496" s="6">
        <v>0</v>
      </c>
      <c r="W496" s="23">
        <v>0</v>
      </c>
      <c r="X496" s="6">
        <v>184</v>
      </c>
      <c r="Y496" s="6">
        <v>198</v>
      </c>
      <c r="Z496" s="27">
        <v>0</v>
      </c>
      <c r="AA496">
        <v>150</v>
      </c>
      <c r="AB496">
        <v>162</v>
      </c>
      <c r="AC496">
        <v>0</v>
      </c>
      <c r="AD496">
        <v>124</v>
      </c>
      <c r="AE496">
        <v>134</v>
      </c>
      <c r="AF496" s="27">
        <v>0</v>
      </c>
      <c r="AG496" s="6">
        <v>0</v>
      </c>
      <c r="AH496" s="6">
        <v>0</v>
      </c>
      <c r="AI496" s="23">
        <v>0</v>
      </c>
      <c r="AJ496" s="6">
        <v>232</v>
      </c>
      <c r="AK496" s="6">
        <v>232</v>
      </c>
      <c r="AL496">
        <v>0</v>
      </c>
      <c r="AM496" s="6">
        <v>214</v>
      </c>
      <c r="AN496" s="6">
        <v>224</v>
      </c>
      <c r="AO496" s="173">
        <v>0</v>
      </c>
      <c r="AP496" s="136">
        <f t="shared" si="29"/>
        <v>2765</v>
      </c>
      <c r="AQ496" s="137">
        <f t="shared" si="30"/>
        <v>1</v>
      </c>
      <c r="AV496" s="6"/>
      <c r="AW496" s="6"/>
      <c r="AZ496" s="6"/>
      <c r="BA496" s="6"/>
      <c r="BD496" s="6"/>
      <c r="BE496" s="6"/>
      <c r="BF496" s="6"/>
      <c r="BG496" s="6"/>
      <c r="BH496" s="6"/>
      <c r="BI496" s="6"/>
      <c r="BJ496" s="6"/>
      <c r="BK496" s="6"/>
      <c r="BL496" s="6"/>
      <c r="BM496" s="6"/>
    </row>
    <row r="497" spans="1:65" ht="16.5" customHeight="1">
      <c r="A497" s="27" t="s">
        <v>150</v>
      </c>
      <c r="B497" s="80">
        <v>175</v>
      </c>
      <c r="C497" s="6">
        <v>139</v>
      </c>
      <c r="D497" s="6">
        <v>143</v>
      </c>
      <c r="E497" s="6">
        <v>0</v>
      </c>
      <c r="F497" s="6">
        <v>0</v>
      </c>
      <c r="G497" s="6">
        <v>0</v>
      </c>
      <c r="H497" s="23">
        <v>0</v>
      </c>
      <c r="I497" s="6">
        <v>0</v>
      </c>
      <c r="J497" s="6">
        <v>0</v>
      </c>
      <c r="K497" s="23">
        <v>0</v>
      </c>
      <c r="L497" s="6">
        <v>150</v>
      </c>
      <c r="M497" s="6">
        <v>150</v>
      </c>
      <c r="N497" s="6">
        <v>0</v>
      </c>
      <c r="O497" s="6">
        <v>194</v>
      </c>
      <c r="P497" s="6">
        <v>215</v>
      </c>
      <c r="Q497" s="173">
        <v>0</v>
      </c>
      <c r="R497" s="6">
        <v>163</v>
      </c>
      <c r="S497" s="6">
        <v>166</v>
      </c>
      <c r="T497" s="23">
        <v>0</v>
      </c>
      <c r="U497" s="6">
        <v>0</v>
      </c>
      <c r="V497" s="6">
        <v>0</v>
      </c>
      <c r="W497" s="23">
        <v>0</v>
      </c>
      <c r="X497" s="6">
        <v>184</v>
      </c>
      <c r="Y497" s="6">
        <v>198</v>
      </c>
      <c r="Z497" s="27">
        <v>0</v>
      </c>
      <c r="AA497" s="6">
        <v>0</v>
      </c>
      <c r="AB497" s="6">
        <v>0</v>
      </c>
      <c r="AC497">
        <v>0</v>
      </c>
      <c r="AD497" s="6">
        <v>0</v>
      </c>
      <c r="AE497" s="6">
        <v>0</v>
      </c>
      <c r="AF497" s="27">
        <v>0</v>
      </c>
      <c r="AG497" s="6">
        <v>302</v>
      </c>
      <c r="AH497" s="6">
        <v>302</v>
      </c>
      <c r="AI497" s="23">
        <v>0</v>
      </c>
      <c r="AJ497" s="6">
        <v>232</v>
      </c>
      <c r="AK497" s="6">
        <v>232</v>
      </c>
      <c r="AL497">
        <v>0</v>
      </c>
      <c r="AM497" s="6">
        <v>0</v>
      </c>
      <c r="AN497" s="6">
        <v>0</v>
      </c>
      <c r="AO497" s="173">
        <v>0</v>
      </c>
      <c r="AP497" s="136">
        <f t="shared" si="29"/>
        <v>2770</v>
      </c>
      <c r="AQ497" s="137">
        <f t="shared" si="30"/>
        <v>1</v>
      </c>
      <c r="AV497" s="6"/>
      <c r="AW497" s="6"/>
      <c r="AZ497" s="6"/>
      <c r="BA497" s="6"/>
      <c r="BD497" s="6"/>
      <c r="BE497" s="6"/>
      <c r="BF497" s="6"/>
      <c r="BG497" s="6"/>
      <c r="BH497" s="6"/>
      <c r="BI497" s="6"/>
      <c r="BJ497" s="6"/>
      <c r="BK497" s="6"/>
      <c r="BL497" s="6"/>
      <c r="BM497" s="6"/>
    </row>
    <row r="498" spans="1:65" ht="16.5" customHeight="1">
      <c r="A498" s="27" t="s">
        <v>150</v>
      </c>
      <c r="B498" s="80">
        <v>176</v>
      </c>
      <c r="C498" s="160">
        <v>131</v>
      </c>
      <c r="D498" s="160">
        <v>131</v>
      </c>
      <c r="E498" s="6">
        <v>0</v>
      </c>
      <c r="F498" s="6">
        <v>329</v>
      </c>
      <c r="G498" s="6">
        <v>338</v>
      </c>
      <c r="H498" s="23">
        <v>0</v>
      </c>
      <c r="I498" s="6">
        <v>0</v>
      </c>
      <c r="J498" s="6">
        <v>0</v>
      </c>
      <c r="K498" s="23">
        <v>0</v>
      </c>
      <c r="L498" s="6">
        <v>0</v>
      </c>
      <c r="M498" s="6">
        <v>0</v>
      </c>
      <c r="N498" s="6">
        <v>0</v>
      </c>
      <c r="O498" s="6">
        <v>194</v>
      </c>
      <c r="P498" s="6">
        <v>215</v>
      </c>
      <c r="Q498" s="173">
        <v>0</v>
      </c>
      <c r="T498" s="23">
        <v>0</v>
      </c>
      <c r="W498" s="23">
        <v>0</v>
      </c>
      <c r="X498">
        <v>0</v>
      </c>
      <c r="Y498">
        <v>0</v>
      </c>
      <c r="Z498" s="27">
        <v>0</v>
      </c>
      <c r="AA498" s="6">
        <v>0</v>
      </c>
      <c r="AB498" s="6">
        <v>0</v>
      </c>
      <c r="AC498">
        <v>0</v>
      </c>
      <c r="AD498" s="6">
        <v>0</v>
      </c>
      <c r="AE498" s="6">
        <v>0</v>
      </c>
      <c r="AF498" s="27">
        <v>0</v>
      </c>
      <c r="AI498" s="23">
        <v>0</v>
      </c>
      <c r="AL498">
        <v>0</v>
      </c>
      <c r="AM498">
        <v>0</v>
      </c>
      <c r="AN498">
        <v>0</v>
      </c>
      <c r="AO498" s="173">
        <v>0</v>
      </c>
      <c r="AP498" s="136">
        <f t="shared" si="29"/>
        <v>1338</v>
      </c>
      <c r="AQ498" s="137">
        <f t="shared" si="30"/>
        <v>1</v>
      </c>
    </row>
    <row r="499" spans="1:65" ht="16.5" customHeight="1">
      <c r="A499" s="27" t="s">
        <v>150</v>
      </c>
      <c r="B499" s="80">
        <v>176</v>
      </c>
      <c r="C499" s="160">
        <v>139</v>
      </c>
      <c r="D499" s="160">
        <v>143</v>
      </c>
      <c r="E499" s="6">
        <v>0</v>
      </c>
      <c r="F499" s="6">
        <v>329</v>
      </c>
      <c r="G499" s="6">
        <v>338</v>
      </c>
      <c r="H499" s="23">
        <v>0</v>
      </c>
      <c r="I499" s="6">
        <v>0</v>
      </c>
      <c r="J499" s="6">
        <v>0</v>
      </c>
      <c r="K499" s="23">
        <v>0</v>
      </c>
      <c r="L499" s="6">
        <v>150</v>
      </c>
      <c r="M499" s="6">
        <v>150</v>
      </c>
      <c r="N499" s="6">
        <v>0</v>
      </c>
      <c r="O499" s="6">
        <v>194</v>
      </c>
      <c r="P499" s="6">
        <v>215</v>
      </c>
      <c r="Q499" s="173">
        <v>0</v>
      </c>
      <c r="R499" s="6">
        <v>163</v>
      </c>
      <c r="S499" s="6">
        <v>166</v>
      </c>
      <c r="T499" s="23">
        <v>0</v>
      </c>
      <c r="U499" s="6">
        <v>204</v>
      </c>
      <c r="V499" s="6">
        <v>204</v>
      </c>
      <c r="W499" s="23">
        <v>0</v>
      </c>
      <c r="X499" s="6">
        <v>184</v>
      </c>
      <c r="Y499" s="6">
        <v>198</v>
      </c>
      <c r="Z499" s="27">
        <v>0</v>
      </c>
      <c r="AA499" s="6">
        <v>150</v>
      </c>
      <c r="AB499" s="6">
        <v>162</v>
      </c>
      <c r="AC499">
        <v>0</v>
      </c>
      <c r="AD499" s="6">
        <v>124</v>
      </c>
      <c r="AE499" s="6">
        <v>134</v>
      </c>
      <c r="AF499" s="27">
        <v>0</v>
      </c>
      <c r="AG499" s="6">
        <v>0</v>
      </c>
      <c r="AH499" s="6">
        <v>0</v>
      </c>
      <c r="AI499" s="23">
        <v>0</v>
      </c>
      <c r="AJ499" s="6">
        <v>0</v>
      </c>
      <c r="AK499" s="6">
        <v>0</v>
      </c>
      <c r="AL499">
        <v>0</v>
      </c>
      <c r="AM499" s="6">
        <v>0</v>
      </c>
      <c r="AN499" s="6">
        <v>0</v>
      </c>
      <c r="AO499" s="173">
        <v>0</v>
      </c>
      <c r="AP499" s="136">
        <f t="shared" si="29"/>
        <v>3347</v>
      </c>
      <c r="AQ499" s="137">
        <f t="shared" si="30"/>
        <v>1</v>
      </c>
      <c r="AV499" s="6"/>
      <c r="AW499" s="6"/>
      <c r="AZ499" s="6"/>
      <c r="BA499" s="6"/>
      <c r="BD499" s="6"/>
      <c r="BE499" s="6"/>
      <c r="BF499" s="6"/>
      <c r="BG499" s="6"/>
      <c r="BH499" s="6"/>
      <c r="BI499" s="6"/>
      <c r="BJ499" s="6"/>
      <c r="BK499" s="6"/>
      <c r="BL499" s="6"/>
      <c r="BM499" s="6"/>
    </row>
    <row r="500" spans="1:65" ht="16.5" customHeight="1">
      <c r="A500" s="27" t="s">
        <v>150</v>
      </c>
      <c r="B500" s="80">
        <v>177</v>
      </c>
      <c r="C500" s="6">
        <v>139</v>
      </c>
      <c r="D500" s="6">
        <v>143</v>
      </c>
      <c r="E500" s="6">
        <v>0</v>
      </c>
      <c r="F500" s="6">
        <v>329</v>
      </c>
      <c r="G500" s="6">
        <v>338</v>
      </c>
      <c r="H500" s="23">
        <v>0</v>
      </c>
      <c r="I500" s="6">
        <v>0</v>
      </c>
      <c r="J500" s="6">
        <v>0</v>
      </c>
      <c r="K500" s="23">
        <v>0</v>
      </c>
      <c r="L500" s="6">
        <v>150</v>
      </c>
      <c r="M500" s="6">
        <v>150</v>
      </c>
      <c r="N500" s="6">
        <v>0</v>
      </c>
      <c r="O500" s="6">
        <v>194</v>
      </c>
      <c r="P500" s="6">
        <v>215</v>
      </c>
      <c r="Q500" s="173">
        <v>0</v>
      </c>
      <c r="R500" s="6">
        <v>0</v>
      </c>
      <c r="S500" s="6">
        <v>0</v>
      </c>
      <c r="T500" s="23">
        <v>0</v>
      </c>
      <c r="U500" s="148">
        <v>202</v>
      </c>
      <c r="V500" s="148">
        <v>202</v>
      </c>
      <c r="W500" s="23">
        <v>0</v>
      </c>
      <c r="X500" s="160">
        <v>182</v>
      </c>
      <c r="Y500" s="160">
        <v>196</v>
      </c>
      <c r="Z500" s="27">
        <v>0</v>
      </c>
      <c r="AA500" s="6">
        <v>150</v>
      </c>
      <c r="AB500" s="6">
        <v>162</v>
      </c>
      <c r="AC500">
        <v>0</v>
      </c>
      <c r="AD500" s="6">
        <v>124</v>
      </c>
      <c r="AE500" s="6">
        <v>134</v>
      </c>
      <c r="AF500" s="27">
        <v>0</v>
      </c>
      <c r="AG500" s="6">
        <v>302</v>
      </c>
      <c r="AH500" s="6">
        <v>302</v>
      </c>
      <c r="AI500" s="23">
        <v>0</v>
      </c>
      <c r="AJ500" s="6">
        <v>232</v>
      </c>
      <c r="AK500" s="6">
        <v>232</v>
      </c>
      <c r="AL500">
        <v>0</v>
      </c>
      <c r="AM500" s="6">
        <v>224</v>
      </c>
      <c r="AN500" s="6">
        <v>224</v>
      </c>
      <c r="AO500" s="173">
        <v>0</v>
      </c>
      <c r="AP500" s="136">
        <f t="shared" si="29"/>
        <v>4526</v>
      </c>
      <c r="AQ500" s="137">
        <f t="shared" si="30"/>
        <v>1</v>
      </c>
      <c r="AV500" s="6"/>
      <c r="AW500" s="6"/>
      <c r="AZ500" s="6"/>
      <c r="BA500" s="6"/>
      <c r="BD500" s="6"/>
      <c r="BE500" s="6"/>
      <c r="BF500" s="6"/>
      <c r="BG500" s="6"/>
      <c r="BH500" s="6"/>
      <c r="BI500" s="6"/>
      <c r="BJ500" s="6"/>
      <c r="BK500" s="6"/>
      <c r="BL500" s="6"/>
      <c r="BM500" s="6"/>
    </row>
    <row r="501" spans="1:65" ht="16.5" customHeight="1">
      <c r="A501" s="27" t="s">
        <v>150</v>
      </c>
      <c r="B501" s="80">
        <v>177</v>
      </c>
      <c r="C501" s="6">
        <v>139</v>
      </c>
      <c r="D501" s="6">
        <v>143</v>
      </c>
      <c r="E501" s="6">
        <v>0</v>
      </c>
      <c r="F501" s="6">
        <v>329</v>
      </c>
      <c r="G501" s="6">
        <v>338</v>
      </c>
      <c r="H501" s="23">
        <v>0</v>
      </c>
      <c r="I501" s="6">
        <v>0</v>
      </c>
      <c r="J501" s="6">
        <v>0</v>
      </c>
      <c r="K501" s="23">
        <v>0</v>
      </c>
      <c r="L501" s="6">
        <v>150</v>
      </c>
      <c r="M501" s="6">
        <v>150</v>
      </c>
      <c r="N501" s="6">
        <v>0</v>
      </c>
      <c r="O501" s="6">
        <v>0</v>
      </c>
      <c r="P501" s="6">
        <v>0</v>
      </c>
      <c r="Q501" s="173">
        <v>0</v>
      </c>
      <c r="R501" s="6">
        <v>0</v>
      </c>
      <c r="S501" s="6">
        <v>0</v>
      </c>
      <c r="T501" s="23">
        <v>0</v>
      </c>
      <c r="U501" s="148">
        <v>178</v>
      </c>
      <c r="V501" s="148">
        <v>178</v>
      </c>
      <c r="W501" s="23">
        <v>0</v>
      </c>
      <c r="X501" s="160">
        <v>198</v>
      </c>
      <c r="Y501" s="160">
        <v>198</v>
      </c>
      <c r="Z501" s="27">
        <v>0</v>
      </c>
      <c r="AA501" s="6">
        <v>150</v>
      </c>
      <c r="AB501" s="6">
        <v>162</v>
      </c>
      <c r="AC501">
        <v>0</v>
      </c>
      <c r="AD501" s="6">
        <v>124</v>
      </c>
      <c r="AE501" s="6">
        <v>134</v>
      </c>
      <c r="AF501" s="27">
        <v>0</v>
      </c>
      <c r="AG501" s="6">
        <v>302</v>
      </c>
      <c r="AH501" s="6">
        <v>302</v>
      </c>
      <c r="AI501" s="23">
        <v>0</v>
      </c>
      <c r="AJ501" s="6">
        <v>232</v>
      </c>
      <c r="AK501" s="6">
        <v>232</v>
      </c>
      <c r="AL501">
        <v>0</v>
      </c>
      <c r="AM501" s="6">
        <v>0</v>
      </c>
      <c r="AN501" s="6">
        <v>0</v>
      </c>
      <c r="AO501" s="173">
        <v>0</v>
      </c>
      <c r="AP501" s="136">
        <f t="shared" si="29"/>
        <v>3639</v>
      </c>
      <c r="AQ501" s="137">
        <f t="shared" si="30"/>
        <v>1</v>
      </c>
      <c r="AV501" s="6"/>
      <c r="AW501" s="6"/>
      <c r="AZ501" s="6"/>
      <c r="BA501" s="6"/>
      <c r="BD501" s="6"/>
      <c r="BE501" s="6"/>
      <c r="BF501" s="6"/>
      <c r="BG501" s="6"/>
      <c r="BH501" s="6"/>
      <c r="BI501" s="6"/>
      <c r="BJ501" s="6"/>
      <c r="BK501" s="6"/>
      <c r="BL501" s="6"/>
      <c r="BM501" s="6"/>
    </row>
    <row r="502" spans="1:65" ht="16.5" customHeight="1">
      <c r="A502" s="27" t="s">
        <v>150</v>
      </c>
      <c r="B502" s="80">
        <v>178</v>
      </c>
      <c r="C502" s="6">
        <v>139</v>
      </c>
      <c r="D502" s="6">
        <v>143</v>
      </c>
      <c r="E502" s="6">
        <v>0</v>
      </c>
      <c r="F502" s="6">
        <v>329</v>
      </c>
      <c r="G502" s="6">
        <v>338</v>
      </c>
      <c r="H502" s="23">
        <v>0</v>
      </c>
      <c r="I502" s="6">
        <v>0</v>
      </c>
      <c r="J502" s="6">
        <v>0</v>
      </c>
      <c r="K502" s="23">
        <v>0</v>
      </c>
      <c r="L502" s="6">
        <v>150</v>
      </c>
      <c r="M502" s="6">
        <v>150</v>
      </c>
      <c r="N502" s="6">
        <v>0</v>
      </c>
      <c r="O502" s="6">
        <v>0</v>
      </c>
      <c r="P502" s="6">
        <v>0</v>
      </c>
      <c r="Q502" s="173">
        <v>0</v>
      </c>
      <c r="R502" s="6">
        <v>163</v>
      </c>
      <c r="S502" s="6">
        <v>166</v>
      </c>
      <c r="T502" s="23">
        <v>0</v>
      </c>
      <c r="U502" s="148">
        <v>204</v>
      </c>
      <c r="V502" s="148">
        <v>204</v>
      </c>
      <c r="W502" s="23">
        <v>0</v>
      </c>
      <c r="X502" s="160">
        <v>198</v>
      </c>
      <c r="Y502" s="160">
        <v>198</v>
      </c>
      <c r="Z502" s="27">
        <v>0</v>
      </c>
      <c r="AA502" s="6">
        <v>150</v>
      </c>
      <c r="AB502" s="6">
        <v>162</v>
      </c>
      <c r="AC502">
        <v>0</v>
      </c>
      <c r="AD502" s="6">
        <v>124</v>
      </c>
      <c r="AE502" s="6">
        <v>134</v>
      </c>
      <c r="AF502" s="27">
        <v>0</v>
      </c>
      <c r="AG502" s="6">
        <v>302</v>
      </c>
      <c r="AH502" s="6">
        <v>302</v>
      </c>
      <c r="AI502" s="23">
        <v>0</v>
      </c>
      <c r="AJ502" s="6">
        <v>232</v>
      </c>
      <c r="AK502" s="6">
        <v>232</v>
      </c>
      <c r="AL502">
        <v>0</v>
      </c>
      <c r="AM502" s="148">
        <v>224</v>
      </c>
      <c r="AN502" s="148">
        <v>224</v>
      </c>
      <c r="AO502" s="173">
        <v>0</v>
      </c>
      <c r="AP502" s="136">
        <f t="shared" si="29"/>
        <v>4468</v>
      </c>
      <c r="AQ502" s="137">
        <f t="shared" si="30"/>
        <v>1</v>
      </c>
      <c r="AV502" s="6"/>
      <c r="AW502" s="6"/>
      <c r="AZ502" s="6"/>
      <c r="BA502" s="6"/>
      <c r="BD502" s="6"/>
      <c r="BE502" s="6"/>
      <c r="BF502" s="6"/>
      <c r="BG502" s="6"/>
      <c r="BH502" s="6"/>
      <c r="BI502" s="6"/>
      <c r="BJ502" s="6"/>
      <c r="BK502" s="6"/>
      <c r="BL502" s="6"/>
      <c r="BM502" s="6"/>
    </row>
    <row r="503" spans="1:65" ht="16.5" customHeight="1">
      <c r="A503" s="27" t="s">
        <v>150</v>
      </c>
      <c r="B503" s="80">
        <v>178</v>
      </c>
      <c r="C503" s="6">
        <v>139</v>
      </c>
      <c r="D503" s="6">
        <v>143</v>
      </c>
      <c r="E503" s="6">
        <v>0</v>
      </c>
      <c r="F503" s="6">
        <v>0</v>
      </c>
      <c r="G503" s="6">
        <v>0</v>
      </c>
      <c r="H503" s="23">
        <v>0</v>
      </c>
      <c r="I503" s="6">
        <v>0</v>
      </c>
      <c r="J503" s="6">
        <v>0</v>
      </c>
      <c r="K503" s="23">
        <v>0</v>
      </c>
      <c r="L503" s="6">
        <v>150</v>
      </c>
      <c r="M503" s="6">
        <v>150</v>
      </c>
      <c r="N503" s="6">
        <v>0</v>
      </c>
      <c r="O503" s="6">
        <v>194</v>
      </c>
      <c r="P503" s="6">
        <v>215</v>
      </c>
      <c r="Q503" s="173">
        <v>0</v>
      </c>
      <c r="R503" s="6">
        <v>163</v>
      </c>
      <c r="S503" s="6">
        <v>166</v>
      </c>
      <c r="T503" s="23">
        <v>0</v>
      </c>
      <c r="U503" s="148">
        <v>202</v>
      </c>
      <c r="V503" s="148">
        <v>202</v>
      </c>
      <c r="W503" s="23">
        <v>0</v>
      </c>
      <c r="X503" s="160">
        <v>182</v>
      </c>
      <c r="Y503" s="160">
        <v>196</v>
      </c>
      <c r="Z503" s="27">
        <v>0</v>
      </c>
      <c r="AA503" s="6">
        <v>150</v>
      </c>
      <c r="AB503" s="6">
        <v>162</v>
      </c>
      <c r="AC503">
        <v>0</v>
      </c>
      <c r="AD503" s="6">
        <v>124</v>
      </c>
      <c r="AE503" s="6">
        <v>134</v>
      </c>
      <c r="AF503" s="27">
        <v>0</v>
      </c>
      <c r="AG503" s="6">
        <v>302</v>
      </c>
      <c r="AH503" s="6">
        <v>302</v>
      </c>
      <c r="AI503" s="23">
        <v>0</v>
      </c>
      <c r="AJ503" s="6">
        <v>232</v>
      </c>
      <c r="AK503" s="6">
        <v>232</v>
      </c>
      <c r="AL503">
        <v>0</v>
      </c>
      <c r="AM503" s="148">
        <v>232</v>
      </c>
      <c r="AN503" s="148">
        <v>232</v>
      </c>
      <c r="AO503" s="173">
        <v>0</v>
      </c>
      <c r="AP503" s="136">
        <f t="shared" si="29"/>
        <v>4204</v>
      </c>
      <c r="AQ503" s="137">
        <f t="shared" si="30"/>
        <v>1</v>
      </c>
      <c r="AV503" s="6"/>
      <c r="AW503" s="6"/>
      <c r="AZ503" s="6"/>
      <c r="BA503" s="6"/>
      <c r="BD503" s="6"/>
      <c r="BE503" s="6"/>
      <c r="BF503" s="6"/>
      <c r="BG503" s="6"/>
      <c r="BH503" s="6"/>
      <c r="BI503" s="6"/>
      <c r="BJ503" s="6"/>
      <c r="BK503" s="6"/>
      <c r="BL503" s="6"/>
      <c r="BM503" s="6"/>
    </row>
    <row r="504" spans="1:65" ht="16.5" customHeight="1">
      <c r="A504" s="27" t="s">
        <v>150</v>
      </c>
      <c r="B504" s="80">
        <v>179</v>
      </c>
      <c r="C504" s="160">
        <v>131</v>
      </c>
      <c r="D504" s="160">
        <v>135</v>
      </c>
      <c r="E504" s="6">
        <v>0</v>
      </c>
      <c r="F504" s="6">
        <v>329</v>
      </c>
      <c r="G504" s="6">
        <v>338</v>
      </c>
      <c r="H504" s="23">
        <v>0</v>
      </c>
      <c r="I504" s="6">
        <v>0</v>
      </c>
      <c r="J504" s="6">
        <v>0</v>
      </c>
      <c r="K504" s="23">
        <v>0</v>
      </c>
      <c r="L504" s="6">
        <v>0</v>
      </c>
      <c r="M504" s="6">
        <v>0</v>
      </c>
      <c r="N504" s="6">
        <v>0</v>
      </c>
      <c r="O504" s="6">
        <v>194</v>
      </c>
      <c r="P504" s="6">
        <v>215</v>
      </c>
      <c r="Q504" s="173">
        <v>0</v>
      </c>
      <c r="R504" s="6">
        <v>163</v>
      </c>
      <c r="S504" s="6">
        <v>166</v>
      </c>
      <c r="T504" s="23">
        <v>0</v>
      </c>
      <c r="U504" s="148">
        <v>204</v>
      </c>
      <c r="V504" s="148">
        <v>204</v>
      </c>
      <c r="W504" s="23">
        <v>0</v>
      </c>
      <c r="X504" s="160">
        <v>198</v>
      </c>
      <c r="Y504" s="160">
        <v>198</v>
      </c>
      <c r="Z504" s="27">
        <v>0</v>
      </c>
      <c r="AA504" s="6">
        <v>150</v>
      </c>
      <c r="AB504" s="6">
        <v>162</v>
      </c>
      <c r="AC504">
        <v>0</v>
      </c>
      <c r="AD504" s="6">
        <v>124</v>
      </c>
      <c r="AE504" s="6">
        <v>134</v>
      </c>
      <c r="AF504" s="27">
        <v>0</v>
      </c>
      <c r="AG504" s="6">
        <v>302</v>
      </c>
      <c r="AH504" s="6">
        <v>302</v>
      </c>
      <c r="AI504" s="23">
        <v>0</v>
      </c>
      <c r="AJ504" s="6">
        <v>232</v>
      </c>
      <c r="AK504" s="6">
        <v>232</v>
      </c>
      <c r="AL504">
        <v>0</v>
      </c>
      <c r="AM504" s="6">
        <v>224</v>
      </c>
      <c r="AN504" s="6">
        <v>224</v>
      </c>
      <c r="AO504" s="173">
        <v>0</v>
      </c>
      <c r="AP504" s="136">
        <f t="shared" si="29"/>
        <v>4561</v>
      </c>
      <c r="AQ504" s="137">
        <f t="shared" si="30"/>
        <v>1</v>
      </c>
      <c r="AV504" s="6"/>
      <c r="AW504" s="6"/>
      <c r="AZ504" s="6"/>
      <c r="BA504" s="6"/>
      <c r="BD504" s="6"/>
      <c r="BE504" s="6"/>
      <c r="BF504" s="6"/>
      <c r="BG504" s="6"/>
      <c r="BH504" s="6"/>
      <c r="BI504" s="6"/>
      <c r="BJ504" s="6"/>
      <c r="BK504" s="6"/>
      <c r="BL504" s="6"/>
      <c r="BM504" s="6"/>
    </row>
    <row r="505" spans="1:65" ht="16.5" customHeight="1">
      <c r="A505" s="27" t="s">
        <v>150</v>
      </c>
      <c r="B505" s="80">
        <v>179</v>
      </c>
      <c r="C505" s="160">
        <v>139</v>
      </c>
      <c r="D505" s="160">
        <v>143</v>
      </c>
      <c r="E505" s="6">
        <v>0</v>
      </c>
      <c r="F505" s="6">
        <v>329</v>
      </c>
      <c r="G505" s="6">
        <v>338</v>
      </c>
      <c r="H505" s="23">
        <v>0</v>
      </c>
      <c r="I505" s="6">
        <v>0</v>
      </c>
      <c r="J505" s="6">
        <v>0</v>
      </c>
      <c r="K505" s="23">
        <v>0</v>
      </c>
      <c r="L505" s="6">
        <v>150</v>
      </c>
      <c r="M505" s="6">
        <v>150</v>
      </c>
      <c r="N505" s="6">
        <v>0</v>
      </c>
      <c r="O505" s="6">
        <v>194</v>
      </c>
      <c r="P505" s="6">
        <v>215</v>
      </c>
      <c r="Q505" s="173">
        <v>0</v>
      </c>
      <c r="R505" s="6">
        <v>163</v>
      </c>
      <c r="S505" s="6">
        <v>166</v>
      </c>
      <c r="T505" s="23">
        <v>0</v>
      </c>
      <c r="U505" s="148">
        <v>202</v>
      </c>
      <c r="V505" s="148">
        <v>202</v>
      </c>
      <c r="W505" s="23">
        <v>0</v>
      </c>
      <c r="X505" s="160">
        <v>182</v>
      </c>
      <c r="Y505" s="160">
        <v>196</v>
      </c>
      <c r="Z505" s="27">
        <v>0</v>
      </c>
      <c r="AA505" s="6">
        <v>150</v>
      </c>
      <c r="AB505" s="6">
        <v>162</v>
      </c>
      <c r="AC505">
        <v>0</v>
      </c>
      <c r="AD505" s="6">
        <v>124</v>
      </c>
      <c r="AE505" s="6">
        <v>134</v>
      </c>
      <c r="AF505" s="27">
        <v>0</v>
      </c>
      <c r="AG505" s="6">
        <v>302</v>
      </c>
      <c r="AH505" s="6">
        <v>302</v>
      </c>
      <c r="AI505" s="23">
        <v>0</v>
      </c>
      <c r="AJ505" s="6">
        <v>232</v>
      </c>
      <c r="AK505" s="6">
        <v>232</v>
      </c>
      <c r="AL505">
        <v>0</v>
      </c>
      <c r="AM505" s="6">
        <v>224</v>
      </c>
      <c r="AN505" s="6">
        <v>224</v>
      </c>
      <c r="AO505" s="173">
        <v>0</v>
      </c>
      <c r="AP505" s="136">
        <f t="shared" si="29"/>
        <v>4855</v>
      </c>
      <c r="AQ505" s="137">
        <f t="shared" si="30"/>
        <v>1</v>
      </c>
      <c r="AV505" s="6"/>
      <c r="AW505" s="6"/>
      <c r="AZ505" s="6"/>
      <c r="BA505" s="6"/>
      <c r="BD505" s="6"/>
      <c r="BE505" s="6"/>
      <c r="BF505" s="6"/>
      <c r="BG505" s="6"/>
      <c r="BH505" s="6"/>
      <c r="BI505" s="6"/>
      <c r="BJ505" s="6"/>
      <c r="BK505" s="6"/>
      <c r="BL505" s="6"/>
      <c r="BM505" s="6"/>
    </row>
    <row r="506" spans="1:65" ht="16.5" customHeight="1">
      <c r="A506" s="27" t="s">
        <v>150</v>
      </c>
      <c r="B506" s="80">
        <v>180</v>
      </c>
      <c r="C506" s="6">
        <v>139</v>
      </c>
      <c r="D506" s="6">
        <v>143</v>
      </c>
      <c r="E506" s="6">
        <v>0</v>
      </c>
      <c r="F506" s="6">
        <v>329</v>
      </c>
      <c r="G506" s="6">
        <v>338</v>
      </c>
      <c r="H506" s="23">
        <v>0</v>
      </c>
      <c r="I506" s="6">
        <v>0</v>
      </c>
      <c r="J506" s="6">
        <v>0</v>
      </c>
      <c r="K506" s="23">
        <v>0</v>
      </c>
      <c r="L506" s="6">
        <v>150</v>
      </c>
      <c r="M506" s="6">
        <v>150</v>
      </c>
      <c r="N506" s="6">
        <v>0</v>
      </c>
      <c r="O506" s="6">
        <v>0</v>
      </c>
      <c r="P506" s="6">
        <v>0</v>
      </c>
      <c r="Q506" s="173">
        <v>0</v>
      </c>
      <c r="R506" s="6">
        <v>163</v>
      </c>
      <c r="S506" s="6">
        <v>166</v>
      </c>
      <c r="T506" s="23">
        <v>0</v>
      </c>
      <c r="U506" s="6">
        <v>204</v>
      </c>
      <c r="V506" s="6">
        <v>204</v>
      </c>
      <c r="W506" s="23">
        <v>0</v>
      </c>
      <c r="X506" s="6">
        <v>184</v>
      </c>
      <c r="Y506" s="6">
        <v>198</v>
      </c>
      <c r="Z506" s="27">
        <v>0</v>
      </c>
      <c r="AA506" s="6">
        <v>150</v>
      </c>
      <c r="AB506" s="6">
        <v>162</v>
      </c>
      <c r="AC506">
        <v>0</v>
      </c>
      <c r="AD506" s="6">
        <v>124</v>
      </c>
      <c r="AE506" s="6">
        <v>134</v>
      </c>
      <c r="AF506" s="27">
        <v>0</v>
      </c>
      <c r="AG506" s="6">
        <v>302</v>
      </c>
      <c r="AH506" s="6">
        <v>302</v>
      </c>
      <c r="AI506" s="23">
        <v>0</v>
      </c>
      <c r="AJ506" s="6">
        <v>232</v>
      </c>
      <c r="AK506" s="6">
        <v>232</v>
      </c>
      <c r="AL506">
        <v>0</v>
      </c>
      <c r="AM506" s="148">
        <v>224</v>
      </c>
      <c r="AN506" s="148">
        <v>224</v>
      </c>
      <c r="AO506" s="173">
        <v>0</v>
      </c>
      <c r="AP506" s="136">
        <f t="shared" si="29"/>
        <v>4454</v>
      </c>
      <c r="AQ506" s="137">
        <f t="shared" si="30"/>
        <v>1</v>
      </c>
      <c r="AV506" s="6"/>
      <c r="AW506" s="6"/>
      <c r="AZ506" s="6"/>
      <c r="BA506" s="6"/>
      <c r="BD506" s="6"/>
      <c r="BE506" s="6"/>
      <c r="BF506" s="6"/>
      <c r="BG506" s="6"/>
      <c r="BH506" s="6"/>
      <c r="BI506" s="6"/>
      <c r="BJ506" s="6"/>
      <c r="BK506" s="6"/>
      <c r="BL506" s="6"/>
      <c r="BM506" s="6"/>
    </row>
    <row r="507" spans="1:65" ht="16.5" customHeight="1">
      <c r="A507" s="27" t="s">
        <v>150</v>
      </c>
      <c r="B507" s="80">
        <v>180</v>
      </c>
      <c r="C507" s="6">
        <v>139</v>
      </c>
      <c r="D507" s="6">
        <v>143</v>
      </c>
      <c r="E507" s="6">
        <v>0</v>
      </c>
      <c r="F507" s="6">
        <v>329</v>
      </c>
      <c r="G507" s="6">
        <v>338</v>
      </c>
      <c r="H507" s="23">
        <v>0</v>
      </c>
      <c r="I507" s="6">
        <v>0</v>
      </c>
      <c r="J507" s="6">
        <v>0</v>
      </c>
      <c r="K507" s="23">
        <v>0</v>
      </c>
      <c r="L507" s="6">
        <v>150</v>
      </c>
      <c r="M507" s="6">
        <v>150</v>
      </c>
      <c r="N507" s="6">
        <v>0</v>
      </c>
      <c r="O507" s="6">
        <v>194</v>
      </c>
      <c r="P507" s="6">
        <v>215</v>
      </c>
      <c r="Q507" s="173">
        <v>0</v>
      </c>
      <c r="R507" s="6">
        <v>163</v>
      </c>
      <c r="S507" s="6">
        <v>166</v>
      </c>
      <c r="T507" s="23">
        <v>0</v>
      </c>
      <c r="U507" s="6">
        <v>204</v>
      </c>
      <c r="V507" s="6">
        <v>204</v>
      </c>
      <c r="W507" s="23">
        <v>0</v>
      </c>
      <c r="X507" s="6">
        <v>184</v>
      </c>
      <c r="Y507" s="6">
        <v>198</v>
      </c>
      <c r="Z507" s="27">
        <v>0</v>
      </c>
      <c r="AA507" s="6">
        <v>150</v>
      </c>
      <c r="AB507" s="6">
        <v>162</v>
      </c>
      <c r="AC507">
        <v>0</v>
      </c>
      <c r="AD507" s="6">
        <v>124</v>
      </c>
      <c r="AE507" s="6">
        <v>134</v>
      </c>
      <c r="AF507" s="27">
        <v>0</v>
      </c>
      <c r="AG507" s="6">
        <v>0</v>
      </c>
      <c r="AH507" s="6">
        <v>0</v>
      </c>
      <c r="AI507" s="23">
        <v>0</v>
      </c>
      <c r="AJ507" s="6">
        <v>232</v>
      </c>
      <c r="AK507" s="6">
        <v>232</v>
      </c>
      <c r="AL507">
        <v>0</v>
      </c>
      <c r="AM507" s="148">
        <v>194</v>
      </c>
      <c r="AN507" s="148">
        <v>224</v>
      </c>
      <c r="AO507" s="173">
        <v>0</v>
      </c>
      <c r="AP507" s="136">
        <f t="shared" si="29"/>
        <v>4229</v>
      </c>
      <c r="AQ507" s="137">
        <f t="shared" si="30"/>
        <v>1</v>
      </c>
      <c r="AV507" s="6"/>
      <c r="AW507" s="6"/>
      <c r="AZ507" s="6"/>
      <c r="BA507" s="6"/>
      <c r="BD507" s="6"/>
      <c r="BE507" s="6"/>
      <c r="BF507" s="6"/>
      <c r="BG507" s="6"/>
      <c r="BH507" s="6"/>
      <c r="BI507" s="6"/>
      <c r="BJ507" s="6"/>
      <c r="BK507" s="6"/>
      <c r="BL507" s="6"/>
      <c r="BM507" s="6"/>
    </row>
    <row r="508" spans="1:65" ht="16.5" customHeight="1">
      <c r="A508" s="27" t="s">
        <v>150</v>
      </c>
      <c r="B508" s="80">
        <v>181</v>
      </c>
      <c r="C508" s="160">
        <v>131</v>
      </c>
      <c r="D508" s="160">
        <v>135</v>
      </c>
      <c r="E508" s="6">
        <v>0</v>
      </c>
      <c r="F508" s="6">
        <v>329</v>
      </c>
      <c r="G508" s="6">
        <v>338</v>
      </c>
      <c r="H508" s="23">
        <v>0</v>
      </c>
      <c r="I508" s="6">
        <v>0</v>
      </c>
      <c r="J508" s="6">
        <v>0</v>
      </c>
      <c r="K508" s="23">
        <v>0</v>
      </c>
      <c r="L508" s="6">
        <v>0</v>
      </c>
      <c r="M508" s="6">
        <v>0</v>
      </c>
      <c r="N508" s="6">
        <v>0</v>
      </c>
      <c r="O508" s="6">
        <v>194</v>
      </c>
      <c r="P508" s="6">
        <v>215</v>
      </c>
      <c r="Q508" s="173">
        <v>0</v>
      </c>
      <c r="R508" s="6">
        <v>163</v>
      </c>
      <c r="S508" s="6">
        <v>166</v>
      </c>
      <c r="T508" s="23">
        <v>0</v>
      </c>
      <c r="U508" s="6">
        <v>204</v>
      </c>
      <c r="V508" s="6">
        <v>204</v>
      </c>
      <c r="W508" s="23">
        <v>0</v>
      </c>
      <c r="X508" s="6">
        <v>184</v>
      </c>
      <c r="Y508" s="6">
        <v>198</v>
      </c>
      <c r="Z508" s="27">
        <v>0</v>
      </c>
      <c r="AA508" s="160">
        <v>150</v>
      </c>
      <c r="AB508" s="160">
        <v>162</v>
      </c>
      <c r="AC508">
        <v>0</v>
      </c>
      <c r="AD508" s="6">
        <v>124</v>
      </c>
      <c r="AE508" s="6">
        <v>134</v>
      </c>
      <c r="AF508" s="27">
        <v>0</v>
      </c>
      <c r="AG508" s="6">
        <v>302</v>
      </c>
      <c r="AH508" s="6">
        <v>302</v>
      </c>
      <c r="AI508" s="23">
        <v>0</v>
      </c>
      <c r="AJ508" s="6">
        <v>232</v>
      </c>
      <c r="AK508" s="6">
        <v>232</v>
      </c>
      <c r="AL508">
        <v>0</v>
      </c>
      <c r="AM508" s="6">
        <v>232</v>
      </c>
      <c r="AN508" s="6">
        <v>232</v>
      </c>
      <c r="AO508" s="173">
        <v>0</v>
      </c>
      <c r="AP508" s="136">
        <f t="shared" si="29"/>
        <v>4563</v>
      </c>
      <c r="AQ508" s="137">
        <f t="shared" si="30"/>
        <v>1</v>
      </c>
      <c r="AV508" s="6"/>
      <c r="AW508" s="6"/>
      <c r="AZ508" s="6"/>
      <c r="BA508" s="6"/>
      <c r="BD508" s="6"/>
      <c r="BE508" s="6"/>
      <c r="BF508" s="6"/>
      <c r="BG508" s="6"/>
      <c r="BH508" s="6"/>
      <c r="BI508" s="6"/>
      <c r="BJ508" s="6"/>
      <c r="BK508" s="6"/>
      <c r="BL508" s="6"/>
      <c r="BM508" s="6"/>
    </row>
    <row r="509" spans="1:65" ht="16.5" customHeight="1">
      <c r="A509" s="27" t="s">
        <v>150</v>
      </c>
      <c r="B509" s="80">
        <v>181</v>
      </c>
      <c r="C509" s="160">
        <v>139</v>
      </c>
      <c r="D509" s="160">
        <v>143</v>
      </c>
      <c r="E509" s="6">
        <v>0</v>
      </c>
      <c r="F509" s="6">
        <v>329</v>
      </c>
      <c r="G509" s="6">
        <v>338</v>
      </c>
      <c r="H509" s="23">
        <v>0</v>
      </c>
      <c r="I509" s="6">
        <v>0</v>
      </c>
      <c r="J509" s="6">
        <v>0</v>
      </c>
      <c r="K509" s="23">
        <v>0</v>
      </c>
      <c r="L509" s="6">
        <v>150</v>
      </c>
      <c r="M509" s="6">
        <v>150</v>
      </c>
      <c r="N509" s="6">
        <v>0</v>
      </c>
      <c r="O509" s="6">
        <v>194</v>
      </c>
      <c r="P509" s="6">
        <v>215</v>
      </c>
      <c r="Q509" s="173">
        <v>0</v>
      </c>
      <c r="R509" s="6">
        <v>163</v>
      </c>
      <c r="S509" s="6">
        <v>166</v>
      </c>
      <c r="T509" s="23">
        <v>0</v>
      </c>
      <c r="U509" s="6">
        <v>204</v>
      </c>
      <c r="V509" s="6">
        <v>204</v>
      </c>
      <c r="W509" s="23">
        <v>0</v>
      </c>
      <c r="X509" s="6">
        <v>184</v>
      </c>
      <c r="Y509" s="6">
        <v>198</v>
      </c>
      <c r="Z509" s="27">
        <v>0</v>
      </c>
      <c r="AA509" s="160">
        <v>162</v>
      </c>
      <c r="AB509" s="160">
        <v>168</v>
      </c>
      <c r="AC509">
        <v>0</v>
      </c>
      <c r="AD509" s="6">
        <v>124</v>
      </c>
      <c r="AE509" s="6">
        <v>134</v>
      </c>
      <c r="AF509" s="27">
        <v>0</v>
      </c>
      <c r="AG509" s="6">
        <v>302</v>
      </c>
      <c r="AH509" s="6">
        <v>302</v>
      </c>
      <c r="AI509" s="23">
        <v>0</v>
      </c>
      <c r="AJ509" s="6">
        <v>232</v>
      </c>
      <c r="AK509" s="6">
        <v>232</v>
      </c>
      <c r="AL509">
        <v>0</v>
      </c>
      <c r="AM509" s="6">
        <v>0</v>
      </c>
      <c r="AN509" s="6">
        <v>0</v>
      </c>
      <c r="AO509" s="173">
        <v>0</v>
      </c>
      <c r="AP509" s="136">
        <f t="shared" si="29"/>
        <v>4433</v>
      </c>
      <c r="AQ509" s="137">
        <f t="shared" si="30"/>
        <v>1</v>
      </c>
      <c r="AV509" s="6"/>
      <c r="AW509" s="6"/>
      <c r="AZ509" s="6"/>
      <c r="BA509" s="6"/>
      <c r="BD509" s="6"/>
      <c r="BE509" s="6"/>
      <c r="BF509" s="6"/>
      <c r="BG509" s="6"/>
      <c r="BH509" s="6"/>
      <c r="BI509" s="6"/>
      <c r="BJ509" s="6"/>
      <c r="BK509" s="6"/>
      <c r="BL509" s="6"/>
      <c r="BM509" s="6"/>
    </row>
    <row r="510" spans="1:65" ht="16.5" customHeight="1">
      <c r="A510" s="27" t="s">
        <v>150</v>
      </c>
      <c r="B510" s="80">
        <v>182</v>
      </c>
      <c r="C510" s="6">
        <v>139</v>
      </c>
      <c r="D510" s="6">
        <v>143</v>
      </c>
      <c r="E510" s="6">
        <v>0</v>
      </c>
      <c r="F510" s="6">
        <v>329</v>
      </c>
      <c r="G510" s="6">
        <v>338</v>
      </c>
      <c r="H510" s="23">
        <v>0</v>
      </c>
      <c r="I510" s="6">
        <v>0</v>
      </c>
      <c r="J510" s="6">
        <v>0</v>
      </c>
      <c r="K510" s="23">
        <v>0</v>
      </c>
      <c r="L510" s="6">
        <v>150</v>
      </c>
      <c r="M510" s="6">
        <v>150</v>
      </c>
      <c r="N510" s="6">
        <v>0</v>
      </c>
      <c r="O510" s="6">
        <v>194</v>
      </c>
      <c r="P510" s="6">
        <v>215</v>
      </c>
      <c r="Q510" s="173">
        <v>0</v>
      </c>
      <c r="R510" s="148">
        <v>163</v>
      </c>
      <c r="S510" s="148">
        <v>163</v>
      </c>
      <c r="T510" s="23">
        <v>0</v>
      </c>
      <c r="U510" s="148">
        <v>202</v>
      </c>
      <c r="V510" s="148">
        <v>202</v>
      </c>
      <c r="W510" s="23">
        <v>0</v>
      </c>
      <c r="X510" s="6">
        <v>0</v>
      </c>
      <c r="Y510" s="6">
        <v>0</v>
      </c>
      <c r="Z510" s="27">
        <v>0</v>
      </c>
      <c r="AA510" s="6">
        <v>0</v>
      </c>
      <c r="AB510" s="6">
        <v>0</v>
      </c>
      <c r="AC510">
        <v>0</v>
      </c>
      <c r="AD510" s="6">
        <v>124</v>
      </c>
      <c r="AE510" s="6">
        <v>134</v>
      </c>
      <c r="AF510" s="27">
        <v>0</v>
      </c>
      <c r="AG510" s="6">
        <v>302</v>
      </c>
      <c r="AH510" s="6">
        <v>302</v>
      </c>
      <c r="AI510" s="23">
        <v>0</v>
      </c>
      <c r="AJ510" s="6">
        <v>232</v>
      </c>
      <c r="AK510" s="6">
        <v>232</v>
      </c>
      <c r="AL510">
        <v>0</v>
      </c>
      <c r="AM510" s="148">
        <v>224</v>
      </c>
      <c r="AN510" s="148">
        <v>224</v>
      </c>
      <c r="AO510" s="173">
        <v>0</v>
      </c>
      <c r="AP510" s="136">
        <f t="shared" si="29"/>
        <v>4162</v>
      </c>
      <c r="AQ510" s="137">
        <f t="shared" si="30"/>
        <v>1</v>
      </c>
      <c r="AV510" s="6"/>
      <c r="AW510" s="6"/>
      <c r="AZ510" s="6"/>
      <c r="BA510" s="6"/>
      <c r="BD510" s="6"/>
      <c r="BE510" s="6"/>
      <c r="BF510" s="6"/>
      <c r="BG510" s="6"/>
      <c r="BH510" s="6"/>
      <c r="BI510" s="6"/>
      <c r="BJ510" s="6"/>
      <c r="BK510" s="6"/>
      <c r="BL510" s="6"/>
      <c r="BM510" s="6"/>
    </row>
    <row r="511" spans="1:65" ht="16.5" customHeight="1">
      <c r="A511" s="27" t="s">
        <v>150</v>
      </c>
      <c r="B511" s="80">
        <v>182</v>
      </c>
      <c r="C511" s="6">
        <v>139</v>
      </c>
      <c r="D511" s="6">
        <v>143</v>
      </c>
      <c r="E511" s="6">
        <v>0</v>
      </c>
      <c r="F511" s="6">
        <v>329</v>
      </c>
      <c r="G511" s="6">
        <v>338</v>
      </c>
      <c r="H511" s="23">
        <v>0</v>
      </c>
      <c r="I511" s="6">
        <v>0</v>
      </c>
      <c r="J511" s="6">
        <v>0</v>
      </c>
      <c r="K511" s="23">
        <v>0</v>
      </c>
      <c r="L511" s="6">
        <v>150</v>
      </c>
      <c r="M511" s="6">
        <v>150</v>
      </c>
      <c r="N511" s="6">
        <v>0</v>
      </c>
      <c r="O511" s="6">
        <v>194</v>
      </c>
      <c r="P511" s="6">
        <v>215</v>
      </c>
      <c r="Q511" s="173">
        <v>0</v>
      </c>
      <c r="R511" s="148">
        <v>163</v>
      </c>
      <c r="S511" s="148">
        <v>166</v>
      </c>
      <c r="T511" s="23">
        <v>0</v>
      </c>
      <c r="U511" s="148">
        <v>204</v>
      </c>
      <c r="V511" s="148">
        <v>204</v>
      </c>
      <c r="W511" s="23">
        <v>0</v>
      </c>
      <c r="X511" s="6">
        <v>184</v>
      </c>
      <c r="Y511" s="6">
        <v>184</v>
      </c>
      <c r="Z511" s="27">
        <v>0</v>
      </c>
      <c r="AA511" s="6">
        <v>150</v>
      </c>
      <c r="AB511" s="6">
        <v>162</v>
      </c>
      <c r="AC511">
        <v>0</v>
      </c>
      <c r="AD511" s="6">
        <v>124</v>
      </c>
      <c r="AE511" s="6">
        <v>134</v>
      </c>
      <c r="AF511" s="27">
        <v>0</v>
      </c>
      <c r="AG511" s="6">
        <v>302</v>
      </c>
      <c r="AH511" s="6">
        <v>302</v>
      </c>
      <c r="AI511" s="23">
        <v>0</v>
      </c>
      <c r="AJ511" s="6">
        <v>232</v>
      </c>
      <c r="AK511" s="6">
        <v>232</v>
      </c>
      <c r="AL511">
        <v>0</v>
      </c>
      <c r="AM511" s="148">
        <v>206</v>
      </c>
      <c r="AN511" s="148">
        <v>224</v>
      </c>
      <c r="AO511" s="173">
        <v>0</v>
      </c>
      <c r="AP511" s="136">
        <f t="shared" si="29"/>
        <v>4831</v>
      </c>
      <c r="AQ511" s="137">
        <f t="shared" si="30"/>
        <v>1</v>
      </c>
      <c r="AV511" s="6"/>
      <c r="AW511" s="6"/>
      <c r="AZ511" s="6"/>
      <c r="BA511" s="6"/>
      <c r="BD511" s="6"/>
      <c r="BE511" s="6"/>
      <c r="BF511" s="6"/>
      <c r="BG511" s="6"/>
      <c r="BH511" s="6"/>
      <c r="BI511" s="6"/>
      <c r="BJ511" s="6"/>
      <c r="BK511" s="6"/>
      <c r="BL511" s="6"/>
      <c r="BM511" s="6"/>
    </row>
    <row r="512" spans="1:65" ht="16.5" customHeight="1">
      <c r="A512" s="27" t="s">
        <v>150</v>
      </c>
      <c r="B512" s="80">
        <v>183</v>
      </c>
      <c r="C512" s="6">
        <v>139</v>
      </c>
      <c r="D512" s="6">
        <v>143</v>
      </c>
      <c r="E512" s="6">
        <v>0</v>
      </c>
      <c r="F512" s="6">
        <v>329</v>
      </c>
      <c r="G512" s="6">
        <v>338</v>
      </c>
      <c r="H512" s="23">
        <v>0</v>
      </c>
      <c r="I512" s="6">
        <v>0</v>
      </c>
      <c r="J512" s="6">
        <v>0</v>
      </c>
      <c r="K512" s="23">
        <v>0</v>
      </c>
      <c r="L512" s="6">
        <v>150</v>
      </c>
      <c r="M512" s="6">
        <v>150</v>
      </c>
      <c r="N512" s="6">
        <v>0</v>
      </c>
      <c r="O512" s="6">
        <v>0</v>
      </c>
      <c r="P512" s="6">
        <v>0</v>
      </c>
      <c r="Q512" s="173">
        <v>0</v>
      </c>
      <c r="R512" s="148">
        <v>163</v>
      </c>
      <c r="S512" s="148">
        <v>163</v>
      </c>
      <c r="T512" s="23">
        <v>0</v>
      </c>
      <c r="U512" s="148">
        <v>206</v>
      </c>
      <c r="V512" s="148">
        <v>206</v>
      </c>
      <c r="W512" s="23">
        <v>0</v>
      </c>
      <c r="X512" s="160">
        <v>200</v>
      </c>
      <c r="Y512" s="160">
        <v>200</v>
      </c>
      <c r="Z512" s="27">
        <v>0</v>
      </c>
      <c r="AA512" s="148">
        <v>150</v>
      </c>
      <c r="AB512" s="148">
        <v>162</v>
      </c>
      <c r="AC512">
        <v>0</v>
      </c>
      <c r="AD512" s="6">
        <v>124</v>
      </c>
      <c r="AE512" s="6">
        <v>134</v>
      </c>
      <c r="AF512" s="27">
        <v>0</v>
      </c>
      <c r="AG512" s="6">
        <v>0</v>
      </c>
      <c r="AH512" s="6">
        <v>0</v>
      </c>
      <c r="AI512" s="23">
        <v>0</v>
      </c>
      <c r="AJ512" s="6">
        <v>232</v>
      </c>
      <c r="AK512" s="6">
        <v>232</v>
      </c>
      <c r="AL512">
        <v>0</v>
      </c>
      <c r="AM512" s="6">
        <v>0</v>
      </c>
      <c r="AN512" s="6">
        <v>0</v>
      </c>
      <c r="AO512" s="173">
        <v>0</v>
      </c>
      <c r="AP512" s="136">
        <f t="shared" si="29"/>
        <v>3421</v>
      </c>
      <c r="AQ512" s="137">
        <f t="shared" si="30"/>
        <v>1</v>
      </c>
      <c r="AV512" s="6"/>
      <c r="AW512" s="6"/>
      <c r="AZ512" s="6"/>
      <c r="BA512" s="6"/>
      <c r="BD512" s="6"/>
      <c r="BE512" s="6"/>
      <c r="BF512" s="6"/>
      <c r="BG512" s="6"/>
      <c r="BH512" s="6"/>
      <c r="BI512" s="6"/>
      <c r="BJ512" s="6"/>
      <c r="BK512" s="6"/>
      <c r="BL512" s="6"/>
      <c r="BM512" s="6"/>
    </row>
    <row r="513" spans="1:65" ht="16.5" customHeight="1">
      <c r="A513" s="27" t="s">
        <v>150</v>
      </c>
      <c r="B513" s="80">
        <v>183</v>
      </c>
      <c r="C513" s="6">
        <v>139</v>
      </c>
      <c r="D513" s="6">
        <v>143</v>
      </c>
      <c r="E513" s="6">
        <v>0</v>
      </c>
      <c r="F513" s="6">
        <v>329</v>
      </c>
      <c r="G513" s="6">
        <v>338</v>
      </c>
      <c r="H513" s="23">
        <v>0</v>
      </c>
      <c r="I513" s="6">
        <v>0</v>
      </c>
      <c r="J513" s="6">
        <v>0</v>
      </c>
      <c r="K513" s="23">
        <v>0</v>
      </c>
      <c r="L513" s="6">
        <v>150</v>
      </c>
      <c r="M513" s="6">
        <v>150</v>
      </c>
      <c r="N513" s="6">
        <v>0</v>
      </c>
      <c r="O513" s="20">
        <v>194</v>
      </c>
      <c r="P513" s="6">
        <v>215</v>
      </c>
      <c r="Q513" s="173">
        <v>0</v>
      </c>
      <c r="R513" s="148">
        <v>163</v>
      </c>
      <c r="S513" s="148">
        <v>166</v>
      </c>
      <c r="T513" s="23">
        <v>0</v>
      </c>
      <c r="U513" s="148">
        <v>204</v>
      </c>
      <c r="V513" s="148">
        <v>204</v>
      </c>
      <c r="W513" s="23">
        <v>0</v>
      </c>
      <c r="X513" s="160">
        <v>184</v>
      </c>
      <c r="Y513" s="160">
        <v>198</v>
      </c>
      <c r="Z513" s="27">
        <v>0</v>
      </c>
      <c r="AA513" s="148">
        <v>162</v>
      </c>
      <c r="AB513" s="148">
        <v>162</v>
      </c>
      <c r="AC513">
        <v>0</v>
      </c>
      <c r="AD513" s="6">
        <v>124</v>
      </c>
      <c r="AE513" s="6">
        <v>134</v>
      </c>
      <c r="AF513" s="27">
        <v>0</v>
      </c>
      <c r="AG513" s="6">
        <v>311</v>
      </c>
      <c r="AH513" s="6">
        <v>311</v>
      </c>
      <c r="AI513" s="23">
        <v>0</v>
      </c>
      <c r="AJ513" s="6">
        <v>232</v>
      </c>
      <c r="AK513" s="6">
        <v>232</v>
      </c>
      <c r="AL513">
        <v>0</v>
      </c>
      <c r="AM513" s="6">
        <v>0</v>
      </c>
      <c r="AN513" s="6">
        <v>0</v>
      </c>
      <c r="AO513" s="173">
        <v>0</v>
      </c>
      <c r="AP513" s="136">
        <f t="shared" si="29"/>
        <v>4445</v>
      </c>
      <c r="AQ513" s="137">
        <f t="shared" si="30"/>
        <v>1</v>
      </c>
      <c r="AV513" s="6"/>
      <c r="AW513" s="6"/>
      <c r="AZ513" s="6"/>
      <c r="BA513" s="6"/>
      <c r="BD513" s="6"/>
      <c r="BE513" s="6"/>
      <c r="BF513" s="6"/>
      <c r="BG513" s="6"/>
      <c r="BH513" s="6"/>
      <c r="BI513" s="6"/>
      <c r="BJ513" s="6"/>
      <c r="BK513" s="6"/>
      <c r="BL513" s="6"/>
      <c r="BM513" s="6"/>
    </row>
    <row r="514" spans="1:65" ht="16.5" customHeight="1">
      <c r="A514" s="27" t="s">
        <v>150</v>
      </c>
      <c r="B514" s="80">
        <v>184</v>
      </c>
      <c r="C514" s="6">
        <v>139</v>
      </c>
      <c r="D514" s="6">
        <v>143</v>
      </c>
      <c r="E514" s="6">
        <v>0</v>
      </c>
      <c r="F514" s="6">
        <v>329</v>
      </c>
      <c r="G514" s="6">
        <v>338</v>
      </c>
      <c r="H514" s="23">
        <v>0</v>
      </c>
      <c r="I514" s="6">
        <v>0</v>
      </c>
      <c r="J514" s="6">
        <v>0</v>
      </c>
      <c r="K514" s="23">
        <v>0</v>
      </c>
      <c r="L514" s="6">
        <v>150</v>
      </c>
      <c r="M514" s="6">
        <v>150</v>
      </c>
      <c r="N514" s="6">
        <v>0</v>
      </c>
      <c r="O514" s="6">
        <v>194</v>
      </c>
      <c r="P514" s="6">
        <v>215</v>
      </c>
      <c r="Q514" s="173">
        <v>0</v>
      </c>
      <c r="R514" s="6">
        <v>163</v>
      </c>
      <c r="S514" s="6">
        <v>166</v>
      </c>
      <c r="T514" s="23">
        <v>0</v>
      </c>
      <c r="U514" s="6">
        <v>0</v>
      </c>
      <c r="V514" s="6">
        <v>0</v>
      </c>
      <c r="W514" s="23">
        <v>0</v>
      </c>
      <c r="X514" s="148">
        <v>198</v>
      </c>
      <c r="Y514" s="148">
        <v>198</v>
      </c>
      <c r="Z514" s="27">
        <v>0</v>
      </c>
      <c r="AA514" s="6">
        <v>150</v>
      </c>
      <c r="AB514" s="6">
        <v>162</v>
      </c>
      <c r="AC514">
        <v>0</v>
      </c>
      <c r="AD514" s="6">
        <v>124</v>
      </c>
      <c r="AE514" s="6">
        <v>134</v>
      </c>
      <c r="AF514" s="27">
        <v>0</v>
      </c>
      <c r="AG514" s="6">
        <v>0</v>
      </c>
      <c r="AH514" s="6">
        <v>0</v>
      </c>
      <c r="AI514" s="23">
        <v>0</v>
      </c>
      <c r="AJ514" s="6">
        <v>232</v>
      </c>
      <c r="AK514" s="6">
        <v>232</v>
      </c>
      <c r="AL514">
        <v>0</v>
      </c>
      <c r="AM514" s="6">
        <v>0</v>
      </c>
      <c r="AN514" s="6">
        <v>0</v>
      </c>
      <c r="AO514" s="173">
        <v>0</v>
      </c>
      <c r="AP514" s="136">
        <f t="shared" si="29"/>
        <v>3417</v>
      </c>
      <c r="AQ514" s="137">
        <f t="shared" si="30"/>
        <v>1</v>
      </c>
      <c r="AV514" s="6"/>
      <c r="AW514" s="6"/>
      <c r="AZ514" s="6"/>
      <c r="BA514" s="6"/>
      <c r="BD514" s="6"/>
      <c r="BE514" s="6"/>
      <c r="BF514" s="6"/>
      <c r="BG514" s="6"/>
      <c r="BH514" s="6"/>
      <c r="BI514" s="6"/>
      <c r="BJ514" s="6"/>
      <c r="BK514" s="6"/>
      <c r="BL514" s="6"/>
      <c r="BM514" s="6"/>
    </row>
    <row r="515" spans="1:65" ht="16.5" customHeight="1">
      <c r="A515" s="27" t="s">
        <v>150</v>
      </c>
      <c r="B515" s="80">
        <v>184</v>
      </c>
      <c r="C515" s="6">
        <v>139</v>
      </c>
      <c r="D515" s="6">
        <v>143</v>
      </c>
      <c r="E515" s="6">
        <v>0</v>
      </c>
      <c r="F515" s="6">
        <v>329</v>
      </c>
      <c r="G515" s="6">
        <v>338</v>
      </c>
      <c r="H515" s="23">
        <v>0</v>
      </c>
      <c r="I515" s="6">
        <v>0</v>
      </c>
      <c r="J515" s="6">
        <v>0</v>
      </c>
      <c r="K515" s="23">
        <v>0</v>
      </c>
      <c r="L515" s="6">
        <v>150</v>
      </c>
      <c r="M515" s="6">
        <v>150</v>
      </c>
      <c r="N515" s="6">
        <v>0</v>
      </c>
      <c r="O515" s="6">
        <v>194</v>
      </c>
      <c r="P515" s="6">
        <v>215</v>
      </c>
      <c r="Q515" s="173">
        <v>0</v>
      </c>
      <c r="R515" s="6">
        <v>163</v>
      </c>
      <c r="S515" s="6">
        <v>166</v>
      </c>
      <c r="T515" s="23">
        <v>0</v>
      </c>
      <c r="U515" s="6">
        <v>204</v>
      </c>
      <c r="V515" s="6">
        <v>204</v>
      </c>
      <c r="W515" s="23">
        <v>0</v>
      </c>
      <c r="X515" s="148">
        <v>184</v>
      </c>
      <c r="Y515" s="148">
        <v>198</v>
      </c>
      <c r="Z515" s="27">
        <v>0</v>
      </c>
      <c r="AA515" s="6">
        <v>150</v>
      </c>
      <c r="AB515" s="6">
        <v>162</v>
      </c>
      <c r="AC515">
        <v>0</v>
      </c>
      <c r="AD515" s="6">
        <v>124</v>
      </c>
      <c r="AE515" s="6">
        <v>134</v>
      </c>
      <c r="AF515" s="27">
        <v>0</v>
      </c>
      <c r="AG515" s="6">
        <v>0</v>
      </c>
      <c r="AH515" s="6">
        <v>0</v>
      </c>
      <c r="AI515" s="23">
        <v>0</v>
      </c>
      <c r="AJ515" s="6">
        <v>232</v>
      </c>
      <c r="AK515" s="6">
        <v>232</v>
      </c>
      <c r="AL515">
        <v>0</v>
      </c>
      <c r="AM515" s="6">
        <v>0</v>
      </c>
      <c r="AN515" s="6">
        <v>0</v>
      </c>
      <c r="AO515" s="173">
        <v>0</v>
      </c>
      <c r="AP515" s="136">
        <f t="shared" si="29"/>
        <v>3811</v>
      </c>
      <c r="AQ515" s="137">
        <f t="shared" si="30"/>
        <v>1</v>
      </c>
      <c r="AV515" s="6"/>
      <c r="AW515" s="6"/>
      <c r="AZ515" s="6"/>
      <c r="BA515" s="6"/>
      <c r="BD515" s="6"/>
      <c r="BE515" s="6"/>
      <c r="BF515" s="6"/>
      <c r="BG515" s="6"/>
      <c r="BH515" s="6"/>
      <c r="BI515" s="6"/>
      <c r="BJ515" s="6"/>
      <c r="BK515" s="6"/>
      <c r="BL515" s="6"/>
      <c r="BM515" s="6"/>
    </row>
    <row r="516" spans="1:65" ht="16.5" customHeight="1">
      <c r="A516" s="27" t="s">
        <v>150</v>
      </c>
      <c r="B516" s="80">
        <v>185</v>
      </c>
      <c r="C516" s="6">
        <v>139</v>
      </c>
      <c r="D516" s="6">
        <v>143</v>
      </c>
      <c r="E516" s="6">
        <v>0</v>
      </c>
      <c r="F516" s="6">
        <v>0</v>
      </c>
      <c r="G516" s="6">
        <v>0</v>
      </c>
      <c r="H516" s="23">
        <v>0</v>
      </c>
      <c r="I516" s="6">
        <v>0</v>
      </c>
      <c r="J516" s="6">
        <v>0</v>
      </c>
      <c r="K516" s="23">
        <v>0</v>
      </c>
      <c r="L516" s="6">
        <v>150</v>
      </c>
      <c r="M516" s="6">
        <v>150</v>
      </c>
      <c r="N516" s="6">
        <v>0</v>
      </c>
      <c r="O516" s="6">
        <v>194</v>
      </c>
      <c r="P516" s="6">
        <v>215</v>
      </c>
      <c r="Q516" s="173">
        <v>0</v>
      </c>
      <c r="R516" s="6">
        <v>163</v>
      </c>
      <c r="S516" s="6">
        <v>166</v>
      </c>
      <c r="T516" s="23">
        <v>0</v>
      </c>
      <c r="U516" s="148">
        <v>204</v>
      </c>
      <c r="V516" s="148">
        <v>204</v>
      </c>
      <c r="W516" s="23">
        <v>0</v>
      </c>
      <c r="X516" s="6">
        <v>184</v>
      </c>
      <c r="Y516" s="6">
        <v>198</v>
      </c>
      <c r="Z516" s="27">
        <v>0</v>
      </c>
      <c r="AA516" s="6">
        <v>150</v>
      </c>
      <c r="AB516" s="6">
        <v>162</v>
      </c>
      <c r="AC516">
        <v>0</v>
      </c>
      <c r="AD516" s="6">
        <v>124</v>
      </c>
      <c r="AE516" s="6">
        <v>134</v>
      </c>
      <c r="AF516" s="27">
        <v>0</v>
      </c>
      <c r="AG516" s="6">
        <v>302</v>
      </c>
      <c r="AH516" s="6">
        <v>302</v>
      </c>
      <c r="AI516" s="23">
        <v>0</v>
      </c>
      <c r="AJ516" s="6">
        <v>232</v>
      </c>
      <c r="AK516" s="6">
        <v>232</v>
      </c>
      <c r="AL516">
        <v>0</v>
      </c>
      <c r="AM516" s="6">
        <v>224</v>
      </c>
      <c r="AN516" s="6">
        <v>224</v>
      </c>
      <c r="AO516" s="173">
        <v>0</v>
      </c>
      <c r="AP516" s="136">
        <f t="shared" ref="AP516:AP637" si="31">SUM(C516:AO516)</f>
        <v>4196</v>
      </c>
      <c r="AQ516" s="137">
        <f t="shared" ref="AQ516:AQ637" si="32">IF(AP516 = 0, "sample fail", 1)</f>
        <v>1</v>
      </c>
      <c r="AV516" s="6"/>
      <c r="AW516" s="6"/>
      <c r="AZ516" s="6"/>
      <c r="BA516" s="6"/>
      <c r="BD516" s="6"/>
      <c r="BE516" s="6"/>
      <c r="BF516" s="6"/>
      <c r="BG516" s="6"/>
      <c r="BH516" s="6"/>
      <c r="BI516" s="6"/>
      <c r="BJ516" s="6"/>
      <c r="BK516" s="6"/>
      <c r="BL516" s="6"/>
      <c r="BM516" s="6"/>
    </row>
    <row r="517" spans="1:65" ht="16.5" customHeight="1">
      <c r="A517" s="27" t="s">
        <v>150</v>
      </c>
      <c r="B517" s="80">
        <v>185</v>
      </c>
      <c r="C517" s="6">
        <v>139</v>
      </c>
      <c r="D517" s="6">
        <v>143</v>
      </c>
      <c r="E517" s="6">
        <v>0</v>
      </c>
      <c r="F517" s="6">
        <v>329</v>
      </c>
      <c r="G517" s="6">
        <v>338</v>
      </c>
      <c r="H517" s="23">
        <v>0</v>
      </c>
      <c r="I517" s="6">
        <v>0</v>
      </c>
      <c r="J517" s="6">
        <v>0</v>
      </c>
      <c r="K517" s="23">
        <v>0</v>
      </c>
      <c r="L517" s="6">
        <v>150</v>
      </c>
      <c r="M517" s="6">
        <v>150</v>
      </c>
      <c r="N517" s="6">
        <v>0</v>
      </c>
      <c r="O517" s="6">
        <v>194</v>
      </c>
      <c r="P517" s="6">
        <v>215</v>
      </c>
      <c r="Q517" s="173">
        <v>0</v>
      </c>
      <c r="R517" s="6">
        <v>0</v>
      </c>
      <c r="S517" s="6">
        <v>0</v>
      </c>
      <c r="T517" s="23">
        <v>0</v>
      </c>
      <c r="U517" s="148">
        <v>158</v>
      </c>
      <c r="V517" s="148">
        <v>158</v>
      </c>
      <c r="W517" s="23">
        <v>0</v>
      </c>
      <c r="X517" s="6">
        <v>0</v>
      </c>
      <c r="Y517" s="6">
        <v>0</v>
      </c>
      <c r="Z517" s="27">
        <v>0</v>
      </c>
      <c r="AA517" s="6">
        <v>150</v>
      </c>
      <c r="AB517" s="6">
        <v>162</v>
      </c>
      <c r="AC517">
        <v>0</v>
      </c>
      <c r="AD517" s="6">
        <v>124</v>
      </c>
      <c r="AE517" s="6">
        <v>134</v>
      </c>
      <c r="AF517" s="27">
        <v>0</v>
      </c>
      <c r="AG517" s="6">
        <v>302</v>
      </c>
      <c r="AH517" s="6">
        <v>302</v>
      </c>
      <c r="AI517" s="23">
        <v>0</v>
      </c>
      <c r="AJ517" s="6">
        <v>232</v>
      </c>
      <c r="AK517" s="6">
        <v>232</v>
      </c>
      <c r="AL517">
        <v>0</v>
      </c>
      <c r="AM517" s="6">
        <v>0</v>
      </c>
      <c r="AN517" s="6">
        <v>0</v>
      </c>
      <c r="AO517" s="173">
        <v>0</v>
      </c>
      <c r="AP517" s="136">
        <f t="shared" si="31"/>
        <v>3612</v>
      </c>
      <c r="AQ517" s="137">
        <f t="shared" si="32"/>
        <v>1</v>
      </c>
      <c r="AV517" s="6"/>
      <c r="AW517" s="6"/>
      <c r="AZ517" s="6"/>
      <c r="BA517" s="6"/>
      <c r="BD517" s="6"/>
      <c r="BE517" s="6"/>
      <c r="BF517" s="6"/>
      <c r="BG517" s="6"/>
      <c r="BH517" s="6"/>
      <c r="BI517" s="6"/>
      <c r="BJ517" s="6"/>
      <c r="BK517" s="6"/>
      <c r="BL517" s="6"/>
      <c r="BM517" s="6"/>
    </row>
    <row r="518" spans="1:65" ht="16.5" customHeight="1">
      <c r="A518" s="27" t="s">
        <v>150</v>
      </c>
      <c r="B518" s="80">
        <v>186</v>
      </c>
      <c r="C518" s="6">
        <v>0</v>
      </c>
      <c r="D518" s="6">
        <v>0</v>
      </c>
      <c r="E518" s="6">
        <v>0</v>
      </c>
      <c r="F518" s="6">
        <v>0</v>
      </c>
      <c r="G518" s="6">
        <v>0</v>
      </c>
      <c r="H518" s="23">
        <v>0</v>
      </c>
      <c r="I518" s="6">
        <v>0</v>
      </c>
      <c r="J518" s="6">
        <v>0</v>
      </c>
      <c r="K518" s="23">
        <v>0</v>
      </c>
      <c r="L518" s="6">
        <v>0</v>
      </c>
      <c r="M518" s="6">
        <v>0</v>
      </c>
      <c r="N518" s="6">
        <v>0</v>
      </c>
      <c r="O518" s="6">
        <v>0</v>
      </c>
      <c r="P518" s="6">
        <v>0</v>
      </c>
      <c r="Q518" s="173">
        <v>0</v>
      </c>
      <c r="R518" s="6">
        <v>0</v>
      </c>
      <c r="S518" s="6">
        <v>0</v>
      </c>
      <c r="T518" s="23">
        <v>0</v>
      </c>
      <c r="U518" s="6">
        <v>0</v>
      </c>
      <c r="V518" s="6">
        <v>0</v>
      </c>
      <c r="W518" s="23">
        <v>0</v>
      </c>
      <c r="X518" s="6">
        <v>0</v>
      </c>
      <c r="Y518" s="6">
        <v>0</v>
      </c>
      <c r="Z518" s="27">
        <v>0</v>
      </c>
      <c r="AA518" s="148">
        <v>162</v>
      </c>
      <c r="AB518" s="148">
        <v>162</v>
      </c>
      <c r="AC518">
        <v>0</v>
      </c>
      <c r="AD518" s="160">
        <v>124</v>
      </c>
      <c r="AE518" s="160">
        <v>134</v>
      </c>
      <c r="AF518" s="167">
        <v>148</v>
      </c>
      <c r="AG518" s="6">
        <v>0</v>
      </c>
      <c r="AH518" s="6">
        <v>0</v>
      </c>
      <c r="AI518" s="23">
        <v>0</v>
      </c>
      <c r="AJ518" s="6">
        <v>0</v>
      </c>
      <c r="AK518" s="6">
        <v>0</v>
      </c>
      <c r="AL518">
        <v>0</v>
      </c>
      <c r="AM518" s="6">
        <v>0</v>
      </c>
      <c r="AN518" s="6">
        <v>0</v>
      </c>
      <c r="AO518" s="173">
        <v>0</v>
      </c>
      <c r="AP518" s="136">
        <f t="shared" si="31"/>
        <v>730</v>
      </c>
      <c r="AQ518" s="137">
        <f t="shared" si="32"/>
        <v>1</v>
      </c>
      <c r="AV518" s="6"/>
      <c r="AW518" s="6"/>
      <c r="AZ518" s="6"/>
      <c r="BA518" s="6"/>
      <c r="BD518" s="6"/>
      <c r="BE518" s="6"/>
      <c r="BF518" s="6"/>
      <c r="BG518" s="6"/>
      <c r="BH518" s="6"/>
      <c r="BI518" s="6"/>
      <c r="BJ518" s="6"/>
      <c r="BK518" s="6"/>
      <c r="BL518" s="6"/>
      <c r="BM518" s="6"/>
    </row>
    <row r="519" spans="1:65" ht="16.5" customHeight="1">
      <c r="A519" s="27" t="s">
        <v>150</v>
      </c>
      <c r="B519" s="80">
        <v>186</v>
      </c>
      <c r="C519" s="6">
        <v>0</v>
      </c>
      <c r="D519" s="6">
        <v>0</v>
      </c>
      <c r="E519" s="6">
        <v>0</v>
      </c>
      <c r="F519" s="6">
        <v>0</v>
      </c>
      <c r="G519" s="6">
        <v>0</v>
      </c>
      <c r="H519" s="23">
        <v>0</v>
      </c>
      <c r="I519" s="6">
        <v>0</v>
      </c>
      <c r="J519" s="6">
        <v>0</v>
      </c>
      <c r="K519" s="23">
        <v>0</v>
      </c>
      <c r="L519" s="6">
        <v>0</v>
      </c>
      <c r="M519" s="6">
        <v>0</v>
      </c>
      <c r="N519" s="6">
        <v>0</v>
      </c>
      <c r="O519" s="6">
        <v>0</v>
      </c>
      <c r="P519" s="6">
        <v>0</v>
      </c>
      <c r="Q519" s="173">
        <v>0</v>
      </c>
      <c r="R519" s="6">
        <v>163</v>
      </c>
      <c r="S519" s="6">
        <v>166</v>
      </c>
      <c r="T519" s="23">
        <v>0</v>
      </c>
      <c r="U519" s="6">
        <v>0</v>
      </c>
      <c r="V519" s="6">
        <v>0</v>
      </c>
      <c r="W519" s="23">
        <v>0</v>
      </c>
      <c r="X519" s="6">
        <v>196</v>
      </c>
      <c r="Y519" s="6">
        <v>196</v>
      </c>
      <c r="Z519" s="27">
        <v>0</v>
      </c>
      <c r="AA519" s="148">
        <v>150</v>
      </c>
      <c r="AB519" s="148">
        <v>162</v>
      </c>
      <c r="AC519">
        <v>0</v>
      </c>
      <c r="AD519" s="160">
        <v>124</v>
      </c>
      <c r="AE519" s="160">
        <v>124</v>
      </c>
      <c r="AF519" s="167">
        <v>0</v>
      </c>
      <c r="AG519" s="6">
        <v>0</v>
      </c>
      <c r="AH519" s="6">
        <v>0</v>
      </c>
      <c r="AI519" s="23">
        <v>0</v>
      </c>
      <c r="AJ519" s="6">
        <v>232</v>
      </c>
      <c r="AK519" s="6">
        <v>232</v>
      </c>
      <c r="AL519">
        <v>0</v>
      </c>
      <c r="AM519" s="6">
        <v>224</v>
      </c>
      <c r="AN519" s="6">
        <v>224</v>
      </c>
      <c r="AO519" s="173">
        <v>0</v>
      </c>
      <c r="AP519" s="136">
        <f t="shared" si="31"/>
        <v>2193</v>
      </c>
      <c r="AQ519" s="137">
        <f t="shared" si="32"/>
        <v>1</v>
      </c>
      <c r="AV519" s="6"/>
      <c r="AW519" s="6"/>
      <c r="AZ519" s="6"/>
      <c r="BA519" s="6"/>
      <c r="BD519" s="6"/>
      <c r="BE519" s="6"/>
      <c r="BF519" s="6"/>
      <c r="BG519" s="6"/>
      <c r="BH519" s="6"/>
      <c r="BI519" s="6"/>
      <c r="BJ519" s="6"/>
      <c r="BK519" s="6"/>
      <c r="BL519" s="6"/>
      <c r="BM519" s="6"/>
    </row>
    <row r="520" spans="1:65" ht="16.5" customHeight="1">
      <c r="A520" s="27" t="s">
        <v>150</v>
      </c>
      <c r="B520" s="80">
        <v>187</v>
      </c>
      <c r="C520" s="6">
        <v>139</v>
      </c>
      <c r="D520" s="6">
        <v>143</v>
      </c>
      <c r="E520" s="6">
        <v>0</v>
      </c>
      <c r="F520" s="6">
        <v>0</v>
      </c>
      <c r="G520" s="6">
        <v>0</v>
      </c>
      <c r="H520" s="23">
        <v>0</v>
      </c>
      <c r="I520" s="6">
        <v>0</v>
      </c>
      <c r="J520" s="6">
        <v>0</v>
      </c>
      <c r="K520" s="23">
        <v>0</v>
      </c>
      <c r="L520" s="6">
        <v>150</v>
      </c>
      <c r="M520" s="6">
        <v>150</v>
      </c>
      <c r="N520" s="6">
        <v>0</v>
      </c>
      <c r="O520" s="6">
        <v>194</v>
      </c>
      <c r="P520" s="6">
        <v>215</v>
      </c>
      <c r="Q520" s="173">
        <v>0</v>
      </c>
      <c r="R520" s="6">
        <v>163</v>
      </c>
      <c r="S520" s="6">
        <v>166</v>
      </c>
      <c r="T520" s="23">
        <v>0</v>
      </c>
      <c r="U520" s="6">
        <v>204</v>
      </c>
      <c r="V520" s="6">
        <v>204</v>
      </c>
      <c r="W520" s="23">
        <v>0</v>
      </c>
      <c r="X520" s="148">
        <v>198</v>
      </c>
      <c r="Y520" s="148">
        <v>198</v>
      </c>
      <c r="Z520" s="27">
        <v>0</v>
      </c>
      <c r="AA520" s="148">
        <v>150</v>
      </c>
      <c r="AB520" s="148">
        <v>162</v>
      </c>
      <c r="AC520">
        <v>0</v>
      </c>
      <c r="AD520" s="6">
        <v>124</v>
      </c>
      <c r="AE520" s="6">
        <v>134</v>
      </c>
      <c r="AF520" s="27">
        <v>0</v>
      </c>
      <c r="AG520" s="6">
        <v>302</v>
      </c>
      <c r="AH520" s="6">
        <v>302</v>
      </c>
      <c r="AI520" s="23">
        <v>0</v>
      </c>
      <c r="AJ520" s="6">
        <v>232</v>
      </c>
      <c r="AK520" s="6">
        <v>232</v>
      </c>
      <c r="AL520">
        <v>0</v>
      </c>
      <c r="AM520" s="148">
        <v>224</v>
      </c>
      <c r="AN520" s="148">
        <v>224</v>
      </c>
      <c r="AO520" s="173">
        <v>0</v>
      </c>
      <c r="AP520" s="136">
        <f t="shared" si="31"/>
        <v>4210</v>
      </c>
      <c r="AQ520" s="137">
        <f t="shared" si="32"/>
        <v>1</v>
      </c>
      <c r="AV520" s="6"/>
      <c r="AW520" s="6"/>
      <c r="AZ520" s="6"/>
      <c r="BA520" s="6"/>
      <c r="BD520" s="6"/>
      <c r="BE520" s="6"/>
      <c r="BF520" s="6"/>
      <c r="BG520" s="6"/>
      <c r="BH520" s="6"/>
      <c r="BI520" s="6"/>
      <c r="BJ520" s="6"/>
      <c r="BK520" s="6"/>
      <c r="BL520" s="6"/>
      <c r="BM520" s="6"/>
    </row>
    <row r="521" spans="1:65" ht="16.5" customHeight="1">
      <c r="A521" s="27" t="s">
        <v>150</v>
      </c>
      <c r="B521" s="80">
        <v>187</v>
      </c>
      <c r="C521" s="6">
        <v>139</v>
      </c>
      <c r="D521" s="6">
        <v>143</v>
      </c>
      <c r="E521" s="6">
        <v>0</v>
      </c>
      <c r="F521" s="6">
        <v>329</v>
      </c>
      <c r="G521" s="6">
        <v>338</v>
      </c>
      <c r="H521" s="23">
        <v>0</v>
      </c>
      <c r="I521" s="6">
        <v>0</v>
      </c>
      <c r="J521" s="6">
        <v>0</v>
      </c>
      <c r="K521" s="23">
        <v>0</v>
      </c>
      <c r="L521" s="6">
        <v>150</v>
      </c>
      <c r="M521" s="6">
        <v>150</v>
      </c>
      <c r="N521" s="6">
        <v>0</v>
      </c>
      <c r="O521" s="6">
        <v>194</v>
      </c>
      <c r="P521" s="6">
        <v>215</v>
      </c>
      <c r="Q521" s="173">
        <v>0</v>
      </c>
      <c r="R521" s="6">
        <v>163</v>
      </c>
      <c r="S521" s="6">
        <v>166</v>
      </c>
      <c r="T521" s="23">
        <v>0</v>
      </c>
      <c r="U521" s="6">
        <v>204</v>
      </c>
      <c r="V521" s="6">
        <v>204</v>
      </c>
      <c r="W521" s="23">
        <v>0</v>
      </c>
      <c r="X521" s="148">
        <v>184</v>
      </c>
      <c r="Y521" s="148">
        <v>198</v>
      </c>
      <c r="Z521" s="27">
        <v>0</v>
      </c>
      <c r="AA521" s="148">
        <v>162</v>
      </c>
      <c r="AB521" s="148">
        <v>162</v>
      </c>
      <c r="AC521">
        <v>0</v>
      </c>
      <c r="AD521" s="6">
        <v>124</v>
      </c>
      <c r="AE521" s="6">
        <v>134</v>
      </c>
      <c r="AF521" s="27">
        <v>0</v>
      </c>
      <c r="AG521" s="6">
        <v>0</v>
      </c>
      <c r="AH521" s="6">
        <v>0</v>
      </c>
      <c r="AI521" s="23">
        <v>0</v>
      </c>
      <c r="AJ521" s="6">
        <v>232</v>
      </c>
      <c r="AK521" s="6">
        <v>232</v>
      </c>
      <c r="AL521">
        <v>0</v>
      </c>
      <c r="AM521" s="148">
        <v>194</v>
      </c>
      <c r="AN521" s="148">
        <v>224</v>
      </c>
      <c r="AO521" s="173">
        <v>0</v>
      </c>
      <c r="AP521" s="136">
        <f t="shared" si="31"/>
        <v>4241</v>
      </c>
      <c r="AQ521" s="137">
        <f t="shared" si="32"/>
        <v>1</v>
      </c>
      <c r="AV521" s="6"/>
      <c r="AW521" s="6"/>
      <c r="AZ521" s="6"/>
      <c r="BA521" s="6"/>
      <c r="BD521" s="6"/>
      <c r="BE521" s="6"/>
      <c r="BF521" s="6"/>
      <c r="BG521" s="6"/>
      <c r="BH521" s="6"/>
      <c r="BI521" s="6"/>
      <c r="BJ521" s="6"/>
      <c r="BK521" s="6"/>
      <c r="BL521" s="6"/>
      <c r="BM521" s="6"/>
    </row>
    <row r="522" spans="1:65" ht="16.5" customHeight="1">
      <c r="A522" s="27" t="s">
        <v>150</v>
      </c>
      <c r="B522" s="80">
        <v>188</v>
      </c>
      <c r="C522" s="6">
        <v>139</v>
      </c>
      <c r="D522" s="6">
        <v>143</v>
      </c>
      <c r="E522" s="6">
        <v>0</v>
      </c>
      <c r="F522" s="6">
        <v>329</v>
      </c>
      <c r="G522" s="6">
        <v>338</v>
      </c>
      <c r="H522" s="23">
        <v>0</v>
      </c>
      <c r="I522" s="6">
        <v>0</v>
      </c>
      <c r="J522" s="6">
        <v>0</v>
      </c>
      <c r="K522" s="23">
        <v>0</v>
      </c>
      <c r="L522" s="6">
        <v>150</v>
      </c>
      <c r="M522" s="6">
        <v>150</v>
      </c>
      <c r="N522" s="6">
        <v>0</v>
      </c>
      <c r="O522" s="6">
        <v>194</v>
      </c>
      <c r="P522" s="6">
        <v>215</v>
      </c>
      <c r="Q522" s="173">
        <v>0</v>
      </c>
      <c r="R522" s="6">
        <v>163</v>
      </c>
      <c r="S522" s="6">
        <v>166</v>
      </c>
      <c r="T522" s="23">
        <v>0</v>
      </c>
      <c r="U522" s="6">
        <v>204</v>
      </c>
      <c r="V522" s="6">
        <v>204</v>
      </c>
      <c r="W522" s="23">
        <v>0</v>
      </c>
      <c r="X522" s="6">
        <v>184</v>
      </c>
      <c r="Y522" s="6">
        <v>198</v>
      </c>
      <c r="Z522" s="27">
        <v>0</v>
      </c>
      <c r="AA522" s="6">
        <v>150</v>
      </c>
      <c r="AB522" s="6">
        <v>162</v>
      </c>
      <c r="AC522">
        <v>0</v>
      </c>
      <c r="AD522" s="6">
        <v>124</v>
      </c>
      <c r="AE522" s="6">
        <v>134</v>
      </c>
      <c r="AF522" s="27">
        <v>0</v>
      </c>
      <c r="AG522" s="6">
        <v>302</v>
      </c>
      <c r="AH522" s="6">
        <v>302</v>
      </c>
      <c r="AI522" s="23">
        <v>0</v>
      </c>
      <c r="AJ522" s="6">
        <v>232</v>
      </c>
      <c r="AK522" s="6">
        <v>232</v>
      </c>
      <c r="AL522">
        <v>0</v>
      </c>
      <c r="AM522" s="6">
        <v>224</v>
      </c>
      <c r="AN522" s="6">
        <v>224</v>
      </c>
      <c r="AO522" s="173">
        <v>0</v>
      </c>
      <c r="AP522" s="136">
        <f t="shared" si="31"/>
        <v>4863</v>
      </c>
      <c r="AQ522" s="137">
        <f t="shared" si="32"/>
        <v>1</v>
      </c>
      <c r="AV522" s="6"/>
      <c r="AW522" s="6"/>
      <c r="AZ522" s="6"/>
      <c r="BA522" s="6"/>
      <c r="BD522" s="6"/>
      <c r="BE522" s="6"/>
      <c r="BF522" s="6"/>
      <c r="BG522" s="6"/>
      <c r="BH522" s="6"/>
      <c r="BI522" s="6"/>
      <c r="BJ522" s="6"/>
      <c r="BK522" s="6"/>
      <c r="BL522" s="6"/>
      <c r="BM522" s="6"/>
    </row>
    <row r="523" spans="1:65" ht="16.5" customHeight="1">
      <c r="A523" s="27" t="s">
        <v>150</v>
      </c>
      <c r="B523" s="80">
        <v>188</v>
      </c>
      <c r="C523" s="6">
        <v>139</v>
      </c>
      <c r="D523" s="6">
        <v>143</v>
      </c>
      <c r="E523" s="6">
        <v>0</v>
      </c>
      <c r="F523" s="6">
        <v>329</v>
      </c>
      <c r="G523" s="6">
        <v>338</v>
      </c>
      <c r="H523" s="23">
        <v>0</v>
      </c>
      <c r="I523" s="6">
        <v>0</v>
      </c>
      <c r="J523" s="6">
        <v>0</v>
      </c>
      <c r="K523" s="23">
        <v>0</v>
      </c>
      <c r="L523" s="6">
        <v>150</v>
      </c>
      <c r="M523" s="6">
        <v>150</v>
      </c>
      <c r="N523" s="6">
        <v>0</v>
      </c>
      <c r="O523" s="6">
        <v>194</v>
      </c>
      <c r="P523" s="6">
        <v>215</v>
      </c>
      <c r="Q523" s="173">
        <v>0</v>
      </c>
      <c r="R523" s="6">
        <v>163</v>
      </c>
      <c r="S523" s="6">
        <v>166</v>
      </c>
      <c r="T523" s="23">
        <v>0</v>
      </c>
      <c r="U523" s="6">
        <v>204</v>
      </c>
      <c r="V523" s="6">
        <v>204</v>
      </c>
      <c r="W523" s="23">
        <v>0</v>
      </c>
      <c r="X523" s="6">
        <v>184</v>
      </c>
      <c r="Y523" s="6">
        <v>198</v>
      </c>
      <c r="Z523" s="27">
        <v>0</v>
      </c>
      <c r="AA523" s="6">
        <v>150</v>
      </c>
      <c r="AB523" s="6">
        <v>162</v>
      </c>
      <c r="AC523">
        <v>0</v>
      </c>
      <c r="AD523" s="6">
        <v>124</v>
      </c>
      <c r="AE523" s="6">
        <v>134</v>
      </c>
      <c r="AF523" s="27">
        <v>0</v>
      </c>
      <c r="AG523" s="6">
        <v>302</v>
      </c>
      <c r="AH523" s="6">
        <v>302</v>
      </c>
      <c r="AI523" s="23">
        <v>0</v>
      </c>
      <c r="AJ523" s="6">
        <v>232</v>
      </c>
      <c r="AK523" s="6">
        <v>232</v>
      </c>
      <c r="AL523">
        <v>0</v>
      </c>
      <c r="AM523" s="6">
        <v>224</v>
      </c>
      <c r="AN523" s="6">
        <v>224</v>
      </c>
      <c r="AO523" s="173">
        <v>0</v>
      </c>
      <c r="AP523" s="136">
        <f t="shared" si="31"/>
        <v>4863</v>
      </c>
      <c r="AQ523" s="137">
        <f t="shared" si="32"/>
        <v>1</v>
      </c>
      <c r="AV523" s="6"/>
      <c r="AW523" s="6"/>
      <c r="AZ523" s="6"/>
      <c r="BA523" s="6"/>
      <c r="BD523" s="6"/>
      <c r="BE523" s="6"/>
      <c r="BF523" s="6"/>
      <c r="BG523" s="6"/>
      <c r="BH523" s="6"/>
      <c r="BI523" s="6"/>
      <c r="BJ523" s="6"/>
      <c r="BK523" s="6"/>
      <c r="BL523" s="6"/>
      <c r="BM523" s="6"/>
    </row>
    <row r="524" spans="1:65" ht="16.5" customHeight="1">
      <c r="A524" s="27" t="s">
        <v>150</v>
      </c>
      <c r="B524" s="80">
        <v>189</v>
      </c>
      <c r="C524" s="6">
        <v>139</v>
      </c>
      <c r="D524" s="6">
        <v>143</v>
      </c>
      <c r="E524" s="6">
        <v>0</v>
      </c>
      <c r="F524" s="6">
        <v>329</v>
      </c>
      <c r="G524" s="6">
        <v>338</v>
      </c>
      <c r="H524" s="23">
        <v>0</v>
      </c>
      <c r="I524" s="6">
        <v>0</v>
      </c>
      <c r="J524" s="6">
        <v>0</v>
      </c>
      <c r="K524" s="23">
        <v>0</v>
      </c>
      <c r="L524" s="6">
        <v>150</v>
      </c>
      <c r="M524" s="6">
        <v>150</v>
      </c>
      <c r="N524" s="6">
        <v>0</v>
      </c>
      <c r="O524" s="6">
        <v>194</v>
      </c>
      <c r="P524" s="6">
        <v>215</v>
      </c>
      <c r="Q524" s="173">
        <v>0</v>
      </c>
      <c r="R524" s="6">
        <v>163</v>
      </c>
      <c r="S524" s="6">
        <v>166</v>
      </c>
      <c r="T524" s="23">
        <v>0</v>
      </c>
      <c r="U524" s="6">
        <v>204</v>
      </c>
      <c r="V524" s="6">
        <v>204</v>
      </c>
      <c r="W524" s="23">
        <v>0</v>
      </c>
      <c r="X524" s="6">
        <v>184</v>
      </c>
      <c r="Y524" s="6">
        <v>198</v>
      </c>
      <c r="Z524" s="27">
        <v>0</v>
      </c>
      <c r="AA524" s="6">
        <v>150</v>
      </c>
      <c r="AB524" s="6">
        <v>162</v>
      </c>
      <c r="AC524">
        <v>0</v>
      </c>
      <c r="AD524" s="6">
        <v>124</v>
      </c>
      <c r="AE524" s="6">
        <v>134</v>
      </c>
      <c r="AF524" s="27">
        <v>0</v>
      </c>
      <c r="AG524" s="6">
        <v>302</v>
      </c>
      <c r="AH524" s="6">
        <v>302</v>
      </c>
      <c r="AI524" s="23">
        <v>0</v>
      </c>
      <c r="AJ524" s="6">
        <v>232</v>
      </c>
      <c r="AK524" s="6">
        <v>232</v>
      </c>
      <c r="AL524">
        <v>0</v>
      </c>
      <c r="AM524" s="6">
        <v>224</v>
      </c>
      <c r="AN524" s="6">
        <v>224</v>
      </c>
      <c r="AO524" s="173">
        <v>0</v>
      </c>
      <c r="AP524" s="136">
        <f t="shared" si="31"/>
        <v>4863</v>
      </c>
      <c r="AQ524" s="137">
        <f t="shared" si="32"/>
        <v>1</v>
      </c>
      <c r="AV524" s="6"/>
      <c r="AW524" s="6"/>
      <c r="AZ524" s="6"/>
      <c r="BA524" s="6"/>
      <c r="BD524" s="6"/>
      <c r="BE524" s="6"/>
      <c r="BF524" s="6"/>
      <c r="BG524" s="6"/>
      <c r="BH524" s="6"/>
      <c r="BI524" s="6"/>
      <c r="BJ524" s="6"/>
      <c r="BK524" s="6"/>
      <c r="BL524" s="6"/>
      <c r="BM524" s="6"/>
    </row>
    <row r="525" spans="1:65" ht="16.5" customHeight="1">
      <c r="A525" s="27" t="s">
        <v>150</v>
      </c>
      <c r="B525" s="80">
        <v>189</v>
      </c>
      <c r="C525" s="6">
        <v>139</v>
      </c>
      <c r="D525" s="6">
        <v>143</v>
      </c>
      <c r="E525" s="6">
        <v>0</v>
      </c>
      <c r="F525" s="6">
        <v>329</v>
      </c>
      <c r="G525" s="6">
        <v>338</v>
      </c>
      <c r="H525" s="23">
        <v>0</v>
      </c>
      <c r="I525" s="6">
        <v>0</v>
      </c>
      <c r="J525" s="6">
        <v>0</v>
      </c>
      <c r="K525" s="23">
        <v>0</v>
      </c>
      <c r="L525" s="6">
        <v>150</v>
      </c>
      <c r="M525" s="6">
        <v>150</v>
      </c>
      <c r="N525" s="6">
        <v>0</v>
      </c>
      <c r="O525" s="6">
        <v>194</v>
      </c>
      <c r="P525" s="6">
        <v>215</v>
      </c>
      <c r="Q525" s="173">
        <v>0</v>
      </c>
      <c r="R525" s="6">
        <v>163</v>
      </c>
      <c r="S525" s="6">
        <v>166</v>
      </c>
      <c r="T525" s="23">
        <v>0</v>
      </c>
      <c r="U525" s="6">
        <v>204</v>
      </c>
      <c r="V525" s="6">
        <v>204</v>
      </c>
      <c r="W525" s="23">
        <v>0</v>
      </c>
      <c r="X525" s="6">
        <v>184</v>
      </c>
      <c r="Y525" s="6">
        <v>198</v>
      </c>
      <c r="Z525" s="27">
        <v>0</v>
      </c>
      <c r="AA525" s="6">
        <v>150</v>
      </c>
      <c r="AB525" s="6">
        <v>162</v>
      </c>
      <c r="AC525">
        <v>0</v>
      </c>
      <c r="AD525" s="6">
        <v>124</v>
      </c>
      <c r="AE525" s="6">
        <v>134</v>
      </c>
      <c r="AF525" s="27">
        <v>0</v>
      </c>
      <c r="AG525" s="6">
        <v>302</v>
      </c>
      <c r="AH525" s="6">
        <v>302</v>
      </c>
      <c r="AI525" s="23">
        <v>0</v>
      </c>
      <c r="AJ525" s="6">
        <v>232</v>
      </c>
      <c r="AK525" s="6">
        <v>232</v>
      </c>
      <c r="AL525">
        <v>0</v>
      </c>
      <c r="AM525" s="6">
        <v>224</v>
      </c>
      <c r="AN525" s="6">
        <v>224</v>
      </c>
      <c r="AO525" s="173">
        <v>0</v>
      </c>
      <c r="AP525" s="136">
        <f t="shared" si="31"/>
        <v>4863</v>
      </c>
      <c r="AQ525" s="137">
        <f t="shared" si="32"/>
        <v>1</v>
      </c>
      <c r="AV525" s="6"/>
      <c r="AW525" s="6"/>
      <c r="AZ525" s="6"/>
      <c r="BA525" s="6"/>
      <c r="BD525" s="6"/>
      <c r="BE525" s="6"/>
      <c r="BF525" s="6"/>
      <c r="BG525" s="6"/>
      <c r="BH525" s="6"/>
      <c r="BI525" s="6"/>
      <c r="BJ525" s="6"/>
      <c r="BK525" s="6"/>
      <c r="BL525" s="6"/>
      <c r="BM525" s="6"/>
    </row>
    <row r="526" spans="1:65" ht="16.5" customHeight="1">
      <c r="A526" s="27" t="s">
        <v>150</v>
      </c>
      <c r="B526" s="80">
        <v>190</v>
      </c>
      <c r="C526" s="6">
        <v>131</v>
      </c>
      <c r="D526" s="6">
        <v>135</v>
      </c>
      <c r="E526" s="6">
        <v>0</v>
      </c>
      <c r="F526" s="6">
        <v>329</v>
      </c>
      <c r="G526" s="6">
        <v>338</v>
      </c>
      <c r="H526" s="23">
        <v>0</v>
      </c>
      <c r="I526" s="6">
        <v>0</v>
      </c>
      <c r="J526" s="6">
        <v>0</v>
      </c>
      <c r="K526" s="23">
        <v>0</v>
      </c>
      <c r="L526" s="6">
        <v>0</v>
      </c>
      <c r="M526" s="6">
        <v>0</v>
      </c>
      <c r="N526" s="6">
        <v>0</v>
      </c>
      <c r="O526" s="6">
        <v>0</v>
      </c>
      <c r="P526" s="6">
        <v>0</v>
      </c>
      <c r="Q526" s="173">
        <v>0</v>
      </c>
      <c r="R526" s="160">
        <v>160</v>
      </c>
      <c r="S526" s="160">
        <v>160</v>
      </c>
      <c r="T526" s="23">
        <v>0</v>
      </c>
      <c r="U526" s="148">
        <v>206</v>
      </c>
      <c r="V526" s="148">
        <v>206</v>
      </c>
      <c r="W526" s="23">
        <v>0</v>
      </c>
      <c r="X526" s="160">
        <v>200</v>
      </c>
      <c r="Y526" s="160">
        <v>200</v>
      </c>
      <c r="Z526" s="27">
        <v>0</v>
      </c>
      <c r="AA526" s="6">
        <v>150</v>
      </c>
      <c r="AB526" s="6">
        <v>162</v>
      </c>
      <c r="AC526">
        <v>0</v>
      </c>
      <c r="AD526" s="6">
        <v>124</v>
      </c>
      <c r="AE526" s="6">
        <v>134</v>
      </c>
      <c r="AF526" s="27">
        <v>0</v>
      </c>
      <c r="AG526" s="6">
        <v>302</v>
      </c>
      <c r="AH526" s="6">
        <v>302</v>
      </c>
      <c r="AI526" s="23">
        <v>0</v>
      </c>
      <c r="AJ526" s="6">
        <v>232</v>
      </c>
      <c r="AK526" s="6">
        <v>232</v>
      </c>
      <c r="AL526">
        <v>0</v>
      </c>
      <c r="AM526" s="148">
        <v>224</v>
      </c>
      <c r="AN526" s="148">
        <v>224</v>
      </c>
      <c r="AO526" s="173">
        <v>0</v>
      </c>
      <c r="AP526" s="136">
        <f t="shared" si="31"/>
        <v>4151</v>
      </c>
      <c r="AQ526" s="137">
        <f t="shared" si="32"/>
        <v>1</v>
      </c>
      <c r="AV526" s="6"/>
      <c r="AW526" s="6"/>
      <c r="AZ526" s="6"/>
      <c r="BA526" s="6"/>
      <c r="BD526" s="6"/>
      <c r="BE526" s="6"/>
      <c r="BF526" s="6"/>
      <c r="BG526" s="6"/>
      <c r="BH526" s="6"/>
      <c r="BI526" s="6"/>
      <c r="BJ526" s="6"/>
      <c r="BK526" s="6"/>
      <c r="BL526" s="6"/>
      <c r="BM526" s="6"/>
    </row>
    <row r="527" spans="1:65" ht="16.5" customHeight="1">
      <c r="A527" s="27" t="s">
        <v>150</v>
      </c>
      <c r="B527" s="80">
        <v>190</v>
      </c>
      <c r="C527" s="6">
        <v>0</v>
      </c>
      <c r="D527" s="6">
        <v>0</v>
      </c>
      <c r="E527" s="6">
        <v>0</v>
      </c>
      <c r="F527" s="6">
        <v>329</v>
      </c>
      <c r="G527" s="6">
        <v>338</v>
      </c>
      <c r="H527" s="23">
        <v>0</v>
      </c>
      <c r="I527" s="6">
        <v>0</v>
      </c>
      <c r="J527" s="6">
        <v>0</v>
      </c>
      <c r="K527" s="23">
        <v>0</v>
      </c>
      <c r="L527" s="6">
        <v>0</v>
      </c>
      <c r="M527" s="6">
        <v>0</v>
      </c>
      <c r="N527" s="6">
        <v>0</v>
      </c>
      <c r="O527" s="6">
        <v>194</v>
      </c>
      <c r="P527" s="6">
        <v>215</v>
      </c>
      <c r="Q527" s="173">
        <v>0</v>
      </c>
      <c r="R527" s="160">
        <v>163</v>
      </c>
      <c r="S527" s="160">
        <v>166</v>
      </c>
      <c r="T527" s="23">
        <v>0</v>
      </c>
      <c r="U527" s="148">
        <v>204</v>
      </c>
      <c r="V527" s="148">
        <v>204</v>
      </c>
      <c r="W527" s="23">
        <v>0</v>
      </c>
      <c r="X527" s="160">
        <v>184</v>
      </c>
      <c r="Y527" s="160">
        <v>198</v>
      </c>
      <c r="Z527" s="27">
        <v>0</v>
      </c>
      <c r="AA527" s="6">
        <v>150</v>
      </c>
      <c r="AB527" s="6">
        <v>162</v>
      </c>
      <c r="AC527">
        <v>0</v>
      </c>
      <c r="AD527" s="6">
        <v>124</v>
      </c>
      <c r="AE527" s="6">
        <v>134</v>
      </c>
      <c r="AF527" s="27">
        <v>0</v>
      </c>
      <c r="AG527" s="6">
        <v>0</v>
      </c>
      <c r="AH527" s="6">
        <v>0</v>
      </c>
      <c r="AI527" s="23">
        <v>0</v>
      </c>
      <c r="AJ527" s="6">
        <v>232</v>
      </c>
      <c r="AK527" s="6">
        <v>232</v>
      </c>
      <c r="AL527">
        <v>0</v>
      </c>
      <c r="AM527" s="148">
        <v>194</v>
      </c>
      <c r="AN527" s="148">
        <v>194</v>
      </c>
      <c r="AO527" s="173">
        <v>0</v>
      </c>
      <c r="AP527" s="136">
        <f t="shared" si="31"/>
        <v>3617</v>
      </c>
      <c r="AQ527" s="137">
        <f t="shared" si="32"/>
        <v>1</v>
      </c>
      <c r="AV527" s="6"/>
      <c r="AW527" s="6"/>
      <c r="AZ527" s="6"/>
      <c r="BA527" s="6"/>
      <c r="BD527" s="6"/>
      <c r="BE527" s="6"/>
      <c r="BF527" s="6"/>
      <c r="BG527" s="6"/>
      <c r="BH527" s="6"/>
      <c r="BI527" s="6"/>
      <c r="BJ527" s="6"/>
      <c r="BK527" s="6"/>
      <c r="BL527" s="6"/>
      <c r="BM527" s="6"/>
    </row>
    <row r="528" spans="1:65" ht="16.5" customHeight="1">
      <c r="A528" s="27" t="s">
        <v>150</v>
      </c>
      <c r="B528" s="80">
        <v>191</v>
      </c>
      <c r="C528" s="6">
        <v>139</v>
      </c>
      <c r="D528" s="6">
        <v>143</v>
      </c>
      <c r="E528" s="6">
        <v>0</v>
      </c>
      <c r="F528" s="6">
        <v>0</v>
      </c>
      <c r="G528" s="6">
        <v>0</v>
      </c>
      <c r="H528" s="23">
        <v>0</v>
      </c>
      <c r="I528" s="6">
        <v>0</v>
      </c>
      <c r="J528" s="6">
        <v>0</v>
      </c>
      <c r="K528" s="23">
        <v>0</v>
      </c>
      <c r="L528" s="6">
        <v>150</v>
      </c>
      <c r="M528" s="6">
        <v>150</v>
      </c>
      <c r="N528" s="6">
        <v>0</v>
      </c>
      <c r="O528" s="6">
        <v>194</v>
      </c>
      <c r="P528" s="6">
        <v>215</v>
      </c>
      <c r="Q528" s="173">
        <v>0</v>
      </c>
      <c r="R528" s="160">
        <v>160</v>
      </c>
      <c r="S528" s="160">
        <v>163</v>
      </c>
      <c r="T528" s="23">
        <v>0</v>
      </c>
      <c r="U528" s="6">
        <v>0</v>
      </c>
      <c r="V528" s="6">
        <v>0</v>
      </c>
      <c r="W528" s="23">
        <v>0</v>
      </c>
      <c r="X528" s="6">
        <v>0</v>
      </c>
      <c r="Y528" s="6">
        <v>0</v>
      </c>
      <c r="Z528" s="27">
        <v>0</v>
      </c>
      <c r="AA528" s="148">
        <v>162</v>
      </c>
      <c r="AB528" s="148">
        <v>162</v>
      </c>
      <c r="AC528">
        <v>0</v>
      </c>
      <c r="AD528" s="6">
        <v>124</v>
      </c>
      <c r="AE528" s="6">
        <v>134</v>
      </c>
      <c r="AF528" s="27">
        <v>0</v>
      </c>
      <c r="AG528" s="6">
        <v>302</v>
      </c>
      <c r="AH528" s="6">
        <v>302</v>
      </c>
      <c r="AI528" s="23">
        <v>0</v>
      </c>
      <c r="AJ528" s="6">
        <v>232</v>
      </c>
      <c r="AK528" s="6">
        <v>232</v>
      </c>
      <c r="AL528">
        <v>0</v>
      </c>
      <c r="AM528" s="6">
        <v>224</v>
      </c>
      <c r="AN528" s="6">
        <v>224</v>
      </c>
      <c r="AO528" s="173">
        <v>0</v>
      </c>
      <c r="AP528" s="136">
        <f t="shared" si="31"/>
        <v>3412</v>
      </c>
      <c r="AQ528" s="137">
        <f t="shared" si="32"/>
        <v>1</v>
      </c>
      <c r="AV528" s="6"/>
      <c r="AW528" s="6"/>
      <c r="AZ528" s="6"/>
      <c r="BA528" s="6"/>
      <c r="BD528" s="6"/>
      <c r="BE528" s="6"/>
      <c r="BF528" s="6"/>
      <c r="BG528" s="6"/>
      <c r="BH528" s="6"/>
      <c r="BI528" s="6"/>
      <c r="BJ528" s="6"/>
      <c r="BK528" s="6"/>
      <c r="BL528" s="6"/>
      <c r="BM528" s="6"/>
    </row>
    <row r="529" spans="1:65" ht="16.5" customHeight="1">
      <c r="A529" s="27" t="s">
        <v>150</v>
      </c>
      <c r="B529" s="80">
        <v>191</v>
      </c>
      <c r="C529" s="6">
        <v>139</v>
      </c>
      <c r="D529" s="6">
        <v>143</v>
      </c>
      <c r="E529" s="6">
        <v>0</v>
      </c>
      <c r="F529" s="6">
        <v>0</v>
      </c>
      <c r="G529" s="6">
        <v>0</v>
      </c>
      <c r="H529" s="23">
        <v>0</v>
      </c>
      <c r="I529" s="6">
        <v>0</v>
      </c>
      <c r="J529" s="6">
        <v>0</v>
      </c>
      <c r="K529" s="23">
        <v>0</v>
      </c>
      <c r="L529" s="6">
        <v>150</v>
      </c>
      <c r="M529" s="6">
        <v>150</v>
      </c>
      <c r="N529" s="6">
        <v>0</v>
      </c>
      <c r="O529" s="6">
        <v>194</v>
      </c>
      <c r="P529" s="6">
        <v>215</v>
      </c>
      <c r="Q529" s="173">
        <v>0</v>
      </c>
      <c r="R529" s="160">
        <v>163</v>
      </c>
      <c r="S529" s="160">
        <v>166</v>
      </c>
      <c r="T529" s="23">
        <v>0</v>
      </c>
      <c r="U529" s="6">
        <v>0</v>
      </c>
      <c r="V529" s="6">
        <v>0</v>
      </c>
      <c r="W529" s="23">
        <v>0</v>
      </c>
      <c r="X529" s="6">
        <v>184</v>
      </c>
      <c r="Y529" s="6">
        <v>200</v>
      </c>
      <c r="Z529" s="27">
        <v>0</v>
      </c>
      <c r="AA529" s="148">
        <v>150</v>
      </c>
      <c r="AB529" s="148">
        <v>162</v>
      </c>
      <c r="AC529">
        <v>0</v>
      </c>
      <c r="AD529" s="6">
        <v>124</v>
      </c>
      <c r="AE529" s="6">
        <v>134</v>
      </c>
      <c r="AF529" s="27">
        <v>0</v>
      </c>
      <c r="AG529" s="6">
        <v>302</v>
      </c>
      <c r="AH529" s="6">
        <v>302</v>
      </c>
      <c r="AI529" s="23">
        <v>0</v>
      </c>
      <c r="AJ529" s="6">
        <v>232</v>
      </c>
      <c r="AK529" s="6">
        <v>232</v>
      </c>
      <c r="AL529">
        <v>0</v>
      </c>
      <c r="AM529" s="6">
        <v>0</v>
      </c>
      <c r="AN529" s="6">
        <v>0</v>
      </c>
      <c r="AO529" s="173">
        <v>0</v>
      </c>
      <c r="AP529" s="136">
        <f t="shared" si="31"/>
        <v>3342</v>
      </c>
      <c r="AQ529" s="137">
        <f t="shared" si="32"/>
        <v>1</v>
      </c>
      <c r="AV529" s="6"/>
      <c r="AW529" s="6"/>
      <c r="AZ529" s="6"/>
      <c r="BA529" s="6"/>
      <c r="BD529" s="6"/>
      <c r="BE529" s="6"/>
      <c r="BF529" s="6"/>
      <c r="BG529" s="6"/>
      <c r="BH529" s="6"/>
      <c r="BI529" s="6"/>
      <c r="BJ529" s="6"/>
      <c r="BK529" s="6"/>
      <c r="BL529" s="6"/>
      <c r="BM529" s="6"/>
    </row>
    <row r="530" spans="1:65" ht="16.5" customHeight="1">
      <c r="A530" s="27" t="s">
        <v>150</v>
      </c>
      <c r="B530" s="80">
        <v>192</v>
      </c>
      <c r="C530" s="6">
        <v>139</v>
      </c>
      <c r="D530" s="6">
        <v>143</v>
      </c>
      <c r="E530" s="6">
        <v>0</v>
      </c>
      <c r="F530" s="6">
        <v>329</v>
      </c>
      <c r="G530" s="6">
        <v>338</v>
      </c>
      <c r="H530" s="23">
        <v>0</v>
      </c>
      <c r="I530" s="6">
        <v>0</v>
      </c>
      <c r="J530" s="6">
        <v>0</v>
      </c>
      <c r="K530" s="23">
        <v>0</v>
      </c>
      <c r="L530" s="6">
        <v>150</v>
      </c>
      <c r="M530" s="6">
        <v>150</v>
      </c>
      <c r="N530" s="6">
        <v>0</v>
      </c>
      <c r="O530" s="6">
        <v>194</v>
      </c>
      <c r="P530" s="6">
        <v>215</v>
      </c>
      <c r="Q530" s="173">
        <v>0</v>
      </c>
      <c r="R530">
        <v>0</v>
      </c>
      <c r="S530">
        <v>0</v>
      </c>
      <c r="T530">
        <v>0</v>
      </c>
      <c r="U530">
        <v>0</v>
      </c>
      <c r="V530">
        <v>0</v>
      </c>
      <c r="W530">
        <v>0</v>
      </c>
      <c r="X530">
        <v>0</v>
      </c>
      <c r="Y530">
        <v>0</v>
      </c>
      <c r="Z530" s="27">
        <v>0</v>
      </c>
      <c r="AA530" s="6">
        <v>150</v>
      </c>
      <c r="AB530" s="6">
        <v>162</v>
      </c>
      <c r="AC530">
        <v>0</v>
      </c>
      <c r="AD530" s="6">
        <v>124</v>
      </c>
      <c r="AE530" s="6">
        <v>134</v>
      </c>
      <c r="AF530" s="27">
        <v>0</v>
      </c>
      <c r="AG530" s="6">
        <v>0</v>
      </c>
      <c r="AH530" s="6">
        <v>0</v>
      </c>
      <c r="AI530" s="23">
        <v>0</v>
      </c>
      <c r="AJ530" s="6">
        <v>232</v>
      </c>
      <c r="AK530" s="6">
        <v>232</v>
      </c>
      <c r="AL530">
        <v>0</v>
      </c>
      <c r="AM530" s="6">
        <v>0</v>
      </c>
      <c r="AN530" s="6">
        <v>0</v>
      </c>
      <c r="AO530" s="173">
        <v>0</v>
      </c>
      <c r="AP530" s="136">
        <f t="shared" si="31"/>
        <v>2692</v>
      </c>
      <c r="AQ530" s="137">
        <f t="shared" si="32"/>
        <v>1</v>
      </c>
      <c r="AV530" s="6"/>
      <c r="AW530" s="6"/>
      <c r="AZ530" s="6"/>
      <c r="BA530" s="6"/>
      <c r="BD530" s="6"/>
      <c r="BE530" s="6"/>
      <c r="BF530" s="6"/>
      <c r="BG530" s="6"/>
      <c r="BH530" s="6"/>
      <c r="BI530" s="6"/>
      <c r="BJ530" s="6"/>
      <c r="BK530" s="6"/>
      <c r="BL530" s="6"/>
      <c r="BM530" s="6"/>
    </row>
    <row r="531" spans="1:65" ht="16.5" customHeight="1">
      <c r="A531" s="27" t="s">
        <v>150</v>
      </c>
      <c r="B531" s="80">
        <v>192</v>
      </c>
      <c r="C531" s="6">
        <v>139</v>
      </c>
      <c r="D531" s="6">
        <v>143</v>
      </c>
      <c r="E531" s="6">
        <v>0</v>
      </c>
      <c r="F531" s="6">
        <v>329</v>
      </c>
      <c r="G531" s="6">
        <v>338</v>
      </c>
      <c r="H531" s="23">
        <v>0</v>
      </c>
      <c r="I531" s="6">
        <v>0</v>
      </c>
      <c r="J531" s="6">
        <v>0</v>
      </c>
      <c r="K531" s="23">
        <v>0</v>
      </c>
      <c r="L531" s="6">
        <v>150</v>
      </c>
      <c r="M531" s="6">
        <v>150</v>
      </c>
      <c r="N531" s="6">
        <v>0</v>
      </c>
      <c r="O531" s="6">
        <v>194</v>
      </c>
      <c r="P531" s="6">
        <v>215</v>
      </c>
      <c r="Q531" s="173">
        <v>0</v>
      </c>
      <c r="R531">
        <v>0</v>
      </c>
      <c r="S531">
        <v>0</v>
      </c>
      <c r="T531">
        <v>0</v>
      </c>
      <c r="U531">
        <v>0</v>
      </c>
      <c r="V531">
        <v>0</v>
      </c>
      <c r="W531">
        <v>0</v>
      </c>
      <c r="X531">
        <v>0</v>
      </c>
      <c r="Y531">
        <v>0</v>
      </c>
      <c r="Z531" s="27">
        <v>0</v>
      </c>
      <c r="AA531" s="6">
        <v>150</v>
      </c>
      <c r="AB531" s="6">
        <v>162</v>
      </c>
      <c r="AC531">
        <v>0</v>
      </c>
      <c r="AD531" s="6">
        <v>124</v>
      </c>
      <c r="AE531" s="6">
        <v>134</v>
      </c>
      <c r="AF531" s="27">
        <v>0</v>
      </c>
      <c r="AG531" s="6">
        <v>302</v>
      </c>
      <c r="AH531" s="6">
        <v>302</v>
      </c>
      <c r="AI531" s="23">
        <v>0</v>
      </c>
      <c r="AJ531" s="6">
        <v>232</v>
      </c>
      <c r="AK531" s="6">
        <v>232</v>
      </c>
      <c r="AL531">
        <v>0</v>
      </c>
      <c r="AM531" s="6">
        <v>224</v>
      </c>
      <c r="AN531" s="6">
        <v>230</v>
      </c>
      <c r="AO531" s="173">
        <v>0</v>
      </c>
      <c r="AP531" s="136">
        <f t="shared" si="31"/>
        <v>3750</v>
      </c>
      <c r="AQ531" s="137">
        <f t="shared" si="32"/>
        <v>1</v>
      </c>
      <c r="AV531" s="6"/>
      <c r="AW531" s="6"/>
      <c r="AZ531" s="6"/>
      <c r="BA531" s="6"/>
      <c r="BD531" s="6"/>
      <c r="BE531" s="6"/>
      <c r="BF531" s="6"/>
      <c r="BG531" s="6"/>
      <c r="BH531" s="6"/>
      <c r="BI531" s="6"/>
      <c r="BJ531" s="6"/>
      <c r="BK531" s="6"/>
      <c r="BL531" s="6"/>
      <c r="BM531" s="6"/>
    </row>
    <row r="532" spans="1:65" ht="16.5" customHeight="1">
      <c r="A532" s="27" t="s">
        <v>150</v>
      </c>
      <c r="B532" s="80">
        <v>193</v>
      </c>
      <c r="C532" s="6">
        <v>139</v>
      </c>
      <c r="D532" s="6">
        <v>143</v>
      </c>
      <c r="E532" s="6">
        <v>0</v>
      </c>
      <c r="F532" s="6">
        <v>0</v>
      </c>
      <c r="G532" s="6">
        <v>0</v>
      </c>
      <c r="H532" s="23">
        <v>0</v>
      </c>
      <c r="I532" s="6">
        <v>0</v>
      </c>
      <c r="J532" s="6">
        <v>0</v>
      </c>
      <c r="K532" s="23">
        <v>0</v>
      </c>
      <c r="L532" s="6">
        <v>174</v>
      </c>
      <c r="M532" s="20">
        <v>190</v>
      </c>
      <c r="N532" s="6">
        <v>0</v>
      </c>
      <c r="O532" s="20">
        <v>194</v>
      </c>
      <c r="P532" s="20">
        <v>200</v>
      </c>
      <c r="Q532" s="173">
        <v>0</v>
      </c>
      <c r="R532" s="6">
        <v>163</v>
      </c>
      <c r="S532" s="6">
        <v>166</v>
      </c>
      <c r="T532" s="23">
        <v>0</v>
      </c>
      <c r="U532" s="6">
        <v>202</v>
      </c>
      <c r="V532" s="6">
        <v>202</v>
      </c>
      <c r="W532" s="23">
        <v>0</v>
      </c>
      <c r="X532" s="6">
        <v>196</v>
      </c>
      <c r="Y532" s="6">
        <v>200</v>
      </c>
      <c r="Z532" s="27">
        <v>0</v>
      </c>
      <c r="AA532" s="6">
        <v>0</v>
      </c>
      <c r="AB532" s="6">
        <v>0</v>
      </c>
      <c r="AC532">
        <v>0</v>
      </c>
      <c r="AD532" s="6">
        <v>0</v>
      </c>
      <c r="AE532" s="6">
        <v>0</v>
      </c>
      <c r="AF532" s="27">
        <v>0</v>
      </c>
      <c r="AG532" s="6">
        <v>302</v>
      </c>
      <c r="AH532" s="6">
        <v>302</v>
      </c>
      <c r="AI532" s="23">
        <v>0</v>
      </c>
      <c r="AJ532" s="6">
        <v>232</v>
      </c>
      <c r="AK532" s="6">
        <v>232</v>
      </c>
      <c r="AL532">
        <v>0</v>
      </c>
      <c r="AM532" s="160">
        <v>192</v>
      </c>
      <c r="AN532" s="160">
        <v>224</v>
      </c>
      <c r="AO532" s="173">
        <v>0</v>
      </c>
      <c r="AP532" s="136">
        <f t="shared" si="31"/>
        <v>3653</v>
      </c>
      <c r="AQ532" s="137">
        <f t="shared" si="32"/>
        <v>1</v>
      </c>
      <c r="AV532" s="6"/>
      <c r="AW532" s="6"/>
      <c r="AZ532" s="6"/>
      <c r="BA532" s="6"/>
      <c r="BD532" s="6"/>
      <c r="BE532" s="6"/>
      <c r="BF532" s="6"/>
      <c r="BG532" s="6"/>
      <c r="BH532" s="6"/>
      <c r="BI532" s="6"/>
      <c r="BJ532" s="6"/>
      <c r="BK532" s="6"/>
      <c r="BL532" s="6"/>
      <c r="BM532" s="6"/>
    </row>
    <row r="533" spans="1:65" ht="16.5" customHeight="1">
      <c r="A533" s="27" t="s">
        <v>150</v>
      </c>
      <c r="B533" s="80">
        <v>193</v>
      </c>
      <c r="C533" s="6">
        <v>139</v>
      </c>
      <c r="D533" s="6">
        <v>143</v>
      </c>
      <c r="E533" s="6">
        <v>0</v>
      </c>
      <c r="F533" s="6">
        <v>0</v>
      </c>
      <c r="G533" s="6">
        <v>0</v>
      </c>
      <c r="H533" s="23">
        <v>0</v>
      </c>
      <c r="I533" s="6">
        <v>0</v>
      </c>
      <c r="J533" s="6">
        <v>0</v>
      </c>
      <c r="K533" s="23">
        <v>0</v>
      </c>
      <c r="L533" s="6">
        <v>174</v>
      </c>
      <c r="M533" s="20">
        <v>190</v>
      </c>
      <c r="N533" s="6">
        <v>0</v>
      </c>
      <c r="O533" s="20">
        <v>194</v>
      </c>
      <c r="P533" s="20">
        <v>200</v>
      </c>
      <c r="Q533" s="173">
        <v>0</v>
      </c>
      <c r="R533">
        <v>0</v>
      </c>
      <c r="S533">
        <v>0</v>
      </c>
      <c r="T533">
        <v>0</v>
      </c>
      <c r="U533">
        <v>0</v>
      </c>
      <c r="V533">
        <v>0</v>
      </c>
      <c r="W533">
        <v>0</v>
      </c>
      <c r="X533">
        <v>0</v>
      </c>
      <c r="Y533">
        <v>0</v>
      </c>
      <c r="Z533" s="27">
        <v>0</v>
      </c>
      <c r="AA533" s="6">
        <v>0</v>
      </c>
      <c r="AB533" s="6">
        <v>0</v>
      </c>
      <c r="AC533">
        <v>0</v>
      </c>
      <c r="AD533" s="6">
        <v>0</v>
      </c>
      <c r="AE533" s="6">
        <v>0</v>
      </c>
      <c r="AF533" s="27">
        <v>0</v>
      </c>
      <c r="AG533" s="6">
        <v>0</v>
      </c>
      <c r="AH533" s="6">
        <v>0</v>
      </c>
      <c r="AI533" s="23">
        <v>0</v>
      </c>
      <c r="AJ533" s="6">
        <v>232</v>
      </c>
      <c r="AK533" s="6">
        <v>232</v>
      </c>
      <c r="AL533">
        <v>0</v>
      </c>
      <c r="AM533" s="160">
        <v>224</v>
      </c>
      <c r="AN533" s="160">
        <v>230</v>
      </c>
      <c r="AO533" s="173">
        <v>0</v>
      </c>
      <c r="AP533" s="136">
        <f t="shared" si="31"/>
        <v>1958</v>
      </c>
      <c r="AQ533" s="137">
        <f t="shared" si="32"/>
        <v>1</v>
      </c>
      <c r="AV533" s="6"/>
      <c r="AW533" s="6"/>
      <c r="AZ533" s="6"/>
      <c r="BA533" s="6"/>
      <c r="BD533" s="6"/>
      <c r="BE533" s="6"/>
      <c r="BF533" s="6"/>
      <c r="BG533" s="6"/>
      <c r="BH533" s="6"/>
      <c r="BI533" s="6"/>
      <c r="BJ533" s="6"/>
      <c r="BK533" s="6"/>
      <c r="BL533" s="6"/>
      <c r="BM533" s="6"/>
    </row>
    <row r="534" spans="1:65" ht="16.5" customHeight="1">
      <c r="A534" s="27" t="s">
        <v>150</v>
      </c>
      <c r="B534" s="80">
        <v>194</v>
      </c>
      <c r="C534" s="6">
        <v>139</v>
      </c>
      <c r="D534" s="6">
        <v>143</v>
      </c>
      <c r="E534" s="6">
        <v>0</v>
      </c>
      <c r="F534" s="6">
        <v>329</v>
      </c>
      <c r="G534" s="6">
        <v>338</v>
      </c>
      <c r="H534" s="23">
        <v>0</v>
      </c>
      <c r="I534" s="6">
        <v>0</v>
      </c>
      <c r="J534" s="6">
        <v>0</v>
      </c>
      <c r="K534" s="23">
        <v>0</v>
      </c>
      <c r="L534" s="6">
        <v>150</v>
      </c>
      <c r="M534" s="6">
        <v>174</v>
      </c>
      <c r="N534" s="6">
        <v>0</v>
      </c>
      <c r="O534" s="6">
        <v>0</v>
      </c>
      <c r="P534" s="6">
        <v>0</v>
      </c>
      <c r="Q534" s="173">
        <v>0</v>
      </c>
      <c r="R534" s="6">
        <v>163</v>
      </c>
      <c r="S534" s="6">
        <v>166</v>
      </c>
      <c r="T534" s="23">
        <v>0</v>
      </c>
      <c r="U534" s="148">
        <v>204</v>
      </c>
      <c r="V534" s="148">
        <v>204</v>
      </c>
      <c r="W534" s="23">
        <v>0</v>
      </c>
      <c r="X534" s="6">
        <v>0</v>
      </c>
      <c r="Y534" s="6">
        <v>0</v>
      </c>
      <c r="Z534" s="27">
        <v>0</v>
      </c>
      <c r="AA534" s="6">
        <v>0</v>
      </c>
      <c r="AB534" s="6">
        <v>0</v>
      </c>
      <c r="AC534">
        <v>0</v>
      </c>
      <c r="AD534" s="6">
        <v>0</v>
      </c>
      <c r="AE534" s="6">
        <v>0</v>
      </c>
      <c r="AF534" s="27">
        <v>0</v>
      </c>
      <c r="AG534" s="6">
        <v>0</v>
      </c>
      <c r="AH534" s="6">
        <v>0</v>
      </c>
      <c r="AI534" s="23">
        <v>0</v>
      </c>
      <c r="AJ534" s="6">
        <v>0</v>
      </c>
      <c r="AK534" s="6">
        <v>0</v>
      </c>
      <c r="AL534">
        <v>0</v>
      </c>
      <c r="AM534" s="6">
        <v>0</v>
      </c>
      <c r="AN534" s="6">
        <v>0</v>
      </c>
      <c r="AO534" s="173">
        <v>0</v>
      </c>
      <c r="AP534" s="136">
        <f t="shared" si="31"/>
        <v>2010</v>
      </c>
      <c r="AQ534" s="137">
        <f t="shared" si="32"/>
        <v>1</v>
      </c>
      <c r="AV534" s="6"/>
      <c r="AW534" s="6"/>
      <c r="AZ534" s="6"/>
      <c r="BA534" s="6"/>
      <c r="BD534" s="6"/>
      <c r="BE534" s="6"/>
      <c r="BF534" s="6"/>
      <c r="BG534" s="6"/>
      <c r="BH534" s="6"/>
      <c r="BI534" s="6"/>
      <c r="BJ534" s="6"/>
      <c r="BK534" s="6"/>
      <c r="BL534" s="6"/>
      <c r="BM534" s="6"/>
    </row>
    <row r="535" spans="1:65" ht="16.5" customHeight="1">
      <c r="A535" s="27" t="s">
        <v>150</v>
      </c>
      <c r="B535" s="80">
        <v>194</v>
      </c>
      <c r="C535" s="20">
        <v>139</v>
      </c>
      <c r="D535" s="6">
        <v>143</v>
      </c>
      <c r="E535" s="6">
        <v>0</v>
      </c>
      <c r="F535" s="6">
        <v>329</v>
      </c>
      <c r="G535" s="6">
        <v>338</v>
      </c>
      <c r="H535" s="23">
        <v>0</v>
      </c>
      <c r="I535" s="6">
        <v>0</v>
      </c>
      <c r="J535" s="6">
        <v>0</v>
      </c>
      <c r="K535" s="23">
        <v>0</v>
      </c>
      <c r="L535" s="6">
        <v>150</v>
      </c>
      <c r="M535" s="6">
        <v>174</v>
      </c>
      <c r="N535" s="6">
        <v>190</v>
      </c>
      <c r="O535" s="6">
        <v>0</v>
      </c>
      <c r="P535" s="6">
        <v>0</v>
      </c>
      <c r="Q535" s="173">
        <v>0</v>
      </c>
      <c r="R535" s="6">
        <v>163</v>
      </c>
      <c r="S535" s="6">
        <v>166</v>
      </c>
      <c r="T535" s="23">
        <v>0</v>
      </c>
      <c r="U535" s="148">
        <v>202</v>
      </c>
      <c r="V535" s="148">
        <v>202</v>
      </c>
      <c r="W535" s="23">
        <v>0</v>
      </c>
      <c r="X535" s="6">
        <v>196</v>
      </c>
      <c r="Y535" s="6">
        <v>200</v>
      </c>
      <c r="Z535" s="27">
        <v>0</v>
      </c>
      <c r="AA535" s="6">
        <v>0</v>
      </c>
      <c r="AB535" s="6">
        <v>0</v>
      </c>
      <c r="AC535">
        <v>0</v>
      </c>
      <c r="AD535" s="6">
        <v>0</v>
      </c>
      <c r="AE535" s="6">
        <v>0</v>
      </c>
      <c r="AF535" s="27">
        <v>0</v>
      </c>
      <c r="AG535" s="6">
        <v>0</v>
      </c>
      <c r="AH535" s="6">
        <v>0</v>
      </c>
      <c r="AI535" s="23">
        <v>0</v>
      </c>
      <c r="AJ535" s="6">
        <v>232</v>
      </c>
      <c r="AK535" s="6">
        <v>232</v>
      </c>
      <c r="AL535">
        <v>0</v>
      </c>
      <c r="AM535" s="6">
        <v>224</v>
      </c>
      <c r="AN535" s="6">
        <v>224</v>
      </c>
      <c r="AO535" s="173">
        <v>0</v>
      </c>
      <c r="AP535" s="136">
        <f t="shared" si="31"/>
        <v>3504</v>
      </c>
      <c r="AQ535" s="137">
        <f t="shared" si="32"/>
        <v>1</v>
      </c>
      <c r="AV535" s="6"/>
      <c r="AW535" s="6"/>
      <c r="AZ535" s="6"/>
      <c r="BA535" s="6"/>
      <c r="BD535" s="6"/>
      <c r="BE535" s="6"/>
      <c r="BF535" s="6"/>
      <c r="BG535" s="6"/>
      <c r="BH535" s="6"/>
      <c r="BI535" s="6"/>
      <c r="BJ535" s="6"/>
      <c r="BK535" s="6"/>
      <c r="BL535" s="6"/>
      <c r="BM535" s="6"/>
    </row>
    <row r="536" spans="1:65" ht="16.5" customHeight="1">
      <c r="A536" s="27" t="s">
        <v>150</v>
      </c>
      <c r="B536" s="80">
        <v>195</v>
      </c>
      <c r="C536" s="20">
        <v>139</v>
      </c>
      <c r="D536" s="6">
        <v>143</v>
      </c>
      <c r="E536" s="6">
        <v>0</v>
      </c>
      <c r="F536" s="6">
        <v>0</v>
      </c>
      <c r="G536" s="6">
        <v>0</v>
      </c>
      <c r="H536" s="23">
        <v>0</v>
      </c>
      <c r="I536" s="6">
        <v>0</v>
      </c>
      <c r="J536" s="6">
        <v>0</v>
      </c>
      <c r="K536" s="23">
        <v>0</v>
      </c>
      <c r="L536" s="6">
        <v>150</v>
      </c>
      <c r="M536" s="6">
        <v>150</v>
      </c>
      <c r="N536" s="6">
        <v>0</v>
      </c>
      <c r="O536" s="6">
        <v>194</v>
      </c>
      <c r="P536" s="6">
        <v>215</v>
      </c>
      <c r="Q536" s="173">
        <v>0</v>
      </c>
      <c r="R536" s="6">
        <v>163</v>
      </c>
      <c r="S536" s="6">
        <v>166</v>
      </c>
      <c r="T536" s="23">
        <v>0</v>
      </c>
      <c r="U536" s="6">
        <v>204</v>
      </c>
      <c r="V536" s="6">
        <v>204</v>
      </c>
      <c r="W536" s="23">
        <v>0</v>
      </c>
      <c r="X536" s="6">
        <v>184</v>
      </c>
      <c r="Y536" s="6">
        <v>198</v>
      </c>
      <c r="Z536" s="27">
        <v>0</v>
      </c>
      <c r="AA536" s="6">
        <v>150</v>
      </c>
      <c r="AB536" s="6">
        <v>162</v>
      </c>
      <c r="AC536">
        <v>0</v>
      </c>
      <c r="AD536" s="148">
        <v>134</v>
      </c>
      <c r="AE536" s="148">
        <v>134</v>
      </c>
      <c r="AF536" s="27">
        <v>0</v>
      </c>
      <c r="AG536" s="6">
        <v>302</v>
      </c>
      <c r="AH536" s="6">
        <v>302</v>
      </c>
      <c r="AI536" s="23">
        <v>0</v>
      </c>
      <c r="AJ536" s="6">
        <v>232</v>
      </c>
      <c r="AK536" s="6">
        <v>232</v>
      </c>
      <c r="AL536">
        <v>0</v>
      </c>
      <c r="AM536" s="6">
        <v>224</v>
      </c>
      <c r="AN536" s="6">
        <v>224</v>
      </c>
      <c r="AO536" s="173">
        <v>0</v>
      </c>
      <c r="AP536" s="136">
        <f t="shared" si="31"/>
        <v>4206</v>
      </c>
      <c r="AQ536" s="137">
        <f t="shared" si="32"/>
        <v>1</v>
      </c>
      <c r="AV536" s="6"/>
      <c r="AW536" s="6"/>
      <c r="AZ536" s="6"/>
      <c r="BA536" s="6"/>
      <c r="BD536" s="6"/>
      <c r="BE536" s="6"/>
      <c r="BF536" s="6"/>
      <c r="BG536" s="6"/>
      <c r="BH536" s="6"/>
      <c r="BI536" s="6"/>
      <c r="BJ536" s="6"/>
      <c r="BK536" s="6"/>
      <c r="BL536" s="6"/>
      <c r="BM536" s="6"/>
    </row>
    <row r="537" spans="1:65" ht="16.5" customHeight="1">
      <c r="A537" s="27" t="s">
        <v>150</v>
      </c>
      <c r="B537" s="80">
        <v>195</v>
      </c>
      <c r="C537" s="6">
        <v>139</v>
      </c>
      <c r="D537" s="6">
        <v>143</v>
      </c>
      <c r="E537" s="6">
        <v>0</v>
      </c>
      <c r="F537" s="6">
        <v>329</v>
      </c>
      <c r="G537" s="6">
        <v>338</v>
      </c>
      <c r="H537" s="23">
        <v>0</v>
      </c>
      <c r="I537" s="6">
        <v>0</v>
      </c>
      <c r="J537" s="6">
        <v>0</v>
      </c>
      <c r="K537" s="23">
        <v>0</v>
      </c>
      <c r="L537" s="6">
        <v>150</v>
      </c>
      <c r="M537" s="6">
        <v>150</v>
      </c>
      <c r="N537" s="6">
        <v>0</v>
      </c>
      <c r="O537" s="6">
        <v>194</v>
      </c>
      <c r="P537" s="6">
        <v>215</v>
      </c>
      <c r="Q537" s="173">
        <v>0</v>
      </c>
      <c r="R537" s="6">
        <v>163</v>
      </c>
      <c r="S537" s="6">
        <v>166</v>
      </c>
      <c r="T537" s="23">
        <v>0</v>
      </c>
      <c r="U537" s="6">
        <v>204</v>
      </c>
      <c r="V537" s="6">
        <v>204</v>
      </c>
      <c r="W537" s="23">
        <v>0</v>
      </c>
      <c r="X537" s="6">
        <v>184</v>
      </c>
      <c r="Y537" s="6">
        <v>198</v>
      </c>
      <c r="Z537" s="27">
        <v>0</v>
      </c>
      <c r="AA537" s="6">
        <v>150</v>
      </c>
      <c r="AB537" s="6">
        <v>162</v>
      </c>
      <c r="AC537">
        <v>0</v>
      </c>
      <c r="AD537" s="148">
        <v>124</v>
      </c>
      <c r="AE537" s="148">
        <v>134</v>
      </c>
      <c r="AF537" s="27">
        <v>0</v>
      </c>
      <c r="AG537" s="6">
        <v>302</v>
      </c>
      <c r="AH537" s="6">
        <v>302</v>
      </c>
      <c r="AI537" s="23">
        <v>0</v>
      </c>
      <c r="AJ537" s="6">
        <v>232</v>
      </c>
      <c r="AK537" s="6">
        <v>232</v>
      </c>
      <c r="AL537">
        <v>0</v>
      </c>
      <c r="AM537" s="6">
        <v>224</v>
      </c>
      <c r="AN537" s="6">
        <v>224</v>
      </c>
      <c r="AO537" s="173">
        <v>0</v>
      </c>
      <c r="AP537" s="136">
        <f t="shared" si="31"/>
        <v>4863</v>
      </c>
      <c r="AQ537" s="137">
        <f t="shared" si="32"/>
        <v>1</v>
      </c>
      <c r="AV537" s="6"/>
      <c r="AW537" s="6"/>
      <c r="AZ537" s="6"/>
      <c r="BA537" s="6"/>
      <c r="BD537" s="6"/>
      <c r="BE537" s="6"/>
      <c r="BF537" s="6"/>
      <c r="BG537" s="6"/>
      <c r="BH537" s="6"/>
      <c r="BI537" s="6"/>
      <c r="BJ537" s="6"/>
      <c r="BK537" s="6"/>
      <c r="BL537" s="6"/>
      <c r="BM537" s="6"/>
    </row>
    <row r="538" spans="1:65" ht="16.5" customHeight="1">
      <c r="A538" s="27" t="s">
        <v>150</v>
      </c>
      <c r="B538" s="80">
        <v>196</v>
      </c>
      <c r="C538" s="6">
        <v>139</v>
      </c>
      <c r="D538" s="6">
        <v>143</v>
      </c>
      <c r="E538" s="6">
        <v>0</v>
      </c>
      <c r="F538" s="6">
        <v>329</v>
      </c>
      <c r="G538" s="6">
        <v>338</v>
      </c>
      <c r="H538" s="23">
        <v>0</v>
      </c>
      <c r="I538" s="6">
        <v>0</v>
      </c>
      <c r="J538" s="6">
        <v>0</v>
      </c>
      <c r="K538" s="23">
        <v>0</v>
      </c>
      <c r="L538" s="6">
        <v>0</v>
      </c>
      <c r="M538" s="6">
        <v>0</v>
      </c>
      <c r="N538" s="6">
        <v>0</v>
      </c>
      <c r="O538" s="6">
        <v>194</v>
      </c>
      <c r="P538" s="6">
        <v>215</v>
      </c>
      <c r="Q538" s="173">
        <v>0</v>
      </c>
      <c r="R538" s="6">
        <v>163</v>
      </c>
      <c r="S538" s="6">
        <v>166</v>
      </c>
      <c r="T538" s="23">
        <v>0</v>
      </c>
      <c r="U538" s="148">
        <v>204</v>
      </c>
      <c r="V538" s="148">
        <v>204</v>
      </c>
      <c r="W538" s="23">
        <v>0</v>
      </c>
      <c r="X538" s="160">
        <v>184</v>
      </c>
      <c r="Y538" s="160">
        <v>198</v>
      </c>
      <c r="Z538" s="27">
        <v>0</v>
      </c>
      <c r="AA538" s="6">
        <v>0</v>
      </c>
      <c r="AB538" s="6">
        <v>0</v>
      </c>
      <c r="AC538">
        <v>0</v>
      </c>
      <c r="AD538" s="6">
        <v>0</v>
      </c>
      <c r="AE538" s="6">
        <v>0</v>
      </c>
      <c r="AF538" s="27">
        <v>0</v>
      </c>
      <c r="AG538" s="6">
        <v>0</v>
      </c>
      <c r="AH538" s="6">
        <v>0</v>
      </c>
      <c r="AI538" s="23">
        <v>0</v>
      </c>
      <c r="AJ538" s="6">
        <v>0</v>
      </c>
      <c r="AK538" s="6">
        <v>0</v>
      </c>
      <c r="AL538">
        <v>0</v>
      </c>
      <c r="AM538" s="6">
        <v>0</v>
      </c>
      <c r="AN538" s="6">
        <v>0</v>
      </c>
      <c r="AO538" s="173">
        <v>0</v>
      </c>
      <c r="AP538" s="136">
        <f t="shared" si="31"/>
        <v>2477</v>
      </c>
      <c r="AQ538" s="137">
        <f t="shared" si="32"/>
        <v>1</v>
      </c>
      <c r="AV538" s="6"/>
      <c r="AW538" s="6"/>
      <c r="AZ538" s="6"/>
      <c r="BA538" s="6"/>
      <c r="BD538" s="6"/>
      <c r="BE538" s="6"/>
      <c r="BF538" s="6"/>
      <c r="BG538" s="6"/>
      <c r="BH538" s="6"/>
      <c r="BI538" s="6"/>
      <c r="BJ538" s="6"/>
      <c r="BK538" s="6"/>
      <c r="BL538" s="6"/>
      <c r="BM538" s="6"/>
    </row>
    <row r="539" spans="1:65" ht="16.5" customHeight="1">
      <c r="A539" s="27" t="s">
        <v>150</v>
      </c>
      <c r="B539" s="80">
        <v>196</v>
      </c>
      <c r="C539" s="6">
        <v>139</v>
      </c>
      <c r="D539" s="6">
        <v>143</v>
      </c>
      <c r="E539" s="6">
        <v>0</v>
      </c>
      <c r="F539" s="6">
        <v>329</v>
      </c>
      <c r="G539" s="6">
        <v>338</v>
      </c>
      <c r="H539" s="23">
        <v>0</v>
      </c>
      <c r="I539" s="6">
        <v>0</v>
      </c>
      <c r="J539" s="6">
        <v>0</v>
      </c>
      <c r="K539" s="23">
        <v>0</v>
      </c>
      <c r="L539" s="6">
        <v>150</v>
      </c>
      <c r="M539" s="6">
        <v>150</v>
      </c>
      <c r="N539" s="6">
        <v>0</v>
      </c>
      <c r="O539" s="6">
        <v>0</v>
      </c>
      <c r="P539" s="6">
        <v>0</v>
      </c>
      <c r="Q539" s="173">
        <v>0</v>
      </c>
      <c r="R539" s="6">
        <v>163</v>
      </c>
      <c r="S539" s="6">
        <v>166</v>
      </c>
      <c r="T539" s="23">
        <v>0</v>
      </c>
      <c r="U539" s="148">
        <v>202</v>
      </c>
      <c r="V539" s="148">
        <v>202</v>
      </c>
      <c r="W539" s="23">
        <v>0</v>
      </c>
      <c r="X539" s="160">
        <v>182</v>
      </c>
      <c r="Y539" s="160">
        <v>196</v>
      </c>
      <c r="Z539" s="27">
        <v>0</v>
      </c>
      <c r="AA539" s="6">
        <v>0</v>
      </c>
      <c r="AB539" s="6">
        <v>0</v>
      </c>
      <c r="AC539">
        <v>0</v>
      </c>
      <c r="AD539" s="6">
        <v>0</v>
      </c>
      <c r="AE539" s="6">
        <v>0</v>
      </c>
      <c r="AF539" s="27">
        <v>0</v>
      </c>
      <c r="AG539" s="6">
        <v>0</v>
      </c>
      <c r="AH539" s="6">
        <v>0</v>
      </c>
      <c r="AI539" s="23">
        <v>0</v>
      </c>
      <c r="AJ539" s="6">
        <v>0</v>
      </c>
      <c r="AK539" s="6">
        <v>0</v>
      </c>
      <c r="AL539">
        <v>0</v>
      </c>
      <c r="AM539" s="6">
        <v>0</v>
      </c>
      <c r="AN539" s="6">
        <v>0</v>
      </c>
      <c r="AO539" s="173">
        <v>0</v>
      </c>
      <c r="AP539" s="136">
        <f t="shared" si="31"/>
        <v>2360</v>
      </c>
      <c r="AQ539" s="137">
        <f t="shared" si="32"/>
        <v>1</v>
      </c>
      <c r="AV539" s="6"/>
      <c r="AW539" s="6"/>
      <c r="AZ539" s="6"/>
      <c r="BA539" s="6"/>
      <c r="BD539" s="6"/>
      <c r="BE539" s="6"/>
      <c r="BF539" s="6"/>
      <c r="BG539" s="6"/>
      <c r="BH539" s="6"/>
      <c r="BI539" s="6"/>
      <c r="BJ539" s="6"/>
      <c r="BK539" s="6"/>
      <c r="BL539" s="6"/>
      <c r="BM539" s="6"/>
    </row>
    <row r="540" spans="1:65" ht="16.5" customHeight="1">
      <c r="A540" s="27" t="s">
        <v>150</v>
      </c>
      <c r="B540" s="80">
        <v>197</v>
      </c>
      <c r="C540" s="6">
        <v>139</v>
      </c>
      <c r="D540" s="6">
        <v>143</v>
      </c>
      <c r="E540" s="6">
        <v>0</v>
      </c>
      <c r="F540" s="6">
        <v>0</v>
      </c>
      <c r="G540" s="6">
        <v>0</v>
      </c>
      <c r="H540" s="23">
        <v>0</v>
      </c>
      <c r="I540" s="6">
        <v>0</v>
      </c>
      <c r="J540" s="6">
        <v>0</v>
      </c>
      <c r="K540" s="23">
        <v>0</v>
      </c>
      <c r="L540" s="6">
        <v>150</v>
      </c>
      <c r="M540" s="6">
        <v>150</v>
      </c>
      <c r="N540" s="6">
        <v>0</v>
      </c>
      <c r="O540" s="6">
        <v>194</v>
      </c>
      <c r="P540" s="6">
        <v>215</v>
      </c>
      <c r="Q540" s="173">
        <v>0</v>
      </c>
      <c r="R540" s="6">
        <v>163</v>
      </c>
      <c r="S540" s="6">
        <v>166</v>
      </c>
      <c r="T540" s="23">
        <v>0</v>
      </c>
      <c r="U540" s="160">
        <v>204</v>
      </c>
      <c r="V540" s="160">
        <v>204</v>
      </c>
      <c r="W540" s="23">
        <v>0</v>
      </c>
      <c r="X540" s="160">
        <v>184</v>
      </c>
      <c r="Y540" s="160">
        <v>198</v>
      </c>
      <c r="Z540" s="27">
        <v>0</v>
      </c>
      <c r="AA540" s="6">
        <v>150</v>
      </c>
      <c r="AB540" s="6">
        <v>162</v>
      </c>
      <c r="AC540">
        <v>0</v>
      </c>
      <c r="AD540" s="148">
        <v>134</v>
      </c>
      <c r="AE540" s="148">
        <v>134</v>
      </c>
      <c r="AF540" s="27">
        <v>0</v>
      </c>
      <c r="AG540" s="6">
        <v>302</v>
      </c>
      <c r="AH540" s="6">
        <v>302</v>
      </c>
      <c r="AI540" s="23">
        <v>0</v>
      </c>
      <c r="AJ540" s="6">
        <v>232</v>
      </c>
      <c r="AK540" s="6">
        <v>232</v>
      </c>
      <c r="AL540">
        <v>0</v>
      </c>
      <c r="AM540" s="6">
        <v>224</v>
      </c>
      <c r="AN540" s="6">
        <v>224</v>
      </c>
      <c r="AO540" s="173">
        <v>0</v>
      </c>
      <c r="AP540" s="136">
        <f t="shared" si="31"/>
        <v>4206</v>
      </c>
      <c r="AQ540" s="137">
        <f t="shared" si="32"/>
        <v>1</v>
      </c>
      <c r="AV540" s="6"/>
      <c r="AW540" s="6"/>
      <c r="AZ540" s="6"/>
      <c r="BA540" s="6"/>
      <c r="BD540" s="6"/>
      <c r="BE540" s="6"/>
      <c r="BF540" s="6"/>
      <c r="BG540" s="6"/>
      <c r="BH540" s="6"/>
      <c r="BI540" s="6"/>
      <c r="BJ540" s="6"/>
      <c r="BK540" s="6"/>
      <c r="BL540" s="6"/>
      <c r="BM540" s="6"/>
    </row>
    <row r="541" spans="1:65" ht="16.5" customHeight="1">
      <c r="A541" s="27" t="s">
        <v>150</v>
      </c>
      <c r="B541" s="80">
        <v>197</v>
      </c>
      <c r="C541" s="6">
        <v>139</v>
      </c>
      <c r="D541" s="6">
        <v>143</v>
      </c>
      <c r="E541" s="6">
        <v>0</v>
      </c>
      <c r="F541" s="6">
        <v>329</v>
      </c>
      <c r="G541" s="6">
        <v>338</v>
      </c>
      <c r="H541" s="23">
        <v>0</v>
      </c>
      <c r="I541" s="6">
        <v>150</v>
      </c>
      <c r="J541" s="6">
        <v>150</v>
      </c>
      <c r="K541" s="23">
        <v>0</v>
      </c>
      <c r="L541" s="6">
        <v>150</v>
      </c>
      <c r="M541" s="6">
        <v>150</v>
      </c>
      <c r="N541" s="6">
        <v>0</v>
      </c>
      <c r="O541" s="6">
        <v>194</v>
      </c>
      <c r="P541" s="6">
        <v>215</v>
      </c>
      <c r="Q541" s="173">
        <v>0</v>
      </c>
      <c r="R541" s="6">
        <v>163</v>
      </c>
      <c r="S541" s="6">
        <v>166</v>
      </c>
      <c r="T541" s="23">
        <v>0</v>
      </c>
      <c r="U541" s="160">
        <v>202</v>
      </c>
      <c r="V541" s="160">
        <v>206</v>
      </c>
      <c r="W541" s="23">
        <v>0</v>
      </c>
      <c r="X541" s="160">
        <v>182</v>
      </c>
      <c r="Y541" s="160">
        <v>196</v>
      </c>
      <c r="Z541" s="27">
        <v>0</v>
      </c>
      <c r="AA541" s="6">
        <v>0</v>
      </c>
      <c r="AB541" s="6">
        <v>0</v>
      </c>
      <c r="AC541">
        <v>0</v>
      </c>
      <c r="AD541" s="148">
        <v>146</v>
      </c>
      <c r="AE541" s="148">
        <v>146</v>
      </c>
      <c r="AF541" s="27">
        <v>0</v>
      </c>
      <c r="AG541" s="6">
        <v>302</v>
      </c>
      <c r="AH541" s="6">
        <v>302</v>
      </c>
      <c r="AI541" s="23">
        <v>0</v>
      </c>
      <c r="AJ541" s="6">
        <v>232</v>
      </c>
      <c r="AK541" s="6">
        <v>232</v>
      </c>
      <c r="AL541">
        <v>0</v>
      </c>
      <c r="AM541" s="6">
        <v>224</v>
      </c>
      <c r="AN541" s="6">
        <v>224</v>
      </c>
      <c r="AO541" s="173">
        <v>0</v>
      </c>
      <c r="AP541" s="136">
        <f t="shared" si="31"/>
        <v>4881</v>
      </c>
      <c r="AQ541" s="137">
        <f t="shared" si="32"/>
        <v>1</v>
      </c>
      <c r="AV541" s="6"/>
      <c r="AW541" s="6"/>
      <c r="AZ541" s="6"/>
      <c r="BA541" s="6"/>
      <c r="BD541" s="6"/>
      <c r="BE541" s="6"/>
      <c r="BF541" s="6"/>
      <c r="BG541" s="6"/>
      <c r="BH541" s="6"/>
      <c r="BI541" s="6"/>
      <c r="BJ541" s="6"/>
      <c r="BK541" s="6"/>
      <c r="BL541" s="6"/>
      <c r="BM541" s="6"/>
    </row>
    <row r="542" spans="1:65" ht="16.5" customHeight="1">
      <c r="A542" s="27" t="s">
        <v>150</v>
      </c>
      <c r="B542" s="80">
        <v>198</v>
      </c>
      <c r="C542" s="6">
        <v>0</v>
      </c>
      <c r="D542" s="6">
        <v>0</v>
      </c>
      <c r="E542" s="6">
        <v>0</v>
      </c>
      <c r="F542" s="6">
        <v>0</v>
      </c>
      <c r="G542" s="6">
        <v>0</v>
      </c>
      <c r="H542" s="23">
        <v>0</v>
      </c>
      <c r="I542" s="6">
        <v>0</v>
      </c>
      <c r="J542" s="6">
        <v>0</v>
      </c>
      <c r="K542" s="23">
        <v>0</v>
      </c>
      <c r="L542" s="6">
        <v>0</v>
      </c>
      <c r="M542" s="6">
        <v>0</v>
      </c>
      <c r="N542" s="6">
        <v>0</v>
      </c>
      <c r="O542" s="6">
        <v>194</v>
      </c>
      <c r="P542" s="6">
        <v>215</v>
      </c>
      <c r="Q542" s="173">
        <v>0</v>
      </c>
      <c r="R542" s="6">
        <v>163</v>
      </c>
      <c r="S542" s="6">
        <v>166</v>
      </c>
      <c r="T542" s="23">
        <v>0</v>
      </c>
      <c r="U542" s="6">
        <v>202</v>
      </c>
      <c r="V542" s="6">
        <v>202</v>
      </c>
      <c r="W542" s="23">
        <v>0</v>
      </c>
      <c r="X542" s="6">
        <v>196</v>
      </c>
      <c r="Y542" s="6">
        <v>196</v>
      </c>
      <c r="Z542" s="27">
        <v>0</v>
      </c>
      <c r="AA542" s="6">
        <v>162</v>
      </c>
      <c r="AB542" s="6">
        <v>162</v>
      </c>
      <c r="AC542">
        <v>0</v>
      </c>
      <c r="AD542" s="160">
        <v>134</v>
      </c>
      <c r="AE542" s="160">
        <v>180</v>
      </c>
      <c r="AF542" s="27">
        <v>0</v>
      </c>
      <c r="AG542" s="6">
        <v>0</v>
      </c>
      <c r="AH542" s="6">
        <v>0</v>
      </c>
      <c r="AI542" s="23">
        <v>0</v>
      </c>
      <c r="AJ542" s="6">
        <v>0</v>
      </c>
      <c r="AK542" s="6">
        <v>0</v>
      </c>
      <c r="AL542">
        <v>0</v>
      </c>
      <c r="AM542" s="6">
        <v>0</v>
      </c>
      <c r="AN542" s="6">
        <v>0</v>
      </c>
      <c r="AO542" s="173">
        <v>0</v>
      </c>
      <c r="AP542" s="136">
        <f t="shared" si="31"/>
        <v>2172</v>
      </c>
      <c r="AQ542" s="137">
        <f t="shared" si="32"/>
        <v>1</v>
      </c>
      <c r="AV542" s="6"/>
      <c r="AW542" s="6"/>
      <c r="AZ542" s="6"/>
      <c r="BA542" s="6"/>
      <c r="BD542" s="6"/>
      <c r="BE542" s="6"/>
      <c r="BF542" s="6"/>
      <c r="BG542" s="6"/>
      <c r="BH542" s="6"/>
      <c r="BI542" s="6"/>
      <c r="BJ542" s="6"/>
      <c r="BK542" s="6"/>
      <c r="BL542" s="6"/>
      <c r="BM542" s="6"/>
    </row>
    <row r="543" spans="1:65" ht="16.5" customHeight="1">
      <c r="A543" s="27" t="s">
        <v>150</v>
      </c>
      <c r="B543" s="80">
        <v>198</v>
      </c>
      <c r="C543" s="6">
        <v>0</v>
      </c>
      <c r="D543" s="6">
        <v>0</v>
      </c>
      <c r="E543" s="6">
        <v>0</v>
      </c>
      <c r="F543" s="6">
        <v>338</v>
      </c>
      <c r="G543" s="6">
        <v>338</v>
      </c>
      <c r="H543" s="23">
        <v>0</v>
      </c>
      <c r="I543" s="6">
        <v>0</v>
      </c>
      <c r="J543" s="6">
        <v>0</v>
      </c>
      <c r="K543" s="23">
        <v>0</v>
      </c>
      <c r="L543" s="6">
        <v>0</v>
      </c>
      <c r="M543" s="6">
        <v>0</v>
      </c>
      <c r="N543" s="6">
        <v>0</v>
      </c>
      <c r="O543" s="6">
        <v>0</v>
      </c>
      <c r="P543" s="6">
        <v>0</v>
      </c>
      <c r="Q543" s="173">
        <v>0</v>
      </c>
      <c r="R543" s="6">
        <v>163</v>
      </c>
      <c r="S543" s="6">
        <v>166</v>
      </c>
      <c r="T543" s="23">
        <v>0</v>
      </c>
      <c r="U543" s="6">
        <v>202</v>
      </c>
      <c r="V543" s="6">
        <v>202</v>
      </c>
      <c r="W543" s="23">
        <v>0</v>
      </c>
      <c r="X543" s="6">
        <v>196</v>
      </c>
      <c r="Y543" s="6">
        <v>196</v>
      </c>
      <c r="Z543" s="27">
        <v>0</v>
      </c>
      <c r="AA543" s="6">
        <v>0</v>
      </c>
      <c r="AB543" s="6">
        <v>0</v>
      </c>
      <c r="AC543">
        <v>0</v>
      </c>
      <c r="AD543" s="160">
        <v>124</v>
      </c>
      <c r="AE543" s="160">
        <v>134</v>
      </c>
      <c r="AF543" s="27">
        <v>0</v>
      </c>
      <c r="AG543" s="6">
        <v>0</v>
      </c>
      <c r="AH543" s="6">
        <v>0</v>
      </c>
      <c r="AI543" s="23">
        <v>0</v>
      </c>
      <c r="AJ543" s="6">
        <v>0</v>
      </c>
      <c r="AK543" s="6">
        <v>0</v>
      </c>
      <c r="AL543">
        <v>0</v>
      </c>
      <c r="AM543" s="6">
        <v>0</v>
      </c>
      <c r="AN543" s="6">
        <v>0</v>
      </c>
      <c r="AO543" s="173">
        <v>0</v>
      </c>
      <c r="AP543" s="136">
        <f t="shared" si="31"/>
        <v>2059</v>
      </c>
      <c r="AQ543" s="137">
        <f t="shared" si="32"/>
        <v>1</v>
      </c>
      <c r="AV543" s="6"/>
      <c r="AW543" s="6"/>
      <c r="AZ543" s="6"/>
      <c r="BA543" s="6"/>
      <c r="BD543" s="6"/>
      <c r="BE543" s="6"/>
      <c r="BF543" s="6"/>
      <c r="BG543" s="6"/>
      <c r="BH543" s="6"/>
      <c r="BI543" s="6"/>
      <c r="BJ543" s="6"/>
      <c r="BK543" s="6"/>
      <c r="BL543" s="6"/>
      <c r="BM543" s="6"/>
    </row>
    <row r="544" spans="1:65" ht="16.5" customHeight="1">
      <c r="A544" s="27" t="s">
        <v>150</v>
      </c>
      <c r="B544" s="80">
        <v>199</v>
      </c>
      <c r="C544" s="6">
        <v>0</v>
      </c>
      <c r="D544" s="6">
        <v>0</v>
      </c>
      <c r="E544" s="6">
        <v>0</v>
      </c>
      <c r="F544" s="6">
        <v>0</v>
      </c>
      <c r="G544" s="6">
        <v>0</v>
      </c>
      <c r="H544" s="23">
        <v>0</v>
      </c>
      <c r="I544" s="6">
        <v>0</v>
      </c>
      <c r="J544" s="6">
        <v>0</v>
      </c>
      <c r="K544" s="23">
        <v>0</v>
      </c>
      <c r="L544" s="6">
        <v>0</v>
      </c>
      <c r="M544" s="6">
        <v>0</v>
      </c>
      <c r="N544" s="6">
        <v>0</v>
      </c>
      <c r="O544" s="6">
        <v>194</v>
      </c>
      <c r="P544" s="6">
        <v>194</v>
      </c>
      <c r="Q544" s="173">
        <v>0</v>
      </c>
      <c r="R544" s="6">
        <v>163</v>
      </c>
      <c r="S544" s="6">
        <v>166</v>
      </c>
      <c r="T544" s="23">
        <v>0</v>
      </c>
      <c r="U544" s="6">
        <v>0</v>
      </c>
      <c r="V544" s="6">
        <v>0</v>
      </c>
      <c r="W544" s="23">
        <v>0</v>
      </c>
      <c r="X544" s="6">
        <v>0</v>
      </c>
      <c r="Y544" s="6">
        <v>0</v>
      </c>
      <c r="Z544" s="27">
        <v>0</v>
      </c>
      <c r="AA544" s="6">
        <v>162</v>
      </c>
      <c r="AB544" s="6">
        <v>162</v>
      </c>
      <c r="AC544">
        <v>0</v>
      </c>
      <c r="AD544" s="6">
        <v>124</v>
      </c>
      <c r="AE544" s="6">
        <v>134</v>
      </c>
      <c r="AF544" s="27">
        <v>0</v>
      </c>
      <c r="AG544" s="6">
        <v>0</v>
      </c>
      <c r="AH544" s="6">
        <v>0</v>
      </c>
      <c r="AI544" s="23">
        <v>0</v>
      </c>
      <c r="AJ544" s="6">
        <v>232</v>
      </c>
      <c r="AK544" s="6">
        <v>232</v>
      </c>
      <c r="AL544">
        <v>0</v>
      </c>
      <c r="AM544" s="6">
        <v>0</v>
      </c>
      <c r="AN544" s="6">
        <v>0</v>
      </c>
      <c r="AO544" s="173">
        <v>0</v>
      </c>
      <c r="AP544" s="136">
        <f t="shared" si="31"/>
        <v>1763</v>
      </c>
      <c r="AQ544" s="137">
        <f t="shared" si="32"/>
        <v>1</v>
      </c>
      <c r="AV544" s="6"/>
      <c r="AW544" s="6"/>
      <c r="AZ544" s="6"/>
      <c r="BA544" s="6"/>
      <c r="BD544" s="6"/>
      <c r="BE544" s="6"/>
      <c r="BF544" s="6"/>
      <c r="BG544" s="6"/>
      <c r="BH544" s="6"/>
      <c r="BI544" s="6"/>
      <c r="BJ544" s="6"/>
      <c r="BK544" s="6"/>
      <c r="BL544" s="6"/>
      <c r="BM544" s="6"/>
    </row>
    <row r="545" spans="1:65" ht="16.5" customHeight="1">
      <c r="A545" s="27" t="s">
        <v>150</v>
      </c>
      <c r="B545" s="80">
        <v>199</v>
      </c>
      <c r="C545" s="6">
        <v>0</v>
      </c>
      <c r="D545" s="6">
        <v>0</v>
      </c>
      <c r="E545" s="6">
        <v>0</v>
      </c>
      <c r="F545" s="6">
        <v>0</v>
      </c>
      <c r="G545" s="6">
        <v>0</v>
      </c>
      <c r="H545" s="23">
        <v>0</v>
      </c>
      <c r="I545" s="6">
        <v>0</v>
      </c>
      <c r="J545" s="6">
        <v>0</v>
      </c>
      <c r="K545" s="23">
        <v>0</v>
      </c>
      <c r="L545" s="6">
        <v>0</v>
      </c>
      <c r="M545" s="6">
        <v>0</v>
      </c>
      <c r="N545" s="6">
        <v>0</v>
      </c>
      <c r="O545" s="6">
        <v>0</v>
      </c>
      <c r="P545" s="6">
        <v>0</v>
      </c>
      <c r="Q545" s="173">
        <v>0</v>
      </c>
      <c r="R545" s="6">
        <v>163</v>
      </c>
      <c r="S545" s="6">
        <v>166</v>
      </c>
      <c r="T545" s="23">
        <v>0</v>
      </c>
      <c r="U545" s="6">
        <v>0</v>
      </c>
      <c r="V545" s="6">
        <v>0</v>
      </c>
      <c r="W545" s="23">
        <v>0</v>
      </c>
      <c r="X545" s="6">
        <v>0</v>
      </c>
      <c r="Y545" s="6">
        <v>0</v>
      </c>
      <c r="Z545" s="27">
        <v>0</v>
      </c>
      <c r="AA545" s="6">
        <v>0</v>
      </c>
      <c r="AB545" s="6">
        <v>0</v>
      </c>
      <c r="AC545">
        <v>0</v>
      </c>
      <c r="AD545" s="6">
        <v>124</v>
      </c>
      <c r="AE545" s="6">
        <v>134</v>
      </c>
      <c r="AF545" s="27">
        <v>0</v>
      </c>
      <c r="AG545" s="6">
        <v>302</v>
      </c>
      <c r="AH545" s="6">
        <v>302</v>
      </c>
      <c r="AI545" s="23">
        <v>0</v>
      </c>
      <c r="AJ545" s="6">
        <v>232</v>
      </c>
      <c r="AK545" s="6">
        <v>232</v>
      </c>
      <c r="AL545">
        <v>0</v>
      </c>
      <c r="AM545" s="6">
        <v>232</v>
      </c>
      <c r="AN545" s="6">
        <v>232</v>
      </c>
      <c r="AO545" s="173">
        <v>0</v>
      </c>
      <c r="AP545" s="136">
        <f t="shared" si="31"/>
        <v>2119</v>
      </c>
      <c r="AQ545" s="137">
        <f t="shared" si="32"/>
        <v>1</v>
      </c>
      <c r="AV545" s="6"/>
      <c r="AW545" s="6"/>
      <c r="AZ545" s="6"/>
      <c r="BA545" s="6"/>
      <c r="BD545" s="6"/>
      <c r="BE545" s="6"/>
      <c r="BF545" s="6"/>
      <c r="BG545" s="6"/>
      <c r="BH545" s="6"/>
      <c r="BI545" s="6"/>
      <c r="BJ545" s="6"/>
      <c r="BK545" s="6"/>
      <c r="BL545" s="6"/>
      <c r="BM545" s="6"/>
    </row>
    <row r="546" spans="1:65" ht="16.5" customHeight="1">
      <c r="A546" s="27" t="s">
        <v>150</v>
      </c>
      <c r="B546" s="80">
        <v>200</v>
      </c>
      <c r="C546" s="148">
        <v>139</v>
      </c>
      <c r="D546" s="148">
        <v>139</v>
      </c>
      <c r="E546" s="6">
        <v>0</v>
      </c>
      <c r="F546" s="6">
        <v>0</v>
      </c>
      <c r="G546" s="6">
        <v>0</v>
      </c>
      <c r="H546" s="23">
        <v>0</v>
      </c>
      <c r="I546" s="6">
        <v>0</v>
      </c>
      <c r="J546" s="6">
        <v>0</v>
      </c>
      <c r="K546" s="23">
        <v>0</v>
      </c>
      <c r="L546" s="6">
        <v>0</v>
      </c>
      <c r="M546" s="6">
        <v>0</v>
      </c>
      <c r="N546" s="6">
        <v>0</v>
      </c>
      <c r="O546" s="6">
        <v>0</v>
      </c>
      <c r="P546" s="6">
        <v>0</v>
      </c>
      <c r="Q546" s="173">
        <v>0</v>
      </c>
      <c r="R546" s="6">
        <v>163</v>
      </c>
      <c r="S546" s="6">
        <v>166</v>
      </c>
      <c r="T546" s="23">
        <v>0</v>
      </c>
      <c r="U546" s="6">
        <v>0</v>
      </c>
      <c r="V546" s="6">
        <v>0</v>
      </c>
      <c r="W546" s="23">
        <v>0</v>
      </c>
      <c r="X546" s="6">
        <v>0</v>
      </c>
      <c r="Y546" s="6">
        <v>0</v>
      </c>
      <c r="Z546" s="27">
        <v>0</v>
      </c>
      <c r="AA546" s="6">
        <v>0</v>
      </c>
      <c r="AB546" s="6">
        <v>0</v>
      </c>
      <c r="AC546">
        <v>0</v>
      </c>
      <c r="AD546" s="6">
        <v>124</v>
      </c>
      <c r="AE546" s="6">
        <v>134</v>
      </c>
      <c r="AF546" s="27">
        <v>0</v>
      </c>
      <c r="AG546" s="6">
        <v>0</v>
      </c>
      <c r="AH546" s="6">
        <v>0</v>
      </c>
      <c r="AI546" s="23">
        <v>0</v>
      </c>
      <c r="AJ546" s="6">
        <v>232</v>
      </c>
      <c r="AK546" s="6">
        <v>232</v>
      </c>
      <c r="AL546">
        <v>0</v>
      </c>
      <c r="AM546" s="6">
        <v>0</v>
      </c>
      <c r="AN546" s="6">
        <v>0</v>
      </c>
      <c r="AO546" s="173">
        <v>0</v>
      </c>
      <c r="AP546" s="136">
        <f t="shared" si="31"/>
        <v>1329</v>
      </c>
      <c r="AQ546" s="137">
        <f t="shared" si="32"/>
        <v>1</v>
      </c>
      <c r="AV546" s="6"/>
      <c r="AW546" s="6"/>
      <c r="AZ546" s="6"/>
      <c r="BA546" s="6"/>
      <c r="BD546" s="6"/>
      <c r="BE546" s="6"/>
      <c r="BF546" s="6"/>
      <c r="BG546" s="6"/>
      <c r="BH546" s="6"/>
      <c r="BI546" s="6"/>
      <c r="BJ546" s="6"/>
      <c r="BK546" s="6"/>
      <c r="BL546" s="6"/>
      <c r="BM546" s="6"/>
    </row>
    <row r="547" spans="1:65" ht="16.5" customHeight="1">
      <c r="A547" s="27" t="s">
        <v>150</v>
      </c>
      <c r="B547" s="80">
        <v>200</v>
      </c>
      <c r="C547" s="148">
        <v>139</v>
      </c>
      <c r="D547" s="148">
        <v>143</v>
      </c>
      <c r="E547" s="6">
        <v>0</v>
      </c>
      <c r="F547" s="6">
        <v>0</v>
      </c>
      <c r="G547" s="6">
        <v>0</v>
      </c>
      <c r="H547" s="23">
        <v>0</v>
      </c>
      <c r="I547" s="6">
        <v>0</v>
      </c>
      <c r="J547" s="6">
        <v>0</v>
      </c>
      <c r="K547" s="23">
        <v>0</v>
      </c>
      <c r="L547" s="6">
        <v>0</v>
      </c>
      <c r="M547" s="6">
        <v>0</v>
      </c>
      <c r="N547" s="6">
        <v>0</v>
      </c>
      <c r="O547" s="6">
        <v>0</v>
      </c>
      <c r="P547" s="6">
        <v>0</v>
      </c>
      <c r="Q547" s="173">
        <v>0</v>
      </c>
      <c r="R547" s="6">
        <v>163</v>
      </c>
      <c r="S547" s="6">
        <v>166</v>
      </c>
      <c r="T547" s="23">
        <v>0</v>
      </c>
      <c r="U547" s="6">
        <v>0</v>
      </c>
      <c r="V547" s="6">
        <v>0</v>
      </c>
      <c r="W547" s="23">
        <v>0</v>
      </c>
      <c r="X547" s="6">
        <v>0</v>
      </c>
      <c r="Y547" s="6">
        <v>0</v>
      </c>
      <c r="Z547" s="27">
        <v>0</v>
      </c>
      <c r="AA547" s="6">
        <v>0</v>
      </c>
      <c r="AB547" s="6">
        <v>0</v>
      </c>
      <c r="AC547">
        <v>0</v>
      </c>
      <c r="AD547" s="6">
        <v>124</v>
      </c>
      <c r="AE547" s="6">
        <v>134</v>
      </c>
      <c r="AF547" s="27">
        <v>0</v>
      </c>
      <c r="AG547" s="6">
        <v>302</v>
      </c>
      <c r="AH547" s="6">
        <v>302</v>
      </c>
      <c r="AI547" s="23">
        <v>0</v>
      </c>
      <c r="AJ547" s="6">
        <v>232</v>
      </c>
      <c r="AK547" s="6">
        <v>232</v>
      </c>
      <c r="AL547">
        <v>0</v>
      </c>
      <c r="AM547" s="6">
        <v>0</v>
      </c>
      <c r="AN547" s="6">
        <v>0</v>
      </c>
      <c r="AO547" s="173">
        <v>0</v>
      </c>
      <c r="AP547" s="136">
        <f t="shared" si="31"/>
        <v>1937</v>
      </c>
      <c r="AQ547" s="137">
        <f t="shared" si="32"/>
        <v>1</v>
      </c>
      <c r="AV547" s="6"/>
      <c r="AW547" s="6"/>
      <c r="AZ547" s="6"/>
      <c r="BA547" s="6"/>
      <c r="BD547" s="6"/>
      <c r="BE547" s="6"/>
      <c r="BF547" s="6"/>
      <c r="BG547" s="6"/>
      <c r="BH547" s="6"/>
      <c r="BI547" s="6"/>
      <c r="BJ547" s="6"/>
      <c r="BK547" s="6"/>
      <c r="BL547" s="6"/>
      <c r="BM547" s="6"/>
    </row>
    <row r="548" spans="1:65" ht="16.5" customHeight="1">
      <c r="A548" s="27" t="s">
        <v>150</v>
      </c>
      <c r="B548" s="80">
        <v>201</v>
      </c>
      <c r="C548" s="6">
        <v>139</v>
      </c>
      <c r="D548" s="6">
        <v>143</v>
      </c>
      <c r="E548" s="6">
        <v>0</v>
      </c>
      <c r="F548" s="6">
        <v>0</v>
      </c>
      <c r="G548" s="6">
        <v>0</v>
      </c>
      <c r="H548" s="23">
        <v>0</v>
      </c>
      <c r="I548" s="6">
        <v>0</v>
      </c>
      <c r="J548" s="6">
        <v>0</v>
      </c>
      <c r="K548" s="23">
        <v>0</v>
      </c>
      <c r="L548" s="6">
        <v>0</v>
      </c>
      <c r="M548" s="6">
        <v>0</v>
      </c>
      <c r="N548" s="6">
        <v>0</v>
      </c>
      <c r="O548" s="6">
        <v>0</v>
      </c>
      <c r="P548" s="6">
        <v>0</v>
      </c>
      <c r="Q548" s="173">
        <v>0</v>
      </c>
      <c r="T548" s="23">
        <v>0</v>
      </c>
      <c r="W548" s="23">
        <v>0</v>
      </c>
      <c r="X548">
        <v>0</v>
      </c>
      <c r="Y548">
        <v>0</v>
      </c>
      <c r="Z548" s="27">
        <v>0</v>
      </c>
      <c r="AA548" s="148">
        <v>150</v>
      </c>
      <c r="AB548" s="148">
        <v>162</v>
      </c>
      <c r="AC548">
        <v>0</v>
      </c>
      <c r="AD548" s="160">
        <v>124</v>
      </c>
      <c r="AE548" s="160">
        <v>134</v>
      </c>
      <c r="AF548" s="167">
        <v>180</v>
      </c>
      <c r="AG548" s="6">
        <v>0</v>
      </c>
      <c r="AH548" s="6">
        <v>0</v>
      </c>
      <c r="AI548" s="23">
        <v>0</v>
      </c>
      <c r="AJ548" s="6">
        <v>232</v>
      </c>
      <c r="AK548" s="6">
        <v>232</v>
      </c>
      <c r="AL548">
        <v>0</v>
      </c>
      <c r="AM548" s="6">
        <v>0</v>
      </c>
      <c r="AN548" s="6">
        <v>0</v>
      </c>
      <c r="AO548" s="173">
        <v>0</v>
      </c>
      <c r="AP548" s="136">
        <f t="shared" si="31"/>
        <v>1496</v>
      </c>
      <c r="AQ548" s="137">
        <f t="shared" si="32"/>
        <v>1</v>
      </c>
      <c r="AV548" s="6"/>
      <c r="AW548" s="6"/>
      <c r="AZ548" s="6"/>
      <c r="BA548" s="6"/>
      <c r="BD548" s="6"/>
      <c r="BE548" s="6"/>
      <c r="BF548" s="6"/>
      <c r="BG548" s="6"/>
      <c r="BH548" s="6"/>
      <c r="BI548" s="6"/>
      <c r="BJ548" s="6"/>
      <c r="BK548" s="6"/>
      <c r="BL548" s="6"/>
      <c r="BM548" s="6"/>
    </row>
    <row r="549" spans="1:65" ht="16.5" customHeight="1">
      <c r="A549" s="27" t="s">
        <v>150</v>
      </c>
      <c r="B549" s="80">
        <v>201</v>
      </c>
      <c r="C549" s="6">
        <v>139</v>
      </c>
      <c r="D549" s="6">
        <v>143</v>
      </c>
      <c r="E549" s="6">
        <v>0</v>
      </c>
      <c r="F549" s="6">
        <v>0</v>
      </c>
      <c r="G549" s="6">
        <v>0</v>
      </c>
      <c r="H549" s="23">
        <v>0</v>
      </c>
      <c r="I549" s="6">
        <v>0</v>
      </c>
      <c r="J549" s="6">
        <v>0</v>
      </c>
      <c r="K549" s="23">
        <v>0</v>
      </c>
      <c r="L549" s="6">
        <v>0</v>
      </c>
      <c r="M549" s="6">
        <v>0</v>
      </c>
      <c r="N549" s="6">
        <v>0</v>
      </c>
      <c r="O549" s="6">
        <v>0</v>
      </c>
      <c r="P549" s="6">
        <v>0</v>
      </c>
      <c r="Q549" s="173">
        <v>0</v>
      </c>
      <c r="R549" s="6">
        <v>0</v>
      </c>
      <c r="S549" s="6">
        <v>0</v>
      </c>
      <c r="T549" s="23">
        <v>0</v>
      </c>
      <c r="U549" s="6">
        <v>0</v>
      </c>
      <c r="V549" s="6">
        <v>0</v>
      </c>
      <c r="W549" s="23">
        <v>0</v>
      </c>
      <c r="X549" s="6">
        <v>0</v>
      </c>
      <c r="Y549" s="6">
        <v>0</v>
      </c>
      <c r="Z549" s="27">
        <v>0</v>
      </c>
      <c r="AA549" s="148">
        <v>162</v>
      </c>
      <c r="AB549" s="148">
        <v>162</v>
      </c>
      <c r="AC549">
        <v>0</v>
      </c>
      <c r="AD549" s="160">
        <v>124</v>
      </c>
      <c r="AE549" s="160">
        <v>134</v>
      </c>
      <c r="AF549" s="167">
        <v>0</v>
      </c>
      <c r="AG549" s="6">
        <v>0</v>
      </c>
      <c r="AH549" s="6">
        <v>0</v>
      </c>
      <c r="AI549" s="23">
        <v>0</v>
      </c>
      <c r="AJ549" s="6">
        <v>0</v>
      </c>
      <c r="AK549" s="6">
        <v>0</v>
      </c>
      <c r="AL549">
        <v>0</v>
      </c>
      <c r="AM549" s="6">
        <v>0</v>
      </c>
      <c r="AN549" s="6">
        <v>0</v>
      </c>
      <c r="AO549" s="173">
        <v>0</v>
      </c>
      <c r="AP549" s="136">
        <f t="shared" si="31"/>
        <v>864</v>
      </c>
      <c r="AQ549" s="137">
        <f t="shared" si="32"/>
        <v>1</v>
      </c>
      <c r="AV549" s="6"/>
      <c r="AW549" s="6"/>
      <c r="AZ549" s="6"/>
      <c r="BA549" s="6"/>
      <c r="BD549" s="6"/>
      <c r="BE549" s="6"/>
      <c r="BF549" s="6"/>
      <c r="BG549" s="6"/>
      <c r="BH549" s="6"/>
      <c r="BI549" s="6"/>
      <c r="BJ549" s="6"/>
      <c r="BK549" s="6"/>
      <c r="BL549" s="6"/>
      <c r="BM549" s="6"/>
    </row>
    <row r="550" spans="1:65" ht="16.5" customHeight="1">
      <c r="A550" s="27" t="s">
        <v>150</v>
      </c>
      <c r="B550" s="80">
        <v>202</v>
      </c>
      <c r="C550" s="6">
        <v>139</v>
      </c>
      <c r="D550" s="6">
        <v>143</v>
      </c>
      <c r="E550" s="6">
        <v>0</v>
      </c>
      <c r="F550" s="6">
        <v>0</v>
      </c>
      <c r="G550" s="6">
        <v>0</v>
      </c>
      <c r="H550" s="23">
        <v>0</v>
      </c>
      <c r="I550" s="6">
        <v>0</v>
      </c>
      <c r="J550" s="6">
        <v>0</v>
      </c>
      <c r="K550" s="23">
        <v>0</v>
      </c>
      <c r="L550" s="6">
        <v>150</v>
      </c>
      <c r="M550" s="6">
        <v>150</v>
      </c>
      <c r="N550" s="6">
        <v>0</v>
      </c>
      <c r="O550" s="6">
        <v>194</v>
      </c>
      <c r="P550" s="6">
        <v>194</v>
      </c>
      <c r="Q550" s="173">
        <v>0</v>
      </c>
      <c r="R550" s="6">
        <v>163</v>
      </c>
      <c r="S550" s="6">
        <v>166</v>
      </c>
      <c r="T550" s="23">
        <v>0</v>
      </c>
      <c r="U550" s="6">
        <v>0</v>
      </c>
      <c r="V550" s="6">
        <v>0</v>
      </c>
      <c r="W550" s="23">
        <v>0</v>
      </c>
      <c r="X550" s="6">
        <v>0</v>
      </c>
      <c r="Y550" s="6">
        <v>0</v>
      </c>
      <c r="Z550" s="27">
        <v>0</v>
      </c>
      <c r="AA550" s="148">
        <v>150</v>
      </c>
      <c r="AB550" s="148">
        <v>162</v>
      </c>
      <c r="AC550">
        <v>0</v>
      </c>
      <c r="AD550" s="6">
        <v>124</v>
      </c>
      <c r="AE550" s="6">
        <v>134</v>
      </c>
      <c r="AF550" s="27">
        <v>0</v>
      </c>
      <c r="AG550" s="6">
        <v>302</v>
      </c>
      <c r="AH550" s="6">
        <v>302</v>
      </c>
      <c r="AI550" s="23">
        <v>0</v>
      </c>
      <c r="AJ550" s="6">
        <v>0</v>
      </c>
      <c r="AK550" s="6">
        <v>0</v>
      </c>
      <c r="AL550">
        <v>0</v>
      </c>
      <c r="AM550" s="6">
        <v>0</v>
      </c>
      <c r="AN550" s="6">
        <v>0</v>
      </c>
      <c r="AO550" s="173">
        <v>0</v>
      </c>
      <c r="AP550" s="136">
        <f t="shared" si="31"/>
        <v>2473</v>
      </c>
      <c r="AQ550" s="137">
        <f t="shared" si="32"/>
        <v>1</v>
      </c>
      <c r="AV550" s="6"/>
      <c r="AW550" s="6"/>
      <c r="AZ550" s="6"/>
      <c r="BA550" s="6"/>
      <c r="BD550" s="6"/>
      <c r="BE550" s="6"/>
      <c r="BF550" s="6"/>
      <c r="BG550" s="6"/>
      <c r="BH550" s="6"/>
      <c r="BI550" s="6"/>
      <c r="BJ550" s="6"/>
      <c r="BK550" s="6"/>
      <c r="BL550" s="6"/>
      <c r="BM550" s="6"/>
    </row>
    <row r="551" spans="1:65" ht="16.5" customHeight="1">
      <c r="A551" s="27" t="s">
        <v>150</v>
      </c>
      <c r="B551" s="80">
        <v>202</v>
      </c>
      <c r="C551" s="6">
        <v>139</v>
      </c>
      <c r="D551" s="6">
        <v>143</v>
      </c>
      <c r="E551" s="6">
        <v>0</v>
      </c>
      <c r="F551" s="6">
        <v>0</v>
      </c>
      <c r="G551" s="6">
        <v>0</v>
      </c>
      <c r="H551" s="23">
        <v>0</v>
      </c>
      <c r="I551" s="6">
        <v>0</v>
      </c>
      <c r="J551" s="6">
        <v>0</v>
      </c>
      <c r="K551" s="23">
        <v>0</v>
      </c>
      <c r="L551" s="6">
        <v>150</v>
      </c>
      <c r="M551" s="6">
        <v>150</v>
      </c>
      <c r="N551" s="6">
        <v>0</v>
      </c>
      <c r="O551" s="6">
        <v>0</v>
      </c>
      <c r="P551" s="6">
        <v>0</v>
      </c>
      <c r="Q551" s="173">
        <v>0</v>
      </c>
      <c r="R551" s="6">
        <v>163</v>
      </c>
      <c r="S551" s="6">
        <v>166</v>
      </c>
      <c r="T551" s="23">
        <v>0</v>
      </c>
      <c r="U551" s="6">
        <v>202</v>
      </c>
      <c r="V551" s="6">
        <v>202</v>
      </c>
      <c r="W551" s="23">
        <v>0</v>
      </c>
      <c r="X551" s="6">
        <v>0</v>
      </c>
      <c r="Y551" s="6">
        <v>0</v>
      </c>
      <c r="Z551" s="27">
        <v>0</v>
      </c>
      <c r="AA551" s="148">
        <v>162</v>
      </c>
      <c r="AB551" s="148">
        <v>162</v>
      </c>
      <c r="AC551">
        <v>0</v>
      </c>
      <c r="AD551" s="6">
        <v>124</v>
      </c>
      <c r="AE551" s="6">
        <v>134</v>
      </c>
      <c r="AF551" s="27">
        <v>0</v>
      </c>
      <c r="AG551" s="6">
        <v>302</v>
      </c>
      <c r="AH551" s="6">
        <v>302</v>
      </c>
      <c r="AI551" s="23">
        <v>0</v>
      </c>
      <c r="AJ551" s="6">
        <v>232</v>
      </c>
      <c r="AK551" s="6">
        <v>232</v>
      </c>
      <c r="AL551">
        <v>0</v>
      </c>
      <c r="AM551" s="6">
        <v>0</v>
      </c>
      <c r="AN551" s="6">
        <v>0</v>
      </c>
      <c r="AO551" s="173">
        <v>0</v>
      </c>
      <c r="AP551" s="136">
        <f t="shared" si="31"/>
        <v>2965</v>
      </c>
      <c r="AQ551" s="137">
        <f t="shared" si="32"/>
        <v>1</v>
      </c>
      <c r="AV551" s="6"/>
      <c r="AW551" s="6"/>
      <c r="AZ551" s="6"/>
      <c r="BA551" s="6"/>
      <c r="BD551" s="6"/>
      <c r="BE551" s="6"/>
      <c r="BF551" s="6"/>
      <c r="BG551" s="6"/>
      <c r="BH551" s="6"/>
      <c r="BI551" s="6"/>
      <c r="BJ551" s="6"/>
      <c r="BK551" s="6"/>
      <c r="BL551" s="6"/>
      <c r="BM551" s="6"/>
    </row>
    <row r="552" spans="1:65" ht="16.5" customHeight="1">
      <c r="A552" s="27" t="s">
        <v>150</v>
      </c>
      <c r="B552" s="80">
        <v>203</v>
      </c>
      <c r="C552" s="6">
        <v>0</v>
      </c>
      <c r="D552" s="6">
        <v>0</v>
      </c>
      <c r="E552" s="6">
        <v>0</v>
      </c>
      <c r="F552" s="6">
        <v>0</v>
      </c>
      <c r="G552" s="6">
        <v>0</v>
      </c>
      <c r="H552" s="23">
        <v>0</v>
      </c>
      <c r="I552" s="6">
        <v>0</v>
      </c>
      <c r="J552" s="6">
        <v>0</v>
      </c>
      <c r="K552" s="23">
        <v>0</v>
      </c>
      <c r="L552" s="6">
        <v>0</v>
      </c>
      <c r="M552" s="6">
        <v>0</v>
      </c>
      <c r="N552" s="6">
        <v>0</v>
      </c>
      <c r="O552" s="6">
        <v>0</v>
      </c>
      <c r="P552" s="6">
        <v>0</v>
      </c>
      <c r="Q552" s="173">
        <v>0</v>
      </c>
      <c r="R552" s="6">
        <v>163</v>
      </c>
      <c r="S552" s="6">
        <v>166</v>
      </c>
      <c r="T552" s="23">
        <v>0</v>
      </c>
      <c r="U552" s="6">
        <v>0</v>
      </c>
      <c r="V552" s="6">
        <v>0</v>
      </c>
      <c r="W552" s="23">
        <v>0</v>
      </c>
      <c r="X552" s="6">
        <v>0</v>
      </c>
      <c r="Y552" s="6">
        <v>0</v>
      </c>
      <c r="Z552" s="27">
        <v>0</v>
      </c>
      <c r="AA552" s="6">
        <v>162</v>
      </c>
      <c r="AB552" s="6">
        <v>166</v>
      </c>
      <c r="AC552" s="6">
        <v>168</v>
      </c>
      <c r="AD552" s="6">
        <v>124</v>
      </c>
      <c r="AE552" s="6">
        <v>134</v>
      </c>
      <c r="AF552" s="27">
        <v>0</v>
      </c>
      <c r="AG552" s="6">
        <v>0</v>
      </c>
      <c r="AH552" s="6">
        <v>0</v>
      </c>
      <c r="AI552" s="23">
        <v>0</v>
      </c>
      <c r="AJ552" s="6">
        <v>232</v>
      </c>
      <c r="AK552" s="6">
        <v>232</v>
      </c>
      <c r="AL552">
        <v>0</v>
      </c>
      <c r="AM552" s="6">
        <v>0</v>
      </c>
      <c r="AN552" s="6">
        <v>0</v>
      </c>
      <c r="AO552" s="173">
        <v>0</v>
      </c>
      <c r="AP552" s="136">
        <f t="shared" si="31"/>
        <v>1547</v>
      </c>
      <c r="AQ552" s="137">
        <f t="shared" si="32"/>
        <v>1</v>
      </c>
      <c r="AV552" s="6"/>
      <c r="AW552" s="6"/>
      <c r="AZ552" s="6"/>
      <c r="BA552" s="6"/>
      <c r="BD552" s="6"/>
      <c r="BE552" s="6"/>
      <c r="BF552" s="6"/>
      <c r="BG552" s="6"/>
      <c r="BH552" s="6"/>
      <c r="BI552" s="6"/>
      <c r="BJ552" s="6"/>
      <c r="BK552" s="6"/>
      <c r="BL552" s="6"/>
      <c r="BM552" s="6"/>
    </row>
    <row r="553" spans="1:65" ht="16.5" customHeight="1">
      <c r="A553" s="27" t="s">
        <v>150</v>
      </c>
      <c r="B553" s="80">
        <v>203</v>
      </c>
      <c r="C553" s="6">
        <v>0</v>
      </c>
      <c r="D553" s="6">
        <v>0</v>
      </c>
      <c r="E553" s="6">
        <v>0</v>
      </c>
      <c r="F553" s="6">
        <v>0</v>
      </c>
      <c r="G553" s="6">
        <v>0</v>
      </c>
      <c r="H553" s="23">
        <v>0</v>
      </c>
      <c r="I553" s="6">
        <v>0</v>
      </c>
      <c r="J553" s="6">
        <v>0</v>
      </c>
      <c r="K553" s="23">
        <v>0</v>
      </c>
      <c r="L553" s="6">
        <v>0</v>
      </c>
      <c r="M553" s="6">
        <v>0</v>
      </c>
      <c r="N553" s="6">
        <v>0</v>
      </c>
      <c r="O553" s="6">
        <v>0</v>
      </c>
      <c r="P553" s="6">
        <v>0</v>
      </c>
      <c r="Q553" s="173">
        <v>0</v>
      </c>
      <c r="R553" s="6">
        <v>163</v>
      </c>
      <c r="S553" s="6">
        <v>166</v>
      </c>
      <c r="T553" s="23">
        <v>0</v>
      </c>
      <c r="U553" s="6">
        <v>0</v>
      </c>
      <c r="V553" s="6">
        <v>0</v>
      </c>
      <c r="W553" s="23">
        <v>0</v>
      </c>
      <c r="X553" s="6">
        <v>0</v>
      </c>
      <c r="Y553" s="6">
        <v>0</v>
      </c>
      <c r="Z553" s="27">
        <v>0</v>
      </c>
      <c r="AA553" s="6">
        <v>0</v>
      </c>
      <c r="AB553" s="6">
        <v>0</v>
      </c>
      <c r="AC553" s="6">
        <v>0</v>
      </c>
      <c r="AD553" s="6">
        <v>124</v>
      </c>
      <c r="AE553" s="6">
        <v>134</v>
      </c>
      <c r="AF553" s="27">
        <v>0</v>
      </c>
      <c r="AG553" s="6">
        <v>0</v>
      </c>
      <c r="AH553" s="6">
        <v>0</v>
      </c>
      <c r="AI553" s="23">
        <v>0</v>
      </c>
      <c r="AJ553" s="6">
        <v>232</v>
      </c>
      <c r="AK553" s="6">
        <v>232</v>
      </c>
      <c r="AL553">
        <v>0</v>
      </c>
      <c r="AM553" s="6">
        <v>0</v>
      </c>
      <c r="AN553" s="6">
        <v>0</v>
      </c>
      <c r="AO553" s="173">
        <v>0</v>
      </c>
      <c r="AP553" s="136">
        <f t="shared" si="31"/>
        <v>1051</v>
      </c>
      <c r="AQ553" s="137">
        <f t="shared" si="32"/>
        <v>1</v>
      </c>
      <c r="AV553" s="6"/>
      <c r="AW553" s="6"/>
      <c r="AZ553" s="6"/>
      <c r="BA553" s="6"/>
      <c r="BD553" s="6"/>
      <c r="BE553" s="6"/>
      <c r="BF553" s="6"/>
      <c r="BG553" s="6"/>
      <c r="BH553" s="6"/>
      <c r="BI553" s="6"/>
      <c r="BJ553" s="6"/>
      <c r="BK553" s="6"/>
      <c r="BL553" s="6"/>
      <c r="BM553" s="6"/>
    </row>
    <row r="554" spans="1:65" ht="16.5" customHeight="1">
      <c r="A554" s="27" t="s">
        <v>150</v>
      </c>
      <c r="B554" s="80">
        <v>205</v>
      </c>
      <c r="C554" s="6">
        <v>0</v>
      </c>
      <c r="D554" s="6">
        <v>0</v>
      </c>
      <c r="E554" s="6">
        <v>0</v>
      </c>
      <c r="F554" s="6">
        <v>0</v>
      </c>
      <c r="G554" s="6">
        <v>0</v>
      </c>
      <c r="H554" s="23">
        <v>0</v>
      </c>
      <c r="I554" s="6">
        <v>0</v>
      </c>
      <c r="J554" s="6">
        <v>0</v>
      </c>
      <c r="K554" s="23">
        <v>0</v>
      </c>
      <c r="L554" s="6">
        <v>0</v>
      </c>
      <c r="M554" s="6">
        <v>0</v>
      </c>
      <c r="N554" s="6">
        <v>0</v>
      </c>
      <c r="O554" s="6">
        <v>0</v>
      </c>
      <c r="P554" s="6">
        <v>0</v>
      </c>
      <c r="Q554" s="173">
        <v>0</v>
      </c>
      <c r="R554" s="6">
        <v>0</v>
      </c>
      <c r="S554" s="6">
        <v>0</v>
      </c>
      <c r="T554" s="23">
        <v>0</v>
      </c>
      <c r="U554" s="6">
        <v>0</v>
      </c>
      <c r="V554" s="6">
        <v>0</v>
      </c>
      <c r="W554" s="23">
        <v>0</v>
      </c>
      <c r="X554" s="6">
        <v>196</v>
      </c>
      <c r="Y554" s="6">
        <v>196</v>
      </c>
      <c r="Z554" s="27">
        <v>0</v>
      </c>
      <c r="AA554" s="6">
        <v>162</v>
      </c>
      <c r="AB554" s="6">
        <v>162</v>
      </c>
      <c r="AC554" s="6">
        <v>0</v>
      </c>
      <c r="AD554" s="6">
        <v>124</v>
      </c>
      <c r="AE554" s="6">
        <v>134</v>
      </c>
      <c r="AF554" s="27">
        <v>0</v>
      </c>
      <c r="AG554" s="6">
        <v>0</v>
      </c>
      <c r="AH554" s="6">
        <v>0</v>
      </c>
      <c r="AI554" s="23">
        <v>0</v>
      </c>
      <c r="AJ554" s="6">
        <v>232</v>
      </c>
      <c r="AK554" s="6">
        <v>232</v>
      </c>
      <c r="AL554">
        <v>0</v>
      </c>
      <c r="AM554" s="6">
        <v>0</v>
      </c>
      <c r="AN554" s="6">
        <v>0</v>
      </c>
      <c r="AO554" s="173">
        <v>0</v>
      </c>
      <c r="AP554" s="136">
        <f t="shared" si="31"/>
        <v>1438</v>
      </c>
      <c r="AQ554" s="137">
        <f t="shared" si="32"/>
        <v>1</v>
      </c>
      <c r="AV554" s="6"/>
      <c r="AW554" s="6"/>
      <c r="AZ554" s="6"/>
      <c r="BA554" s="6"/>
      <c r="BD554" s="6"/>
      <c r="BE554" s="6"/>
      <c r="BF554" s="6"/>
      <c r="BG554" s="6"/>
      <c r="BH554" s="6"/>
      <c r="BI554" s="6"/>
      <c r="BJ554" s="6"/>
      <c r="BK554" s="6"/>
      <c r="BL554" s="6"/>
      <c r="BM554" s="6"/>
    </row>
    <row r="555" spans="1:65" ht="16.5" customHeight="1">
      <c r="A555" s="27" t="s">
        <v>150</v>
      </c>
      <c r="B555" s="80">
        <v>205</v>
      </c>
      <c r="C555" s="6">
        <v>0</v>
      </c>
      <c r="D555" s="6">
        <v>0</v>
      </c>
      <c r="E555" s="6">
        <v>0</v>
      </c>
      <c r="F555" s="6">
        <v>0</v>
      </c>
      <c r="G555" s="6">
        <v>0</v>
      </c>
      <c r="H555" s="23">
        <v>0</v>
      </c>
      <c r="I555" s="6">
        <v>0</v>
      </c>
      <c r="J555" s="6">
        <v>0</v>
      </c>
      <c r="K555" s="23">
        <v>0</v>
      </c>
      <c r="L555" s="6">
        <v>0</v>
      </c>
      <c r="M555" s="6">
        <v>0</v>
      </c>
      <c r="N555" s="6">
        <v>0</v>
      </c>
      <c r="O555" s="6">
        <v>0</v>
      </c>
      <c r="P555" s="6">
        <v>0</v>
      </c>
      <c r="Q555" s="173">
        <v>0</v>
      </c>
      <c r="R555" s="6">
        <v>163</v>
      </c>
      <c r="S555" s="6">
        <v>163</v>
      </c>
      <c r="T555" s="23">
        <v>0</v>
      </c>
      <c r="U555" s="6">
        <v>0</v>
      </c>
      <c r="V555" s="6">
        <v>0</v>
      </c>
      <c r="W555" s="23">
        <v>0</v>
      </c>
      <c r="X555" s="6">
        <v>0</v>
      </c>
      <c r="Y555" s="6">
        <v>0</v>
      </c>
      <c r="Z555" s="27">
        <v>0</v>
      </c>
      <c r="AA555" s="6">
        <v>162</v>
      </c>
      <c r="AB555" s="6">
        <v>162</v>
      </c>
      <c r="AC555" s="6">
        <v>0</v>
      </c>
      <c r="AD555" s="6">
        <v>124</v>
      </c>
      <c r="AE555" s="6">
        <v>134</v>
      </c>
      <c r="AF555" s="27">
        <v>0</v>
      </c>
      <c r="AG555" s="6">
        <v>0</v>
      </c>
      <c r="AH555" s="6">
        <v>0</v>
      </c>
      <c r="AI555" s="23">
        <v>0</v>
      </c>
      <c r="AJ555" s="6">
        <v>232</v>
      </c>
      <c r="AK555" s="6">
        <v>232</v>
      </c>
      <c r="AL555">
        <v>0</v>
      </c>
      <c r="AM555" s="6">
        <v>0</v>
      </c>
      <c r="AN555" s="6">
        <v>0</v>
      </c>
      <c r="AO555" s="173">
        <v>0</v>
      </c>
      <c r="AP555" s="136">
        <f t="shared" si="31"/>
        <v>1372</v>
      </c>
      <c r="AQ555" s="137">
        <f t="shared" si="32"/>
        <v>1</v>
      </c>
      <c r="AV555" s="6"/>
      <c r="AW555" s="6"/>
      <c r="AZ555" s="6"/>
      <c r="BA555" s="6"/>
      <c r="BD555" s="6"/>
      <c r="BE555" s="6"/>
      <c r="BF555" s="6"/>
      <c r="BG555" s="6"/>
      <c r="BH555" s="6"/>
      <c r="BI555" s="6"/>
      <c r="BJ555" s="6"/>
      <c r="BK555" s="6"/>
      <c r="BL555" s="6"/>
      <c r="BM555" s="6"/>
    </row>
    <row r="556" spans="1:65" ht="16.5" customHeight="1">
      <c r="A556" s="27" t="s">
        <v>150</v>
      </c>
      <c r="B556" s="80">
        <v>206</v>
      </c>
      <c r="C556" s="6">
        <v>139</v>
      </c>
      <c r="D556" s="6">
        <v>139</v>
      </c>
      <c r="E556" s="6">
        <v>0</v>
      </c>
      <c r="F556" s="6">
        <v>0</v>
      </c>
      <c r="G556" s="6">
        <v>0</v>
      </c>
      <c r="H556" s="23">
        <v>0</v>
      </c>
      <c r="I556" s="6">
        <v>0</v>
      </c>
      <c r="J556" s="6">
        <v>0</v>
      </c>
      <c r="K556" s="23">
        <v>0</v>
      </c>
      <c r="L556" s="6">
        <v>0</v>
      </c>
      <c r="M556" s="6">
        <v>0</v>
      </c>
      <c r="N556" s="6">
        <v>0</v>
      </c>
      <c r="O556" s="6">
        <v>0</v>
      </c>
      <c r="P556" s="6">
        <v>0</v>
      </c>
      <c r="Q556" s="173">
        <v>0</v>
      </c>
      <c r="R556" s="6">
        <v>163</v>
      </c>
      <c r="S556" s="6">
        <v>166</v>
      </c>
      <c r="T556" s="23">
        <v>0</v>
      </c>
      <c r="U556" s="6">
        <v>0</v>
      </c>
      <c r="V556" s="6">
        <v>0</v>
      </c>
      <c r="W556" s="23">
        <v>0</v>
      </c>
      <c r="X556" s="6">
        <v>0</v>
      </c>
      <c r="Y556" s="6">
        <v>0</v>
      </c>
      <c r="Z556" s="27">
        <v>0</v>
      </c>
      <c r="AA556" s="6">
        <v>162</v>
      </c>
      <c r="AB556" s="6">
        <v>162</v>
      </c>
      <c r="AC556" s="6">
        <v>0</v>
      </c>
      <c r="AD556" s="6">
        <v>124</v>
      </c>
      <c r="AE556" s="6">
        <v>134</v>
      </c>
      <c r="AF556" s="27">
        <v>0</v>
      </c>
      <c r="AG556" s="6">
        <v>302</v>
      </c>
      <c r="AH556" s="6">
        <v>302</v>
      </c>
      <c r="AI556" s="23">
        <v>0</v>
      </c>
      <c r="AJ556" s="6">
        <v>232</v>
      </c>
      <c r="AK556" s="6">
        <v>232</v>
      </c>
      <c r="AL556">
        <v>0</v>
      </c>
      <c r="AM556" s="6">
        <v>0</v>
      </c>
      <c r="AN556" s="6">
        <v>0</v>
      </c>
      <c r="AO556" s="173">
        <v>0</v>
      </c>
      <c r="AP556" s="136">
        <f t="shared" si="31"/>
        <v>2257</v>
      </c>
      <c r="AQ556" s="137">
        <f t="shared" si="32"/>
        <v>1</v>
      </c>
      <c r="AV556" s="6"/>
      <c r="AW556" s="6"/>
      <c r="AZ556" s="6"/>
      <c r="BA556" s="6"/>
      <c r="BD556" s="6"/>
      <c r="BE556" s="6"/>
      <c r="BF556" s="6"/>
      <c r="BG556" s="6"/>
      <c r="BH556" s="6"/>
      <c r="BI556" s="6"/>
      <c r="BJ556" s="6"/>
      <c r="BK556" s="6"/>
      <c r="BL556" s="6"/>
      <c r="BM556" s="6"/>
    </row>
    <row r="557" spans="1:65" ht="16.5" customHeight="1">
      <c r="A557" s="27" t="s">
        <v>150</v>
      </c>
      <c r="B557" s="80">
        <v>206</v>
      </c>
      <c r="C557" s="6">
        <v>0</v>
      </c>
      <c r="D557" s="6">
        <v>0</v>
      </c>
      <c r="E557" s="6">
        <v>0</v>
      </c>
      <c r="F557" s="6">
        <v>338</v>
      </c>
      <c r="G557" s="6">
        <v>338</v>
      </c>
      <c r="H557" s="23">
        <v>0</v>
      </c>
      <c r="I557" s="6">
        <v>0</v>
      </c>
      <c r="J557" s="6">
        <v>0</v>
      </c>
      <c r="K557" s="23">
        <v>0</v>
      </c>
      <c r="L557" s="6">
        <v>0</v>
      </c>
      <c r="M557" s="6">
        <v>0</v>
      </c>
      <c r="N557" s="6">
        <v>0</v>
      </c>
      <c r="O557" s="6">
        <v>0</v>
      </c>
      <c r="P557" s="6">
        <v>0</v>
      </c>
      <c r="Q557" s="173">
        <v>0</v>
      </c>
      <c r="R557" s="6">
        <v>163</v>
      </c>
      <c r="S557" s="6">
        <v>166</v>
      </c>
      <c r="T557" s="23">
        <v>0</v>
      </c>
      <c r="U557" s="6">
        <v>0</v>
      </c>
      <c r="V557" s="6">
        <v>0</v>
      </c>
      <c r="W557" s="23">
        <v>0</v>
      </c>
      <c r="X557" s="6">
        <v>0</v>
      </c>
      <c r="Y557" s="6">
        <v>0</v>
      </c>
      <c r="Z557" s="27">
        <v>0</v>
      </c>
      <c r="AA557" s="6">
        <v>162</v>
      </c>
      <c r="AB557" s="6">
        <v>162</v>
      </c>
      <c r="AC557" s="6">
        <v>0</v>
      </c>
      <c r="AD557" s="6">
        <v>124</v>
      </c>
      <c r="AE557" s="6">
        <v>124</v>
      </c>
      <c r="AF557" s="27">
        <v>0</v>
      </c>
      <c r="AG557" s="6">
        <v>302</v>
      </c>
      <c r="AH557" s="6">
        <v>302</v>
      </c>
      <c r="AI557" s="23">
        <v>0</v>
      </c>
      <c r="AJ557" s="6">
        <v>0</v>
      </c>
      <c r="AK557" s="6">
        <v>0</v>
      </c>
      <c r="AL557">
        <v>0</v>
      </c>
      <c r="AM557" s="6">
        <v>0</v>
      </c>
      <c r="AN557" s="6">
        <v>0</v>
      </c>
      <c r="AO557" s="173">
        <v>0</v>
      </c>
      <c r="AP557" s="136">
        <f t="shared" si="31"/>
        <v>2181</v>
      </c>
      <c r="AQ557" s="137">
        <f t="shared" si="32"/>
        <v>1</v>
      </c>
      <c r="AV557" s="6"/>
      <c r="AW557" s="6"/>
      <c r="AZ557" s="6"/>
      <c r="BA557" s="6"/>
      <c r="BD557" s="6"/>
      <c r="BE557" s="6"/>
      <c r="BF557" s="6"/>
      <c r="BG557" s="6"/>
      <c r="BH557" s="6"/>
      <c r="BI557" s="6"/>
      <c r="BJ557" s="6"/>
      <c r="BK557" s="6"/>
      <c r="BL557" s="6"/>
      <c r="BM557" s="6"/>
    </row>
    <row r="558" spans="1:65" ht="16.5" customHeight="1">
      <c r="A558" s="27" t="s">
        <v>150</v>
      </c>
      <c r="B558" s="80">
        <v>207</v>
      </c>
      <c r="C558" s="6">
        <v>139</v>
      </c>
      <c r="D558" s="6">
        <v>143</v>
      </c>
      <c r="E558" s="6">
        <v>0</v>
      </c>
      <c r="F558" s="6">
        <v>0</v>
      </c>
      <c r="G558" s="6">
        <v>0</v>
      </c>
      <c r="H558" s="23">
        <v>0</v>
      </c>
      <c r="I558" s="6">
        <v>0</v>
      </c>
      <c r="J558" s="6">
        <v>0</v>
      </c>
      <c r="K558" s="23">
        <v>0</v>
      </c>
      <c r="L558" s="6">
        <v>150</v>
      </c>
      <c r="M558" s="6">
        <v>150</v>
      </c>
      <c r="N558" s="6">
        <v>0</v>
      </c>
      <c r="O558" s="6">
        <v>194</v>
      </c>
      <c r="P558" s="6">
        <v>215</v>
      </c>
      <c r="Q558" s="173">
        <v>0</v>
      </c>
      <c r="R558" s="6">
        <v>163</v>
      </c>
      <c r="S558" s="6">
        <v>166</v>
      </c>
      <c r="T558" s="23">
        <v>0</v>
      </c>
      <c r="U558" s="6">
        <v>202</v>
      </c>
      <c r="V558" s="6">
        <v>202</v>
      </c>
      <c r="W558" s="23">
        <v>0</v>
      </c>
      <c r="X558" s="148">
        <v>196</v>
      </c>
      <c r="Y558" s="148">
        <v>196</v>
      </c>
      <c r="Z558" s="27">
        <v>0</v>
      </c>
      <c r="AA558" s="6">
        <v>162</v>
      </c>
      <c r="AB558" s="6">
        <v>168</v>
      </c>
      <c r="AC558" s="6">
        <v>0</v>
      </c>
      <c r="AD558" s="148">
        <v>134</v>
      </c>
      <c r="AE558" s="148">
        <v>134</v>
      </c>
      <c r="AF558" s="27">
        <v>0</v>
      </c>
      <c r="AG558" s="6">
        <v>302</v>
      </c>
      <c r="AH558" s="6">
        <v>302</v>
      </c>
      <c r="AI558" s="23">
        <v>0</v>
      </c>
      <c r="AJ558" s="6">
        <v>232</v>
      </c>
      <c r="AK558" s="6">
        <v>232</v>
      </c>
      <c r="AL558">
        <v>0</v>
      </c>
      <c r="AM558" s="6">
        <v>0</v>
      </c>
      <c r="AN558" s="6">
        <v>0</v>
      </c>
      <c r="AO558" s="173">
        <v>0</v>
      </c>
      <c r="AP558" s="136">
        <f t="shared" si="31"/>
        <v>3782</v>
      </c>
      <c r="AQ558" s="137">
        <f t="shared" si="32"/>
        <v>1</v>
      </c>
      <c r="AV558" s="6"/>
      <c r="AW558" s="6"/>
      <c r="AZ558" s="6"/>
      <c r="BA558" s="6"/>
      <c r="BD558" s="6"/>
      <c r="BE558" s="6"/>
      <c r="BF558" s="6"/>
      <c r="BG558" s="6"/>
      <c r="BH558" s="6"/>
      <c r="BI558" s="6"/>
      <c r="BJ558" s="6"/>
      <c r="BK558" s="6"/>
      <c r="BL558" s="6"/>
      <c r="BM558" s="6"/>
    </row>
    <row r="559" spans="1:65" ht="16.5" customHeight="1">
      <c r="A559" s="27" t="s">
        <v>150</v>
      </c>
      <c r="B559" s="80">
        <v>207</v>
      </c>
      <c r="C559" s="6">
        <v>139</v>
      </c>
      <c r="D559" s="6">
        <v>143</v>
      </c>
      <c r="E559" s="6">
        <v>0</v>
      </c>
      <c r="F559" s="6">
        <v>0</v>
      </c>
      <c r="G559" s="6">
        <v>0</v>
      </c>
      <c r="H559" s="23">
        <v>0</v>
      </c>
      <c r="I559" s="6">
        <v>0</v>
      </c>
      <c r="J559" s="6">
        <v>0</v>
      </c>
      <c r="K559" s="23">
        <v>0</v>
      </c>
      <c r="L559" s="6">
        <v>150</v>
      </c>
      <c r="M559" s="6">
        <v>150</v>
      </c>
      <c r="N559" s="6">
        <v>0</v>
      </c>
      <c r="O559" s="6">
        <v>194</v>
      </c>
      <c r="P559" s="6">
        <v>215</v>
      </c>
      <c r="Q559" s="173">
        <v>0</v>
      </c>
      <c r="R559" s="6">
        <v>163</v>
      </c>
      <c r="S559" s="6">
        <v>166</v>
      </c>
      <c r="T559" s="23">
        <v>0</v>
      </c>
      <c r="U559" s="6">
        <v>202</v>
      </c>
      <c r="V559" s="6">
        <v>202</v>
      </c>
      <c r="W559" s="23">
        <v>0</v>
      </c>
      <c r="X559" s="148">
        <v>182</v>
      </c>
      <c r="Y559" s="148">
        <v>196</v>
      </c>
      <c r="Z559" s="27">
        <v>0</v>
      </c>
      <c r="AA559" s="6">
        <v>162</v>
      </c>
      <c r="AB559" s="6">
        <v>168</v>
      </c>
      <c r="AC559" s="6">
        <v>0</v>
      </c>
      <c r="AD559" s="148">
        <v>134</v>
      </c>
      <c r="AE559" s="148">
        <v>158</v>
      </c>
      <c r="AF559" s="27">
        <v>0</v>
      </c>
      <c r="AG559" s="6">
        <v>0</v>
      </c>
      <c r="AH559" s="6">
        <v>0</v>
      </c>
      <c r="AI559" s="23">
        <v>0</v>
      </c>
      <c r="AJ559" s="6">
        <v>0</v>
      </c>
      <c r="AK559" s="6">
        <v>0</v>
      </c>
      <c r="AL559">
        <v>0</v>
      </c>
      <c r="AM559" s="6">
        <v>0</v>
      </c>
      <c r="AN559" s="6">
        <v>0</v>
      </c>
      <c r="AO559" s="173">
        <v>0</v>
      </c>
      <c r="AP559" s="136">
        <f t="shared" si="31"/>
        <v>2724</v>
      </c>
      <c r="AQ559" s="137">
        <f t="shared" si="32"/>
        <v>1</v>
      </c>
      <c r="AV559" s="6"/>
      <c r="AW559" s="6"/>
      <c r="AZ559" s="6"/>
      <c r="BA559" s="6"/>
      <c r="BD559" s="6"/>
      <c r="BE559" s="6"/>
      <c r="BF559" s="6"/>
      <c r="BG559" s="6"/>
      <c r="BH559" s="6"/>
      <c r="BI559" s="6"/>
      <c r="BJ559" s="6"/>
      <c r="BK559" s="6"/>
      <c r="BL559" s="6"/>
      <c r="BM559" s="6"/>
    </row>
    <row r="560" spans="1:65" ht="16.5" customHeight="1">
      <c r="A560" s="27" t="s">
        <v>150</v>
      </c>
      <c r="B560" s="80">
        <v>208</v>
      </c>
      <c r="C560" s="6">
        <v>0</v>
      </c>
      <c r="D560" s="6">
        <v>0</v>
      </c>
      <c r="E560" s="6">
        <v>0</v>
      </c>
      <c r="F560" s="6">
        <v>0</v>
      </c>
      <c r="G560" s="6">
        <v>0</v>
      </c>
      <c r="H560" s="23">
        <v>0</v>
      </c>
      <c r="I560" s="6">
        <v>0</v>
      </c>
      <c r="J560" s="6">
        <v>0</v>
      </c>
      <c r="K560" s="23">
        <v>0</v>
      </c>
      <c r="L560" s="6">
        <v>0</v>
      </c>
      <c r="M560" s="6">
        <v>0</v>
      </c>
      <c r="N560" s="6">
        <v>0</v>
      </c>
      <c r="O560" s="6">
        <v>0</v>
      </c>
      <c r="P560" s="6">
        <v>0</v>
      </c>
      <c r="Q560" s="173">
        <v>0</v>
      </c>
      <c r="R560" s="6">
        <v>166</v>
      </c>
      <c r="S560" s="6">
        <v>166</v>
      </c>
      <c r="T560" s="23">
        <v>0</v>
      </c>
      <c r="U560" s="6">
        <v>0</v>
      </c>
      <c r="V560" s="6">
        <v>0</v>
      </c>
      <c r="W560" s="23">
        <v>0</v>
      </c>
      <c r="X560" s="6">
        <v>0</v>
      </c>
      <c r="Y560" s="6">
        <v>0</v>
      </c>
      <c r="Z560" s="27">
        <v>0</v>
      </c>
      <c r="AA560" s="160">
        <v>162</v>
      </c>
      <c r="AB560" s="160">
        <v>166</v>
      </c>
      <c r="AC560" s="6">
        <v>0</v>
      </c>
      <c r="AD560" s="6">
        <v>134</v>
      </c>
      <c r="AE560" s="6">
        <v>134</v>
      </c>
      <c r="AF560" s="27">
        <v>0</v>
      </c>
      <c r="AG560" s="6">
        <v>0</v>
      </c>
      <c r="AH560" s="6">
        <v>0</v>
      </c>
      <c r="AI560" s="23">
        <v>0</v>
      </c>
      <c r="AJ560" s="6">
        <v>232</v>
      </c>
      <c r="AK560" s="6">
        <v>232</v>
      </c>
      <c r="AL560">
        <v>0</v>
      </c>
      <c r="AM560" s="6">
        <v>0</v>
      </c>
      <c r="AN560" s="6">
        <v>0</v>
      </c>
      <c r="AO560" s="173">
        <v>0</v>
      </c>
      <c r="AP560" s="136">
        <f t="shared" si="31"/>
        <v>1392</v>
      </c>
      <c r="AQ560" s="137">
        <f t="shared" si="32"/>
        <v>1</v>
      </c>
      <c r="AV560" s="6"/>
      <c r="AW560" s="6"/>
      <c r="AZ560" s="6"/>
      <c r="BA560" s="6"/>
      <c r="BD560" s="6"/>
      <c r="BE560" s="6"/>
      <c r="BF560" s="6"/>
      <c r="BG560" s="6"/>
      <c r="BH560" s="6"/>
      <c r="BI560" s="6"/>
      <c r="BJ560" s="6"/>
      <c r="BK560" s="6"/>
      <c r="BL560" s="6"/>
      <c r="BM560" s="6"/>
    </row>
    <row r="561" spans="1:65" ht="16.5" customHeight="1">
      <c r="A561" s="27" t="s">
        <v>150</v>
      </c>
      <c r="B561" s="80">
        <v>208</v>
      </c>
      <c r="C561" s="6">
        <v>0</v>
      </c>
      <c r="D561" s="6">
        <v>0</v>
      </c>
      <c r="E561" s="6">
        <v>0</v>
      </c>
      <c r="F561" s="6">
        <v>0</v>
      </c>
      <c r="G561" s="6">
        <v>0</v>
      </c>
      <c r="H561" s="23">
        <v>0</v>
      </c>
      <c r="I561" s="6">
        <v>0</v>
      </c>
      <c r="J561" s="6">
        <v>0</v>
      </c>
      <c r="K561" s="23">
        <v>0</v>
      </c>
      <c r="L561" s="6">
        <v>0</v>
      </c>
      <c r="M561" s="6">
        <v>0</v>
      </c>
      <c r="N561" s="6">
        <v>0</v>
      </c>
      <c r="O561" s="6">
        <v>0</v>
      </c>
      <c r="P561" s="6">
        <v>0</v>
      </c>
      <c r="Q561" s="173">
        <v>0</v>
      </c>
      <c r="R561" s="6">
        <v>0</v>
      </c>
      <c r="S561" s="6">
        <v>0</v>
      </c>
      <c r="T561" s="23">
        <v>0</v>
      </c>
      <c r="U561" s="6">
        <v>0</v>
      </c>
      <c r="V561" s="6">
        <v>0</v>
      </c>
      <c r="W561" s="23">
        <v>0</v>
      </c>
      <c r="X561" s="6">
        <v>0</v>
      </c>
      <c r="Y561" s="6">
        <v>0</v>
      </c>
      <c r="Z561" s="27">
        <v>0</v>
      </c>
      <c r="AA561" s="160">
        <v>150</v>
      </c>
      <c r="AB561" s="160">
        <v>162</v>
      </c>
      <c r="AC561" s="6">
        <v>0</v>
      </c>
      <c r="AD561" s="6">
        <v>0</v>
      </c>
      <c r="AE561" s="6">
        <v>0</v>
      </c>
      <c r="AF561" s="27">
        <v>0</v>
      </c>
      <c r="AG561" s="6">
        <v>0</v>
      </c>
      <c r="AH561" s="6">
        <v>0</v>
      </c>
      <c r="AI561" s="23">
        <v>0</v>
      </c>
      <c r="AJ561" s="6">
        <v>232</v>
      </c>
      <c r="AK561" s="6">
        <v>232</v>
      </c>
      <c r="AL561">
        <v>0</v>
      </c>
      <c r="AM561" s="6">
        <v>0</v>
      </c>
      <c r="AN561" s="6">
        <v>0</v>
      </c>
      <c r="AO561" s="173">
        <v>0</v>
      </c>
      <c r="AP561" s="136">
        <f t="shared" si="31"/>
        <v>776</v>
      </c>
      <c r="AQ561" s="137">
        <f t="shared" si="32"/>
        <v>1</v>
      </c>
      <c r="AV561" s="6"/>
      <c r="AW561" s="6"/>
      <c r="AZ561" s="6"/>
      <c r="BA561" s="6"/>
      <c r="BD561" s="6"/>
      <c r="BE561" s="6"/>
      <c r="BF561" s="6"/>
      <c r="BG561" s="6"/>
      <c r="BH561" s="6"/>
      <c r="BI561" s="6"/>
      <c r="BJ561" s="6"/>
      <c r="BK561" s="6"/>
      <c r="BL561" s="6"/>
      <c r="BM561" s="6"/>
    </row>
    <row r="562" spans="1:65" ht="16.5" customHeight="1">
      <c r="A562" s="27" t="s">
        <v>150</v>
      </c>
      <c r="B562" s="80">
        <v>209</v>
      </c>
      <c r="C562" s="6">
        <v>139</v>
      </c>
      <c r="D562" s="6">
        <v>143</v>
      </c>
      <c r="E562" s="6">
        <v>0</v>
      </c>
      <c r="F562" s="6">
        <v>0</v>
      </c>
      <c r="G562" s="6">
        <v>0</v>
      </c>
      <c r="H562" s="23">
        <v>0</v>
      </c>
      <c r="I562" s="6">
        <v>0</v>
      </c>
      <c r="J562" s="6">
        <v>0</v>
      </c>
      <c r="K562" s="23">
        <v>0</v>
      </c>
      <c r="L562" s="6">
        <v>150</v>
      </c>
      <c r="M562" s="6">
        <v>150</v>
      </c>
      <c r="N562" s="6">
        <v>0</v>
      </c>
      <c r="O562" s="6">
        <v>0</v>
      </c>
      <c r="P562" s="6">
        <v>0</v>
      </c>
      <c r="Q562" s="173">
        <v>0</v>
      </c>
      <c r="R562" s="6">
        <v>0</v>
      </c>
      <c r="S562" s="6">
        <v>0</v>
      </c>
      <c r="T562" s="23">
        <v>0</v>
      </c>
      <c r="U562" s="6">
        <v>0</v>
      </c>
      <c r="V562" s="6">
        <v>0</v>
      </c>
      <c r="W562" s="23">
        <v>0</v>
      </c>
      <c r="X562" s="6">
        <v>0</v>
      </c>
      <c r="Y562" s="6">
        <v>0</v>
      </c>
      <c r="Z562" s="27">
        <v>0</v>
      </c>
      <c r="AA562" s="6">
        <v>0</v>
      </c>
      <c r="AB562" s="6">
        <v>0</v>
      </c>
      <c r="AC562" s="6">
        <v>0</v>
      </c>
      <c r="AD562" s="6">
        <v>134</v>
      </c>
      <c r="AE562" s="6">
        <v>134</v>
      </c>
      <c r="AF562" s="27">
        <v>0</v>
      </c>
      <c r="AG562" s="6">
        <v>302</v>
      </c>
      <c r="AH562" s="6">
        <v>302</v>
      </c>
      <c r="AI562" s="23">
        <v>0</v>
      </c>
      <c r="AJ562" s="6">
        <v>232</v>
      </c>
      <c r="AK562" s="6">
        <v>232</v>
      </c>
      <c r="AL562">
        <v>0</v>
      </c>
      <c r="AM562" s="6">
        <v>0</v>
      </c>
      <c r="AN562" s="6">
        <v>0</v>
      </c>
      <c r="AO562" s="173">
        <v>0</v>
      </c>
      <c r="AP562" s="136">
        <f t="shared" si="31"/>
        <v>1918</v>
      </c>
      <c r="AQ562" s="137">
        <f t="shared" si="32"/>
        <v>1</v>
      </c>
      <c r="AV562" s="6"/>
      <c r="AW562" s="6"/>
      <c r="AZ562" s="6"/>
      <c r="BA562" s="6"/>
      <c r="BD562" s="6"/>
      <c r="BE562" s="6"/>
      <c r="BF562" s="6"/>
      <c r="BG562" s="6"/>
      <c r="BH562" s="6"/>
      <c r="BI562" s="6"/>
      <c r="BJ562" s="6"/>
      <c r="BK562" s="6"/>
      <c r="BL562" s="6"/>
      <c r="BM562" s="6"/>
    </row>
    <row r="563" spans="1:65" ht="16.5" customHeight="1">
      <c r="A563" s="27" t="s">
        <v>150</v>
      </c>
      <c r="B563" s="80">
        <v>209</v>
      </c>
      <c r="C563" s="6">
        <v>139</v>
      </c>
      <c r="D563" s="6">
        <v>143</v>
      </c>
      <c r="E563" s="6">
        <v>0</v>
      </c>
      <c r="F563" s="6">
        <v>329</v>
      </c>
      <c r="G563" s="6">
        <v>338</v>
      </c>
      <c r="H563" s="23">
        <v>0</v>
      </c>
      <c r="I563" s="6">
        <v>0</v>
      </c>
      <c r="J563" s="6">
        <v>0</v>
      </c>
      <c r="K563" s="23">
        <v>0</v>
      </c>
      <c r="L563" s="6">
        <v>150</v>
      </c>
      <c r="M563" s="6">
        <v>150</v>
      </c>
      <c r="N563" s="6">
        <v>0</v>
      </c>
      <c r="O563" s="6">
        <v>194</v>
      </c>
      <c r="P563" s="6">
        <v>215</v>
      </c>
      <c r="Q563" s="173">
        <v>0</v>
      </c>
      <c r="R563" s="6">
        <v>0</v>
      </c>
      <c r="S563" s="6">
        <v>0</v>
      </c>
      <c r="T563" s="23">
        <v>0</v>
      </c>
      <c r="U563" s="6">
        <v>0</v>
      </c>
      <c r="V563" s="6">
        <v>0</v>
      </c>
      <c r="W563" s="23">
        <v>0</v>
      </c>
      <c r="X563" s="6">
        <v>0</v>
      </c>
      <c r="Y563" s="6">
        <v>0</v>
      </c>
      <c r="Z563" s="27">
        <v>0</v>
      </c>
      <c r="AA563" s="6">
        <v>0</v>
      </c>
      <c r="AB563" s="6">
        <v>0</v>
      </c>
      <c r="AC563" s="6">
        <v>0</v>
      </c>
      <c r="AD563" s="6">
        <v>0</v>
      </c>
      <c r="AE563" s="6">
        <v>0</v>
      </c>
      <c r="AF563" s="27">
        <v>0</v>
      </c>
      <c r="AG563" s="6">
        <v>302</v>
      </c>
      <c r="AH563" s="6">
        <v>302</v>
      </c>
      <c r="AI563" s="23">
        <v>0</v>
      </c>
      <c r="AJ563" s="6">
        <v>232</v>
      </c>
      <c r="AK563" s="6">
        <v>232</v>
      </c>
      <c r="AL563">
        <v>0</v>
      </c>
      <c r="AM563" s="6">
        <v>232</v>
      </c>
      <c r="AN563" s="6">
        <v>232</v>
      </c>
      <c r="AO563" s="173">
        <v>0</v>
      </c>
      <c r="AP563" s="136">
        <f t="shared" si="31"/>
        <v>3190</v>
      </c>
      <c r="AQ563" s="137">
        <f t="shared" si="32"/>
        <v>1</v>
      </c>
      <c r="AV563" s="6"/>
      <c r="AW563" s="6"/>
      <c r="AZ563" s="6"/>
      <c r="BA563" s="6"/>
      <c r="BD563" s="6"/>
      <c r="BE563" s="6"/>
      <c r="BF563" s="6"/>
      <c r="BG563" s="6"/>
      <c r="BH563" s="6"/>
      <c r="BI563" s="6"/>
      <c r="BJ563" s="6"/>
      <c r="BK563" s="6"/>
      <c r="BL563" s="6"/>
      <c r="BM563" s="6"/>
    </row>
    <row r="564" spans="1:65" ht="16.5" customHeight="1">
      <c r="A564" s="27" t="s">
        <v>150</v>
      </c>
      <c r="B564" s="80">
        <v>210</v>
      </c>
      <c r="C564" s="6">
        <v>0</v>
      </c>
      <c r="D564" s="6">
        <v>0</v>
      </c>
      <c r="E564" s="6">
        <v>0</v>
      </c>
      <c r="F564" s="6">
        <v>0</v>
      </c>
      <c r="G564" s="6">
        <v>0</v>
      </c>
      <c r="H564" s="23">
        <v>0</v>
      </c>
      <c r="I564" s="6">
        <v>0</v>
      </c>
      <c r="J564" s="6">
        <v>0</v>
      </c>
      <c r="K564" s="23">
        <v>0</v>
      </c>
      <c r="L564" s="6">
        <v>0</v>
      </c>
      <c r="M564" s="6">
        <v>0</v>
      </c>
      <c r="N564" s="6">
        <v>0</v>
      </c>
      <c r="O564" s="6">
        <v>0</v>
      </c>
      <c r="P564" s="6">
        <v>0</v>
      </c>
      <c r="Q564" s="173">
        <v>0</v>
      </c>
      <c r="R564" s="6">
        <v>0</v>
      </c>
      <c r="S564" s="6">
        <v>0</v>
      </c>
      <c r="T564" s="23">
        <v>0</v>
      </c>
      <c r="U564" s="6">
        <v>0</v>
      </c>
      <c r="V564" s="6">
        <v>0</v>
      </c>
      <c r="W564" s="23">
        <v>0</v>
      </c>
      <c r="X564" s="6">
        <v>0</v>
      </c>
      <c r="Y564" s="6">
        <v>0</v>
      </c>
      <c r="Z564" s="27">
        <v>0</v>
      </c>
      <c r="AA564" s="6">
        <v>160</v>
      </c>
      <c r="AB564" s="6">
        <v>162</v>
      </c>
      <c r="AC564" s="6">
        <v>0</v>
      </c>
      <c r="AD564" s="6">
        <v>134</v>
      </c>
      <c r="AE564" s="6">
        <v>134</v>
      </c>
      <c r="AF564" s="27">
        <v>0</v>
      </c>
      <c r="AG564" s="6">
        <v>0</v>
      </c>
      <c r="AH564" s="6">
        <v>0</v>
      </c>
      <c r="AI564" s="23">
        <v>0</v>
      </c>
      <c r="AJ564" s="6">
        <v>0</v>
      </c>
      <c r="AK564" s="6">
        <v>0</v>
      </c>
      <c r="AL564">
        <v>0</v>
      </c>
      <c r="AM564" s="6">
        <v>194</v>
      </c>
      <c r="AN564" s="6">
        <v>194</v>
      </c>
      <c r="AO564" s="173">
        <v>0</v>
      </c>
      <c r="AP564" s="136">
        <f t="shared" si="31"/>
        <v>978</v>
      </c>
      <c r="AQ564" s="137">
        <f t="shared" si="32"/>
        <v>1</v>
      </c>
      <c r="AV564" s="6"/>
      <c r="AW564" s="6"/>
      <c r="AZ564" s="6"/>
      <c r="BA564" s="6"/>
      <c r="BD564" s="6"/>
      <c r="BE564" s="6"/>
      <c r="BF564" s="6"/>
      <c r="BG564" s="6"/>
      <c r="BH564" s="6"/>
      <c r="BI564" s="6"/>
      <c r="BJ564" s="6"/>
      <c r="BK564" s="6"/>
      <c r="BL564" s="6"/>
      <c r="BM564" s="6"/>
    </row>
    <row r="565" spans="1:65" ht="16.5" customHeight="1">
      <c r="A565" s="27" t="s">
        <v>150</v>
      </c>
      <c r="B565" s="80">
        <v>210</v>
      </c>
      <c r="C565" s="6">
        <v>0</v>
      </c>
      <c r="D565" s="6">
        <v>0</v>
      </c>
      <c r="E565" s="6">
        <v>0</v>
      </c>
      <c r="F565" s="6">
        <v>0</v>
      </c>
      <c r="G565" s="6">
        <v>0</v>
      </c>
      <c r="H565" s="23">
        <v>0</v>
      </c>
      <c r="I565" s="6">
        <v>0</v>
      </c>
      <c r="J565" s="6">
        <v>0</v>
      </c>
      <c r="K565" s="23">
        <v>0</v>
      </c>
      <c r="L565" s="6">
        <v>0</v>
      </c>
      <c r="M565" s="6">
        <v>0</v>
      </c>
      <c r="N565" s="6">
        <v>0</v>
      </c>
      <c r="O565" s="6">
        <v>0</v>
      </c>
      <c r="P565" s="6">
        <v>0</v>
      </c>
      <c r="Q565" s="173">
        <v>0</v>
      </c>
      <c r="R565" s="6">
        <v>0</v>
      </c>
      <c r="S565" s="6">
        <v>0</v>
      </c>
      <c r="T565" s="23">
        <v>0</v>
      </c>
      <c r="U565" s="6">
        <v>0</v>
      </c>
      <c r="V565" s="6">
        <v>0</v>
      </c>
      <c r="W565" s="23">
        <v>0</v>
      </c>
      <c r="X565" s="6">
        <v>0</v>
      </c>
      <c r="Y565" s="6">
        <v>0</v>
      </c>
      <c r="Z565" s="27">
        <v>0</v>
      </c>
      <c r="AA565" s="6">
        <v>0</v>
      </c>
      <c r="AB565" s="6">
        <v>0</v>
      </c>
      <c r="AC565" s="6">
        <v>0</v>
      </c>
      <c r="AD565" s="6">
        <v>0</v>
      </c>
      <c r="AE565" s="6">
        <v>0</v>
      </c>
      <c r="AF565" s="27">
        <v>0</v>
      </c>
      <c r="AG565" s="6">
        <v>302</v>
      </c>
      <c r="AH565" s="6">
        <v>302</v>
      </c>
      <c r="AI565" s="23">
        <v>0</v>
      </c>
      <c r="AJ565" s="6">
        <v>0</v>
      </c>
      <c r="AK565" s="6">
        <v>0</v>
      </c>
      <c r="AL565">
        <v>0</v>
      </c>
      <c r="AM565" s="6">
        <v>0</v>
      </c>
      <c r="AN565" s="6">
        <v>0</v>
      </c>
      <c r="AO565" s="173">
        <v>0</v>
      </c>
      <c r="AP565" s="136">
        <f t="shared" si="31"/>
        <v>604</v>
      </c>
      <c r="AQ565" s="137">
        <f t="shared" si="32"/>
        <v>1</v>
      </c>
      <c r="AV565" s="6"/>
      <c r="AW565" s="6"/>
      <c r="AZ565" s="6"/>
      <c r="BA565" s="6"/>
      <c r="BD565" s="6"/>
      <c r="BE565" s="6"/>
      <c r="BF565" s="6"/>
      <c r="BG565" s="6"/>
      <c r="BH565" s="6"/>
      <c r="BI565" s="6"/>
      <c r="BJ565" s="6"/>
      <c r="BK565" s="6"/>
      <c r="BL565" s="6"/>
      <c r="BM565" s="6"/>
    </row>
    <row r="566" spans="1:65" ht="16.5" customHeight="1">
      <c r="A566" s="27" t="s">
        <v>150</v>
      </c>
      <c r="B566" s="80">
        <v>465</v>
      </c>
      <c r="C566">
        <v>139</v>
      </c>
      <c r="D566">
        <v>143</v>
      </c>
      <c r="E566" s="6">
        <v>0</v>
      </c>
      <c r="F566">
        <v>0</v>
      </c>
      <c r="G566">
        <v>0</v>
      </c>
      <c r="H566" s="23">
        <v>0</v>
      </c>
      <c r="I566">
        <v>150</v>
      </c>
      <c r="J566">
        <v>150</v>
      </c>
      <c r="K566" s="23">
        <v>0</v>
      </c>
      <c r="L566" s="181">
        <v>150</v>
      </c>
      <c r="M566" s="181">
        <v>150</v>
      </c>
      <c r="N566" s="6">
        <v>0</v>
      </c>
      <c r="O566">
        <v>0</v>
      </c>
      <c r="P566">
        <v>0</v>
      </c>
      <c r="Q566" s="173">
        <v>0</v>
      </c>
      <c r="R566" s="6">
        <v>163</v>
      </c>
      <c r="S566" s="6">
        <v>166</v>
      </c>
      <c r="T566" s="23">
        <v>0</v>
      </c>
      <c r="U566" s="6">
        <v>0</v>
      </c>
      <c r="V566" s="6">
        <v>0</v>
      </c>
      <c r="W566" s="23">
        <v>0</v>
      </c>
      <c r="X566" s="148">
        <v>200</v>
      </c>
      <c r="Y566" s="148">
        <v>200</v>
      </c>
      <c r="Z566" s="27">
        <v>0</v>
      </c>
      <c r="AA566" s="6">
        <v>0</v>
      </c>
      <c r="AB566" s="6">
        <v>0</v>
      </c>
      <c r="AC566" s="6">
        <v>0</v>
      </c>
      <c r="AD566" s="6">
        <v>0</v>
      </c>
      <c r="AE566" s="6">
        <v>0</v>
      </c>
      <c r="AF566" s="27">
        <v>0</v>
      </c>
      <c r="AG566" s="6">
        <v>0</v>
      </c>
      <c r="AH566" s="6">
        <v>0</v>
      </c>
      <c r="AI566" s="23">
        <v>0</v>
      </c>
      <c r="AJ566" s="6">
        <v>232</v>
      </c>
      <c r="AK566" s="6">
        <v>232</v>
      </c>
      <c r="AL566">
        <v>0</v>
      </c>
      <c r="AM566" s="6">
        <v>0</v>
      </c>
      <c r="AN566" s="6">
        <v>0</v>
      </c>
      <c r="AO566" s="173">
        <v>0</v>
      </c>
      <c r="AP566" s="136">
        <f t="shared" si="31"/>
        <v>2075</v>
      </c>
      <c r="AQ566" s="137">
        <f t="shared" si="32"/>
        <v>1</v>
      </c>
      <c r="AV566" s="6"/>
      <c r="AW566" s="6"/>
      <c r="AZ566" s="6"/>
      <c r="BA566" s="6"/>
      <c r="BD566" s="6"/>
      <c r="BE566" s="6"/>
      <c r="BF566" s="6"/>
      <c r="BG566" s="6"/>
      <c r="BH566" s="6"/>
      <c r="BI566" s="6"/>
      <c r="BJ566" s="6"/>
      <c r="BK566" s="6"/>
      <c r="BL566" s="6"/>
      <c r="BM566" s="6"/>
    </row>
    <row r="567" spans="1:65" ht="16.5" customHeight="1">
      <c r="A567" s="27" t="s">
        <v>150</v>
      </c>
      <c r="B567" s="80">
        <v>465</v>
      </c>
      <c r="C567" s="6">
        <v>139</v>
      </c>
      <c r="D567" s="6">
        <v>143</v>
      </c>
      <c r="E567" s="6">
        <v>0</v>
      </c>
      <c r="F567" s="6">
        <v>302</v>
      </c>
      <c r="G567" s="6">
        <v>302</v>
      </c>
      <c r="H567" s="23">
        <v>0</v>
      </c>
      <c r="I567" s="6">
        <v>150</v>
      </c>
      <c r="J567" s="6">
        <v>150</v>
      </c>
      <c r="K567" s="23">
        <v>0</v>
      </c>
      <c r="L567" s="148">
        <v>138</v>
      </c>
      <c r="M567" s="148">
        <v>138</v>
      </c>
      <c r="N567" s="6">
        <v>0</v>
      </c>
      <c r="O567" s="6">
        <v>0</v>
      </c>
      <c r="P567" s="6">
        <v>0</v>
      </c>
      <c r="Q567" s="173">
        <v>0</v>
      </c>
      <c r="R567" s="6">
        <v>163</v>
      </c>
      <c r="S567" s="6">
        <v>166</v>
      </c>
      <c r="T567" s="23">
        <v>0</v>
      </c>
      <c r="U567" s="6">
        <v>206</v>
      </c>
      <c r="V567" s="6">
        <v>206</v>
      </c>
      <c r="W567" s="23">
        <v>0</v>
      </c>
      <c r="X567" s="148">
        <v>184</v>
      </c>
      <c r="Y567" s="148">
        <v>200</v>
      </c>
      <c r="Z567" s="27">
        <v>0</v>
      </c>
      <c r="AA567" s="6">
        <v>162</v>
      </c>
      <c r="AB567" s="6">
        <v>162</v>
      </c>
      <c r="AC567" s="6">
        <v>0</v>
      </c>
      <c r="AD567" s="6">
        <v>0</v>
      </c>
      <c r="AE567" s="6">
        <v>0</v>
      </c>
      <c r="AF567" s="27">
        <v>0</v>
      </c>
      <c r="AG567" s="6">
        <v>0</v>
      </c>
      <c r="AH567" s="6">
        <v>0</v>
      </c>
      <c r="AI567" s="23">
        <v>0</v>
      </c>
      <c r="AJ567" s="6">
        <v>232</v>
      </c>
      <c r="AK567" s="6">
        <v>232</v>
      </c>
      <c r="AL567">
        <v>0</v>
      </c>
      <c r="AM567" s="6">
        <v>0</v>
      </c>
      <c r="AN567" s="6">
        <v>0</v>
      </c>
      <c r="AO567" s="173">
        <v>0</v>
      </c>
      <c r="AP567" s="136">
        <f t="shared" si="31"/>
        <v>3375</v>
      </c>
      <c r="AQ567" s="137">
        <f t="shared" si="32"/>
        <v>1</v>
      </c>
      <c r="AV567" s="6"/>
      <c r="AW567" s="6"/>
      <c r="AZ567" s="6"/>
      <c r="BA567" s="6"/>
      <c r="BD567" s="6"/>
      <c r="BE567" s="6"/>
      <c r="BF567" s="6"/>
      <c r="BG567" s="6"/>
      <c r="BH567" s="6"/>
      <c r="BI567" s="6"/>
      <c r="BJ567" s="6"/>
      <c r="BK567" s="6"/>
      <c r="BL567" s="6"/>
      <c r="BM567" s="6"/>
    </row>
    <row r="568" spans="1:65" ht="16.5" customHeight="1">
      <c r="A568" s="27" t="s">
        <v>150</v>
      </c>
      <c r="B568" s="80">
        <v>466</v>
      </c>
      <c r="C568" s="181">
        <v>139</v>
      </c>
      <c r="D568" s="181">
        <v>143</v>
      </c>
      <c r="E568" s="6">
        <v>0</v>
      </c>
      <c r="F568">
        <v>0</v>
      </c>
      <c r="G568">
        <v>0</v>
      </c>
      <c r="H568" s="23">
        <v>0</v>
      </c>
      <c r="I568">
        <v>150</v>
      </c>
      <c r="J568">
        <v>150</v>
      </c>
      <c r="K568" s="23">
        <v>0</v>
      </c>
      <c r="L568">
        <v>0</v>
      </c>
      <c r="M568">
        <v>0</v>
      </c>
      <c r="N568" s="6">
        <v>0</v>
      </c>
      <c r="O568">
        <v>0</v>
      </c>
      <c r="P568">
        <v>0</v>
      </c>
      <c r="Q568" s="173">
        <v>0</v>
      </c>
      <c r="R568" s="6">
        <v>163</v>
      </c>
      <c r="S568" s="6">
        <v>166</v>
      </c>
      <c r="T568" s="23">
        <v>0</v>
      </c>
      <c r="U568" s="6">
        <v>0</v>
      </c>
      <c r="V568" s="6">
        <v>0</v>
      </c>
      <c r="W568" s="23">
        <v>0</v>
      </c>
      <c r="X568" s="160">
        <v>196</v>
      </c>
      <c r="Y568" s="160">
        <v>196</v>
      </c>
      <c r="Z568" s="27">
        <v>0</v>
      </c>
      <c r="AA568" s="6">
        <v>162</v>
      </c>
      <c r="AB568" s="6">
        <v>162</v>
      </c>
      <c r="AC568" s="6">
        <v>0</v>
      </c>
      <c r="AD568" s="6">
        <v>0</v>
      </c>
      <c r="AE568" s="6">
        <v>0</v>
      </c>
      <c r="AF568" s="27">
        <v>0</v>
      </c>
      <c r="AG568" s="6">
        <v>0</v>
      </c>
      <c r="AH568" s="6">
        <v>0</v>
      </c>
      <c r="AI568" s="23">
        <v>0</v>
      </c>
      <c r="AJ568" s="6">
        <v>232</v>
      </c>
      <c r="AK568" s="6">
        <v>232</v>
      </c>
      <c r="AL568">
        <v>0</v>
      </c>
      <c r="AM568" s="6">
        <v>0</v>
      </c>
      <c r="AN568" s="6">
        <v>0</v>
      </c>
      <c r="AO568" s="173">
        <v>0</v>
      </c>
      <c r="AP568" s="136">
        <f t="shared" si="31"/>
        <v>2091</v>
      </c>
      <c r="AQ568" s="137">
        <f t="shared" si="32"/>
        <v>1</v>
      </c>
      <c r="AV568" s="6"/>
      <c r="AW568" s="6"/>
      <c r="AZ568" s="6"/>
      <c r="BA568" s="6"/>
      <c r="BD568" s="6"/>
      <c r="BE568" s="6"/>
      <c r="BF568" s="6"/>
      <c r="BG568" s="6"/>
      <c r="BH568" s="6"/>
      <c r="BI568" s="6"/>
      <c r="BJ568" s="6"/>
      <c r="BK568" s="6"/>
      <c r="BL568" s="6"/>
      <c r="BM568" s="6"/>
    </row>
    <row r="569" spans="1:65" ht="16.5" customHeight="1">
      <c r="A569" s="27" t="s">
        <v>150</v>
      </c>
      <c r="B569" s="80">
        <v>466</v>
      </c>
      <c r="C569" s="148">
        <v>139</v>
      </c>
      <c r="D569" s="148">
        <v>139</v>
      </c>
      <c r="E569" s="6">
        <v>0</v>
      </c>
      <c r="F569" s="6">
        <v>0</v>
      </c>
      <c r="G569" s="6">
        <v>0</v>
      </c>
      <c r="H569" s="23">
        <v>0</v>
      </c>
      <c r="I569" s="6">
        <v>150</v>
      </c>
      <c r="J569" s="6">
        <v>150</v>
      </c>
      <c r="K569" s="23">
        <v>0</v>
      </c>
      <c r="L569" s="6">
        <v>0</v>
      </c>
      <c r="M569" s="6">
        <v>0</v>
      </c>
      <c r="N569" s="6">
        <v>0</v>
      </c>
      <c r="O569" s="6">
        <v>0</v>
      </c>
      <c r="P569" s="6">
        <v>0</v>
      </c>
      <c r="Q569" s="173">
        <v>0</v>
      </c>
      <c r="R569" s="6">
        <v>163</v>
      </c>
      <c r="S569" s="6">
        <v>166</v>
      </c>
      <c r="T569" s="23">
        <v>0</v>
      </c>
      <c r="U569" s="6">
        <v>202</v>
      </c>
      <c r="V569" s="6">
        <v>202</v>
      </c>
      <c r="W569" s="23">
        <v>0</v>
      </c>
      <c r="X569" s="160">
        <v>182</v>
      </c>
      <c r="Y569" s="160">
        <v>196</v>
      </c>
      <c r="Z569" s="27">
        <v>0</v>
      </c>
      <c r="AA569" s="6">
        <v>162</v>
      </c>
      <c r="AB569" s="6">
        <v>162</v>
      </c>
      <c r="AC569" s="6">
        <v>0</v>
      </c>
      <c r="AD569" s="6">
        <v>134</v>
      </c>
      <c r="AE569" s="6">
        <v>196</v>
      </c>
      <c r="AF569" s="27">
        <v>0</v>
      </c>
      <c r="AG569" s="6">
        <v>0</v>
      </c>
      <c r="AH569" s="6">
        <v>0</v>
      </c>
      <c r="AI569" s="23">
        <v>0</v>
      </c>
      <c r="AJ569" s="6">
        <v>214</v>
      </c>
      <c r="AK569" s="6">
        <v>232</v>
      </c>
      <c r="AL569">
        <v>0</v>
      </c>
      <c r="AM569" s="6">
        <v>0</v>
      </c>
      <c r="AN569" s="6">
        <v>0</v>
      </c>
      <c r="AO569" s="173">
        <v>0</v>
      </c>
      <c r="AP569" s="136">
        <f t="shared" si="31"/>
        <v>2789</v>
      </c>
      <c r="AQ569" s="137">
        <f t="shared" si="32"/>
        <v>1</v>
      </c>
      <c r="AV569" s="6"/>
      <c r="AW569" s="6"/>
      <c r="AZ569" s="6"/>
      <c r="BA569" s="6"/>
      <c r="BD569" s="6"/>
      <c r="BE569" s="6"/>
      <c r="BF569" s="6"/>
      <c r="BG569" s="6"/>
      <c r="BH569" s="6"/>
      <c r="BI569" s="6"/>
      <c r="BJ569" s="6"/>
      <c r="BK569" s="6"/>
      <c r="BL569" s="6"/>
      <c r="BM569" s="6"/>
    </row>
    <row r="570" spans="1:65" ht="16.5" customHeight="1">
      <c r="A570" s="27" t="s">
        <v>150</v>
      </c>
      <c r="B570" s="80">
        <v>467</v>
      </c>
      <c r="C570" s="6">
        <v>0</v>
      </c>
      <c r="D570" s="6">
        <v>0</v>
      </c>
      <c r="E570" s="6">
        <v>0</v>
      </c>
      <c r="F570">
        <v>302</v>
      </c>
      <c r="G570">
        <v>302</v>
      </c>
      <c r="H570" s="23">
        <v>0</v>
      </c>
      <c r="I570" s="181">
        <v>140</v>
      </c>
      <c r="J570" s="181">
        <v>140</v>
      </c>
      <c r="K570" s="23">
        <v>0</v>
      </c>
      <c r="L570">
        <v>0</v>
      </c>
      <c r="M570">
        <v>0</v>
      </c>
      <c r="N570" s="6">
        <v>0</v>
      </c>
      <c r="O570">
        <v>0</v>
      </c>
      <c r="P570">
        <v>0</v>
      </c>
      <c r="Q570" s="173">
        <v>0</v>
      </c>
      <c r="R570" s="6">
        <v>163</v>
      </c>
      <c r="S570" s="6">
        <v>166</v>
      </c>
      <c r="T570" s="23">
        <v>0</v>
      </c>
      <c r="U570" s="6">
        <v>0</v>
      </c>
      <c r="V570" s="6">
        <v>0</v>
      </c>
      <c r="W570" s="23">
        <v>0</v>
      </c>
      <c r="X570" s="6">
        <v>184</v>
      </c>
      <c r="Y570" s="6">
        <v>198</v>
      </c>
      <c r="Z570" s="27">
        <v>0</v>
      </c>
      <c r="AA570" s="6">
        <v>0</v>
      </c>
      <c r="AB570" s="6">
        <v>0</v>
      </c>
      <c r="AC570" s="6">
        <v>0</v>
      </c>
      <c r="AD570" s="6">
        <v>0</v>
      </c>
      <c r="AE570" s="6">
        <v>0</v>
      </c>
      <c r="AF570" s="27">
        <v>0</v>
      </c>
      <c r="AG570" s="6">
        <v>0</v>
      </c>
      <c r="AH570" s="6">
        <v>0</v>
      </c>
      <c r="AI570" s="23">
        <v>0</v>
      </c>
      <c r="AJ570" s="6">
        <v>232</v>
      </c>
      <c r="AK570" s="6">
        <v>232</v>
      </c>
      <c r="AL570">
        <v>0</v>
      </c>
      <c r="AM570" s="6">
        <v>0</v>
      </c>
      <c r="AN570" s="6">
        <v>0</v>
      </c>
      <c r="AO570" s="173">
        <v>0</v>
      </c>
      <c r="AP570" s="136">
        <f t="shared" si="31"/>
        <v>2059</v>
      </c>
      <c r="AQ570" s="137">
        <f t="shared" si="32"/>
        <v>1</v>
      </c>
      <c r="AV570" s="6"/>
      <c r="AW570" s="6"/>
      <c r="AZ570" s="6"/>
      <c r="BA570" s="6"/>
      <c r="BD570" s="6"/>
      <c r="BE570" s="6"/>
      <c r="BF570" s="6"/>
      <c r="BG570" s="6"/>
      <c r="BH570" s="6"/>
      <c r="BI570" s="6"/>
      <c r="BJ570" s="6"/>
      <c r="BK570" s="6"/>
      <c r="BL570" s="6"/>
      <c r="BM570" s="6"/>
    </row>
    <row r="571" spans="1:65" ht="16.5" customHeight="1">
      <c r="A571" s="27" t="s">
        <v>150</v>
      </c>
      <c r="B571" s="80">
        <v>467</v>
      </c>
      <c r="C571" s="6">
        <v>0</v>
      </c>
      <c r="D571" s="6">
        <v>0</v>
      </c>
      <c r="E571" s="6">
        <v>0</v>
      </c>
      <c r="F571" s="6">
        <v>302</v>
      </c>
      <c r="G571" s="6">
        <v>302</v>
      </c>
      <c r="H571" s="23">
        <v>0</v>
      </c>
      <c r="I571" s="148">
        <v>150</v>
      </c>
      <c r="J571" s="148">
        <v>150</v>
      </c>
      <c r="K571" s="23">
        <v>0</v>
      </c>
      <c r="L571" s="6">
        <v>138</v>
      </c>
      <c r="M571" s="6">
        <v>138</v>
      </c>
      <c r="N571" s="6">
        <v>0</v>
      </c>
      <c r="O571" s="6">
        <v>0</v>
      </c>
      <c r="P571" s="6">
        <v>0</v>
      </c>
      <c r="Q571" s="173">
        <v>0</v>
      </c>
      <c r="R571" s="6">
        <v>163</v>
      </c>
      <c r="S571" s="6">
        <v>166</v>
      </c>
      <c r="T571" s="23">
        <v>0</v>
      </c>
      <c r="U571" s="6">
        <v>204</v>
      </c>
      <c r="V571" s="6">
        <v>208</v>
      </c>
      <c r="W571" s="23">
        <v>0</v>
      </c>
      <c r="X571" s="6">
        <v>184</v>
      </c>
      <c r="Y571" s="6">
        <v>198</v>
      </c>
      <c r="Z571" s="27">
        <v>0</v>
      </c>
      <c r="AA571" s="6">
        <v>150</v>
      </c>
      <c r="AB571" s="6">
        <v>162</v>
      </c>
      <c r="AC571" s="6">
        <v>0</v>
      </c>
      <c r="AD571" s="6">
        <v>124</v>
      </c>
      <c r="AE571" s="6">
        <v>134</v>
      </c>
      <c r="AF571" s="27">
        <v>0</v>
      </c>
      <c r="AG571" s="6">
        <v>0</v>
      </c>
      <c r="AH571" s="6">
        <v>0</v>
      </c>
      <c r="AI571" s="23">
        <v>0</v>
      </c>
      <c r="AJ571" s="6">
        <v>232</v>
      </c>
      <c r="AK571" s="6">
        <v>232</v>
      </c>
      <c r="AL571">
        <v>0</v>
      </c>
      <c r="AM571" s="6">
        <v>0</v>
      </c>
      <c r="AN571" s="6">
        <v>0</v>
      </c>
      <c r="AO571" s="173">
        <v>0</v>
      </c>
      <c r="AP571" s="136">
        <f t="shared" si="31"/>
        <v>3337</v>
      </c>
      <c r="AQ571" s="137">
        <f t="shared" si="32"/>
        <v>1</v>
      </c>
      <c r="AV571" s="6"/>
      <c r="AW571" s="6"/>
      <c r="AZ571" s="6"/>
      <c r="BA571" s="6"/>
      <c r="BD571" s="6"/>
      <c r="BE571" s="6"/>
      <c r="BF571" s="6"/>
      <c r="BG571" s="6"/>
      <c r="BH571" s="6"/>
      <c r="BI571" s="6"/>
      <c r="BJ571" s="6"/>
      <c r="BK571" s="6"/>
      <c r="BL571" s="6"/>
      <c r="BM571" s="6"/>
    </row>
    <row r="572" spans="1:65" ht="16.5" customHeight="1">
      <c r="A572" s="27" t="s">
        <v>150</v>
      </c>
      <c r="B572" s="80">
        <v>468</v>
      </c>
      <c r="C572">
        <v>0</v>
      </c>
      <c r="D572">
        <v>0</v>
      </c>
      <c r="E572" s="6">
        <v>0</v>
      </c>
      <c r="F572">
        <v>0</v>
      </c>
      <c r="G572">
        <v>0</v>
      </c>
      <c r="H572" s="23">
        <v>0</v>
      </c>
      <c r="I572">
        <v>150</v>
      </c>
      <c r="J572">
        <v>150</v>
      </c>
      <c r="K572" s="23">
        <v>0</v>
      </c>
      <c r="L572">
        <v>0</v>
      </c>
      <c r="M572">
        <v>0</v>
      </c>
      <c r="N572" s="6">
        <v>0</v>
      </c>
      <c r="O572">
        <v>0</v>
      </c>
      <c r="P572">
        <v>0</v>
      </c>
      <c r="Q572" s="173">
        <v>0</v>
      </c>
      <c r="R572" s="6">
        <v>163</v>
      </c>
      <c r="S572" s="6">
        <v>166</v>
      </c>
      <c r="T572" s="23">
        <v>0</v>
      </c>
      <c r="U572" s="148">
        <v>202</v>
      </c>
      <c r="V572" s="148">
        <v>202</v>
      </c>
      <c r="W572" s="23">
        <v>0</v>
      </c>
      <c r="X572" s="6">
        <v>196</v>
      </c>
      <c r="Y572" s="6">
        <v>196</v>
      </c>
      <c r="Z572" s="27">
        <v>0</v>
      </c>
      <c r="AA572" s="6">
        <v>162</v>
      </c>
      <c r="AB572" s="6">
        <v>162</v>
      </c>
      <c r="AC572" s="6">
        <v>0</v>
      </c>
      <c r="AD572" s="6">
        <v>0</v>
      </c>
      <c r="AE572" s="6">
        <v>0</v>
      </c>
      <c r="AF572" s="27">
        <v>0</v>
      </c>
      <c r="AG572" s="6">
        <v>0</v>
      </c>
      <c r="AH572" s="6">
        <v>0</v>
      </c>
      <c r="AI572" s="23">
        <v>0</v>
      </c>
      <c r="AJ572" s="6">
        <v>232</v>
      </c>
      <c r="AK572" s="6">
        <v>232</v>
      </c>
      <c r="AL572">
        <v>0</v>
      </c>
      <c r="AM572" s="6">
        <v>0</v>
      </c>
      <c r="AN572" s="6">
        <v>0</v>
      </c>
      <c r="AO572" s="173">
        <v>0</v>
      </c>
      <c r="AP572" s="136">
        <f t="shared" si="31"/>
        <v>2213</v>
      </c>
      <c r="AQ572" s="137">
        <f t="shared" si="32"/>
        <v>1</v>
      </c>
      <c r="AV572" s="6"/>
      <c r="AW572" s="6"/>
      <c r="AZ572" s="6"/>
      <c r="BA572" s="6"/>
      <c r="BD572" s="6"/>
      <c r="BE572" s="6"/>
      <c r="BF572" s="6"/>
      <c r="BG572" s="6"/>
      <c r="BH572" s="6"/>
      <c r="BI572" s="6"/>
      <c r="BJ572" s="6"/>
      <c r="BK572" s="6"/>
      <c r="BL572" s="6"/>
      <c r="BM572" s="6"/>
    </row>
    <row r="573" spans="1:65" ht="16.5" customHeight="1">
      <c r="A573" s="27" t="s">
        <v>150</v>
      </c>
      <c r="B573" s="80">
        <v>468</v>
      </c>
      <c r="C573" s="6">
        <v>139</v>
      </c>
      <c r="D573" s="6">
        <v>139</v>
      </c>
      <c r="E573" s="6">
        <v>0</v>
      </c>
      <c r="F573" s="6">
        <v>302</v>
      </c>
      <c r="G573" s="6">
        <v>302</v>
      </c>
      <c r="H573" s="23">
        <v>0</v>
      </c>
      <c r="I573" s="6">
        <v>150</v>
      </c>
      <c r="J573" s="6">
        <v>150</v>
      </c>
      <c r="K573" s="23">
        <v>0</v>
      </c>
      <c r="L573" s="6">
        <v>0</v>
      </c>
      <c r="M573" s="6">
        <v>0</v>
      </c>
      <c r="N573" s="6">
        <v>0</v>
      </c>
      <c r="O573" s="6">
        <v>0</v>
      </c>
      <c r="P573" s="6">
        <v>0</v>
      </c>
      <c r="Q573" s="173">
        <v>0</v>
      </c>
      <c r="R573" s="6">
        <v>163</v>
      </c>
      <c r="S573" s="6">
        <v>166</v>
      </c>
      <c r="T573" s="23">
        <v>0</v>
      </c>
      <c r="U573" s="148">
        <v>202</v>
      </c>
      <c r="V573" s="148">
        <v>206</v>
      </c>
      <c r="W573" s="23">
        <v>0</v>
      </c>
      <c r="X573" s="6">
        <v>0</v>
      </c>
      <c r="Y573" s="6">
        <v>0</v>
      </c>
      <c r="Z573" s="27">
        <v>0</v>
      </c>
      <c r="AA573" s="6">
        <v>162</v>
      </c>
      <c r="AB573" s="6">
        <v>162</v>
      </c>
      <c r="AC573" s="6">
        <v>0</v>
      </c>
      <c r="AD573" s="6">
        <v>124</v>
      </c>
      <c r="AE573" s="6">
        <v>134</v>
      </c>
      <c r="AF573" s="27">
        <v>0</v>
      </c>
      <c r="AG573" s="6">
        <v>0</v>
      </c>
      <c r="AH573" s="6">
        <v>0</v>
      </c>
      <c r="AI573" s="23">
        <v>0</v>
      </c>
      <c r="AJ573" s="6">
        <v>232</v>
      </c>
      <c r="AK573" s="6">
        <v>232</v>
      </c>
      <c r="AL573">
        <v>0</v>
      </c>
      <c r="AM573" s="6">
        <v>0</v>
      </c>
      <c r="AN573" s="6">
        <v>0</v>
      </c>
      <c r="AO573" s="173">
        <v>0</v>
      </c>
      <c r="AP573" s="136">
        <f t="shared" si="31"/>
        <v>2965</v>
      </c>
      <c r="AQ573" s="137">
        <f t="shared" si="32"/>
        <v>1</v>
      </c>
      <c r="AV573" s="6"/>
      <c r="AW573" s="6"/>
      <c r="AZ573" s="6"/>
      <c r="BA573" s="6"/>
      <c r="BD573" s="6"/>
      <c r="BE573" s="6"/>
      <c r="BF573" s="6"/>
      <c r="BG573" s="6"/>
      <c r="BH573" s="6"/>
      <c r="BI573" s="6"/>
      <c r="BJ573" s="6"/>
      <c r="BK573" s="6"/>
      <c r="BL573" s="6"/>
      <c r="BM573" s="6"/>
    </row>
    <row r="574" spans="1:65" ht="16.5" customHeight="1">
      <c r="A574" s="27" t="s">
        <v>150</v>
      </c>
      <c r="B574" s="80">
        <v>469</v>
      </c>
      <c r="C574">
        <v>139</v>
      </c>
      <c r="D574">
        <v>143</v>
      </c>
      <c r="E574" s="6">
        <v>0</v>
      </c>
      <c r="F574">
        <v>302</v>
      </c>
      <c r="G574">
        <v>302</v>
      </c>
      <c r="H574" s="23">
        <v>0</v>
      </c>
      <c r="I574">
        <v>150</v>
      </c>
      <c r="J574">
        <v>150</v>
      </c>
      <c r="K574" s="23">
        <v>0</v>
      </c>
      <c r="L574">
        <v>0</v>
      </c>
      <c r="M574">
        <v>0</v>
      </c>
      <c r="N574" s="6">
        <v>0</v>
      </c>
      <c r="O574">
        <v>0</v>
      </c>
      <c r="P574">
        <v>0</v>
      </c>
      <c r="Q574" s="173">
        <v>0</v>
      </c>
      <c r="R574" s="6">
        <v>163</v>
      </c>
      <c r="S574" s="6">
        <v>166</v>
      </c>
      <c r="T574" s="23">
        <v>0</v>
      </c>
      <c r="U574" s="148">
        <v>206</v>
      </c>
      <c r="V574" s="148">
        <v>206</v>
      </c>
      <c r="W574" s="23">
        <v>0</v>
      </c>
      <c r="X574" s="148">
        <v>200</v>
      </c>
      <c r="Y574" s="148">
        <v>200</v>
      </c>
      <c r="Z574" s="27">
        <v>0</v>
      </c>
      <c r="AA574" s="6">
        <v>162</v>
      </c>
      <c r="AB574" s="6">
        <v>162</v>
      </c>
      <c r="AC574" s="6">
        <v>0</v>
      </c>
      <c r="AD574" s="6">
        <v>0</v>
      </c>
      <c r="AE574" s="6">
        <v>0</v>
      </c>
      <c r="AF574" s="27">
        <v>0</v>
      </c>
      <c r="AG574" s="6">
        <v>0</v>
      </c>
      <c r="AH574" s="6">
        <v>0</v>
      </c>
      <c r="AI574" s="23">
        <v>0</v>
      </c>
      <c r="AJ574" s="6">
        <v>232</v>
      </c>
      <c r="AK574" s="6">
        <v>232</v>
      </c>
      <c r="AL574">
        <v>0</v>
      </c>
      <c r="AM574" s="6">
        <v>0</v>
      </c>
      <c r="AN574" s="6">
        <v>0</v>
      </c>
      <c r="AO574" s="173">
        <v>0</v>
      </c>
      <c r="AP574" s="136">
        <f t="shared" si="31"/>
        <v>3115</v>
      </c>
      <c r="AQ574" s="137">
        <f t="shared" si="32"/>
        <v>1</v>
      </c>
      <c r="AV574" s="6"/>
      <c r="AW574" s="6"/>
      <c r="AZ574" s="6"/>
      <c r="BA574" s="6"/>
      <c r="BD574" s="6"/>
      <c r="BE574" s="6"/>
      <c r="BF574" s="6"/>
      <c r="BG574" s="6"/>
      <c r="BH574" s="6"/>
      <c r="BI574" s="6"/>
      <c r="BJ574" s="6"/>
      <c r="BK574" s="6"/>
      <c r="BL574" s="6"/>
      <c r="BM574" s="6"/>
    </row>
    <row r="575" spans="1:65" ht="16.5" customHeight="1">
      <c r="A575" s="27" t="s">
        <v>150</v>
      </c>
      <c r="B575" s="80">
        <v>469</v>
      </c>
      <c r="C575" s="6">
        <v>139</v>
      </c>
      <c r="D575" s="6">
        <v>143</v>
      </c>
      <c r="E575" s="6">
        <v>0</v>
      </c>
      <c r="F575" s="6">
        <v>302</v>
      </c>
      <c r="G575" s="6">
        <v>302</v>
      </c>
      <c r="H575" s="23">
        <v>0</v>
      </c>
      <c r="I575" s="6">
        <v>150</v>
      </c>
      <c r="J575" s="6">
        <v>150</v>
      </c>
      <c r="K575" s="23">
        <v>0</v>
      </c>
      <c r="L575" s="6">
        <v>138</v>
      </c>
      <c r="M575" s="6">
        <v>138</v>
      </c>
      <c r="N575" s="6">
        <v>0</v>
      </c>
      <c r="O575" s="6">
        <v>0</v>
      </c>
      <c r="P575" s="6">
        <v>0</v>
      </c>
      <c r="Q575" s="173">
        <v>0</v>
      </c>
      <c r="R575" s="6">
        <v>163</v>
      </c>
      <c r="S575" s="6">
        <v>166</v>
      </c>
      <c r="T575" s="23">
        <v>0</v>
      </c>
      <c r="U575" s="148">
        <v>202</v>
      </c>
      <c r="V575" s="148">
        <v>202</v>
      </c>
      <c r="W575" s="23">
        <v>0</v>
      </c>
      <c r="X575" s="148">
        <v>196</v>
      </c>
      <c r="Y575" s="148">
        <v>196</v>
      </c>
      <c r="Z575" s="27">
        <v>0</v>
      </c>
      <c r="AA575" s="6">
        <v>162</v>
      </c>
      <c r="AB575" s="6">
        <v>162</v>
      </c>
      <c r="AC575" s="6">
        <v>0</v>
      </c>
      <c r="AD575" s="6">
        <v>124</v>
      </c>
      <c r="AE575" s="6">
        <v>134</v>
      </c>
      <c r="AF575" s="27">
        <v>0</v>
      </c>
      <c r="AG575" s="6">
        <v>0</v>
      </c>
      <c r="AH575" s="6">
        <v>0</v>
      </c>
      <c r="AI575" s="23">
        <v>0</v>
      </c>
      <c r="AJ575" s="6">
        <v>232</v>
      </c>
      <c r="AK575" s="6">
        <v>232</v>
      </c>
      <c r="AL575">
        <v>0</v>
      </c>
      <c r="AM575" s="6">
        <v>0</v>
      </c>
      <c r="AN575" s="6">
        <v>0</v>
      </c>
      <c r="AO575" s="173">
        <v>0</v>
      </c>
      <c r="AP575" s="136">
        <f t="shared" si="31"/>
        <v>3633</v>
      </c>
      <c r="AQ575" s="137">
        <f t="shared" si="32"/>
        <v>1</v>
      </c>
      <c r="AV575" s="6"/>
      <c r="AW575" s="6"/>
      <c r="AZ575" s="6"/>
      <c r="BA575" s="6"/>
      <c r="BD575" s="6"/>
      <c r="BE575" s="6"/>
      <c r="BF575" s="6"/>
      <c r="BG575" s="6"/>
      <c r="BH575" s="6"/>
      <c r="BI575" s="6"/>
      <c r="BJ575" s="6"/>
      <c r="BK575" s="6"/>
      <c r="BL575" s="6"/>
      <c r="BM575" s="6"/>
    </row>
    <row r="576" spans="1:65" ht="16.5" customHeight="1">
      <c r="A576" s="27" t="s">
        <v>150</v>
      </c>
      <c r="B576" s="80">
        <v>470</v>
      </c>
      <c r="C576">
        <v>0</v>
      </c>
      <c r="D576">
        <v>0</v>
      </c>
      <c r="E576" s="6">
        <v>0</v>
      </c>
      <c r="F576">
        <v>0</v>
      </c>
      <c r="G576">
        <v>0</v>
      </c>
      <c r="H576" s="23">
        <v>0</v>
      </c>
      <c r="I576">
        <v>150</v>
      </c>
      <c r="J576">
        <v>150</v>
      </c>
      <c r="K576" s="23">
        <v>0</v>
      </c>
      <c r="L576">
        <v>138</v>
      </c>
      <c r="M576">
        <v>138</v>
      </c>
      <c r="N576" s="6">
        <v>0</v>
      </c>
      <c r="O576">
        <v>0</v>
      </c>
      <c r="P576">
        <v>0</v>
      </c>
      <c r="Q576" s="173">
        <v>0</v>
      </c>
      <c r="R576" s="6">
        <v>163</v>
      </c>
      <c r="S576" s="6">
        <v>166</v>
      </c>
      <c r="T576" s="23">
        <v>0</v>
      </c>
      <c r="U576" s="6">
        <v>0</v>
      </c>
      <c r="V576" s="6">
        <v>0</v>
      </c>
      <c r="W576" s="23">
        <v>0</v>
      </c>
      <c r="X576" s="6">
        <v>196</v>
      </c>
      <c r="Y576" s="6">
        <v>196</v>
      </c>
      <c r="Z576" s="27">
        <v>0</v>
      </c>
      <c r="AA576" s="6">
        <v>162</v>
      </c>
      <c r="AB576" s="6">
        <v>162</v>
      </c>
      <c r="AC576" s="6">
        <v>0</v>
      </c>
      <c r="AD576" s="6">
        <v>0</v>
      </c>
      <c r="AE576" s="6">
        <v>0</v>
      </c>
      <c r="AF576" s="27">
        <v>0</v>
      </c>
      <c r="AG576" s="6">
        <v>0</v>
      </c>
      <c r="AH576" s="6">
        <v>0</v>
      </c>
      <c r="AI576" s="23">
        <v>0</v>
      </c>
      <c r="AJ576" s="6">
        <v>0</v>
      </c>
      <c r="AK576" s="6">
        <v>0</v>
      </c>
      <c r="AL576">
        <v>0</v>
      </c>
      <c r="AM576" s="6">
        <v>0</v>
      </c>
      <c r="AN576" s="6">
        <v>0</v>
      </c>
      <c r="AO576" s="173">
        <v>0</v>
      </c>
      <c r="AP576" s="136">
        <f t="shared" si="31"/>
        <v>1621</v>
      </c>
      <c r="AQ576" s="137">
        <f t="shared" si="32"/>
        <v>1</v>
      </c>
      <c r="AV576" s="6"/>
      <c r="AW576" s="6"/>
      <c r="AZ576" s="6"/>
      <c r="BA576" s="6"/>
      <c r="BD576" s="6"/>
      <c r="BE576" s="6"/>
      <c r="BF576" s="6"/>
      <c r="BG576" s="6"/>
      <c r="BH576" s="6"/>
      <c r="BI576" s="6"/>
      <c r="BJ576" s="6"/>
      <c r="BK576" s="6"/>
      <c r="BL576" s="6"/>
      <c r="BM576" s="6"/>
    </row>
    <row r="577" spans="1:65" ht="16.5" customHeight="1">
      <c r="A577" s="27" t="s">
        <v>150</v>
      </c>
      <c r="B577" s="80">
        <v>470</v>
      </c>
      <c r="C577" s="6">
        <v>139</v>
      </c>
      <c r="D577" s="6">
        <v>143</v>
      </c>
      <c r="E577" s="6">
        <v>0</v>
      </c>
      <c r="F577" s="6">
        <v>302</v>
      </c>
      <c r="G577" s="6">
        <v>302</v>
      </c>
      <c r="H577" s="23">
        <v>0</v>
      </c>
      <c r="I577" s="6">
        <v>0</v>
      </c>
      <c r="J577" s="6">
        <v>0</v>
      </c>
      <c r="K577" s="23">
        <v>0</v>
      </c>
      <c r="L577" s="6">
        <v>138</v>
      </c>
      <c r="M577" s="6">
        <v>138</v>
      </c>
      <c r="N577" s="6">
        <v>0</v>
      </c>
      <c r="O577" s="6">
        <v>0</v>
      </c>
      <c r="P577" s="6">
        <v>0</v>
      </c>
      <c r="Q577" s="173">
        <v>0</v>
      </c>
      <c r="R577" s="6">
        <v>163</v>
      </c>
      <c r="S577" s="6">
        <v>166</v>
      </c>
      <c r="T577" s="23">
        <v>0</v>
      </c>
      <c r="U577" s="6">
        <v>202</v>
      </c>
      <c r="V577" s="6">
        <v>202</v>
      </c>
      <c r="W577" s="23">
        <v>0</v>
      </c>
      <c r="X577" s="6">
        <v>196</v>
      </c>
      <c r="Y577" s="6">
        <v>196</v>
      </c>
      <c r="Z577" s="27">
        <v>0</v>
      </c>
      <c r="AA577" s="6">
        <v>162</v>
      </c>
      <c r="AB577" s="6">
        <v>162</v>
      </c>
      <c r="AC577" s="6">
        <v>0</v>
      </c>
      <c r="AD577" s="6">
        <v>124</v>
      </c>
      <c r="AE577" s="6">
        <v>134</v>
      </c>
      <c r="AF577" s="27">
        <v>0</v>
      </c>
      <c r="AG577" s="6">
        <v>0</v>
      </c>
      <c r="AH577" s="6">
        <v>0</v>
      </c>
      <c r="AI577" s="23">
        <v>0</v>
      </c>
      <c r="AJ577" s="6">
        <v>0</v>
      </c>
      <c r="AK577" s="6">
        <v>0</v>
      </c>
      <c r="AL577">
        <v>0</v>
      </c>
      <c r="AM577" s="6">
        <v>0</v>
      </c>
      <c r="AN577" s="6">
        <v>0</v>
      </c>
      <c r="AO577" s="173">
        <v>0</v>
      </c>
      <c r="AP577" s="136">
        <f t="shared" si="31"/>
        <v>2869</v>
      </c>
      <c r="AQ577" s="137">
        <f t="shared" si="32"/>
        <v>1</v>
      </c>
      <c r="AV577" s="6"/>
      <c r="AW577" s="6"/>
      <c r="AZ577" s="6"/>
      <c r="BA577" s="6"/>
      <c r="BD577" s="6"/>
      <c r="BE577" s="6"/>
      <c r="BF577" s="6"/>
      <c r="BG577" s="6"/>
      <c r="BH577" s="6"/>
      <c r="BI577" s="6"/>
      <c r="BJ577" s="6"/>
      <c r="BK577" s="6"/>
      <c r="BL577" s="6"/>
      <c r="BM577" s="6"/>
    </row>
    <row r="578" spans="1:65" ht="16.5" customHeight="1">
      <c r="A578" s="27" t="s">
        <v>150</v>
      </c>
      <c r="B578" s="80">
        <v>471</v>
      </c>
      <c r="C578" s="181">
        <v>139</v>
      </c>
      <c r="D578" s="181">
        <v>143</v>
      </c>
      <c r="E578" s="6">
        <v>0</v>
      </c>
      <c r="F578">
        <v>302</v>
      </c>
      <c r="G578">
        <v>302</v>
      </c>
      <c r="H578" s="23">
        <v>0</v>
      </c>
      <c r="I578">
        <v>150</v>
      </c>
      <c r="J578">
        <v>150</v>
      </c>
      <c r="K578" s="23">
        <v>0</v>
      </c>
      <c r="L578">
        <v>0</v>
      </c>
      <c r="M578">
        <v>0</v>
      </c>
      <c r="N578" s="6">
        <v>0</v>
      </c>
      <c r="O578">
        <v>0</v>
      </c>
      <c r="P578">
        <v>0</v>
      </c>
      <c r="Q578" s="173">
        <v>0</v>
      </c>
      <c r="R578" s="6">
        <v>163</v>
      </c>
      <c r="S578" s="6">
        <v>166</v>
      </c>
      <c r="T578" s="23">
        <v>0</v>
      </c>
      <c r="U578" s="6">
        <v>0</v>
      </c>
      <c r="V578" s="6">
        <v>0</v>
      </c>
      <c r="W578" s="23">
        <v>0</v>
      </c>
      <c r="X578" s="6">
        <v>0</v>
      </c>
      <c r="Y578" s="6">
        <v>0</v>
      </c>
      <c r="Z578" s="27">
        <v>0</v>
      </c>
      <c r="AA578" s="6">
        <v>0</v>
      </c>
      <c r="AB578" s="6">
        <v>0</v>
      </c>
      <c r="AC578" s="6">
        <v>0</v>
      </c>
      <c r="AD578" s="6">
        <v>0</v>
      </c>
      <c r="AE578" s="6">
        <v>0</v>
      </c>
      <c r="AF578" s="27">
        <v>0</v>
      </c>
      <c r="AG578" s="6">
        <v>0</v>
      </c>
      <c r="AH578" s="6">
        <v>0</v>
      </c>
      <c r="AI578" s="23">
        <v>0</v>
      </c>
      <c r="AJ578" s="6">
        <v>232</v>
      </c>
      <c r="AK578" s="6">
        <v>232</v>
      </c>
      <c r="AL578">
        <v>0</v>
      </c>
      <c r="AM578" s="6">
        <v>0</v>
      </c>
      <c r="AN578" s="6">
        <v>0</v>
      </c>
      <c r="AO578" s="173">
        <v>0</v>
      </c>
      <c r="AP578" s="136">
        <f t="shared" si="31"/>
        <v>1979</v>
      </c>
      <c r="AQ578" s="137">
        <f t="shared" si="32"/>
        <v>1</v>
      </c>
      <c r="AV578" s="6"/>
      <c r="AW578" s="6"/>
      <c r="AZ578" s="6"/>
      <c r="BA578" s="6"/>
      <c r="BD578" s="6"/>
      <c r="BE578" s="6"/>
      <c r="BF578" s="6"/>
      <c r="BG578" s="6"/>
      <c r="BH578" s="6"/>
      <c r="BI578" s="6"/>
      <c r="BJ578" s="6"/>
      <c r="BK578" s="6"/>
      <c r="BL578" s="6"/>
      <c r="BM578" s="6"/>
    </row>
    <row r="579" spans="1:65" ht="16.5" customHeight="1">
      <c r="A579" s="27" t="s">
        <v>150</v>
      </c>
      <c r="B579" s="80">
        <v>471</v>
      </c>
      <c r="C579" s="148">
        <v>139</v>
      </c>
      <c r="D579" s="148">
        <v>139</v>
      </c>
      <c r="E579" s="6">
        <v>0</v>
      </c>
      <c r="F579" s="6">
        <v>302</v>
      </c>
      <c r="G579" s="6">
        <v>302</v>
      </c>
      <c r="H579" s="23">
        <v>0</v>
      </c>
      <c r="I579" s="6">
        <v>150</v>
      </c>
      <c r="J579" s="6">
        <v>150</v>
      </c>
      <c r="K579" s="23">
        <v>0</v>
      </c>
      <c r="L579" s="6">
        <v>0</v>
      </c>
      <c r="M579" s="6">
        <v>0</v>
      </c>
      <c r="N579" s="6">
        <v>0</v>
      </c>
      <c r="O579" s="6">
        <v>0</v>
      </c>
      <c r="P579" s="6">
        <v>0</v>
      </c>
      <c r="Q579" s="173">
        <v>0</v>
      </c>
      <c r="R579" s="6">
        <v>163</v>
      </c>
      <c r="S579" s="6">
        <v>166</v>
      </c>
      <c r="T579" s="23">
        <v>0</v>
      </c>
      <c r="U579" s="6">
        <v>202</v>
      </c>
      <c r="V579" s="6">
        <v>202</v>
      </c>
      <c r="W579" s="23">
        <v>0</v>
      </c>
      <c r="X579" s="6">
        <v>0</v>
      </c>
      <c r="Y579" s="6">
        <v>0</v>
      </c>
      <c r="Z579" s="27">
        <v>0</v>
      </c>
      <c r="AA579" s="6">
        <v>0</v>
      </c>
      <c r="AB579" s="6">
        <v>0</v>
      </c>
      <c r="AC579" s="6">
        <v>0</v>
      </c>
      <c r="AD579" s="6">
        <v>124</v>
      </c>
      <c r="AE579" s="6">
        <v>134</v>
      </c>
      <c r="AF579" s="27">
        <v>0</v>
      </c>
      <c r="AG579" s="6">
        <v>0</v>
      </c>
      <c r="AH579" s="6">
        <v>0</v>
      </c>
      <c r="AI579" s="23">
        <v>0</v>
      </c>
      <c r="AJ579" s="6">
        <v>232</v>
      </c>
      <c r="AK579" s="6">
        <v>232</v>
      </c>
      <c r="AL579">
        <v>0</v>
      </c>
      <c r="AM579" s="6">
        <v>0</v>
      </c>
      <c r="AN579" s="6">
        <v>0</v>
      </c>
      <c r="AO579" s="173">
        <v>0</v>
      </c>
      <c r="AP579" s="136">
        <f t="shared" si="31"/>
        <v>2637</v>
      </c>
      <c r="AQ579" s="137">
        <f t="shared" si="32"/>
        <v>1</v>
      </c>
      <c r="AV579" s="6"/>
      <c r="AW579" s="6"/>
      <c r="AZ579" s="6"/>
      <c r="BA579" s="6"/>
      <c r="BD579" s="6"/>
      <c r="BE579" s="6"/>
      <c r="BF579" s="6"/>
      <c r="BG579" s="6"/>
      <c r="BH579" s="6"/>
      <c r="BI579" s="6"/>
      <c r="BJ579" s="6"/>
      <c r="BK579" s="6"/>
      <c r="BL579" s="6"/>
      <c r="BM579" s="6"/>
    </row>
    <row r="580" spans="1:65" ht="16.5" customHeight="1">
      <c r="A580" s="27" t="s">
        <v>150</v>
      </c>
      <c r="B580" s="80">
        <v>472</v>
      </c>
      <c r="C580">
        <v>139</v>
      </c>
      <c r="D580">
        <v>143</v>
      </c>
      <c r="E580" s="6">
        <v>0</v>
      </c>
      <c r="F580">
        <v>0</v>
      </c>
      <c r="G580">
        <v>0</v>
      </c>
      <c r="H580" s="23">
        <v>0</v>
      </c>
      <c r="I580">
        <v>150</v>
      </c>
      <c r="J580">
        <v>150</v>
      </c>
      <c r="K580" s="23">
        <v>0</v>
      </c>
      <c r="L580">
        <v>154</v>
      </c>
      <c r="M580">
        <v>158</v>
      </c>
      <c r="N580" s="6">
        <v>0</v>
      </c>
      <c r="O580">
        <v>0</v>
      </c>
      <c r="P580">
        <v>0</v>
      </c>
      <c r="Q580" s="173">
        <v>0</v>
      </c>
      <c r="R580" s="6">
        <v>160</v>
      </c>
      <c r="S580" s="6">
        <v>163</v>
      </c>
      <c r="T580" s="23">
        <v>0</v>
      </c>
      <c r="U580" s="6">
        <v>202</v>
      </c>
      <c r="V580" s="6">
        <v>202</v>
      </c>
      <c r="W580" s="23">
        <v>0</v>
      </c>
      <c r="X580" s="148">
        <v>200</v>
      </c>
      <c r="Y580" s="148">
        <v>200</v>
      </c>
      <c r="Z580" s="27">
        <v>0</v>
      </c>
      <c r="AA580" s="6">
        <v>159</v>
      </c>
      <c r="AB580" s="6">
        <v>162</v>
      </c>
      <c r="AC580" s="6">
        <v>0</v>
      </c>
      <c r="AD580" s="6">
        <v>0</v>
      </c>
      <c r="AE580" s="6">
        <v>0</v>
      </c>
      <c r="AF580" s="27">
        <v>0</v>
      </c>
      <c r="AG580" s="6">
        <v>0</v>
      </c>
      <c r="AH580" s="6">
        <v>0</v>
      </c>
      <c r="AI580" s="23">
        <v>0</v>
      </c>
      <c r="AJ580" s="6">
        <v>232</v>
      </c>
      <c r="AK580" s="6">
        <v>232</v>
      </c>
      <c r="AL580">
        <v>0</v>
      </c>
      <c r="AM580" s="6">
        <v>0</v>
      </c>
      <c r="AN580" s="6">
        <v>0</v>
      </c>
      <c r="AO580" s="173">
        <v>0</v>
      </c>
      <c r="AP580" s="136">
        <f t="shared" si="31"/>
        <v>2806</v>
      </c>
      <c r="AQ580" s="137">
        <f t="shared" si="32"/>
        <v>1</v>
      </c>
      <c r="AV580" s="6"/>
      <c r="AW580" s="6"/>
      <c r="AZ580" s="6"/>
      <c r="BA580" s="6"/>
      <c r="BD580" s="6"/>
      <c r="BE580" s="6"/>
      <c r="BF580" s="6"/>
      <c r="BG580" s="6"/>
      <c r="BH580" s="6"/>
      <c r="BI580" s="6"/>
      <c r="BJ580" s="6"/>
      <c r="BK580" s="6"/>
      <c r="BL580" s="6"/>
      <c r="BM580" s="6"/>
    </row>
    <row r="581" spans="1:65" ht="16.5" customHeight="1">
      <c r="A581" s="27" t="s">
        <v>150</v>
      </c>
      <c r="B581" s="80">
        <v>472</v>
      </c>
      <c r="C581" s="6">
        <v>139</v>
      </c>
      <c r="D581" s="6">
        <v>143</v>
      </c>
      <c r="E581" s="6">
        <v>0</v>
      </c>
      <c r="F581" s="6">
        <v>0</v>
      </c>
      <c r="G581" s="6">
        <v>0</v>
      </c>
      <c r="H581" s="23">
        <v>0</v>
      </c>
      <c r="I581" s="6">
        <v>150</v>
      </c>
      <c r="J581" s="6">
        <v>150</v>
      </c>
      <c r="K581" s="23">
        <v>0</v>
      </c>
      <c r="L581" s="6">
        <v>154</v>
      </c>
      <c r="M581" s="6">
        <v>158</v>
      </c>
      <c r="N581" s="6">
        <v>0</v>
      </c>
      <c r="O581" s="6">
        <v>0</v>
      </c>
      <c r="P581" s="6">
        <v>0</v>
      </c>
      <c r="Q581" s="173">
        <v>0</v>
      </c>
      <c r="R581" s="6">
        <v>160</v>
      </c>
      <c r="S581" s="6">
        <v>163</v>
      </c>
      <c r="T581" s="23">
        <v>0</v>
      </c>
      <c r="U581" s="6">
        <v>202</v>
      </c>
      <c r="V581" s="6">
        <v>202</v>
      </c>
      <c r="W581" s="23">
        <v>0</v>
      </c>
      <c r="X581" s="148">
        <v>186</v>
      </c>
      <c r="Y581" s="148">
        <v>200</v>
      </c>
      <c r="Z581" s="27">
        <v>0</v>
      </c>
      <c r="AA581" s="6">
        <v>0</v>
      </c>
      <c r="AB581" s="6">
        <v>0</v>
      </c>
      <c r="AC581" s="6">
        <v>0</v>
      </c>
      <c r="AD581" s="6">
        <v>146</v>
      </c>
      <c r="AE581" s="6">
        <v>158</v>
      </c>
      <c r="AF581" s="27">
        <v>0</v>
      </c>
      <c r="AG581" s="6">
        <v>0</v>
      </c>
      <c r="AH581" s="6">
        <v>0</v>
      </c>
      <c r="AI581" s="23">
        <v>0</v>
      </c>
      <c r="AJ581" s="6">
        <v>232</v>
      </c>
      <c r="AK581" s="6">
        <v>232</v>
      </c>
      <c r="AL581">
        <v>0</v>
      </c>
      <c r="AM581" s="6">
        <v>0</v>
      </c>
      <c r="AN581" s="6">
        <v>0</v>
      </c>
      <c r="AO581" s="173">
        <v>0</v>
      </c>
      <c r="AP581" s="136">
        <f t="shared" si="31"/>
        <v>2775</v>
      </c>
      <c r="AQ581" s="137">
        <f t="shared" si="32"/>
        <v>1</v>
      </c>
      <c r="AV581" s="6"/>
      <c r="AW581" s="6"/>
      <c r="AZ581" s="6"/>
      <c r="BA581" s="6"/>
      <c r="BD581" s="6"/>
      <c r="BE581" s="6"/>
      <c r="BF581" s="6"/>
      <c r="BG581" s="6"/>
      <c r="BH581" s="6"/>
      <c r="BI581" s="6"/>
      <c r="BJ581" s="6"/>
      <c r="BK581" s="6"/>
      <c r="BL581" s="6"/>
      <c r="BM581" s="6"/>
    </row>
    <row r="582" spans="1:65" ht="16.5" customHeight="1">
      <c r="A582" s="27" t="s">
        <v>150</v>
      </c>
      <c r="B582" s="80">
        <v>473</v>
      </c>
      <c r="C582">
        <v>139</v>
      </c>
      <c r="D582">
        <v>143</v>
      </c>
      <c r="E582" s="6">
        <v>0</v>
      </c>
      <c r="F582">
        <v>0</v>
      </c>
      <c r="G582">
        <v>0</v>
      </c>
      <c r="H582" s="23">
        <v>0</v>
      </c>
      <c r="I582">
        <v>150</v>
      </c>
      <c r="J582">
        <v>150</v>
      </c>
      <c r="K582" s="23">
        <v>0</v>
      </c>
      <c r="L582">
        <v>0</v>
      </c>
      <c r="M582">
        <v>0</v>
      </c>
      <c r="N582" s="6">
        <v>0</v>
      </c>
      <c r="O582">
        <v>0</v>
      </c>
      <c r="P582">
        <v>0</v>
      </c>
      <c r="Q582" s="173">
        <v>0</v>
      </c>
      <c r="R582" s="6">
        <v>163</v>
      </c>
      <c r="S582" s="6">
        <v>166</v>
      </c>
      <c r="T582" s="23">
        <v>0</v>
      </c>
      <c r="U582" s="6">
        <v>0</v>
      </c>
      <c r="V582" s="6">
        <v>0</v>
      </c>
      <c r="W582" s="23">
        <v>0</v>
      </c>
      <c r="X582" s="148">
        <v>196</v>
      </c>
      <c r="Y582" s="148">
        <v>196</v>
      </c>
      <c r="Z582" s="27">
        <v>0</v>
      </c>
      <c r="AA582" s="6">
        <v>159</v>
      </c>
      <c r="AB582" s="6">
        <v>162</v>
      </c>
      <c r="AC582" s="6">
        <v>0</v>
      </c>
      <c r="AD582" s="6">
        <v>0</v>
      </c>
      <c r="AE582" s="6">
        <v>0</v>
      </c>
      <c r="AF582" s="27">
        <v>0</v>
      </c>
      <c r="AG582" s="6">
        <v>0</v>
      </c>
      <c r="AH582" s="6">
        <v>0</v>
      </c>
      <c r="AI582" s="23">
        <v>0</v>
      </c>
      <c r="AJ582" s="6">
        <v>232</v>
      </c>
      <c r="AK582" s="6">
        <v>232</v>
      </c>
      <c r="AL582">
        <v>0</v>
      </c>
      <c r="AM582" s="6">
        <v>0</v>
      </c>
      <c r="AN582" s="6">
        <v>0</v>
      </c>
      <c r="AO582" s="173">
        <v>0</v>
      </c>
      <c r="AP582" s="136">
        <f t="shared" si="31"/>
        <v>2088</v>
      </c>
      <c r="AQ582" s="137">
        <f t="shared" si="32"/>
        <v>1</v>
      </c>
      <c r="AV582" s="6"/>
      <c r="AW582" s="6"/>
      <c r="AZ582" s="6"/>
      <c r="BA582" s="6"/>
      <c r="BD582" s="6"/>
      <c r="BE582" s="6"/>
      <c r="BF582" s="6"/>
      <c r="BG582" s="6"/>
      <c r="BH582" s="6"/>
      <c r="BI582" s="6"/>
      <c r="BJ582" s="6"/>
      <c r="BK582" s="6"/>
      <c r="BL582" s="6"/>
      <c r="BM582" s="6"/>
    </row>
    <row r="583" spans="1:65" ht="16.5" customHeight="1">
      <c r="A583" s="27" t="s">
        <v>150</v>
      </c>
      <c r="B583" s="80">
        <v>473</v>
      </c>
      <c r="C583" s="6">
        <v>139</v>
      </c>
      <c r="D583" s="6">
        <v>143</v>
      </c>
      <c r="E583" s="6">
        <v>0</v>
      </c>
      <c r="F583" s="6">
        <v>302</v>
      </c>
      <c r="G583" s="6">
        <v>302</v>
      </c>
      <c r="H583" s="23">
        <v>0</v>
      </c>
      <c r="I583" s="6">
        <v>0</v>
      </c>
      <c r="J583" s="6">
        <v>0</v>
      </c>
      <c r="K583" s="23">
        <v>0</v>
      </c>
      <c r="L583" s="6">
        <v>138</v>
      </c>
      <c r="M583" s="6">
        <v>138</v>
      </c>
      <c r="N583" s="6">
        <v>0</v>
      </c>
      <c r="O583" s="6">
        <v>0</v>
      </c>
      <c r="P583" s="6">
        <v>0</v>
      </c>
      <c r="Q583" s="173">
        <v>0</v>
      </c>
      <c r="R583" s="6">
        <v>163</v>
      </c>
      <c r="S583" s="6">
        <v>166</v>
      </c>
      <c r="T583" s="23">
        <v>0</v>
      </c>
      <c r="U583" s="6">
        <v>206</v>
      </c>
      <c r="V583" s="6">
        <v>206</v>
      </c>
      <c r="W583" s="23">
        <v>0</v>
      </c>
      <c r="X583" s="148">
        <v>200</v>
      </c>
      <c r="Y583" s="148">
        <v>200</v>
      </c>
      <c r="Z583" s="27">
        <v>0</v>
      </c>
      <c r="AA583" s="6">
        <v>0</v>
      </c>
      <c r="AB583" s="6">
        <v>0</v>
      </c>
      <c r="AC583" s="6">
        <v>0</v>
      </c>
      <c r="AD583" s="6">
        <v>0</v>
      </c>
      <c r="AE583" s="6">
        <v>0</v>
      </c>
      <c r="AF583" s="27">
        <v>0</v>
      </c>
      <c r="AG583" s="6">
        <v>0</v>
      </c>
      <c r="AH583" s="6">
        <v>0</v>
      </c>
      <c r="AI583" s="23">
        <v>0</v>
      </c>
      <c r="AJ583" s="6">
        <v>0</v>
      </c>
      <c r="AK583" s="6">
        <v>0</v>
      </c>
      <c r="AL583">
        <v>0</v>
      </c>
      <c r="AM583" s="6">
        <v>0</v>
      </c>
      <c r="AN583" s="6">
        <v>0</v>
      </c>
      <c r="AO583" s="173">
        <v>0</v>
      </c>
      <c r="AP583" s="136">
        <f t="shared" si="31"/>
        <v>2303</v>
      </c>
      <c r="AQ583" s="137">
        <f t="shared" si="32"/>
        <v>1</v>
      </c>
      <c r="AV583" s="6"/>
      <c r="AW583" s="6"/>
      <c r="AZ583" s="6"/>
      <c r="BA583" s="6"/>
      <c r="BD583" s="6"/>
      <c r="BE583" s="6"/>
      <c r="BF583" s="6"/>
      <c r="BG583" s="6"/>
      <c r="BH583" s="6"/>
      <c r="BI583" s="6"/>
      <c r="BJ583" s="6"/>
      <c r="BK583" s="6"/>
      <c r="BL583" s="6"/>
      <c r="BM583" s="6"/>
    </row>
    <row r="584" spans="1:65" ht="16.5" customHeight="1">
      <c r="A584" s="27" t="s">
        <v>150</v>
      </c>
      <c r="B584" s="80">
        <v>474</v>
      </c>
      <c r="C584">
        <v>131</v>
      </c>
      <c r="D584">
        <v>135</v>
      </c>
      <c r="E584" s="6">
        <v>0</v>
      </c>
      <c r="F584">
        <v>302</v>
      </c>
      <c r="G584">
        <v>302</v>
      </c>
      <c r="H584" s="23">
        <v>0</v>
      </c>
      <c r="I584">
        <v>140</v>
      </c>
      <c r="J584">
        <v>140</v>
      </c>
      <c r="K584" s="23">
        <v>0</v>
      </c>
      <c r="L584">
        <v>0</v>
      </c>
      <c r="M584">
        <v>0</v>
      </c>
      <c r="N584" s="6">
        <v>0</v>
      </c>
      <c r="O584">
        <v>0</v>
      </c>
      <c r="P584">
        <v>0</v>
      </c>
      <c r="Q584" s="173">
        <v>0</v>
      </c>
      <c r="R584" s="6">
        <v>163</v>
      </c>
      <c r="S584" s="6">
        <v>166</v>
      </c>
      <c r="T584" s="23">
        <v>0</v>
      </c>
      <c r="U584" s="6">
        <v>0</v>
      </c>
      <c r="V584" s="6">
        <v>0</v>
      </c>
      <c r="W584" s="23">
        <v>0</v>
      </c>
      <c r="X584" s="160">
        <v>184</v>
      </c>
      <c r="Y584" s="160">
        <v>198</v>
      </c>
      <c r="Z584" s="27">
        <v>0</v>
      </c>
      <c r="AA584" s="6">
        <v>0</v>
      </c>
      <c r="AB584" s="6">
        <v>0</v>
      </c>
      <c r="AC584" s="6">
        <v>0</v>
      </c>
      <c r="AD584" s="6">
        <v>0</v>
      </c>
      <c r="AE584" s="6">
        <v>0</v>
      </c>
      <c r="AF584" s="27">
        <v>0</v>
      </c>
      <c r="AG584" s="6">
        <v>0</v>
      </c>
      <c r="AH584" s="6">
        <v>0</v>
      </c>
      <c r="AI584" s="23">
        <v>0</v>
      </c>
      <c r="AJ584" s="6">
        <v>232</v>
      </c>
      <c r="AK584" s="6">
        <v>232</v>
      </c>
      <c r="AL584">
        <v>0</v>
      </c>
      <c r="AM584" s="6">
        <v>0</v>
      </c>
      <c r="AN584" s="6">
        <v>0</v>
      </c>
      <c r="AO584" s="173">
        <v>0</v>
      </c>
      <c r="AP584" s="136">
        <f t="shared" si="31"/>
        <v>2325</v>
      </c>
      <c r="AQ584" s="137">
        <f t="shared" si="32"/>
        <v>1</v>
      </c>
      <c r="AV584" s="6"/>
      <c r="AW584" s="6"/>
      <c r="AZ584" s="6"/>
      <c r="BA584" s="6"/>
      <c r="BD584" s="6"/>
      <c r="BE584" s="6"/>
      <c r="BF584" s="6"/>
      <c r="BG584" s="6"/>
      <c r="BH584" s="6"/>
      <c r="BI584" s="6"/>
      <c r="BJ584" s="6"/>
      <c r="BK584" s="6"/>
      <c r="BL584" s="6"/>
      <c r="BM584" s="6"/>
    </row>
    <row r="585" spans="1:65" ht="16.5" customHeight="1">
      <c r="A585" s="27" t="s">
        <v>150</v>
      </c>
      <c r="B585" s="80">
        <v>474</v>
      </c>
      <c r="C585" s="6">
        <v>0</v>
      </c>
      <c r="D585" s="6">
        <v>0</v>
      </c>
      <c r="E585" s="6">
        <v>0</v>
      </c>
      <c r="F585" s="6">
        <v>302</v>
      </c>
      <c r="G585" s="6">
        <v>302</v>
      </c>
      <c r="H585" s="23">
        <v>0</v>
      </c>
      <c r="I585" s="6">
        <v>0</v>
      </c>
      <c r="J585" s="6">
        <v>0</v>
      </c>
      <c r="K585" s="23">
        <v>0</v>
      </c>
      <c r="L585" s="6">
        <v>138</v>
      </c>
      <c r="M585" s="6">
        <v>138</v>
      </c>
      <c r="N585" s="6">
        <v>0</v>
      </c>
      <c r="O585" s="6">
        <v>0</v>
      </c>
      <c r="P585" s="6">
        <v>0</v>
      </c>
      <c r="Q585" s="173">
        <v>0</v>
      </c>
      <c r="R585" s="6">
        <v>163</v>
      </c>
      <c r="S585" s="6">
        <v>166</v>
      </c>
      <c r="T585" s="23">
        <v>0</v>
      </c>
      <c r="U585" s="6">
        <v>202</v>
      </c>
      <c r="V585" s="6">
        <v>202</v>
      </c>
      <c r="W585" s="23">
        <v>0</v>
      </c>
      <c r="X585" s="160">
        <v>182</v>
      </c>
      <c r="Y585" s="160">
        <v>196</v>
      </c>
      <c r="Z585" s="27">
        <v>0</v>
      </c>
      <c r="AA585" s="6">
        <v>150</v>
      </c>
      <c r="AB585" s="6">
        <v>162</v>
      </c>
      <c r="AC585" s="6">
        <v>0</v>
      </c>
      <c r="AD585" s="6">
        <v>124</v>
      </c>
      <c r="AE585" s="6">
        <v>134</v>
      </c>
      <c r="AF585" s="27">
        <v>0</v>
      </c>
      <c r="AG585" s="6">
        <v>0</v>
      </c>
      <c r="AH585" s="6">
        <v>0</v>
      </c>
      <c r="AI585" s="23">
        <v>0</v>
      </c>
      <c r="AJ585" s="6">
        <v>0</v>
      </c>
      <c r="AK585" s="6">
        <v>0</v>
      </c>
      <c r="AL585">
        <v>0</v>
      </c>
      <c r="AM585" s="6">
        <v>0</v>
      </c>
      <c r="AN585" s="6">
        <v>0</v>
      </c>
      <c r="AO585" s="173">
        <v>0</v>
      </c>
      <c r="AP585" s="136">
        <f t="shared" si="31"/>
        <v>2561</v>
      </c>
      <c r="AQ585" s="137">
        <f t="shared" si="32"/>
        <v>1</v>
      </c>
      <c r="AV585" s="6"/>
      <c r="AW585" s="6"/>
      <c r="AZ585" s="6"/>
      <c r="BA585" s="6"/>
      <c r="BD585" s="6"/>
      <c r="BE585" s="6"/>
      <c r="BF585" s="6"/>
      <c r="BG585" s="6"/>
      <c r="BH585" s="6"/>
      <c r="BI585" s="6"/>
      <c r="BJ585" s="6"/>
      <c r="BK585" s="6"/>
      <c r="BL585" s="6"/>
      <c r="BM585" s="6"/>
    </row>
    <row r="586" spans="1:65" ht="16.5" customHeight="1">
      <c r="A586" s="27" t="s">
        <v>150</v>
      </c>
      <c r="B586" s="80">
        <v>475</v>
      </c>
      <c r="C586">
        <v>139</v>
      </c>
      <c r="D586">
        <v>143</v>
      </c>
      <c r="E586" s="6">
        <v>0</v>
      </c>
      <c r="F586">
        <v>0</v>
      </c>
      <c r="G586">
        <v>0</v>
      </c>
      <c r="H586" s="23">
        <v>0</v>
      </c>
      <c r="I586" s="181">
        <v>148</v>
      </c>
      <c r="J586" s="181">
        <v>148</v>
      </c>
      <c r="K586" s="23">
        <v>0</v>
      </c>
      <c r="L586" s="181">
        <v>147</v>
      </c>
      <c r="M586" s="181">
        <v>147</v>
      </c>
      <c r="N586" s="6">
        <v>0</v>
      </c>
      <c r="O586">
        <v>0</v>
      </c>
      <c r="P586">
        <v>0</v>
      </c>
      <c r="Q586" s="173">
        <v>0</v>
      </c>
      <c r="R586" s="6">
        <v>163</v>
      </c>
      <c r="S586" s="6">
        <v>166</v>
      </c>
      <c r="T586" s="23">
        <v>0</v>
      </c>
      <c r="U586" s="6">
        <v>0</v>
      </c>
      <c r="V586" s="6">
        <v>0</v>
      </c>
      <c r="W586" s="23">
        <v>0</v>
      </c>
      <c r="X586" s="148">
        <v>196</v>
      </c>
      <c r="Y586" s="148">
        <v>196</v>
      </c>
      <c r="Z586" s="27">
        <v>0</v>
      </c>
      <c r="AA586" s="6">
        <v>0</v>
      </c>
      <c r="AB586" s="6">
        <v>0</v>
      </c>
      <c r="AC586" s="6">
        <v>0</v>
      </c>
      <c r="AD586" s="6">
        <v>158</v>
      </c>
      <c r="AE586" s="6">
        <v>158</v>
      </c>
      <c r="AF586" s="27">
        <v>0</v>
      </c>
      <c r="AG586" s="6">
        <v>0</v>
      </c>
      <c r="AH586" s="6">
        <v>0</v>
      </c>
      <c r="AI586" s="23">
        <v>0</v>
      </c>
      <c r="AJ586" s="6">
        <v>232</v>
      </c>
      <c r="AK586" s="6">
        <v>232</v>
      </c>
      <c r="AL586">
        <v>0</v>
      </c>
      <c r="AM586" s="6">
        <v>0</v>
      </c>
      <c r="AN586" s="6">
        <v>0</v>
      </c>
      <c r="AO586" s="173">
        <v>0</v>
      </c>
      <c r="AP586" s="136">
        <f t="shared" si="31"/>
        <v>2373</v>
      </c>
      <c r="AQ586" s="137">
        <f t="shared" si="32"/>
        <v>1</v>
      </c>
      <c r="AV586" s="6"/>
      <c r="AW586" s="6"/>
      <c r="AZ586" s="6"/>
      <c r="BA586" s="6"/>
      <c r="BD586" s="6"/>
      <c r="BE586" s="6"/>
      <c r="BF586" s="6"/>
      <c r="BG586" s="6"/>
      <c r="BH586" s="6"/>
      <c r="BI586" s="6"/>
      <c r="BJ586" s="6"/>
      <c r="BK586" s="6"/>
      <c r="BL586" s="6"/>
      <c r="BM586" s="6"/>
    </row>
    <row r="587" spans="1:65" ht="16.5" customHeight="1">
      <c r="A587" s="27" t="s">
        <v>150</v>
      </c>
      <c r="B587" s="80">
        <v>475</v>
      </c>
      <c r="C587" s="6">
        <v>139</v>
      </c>
      <c r="D587" s="6">
        <v>143</v>
      </c>
      <c r="E587" s="6">
        <v>0</v>
      </c>
      <c r="F587" s="6">
        <v>0</v>
      </c>
      <c r="G587" s="6">
        <v>0</v>
      </c>
      <c r="H587" s="23">
        <v>0</v>
      </c>
      <c r="I587" s="148">
        <v>150</v>
      </c>
      <c r="J587" s="148">
        <v>150</v>
      </c>
      <c r="K587" s="23">
        <v>0</v>
      </c>
      <c r="L587" s="148">
        <v>138</v>
      </c>
      <c r="M587" s="148">
        <v>138</v>
      </c>
      <c r="N587" s="6">
        <v>0</v>
      </c>
      <c r="O587" s="6">
        <v>0</v>
      </c>
      <c r="P587" s="6">
        <v>0</v>
      </c>
      <c r="Q587" s="173">
        <v>0</v>
      </c>
      <c r="R587" s="6">
        <v>163</v>
      </c>
      <c r="S587" s="6">
        <v>166</v>
      </c>
      <c r="T587" s="23">
        <v>0</v>
      </c>
      <c r="U587" s="6">
        <v>0</v>
      </c>
      <c r="V587" s="6">
        <v>0</v>
      </c>
      <c r="W587" s="23">
        <v>0</v>
      </c>
      <c r="X587" s="148">
        <v>200</v>
      </c>
      <c r="Y587" s="148">
        <v>200</v>
      </c>
      <c r="Z587" s="27">
        <v>0</v>
      </c>
      <c r="AA587" s="6">
        <v>150</v>
      </c>
      <c r="AB587" s="6">
        <v>162</v>
      </c>
      <c r="AC587" s="6">
        <v>0</v>
      </c>
      <c r="AD587" s="6">
        <v>0</v>
      </c>
      <c r="AE587" s="6">
        <v>0</v>
      </c>
      <c r="AF587" s="27">
        <v>0</v>
      </c>
      <c r="AG587" s="6">
        <v>0</v>
      </c>
      <c r="AH587" s="6">
        <v>0</v>
      </c>
      <c r="AI587" s="23">
        <v>0</v>
      </c>
      <c r="AJ587" s="6">
        <v>0</v>
      </c>
      <c r="AK587" s="6">
        <v>0</v>
      </c>
      <c r="AL587">
        <v>0</v>
      </c>
      <c r="AM587" s="6">
        <v>0</v>
      </c>
      <c r="AN587" s="6">
        <v>0</v>
      </c>
      <c r="AO587" s="173">
        <v>0</v>
      </c>
      <c r="AP587" s="136">
        <f t="shared" si="31"/>
        <v>1899</v>
      </c>
      <c r="AQ587" s="137">
        <f t="shared" si="32"/>
        <v>1</v>
      </c>
      <c r="AV587" s="6"/>
      <c r="AW587" s="6"/>
      <c r="AZ587" s="6"/>
      <c r="BA587" s="6"/>
      <c r="BD587" s="6"/>
      <c r="BE587" s="6"/>
      <c r="BF587" s="6"/>
      <c r="BG587" s="6"/>
      <c r="BH587" s="6"/>
      <c r="BI587" s="6"/>
      <c r="BJ587" s="6"/>
      <c r="BK587" s="6"/>
      <c r="BL587" s="6"/>
      <c r="BM587" s="6"/>
    </row>
    <row r="588" spans="1:65" ht="16.5" customHeight="1">
      <c r="A588" s="27" t="s">
        <v>150</v>
      </c>
      <c r="B588" s="80">
        <v>476</v>
      </c>
      <c r="C588">
        <v>139</v>
      </c>
      <c r="D588">
        <v>143</v>
      </c>
      <c r="E588" s="6">
        <v>0</v>
      </c>
      <c r="F588">
        <v>302</v>
      </c>
      <c r="G588">
        <v>302</v>
      </c>
      <c r="H588" s="23">
        <v>0</v>
      </c>
      <c r="I588">
        <v>150</v>
      </c>
      <c r="J588">
        <v>150</v>
      </c>
      <c r="K588" s="23">
        <v>0</v>
      </c>
      <c r="L588">
        <v>0</v>
      </c>
      <c r="M588">
        <v>0</v>
      </c>
      <c r="N588" s="6">
        <v>0</v>
      </c>
      <c r="O588">
        <v>0</v>
      </c>
      <c r="P588">
        <v>0</v>
      </c>
      <c r="Q588" s="173">
        <v>0</v>
      </c>
      <c r="R588" s="6">
        <v>163</v>
      </c>
      <c r="S588" s="6">
        <v>166</v>
      </c>
      <c r="T588" s="23">
        <v>0</v>
      </c>
      <c r="U588" s="6">
        <v>0</v>
      </c>
      <c r="V588" s="6">
        <v>0</v>
      </c>
      <c r="W588" s="23">
        <v>0</v>
      </c>
      <c r="X588" s="148">
        <v>196</v>
      </c>
      <c r="Y588" s="148">
        <v>196</v>
      </c>
      <c r="Z588" s="27">
        <v>0</v>
      </c>
      <c r="AA588" s="148">
        <v>162</v>
      </c>
      <c r="AB588" s="148">
        <v>162</v>
      </c>
      <c r="AC588" s="6">
        <v>0</v>
      </c>
      <c r="AD588" s="6">
        <v>0</v>
      </c>
      <c r="AE588" s="6">
        <v>0</v>
      </c>
      <c r="AF588" s="27">
        <v>0</v>
      </c>
      <c r="AG588" s="6">
        <v>0</v>
      </c>
      <c r="AH588" s="6">
        <v>0</v>
      </c>
      <c r="AI588" s="23">
        <v>0</v>
      </c>
      <c r="AJ588" s="6">
        <v>232</v>
      </c>
      <c r="AK588" s="6">
        <v>232</v>
      </c>
      <c r="AL588">
        <v>0</v>
      </c>
      <c r="AM588" s="6">
        <v>0</v>
      </c>
      <c r="AN588" s="6">
        <v>0</v>
      </c>
      <c r="AO588" s="173">
        <v>0</v>
      </c>
      <c r="AP588" s="136">
        <f t="shared" si="31"/>
        <v>2695</v>
      </c>
      <c r="AQ588" s="137">
        <f t="shared" si="32"/>
        <v>1</v>
      </c>
      <c r="AV588" s="6"/>
      <c r="AW588" s="6"/>
      <c r="AZ588" s="6"/>
      <c r="BA588" s="6"/>
      <c r="BD588" s="6"/>
      <c r="BE588" s="6"/>
      <c r="BF588" s="6"/>
      <c r="BG588" s="6"/>
      <c r="BH588" s="6"/>
      <c r="BI588" s="6"/>
      <c r="BJ588" s="6"/>
      <c r="BK588" s="6"/>
      <c r="BL588" s="6"/>
      <c r="BM588" s="6"/>
    </row>
    <row r="589" spans="1:65" ht="16.5" customHeight="1">
      <c r="A589" s="27" t="s">
        <v>150</v>
      </c>
      <c r="B589" s="80">
        <v>476</v>
      </c>
      <c r="C589" s="6">
        <v>139</v>
      </c>
      <c r="D589" s="6">
        <v>143</v>
      </c>
      <c r="E589" s="6">
        <v>0</v>
      </c>
      <c r="F589" s="6">
        <v>302</v>
      </c>
      <c r="G589" s="6">
        <v>302</v>
      </c>
      <c r="H589" s="23">
        <v>0</v>
      </c>
      <c r="I589" s="6">
        <v>150</v>
      </c>
      <c r="J589" s="6">
        <v>150</v>
      </c>
      <c r="K589" s="23">
        <v>0</v>
      </c>
      <c r="L589" s="6">
        <v>138</v>
      </c>
      <c r="M589" s="6">
        <v>138</v>
      </c>
      <c r="N589" s="6">
        <v>0</v>
      </c>
      <c r="O589" s="6">
        <v>0</v>
      </c>
      <c r="P589" s="6">
        <v>0</v>
      </c>
      <c r="Q589" s="173">
        <v>0</v>
      </c>
      <c r="R589" s="6">
        <v>163</v>
      </c>
      <c r="S589" s="6">
        <v>166</v>
      </c>
      <c r="T589" s="23">
        <v>0</v>
      </c>
      <c r="U589" s="6">
        <v>202</v>
      </c>
      <c r="V589" s="6">
        <v>206</v>
      </c>
      <c r="W589" s="23">
        <v>0</v>
      </c>
      <c r="X589" s="148">
        <v>182</v>
      </c>
      <c r="Y589" s="148">
        <v>196</v>
      </c>
      <c r="Z589" s="27">
        <v>0</v>
      </c>
      <c r="AA589" s="148">
        <v>150</v>
      </c>
      <c r="AB589" s="148">
        <v>162</v>
      </c>
      <c r="AC589" s="6">
        <v>0</v>
      </c>
      <c r="AD589" s="6">
        <v>0</v>
      </c>
      <c r="AE589" s="6">
        <v>0</v>
      </c>
      <c r="AF589" s="27">
        <v>0</v>
      </c>
      <c r="AG589" s="6">
        <v>0</v>
      </c>
      <c r="AH589" s="6">
        <v>0</v>
      </c>
      <c r="AI589" s="23">
        <v>0</v>
      </c>
      <c r="AJ589" s="6">
        <v>0</v>
      </c>
      <c r="AK589" s="6">
        <v>0</v>
      </c>
      <c r="AL589">
        <v>0</v>
      </c>
      <c r="AM589" s="6">
        <v>0</v>
      </c>
      <c r="AN589" s="6">
        <v>0</v>
      </c>
      <c r="AO589" s="173">
        <v>0</v>
      </c>
      <c r="AP589" s="136">
        <f t="shared" si="31"/>
        <v>2889</v>
      </c>
      <c r="AQ589" s="137">
        <f t="shared" si="32"/>
        <v>1</v>
      </c>
      <c r="AV589" s="6"/>
      <c r="AW589" s="6"/>
      <c r="AZ589" s="6"/>
      <c r="BA589" s="6"/>
      <c r="BD589" s="6"/>
      <c r="BE589" s="6"/>
      <c r="BF589" s="6"/>
      <c r="BG589" s="6"/>
      <c r="BH589" s="6"/>
      <c r="BI589" s="6"/>
      <c r="BJ589" s="6"/>
      <c r="BK589" s="6"/>
      <c r="BL589" s="6"/>
      <c r="BM589" s="6"/>
    </row>
    <row r="590" spans="1:65" ht="16.5" customHeight="1">
      <c r="A590" s="27" t="s">
        <v>150</v>
      </c>
      <c r="B590" s="80">
        <v>477</v>
      </c>
      <c r="C590">
        <v>139</v>
      </c>
      <c r="D590">
        <v>143</v>
      </c>
      <c r="E590" s="6">
        <v>0</v>
      </c>
      <c r="F590">
        <v>302</v>
      </c>
      <c r="G590">
        <v>302</v>
      </c>
      <c r="H590" s="23">
        <v>0</v>
      </c>
      <c r="I590">
        <v>150</v>
      </c>
      <c r="J590">
        <v>150</v>
      </c>
      <c r="K590" s="23">
        <v>0</v>
      </c>
      <c r="L590" s="181">
        <v>138</v>
      </c>
      <c r="M590" s="181">
        <v>150</v>
      </c>
      <c r="N590" s="6">
        <v>0</v>
      </c>
      <c r="O590">
        <v>0</v>
      </c>
      <c r="P590">
        <v>0</v>
      </c>
      <c r="Q590" s="173">
        <v>0</v>
      </c>
      <c r="R590" s="6">
        <v>163</v>
      </c>
      <c r="S590" s="6">
        <v>166</v>
      </c>
      <c r="T590" s="23">
        <v>0</v>
      </c>
      <c r="U590" s="6">
        <v>0</v>
      </c>
      <c r="V590" s="6">
        <v>0</v>
      </c>
      <c r="W590" s="23">
        <v>0</v>
      </c>
      <c r="X590" s="6">
        <v>196</v>
      </c>
      <c r="Y590" s="6">
        <v>196</v>
      </c>
      <c r="Z590" s="27">
        <v>0</v>
      </c>
      <c r="AA590" s="6">
        <v>162</v>
      </c>
      <c r="AB590" s="6">
        <v>162</v>
      </c>
      <c r="AC590" s="6">
        <v>0</v>
      </c>
      <c r="AD590" s="6">
        <v>0</v>
      </c>
      <c r="AE590" s="6">
        <v>0</v>
      </c>
      <c r="AF590" s="27">
        <v>0</v>
      </c>
      <c r="AG590" s="6">
        <v>0</v>
      </c>
      <c r="AH590" s="6">
        <v>0</v>
      </c>
      <c r="AI590" s="23">
        <v>0</v>
      </c>
      <c r="AJ590" s="6">
        <v>232</v>
      </c>
      <c r="AK590" s="6">
        <v>232</v>
      </c>
      <c r="AL590">
        <v>0</v>
      </c>
      <c r="AM590" s="6">
        <v>0</v>
      </c>
      <c r="AN590" s="6">
        <v>0</v>
      </c>
      <c r="AO590" s="173">
        <v>0</v>
      </c>
      <c r="AP590" s="136">
        <f t="shared" si="31"/>
        <v>2983</v>
      </c>
      <c r="AQ590" s="137">
        <f t="shared" si="32"/>
        <v>1</v>
      </c>
      <c r="AV590" s="6"/>
      <c r="AW590" s="6"/>
      <c r="AZ590" s="6"/>
      <c r="BA590" s="6"/>
      <c r="BD590" s="6"/>
      <c r="BE590" s="6"/>
      <c r="BF590" s="6"/>
      <c r="BG590" s="6"/>
      <c r="BH590" s="6"/>
      <c r="BI590" s="6"/>
      <c r="BJ590" s="6"/>
      <c r="BK590" s="6"/>
      <c r="BL590" s="6"/>
      <c r="BM590" s="6"/>
    </row>
    <row r="591" spans="1:65" ht="16.5" customHeight="1">
      <c r="A591" s="27" t="s">
        <v>150</v>
      </c>
      <c r="B591" s="80">
        <v>477</v>
      </c>
      <c r="C591" s="6">
        <v>139</v>
      </c>
      <c r="D591" s="6">
        <v>143</v>
      </c>
      <c r="E591" s="6">
        <v>0</v>
      </c>
      <c r="F591" s="6">
        <v>0</v>
      </c>
      <c r="G591" s="6">
        <v>0</v>
      </c>
      <c r="H591" s="23">
        <v>0</v>
      </c>
      <c r="I591" s="6">
        <v>0</v>
      </c>
      <c r="J591" s="6">
        <v>0</v>
      </c>
      <c r="K591" s="23">
        <v>0</v>
      </c>
      <c r="L591" s="148">
        <v>138</v>
      </c>
      <c r="M591" s="148">
        <v>138</v>
      </c>
      <c r="N591" s="6">
        <v>0</v>
      </c>
      <c r="O591" s="6">
        <v>0</v>
      </c>
      <c r="P591" s="6">
        <v>0</v>
      </c>
      <c r="Q591" s="173">
        <v>0</v>
      </c>
      <c r="R591" s="6">
        <v>163</v>
      </c>
      <c r="S591" s="6">
        <v>166</v>
      </c>
      <c r="T591" s="23">
        <v>0</v>
      </c>
      <c r="U591" s="6">
        <v>0</v>
      </c>
      <c r="V591" s="6">
        <v>0</v>
      </c>
      <c r="W591" s="23">
        <v>0</v>
      </c>
      <c r="X591" s="6">
        <v>196</v>
      </c>
      <c r="Y591" s="6">
        <v>196</v>
      </c>
      <c r="Z591" s="27">
        <v>0</v>
      </c>
      <c r="AA591" s="6">
        <v>0</v>
      </c>
      <c r="AB591" s="6">
        <v>0</v>
      </c>
      <c r="AC591" s="6">
        <v>0</v>
      </c>
      <c r="AD591" s="6">
        <v>0</v>
      </c>
      <c r="AE591" s="6">
        <v>0</v>
      </c>
      <c r="AF591" s="27">
        <v>0</v>
      </c>
      <c r="AG591" s="6">
        <v>0</v>
      </c>
      <c r="AH591" s="6">
        <v>0</v>
      </c>
      <c r="AI591" s="23">
        <v>0</v>
      </c>
      <c r="AJ591" s="6">
        <v>0</v>
      </c>
      <c r="AK591" s="6">
        <v>0</v>
      </c>
      <c r="AL591">
        <v>0</v>
      </c>
      <c r="AM591" s="6">
        <v>0</v>
      </c>
      <c r="AN591" s="6">
        <v>0</v>
      </c>
      <c r="AO591" s="173">
        <v>0</v>
      </c>
      <c r="AP591" s="136">
        <f t="shared" si="31"/>
        <v>1279</v>
      </c>
      <c r="AQ591" s="137">
        <f t="shared" si="32"/>
        <v>1</v>
      </c>
      <c r="AV591" s="6"/>
      <c r="AW591" s="6"/>
      <c r="AZ591" s="6"/>
      <c r="BA591" s="6"/>
      <c r="BD591" s="6"/>
      <c r="BE591" s="6"/>
      <c r="BF591" s="6"/>
      <c r="BG591" s="6"/>
      <c r="BH591" s="6"/>
      <c r="BI591" s="6"/>
      <c r="BJ591" s="6"/>
      <c r="BK591" s="6"/>
      <c r="BL591" s="6"/>
      <c r="BM591" s="6"/>
    </row>
    <row r="592" spans="1:65" ht="16.5" customHeight="1">
      <c r="A592" s="27" t="s">
        <v>150</v>
      </c>
      <c r="B592" s="80">
        <v>478</v>
      </c>
      <c r="C592" s="6">
        <v>0</v>
      </c>
      <c r="D592" s="6">
        <v>0</v>
      </c>
      <c r="E592" s="6">
        <v>0</v>
      </c>
      <c r="F592">
        <v>0</v>
      </c>
      <c r="G592">
        <v>0</v>
      </c>
      <c r="H592" s="23">
        <v>0</v>
      </c>
      <c r="I592">
        <v>0</v>
      </c>
      <c r="J592">
        <v>0</v>
      </c>
      <c r="K592" s="23">
        <v>0</v>
      </c>
      <c r="L592" s="171">
        <v>132</v>
      </c>
      <c r="M592" s="171">
        <v>142</v>
      </c>
      <c r="N592" s="6">
        <v>0</v>
      </c>
      <c r="O592">
        <v>0</v>
      </c>
      <c r="P592">
        <v>0</v>
      </c>
      <c r="Q592" s="173">
        <v>0</v>
      </c>
      <c r="R592" s="6">
        <v>163</v>
      </c>
      <c r="S592" s="6">
        <v>166</v>
      </c>
      <c r="T592" s="23">
        <v>0</v>
      </c>
      <c r="U592" s="6">
        <v>0</v>
      </c>
      <c r="V592" s="6">
        <v>0</v>
      </c>
      <c r="W592" s="23">
        <v>0</v>
      </c>
      <c r="X592" s="160">
        <v>184</v>
      </c>
      <c r="Y592" s="160">
        <v>198</v>
      </c>
      <c r="Z592" s="27">
        <v>0</v>
      </c>
      <c r="AA592" s="6">
        <v>150</v>
      </c>
      <c r="AB592" s="6">
        <v>162</v>
      </c>
      <c r="AC592" s="6">
        <v>0</v>
      </c>
      <c r="AD592" s="6">
        <v>0</v>
      </c>
      <c r="AE592" s="6">
        <v>0</v>
      </c>
      <c r="AF592" s="27">
        <v>0</v>
      </c>
      <c r="AG592" s="6">
        <v>0</v>
      </c>
      <c r="AH592" s="6">
        <v>0</v>
      </c>
      <c r="AI592" s="23">
        <v>0</v>
      </c>
      <c r="AJ592" s="6">
        <v>232</v>
      </c>
      <c r="AK592" s="6">
        <v>232</v>
      </c>
      <c r="AL592">
        <v>0</v>
      </c>
      <c r="AM592" s="6">
        <v>0</v>
      </c>
      <c r="AN592" s="6">
        <v>0</v>
      </c>
      <c r="AO592" s="173">
        <v>0</v>
      </c>
      <c r="AP592" s="136">
        <f t="shared" si="31"/>
        <v>1761</v>
      </c>
      <c r="AQ592" s="137">
        <f t="shared" si="32"/>
        <v>1</v>
      </c>
      <c r="AV592" s="6"/>
      <c r="AW592" s="6"/>
      <c r="AZ592" s="6"/>
      <c r="BA592" s="6"/>
      <c r="BD592" s="6"/>
      <c r="BE592" s="6"/>
      <c r="BF592" s="6"/>
      <c r="BG592" s="6"/>
      <c r="BH592" s="6"/>
      <c r="BI592" s="6"/>
      <c r="BJ592" s="6"/>
      <c r="BK592" s="6"/>
      <c r="BL592" s="6"/>
      <c r="BM592" s="6"/>
    </row>
    <row r="593" spans="1:65" ht="16.5" customHeight="1">
      <c r="A593" s="27" t="s">
        <v>150</v>
      </c>
      <c r="B593" s="80">
        <v>478</v>
      </c>
      <c r="C593" s="6">
        <v>139</v>
      </c>
      <c r="D593" s="6">
        <v>143</v>
      </c>
      <c r="E593" s="6">
        <v>0</v>
      </c>
      <c r="F593" s="6">
        <v>0</v>
      </c>
      <c r="G593" s="6">
        <v>0</v>
      </c>
      <c r="H593" s="23">
        <v>0</v>
      </c>
      <c r="I593" s="6">
        <v>0</v>
      </c>
      <c r="J593" s="6">
        <v>0</v>
      </c>
      <c r="K593" s="23">
        <v>0</v>
      </c>
      <c r="L593" s="160">
        <v>138</v>
      </c>
      <c r="M593" s="160">
        <v>150</v>
      </c>
      <c r="N593" s="6">
        <v>0</v>
      </c>
      <c r="O593" s="6">
        <v>0</v>
      </c>
      <c r="P593" s="6">
        <v>0</v>
      </c>
      <c r="Q593" s="173">
        <v>0</v>
      </c>
      <c r="R593" s="6">
        <v>163</v>
      </c>
      <c r="S593" s="6">
        <v>166</v>
      </c>
      <c r="T593" s="23">
        <v>0</v>
      </c>
      <c r="U593" s="6">
        <v>202</v>
      </c>
      <c r="V593" s="6">
        <v>206</v>
      </c>
      <c r="W593" s="23">
        <v>0</v>
      </c>
      <c r="X593" s="160">
        <v>182</v>
      </c>
      <c r="Y593" s="160">
        <v>196</v>
      </c>
      <c r="Z593" s="27">
        <v>0</v>
      </c>
      <c r="AA593" s="6">
        <v>150</v>
      </c>
      <c r="AB593" s="6">
        <v>162</v>
      </c>
      <c r="AC593" s="6">
        <v>0</v>
      </c>
      <c r="AD593" s="6">
        <v>124</v>
      </c>
      <c r="AE593" s="6">
        <v>134</v>
      </c>
      <c r="AF593" s="27">
        <v>0</v>
      </c>
      <c r="AG593" s="6">
        <v>0</v>
      </c>
      <c r="AH593" s="6">
        <v>0</v>
      </c>
      <c r="AI593" s="23">
        <v>0</v>
      </c>
      <c r="AJ593" s="6">
        <v>232</v>
      </c>
      <c r="AK593" s="6">
        <v>232</v>
      </c>
      <c r="AL593">
        <v>0</v>
      </c>
      <c r="AM593" s="6">
        <v>0</v>
      </c>
      <c r="AN593" s="6">
        <v>0</v>
      </c>
      <c r="AO593" s="173">
        <v>0</v>
      </c>
      <c r="AP593" s="136">
        <f t="shared" si="31"/>
        <v>2719</v>
      </c>
      <c r="AQ593" s="137">
        <f t="shared" si="32"/>
        <v>1</v>
      </c>
      <c r="AV593" s="6"/>
      <c r="AW593" s="6"/>
      <c r="AZ593" s="6"/>
      <c r="BA593" s="6"/>
      <c r="BD593" s="6"/>
      <c r="BE593" s="6"/>
      <c r="BF593" s="6"/>
      <c r="BG593" s="6"/>
      <c r="BH593" s="6"/>
      <c r="BI593" s="6"/>
      <c r="BJ593" s="6"/>
      <c r="BK593" s="6"/>
      <c r="BL593" s="6"/>
      <c r="BM593" s="6"/>
    </row>
    <row r="594" spans="1:65" ht="16.5" customHeight="1">
      <c r="A594" s="27" t="s">
        <v>150</v>
      </c>
      <c r="B594" s="80">
        <v>479</v>
      </c>
      <c r="C594">
        <v>139</v>
      </c>
      <c r="D594">
        <v>143</v>
      </c>
      <c r="E594" s="6">
        <v>0</v>
      </c>
      <c r="F594">
        <v>0</v>
      </c>
      <c r="G594">
        <v>0</v>
      </c>
      <c r="H594" s="23">
        <v>0</v>
      </c>
      <c r="I594">
        <v>150</v>
      </c>
      <c r="J594">
        <v>150</v>
      </c>
      <c r="K594" s="23">
        <v>0</v>
      </c>
      <c r="L594">
        <v>138</v>
      </c>
      <c r="M594">
        <v>138</v>
      </c>
      <c r="N594" s="6">
        <v>0</v>
      </c>
      <c r="O594">
        <v>0</v>
      </c>
      <c r="P594">
        <v>0</v>
      </c>
      <c r="Q594" s="173">
        <v>0</v>
      </c>
      <c r="R594" s="6">
        <v>163</v>
      </c>
      <c r="S594" s="6">
        <v>166</v>
      </c>
      <c r="T594" s="23">
        <v>0</v>
      </c>
      <c r="U594" s="6">
        <v>0</v>
      </c>
      <c r="V594" s="6">
        <v>0</v>
      </c>
      <c r="W594" s="23">
        <v>0</v>
      </c>
      <c r="X594" s="148">
        <v>196</v>
      </c>
      <c r="Y594" s="148">
        <v>196</v>
      </c>
      <c r="Z594" s="27">
        <v>0</v>
      </c>
      <c r="AA594" s="6">
        <v>0</v>
      </c>
      <c r="AB594" s="6">
        <v>0</v>
      </c>
      <c r="AC594" s="6">
        <v>0</v>
      </c>
      <c r="AD594" s="6">
        <v>0</v>
      </c>
      <c r="AE594" s="6">
        <v>0</v>
      </c>
      <c r="AF594" s="27">
        <v>0</v>
      </c>
      <c r="AG594" s="6">
        <v>0</v>
      </c>
      <c r="AH594" s="6">
        <v>0</v>
      </c>
      <c r="AI594" s="23">
        <v>0</v>
      </c>
      <c r="AJ594" s="6">
        <v>232</v>
      </c>
      <c r="AK594" s="6">
        <v>232</v>
      </c>
      <c r="AL594">
        <v>0</v>
      </c>
      <c r="AM594" s="6">
        <v>224</v>
      </c>
      <c r="AN594" s="6">
        <v>224</v>
      </c>
      <c r="AO594" s="173">
        <v>0</v>
      </c>
      <c r="AP594" s="136">
        <f t="shared" si="31"/>
        <v>2491</v>
      </c>
      <c r="AQ594" s="137">
        <f t="shared" si="32"/>
        <v>1</v>
      </c>
      <c r="AV594" s="6"/>
      <c r="AW594" s="6"/>
      <c r="AZ594" s="6"/>
      <c r="BA594" s="6"/>
      <c r="BD594" s="6"/>
      <c r="BE594" s="6"/>
      <c r="BF594" s="6"/>
      <c r="BG594" s="6"/>
      <c r="BH594" s="6"/>
      <c r="BI594" s="6"/>
      <c r="BJ594" s="6"/>
      <c r="BK594" s="6"/>
      <c r="BL594" s="6"/>
      <c r="BM594" s="6"/>
    </row>
    <row r="595" spans="1:65" ht="16.5" customHeight="1">
      <c r="A595" s="27" t="s">
        <v>150</v>
      </c>
      <c r="B595" s="80">
        <v>479</v>
      </c>
      <c r="C595" s="6">
        <v>0</v>
      </c>
      <c r="D595" s="6">
        <v>0</v>
      </c>
      <c r="E595" s="6">
        <v>0</v>
      </c>
      <c r="F595" s="6">
        <v>293</v>
      </c>
      <c r="G595" s="6">
        <v>293</v>
      </c>
      <c r="H595" s="23">
        <v>0</v>
      </c>
      <c r="I595" s="6">
        <v>150</v>
      </c>
      <c r="J595" s="6">
        <v>150</v>
      </c>
      <c r="K595" s="23">
        <v>0</v>
      </c>
      <c r="L595" s="6">
        <v>0</v>
      </c>
      <c r="M595" s="6">
        <v>0</v>
      </c>
      <c r="N595" s="6">
        <v>0</v>
      </c>
      <c r="O595" s="6">
        <v>0</v>
      </c>
      <c r="P595" s="6">
        <v>0</v>
      </c>
      <c r="Q595" s="173">
        <v>0</v>
      </c>
      <c r="R595" s="6">
        <v>163</v>
      </c>
      <c r="S595" s="6">
        <v>166</v>
      </c>
      <c r="T595" s="23">
        <v>0</v>
      </c>
      <c r="U595" s="6">
        <v>0</v>
      </c>
      <c r="V595" s="6">
        <v>0</v>
      </c>
      <c r="W595" s="23">
        <v>0</v>
      </c>
      <c r="X595" s="148">
        <v>200</v>
      </c>
      <c r="Y595" s="148">
        <v>200</v>
      </c>
      <c r="Z595" s="27">
        <v>0</v>
      </c>
      <c r="AA595" s="6">
        <v>0</v>
      </c>
      <c r="AB595" s="6">
        <v>0</v>
      </c>
      <c r="AC595" s="6">
        <v>0</v>
      </c>
      <c r="AD595" s="6">
        <v>0</v>
      </c>
      <c r="AE595" s="6">
        <v>0</v>
      </c>
      <c r="AF595" s="27">
        <v>0</v>
      </c>
      <c r="AG595" s="6">
        <v>0</v>
      </c>
      <c r="AH595" s="6">
        <v>0</v>
      </c>
      <c r="AI595" s="23">
        <v>0</v>
      </c>
      <c r="AJ595" s="6">
        <v>0</v>
      </c>
      <c r="AK595" s="6">
        <v>0</v>
      </c>
      <c r="AL595">
        <v>0</v>
      </c>
      <c r="AM595" s="6">
        <v>0</v>
      </c>
      <c r="AN595" s="6">
        <v>0</v>
      </c>
      <c r="AO595" s="173">
        <v>0</v>
      </c>
      <c r="AP595" s="136">
        <f t="shared" si="31"/>
        <v>1615</v>
      </c>
      <c r="AQ595" s="137">
        <f t="shared" si="32"/>
        <v>1</v>
      </c>
      <c r="AV595" s="6"/>
      <c r="AW595" s="6"/>
      <c r="AZ595" s="6"/>
      <c r="BA595" s="6"/>
      <c r="BD595" s="6"/>
      <c r="BE595" s="6"/>
      <c r="BF595" s="6"/>
      <c r="BG595" s="6"/>
      <c r="BH595" s="6"/>
      <c r="BI595" s="6"/>
      <c r="BJ595" s="6"/>
      <c r="BK595" s="6"/>
      <c r="BL595" s="6"/>
      <c r="BM595" s="6"/>
    </row>
    <row r="596" spans="1:65" ht="16.5" customHeight="1">
      <c r="A596" s="27" t="s">
        <v>150</v>
      </c>
      <c r="B596" s="80">
        <v>480</v>
      </c>
      <c r="C596" s="6">
        <v>0</v>
      </c>
      <c r="D596" s="6">
        <v>0</v>
      </c>
      <c r="E596" s="6">
        <v>0</v>
      </c>
      <c r="F596">
        <v>0</v>
      </c>
      <c r="G596">
        <v>0</v>
      </c>
      <c r="H596" s="23">
        <v>0</v>
      </c>
      <c r="I596">
        <v>152</v>
      </c>
      <c r="J596">
        <v>152</v>
      </c>
      <c r="K596" s="23">
        <v>0</v>
      </c>
      <c r="L596" s="181">
        <v>139</v>
      </c>
      <c r="M596" s="181">
        <v>139</v>
      </c>
      <c r="N596" s="6">
        <v>0</v>
      </c>
      <c r="O596">
        <v>0</v>
      </c>
      <c r="P596">
        <v>0</v>
      </c>
      <c r="Q596" s="173">
        <v>0</v>
      </c>
      <c r="R596" s="6">
        <v>163</v>
      </c>
      <c r="S596" s="6">
        <v>166</v>
      </c>
      <c r="T596" s="23">
        <v>0</v>
      </c>
      <c r="U596" s="160">
        <v>198</v>
      </c>
      <c r="V596" s="160">
        <v>198</v>
      </c>
      <c r="W596" s="23">
        <v>0</v>
      </c>
      <c r="X596" s="6">
        <v>198</v>
      </c>
      <c r="Y596" s="6">
        <v>198</v>
      </c>
      <c r="Z596" s="27">
        <v>0</v>
      </c>
      <c r="AA596" s="6">
        <v>162</v>
      </c>
      <c r="AB596" s="6">
        <v>162</v>
      </c>
      <c r="AC596" s="6">
        <v>0</v>
      </c>
      <c r="AD596" s="6">
        <v>134</v>
      </c>
      <c r="AE596" s="6">
        <v>134</v>
      </c>
      <c r="AF596" s="27">
        <v>0</v>
      </c>
      <c r="AG596" s="6">
        <v>0</v>
      </c>
      <c r="AH596" s="6">
        <v>0</v>
      </c>
      <c r="AI596" s="23">
        <v>0</v>
      </c>
      <c r="AJ596" s="6">
        <v>232</v>
      </c>
      <c r="AK596" s="6">
        <v>232</v>
      </c>
      <c r="AL596">
        <v>0</v>
      </c>
      <c r="AM596" s="6">
        <v>224</v>
      </c>
      <c r="AN596" s="6">
        <v>224</v>
      </c>
      <c r="AO596" s="173">
        <v>0</v>
      </c>
      <c r="AP596" s="136">
        <f t="shared" si="31"/>
        <v>3207</v>
      </c>
      <c r="AQ596" s="137">
        <f t="shared" si="32"/>
        <v>1</v>
      </c>
      <c r="AV596" s="6"/>
      <c r="AW596" s="6"/>
      <c r="AZ596" s="6"/>
      <c r="BA596" s="6"/>
      <c r="BD596" s="6"/>
      <c r="BE596" s="6"/>
      <c r="BF596" s="6"/>
      <c r="BG596" s="6"/>
      <c r="BH596" s="6"/>
      <c r="BI596" s="6"/>
      <c r="BJ596" s="6"/>
      <c r="BK596" s="6"/>
      <c r="BL596" s="6"/>
      <c r="BM596" s="6"/>
    </row>
    <row r="597" spans="1:65" ht="16.5" customHeight="1">
      <c r="A597" s="27" t="s">
        <v>150</v>
      </c>
      <c r="B597" s="80">
        <v>480</v>
      </c>
      <c r="C597" s="6">
        <v>139</v>
      </c>
      <c r="D597" s="6">
        <v>143</v>
      </c>
      <c r="E597" s="6">
        <v>0</v>
      </c>
      <c r="F597" s="6">
        <v>293</v>
      </c>
      <c r="G597" s="6">
        <v>293</v>
      </c>
      <c r="H597" s="23">
        <v>0</v>
      </c>
      <c r="I597" s="6">
        <v>0</v>
      </c>
      <c r="J597" s="6">
        <v>0</v>
      </c>
      <c r="K597" s="23">
        <v>0</v>
      </c>
      <c r="L597" s="148">
        <v>138</v>
      </c>
      <c r="M597" s="148">
        <v>138</v>
      </c>
      <c r="N597" s="6">
        <v>0</v>
      </c>
      <c r="O597" s="6">
        <v>0</v>
      </c>
      <c r="P597" s="6">
        <v>0</v>
      </c>
      <c r="Q597" s="173">
        <v>0</v>
      </c>
      <c r="R597" s="6">
        <v>163</v>
      </c>
      <c r="S597" s="6">
        <v>166</v>
      </c>
      <c r="T597" s="23">
        <v>0</v>
      </c>
      <c r="U597" s="160">
        <v>204</v>
      </c>
      <c r="V597" s="160">
        <v>210</v>
      </c>
      <c r="W597" s="23">
        <v>0</v>
      </c>
      <c r="X597" s="6">
        <v>198</v>
      </c>
      <c r="Y597" s="6">
        <v>198</v>
      </c>
      <c r="Z597" s="27">
        <v>0</v>
      </c>
      <c r="AA597" s="6">
        <v>162</v>
      </c>
      <c r="AB597" s="6">
        <v>162</v>
      </c>
      <c r="AC597" s="6">
        <v>0</v>
      </c>
      <c r="AD597" s="6">
        <v>0</v>
      </c>
      <c r="AE597" s="6">
        <v>0</v>
      </c>
      <c r="AF597" s="27">
        <v>0</v>
      </c>
      <c r="AG597" s="6">
        <v>0</v>
      </c>
      <c r="AH597" s="6">
        <v>0</v>
      </c>
      <c r="AI597" s="23">
        <v>0</v>
      </c>
      <c r="AJ597" s="6">
        <v>232</v>
      </c>
      <c r="AK597" s="6">
        <v>232</v>
      </c>
      <c r="AL597">
        <v>0</v>
      </c>
      <c r="AM597" s="6">
        <v>0</v>
      </c>
      <c r="AN597" s="6">
        <v>0</v>
      </c>
      <c r="AO597" s="173">
        <v>0</v>
      </c>
      <c r="AP597" s="136">
        <f t="shared" si="31"/>
        <v>3071</v>
      </c>
      <c r="AQ597" s="137">
        <f t="shared" si="32"/>
        <v>1</v>
      </c>
      <c r="AV597" s="6"/>
      <c r="AW597" s="6"/>
      <c r="AZ597" s="6"/>
      <c r="BA597" s="6"/>
      <c r="BD597" s="6"/>
      <c r="BE597" s="6"/>
      <c r="BF597" s="6"/>
      <c r="BG597" s="6"/>
      <c r="BH597" s="6"/>
      <c r="BI597" s="6"/>
      <c r="BJ597" s="6"/>
      <c r="BK597" s="6"/>
      <c r="BL597" s="6"/>
      <c r="BM597" s="6"/>
    </row>
    <row r="598" spans="1:65" ht="16.5" customHeight="1">
      <c r="A598" s="27" t="s">
        <v>150</v>
      </c>
      <c r="B598" s="80">
        <v>481</v>
      </c>
      <c r="C598">
        <v>139</v>
      </c>
      <c r="D598">
        <v>143</v>
      </c>
      <c r="E598" s="6">
        <v>0</v>
      </c>
      <c r="F598">
        <v>302</v>
      </c>
      <c r="G598">
        <v>302</v>
      </c>
      <c r="H598" s="23">
        <v>0</v>
      </c>
      <c r="I598" s="181">
        <v>148</v>
      </c>
      <c r="J598" s="181">
        <v>148</v>
      </c>
      <c r="K598" s="23">
        <v>0</v>
      </c>
      <c r="L598">
        <v>138</v>
      </c>
      <c r="M598">
        <v>138</v>
      </c>
      <c r="N598" s="6">
        <v>0</v>
      </c>
      <c r="O598">
        <v>0</v>
      </c>
      <c r="P598">
        <v>0</v>
      </c>
      <c r="Q598" s="173">
        <v>0</v>
      </c>
      <c r="R598" s="6">
        <v>163</v>
      </c>
      <c r="S598" s="6">
        <v>166</v>
      </c>
      <c r="T598" s="23">
        <v>0</v>
      </c>
      <c r="U598" s="6">
        <v>0</v>
      </c>
      <c r="V598" s="6">
        <v>0</v>
      </c>
      <c r="W598" s="23">
        <v>0</v>
      </c>
      <c r="X598" s="160">
        <v>184</v>
      </c>
      <c r="Y598" s="160">
        <v>198</v>
      </c>
      <c r="Z598" s="27">
        <v>0</v>
      </c>
      <c r="AA598" s="6">
        <v>162</v>
      </c>
      <c r="AB598" s="6">
        <v>162</v>
      </c>
      <c r="AC598" s="6">
        <v>0</v>
      </c>
      <c r="AD598" s="6">
        <v>0</v>
      </c>
      <c r="AE598" s="6">
        <v>0</v>
      </c>
      <c r="AF598" s="27">
        <v>0</v>
      </c>
      <c r="AG598" s="6">
        <v>0</v>
      </c>
      <c r="AH598" s="6">
        <v>0</v>
      </c>
      <c r="AI598" s="23">
        <v>0</v>
      </c>
      <c r="AJ598" s="6">
        <v>232</v>
      </c>
      <c r="AK598" s="6">
        <v>232</v>
      </c>
      <c r="AL598">
        <v>0</v>
      </c>
      <c r="AM598" s="6">
        <v>0</v>
      </c>
      <c r="AN598" s="6">
        <v>0</v>
      </c>
      <c r="AO598" s="173">
        <v>0</v>
      </c>
      <c r="AP598" s="136">
        <f t="shared" si="31"/>
        <v>2957</v>
      </c>
      <c r="AQ598" s="137">
        <f t="shared" si="32"/>
        <v>1</v>
      </c>
      <c r="AV598" s="6"/>
      <c r="AW598" s="6"/>
      <c r="AZ598" s="6"/>
      <c r="BA598" s="6"/>
      <c r="BD598" s="6"/>
      <c r="BE598" s="6"/>
      <c r="BF598" s="6"/>
      <c r="BG598" s="6"/>
      <c r="BH598" s="6"/>
      <c r="BI598" s="6"/>
      <c r="BJ598" s="6"/>
      <c r="BK598" s="6"/>
      <c r="BL598" s="6"/>
      <c r="BM598" s="6"/>
    </row>
    <row r="599" spans="1:65" ht="16.5" customHeight="1">
      <c r="A599" s="27" t="s">
        <v>150</v>
      </c>
      <c r="B599" s="80">
        <v>481</v>
      </c>
      <c r="C599" s="6">
        <v>139</v>
      </c>
      <c r="D599" s="6">
        <v>143</v>
      </c>
      <c r="E599" s="6">
        <v>0</v>
      </c>
      <c r="F599" s="6">
        <v>302</v>
      </c>
      <c r="G599" s="6">
        <v>302</v>
      </c>
      <c r="H599" s="23">
        <v>0</v>
      </c>
      <c r="I599" s="148">
        <v>150</v>
      </c>
      <c r="J599" s="148">
        <v>150</v>
      </c>
      <c r="K599" s="23">
        <v>0</v>
      </c>
      <c r="L599" s="6">
        <v>138</v>
      </c>
      <c r="M599" s="6">
        <v>138</v>
      </c>
      <c r="N599" s="6">
        <v>0</v>
      </c>
      <c r="O599" s="6">
        <v>0</v>
      </c>
      <c r="P599" s="6">
        <v>0</v>
      </c>
      <c r="Q599" s="173">
        <v>0</v>
      </c>
      <c r="R599" s="6">
        <v>163</v>
      </c>
      <c r="S599" s="6">
        <v>166</v>
      </c>
      <c r="T599" s="23">
        <v>0</v>
      </c>
      <c r="U599" s="6">
        <v>206</v>
      </c>
      <c r="V599" s="6">
        <v>210</v>
      </c>
      <c r="W599" s="23">
        <v>0</v>
      </c>
      <c r="X599" s="160">
        <v>184</v>
      </c>
      <c r="Y599" s="160">
        <v>200</v>
      </c>
      <c r="Z599" s="27">
        <v>0</v>
      </c>
      <c r="AA599" s="6">
        <v>0</v>
      </c>
      <c r="AB599" s="6">
        <v>0</v>
      </c>
      <c r="AC599" s="6">
        <v>0</v>
      </c>
      <c r="AD599" s="6">
        <v>0</v>
      </c>
      <c r="AE599" s="6">
        <v>0</v>
      </c>
      <c r="AF599" s="27">
        <v>0</v>
      </c>
      <c r="AG599" s="6">
        <v>0</v>
      </c>
      <c r="AH599" s="6">
        <v>0</v>
      </c>
      <c r="AI599" s="23">
        <v>0</v>
      </c>
      <c r="AJ599" s="6">
        <v>232</v>
      </c>
      <c r="AK599" s="6">
        <v>232</v>
      </c>
      <c r="AL599">
        <v>0</v>
      </c>
      <c r="AM599" s="6">
        <v>0</v>
      </c>
      <c r="AN599" s="6">
        <v>0</v>
      </c>
      <c r="AO599" s="173">
        <v>0</v>
      </c>
      <c r="AP599" s="136">
        <f t="shared" si="31"/>
        <v>3055</v>
      </c>
      <c r="AQ599" s="137">
        <f t="shared" si="32"/>
        <v>1</v>
      </c>
      <c r="AV599" s="6"/>
      <c r="AW599" s="6"/>
      <c r="AZ599" s="6"/>
      <c r="BA599" s="6"/>
      <c r="BD599" s="6"/>
      <c r="BE599" s="6"/>
      <c r="BF599" s="6"/>
      <c r="BG599" s="6"/>
      <c r="BH599" s="6"/>
      <c r="BI599" s="6"/>
      <c r="BJ599" s="6"/>
      <c r="BK599" s="6"/>
      <c r="BL599" s="6"/>
      <c r="BM599" s="6"/>
    </row>
    <row r="600" spans="1:65" ht="16.5" customHeight="1">
      <c r="A600" s="27" t="s">
        <v>150</v>
      </c>
      <c r="B600" s="80">
        <v>482</v>
      </c>
      <c r="C600">
        <v>139</v>
      </c>
      <c r="D600">
        <v>143</v>
      </c>
      <c r="E600" s="6">
        <v>0</v>
      </c>
      <c r="F600" s="6">
        <v>293</v>
      </c>
      <c r="G600" s="6">
        <v>293</v>
      </c>
      <c r="H600" s="23">
        <v>0</v>
      </c>
      <c r="I600" s="6">
        <v>150</v>
      </c>
      <c r="J600" s="6">
        <v>150</v>
      </c>
      <c r="K600" s="23">
        <v>0</v>
      </c>
      <c r="L600" s="181">
        <v>150</v>
      </c>
      <c r="M600" s="181">
        <v>150</v>
      </c>
      <c r="N600" s="6">
        <v>0</v>
      </c>
      <c r="O600">
        <v>0</v>
      </c>
      <c r="P600">
        <v>0</v>
      </c>
      <c r="Q600" s="173">
        <v>0</v>
      </c>
      <c r="R600" s="6">
        <v>163</v>
      </c>
      <c r="S600" s="6">
        <v>166</v>
      </c>
      <c r="T600" s="23">
        <v>0</v>
      </c>
      <c r="U600" s="6">
        <v>0</v>
      </c>
      <c r="V600" s="6">
        <v>0</v>
      </c>
      <c r="W600" s="23">
        <v>0</v>
      </c>
      <c r="X600" s="148">
        <v>196</v>
      </c>
      <c r="Y600" s="148">
        <v>196</v>
      </c>
      <c r="Z600" s="27">
        <v>0</v>
      </c>
      <c r="AA600" s="6">
        <v>0</v>
      </c>
      <c r="AB600" s="6">
        <v>0</v>
      </c>
      <c r="AC600" s="6">
        <v>0</v>
      </c>
      <c r="AD600" s="6">
        <v>158</v>
      </c>
      <c r="AE600" s="6">
        <v>158</v>
      </c>
      <c r="AF600" s="27">
        <v>0</v>
      </c>
      <c r="AG600" s="6">
        <v>0</v>
      </c>
      <c r="AH600" s="6">
        <v>0</v>
      </c>
      <c r="AI600" s="23">
        <v>0</v>
      </c>
      <c r="AJ600" s="6">
        <v>232</v>
      </c>
      <c r="AK600" s="6">
        <v>232</v>
      </c>
      <c r="AL600">
        <v>0</v>
      </c>
      <c r="AM600" s="6">
        <v>0</v>
      </c>
      <c r="AN600" s="6">
        <v>0</v>
      </c>
      <c r="AO600" s="173">
        <v>0</v>
      </c>
      <c r="AP600" s="136">
        <f t="shared" si="31"/>
        <v>2969</v>
      </c>
      <c r="AQ600" s="137">
        <f t="shared" si="32"/>
        <v>1</v>
      </c>
      <c r="AV600" s="6"/>
      <c r="AW600" s="6"/>
      <c r="AZ600" s="6"/>
      <c r="BA600" s="6"/>
      <c r="BD600" s="6"/>
      <c r="BE600" s="6"/>
      <c r="BF600" s="6"/>
      <c r="BG600" s="6"/>
      <c r="BH600" s="6"/>
      <c r="BI600" s="6"/>
      <c r="BJ600" s="6"/>
      <c r="BK600" s="6"/>
      <c r="BL600" s="6"/>
      <c r="BM600" s="6"/>
    </row>
    <row r="601" spans="1:65" ht="16.5" customHeight="1">
      <c r="A601" s="27" t="s">
        <v>150</v>
      </c>
      <c r="B601" s="80">
        <v>482</v>
      </c>
      <c r="C601" s="6">
        <v>139</v>
      </c>
      <c r="D601" s="6">
        <v>143</v>
      </c>
      <c r="E601" s="6">
        <v>0</v>
      </c>
      <c r="F601" s="6">
        <v>293</v>
      </c>
      <c r="G601" s="6">
        <v>293</v>
      </c>
      <c r="H601" s="23">
        <v>0</v>
      </c>
      <c r="I601" s="6">
        <v>150</v>
      </c>
      <c r="J601" s="6">
        <v>150</v>
      </c>
      <c r="K601" s="23">
        <v>0</v>
      </c>
      <c r="L601" s="148">
        <v>138</v>
      </c>
      <c r="M601" s="148">
        <v>138</v>
      </c>
      <c r="N601" s="6">
        <v>0</v>
      </c>
      <c r="O601" s="6">
        <v>0</v>
      </c>
      <c r="P601" s="6">
        <v>0</v>
      </c>
      <c r="Q601" s="173">
        <v>0</v>
      </c>
      <c r="R601" s="6">
        <v>163</v>
      </c>
      <c r="S601" s="6">
        <v>166</v>
      </c>
      <c r="T601" s="23">
        <v>0</v>
      </c>
      <c r="U601" s="6">
        <v>0</v>
      </c>
      <c r="V601" s="6">
        <v>0</v>
      </c>
      <c r="W601" s="23">
        <v>0</v>
      </c>
      <c r="X601" s="148">
        <v>182</v>
      </c>
      <c r="Y601" s="148">
        <v>196</v>
      </c>
      <c r="Z601" s="27">
        <v>0</v>
      </c>
      <c r="AA601" s="6">
        <v>0</v>
      </c>
      <c r="AB601" s="6">
        <v>0</v>
      </c>
      <c r="AC601" s="6">
        <v>0</v>
      </c>
      <c r="AD601" s="6">
        <v>0</v>
      </c>
      <c r="AE601" s="6">
        <v>0</v>
      </c>
      <c r="AF601" s="27">
        <v>0</v>
      </c>
      <c r="AG601" s="6">
        <v>0</v>
      </c>
      <c r="AH601" s="6">
        <v>0</v>
      </c>
      <c r="AI601" s="23">
        <v>0</v>
      </c>
      <c r="AJ601" s="6">
        <v>232</v>
      </c>
      <c r="AK601" s="6">
        <v>232</v>
      </c>
      <c r="AL601">
        <v>0</v>
      </c>
      <c r="AM601" s="6">
        <v>0</v>
      </c>
      <c r="AN601" s="6">
        <v>0</v>
      </c>
      <c r="AO601" s="173">
        <v>0</v>
      </c>
      <c r="AP601" s="136">
        <f t="shared" si="31"/>
        <v>2615</v>
      </c>
      <c r="AQ601" s="137">
        <f t="shared" si="32"/>
        <v>1</v>
      </c>
      <c r="AV601" s="6"/>
      <c r="AW601" s="6"/>
      <c r="AZ601" s="6"/>
      <c r="BA601" s="6"/>
      <c r="BD601" s="6"/>
      <c r="BE601" s="6"/>
      <c r="BF601" s="6"/>
      <c r="BG601" s="6"/>
      <c r="BH601" s="6"/>
      <c r="BI601" s="6"/>
      <c r="BJ601" s="6"/>
      <c r="BK601" s="6"/>
      <c r="BL601" s="6"/>
      <c r="BM601" s="6"/>
    </row>
    <row r="602" spans="1:65" ht="16.5" customHeight="1">
      <c r="A602" s="27" t="s">
        <v>150</v>
      </c>
      <c r="B602" s="80">
        <v>483</v>
      </c>
      <c r="C602">
        <v>0</v>
      </c>
      <c r="D602">
        <v>0</v>
      </c>
      <c r="E602" s="6">
        <v>0</v>
      </c>
      <c r="F602" s="6">
        <v>293</v>
      </c>
      <c r="G602" s="6">
        <v>293</v>
      </c>
      <c r="H602" s="23">
        <v>0</v>
      </c>
      <c r="I602" s="148">
        <v>150</v>
      </c>
      <c r="J602" s="148">
        <v>150</v>
      </c>
      <c r="K602" s="23">
        <v>0</v>
      </c>
      <c r="L602">
        <v>138</v>
      </c>
      <c r="M602">
        <v>138</v>
      </c>
      <c r="N602" s="6">
        <v>0</v>
      </c>
      <c r="O602">
        <v>0</v>
      </c>
      <c r="P602">
        <v>0</v>
      </c>
      <c r="Q602" s="173">
        <v>0</v>
      </c>
      <c r="R602" s="6">
        <v>163</v>
      </c>
      <c r="S602" s="6">
        <v>166</v>
      </c>
      <c r="T602" s="23">
        <v>0</v>
      </c>
      <c r="U602" s="6">
        <v>0</v>
      </c>
      <c r="V602" s="6">
        <v>0</v>
      </c>
      <c r="W602" s="23">
        <v>0</v>
      </c>
      <c r="X602" s="160">
        <v>184</v>
      </c>
      <c r="Y602" s="160">
        <v>198</v>
      </c>
      <c r="Z602" s="27">
        <v>0</v>
      </c>
      <c r="AA602">
        <v>0</v>
      </c>
      <c r="AB602">
        <v>0</v>
      </c>
      <c r="AC602" s="6">
        <v>0</v>
      </c>
      <c r="AD602">
        <v>0</v>
      </c>
      <c r="AE602">
        <v>0</v>
      </c>
      <c r="AF602" s="27">
        <v>0</v>
      </c>
      <c r="AG602" s="6">
        <v>0</v>
      </c>
      <c r="AH602" s="6">
        <v>0</v>
      </c>
      <c r="AI602" s="23">
        <v>0</v>
      </c>
      <c r="AJ602" s="6">
        <v>232</v>
      </c>
      <c r="AK602" s="6">
        <v>232</v>
      </c>
      <c r="AL602">
        <v>0</v>
      </c>
      <c r="AM602" s="6">
        <v>0</v>
      </c>
      <c r="AN602" s="6">
        <v>0</v>
      </c>
      <c r="AO602" s="173">
        <v>0</v>
      </c>
      <c r="AP602" s="136">
        <f t="shared" si="31"/>
        <v>2337</v>
      </c>
      <c r="AQ602" s="137">
        <f t="shared" si="32"/>
        <v>1</v>
      </c>
      <c r="AV602" s="6"/>
      <c r="AW602" s="6"/>
      <c r="AZ602" s="6"/>
      <c r="BA602" s="6"/>
      <c r="BD602" s="6"/>
      <c r="BE602" s="6"/>
      <c r="BF602" s="6"/>
      <c r="BG602" s="6"/>
      <c r="BH602" s="6"/>
      <c r="BI602" s="6"/>
      <c r="BJ602" s="6"/>
      <c r="BK602" s="6"/>
      <c r="BL602" s="6"/>
      <c r="BM602" s="6"/>
    </row>
    <row r="603" spans="1:65" ht="16.5" customHeight="1">
      <c r="A603" s="27" t="s">
        <v>150</v>
      </c>
      <c r="B603" s="80">
        <v>483</v>
      </c>
      <c r="C603" s="6">
        <v>0</v>
      </c>
      <c r="D603" s="6">
        <v>0</v>
      </c>
      <c r="E603" s="6">
        <v>0</v>
      </c>
      <c r="F603" s="6">
        <v>293</v>
      </c>
      <c r="G603" s="6">
        <v>293</v>
      </c>
      <c r="H603" s="23">
        <v>0</v>
      </c>
      <c r="I603" s="148">
        <v>140</v>
      </c>
      <c r="J603" s="148">
        <v>140</v>
      </c>
      <c r="K603" s="23">
        <v>0</v>
      </c>
      <c r="L603" s="6">
        <v>0</v>
      </c>
      <c r="M603" s="6">
        <v>0</v>
      </c>
      <c r="N603" s="6">
        <v>0</v>
      </c>
      <c r="O603" s="6">
        <v>0</v>
      </c>
      <c r="P603" s="6">
        <v>0</v>
      </c>
      <c r="Q603" s="173">
        <v>0</v>
      </c>
      <c r="R603" s="6">
        <v>163</v>
      </c>
      <c r="S603" s="6">
        <v>166</v>
      </c>
      <c r="T603" s="23">
        <v>0</v>
      </c>
      <c r="U603" s="6">
        <v>0</v>
      </c>
      <c r="V603" s="6">
        <v>0</v>
      </c>
      <c r="W603" s="23">
        <v>0</v>
      </c>
      <c r="X603" s="160">
        <v>182</v>
      </c>
      <c r="Y603" s="160">
        <v>196</v>
      </c>
      <c r="Z603" s="27">
        <v>0</v>
      </c>
      <c r="AA603" s="6">
        <v>150</v>
      </c>
      <c r="AB603" s="6">
        <v>162</v>
      </c>
      <c r="AC603" s="6">
        <v>0</v>
      </c>
      <c r="AD603" s="6">
        <v>0</v>
      </c>
      <c r="AE603" s="6">
        <v>0</v>
      </c>
      <c r="AF603" s="27">
        <v>0</v>
      </c>
      <c r="AG603" s="6">
        <v>0</v>
      </c>
      <c r="AH603" s="6">
        <v>0</v>
      </c>
      <c r="AI603" s="23">
        <v>0</v>
      </c>
      <c r="AJ603" s="6">
        <v>232</v>
      </c>
      <c r="AK603" s="6">
        <v>232</v>
      </c>
      <c r="AL603">
        <v>0</v>
      </c>
      <c r="AM603" s="6">
        <v>0</v>
      </c>
      <c r="AN603" s="6">
        <v>0</v>
      </c>
      <c r="AO603" s="173">
        <v>0</v>
      </c>
      <c r="AP603" s="136">
        <f t="shared" si="31"/>
        <v>2349</v>
      </c>
      <c r="AQ603" s="137">
        <f t="shared" si="32"/>
        <v>1</v>
      </c>
      <c r="AV603" s="6"/>
      <c r="AW603" s="6"/>
      <c r="AZ603" s="6"/>
      <c r="BA603" s="6"/>
      <c r="BD603" s="6"/>
      <c r="BE603" s="6"/>
      <c r="BF603" s="6"/>
      <c r="BG603" s="6"/>
      <c r="BH603" s="6"/>
      <c r="BI603" s="6"/>
      <c r="BJ603" s="6"/>
      <c r="BK603" s="6"/>
      <c r="BL603" s="6"/>
      <c r="BM603" s="6"/>
    </row>
    <row r="604" spans="1:65" ht="16.5" customHeight="1">
      <c r="A604" s="27" t="s">
        <v>150</v>
      </c>
      <c r="B604" s="80">
        <v>484</v>
      </c>
      <c r="C604">
        <v>139</v>
      </c>
      <c r="D604">
        <v>143</v>
      </c>
      <c r="E604" s="6">
        <v>0</v>
      </c>
      <c r="F604">
        <v>311</v>
      </c>
      <c r="G604">
        <v>311</v>
      </c>
      <c r="H604" s="23">
        <v>0</v>
      </c>
      <c r="I604">
        <v>0</v>
      </c>
      <c r="J604">
        <v>0</v>
      </c>
      <c r="K604" s="23">
        <v>0</v>
      </c>
      <c r="L604" s="181">
        <v>138</v>
      </c>
      <c r="M604" s="181">
        <v>150</v>
      </c>
      <c r="N604" s="6">
        <v>0</v>
      </c>
      <c r="O604">
        <v>0</v>
      </c>
      <c r="P604">
        <v>0</v>
      </c>
      <c r="Q604" s="173">
        <v>0</v>
      </c>
      <c r="R604" s="6">
        <v>163</v>
      </c>
      <c r="S604" s="6">
        <v>166</v>
      </c>
      <c r="T604" s="23">
        <v>0</v>
      </c>
      <c r="U604" s="6">
        <v>0</v>
      </c>
      <c r="V604" s="6">
        <v>0</v>
      </c>
      <c r="W604" s="23">
        <v>0</v>
      </c>
      <c r="X604" s="6">
        <v>182</v>
      </c>
      <c r="Y604" s="6">
        <v>196</v>
      </c>
      <c r="Z604" s="27">
        <v>0</v>
      </c>
      <c r="AA604" s="6">
        <v>150</v>
      </c>
      <c r="AB604" s="6">
        <v>162</v>
      </c>
      <c r="AC604" s="6">
        <v>0</v>
      </c>
      <c r="AD604" s="6">
        <v>124</v>
      </c>
      <c r="AE604" s="6">
        <v>134</v>
      </c>
      <c r="AF604" s="27">
        <v>0</v>
      </c>
      <c r="AG604" s="6">
        <v>0</v>
      </c>
      <c r="AH604" s="6">
        <v>0</v>
      </c>
      <c r="AI604" s="23">
        <v>0</v>
      </c>
      <c r="AJ604" s="6">
        <v>232</v>
      </c>
      <c r="AK604" s="6">
        <v>232</v>
      </c>
      <c r="AL604">
        <v>0</v>
      </c>
      <c r="AM604" s="6">
        <v>0</v>
      </c>
      <c r="AN604" s="6">
        <v>0</v>
      </c>
      <c r="AO604" s="173">
        <v>0</v>
      </c>
      <c r="AP604" s="136">
        <f t="shared" si="31"/>
        <v>2933</v>
      </c>
      <c r="AQ604" s="137">
        <f t="shared" si="32"/>
        <v>1</v>
      </c>
      <c r="AV604" s="6"/>
      <c r="AW604" s="6"/>
      <c r="AZ604" s="6"/>
      <c r="BA604" s="6"/>
      <c r="BD604" s="6"/>
      <c r="BE604" s="6"/>
      <c r="BF604" s="6"/>
      <c r="BG604" s="6"/>
      <c r="BH604" s="6"/>
      <c r="BI604" s="6"/>
      <c r="BJ604" s="6"/>
      <c r="BK604" s="6"/>
      <c r="BL604" s="6"/>
      <c r="BM604" s="6"/>
    </row>
    <row r="605" spans="1:65" ht="16.5" customHeight="1">
      <c r="A605" s="27" t="s">
        <v>150</v>
      </c>
      <c r="B605" s="80">
        <v>484</v>
      </c>
      <c r="C605" s="6">
        <v>139</v>
      </c>
      <c r="D605" s="6">
        <v>143</v>
      </c>
      <c r="E605" s="6">
        <v>0</v>
      </c>
      <c r="F605" s="6">
        <v>311</v>
      </c>
      <c r="G605" s="6">
        <v>311</v>
      </c>
      <c r="H605" s="23">
        <v>0</v>
      </c>
      <c r="I605" s="6">
        <v>150</v>
      </c>
      <c r="J605" s="6">
        <v>150</v>
      </c>
      <c r="K605" s="23">
        <v>0</v>
      </c>
      <c r="L605" s="148">
        <v>138</v>
      </c>
      <c r="M605" s="148">
        <v>138</v>
      </c>
      <c r="N605" s="6">
        <v>0</v>
      </c>
      <c r="O605" s="6">
        <v>0</v>
      </c>
      <c r="P605" s="6">
        <v>0</v>
      </c>
      <c r="Q605" s="173">
        <v>0</v>
      </c>
      <c r="R605" s="6">
        <v>163</v>
      </c>
      <c r="S605" s="6">
        <v>166</v>
      </c>
      <c r="T605" s="23">
        <v>0</v>
      </c>
      <c r="U605" s="6">
        <v>202</v>
      </c>
      <c r="V605" s="6">
        <v>206</v>
      </c>
      <c r="W605" s="23">
        <v>0</v>
      </c>
      <c r="X605" s="6">
        <v>182</v>
      </c>
      <c r="Y605" s="6">
        <v>196</v>
      </c>
      <c r="Z605" s="27">
        <v>0</v>
      </c>
      <c r="AA605" s="6">
        <v>150</v>
      </c>
      <c r="AB605" s="6">
        <v>162</v>
      </c>
      <c r="AC605" s="6">
        <v>0</v>
      </c>
      <c r="AD605" s="6">
        <v>124</v>
      </c>
      <c r="AE605" s="6">
        <v>134</v>
      </c>
      <c r="AF605" s="27">
        <v>0</v>
      </c>
      <c r="AG605" s="6">
        <v>0</v>
      </c>
      <c r="AH605" s="6">
        <v>0</v>
      </c>
      <c r="AI605" s="23">
        <v>0</v>
      </c>
      <c r="AJ605" s="6">
        <v>232</v>
      </c>
      <c r="AK605" s="6">
        <v>232</v>
      </c>
      <c r="AL605">
        <v>0</v>
      </c>
      <c r="AM605" s="6">
        <v>0</v>
      </c>
      <c r="AN605" s="6">
        <v>0</v>
      </c>
      <c r="AO605" s="173">
        <v>0</v>
      </c>
      <c r="AP605" s="136">
        <f t="shared" si="31"/>
        <v>3629</v>
      </c>
      <c r="AQ605" s="137">
        <f t="shared" si="32"/>
        <v>1</v>
      </c>
      <c r="AV605" s="6"/>
      <c r="AW605" s="6"/>
      <c r="AZ605" s="6"/>
      <c r="BA605" s="6"/>
      <c r="BD605" s="6"/>
      <c r="BE605" s="6"/>
      <c r="BF605" s="6"/>
      <c r="BG605" s="6"/>
      <c r="BH605" s="6"/>
      <c r="BI605" s="6"/>
      <c r="BJ605" s="6"/>
      <c r="BK605" s="6"/>
      <c r="BL605" s="6"/>
      <c r="BM605" s="6"/>
    </row>
    <row r="606" spans="1:65" ht="16.5" customHeight="1">
      <c r="A606" s="27" t="s">
        <v>150</v>
      </c>
      <c r="B606" s="80">
        <v>485</v>
      </c>
      <c r="C606">
        <v>139</v>
      </c>
      <c r="D606">
        <v>143</v>
      </c>
      <c r="E606" s="6">
        <v>0</v>
      </c>
      <c r="F606" s="6">
        <v>293</v>
      </c>
      <c r="G606" s="6">
        <v>293</v>
      </c>
      <c r="H606" s="23">
        <v>0</v>
      </c>
      <c r="I606" s="6">
        <v>150</v>
      </c>
      <c r="J606" s="6">
        <v>150</v>
      </c>
      <c r="K606" s="23">
        <v>0</v>
      </c>
      <c r="L606">
        <v>154</v>
      </c>
      <c r="M606">
        <v>158</v>
      </c>
      <c r="N606" s="6">
        <v>0</v>
      </c>
      <c r="O606">
        <v>0</v>
      </c>
      <c r="P606">
        <v>0</v>
      </c>
      <c r="Q606" s="173">
        <v>0</v>
      </c>
      <c r="R606" s="160">
        <v>160</v>
      </c>
      <c r="S606" s="160">
        <v>163</v>
      </c>
      <c r="T606" s="23">
        <v>0</v>
      </c>
      <c r="U606" s="6">
        <v>0</v>
      </c>
      <c r="V606" s="6">
        <v>0</v>
      </c>
      <c r="W606" s="23">
        <v>0</v>
      </c>
      <c r="X606" s="148">
        <v>196</v>
      </c>
      <c r="Y606" s="148">
        <v>198</v>
      </c>
      <c r="Z606" s="27">
        <v>0</v>
      </c>
      <c r="AA606">
        <v>0</v>
      </c>
      <c r="AB606">
        <v>0</v>
      </c>
      <c r="AC606" s="6">
        <v>0</v>
      </c>
      <c r="AD606">
        <v>0</v>
      </c>
      <c r="AE606">
        <v>0</v>
      </c>
      <c r="AF606" s="27">
        <v>0</v>
      </c>
      <c r="AG606" s="6">
        <v>0</v>
      </c>
      <c r="AH606" s="6">
        <v>0</v>
      </c>
      <c r="AI606" s="23">
        <v>0</v>
      </c>
      <c r="AJ606" s="6">
        <v>232</v>
      </c>
      <c r="AK606" s="6">
        <v>232</v>
      </c>
      <c r="AL606">
        <v>0</v>
      </c>
      <c r="AM606" s="6">
        <v>0</v>
      </c>
      <c r="AN606" s="6">
        <v>0</v>
      </c>
      <c r="AO606" s="173">
        <v>0</v>
      </c>
      <c r="AP606" s="136">
        <f t="shared" si="31"/>
        <v>2661</v>
      </c>
      <c r="AQ606" s="137">
        <f t="shared" si="32"/>
        <v>1</v>
      </c>
      <c r="AV606" s="6"/>
      <c r="AW606" s="6"/>
      <c r="AZ606" s="6"/>
      <c r="BA606" s="6"/>
      <c r="BD606" s="6"/>
      <c r="BE606" s="6"/>
      <c r="BF606" s="6"/>
      <c r="BG606" s="6"/>
      <c r="BH606" s="6"/>
      <c r="BI606" s="6"/>
      <c r="BJ606" s="6"/>
      <c r="BK606" s="6"/>
      <c r="BL606" s="6"/>
      <c r="BM606" s="6"/>
    </row>
    <row r="607" spans="1:65" ht="16.5" customHeight="1">
      <c r="A607" s="27" t="s">
        <v>150</v>
      </c>
      <c r="B607" s="80">
        <v>485</v>
      </c>
      <c r="C607" s="6">
        <v>139</v>
      </c>
      <c r="D607" s="6">
        <v>143</v>
      </c>
      <c r="E607" s="6">
        <v>0</v>
      </c>
      <c r="F607" s="6">
        <v>293</v>
      </c>
      <c r="G607" s="6">
        <v>293</v>
      </c>
      <c r="H607" s="23">
        <v>0</v>
      </c>
      <c r="I607" s="6">
        <v>150</v>
      </c>
      <c r="J607" s="6">
        <v>150</v>
      </c>
      <c r="K607" s="23">
        <v>0</v>
      </c>
      <c r="L607" s="6">
        <v>154</v>
      </c>
      <c r="M607">
        <v>158</v>
      </c>
      <c r="N607" s="6">
        <v>0</v>
      </c>
      <c r="O607" s="6">
        <v>0</v>
      </c>
      <c r="P607" s="6">
        <v>0</v>
      </c>
      <c r="Q607" s="173">
        <v>0</v>
      </c>
      <c r="R607" s="160">
        <v>163</v>
      </c>
      <c r="S607" s="160">
        <v>166</v>
      </c>
      <c r="T607" s="23">
        <v>0</v>
      </c>
      <c r="U607" s="6">
        <v>0</v>
      </c>
      <c r="V607" s="6">
        <v>0</v>
      </c>
      <c r="W607" s="23">
        <v>0</v>
      </c>
      <c r="X607" s="148">
        <v>196</v>
      </c>
      <c r="Y607" s="148">
        <v>196</v>
      </c>
      <c r="Z607" s="27">
        <v>0</v>
      </c>
      <c r="AA607" s="6">
        <v>0</v>
      </c>
      <c r="AB607" s="6">
        <v>0</v>
      </c>
      <c r="AC607" s="6">
        <v>0</v>
      </c>
      <c r="AD607" s="6">
        <v>146</v>
      </c>
      <c r="AE607" s="6">
        <v>158</v>
      </c>
      <c r="AF607" s="27">
        <v>0</v>
      </c>
      <c r="AG607" s="6">
        <v>0</v>
      </c>
      <c r="AH607" s="6">
        <v>0</v>
      </c>
      <c r="AI607" s="23">
        <v>0</v>
      </c>
      <c r="AJ607" s="6">
        <v>232</v>
      </c>
      <c r="AK607" s="6">
        <v>232</v>
      </c>
      <c r="AL607">
        <v>0</v>
      </c>
      <c r="AM607" s="6">
        <v>0</v>
      </c>
      <c r="AN607" s="6">
        <v>0</v>
      </c>
      <c r="AO607" s="173">
        <v>0</v>
      </c>
      <c r="AP607" s="136">
        <f t="shared" si="31"/>
        <v>2969</v>
      </c>
      <c r="AQ607" s="137">
        <f t="shared" si="32"/>
        <v>1</v>
      </c>
      <c r="AV607" s="6"/>
      <c r="AW607" s="6"/>
      <c r="AZ607" s="6"/>
      <c r="BA607" s="6"/>
      <c r="BD607" s="6"/>
      <c r="BE607" s="6"/>
      <c r="BF607" s="6"/>
      <c r="BG607" s="6"/>
      <c r="BH607" s="6"/>
      <c r="BI607" s="6"/>
      <c r="BJ607" s="6"/>
      <c r="BK607" s="6"/>
      <c r="BL607" s="6"/>
      <c r="BM607" s="6"/>
    </row>
    <row r="608" spans="1:65" ht="16.5" customHeight="1">
      <c r="A608" s="27" t="s">
        <v>150</v>
      </c>
      <c r="B608" s="80">
        <v>556</v>
      </c>
      <c r="C608" s="6">
        <v>0</v>
      </c>
      <c r="D608" s="6">
        <v>0</v>
      </c>
      <c r="E608" s="6">
        <v>0</v>
      </c>
      <c r="F608" s="6">
        <v>302</v>
      </c>
      <c r="G608" s="6">
        <v>302</v>
      </c>
      <c r="H608" s="23">
        <v>0</v>
      </c>
      <c r="I608" s="148">
        <v>144</v>
      </c>
      <c r="J608" s="148">
        <v>144</v>
      </c>
      <c r="K608" s="23">
        <v>0</v>
      </c>
      <c r="L608" s="6">
        <v>0</v>
      </c>
      <c r="M608" s="6">
        <v>0</v>
      </c>
      <c r="N608" s="6">
        <v>0</v>
      </c>
      <c r="O608" s="6">
        <v>0</v>
      </c>
      <c r="P608" s="6">
        <v>0</v>
      </c>
      <c r="Q608" s="173">
        <v>0</v>
      </c>
      <c r="R608" s="6">
        <v>0</v>
      </c>
      <c r="S608" s="6">
        <v>0</v>
      </c>
      <c r="T608" s="23">
        <v>0</v>
      </c>
      <c r="U608" s="6">
        <v>0</v>
      </c>
      <c r="V608" s="6">
        <v>0</v>
      </c>
      <c r="W608" s="23">
        <v>0</v>
      </c>
      <c r="X608" s="6">
        <v>0</v>
      </c>
      <c r="Y608" s="6">
        <v>0</v>
      </c>
      <c r="Z608" s="27">
        <v>0</v>
      </c>
      <c r="AA608" s="6">
        <v>150</v>
      </c>
      <c r="AB608" s="6">
        <v>162</v>
      </c>
      <c r="AC608" s="6">
        <v>0</v>
      </c>
      <c r="AD608" s="6">
        <v>0</v>
      </c>
      <c r="AE608" s="6">
        <v>0</v>
      </c>
      <c r="AF608" s="27">
        <v>0</v>
      </c>
      <c r="AG608" s="6">
        <v>0</v>
      </c>
      <c r="AH608" s="6">
        <v>0</v>
      </c>
      <c r="AI608" s="23">
        <v>0</v>
      </c>
      <c r="AJ608" s="6">
        <v>232</v>
      </c>
      <c r="AK608" s="6">
        <v>232</v>
      </c>
      <c r="AL608">
        <v>0</v>
      </c>
      <c r="AM608" s="6">
        <v>224</v>
      </c>
      <c r="AN608" s="6">
        <v>224</v>
      </c>
      <c r="AO608" s="173">
        <v>0</v>
      </c>
      <c r="AP608" s="136">
        <f t="shared" si="31"/>
        <v>2116</v>
      </c>
      <c r="AQ608" s="137">
        <f t="shared" si="32"/>
        <v>1</v>
      </c>
      <c r="AV608" s="6"/>
      <c r="AW608" s="6"/>
      <c r="AZ608" s="6"/>
      <c r="BA608" s="6"/>
      <c r="BD608" s="6"/>
      <c r="BE608" s="6"/>
      <c r="BF608" s="6"/>
      <c r="BG608" s="6"/>
      <c r="BH608" s="6"/>
      <c r="BI608" s="6"/>
      <c r="BJ608" s="6"/>
      <c r="BK608" s="6"/>
      <c r="BL608" s="6"/>
      <c r="BM608" s="6"/>
    </row>
    <row r="609" spans="1:65" ht="16.5" customHeight="1">
      <c r="A609" s="27" t="s">
        <v>150</v>
      </c>
      <c r="B609" s="80">
        <v>556</v>
      </c>
      <c r="C609" s="6">
        <v>139</v>
      </c>
      <c r="D609" s="6">
        <v>143</v>
      </c>
      <c r="E609" s="6">
        <v>0</v>
      </c>
      <c r="F609" s="6">
        <v>302</v>
      </c>
      <c r="G609" s="6">
        <v>302</v>
      </c>
      <c r="H609" s="23">
        <v>0</v>
      </c>
      <c r="I609" s="148">
        <v>152</v>
      </c>
      <c r="J609" s="148">
        <v>152</v>
      </c>
      <c r="K609" s="23">
        <v>0</v>
      </c>
      <c r="L609" s="6">
        <v>150</v>
      </c>
      <c r="M609" s="6">
        <v>150</v>
      </c>
      <c r="N609" s="6">
        <v>0</v>
      </c>
      <c r="O609" s="6">
        <v>0</v>
      </c>
      <c r="P609" s="6">
        <v>0</v>
      </c>
      <c r="Q609" s="173">
        <v>0</v>
      </c>
      <c r="R609" s="6">
        <v>0</v>
      </c>
      <c r="S609" s="6">
        <v>0</v>
      </c>
      <c r="T609" s="23">
        <v>0</v>
      </c>
      <c r="U609" s="6">
        <v>0</v>
      </c>
      <c r="V609" s="6">
        <v>0</v>
      </c>
      <c r="W609" s="23">
        <v>0</v>
      </c>
      <c r="X609" s="6">
        <v>0</v>
      </c>
      <c r="Y609" s="6">
        <v>0</v>
      </c>
      <c r="Z609" s="27">
        <v>0</v>
      </c>
      <c r="AA609" s="6">
        <v>150</v>
      </c>
      <c r="AB609" s="6">
        <v>162</v>
      </c>
      <c r="AC609" s="6">
        <v>0</v>
      </c>
      <c r="AD609" s="6">
        <v>0</v>
      </c>
      <c r="AE609" s="6">
        <v>0</v>
      </c>
      <c r="AF609" s="27">
        <v>0</v>
      </c>
      <c r="AG609" s="6">
        <v>0</v>
      </c>
      <c r="AH609" s="6">
        <v>0</v>
      </c>
      <c r="AI609" s="23">
        <v>0</v>
      </c>
      <c r="AJ609" s="6">
        <v>232</v>
      </c>
      <c r="AK609" s="6">
        <v>232</v>
      </c>
      <c r="AL609">
        <v>0</v>
      </c>
      <c r="AM609" s="6">
        <v>224</v>
      </c>
      <c r="AN609" s="6">
        <v>224</v>
      </c>
      <c r="AO609" s="173">
        <v>0</v>
      </c>
      <c r="AP609" s="136">
        <f t="shared" si="31"/>
        <v>2714</v>
      </c>
      <c r="AQ609" s="137">
        <f t="shared" si="32"/>
        <v>1</v>
      </c>
      <c r="AV609" s="6"/>
      <c r="AW609" s="6"/>
      <c r="AZ609" s="6"/>
      <c r="BA609" s="6"/>
      <c r="BD609" s="6"/>
      <c r="BE609" s="6"/>
      <c r="BF609" s="6"/>
      <c r="BG609" s="6"/>
      <c r="BH609" s="6"/>
      <c r="BI609" s="6"/>
      <c r="BJ609" s="6"/>
      <c r="BK609" s="6"/>
      <c r="BL609" s="6"/>
      <c r="BM609" s="6"/>
    </row>
    <row r="610" spans="1:65" ht="16.5" customHeight="1">
      <c r="A610" s="27" t="s">
        <v>150</v>
      </c>
      <c r="B610" s="80">
        <v>557</v>
      </c>
      <c r="C610" s="6">
        <v>139</v>
      </c>
      <c r="D610" s="6">
        <v>143</v>
      </c>
      <c r="E610" s="6">
        <v>0</v>
      </c>
      <c r="F610" s="6">
        <v>302</v>
      </c>
      <c r="G610" s="6">
        <v>302</v>
      </c>
      <c r="H610" s="23">
        <v>0</v>
      </c>
      <c r="I610" s="148">
        <v>152</v>
      </c>
      <c r="J610" s="148">
        <v>152</v>
      </c>
      <c r="K610" s="23">
        <v>0</v>
      </c>
      <c r="L610" s="6">
        <v>150</v>
      </c>
      <c r="M610" s="6">
        <v>150</v>
      </c>
      <c r="N610" s="6">
        <v>0</v>
      </c>
      <c r="O610" s="6">
        <v>0</v>
      </c>
      <c r="P610" s="6">
        <v>0</v>
      </c>
      <c r="Q610" s="173">
        <v>0</v>
      </c>
      <c r="R610" s="6">
        <v>0</v>
      </c>
      <c r="S610" s="6">
        <v>0</v>
      </c>
      <c r="T610" s="23">
        <v>0</v>
      </c>
      <c r="U610" s="6">
        <v>200</v>
      </c>
      <c r="V610" s="6">
        <v>200</v>
      </c>
      <c r="W610" s="23">
        <v>0</v>
      </c>
      <c r="X610" s="6">
        <v>0</v>
      </c>
      <c r="Y610" s="6">
        <v>0</v>
      </c>
      <c r="Z610" s="27">
        <v>0</v>
      </c>
      <c r="AA610" s="160">
        <v>159</v>
      </c>
      <c r="AB610" s="160">
        <v>162</v>
      </c>
      <c r="AC610" s="6">
        <v>0</v>
      </c>
      <c r="AD610" s="6">
        <v>132</v>
      </c>
      <c r="AE610" s="6">
        <v>158</v>
      </c>
      <c r="AF610" s="27">
        <v>0</v>
      </c>
      <c r="AG610" s="6">
        <v>0</v>
      </c>
      <c r="AH610" s="6">
        <v>0</v>
      </c>
      <c r="AI610" s="23">
        <v>0</v>
      </c>
      <c r="AJ610" s="6">
        <v>232</v>
      </c>
      <c r="AK610" s="6">
        <v>232</v>
      </c>
      <c r="AL610">
        <v>0</v>
      </c>
      <c r="AM610" s="6">
        <v>224</v>
      </c>
      <c r="AN610" s="6">
        <v>224</v>
      </c>
      <c r="AO610" s="173">
        <v>0</v>
      </c>
      <c r="AP610" s="136">
        <f t="shared" si="31"/>
        <v>3413</v>
      </c>
      <c r="AQ610" s="137">
        <f t="shared" si="32"/>
        <v>1</v>
      </c>
      <c r="AV610" s="6"/>
      <c r="AW610" s="6"/>
      <c r="AZ610" s="6"/>
      <c r="BA610" s="6"/>
      <c r="BD610" s="6"/>
      <c r="BE610" s="6"/>
      <c r="BF610" s="6"/>
      <c r="BG610" s="6"/>
      <c r="BH610" s="6"/>
      <c r="BI610" s="6"/>
      <c r="BJ610" s="6"/>
      <c r="BK610" s="6"/>
      <c r="BL610" s="6"/>
      <c r="BM610" s="6"/>
    </row>
    <row r="611" spans="1:65" ht="16.5" customHeight="1">
      <c r="A611" s="27" t="s">
        <v>150</v>
      </c>
      <c r="B611" s="80">
        <v>557</v>
      </c>
      <c r="C611" s="6">
        <v>139</v>
      </c>
      <c r="D611" s="6">
        <v>143</v>
      </c>
      <c r="E611" s="6">
        <v>0</v>
      </c>
      <c r="F611" s="6">
        <v>302</v>
      </c>
      <c r="G611" s="6">
        <v>302</v>
      </c>
      <c r="H611" s="23">
        <v>0</v>
      </c>
      <c r="I611" s="148">
        <v>154</v>
      </c>
      <c r="J611" s="148">
        <v>154</v>
      </c>
      <c r="K611" s="23">
        <v>0</v>
      </c>
      <c r="L611" s="6">
        <v>150</v>
      </c>
      <c r="M611" s="6">
        <v>150</v>
      </c>
      <c r="N611" s="6">
        <v>0</v>
      </c>
      <c r="O611" s="6">
        <v>0</v>
      </c>
      <c r="P611" s="6">
        <v>0</v>
      </c>
      <c r="Q611" s="173">
        <v>0</v>
      </c>
      <c r="R611" s="6">
        <v>0</v>
      </c>
      <c r="S611" s="6">
        <v>0</v>
      </c>
      <c r="T611" s="23">
        <v>0</v>
      </c>
      <c r="U611" s="6">
        <v>0</v>
      </c>
      <c r="V611" s="6">
        <v>0</v>
      </c>
      <c r="W611" s="23">
        <v>0</v>
      </c>
      <c r="X611" s="6">
        <v>0</v>
      </c>
      <c r="Y611" s="6">
        <v>0</v>
      </c>
      <c r="Z611" s="27">
        <v>0</v>
      </c>
      <c r="AA611" s="160">
        <v>150</v>
      </c>
      <c r="AB611" s="160">
        <v>162</v>
      </c>
      <c r="AC611" s="6">
        <v>0</v>
      </c>
      <c r="AD611" s="6">
        <v>0</v>
      </c>
      <c r="AE611" s="6">
        <v>0</v>
      </c>
      <c r="AF611" s="27">
        <v>0</v>
      </c>
      <c r="AG611" s="6">
        <v>0</v>
      </c>
      <c r="AH611" s="6">
        <v>0</v>
      </c>
      <c r="AI611" s="23">
        <v>0</v>
      </c>
      <c r="AJ611" s="6">
        <v>232</v>
      </c>
      <c r="AK611" s="6">
        <v>232</v>
      </c>
      <c r="AL611">
        <v>0</v>
      </c>
      <c r="AM611" s="6">
        <v>224</v>
      </c>
      <c r="AN611" s="6">
        <v>224</v>
      </c>
      <c r="AO611" s="173">
        <v>0</v>
      </c>
      <c r="AP611" s="136">
        <f t="shared" si="31"/>
        <v>2718</v>
      </c>
      <c r="AQ611" s="137">
        <f t="shared" si="32"/>
        <v>1</v>
      </c>
      <c r="AV611" s="6"/>
      <c r="AW611" s="6"/>
      <c r="AZ611" s="6"/>
      <c r="BA611" s="6"/>
      <c r="BD611" s="6"/>
      <c r="BE611" s="6"/>
      <c r="BF611" s="6"/>
      <c r="BG611" s="6"/>
      <c r="BH611" s="6"/>
      <c r="BI611" s="6"/>
      <c r="BJ611" s="6"/>
      <c r="BK611" s="6"/>
      <c r="BL611" s="6"/>
      <c r="BM611" s="6"/>
    </row>
    <row r="612" spans="1:65" ht="16.5" customHeight="1">
      <c r="A612" s="27" t="s">
        <v>150</v>
      </c>
      <c r="B612" s="80">
        <v>558</v>
      </c>
      <c r="C612" s="6">
        <v>139</v>
      </c>
      <c r="D612" s="6">
        <v>143</v>
      </c>
      <c r="E612" s="6">
        <v>0</v>
      </c>
      <c r="F612" s="6">
        <v>302</v>
      </c>
      <c r="G612" s="6">
        <v>302</v>
      </c>
      <c r="H612" s="23">
        <v>0</v>
      </c>
      <c r="I612" s="6">
        <v>152</v>
      </c>
      <c r="J612" s="6">
        <v>152</v>
      </c>
      <c r="K612" s="23">
        <v>0</v>
      </c>
      <c r="L612" s="6">
        <v>150</v>
      </c>
      <c r="M612" s="6">
        <v>150</v>
      </c>
      <c r="N612" s="6">
        <v>0</v>
      </c>
      <c r="O612" s="6">
        <v>0</v>
      </c>
      <c r="P612" s="6">
        <v>0</v>
      </c>
      <c r="Q612" s="173">
        <v>0</v>
      </c>
      <c r="R612" s="6">
        <v>0</v>
      </c>
      <c r="S612" s="6">
        <v>0</v>
      </c>
      <c r="T612" s="23">
        <v>0</v>
      </c>
      <c r="U612" s="6">
        <v>200</v>
      </c>
      <c r="V612" s="6">
        <v>200</v>
      </c>
      <c r="W612" s="23">
        <v>0</v>
      </c>
      <c r="X612" s="6">
        <v>0</v>
      </c>
      <c r="Y612" s="6">
        <v>0</v>
      </c>
      <c r="Z612" s="27">
        <v>0</v>
      </c>
      <c r="AA612" s="148">
        <v>150</v>
      </c>
      <c r="AB612" s="148">
        <v>162</v>
      </c>
      <c r="AC612" s="6">
        <v>0</v>
      </c>
      <c r="AD612" s="6">
        <v>0</v>
      </c>
      <c r="AE612" s="6">
        <v>0</v>
      </c>
      <c r="AF612" s="27">
        <v>0</v>
      </c>
      <c r="AG612" s="6">
        <v>0</v>
      </c>
      <c r="AH612" s="6">
        <v>0</v>
      </c>
      <c r="AI612" s="23">
        <v>0</v>
      </c>
      <c r="AJ612" s="6">
        <v>232</v>
      </c>
      <c r="AK612" s="6">
        <v>232</v>
      </c>
      <c r="AL612">
        <v>0</v>
      </c>
      <c r="AM612" s="6">
        <v>224</v>
      </c>
      <c r="AN612" s="6">
        <v>224</v>
      </c>
      <c r="AO612" s="173">
        <v>0</v>
      </c>
      <c r="AP612" s="136">
        <f t="shared" si="31"/>
        <v>3114</v>
      </c>
      <c r="AQ612" s="137">
        <f t="shared" si="32"/>
        <v>1</v>
      </c>
      <c r="AV612" s="6"/>
      <c r="AW612" s="6"/>
      <c r="AZ612" s="6"/>
      <c r="BA612" s="6"/>
      <c r="BD612" s="6"/>
      <c r="BE612" s="6"/>
      <c r="BF612" s="6"/>
      <c r="BG612" s="6"/>
      <c r="BH612" s="6"/>
      <c r="BI612" s="6"/>
      <c r="BJ612" s="6"/>
      <c r="BK612" s="6"/>
      <c r="BL612" s="6"/>
      <c r="BM612" s="6"/>
    </row>
    <row r="613" spans="1:65" ht="16.5" customHeight="1">
      <c r="A613" s="27" t="s">
        <v>150</v>
      </c>
      <c r="B613" s="80">
        <v>558</v>
      </c>
      <c r="C613" s="6">
        <v>139</v>
      </c>
      <c r="D613" s="6">
        <v>143</v>
      </c>
      <c r="E613" s="6">
        <v>0</v>
      </c>
      <c r="F613" s="6">
        <v>302</v>
      </c>
      <c r="G613" s="6">
        <v>302</v>
      </c>
      <c r="H613" s="23">
        <v>0</v>
      </c>
      <c r="I613" s="6">
        <v>152</v>
      </c>
      <c r="J613" s="6">
        <v>152</v>
      </c>
      <c r="K613" s="23">
        <v>0</v>
      </c>
      <c r="L613" s="6">
        <v>150</v>
      </c>
      <c r="M613" s="6">
        <v>150</v>
      </c>
      <c r="N613" s="6">
        <v>0</v>
      </c>
      <c r="O613" s="6">
        <v>0</v>
      </c>
      <c r="P613" s="6">
        <v>0</v>
      </c>
      <c r="Q613" s="173">
        <v>0</v>
      </c>
      <c r="R613" s="6">
        <v>0</v>
      </c>
      <c r="S613" s="6">
        <v>0</v>
      </c>
      <c r="T613" s="23">
        <v>0</v>
      </c>
      <c r="U613" s="6">
        <v>0</v>
      </c>
      <c r="V613" s="6">
        <v>0</v>
      </c>
      <c r="W613" s="23">
        <v>0</v>
      </c>
      <c r="X613" s="6">
        <v>0</v>
      </c>
      <c r="Y613" s="6">
        <v>0</v>
      </c>
      <c r="Z613" s="27">
        <v>0</v>
      </c>
      <c r="AA613" s="148">
        <v>162</v>
      </c>
      <c r="AB613" s="148">
        <v>162</v>
      </c>
      <c r="AC613" s="6">
        <v>0</v>
      </c>
      <c r="AD613" s="6">
        <v>0</v>
      </c>
      <c r="AE613" s="6">
        <v>0</v>
      </c>
      <c r="AF613" s="27">
        <v>0</v>
      </c>
      <c r="AG613" s="6">
        <v>0</v>
      </c>
      <c r="AH613" s="6">
        <v>0</v>
      </c>
      <c r="AI613" s="23">
        <v>0</v>
      </c>
      <c r="AJ613" s="6">
        <v>232</v>
      </c>
      <c r="AK613" s="6">
        <v>232</v>
      </c>
      <c r="AL613">
        <v>0</v>
      </c>
      <c r="AM613" s="6">
        <v>224</v>
      </c>
      <c r="AN613" s="6">
        <v>224</v>
      </c>
      <c r="AO613" s="173">
        <v>0</v>
      </c>
      <c r="AP613" s="136">
        <f t="shared" si="31"/>
        <v>2726</v>
      </c>
      <c r="AQ613" s="137">
        <f t="shared" si="32"/>
        <v>1</v>
      </c>
      <c r="AV613" s="6"/>
      <c r="AW613" s="6"/>
      <c r="AZ613" s="6"/>
      <c r="BA613" s="6"/>
      <c r="BD613" s="6"/>
      <c r="BE613" s="6"/>
      <c r="BF613" s="6"/>
      <c r="BG613" s="6"/>
      <c r="BH613" s="6"/>
      <c r="BI613" s="6"/>
      <c r="BJ613" s="6"/>
      <c r="BK613" s="6"/>
      <c r="BL613" s="6"/>
      <c r="BM613" s="6"/>
    </row>
    <row r="614" spans="1:65" ht="16.5" customHeight="1">
      <c r="A614" s="27" t="s">
        <v>150</v>
      </c>
      <c r="B614" s="80">
        <v>559</v>
      </c>
      <c r="C614" s="6">
        <v>139</v>
      </c>
      <c r="D614" s="6">
        <v>143</v>
      </c>
      <c r="E614" s="6">
        <v>0</v>
      </c>
      <c r="F614" s="6">
        <v>302</v>
      </c>
      <c r="G614" s="6">
        <v>302</v>
      </c>
      <c r="H614" s="23">
        <v>0</v>
      </c>
      <c r="I614" s="6">
        <v>154</v>
      </c>
      <c r="J614" s="6">
        <v>154</v>
      </c>
      <c r="K614" s="23">
        <v>0</v>
      </c>
      <c r="L614" s="6">
        <v>150</v>
      </c>
      <c r="M614" s="6">
        <v>150</v>
      </c>
      <c r="N614" s="6">
        <v>0</v>
      </c>
      <c r="O614" s="6">
        <v>0</v>
      </c>
      <c r="P614" s="6">
        <v>0</v>
      </c>
      <c r="Q614" s="173">
        <v>0</v>
      </c>
      <c r="R614" s="6">
        <v>0</v>
      </c>
      <c r="S614" s="6">
        <v>0</v>
      </c>
      <c r="T614" s="23">
        <v>0</v>
      </c>
      <c r="U614" s="6">
        <v>0</v>
      </c>
      <c r="V614" s="6">
        <v>0</v>
      </c>
      <c r="W614" s="23">
        <v>0</v>
      </c>
      <c r="X614" s="6">
        <v>0</v>
      </c>
      <c r="Y614" s="6">
        <v>0</v>
      </c>
      <c r="Z614" s="27">
        <v>0</v>
      </c>
      <c r="AA614" s="6">
        <v>150</v>
      </c>
      <c r="AB614" s="6">
        <v>162</v>
      </c>
      <c r="AC614" s="6">
        <v>0</v>
      </c>
      <c r="AD614" s="6">
        <v>0</v>
      </c>
      <c r="AE614" s="6">
        <v>0</v>
      </c>
      <c r="AF614" s="27">
        <v>0</v>
      </c>
      <c r="AG614" s="6">
        <v>0</v>
      </c>
      <c r="AH614" s="6">
        <v>0</v>
      </c>
      <c r="AI614" s="23">
        <v>0</v>
      </c>
      <c r="AJ614" s="6">
        <v>232</v>
      </c>
      <c r="AK614" s="6">
        <v>232</v>
      </c>
      <c r="AL614">
        <v>0</v>
      </c>
      <c r="AM614" s="6">
        <v>224</v>
      </c>
      <c r="AN614" s="6">
        <v>224</v>
      </c>
      <c r="AO614" s="173">
        <v>0</v>
      </c>
      <c r="AP614" s="136">
        <f t="shared" si="31"/>
        <v>2718</v>
      </c>
      <c r="AQ614" s="137">
        <f t="shared" si="32"/>
        <v>1</v>
      </c>
      <c r="AV614" s="6"/>
      <c r="AW614" s="6"/>
      <c r="AZ614" s="6"/>
      <c r="BA614" s="6"/>
      <c r="BD614" s="6"/>
      <c r="BE614" s="6"/>
      <c r="BF614" s="6"/>
      <c r="BG614" s="6"/>
      <c r="BH614" s="6"/>
      <c r="BI614" s="6"/>
      <c r="BJ614" s="6"/>
      <c r="BK614" s="6"/>
      <c r="BL614" s="6"/>
      <c r="BM614" s="6"/>
    </row>
    <row r="615" spans="1:65" ht="16.5" customHeight="1">
      <c r="A615" s="27" t="s">
        <v>150</v>
      </c>
      <c r="B615" s="80">
        <v>559</v>
      </c>
      <c r="C615" s="6">
        <v>139</v>
      </c>
      <c r="D615" s="6">
        <v>143</v>
      </c>
      <c r="E615" s="6">
        <v>0</v>
      </c>
      <c r="F615" s="6">
        <v>0</v>
      </c>
      <c r="G615" s="6">
        <v>0</v>
      </c>
      <c r="H615" s="23">
        <v>0</v>
      </c>
      <c r="I615" s="6">
        <v>0</v>
      </c>
      <c r="J615" s="6">
        <v>0</v>
      </c>
      <c r="K615" s="23">
        <v>0</v>
      </c>
      <c r="L615" s="6">
        <v>150</v>
      </c>
      <c r="M615" s="6">
        <v>150</v>
      </c>
      <c r="N615" s="6">
        <v>0</v>
      </c>
      <c r="O615" s="6">
        <v>0</v>
      </c>
      <c r="P615" s="6">
        <v>0</v>
      </c>
      <c r="Q615" s="173">
        <v>0</v>
      </c>
      <c r="R615" s="6">
        <v>0</v>
      </c>
      <c r="S615" s="6">
        <v>0</v>
      </c>
      <c r="T615" s="23">
        <v>0</v>
      </c>
      <c r="U615" s="6">
        <v>0</v>
      </c>
      <c r="V615" s="6">
        <v>0</v>
      </c>
      <c r="W615" s="23">
        <v>0</v>
      </c>
      <c r="X615" s="6">
        <v>0</v>
      </c>
      <c r="Y615" s="6">
        <v>0</v>
      </c>
      <c r="Z615" s="27">
        <v>0</v>
      </c>
      <c r="AA615" s="6">
        <v>150</v>
      </c>
      <c r="AB615" s="6">
        <v>162</v>
      </c>
      <c r="AC615" s="6">
        <v>0</v>
      </c>
      <c r="AD615" s="6">
        <v>0</v>
      </c>
      <c r="AE615" s="6">
        <v>0</v>
      </c>
      <c r="AF615" s="27">
        <v>0</v>
      </c>
      <c r="AG615" s="6">
        <v>0</v>
      </c>
      <c r="AH615" s="6">
        <v>0</v>
      </c>
      <c r="AI615" s="23">
        <v>0</v>
      </c>
      <c r="AJ615" s="6">
        <v>232</v>
      </c>
      <c r="AK615" s="6">
        <v>232</v>
      </c>
      <c r="AL615">
        <v>0</v>
      </c>
      <c r="AM615" s="6">
        <v>224</v>
      </c>
      <c r="AN615" s="6">
        <v>224</v>
      </c>
      <c r="AO615" s="173">
        <v>0</v>
      </c>
      <c r="AP615" s="136">
        <f t="shared" si="31"/>
        <v>1806</v>
      </c>
      <c r="AQ615" s="137">
        <f t="shared" si="32"/>
        <v>1</v>
      </c>
      <c r="AV615" s="6"/>
      <c r="AW615" s="6"/>
      <c r="AZ615" s="6"/>
      <c r="BA615" s="6"/>
      <c r="BD615" s="6"/>
      <c r="BE615" s="6"/>
      <c r="BF615" s="6"/>
      <c r="BG615" s="6"/>
      <c r="BH615" s="6"/>
      <c r="BI615" s="6"/>
      <c r="BJ615" s="6"/>
      <c r="BK615" s="6"/>
      <c r="BL615" s="6"/>
      <c r="BM615" s="6"/>
    </row>
    <row r="616" spans="1:65" ht="16.5" customHeight="1">
      <c r="A616" s="27" t="s">
        <v>150</v>
      </c>
      <c r="B616" s="80">
        <v>560</v>
      </c>
      <c r="C616" s="6">
        <v>139</v>
      </c>
      <c r="D616" s="20">
        <v>143</v>
      </c>
      <c r="E616" s="6">
        <v>0</v>
      </c>
      <c r="F616" s="6">
        <v>302</v>
      </c>
      <c r="G616" s="6">
        <v>302</v>
      </c>
      <c r="H616" s="23">
        <v>0</v>
      </c>
      <c r="I616" s="6">
        <v>152</v>
      </c>
      <c r="J616" s="6">
        <v>152</v>
      </c>
      <c r="K616" s="23">
        <v>0</v>
      </c>
      <c r="L616" s="6">
        <v>138</v>
      </c>
      <c r="M616" s="6">
        <v>148</v>
      </c>
      <c r="N616" s="6">
        <v>0</v>
      </c>
      <c r="O616" s="6">
        <v>0</v>
      </c>
      <c r="P616" s="6">
        <v>0</v>
      </c>
      <c r="Q616" s="173">
        <v>0</v>
      </c>
      <c r="R616" s="6">
        <v>0</v>
      </c>
      <c r="S616" s="6">
        <v>0</v>
      </c>
      <c r="T616" s="23">
        <v>0</v>
      </c>
      <c r="U616" s="6">
        <v>200</v>
      </c>
      <c r="V616" s="6">
        <v>200</v>
      </c>
      <c r="W616" s="23">
        <v>0</v>
      </c>
      <c r="X616" s="6">
        <v>0</v>
      </c>
      <c r="Y616" s="6">
        <v>0</v>
      </c>
      <c r="Z616" s="27">
        <v>0</v>
      </c>
      <c r="AA616" s="6">
        <v>0</v>
      </c>
      <c r="AB616" s="6">
        <v>0</v>
      </c>
      <c r="AC616" s="6">
        <v>0</v>
      </c>
      <c r="AD616" s="6">
        <v>0</v>
      </c>
      <c r="AE616" s="6">
        <v>0</v>
      </c>
      <c r="AF616" s="27">
        <v>0</v>
      </c>
      <c r="AG616" s="6">
        <v>0</v>
      </c>
      <c r="AH616" s="6">
        <v>0</v>
      </c>
      <c r="AI616" s="23">
        <v>0</v>
      </c>
      <c r="AJ616" s="6">
        <v>232</v>
      </c>
      <c r="AK616" s="6">
        <v>232</v>
      </c>
      <c r="AL616">
        <v>0</v>
      </c>
      <c r="AM616" s="6">
        <v>224</v>
      </c>
      <c r="AN616" s="6">
        <v>224</v>
      </c>
      <c r="AO616" s="173">
        <v>0</v>
      </c>
      <c r="AP616" s="136">
        <f t="shared" si="31"/>
        <v>2788</v>
      </c>
      <c r="AQ616" s="137">
        <f t="shared" si="32"/>
        <v>1</v>
      </c>
      <c r="AV616" s="6"/>
      <c r="AW616" s="6"/>
      <c r="AZ616" s="6"/>
      <c r="BA616" s="6"/>
      <c r="BD616" s="6"/>
      <c r="BE616" s="6"/>
      <c r="BF616" s="6"/>
      <c r="BG616" s="6"/>
      <c r="BH616" s="6"/>
      <c r="BI616" s="6"/>
      <c r="BJ616" s="6"/>
      <c r="BK616" s="6"/>
      <c r="BL616" s="6"/>
      <c r="BM616" s="6"/>
    </row>
    <row r="617" spans="1:65" ht="16.5" customHeight="1">
      <c r="A617" s="27" t="s">
        <v>150</v>
      </c>
      <c r="B617" s="80">
        <v>560</v>
      </c>
      <c r="C617" s="6">
        <v>139</v>
      </c>
      <c r="D617" s="20">
        <v>143</v>
      </c>
      <c r="E617" s="6">
        <v>0</v>
      </c>
      <c r="F617" s="6">
        <v>302</v>
      </c>
      <c r="G617" s="6">
        <v>302</v>
      </c>
      <c r="H617" s="23">
        <v>0</v>
      </c>
      <c r="I617" s="6">
        <v>152</v>
      </c>
      <c r="J617" s="6">
        <v>152</v>
      </c>
      <c r="K617" s="23">
        <v>0</v>
      </c>
      <c r="L617" s="6">
        <v>138</v>
      </c>
      <c r="M617" s="6">
        <v>148</v>
      </c>
      <c r="N617" s="6">
        <v>0</v>
      </c>
      <c r="O617" s="6">
        <v>0</v>
      </c>
      <c r="P617" s="6">
        <v>0</v>
      </c>
      <c r="Q617" s="173">
        <v>0</v>
      </c>
      <c r="R617" s="6">
        <v>0</v>
      </c>
      <c r="S617" s="6">
        <v>0</v>
      </c>
      <c r="T617" s="23">
        <v>0</v>
      </c>
      <c r="U617" s="6">
        <v>0</v>
      </c>
      <c r="V617" s="6">
        <v>0</v>
      </c>
      <c r="W617" s="23">
        <v>0</v>
      </c>
      <c r="X617" s="6">
        <v>0</v>
      </c>
      <c r="Y617" s="6">
        <v>0</v>
      </c>
      <c r="Z617" s="27">
        <v>0</v>
      </c>
      <c r="AA617" s="6">
        <v>162</v>
      </c>
      <c r="AB617" s="6">
        <v>162</v>
      </c>
      <c r="AC617" s="6">
        <v>0</v>
      </c>
      <c r="AD617" s="6">
        <v>0</v>
      </c>
      <c r="AE617" s="6">
        <v>0</v>
      </c>
      <c r="AF617" s="27">
        <v>0</v>
      </c>
      <c r="AG617" s="6">
        <v>0</v>
      </c>
      <c r="AH617" s="6">
        <v>0</v>
      </c>
      <c r="AI617" s="23">
        <v>0</v>
      </c>
      <c r="AJ617" s="6">
        <v>232</v>
      </c>
      <c r="AK617" s="6">
        <v>232</v>
      </c>
      <c r="AL617">
        <v>0</v>
      </c>
      <c r="AM617" s="6">
        <v>224</v>
      </c>
      <c r="AN617" s="6">
        <v>224</v>
      </c>
      <c r="AO617" s="173">
        <v>0</v>
      </c>
      <c r="AP617" s="136">
        <f t="shared" si="31"/>
        <v>2712</v>
      </c>
      <c r="AQ617" s="137">
        <f t="shared" si="32"/>
        <v>1</v>
      </c>
      <c r="AV617" s="6"/>
      <c r="AW617" s="6"/>
      <c r="AZ617" s="6"/>
      <c r="BA617" s="6"/>
      <c r="BD617" s="6"/>
      <c r="BE617" s="6"/>
      <c r="BF617" s="6"/>
      <c r="BG617" s="6"/>
      <c r="BH617" s="6"/>
      <c r="BI617" s="6"/>
      <c r="BJ617" s="6"/>
      <c r="BK617" s="6"/>
      <c r="BL617" s="6"/>
      <c r="BM617" s="6"/>
    </row>
    <row r="618" spans="1:65" ht="16.5" customHeight="1">
      <c r="A618" s="27" t="s">
        <v>150</v>
      </c>
      <c r="B618" s="80">
        <v>561</v>
      </c>
      <c r="C618" s="6">
        <v>139</v>
      </c>
      <c r="D618" s="6">
        <v>143</v>
      </c>
      <c r="E618" s="6">
        <v>0</v>
      </c>
      <c r="F618" s="6">
        <v>302</v>
      </c>
      <c r="G618" s="6">
        <v>302</v>
      </c>
      <c r="H618" s="23">
        <v>0</v>
      </c>
      <c r="I618" s="148">
        <v>154</v>
      </c>
      <c r="J618" s="148">
        <v>154</v>
      </c>
      <c r="K618" s="23">
        <v>0</v>
      </c>
      <c r="L618" s="6">
        <v>150</v>
      </c>
      <c r="M618" s="6">
        <v>150</v>
      </c>
      <c r="N618" s="6">
        <v>0</v>
      </c>
      <c r="O618" s="6">
        <v>0</v>
      </c>
      <c r="P618" s="6">
        <v>0</v>
      </c>
      <c r="Q618" s="173">
        <v>0</v>
      </c>
      <c r="R618" s="6">
        <v>0</v>
      </c>
      <c r="S618" s="6">
        <v>0</v>
      </c>
      <c r="T618" s="23">
        <v>0</v>
      </c>
      <c r="U618" s="6">
        <v>200</v>
      </c>
      <c r="V618" s="6">
        <v>200</v>
      </c>
      <c r="W618" s="23">
        <v>0</v>
      </c>
      <c r="X618" s="6">
        <v>0</v>
      </c>
      <c r="Y618" s="6">
        <v>0</v>
      </c>
      <c r="Z618" s="27">
        <v>0</v>
      </c>
      <c r="AA618" s="160">
        <v>159</v>
      </c>
      <c r="AB618" s="160">
        <v>162</v>
      </c>
      <c r="AC618" s="6">
        <v>0</v>
      </c>
      <c r="AD618" s="6">
        <v>0</v>
      </c>
      <c r="AE618" s="6">
        <v>0</v>
      </c>
      <c r="AF618" s="27">
        <v>0</v>
      </c>
      <c r="AG618" s="6">
        <v>0</v>
      </c>
      <c r="AH618" s="6">
        <v>0</v>
      </c>
      <c r="AI618" s="23">
        <v>0</v>
      </c>
      <c r="AJ618" s="6">
        <v>232</v>
      </c>
      <c r="AK618" s="6">
        <v>232</v>
      </c>
      <c r="AL618">
        <v>0</v>
      </c>
      <c r="AM618" s="6">
        <v>224</v>
      </c>
      <c r="AN618" s="6">
        <v>224</v>
      </c>
      <c r="AO618" s="173">
        <v>0</v>
      </c>
      <c r="AP618" s="136">
        <f t="shared" si="31"/>
        <v>3127</v>
      </c>
      <c r="AQ618" s="137">
        <f t="shared" si="32"/>
        <v>1</v>
      </c>
      <c r="AV618" s="6"/>
      <c r="AW618" s="6"/>
      <c r="AZ618" s="6"/>
      <c r="BA618" s="6"/>
      <c r="BD618" s="6"/>
      <c r="BE618" s="6"/>
      <c r="BF618" s="6"/>
      <c r="BG618" s="6"/>
      <c r="BH618" s="6"/>
      <c r="BI618" s="6"/>
      <c r="BJ618" s="6"/>
      <c r="BK618" s="6"/>
      <c r="BL618" s="6"/>
      <c r="BM618" s="6"/>
    </row>
    <row r="619" spans="1:65" ht="16.5" customHeight="1">
      <c r="A619" s="27" t="s">
        <v>150</v>
      </c>
      <c r="B619" s="80">
        <v>561</v>
      </c>
      <c r="C619" s="6">
        <v>139</v>
      </c>
      <c r="D619" s="20">
        <v>143</v>
      </c>
      <c r="E619" s="6">
        <v>0</v>
      </c>
      <c r="F619" s="6">
        <v>302</v>
      </c>
      <c r="G619" s="6">
        <v>302</v>
      </c>
      <c r="H619" s="23">
        <v>0</v>
      </c>
      <c r="I619" s="148">
        <v>152</v>
      </c>
      <c r="J619" s="148">
        <v>152</v>
      </c>
      <c r="K619" s="23">
        <v>0</v>
      </c>
      <c r="L619" s="6">
        <v>0</v>
      </c>
      <c r="M619" s="6">
        <v>0</v>
      </c>
      <c r="N619" s="6">
        <v>0</v>
      </c>
      <c r="O619" s="6">
        <v>0</v>
      </c>
      <c r="P619" s="6">
        <v>0</v>
      </c>
      <c r="Q619" s="173">
        <v>0</v>
      </c>
      <c r="R619" s="6">
        <v>0</v>
      </c>
      <c r="S619" s="6">
        <v>0</v>
      </c>
      <c r="T619" s="23">
        <v>0</v>
      </c>
      <c r="U619" s="6">
        <v>0</v>
      </c>
      <c r="V619" s="6">
        <v>0</v>
      </c>
      <c r="W619" s="23">
        <v>0</v>
      </c>
      <c r="X619" s="6">
        <v>0</v>
      </c>
      <c r="Y619" s="6">
        <v>0</v>
      </c>
      <c r="Z619" s="27">
        <v>0</v>
      </c>
      <c r="AA619" s="160">
        <v>150</v>
      </c>
      <c r="AB619" s="160">
        <v>162</v>
      </c>
      <c r="AC619" s="6">
        <v>0</v>
      </c>
      <c r="AD619" s="6">
        <v>0</v>
      </c>
      <c r="AE619" s="6">
        <v>0</v>
      </c>
      <c r="AF619" s="27">
        <v>0</v>
      </c>
      <c r="AG619" s="6">
        <v>0</v>
      </c>
      <c r="AH619" s="6">
        <v>0</v>
      </c>
      <c r="AI619" s="23">
        <v>0</v>
      </c>
      <c r="AJ619" s="6">
        <v>232</v>
      </c>
      <c r="AK619" s="6">
        <v>232</v>
      </c>
      <c r="AL619">
        <v>0</v>
      </c>
      <c r="AM619" s="6">
        <v>224</v>
      </c>
      <c r="AN619" s="6">
        <v>224</v>
      </c>
      <c r="AO619" s="173">
        <v>0</v>
      </c>
      <c r="AP619" s="136">
        <f t="shared" si="31"/>
        <v>2414</v>
      </c>
      <c r="AQ619" s="137">
        <f t="shared" si="32"/>
        <v>1</v>
      </c>
      <c r="AV619" s="6"/>
      <c r="AW619" s="6"/>
      <c r="AZ619" s="6"/>
      <c r="BA619" s="6"/>
      <c r="BD619" s="6"/>
      <c r="BE619" s="6"/>
      <c r="BF619" s="6"/>
      <c r="BG619" s="6"/>
      <c r="BH619" s="6"/>
      <c r="BI619" s="6"/>
      <c r="BJ619" s="6"/>
      <c r="BK619" s="6"/>
      <c r="BL619" s="6"/>
      <c r="BM619" s="6"/>
    </row>
    <row r="620" spans="1:65" ht="16.5" customHeight="1">
      <c r="A620" s="27" t="s">
        <v>150</v>
      </c>
      <c r="B620" s="80">
        <v>562</v>
      </c>
      <c r="C620" s="6">
        <v>139</v>
      </c>
      <c r="D620" s="20">
        <v>143</v>
      </c>
      <c r="E620" s="6">
        <v>0</v>
      </c>
      <c r="F620" s="6">
        <v>302</v>
      </c>
      <c r="G620" s="6">
        <v>302</v>
      </c>
      <c r="H620" s="23">
        <v>0</v>
      </c>
      <c r="I620" s="6">
        <v>152</v>
      </c>
      <c r="J620" s="6">
        <v>152</v>
      </c>
      <c r="K620" s="23">
        <v>0</v>
      </c>
      <c r="L620" s="6">
        <v>0</v>
      </c>
      <c r="M620" s="6">
        <v>0</v>
      </c>
      <c r="N620" s="6">
        <v>0</v>
      </c>
      <c r="O620" s="6">
        <v>0</v>
      </c>
      <c r="P620" s="6">
        <v>0</v>
      </c>
      <c r="Q620" s="173">
        <v>0</v>
      </c>
      <c r="R620" s="6">
        <v>0</v>
      </c>
      <c r="S620" s="6">
        <v>0</v>
      </c>
      <c r="T620" s="23">
        <v>0</v>
      </c>
      <c r="U620" s="6">
        <v>0</v>
      </c>
      <c r="V620" s="6">
        <v>0</v>
      </c>
      <c r="W620" s="23">
        <v>0</v>
      </c>
      <c r="X620" s="6">
        <v>0</v>
      </c>
      <c r="Y620" s="6">
        <v>0</v>
      </c>
      <c r="Z620" s="27">
        <v>0</v>
      </c>
      <c r="AA620" s="6">
        <v>150</v>
      </c>
      <c r="AB620" s="6">
        <v>162</v>
      </c>
      <c r="AC620" s="6">
        <v>0</v>
      </c>
      <c r="AD620" s="6">
        <v>124</v>
      </c>
      <c r="AE620" s="6">
        <v>134</v>
      </c>
      <c r="AF620" s="27">
        <v>0</v>
      </c>
      <c r="AG620" s="6">
        <v>0</v>
      </c>
      <c r="AH620" s="6">
        <v>0</v>
      </c>
      <c r="AI620" s="23">
        <v>0</v>
      </c>
      <c r="AJ620" s="6">
        <v>232</v>
      </c>
      <c r="AK620" s="6">
        <v>232</v>
      </c>
      <c r="AL620">
        <v>0</v>
      </c>
      <c r="AM620" s="6">
        <v>224</v>
      </c>
      <c r="AN620" s="6">
        <v>224</v>
      </c>
      <c r="AO620" s="173">
        <v>0</v>
      </c>
      <c r="AP620" s="136">
        <f t="shared" si="31"/>
        <v>2672</v>
      </c>
      <c r="AQ620" s="137">
        <f t="shared" si="32"/>
        <v>1</v>
      </c>
      <c r="AV620" s="6"/>
      <c r="AW620" s="6"/>
      <c r="AZ620" s="6"/>
      <c r="BA620" s="6"/>
      <c r="BD620" s="6"/>
      <c r="BE620" s="6"/>
      <c r="BF620" s="6"/>
      <c r="BG620" s="6"/>
      <c r="BH620" s="6"/>
      <c r="BI620" s="6"/>
      <c r="BJ620" s="6"/>
      <c r="BK620" s="6"/>
      <c r="BL620" s="6"/>
      <c r="BM620" s="6"/>
    </row>
    <row r="621" spans="1:65" ht="16.5" customHeight="1">
      <c r="A621" s="27" t="s">
        <v>150</v>
      </c>
      <c r="B621" s="80">
        <v>562</v>
      </c>
      <c r="C621" s="6">
        <v>139</v>
      </c>
      <c r="D621" s="20">
        <v>143</v>
      </c>
      <c r="E621" s="6">
        <v>0</v>
      </c>
      <c r="F621" s="6">
        <v>302</v>
      </c>
      <c r="G621" s="6">
        <v>302</v>
      </c>
      <c r="H621" s="23">
        <v>0</v>
      </c>
      <c r="I621" s="6">
        <v>152</v>
      </c>
      <c r="J621" s="6">
        <v>152</v>
      </c>
      <c r="K621" s="23">
        <v>0</v>
      </c>
      <c r="L621" s="6">
        <v>0</v>
      </c>
      <c r="M621" s="6">
        <v>0</v>
      </c>
      <c r="N621" s="6">
        <v>0</v>
      </c>
      <c r="O621" s="6">
        <v>0</v>
      </c>
      <c r="P621" s="6">
        <v>0</v>
      </c>
      <c r="Q621" s="173">
        <v>0</v>
      </c>
      <c r="R621" s="6">
        <v>0</v>
      </c>
      <c r="S621" s="6">
        <v>0</v>
      </c>
      <c r="T621" s="23">
        <v>0</v>
      </c>
      <c r="U621" s="6">
        <v>0</v>
      </c>
      <c r="V621" s="6">
        <v>0</v>
      </c>
      <c r="W621" s="23">
        <v>0</v>
      </c>
      <c r="X621" s="6">
        <v>196</v>
      </c>
      <c r="Y621" s="6">
        <v>196</v>
      </c>
      <c r="Z621" s="27">
        <v>0</v>
      </c>
      <c r="AA621" s="6">
        <v>150</v>
      </c>
      <c r="AB621" s="6">
        <v>162</v>
      </c>
      <c r="AC621" s="6">
        <v>0</v>
      </c>
      <c r="AD621" s="6">
        <v>0</v>
      </c>
      <c r="AE621" s="6">
        <v>0</v>
      </c>
      <c r="AF621" s="27">
        <v>0</v>
      </c>
      <c r="AG621" s="6">
        <v>0</v>
      </c>
      <c r="AH621" s="6">
        <v>0</v>
      </c>
      <c r="AI621" s="23">
        <v>0</v>
      </c>
      <c r="AJ621" s="6">
        <v>232</v>
      </c>
      <c r="AK621" s="6">
        <v>232</v>
      </c>
      <c r="AL621">
        <v>0</v>
      </c>
      <c r="AM621" s="6">
        <v>224</v>
      </c>
      <c r="AN621" s="6">
        <v>224</v>
      </c>
      <c r="AO621" s="173">
        <v>0</v>
      </c>
      <c r="AP621" s="136">
        <f t="shared" si="31"/>
        <v>2806</v>
      </c>
      <c r="AQ621" s="137">
        <f t="shared" si="32"/>
        <v>1</v>
      </c>
      <c r="AV621" s="6"/>
      <c r="AW621" s="6"/>
      <c r="AZ621" s="6"/>
      <c r="BA621" s="6"/>
      <c r="BD621" s="6"/>
      <c r="BE621" s="6"/>
      <c r="BF621" s="6"/>
      <c r="BG621" s="6"/>
      <c r="BH621" s="6"/>
      <c r="BI621" s="6"/>
      <c r="BJ621" s="6"/>
      <c r="BK621" s="6"/>
      <c r="BL621" s="6"/>
      <c r="BM621" s="6"/>
    </row>
    <row r="622" spans="1:65" ht="16.5" customHeight="1">
      <c r="A622" s="27" t="s">
        <v>150</v>
      </c>
      <c r="B622" s="80">
        <v>563</v>
      </c>
      <c r="C622" s="6">
        <v>139</v>
      </c>
      <c r="D622" s="6">
        <v>143</v>
      </c>
      <c r="E622" s="6">
        <v>0</v>
      </c>
      <c r="F622" s="6">
        <v>302</v>
      </c>
      <c r="G622" s="6">
        <v>302</v>
      </c>
      <c r="H622" s="23">
        <v>0</v>
      </c>
      <c r="I622" s="148">
        <v>154</v>
      </c>
      <c r="J622" s="148">
        <v>154</v>
      </c>
      <c r="K622" s="23">
        <v>0</v>
      </c>
      <c r="L622" s="6">
        <v>150</v>
      </c>
      <c r="M622" s="6">
        <v>150</v>
      </c>
      <c r="N622" s="6">
        <v>0</v>
      </c>
      <c r="O622" s="6">
        <v>0</v>
      </c>
      <c r="P622" s="6">
        <v>0</v>
      </c>
      <c r="Q622" s="173">
        <v>0</v>
      </c>
      <c r="R622" s="6">
        <v>0</v>
      </c>
      <c r="S622" s="6">
        <v>0</v>
      </c>
      <c r="T622" s="23">
        <v>0</v>
      </c>
      <c r="U622" s="6">
        <v>0</v>
      </c>
      <c r="V622" s="6">
        <v>0</v>
      </c>
      <c r="W622" s="23">
        <v>0</v>
      </c>
      <c r="X622" s="6">
        <v>0</v>
      </c>
      <c r="Y622" s="6">
        <v>0</v>
      </c>
      <c r="Z622" s="27">
        <v>0</v>
      </c>
      <c r="AA622" s="148">
        <v>159</v>
      </c>
      <c r="AB622" s="148">
        <v>162</v>
      </c>
      <c r="AC622" s="6">
        <v>0</v>
      </c>
      <c r="AD622" s="6">
        <v>0</v>
      </c>
      <c r="AE622" s="6">
        <v>0</v>
      </c>
      <c r="AF622" s="27">
        <v>0</v>
      </c>
      <c r="AG622" s="6">
        <v>0</v>
      </c>
      <c r="AH622" s="6">
        <v>0</v>
      </c>
      <c r="AI622" s="23">
        <v>0</v>
      </c>
      <c r="AJ622" s="6">
        <v>232</v>
      </c>
      <c r="AK622" s="6">
        <v>232</v>
      </c>
      <c r="AL622">
        <v>0</v>
      </c>
      <c r="AM622" s="6">
        <v>224</v>
      </c>
      <c r="AN622" s="6">
        <v>224</v>
      </c>
      <c r="AO622" s="173">
        <v>0</v>
      </c>
      <c r="AP622" s="136">
        <f t="shared" si="31"/>
        <v>2727</v>
      </c>
      <c r="AQ622" s="137">
        <f t="shared" si="32"/>
        <v>1</v>
      </c>
      <c r="AV622" s="6"/>
      <c r="AW622" s="6"/>
      <c r="AZ622" s="6"/>
      <c r="BA622" s="6"/>
      <c r="BD622" s="6"/>
      <c r="BE622" s="6"/>
      <c r="BF622" s="6"/>
      <c r="BG622" s="6"/>
      <c r="BH622" s="6"/>
      <c r="BI622" s="6"/>
      <c r="BJ622" s="6"/>
      <c r="BK622" s="6"/>
      <c r="BL622" s="6"/>
      <c r="BM622" s="6"/>
    </row>
    <row r="623" spans="1:65" ht="16.5" customHeight="1">
      <c r="A623" s="27" t="s">
        <v>150</v>
      </c>
      <c r="B623" s="80">
        <v>563</v>
      </c>
      <c r="C623" s="6">
        <v>139</v>
      </c>
      <c r="D623" s="6">
        <v>143</v>
      </c>
      <c r="E623" s="6">
        <v>0</v>
      </c>
      <c r="F623" s="6">
        <v>302</v>
      </c>
      <c r="G623" s="6">
        <v>302</v>
      </c>
      <c r="H623" s="23">
        <v>0</v>
      </c>
      <c r="I623" s="148">
        <v>152</v>
      </c>
      <c r="J623" s="148">
        <v>152</v>
      </c>
      <c r="K623" s="23">
        <v>0</v>
      </c>
      <c r="L623" s="6">
        <v>150</v>
      </c>
      <c r="M623" s="6">
        <v>150</v>
      </c>
      <c r="N623" s="6">
        <v>0</v>
      </c>
      <c r="O623" s="6">
        <v>0</v>
      </c>
      <c r="P623" s="6">
        <v>0</v>
      </c>
      <c r="Q623" s="173">
        <v>0</v>
      </c>
      <c r="R623" s="6">
        <v>0</v>
      </c>
      <c r="S623" s="6">
        <v>0</v>
      </c>
      <c r="T623" s="23">
        <v>0</v>
      </c>
      <c r="U623" s="6">
        <v>0</v>
      </c>
      <c r="V623" s="6">
        <v>0</v>
      </c>
      <c r="W623" s="23">
        <v>0</v>
      </c>
      <c r="X623" s="6">
        <v>0</v>
      </c>
      <c r="Y623" s="6">
        <v>0</v>
      </c>
      <c r="Z623" s="27">
        <v>0</v>
      </c>
      <c r="AA623" s="148">
        <v>162</v>
      </c>
      <c r="AB623" s="148">
        <v>162</v>
      </c>
      <c r="AC623" s="6">
        <v>0</v>
      </c>
      <c r="AD623" s="6">
        <v>134</v>
      </c>
      <c r="AE623" s="6">
        <v>196</v>
      </c>
      <c r="AF623" s="27">
        <v>0</v>
      </c>
      <c r="AG623" s="6">
        <v>0</v>
      </c>
      <c r="AH623" s="6">
        <v>0</v>
      </c>
      <c r="AI623" s="23">
        <v>0</v>
      </c>
      <c r="AJ623" s="6">
        <v>232</v>
      </c>
      <c r="AK623" s="6">
        <v>232</v>
      </c>
      <c r="AL623">
        <v>0</v>
      </c>
      <c r="AM623" s="6">
        <v>0</v>
      </c>
      <c r="AN623" s="6">
        <v>0</v>
      </c>
      <c r="AO623" s="173">
        <v>0</v>
      </c>
      <c r="AP623" s="136">
        <f t="shared" si="31"/>
        <v>2608</v>
      </c>
      <c r="AQ623" s="137">
        <f t="shared" si="32"/>
        <v>1</v>
      </c>
      <c r="AV623" s="6"/>
      <c r="AW623" s="6"/>
      <c r="AZ623" s="6"/>
      <c r="BA623" s="6"/>
      <c r="BD623" s="6"/>
      <c r="BE623" s="6"/>
      <c r="BF623" s="6"/>
      <c r="BG623" s="6"/>
      <c r="BH623" s="6"/>
      <c r="BI623" s="6"/>
      <c r="BJ623" s="6"/>
      <c r="BK623" s="6"/>
      <c r="BL623" s="6"/>
      <c r="BM623" s="6"/>
    </row>
    <row r="624" spans="1:65" ht="16.5" customHeight="1">
      <c r="A624" s="27" t="s">
        <v>150</v>
      </c>
      <c r="B624" s="80">
        <v>564</v>
      </c>
      <c r="C624" s="6">
        <v>139</v>
      </c>
      <c r="D624" s="6">
        <v>143</v>
      </c>
      <c r="E624" s="6">
        <v>0</v>
      </c>
      <c r="F624" s="6">
        <v>302</v>
      </c>
      <c r="G624" s="6">
        <v>302</v>
      </c>
      <c r="H624" s="23">
        <v>0</v>
      </c>
      <c r="I624" s="148">
        <v>154</v>
      </c>
      <c r="J624" s="148">
        <v>154</v>
      </c>
      <c r="K624" s="23">
        <v>0</v>
      </c>
      <c r="L624" s="6">
        <v>150</v>
      </c>
      <c r="M624" s="6">
        <v>150</v>
      </c>
      <c r="N624" s="6">
        <v>0</v>
      </c>
      <c r="O624" s="6">
        <v>0</v>
      </c>
      <c r="P624" s="6">
        <v>0</v>
      </c>
      <c r="Q624" s="173">
        <v>0</v>
      </c>
      <c r="R624" s="6">
        <v>0</v>
      </c>
      <c r="S624" s="6">
        <v>0</v>
      </c>
      <c r="T624" s="23">
        <v>0</v>
      </c>
      <c r="U624" s="6">
        <v>200</v>
      </c>
      <c r="V624" s="6">
        <v>200</v>
      </c>
      <c r="W624" s="23">
        <v>0</v>
      </c>
      <c r="X624" s="6">
        <v>196</v>
      </c>
      <c r="Y624" s="6">
        <v>196</v>
      </c>
      <c r="Z624" s="27">
        <v>0</v>
      </c>
      <c r="AA624" s="148">
        <v>150</v>
      </c>
      <c r="AB624" s="148">
        <v>162</v>
      </c>
      <c r="AC624" s="6">
        <v>0</v>
      </c>
      <c r="AD624" s="6">
        <v>124</v>
      </c>
      <c r="AE624" s="6">
        <v>134</v>
      </c>
      <c r="AF624" s="27">
        <v>0</v>
      </c>
      <c r="AG624" s="6">
        <v>0</v>
      </c>
      <c r="AH624" s="6">
        <v>0</v>
      </c>
      <c r="AI624" s="23">
        <v>0</v>
      </c>
      <c r="AJ624" s="6">
        <v>232</v>
      </c>
      <c r="AK624" s="6">
        <v>232</v>
      </c>
      <c r="AL624">
        <v>0</v>
      </c>
      <c r="AM624" s="6">
        <v>224</v>
      </c>
      <c r="AN624" s="6">
        <v>224</v>
      </c>
      <c r="AO624" s="173">
        <v>0</v>
      </c>
      <c r="AP624" s="136">
        <f t="shared" si="31"/>
        <v>3768</v>
      </c>
      <c r="AQ624" s="137">
        <f t="shared" si="32"/>
        <v>1</v>
      </c>
      <c r="AV624" s="6"/>
      <c r="AW624" s="6"/>
      <c r="AZ624" s="6"/>
      <c r="BA624" s="6"/>
      <c r="BD624" s="6"/>
      <c r="BE624" s="6"/>
      <c r="BF624" s="6"/>
      <c r="BG624" s="6"/>
      <c r="BH624" s="6"/>
      <c r="BI624" s="6"/>
      <c r="BJ624" s="6"/>
      <c r="BK624" s="6"/>
      <c r="BL624" s="6"/>
      <c r="BM624" s="6"/>
    </row>
    <row r="625" spans="1:79" ht="16.5" customHeight="1">
      <c r="A625" s="27" t="s">
        <v>150</v>
      </c>
      <c r="B625" s="80">
        <v>564</v>
      </c>
      <c r="C625" s="6">
        <v>139</v>
      </c>
      <c r="D625" s="6">
        <v>143</v>
      </c>
      <c r="E625" s="6">
        <v>0</v>
      </c>
      <c r="F625" s="6">
        <v>302</v>
      </c>
      <c r="G625" s="6">
        <v>302</v>
      </c>
      <c r="H625" s="23">
        <v>0</v>
      </c>
      <c r="I625" s="148">
        <v>152</v>
      </c>
      <c r="J625" s="148">
        <v>152</v>
      </c>
      <c r="K625" s="23">
        <v>0</v>
      </c>
      <c r="L625" s="6">
        <v>138</v>
      </c>
      <c r="M625" s="6">
        <v>150</v>
      </c>
      <c r="N625" s="6">
        <v>0</v>
      </c>
      <c r="O625" s="6">
        <v>0</v>
      </c>
      <c r="P625" s="6">
        <v>0</v>
      </c>
      <c r="Q625" s="173">
        <v>0</v>
      </c>
      <c r="R625" s="6">
        <v>0</v>
      </c>
      <c r="S625" s="6">
        <v>0</v>
      </c>
      <c r="T625" s="23">
        <v>0</v>
      </c>
      <c r="U625" s="6">
        <v>200</v>
      </c>
      <c r="V625" s="6">
        <v>200</v>
      </c>
      <c r="W625" s="23">
        <v>0</v>
      </c>
      <c r="X625" s="6">
        <v>0</v>
      </c>
      <c r="Y625" s="6">
        <v>0</v>
      </c>
      <c r="Z625" s="27">
        <v>0</v>
      </c>
      <c r="AA625" s="148">
        <v>162</v>
      </c>
      <c r="AB625" s="148">
        <v>162</v>
      </c>
      <c r="AC625" s="6">
        <v>0</v>
      </c>
      <c r="AD625" s="6">
        <v>0</v>
      </c>
      <c r="AE625" s="6">
        <v>0</v>
      </c>
      <c r="AF625" s="27">
        <v>0</v>
      </c>
      <c r="AG625" s="6">
        <v>0</v>
      </c>
      <c r="AH625" s="6">
        <v>0</v>
      </c>
      <c r="AI625" s="23">
        <v>0</v>
      </c>
      <c r="AJ625" s="6">
        <v>232</v>
      </c>
      <c r="AK625" s="6">
        <v>232</v>
      </c>
      <c r="AL625">
        <v>0</v>
      </c>
      <c r="AM625" s="6">
        <v>224</v>
      </c>
      <c r="AN625" s="6">
        <v>224</v>
      </c>
      <c r="AO625" s="173">
        <v>0</v>
      </c>
      <c r="AP625" s="136">
        <f t="shared" si="31"/>
        <v>3114</v>
      </c>
      <c r="AQ625" s="137">
        <f t="shared" si="32"/>
        <v>1</v>
      </c>
      <c r="AV625" s="6"/>
      <c r="AW625" s="6"/>
      <c r="AZ625" s="6"/>
      <c r="BA625" s="6"/>
      <c r="BD625" s="6"/>
      <c r="BE625" s="6"/>
      <c r="BF625" s="6"/>
      <c r="BG625" s="6"/>
      <c r="BH625" s="6"/>
      <c r="BI625" s="6"/>
      <c r="BJ625" s="6"/>
      <c r="BK625" s="6"/>
      <c r="BL625" s="6"/>
      <c r="BM625" s="6"/>
    </row>
    <row r="626" spans="1:79" ht="16.5" customHeight="1">
      <c r="A626" s="27" t="s">
        <v>150</v>
      </c>
      <c r="B626" s="80">
        <v>565</v>
      </c>
      <c r="C626" s="6">
        <v>139</v>
      </c>
      <c r="D626" s="6">
        <v>143</v>
      </c>
      <c r="E626" s="6">
        <v>0</v>
      </c>
      <c r="F626" s="6">
        <v>302</v>
      </c>
      <c r="G626" s="6">
        <v>302</v>
      </c>
      <c r="H626" s="23">
        <v>0</v>
      </c>
      <c r="I626" s="6">
        <v>154</v>
      </c>
      <c r="J626" s="6">
        <v>154</v>
      </c>
      <c r="K626" s="23">
        <v>0</v>
      </c>
      <c r="L626" s="6">
        <v>150</v>
      </c>
      <c r="M626" s="6">
        <v>150</v>
      </c>
      <c r="N626" s="6">
        <v>0</v>
      </c>
      <c r="O626" s="6">
        <v>0</v>
      </c>
      <c r="P626" s="6">
        <v>0</v>
      </c>
      <c r="Q626" s="173">
        <v>0</v>
      </c>
      <c r="R626" s="6">
        <v>0</v>
      </c>
      <c r="S626" s="6">
        <v>0</v>
      </c>
      <c r="T626" s="23">
        <v>0</v>
      </c>
      <c r="U626" s="6">
        <v>0</v>
      </c>
      <c r="V626" s="6">
        <v>0</v>
      </c>
      <c r="W626" s="23">
        <v>0</v>
      </c>
      <c r="X626" s="6">
        <v>182</v>
      </c>
      <c r="Y626" s="6">
        <v>196</v>
      </c>
      <c r="Z626" s="27">
        <v>0</v>
      </c>
      <c r="AA626" s="6">
        <v>0</v>
      </c>
      <c r="AB626" s="6">
        <v>0</v>
      </c>
      <c r="AC626" s="6">
        <v>0</v>
      </c>
      <c r="AD626" s="6">
        <v>0</v>
      </c>
      <c r="AE626" s="6">
        <v>0</v>
      </c>
      <c r="AF626" s="27">
        <v>0</v>
      </c>
      <c r="AG626" s="6">
        <v>302</v>
      </c>
      <c r="AH626" s="6">
        <v>302</v>
      </c>
      <c r="AI626" s="23">
        <v>0</v>
      </c>
      <c r="AJ626" s="6">
        <v>232</v>
      </c>
      <c r="AK626" s="6">
        <v>232</v>
      </c>
      <c r="AL626">
        <v>0</v>
      </c>
      <c r="AM626" s="6">
        <v>0</v>
      </c>
      <c r="AN626" s="6">
        <v>0</v>
      </c>
      <c r="AO626" s="173">
        <v>0</v>
      </c>
      <c r="AP626" s="136">
        <f t="shared" si="31"/>
        <v>2940</v>
      </c>
      <c r="AQ626" s="137">
        <f t="shared" si="32"/>
        <v>1</v>
      </c>
      <c r="AV626" s="6"/>
      <c r="AW626" s="6"/>
      <c r="AZ626" s="6"/>
      <c r="BA626" s="6"/>
      <c r="BD626" s="6"/>
      <c r="BE626" s="6"/>
      <c r="BF626" s="6"/>
      <c r="BG626" s="6"/>
      <c r="BH626" s="6"/>
      <c r="BI626" s="6"/>
      <c r="BJ626" s="6"/>
      <c r="BK626" s="6"/>
      <c r="BL626" s="6"/>
      <c r="BM626" s="6"/>
    </row>
    <row r="627" spans="1:79" ht="16.5" customHeight="1">
      <c r="A627" s="27" t="s">
        <v>150</v>
      </c>
      <c r="B627" s="80">
        <v>565</v>
      </c>
      <c r="C627" s="6">
        <v>139</v>
      </c>
      <c r="D627" s="6">
        <v>143</v>
      </c>
      <c r="E627" s="6">
        <v>0</v>
      </c>
      <c r="F627" s="6">
        <v>302</v>
      </c>
      <c r="G627" s="6">
        <v>302</v>
      </c>
      <c r="H627" s="23">
        <v>0</v>
      </c>
      <c r="I627" s="6">
        <v>154</v>
      </c>
      <c r="J627" s="6">
        <v>154</v>
      </c>
      <c r="K627" s="23">
        <v>0</v>
      </c>
      <c r="L627" s="6">
        <v>150</v>
      </c>
      <c r="M627" s="6">
        <v>150</v>
      </c>
      <c r="N627" s="6">
        <v>0</v>
      </c>
      <c r="O627" s="6">
        <v>0</v>
      </c>
      <c r="P627" s="6">
        <v>0</v>
      </c>
      <c r="Q627" s="173">
        <v>0</v>
      </c>
      <c r="R627" s="6">
        <v>0</v>
      </c>
      <c r="S627" s="6">
        <v>0</v>
      </c>
      <c r="T627" s="23">
        <v>0</v>
      </c>
      <c r="U627" s="6">
        <v>200</v>
      </c>
      <c r="V627" s="6">
        <v>206</v>
      </c>
      <c r="W627" s="23">
        <v>0</v>
      </c>
      <c r="X627" s="6">
        <v>0</v>
      </c>
      <c r="Y627" s="6">
        <v>0</v>
      </c>
      <c r="Z627" s="27">
        <v>0</v>
      </c>
      <c r="AA627" s="6">
        <v>150</v>
      </c>
      <c r="AB627" s="6">
        <v>162</v>
      </c>
      <c r="AC627" s="6">
        <v>0</v>
      </c>
      <c r="AD627" s="6">
        <v>0</v>
      </c>
      <c r="AE627" s="6">
        <v>0</v>
      </c>
      <c r="AF627" s="27">
        <v>0</v>
      </c>
      <c r="AG627" s="6">
        <v>0</v>
      </c>
      <c r="AH627" s="6">
        <v>0</v>
      </c>
      <c r="AI627" s="23">
        <v>0</v>
      </c>
      <c r="AJ627" s="6">
        <v>232</v>
      </c>
      <c r="AK627" s="6">
        <v>232</v>
      </c>
      <c r="AL627">
        <v>0</v>
      </c>
      <c r="AM627" s="6">
        <v>224</v>
      </c>
      <c r="AN627" s="6">
        <v>224</v>
      </c>
      <c r="AO627" s="173">
        <v>0</v>
      </c>
      <c r="AP627" s="136">
        <f t="shared" si="31"/>
        <v>3124</v>
      </c>
      <c r="AQ627" s="137">
        <f t="shared" si="32"/>
        <v>1</v>
      </c>
      <c r="AV627" s="6"/>
      <c r="AW627" s="6"/>
      <c r="AZ627" s="6"/>
      <c r="BA627" s="6"/>
      <c r="BD627" s="6"/>
      <c r="BE627" s="6"/>
      <c r="BF627" s="6"/>
      <c r="BG627" s="6"/>
      <c r="BH627" s="6"/>
      <c r="BI627" s="6"/>
      <c r="BJ627" s="6"/>
      <c r="BK627" s="6"/>
      <c r="BL627" s="6"/>
      <c r="BM627" s="6"/>
    </row>
    <row r="628" spans="1:79" ht="16.5" customHeight="1">
      <c r="A628" s="27" t="s">
        <v>150</v>
      </c>
      <c r="B628" s="80">
        <v>566</v>
      </c>
      <c r="C628" s="6">
        <v>139</v>
      </c>
      <c r="D628" s="6">
        <v>143</v>
      </c>
      <c r="E628" s="6">
        <v>0</v>
      </c>
      <c r="F628" s="6">
        <v>302</v>
      </c>
      <c r="G628" s="6">
        <v>302</v>
      </c>
      <c r="H628" s="23">
        <v>0</v>
      </c>
      <c r="I628" s="6">
        <v>154</v>
      </c>
      <c r="J628" s="6">
        <v>154</v>
      </c>
      <c r="K628" s="23">
        <v>0</v>
      </c>
      <c r="L628" s="6">
        <v>150</v>
      </c>
      <c r="M628" s="6">
        <v>150</v>
      </c>
      <c r="N628" s="6">
        <v>0</v>
      </c>
      <c r="O628" s="6">
        <v>0</v>
      </c>
      <c r="P628" s="6">
        <v>0</v>
      </c>
      <c r="Q628" s="173">
        <v>0</v>
      </c>
      <c r="R628" s="6">
        <v>0</v>
      </c>
      <c r="S628" s="6">
        <v>0</v>
      </c>
      <c r="T628" s="23">
        <v>0</v>
      </c>
      <c r="U628" s="6">
        <v>200</v>
      </c>
      <c r="V628" s="6">
        <v>200</v>
      </c>
      <c r="W628" s="23">
        <v>0</v>
      </c>
      <c r="X628" s="6">
        <v>0</v>
      </c>
      <c r="Y628" s="6">
        <v>0</v>
      </c>
      <c r="Z628" s="27">
        <v>0</v>
      </c>
      <c r="AA628" s="148">
        <v>150</v>
      </c>
      <c r="AB628" s="148">
        <v>162</v>
      </c>
      <c r="AC628" s="6">
        <v>0</v>
      </c>
      <c r="AD628" s="6">
        <v>124</v>
      </c>
      <c r="AE628" s="6">
        <v>134</v>
      </c>
      <c r="AF628" s="27">
        <v>0</v>
      </c>
      <c r="AG628" s="6">
        <v>0</v>
      </c>
      <c r="AH628" s="6">
        <v>0</v>
      </c>
      <c r="AI628" s="23">
        <v>0</v>
      </c>
      <c r="AJ628" s="6">
        <v>232</v>
      </c>
      <c r="AK628" s="6">
        <v>232</v>
      </c>
      <c r="AL628">
        <v>0</v>
      </c>
      <c r="AM628" s="6">
        <v>224</v>
      </c>
      <c r="AN628" s="6">
        <v>224</v>
      </c>
      <c r="AO628" s="173">
        <v>0</v>
      </c>
      <c r="AP628" s="136">
        <f t="shared" si="31"/>
        <v>3376</v>
      </c>
      <c r="AQ628" s="137">
        <f t="shared" si="32"/>
        <v>1</v>
      </c>
      <c r="AV628" s="6"/>
      <c r="AW628" s="6"/>
      <c r="AZ628" s="6"/>
      <c r="BA628" s="6"/>
      <c r="BD628" s="6"/>
      <c r="BE628" s="6"/>
      <c r="BF628" s="6"/>
      <c r="BG628" s="6"/>
      <c r="BH628" s="6"/>
      <c r="BI628" s="6"/>
      <c r="BJ628" s="6"/>
      <c r="BK628" s="6"/>
      <c r="BL628" s="6"/>
      <c r="BM628" s="6"/>
    </row>
    <row r="629" spans="1:79" ht="16.5" customHeight="1">
      <c r="A629" s="27" t="s">
        <v>150</v>
      </c>
      <c r="B629" s="80">
        <v>566</v>
      </c>
      <c r="C629" s="6">
        <v>0</v>
      </c>
      <c r="D629" s="6">
        <v>0</v>
      </c>
      <c r="E629" s="6">
        <v>0</v>
      </c>
      <c r="F629" s="6">
        <v>0</v>
      </c>
      <c r="G629" s="6">
        <v>0</v>
      </c>
      <c r="H629" s="23">
        <v>0</v>
      </c>
      <c r="I629" s="6">
        <v>154</v>
      </c>
      <c r="J629" s="6">
        <v>154</v>
      </c>
      <c r="K629" s="23">
        <v>0</v>
      </c>
      <c r="L629" s="6">
        <v>0</v>
      </c>
      <c r="M629" s="6">
        <v>0</v>
      </c>
      <c r="N629" s="6">
        <v>0</v>
      </c>
      <c r="O629" s="6">
        <v>0</v>
      </c>
      <c r="P629" s="6">
        <v>0</v>
      </c>
      <c r="Q629" s="173">
        <v>0</v>
      </c>
      <c r="R629" s="6">
        <v>0</v>
      </c>
      <c r="S629" s="6">
        <v>0</v>
      </c>
      <c r="T629" s="23">
        <v>0</v>
      </c>
      <c r="U629" s="6">
        <v>200</v>
      </c>
      <c r="V629" s="6">
        <v>206</v>
      </c>
      <c r="W629" s="23">
        <v>0</v>
      </c>
      <c r="X629" s="6">
        <v>0</v>
      </c>
      <c r="Y629" s="6">
        <v>0</v>
      </c>
      <c r="Z629" s="27">
        <v>0</v>
      </c>
      <c r="AA629" s="148">
        <v>162</v>
      </c>
      <c r="AB629" s="148">
        <v>162</v>
      </c>
      <c r="AC629" s="6">
        <v>0</v>
      </c>
      <c r="AD629" s="6">
        <v>0</v>
      </c>
      <c r="AE629" s="6">
        <v>0</v>
      </c>
      <c r="AF629" s="27">
        <v>0</v>
      </c>
      <c r="AG629" s="6">
        <v>0</v>
      </c>
      <c r="AH629" s="6">
        <v>0</v>
      </c>
      <c r="AI629" s="23">
        <v>0</v>
      </c>
      <c r="AJ629" s="6">
        <v>232</v>
      </c>
      <c r="AK629" s="6">
        <v>232</v>
      </c>
      <c r="AL629">
        <v>0</v>
      </c>
      <c r="AM629" s="6">
        <v>0</v>
      </c>
      <c r="AN629" s="6">
        <v>0</v>
      </c>
      <c r="AO629" s="173">
        <v>0</v>
      </c>
      <c r="AP629" s="136">
        <f t="shared" si="31"/>
        <v>1502</v>
      </c>
      <c r="AQ629" s="137">
        <f t="shared" si="32"/>
        <v>1</v>
      </c>
      <c r="AV629" s="6"/>
      <c r="AW629" s="6"/>
      <c r="AZ629" s="6"/>
      <c r="BA629" s="6"/>
      <c r="BD629" s="6"/>
      <c r="BE629" s="6"/>
      <c r="BF629" s="6"/>
      <c r="BG629" s="6"/>
      <c r="BH629" s="6"/>
      <c r="BI629" s="6"/>
      <c r="BJ629" s="6"/>
      <c r="BK629" s="6"/>
      <c r="BL629" s="6"/>
      <c r="BM629" s="6"/>
    </row>
    <row r="630" spans="1:79" ht="16.5" customHeight="1">
      <c r="A630" s="27" t="s">
        <v>150</v>
      </c>
      <c r="B630" s="80">
        <v>567</v>
      </c>
      <c r="C630" s="6">
        <v>139</v>
      </c>
      <c r="D630" s="6">
        <v>143</v>
      </c>
      <c r="E630" s="6">
        <v>0</v>
      </c>
      <c r="F630" s="6">
        <v>302</v>
      </c>
      <c r="G630" s="6">
        <v>302</v>
      </c>
      <c r="H630" s="23">
        <v>0</v>
      </c>
      <c r="I630" s="6">
        <v>154</v>
      </c>
      <c r="J630" s="6">
        <v>154</v>
      </c>
      <c r="K630" s="23">
        <v>0</v>
      </c>
      <c r="L630" s="148">
        <v>150</v>
      </c>
      <c r="M630" s="148">
        <v>150</v>
      </c>
      <c r="N630" s="6">
        <v>0</v>
      </c>
      <c r="O630" s="6">
        <v>0</v>
      </c>
      <c r="P630" s="6">
        <v>0</v>
      </c>
      <c r="Q630" s="173">
        <v>0</v>
      </c>
      <c r="R630" s="6">
        <v>0</v>
      </c>
      <c r="S630" s="6">
        <v>0</v>
      </c>
      <c r="T630" s="23">
        <v>0</v>
      </c>
      <c r="U630" s="6">
        <v>0</v>
      </c>
      <c r="V630" s="6">
        <v>0</v>
      </c>
      <c r="W630" s="23">
        <v>0</v>
      </c>
      <c r="X630" s="6">
        <v>0</v>
      </c>
      <c r="Y630" s="6">
        <v>0</v>
      </c>
      <c r="Z630" s="27">
        <v>0</v>
      </c>
      <c r="AA630" s="6">
        <v>150</v>
      </c>
      <c r="AB630" s="6">
        <v>162</v>
      </c>
      <c r="AC630" s="6">
        <v>0</v>
      </c>
      <c r="AD630" s="6">
        <v>0</v>
      </c>
      <c r="AE630" s="6">
        <v>0</v>
      </c>
      <c r="AF630" s="27">
        <v>0</v>
      </c>
      <c r="AG630" s="6">
        <v>0</v>
      </c>
      <c r="AH630" s="6">
        <v>0</v>
      </c>
      <c r="AI630" s="23">
        <v>0</v>
      </c>
      <c r="AJ630" s="6">
        <v>232</v>
      </c>
      <c r="AK630" s="6">
        <v>232</v>
      </c>
      <c r="AL630">
        <v>0</v>
      </c>
      <c r="AM630" s="6">
        <v>224</v>
      </c>
      <c r="AN630" s="6">
        <v>224</v>
      </c>
      <c r="AO630" s="173">
        <v>0</v>
      </c>
      <c r="AP630" s="136">
        <f t="shared" si="31"/>
        <v>2718</v>
      </c>
      <c r="AQ630" s="137">
        <f t="shared" si="32"/>
        <v>1</v>
      </c>
      <c r="AV630" s="6"/>
      <c r="AW630" s="6"/>
      <c r="AZ630" s="6"/>
      <c r="BA630" s="6"/>
      <c r="BD630" s="6"/>
      <c r="BE630" s="6"/>
      <c r="BF630" s="6"/>
      <c r="BG630" s="6"/>
      <c r="BH630" s="6"/>
      <c r="BI630" s="6"/>
      <c r="BJ630" s="6"/>
      <c r="BK630" s="6"/>
      <c r="BL630" s="6"/>
      <c r="BM630" s="6"/>
    </row>
    <row r="631" spans="1:79" ht="16.5" customHeight="1">
      <c r="A631" s="27" t="s">
        <v>150</v>
      </c>
      <c r="B631" s="80">
        <v>567</v>
      </c>
      <c r="C631" s="6">
        <v>0</v>
      </c>
      <c r="D631" s="6">
        <v>0</v>
      </c>
      <c r="E631" s="6">
        <v>0</v>
      </c>
      <c r="F631" s="6">
        <v>0</v>
      </c>
      <c r="G631" s="6">
        <v>0</v>
      </c>
      <c r="H631" s="23">
        <v>0</v>
      </c>
      <c r="I631" s="6">
        <v>154</v>
      </c>
      <c r="J631" s="6">
        <v>154</v>
      </c>
      <c r="K631" s="23">
        <v>0</v>
      </c>
      <c r="L631" s="148">
        <v>138</v>
      </c>
      <c r="M631" s="148">
        <v>138</v>
      </c>
      <c r="N631" s="6">
        <v>0</v>
      </c>
      <c r="O631" s="6">
        <v>0</v>
      </c>
      <c r="P631" s="6">
        <v>0</v>
      </c>
      <c r="Q631" s="173">
        <v>0</v>
      </c>
      <c r="R631" s="6">
        <v>0</v>
      </c>
      <c r="S631" s="6">
        <v>0</v>
      </c>
      <c r="T631" s="23">
        <v>0</v>
      </c>
      <c r="U631" s="6">
        <v>200</v>
      </c>
      <c r="V631" s="6">
        <v>206</v>
      </c>
      <c r="W631" s="23">
        <v>0</v>
      </c>
      <c r="X631" s="6">
        <v>196</v>
      </c>
      <c r="Y631" s="6">
        <v>196</v>
      </c>
      <c r="Z631" s="27">
        <v>0</v>
      </c>
      <c r="AA631" s="6">
        <v>150</v>
      </c>
      <c r="AB631" s="6">
        <v>162</v>
      </c>
      <c r="AC631" s="6">
        <v>0</v>
      </c>
      <c r="AD631" s="6">
        <v>0</v>
      </c>
      <c r="AE631" s="6">
        <v>0</v>
      </c>
      <c r="AF631" s="27">
        <v>0</v>
      </c>
      <c r="AG631" s="6">
        <v>0</v>
      </c>
      <c r="AH631" s="6">
        <v>0</v>
      </c>
      <c r="AI631" s="23">
        <v>0</v>
      </c>
      <c r="AJ631" s="6">
        <v>232</v>
      </c>
      <c r="AK631" s="6">
        <v>232</v>
      </c>
      <c r="AL631">
        <v>0</v>
      </c>
      <c r="AM631" s="6">
        <v>0</v>
      </c>
      <c r="AN631" s="6">
        <v>0</v>
      </c>
      <c r="AO631" s="173">
        <v>0</v>
      </c>
      <c r="AP631" s="136">
        <f t="shared" si="31"/>
        <v>2158</v>
      </c>
      <c r="AQ631" s="137">
        <f t="shared" si="32"/>
        <v>1</v>
      </c>
      <c r="AV631" s="6"/>
      <c r="AW631" s="6"/>
      <c r="AZ631" s="6"/>
      <c r="BA631" s="6"/>
      <c r="BD631" s="6"/>
      <c r="BE631" s="6"/>
      <c r="BF631" s="6"/>
      <c r="BG631" s="6"/>
      <c r="BH631" s="6"/>
      <c r="BI631" s="6"/>
      <c r="BJ631" s="6"/>
      <c r="BK631" s="6"/>
      <c r="BL631" s="6"/>
      <c r="BM631" s="6"/>
    </row>
    <row r="632" spans="1:79" ht="16.5" customHeight="1">
      <c r="A632" s="27" t="s">
        <v>150</v>
      </c>
      <c r="B632" s="80">
        <v>568</v>
      </c>
      <c r="C632" s="6">
        <v>139</v>
      </c>
      <c r="D632" s="6">
        <v>143</v>
      </c>
      <c r="E632" s="6">
        <v>0</v>
      </c>
      <c r="F632" s="6">
        <v>302</v>
      </c>
      <c r="G632" s="6">
        <v>302</v>
      </c>
      <c r="H632" s="23">
        <v>0</v>
      </c>
      <c r="I632" s="6">
        <v>154</v>
      </c>
      <c r="J632" s="6">
        <v>154</v>
      </c>
      <c r="K632" s="23">
        <v>0</v>
      </c>
      <c r="L632" s="6">
        <v>138</v>
      </c>
      <c r="M632" s="6">
        <v>150</v>
      </c>
      <c r="N632" s="6">
        <v>0</v>
      </c>
      <c r="O632" s="6">
        <v>0</v>
      </c>
      <c r="P632" s="6">
        <v>0</v>
      </c>
      <c r="Q632" s="173">
        <v>0</v>
      </c>
      <c r="R632" s="6">
        <v>0</v>
      </c>
      <c r="S632" s="6">
        <v>0</v>
      </c>
      <c r="T632" s="23">
        <v>0</v>
      </c>
      <c r="U632" s="6">
        <v>0</v>
      </c>
      <c r="V632" s="6">
        <v>0</v>
      </c>
      <c r="W632" s="23">
        <v>0</v>
      </c>
      <c r="X632" s="6">
        <v>196</v>
      </c>
      <c r="Y632" s="6">
        <v>196</v>
      </c>
      <c r="Z632" s="27">
        <v>0</v>
      </c>
      <c r="AA632" s="148">
        <v>162</v>
      </c>
      <c r="AB632" s="148">
        <v>162</v>
      </c>
      <c r="AC632" s="6">
        <v>0</v>
      </c>
      <c r="AD632" s="6">
        <v>124</v>
      </c>
      <c r="AE632" s="6">
        <v>134</v>
      </c>
      <c r="AF632" s="27">
        <v>0</v>
      </c>
      <c r="AG632" s="6">
        <v>0</v>
      </c>
      <c r="AH632" s="6">
        <v>0</v>
      </c>
      <c r="AI632" s="23">
        <v>0</v>
      </c>
      <c r="AJ632" s="6">
        <v>232</v>
      </c>
      <c r="AK632" s="6">
        <v>232</v>
      </c>
      <c r="AL632">
        <v>0</v>
      </c>
      <c r="AM632" s="6">
        <v>0</v>
      </c>
      <c r="AN632" s="6">
        <v>0</v>
      </c>
      <c r="AO632" s="173">
        <v>0</v>
      </c>
      <c r="AP632" s="136">
        <f t="shared" si="31"/>
        <v>2920</v>
      </c>
      <c r="AQ632" s="137">
        <f t="shared" si="32"/>
        <v>1</v>
      </c>
      <c r="AV632" s="6"/>
      <c r="AW632" s="6"/>
      <c r="AZ632" s="6"/>
      <c r="BA632" s="6"/>
      <c r="BD632" s="6"/>
      <c r="BE632" s="6"/>
      <c r="BF632" s="6"/>
      <c r="BG632" s="6"/>
      <c r="BH632" s="6"/>
      <c r="BI632" s="6"/>
      <c r="BJ632" s="6"/>
      <c r="BK632" s="6"/>
      <c r="BL632" s="6"/>
      <c r="BM632" s="6"/>
    </row>
    <row r="633" spans="1:79" ht="16.5" customHeight="1">
      <c r="A633" s="27" t="s">
        <v>150</v>
      </c>
      <c r="B633" s="80">
        <v>568</v>
      </c>
      <c r="C633" s="6">
        <v>0</v>
      </c>
      <c r="D633" s="6">
        <v>0</v>
      </c>
      <c r="E633" s="6">
        <v>0</v>
      </c>
      <c r="F633" s="6">
        <v>302</v>
      </c>
      <c r="G633" s="6">
        <v>302</v>
      </c>
      <c r="H633" s="23">
        <v>0</v>
      </c>
      <c r="I633" s="6">
        <v>154</v>
      </c>
      <c r="J633" s="6">
        <v>154</v>
      </c>
      <c r="K633" s="23">
        <v>0</v>
      </c>
      <c r="L633" s="6">
        <v>0</v>
      </c>
      <c r="M633" s="6">
        <v>0</v>
      </c>
      <c r="N633" s="6">
        <v>0</v>
      </c>
      <c r="O633" s="6">
        <v>0</v>
      </c>
      <c r="P633" s="6">
        <v>0</v>
      </c>
      <c r="Q633" s="173">
        <v>0</v>
      </c>
      <c r="R633" s="6">
        <v>0</v>
      </c>
      <c r="S633" s="6">
        <v>0</v>
      </c>
      <c r="T633" s="23">
        <v>0</v>
      </c>
      <c r="U633" s="6">
        <v>0</v>
      </c>
      <c r="V633" s="6">
        <v>0</v>
      </c>
      <c r="W633" s="23">
        <v>0</v>
      </c>
      <c r="X633" s="6">
        <v>0</v>
      </c>
      <c r="Y633" s="6">
        <v>0</v>
      </c>
      <c r="Z633" s="27">
        <v>0</v>
      </c>
      <c r="AA633" s="148">
        <v>150</v>
      </c>
      <c r="AB633" s="148">
        <v>162</v>
      </c>
      <c r="AC633" s="6">
        <v>0</v>
      </c>
      <c r="AD633" s="6">
        <v>0</v>
      </c>
      <c r="AE633" s="6">
        <v>0</v>
      </c>
      <c r="AF633" s="27">
        <v>0</v>
      </c>
      <c r="AG633" s="6">
        <v>0</v>
      </c>
      <c r="AH633" s="6">
        <v>0</v>
      </c>
      <c r="AI633" s="23">
        <v>0</v>
      </c>
      <c r="AJ633" s="6">
        <v>232</v>
      </c>
      <c r="AK633" s="6">
        <v>232</v>
      </c>
      <c r="AL633">
        <v>0</v>
      </c>
      <c r="AM633" s="6">
        <v>0</v>
      </c>
      <c r="AN633" s="6">
        <v>0</v>
      </c>
      <c r="AO633" s="173">
        <v>0</v>
      </c>
      <c r="AP633" s="136">
        <f t="shared" si="31"/>
        <v>1688</v>
      </c>
      <c r="AQ633" s="137">
        <f t="shared" si="32"/>
        <v>1</v>
      </c>
      <c r="AV633" s="6"/>
      <c r="AW633" s="6"/>
      <c r="AZ633" s="6"/>
      <c r="BA633" s="6"/>
      <c r="BD633" s="6"/>
      <c r="BE633" s="6"/>
      <c r="BF633" s="6"/>
      <c r="BG633" s="6"/>
      <c r="BH633" s="6"/>
      <c r="BI633" s="6"/>
      <c r="BJ633" s="6"/>
      <c r="BK633" s="6"/>
      <c r="BL633" s="6"/>
      <c r="BM633" s="6"/>
    </row>
    <row r="634" spans="1:79" ht="16.5" customHeight="1">
      <c r="A634" s="27" t="s">
        <v>150</v>
      </c>
      <c r="B634" s="80">
        <v>569</v>
      </c>
      <c r="C634" s="6">
        <v>139</v>
      </c>
      <c r="D634" s="6">
        <v>143</v>
      </c>
      <c r="E634" s="6">
        <v>0</v>
      </c>
      <c r="F634" s="6">
        <v>302</v>
      </c>
      <c r="G634" s="6">
        <v>302</v>
      </c>
      <c r="H634" s="23">
        <v>0</v>
      </c>
      <c r="I634" s="6">
        <v>154</v>
      </c>
      <c r="J634" s="6">
        <v>154</v>
      </c>
      <c r="K634" s="23">
        <v>0</v>
      </c>
      <c r="L634" s="6">
        <v>150</v>
      </c>
      <c r="M634" s="6">
        <v>150</v>
      </c>
      <c r="N634" s="6">
        <v>0</v>
      </c>
      <c r="O634" s="6">
        <v>0</v>
      </c>
      <c r="P634" s="6">
        <v>0</v>
      </c>
      <c r="Q634" s="173">
        <v>0</v>
      </c>
      <c r="R634" s="6">
        <v>0</v>
      </c>
      <c r="S634" s="6">
        <v>0</v>
      </c>
      <c r="T634" s="23">
        <v>0</v>
      </c>
      <c r="U634" s="6">
        <v>200</v>
      </c>
      <c r="V634" s="6">
        <v>206</v>
      </c>
      <c r="W634" s="23">
        <v>0</v>
      </c>
      <c r="X634" s="6">
        <v>0</v>
      </c>
      <c r="Y634" s="6">
        <v>0</v>
      </c>
      <c r="Z634" s="27">
        <v>0</v>
      </c>
      <c r="AA634" s="6">
        <v>150</v>
      </c>
      <c r="AB634" s="6">
        <v>162</v>
      </c>
      <c r="AC634" s="6">
        <v>0</v>
      </c>
      <c r="AD634" s="6">
        <v>124</v>
      </c>
      <c r="AE634" s="6">
        <v>134</v>
      </c>
      <c r="AF634" s="27">
        <v>0</v>
      </c>
      <c r="AG634" s="6">
        <v>0</v>
      </c>
      <c r="AH634" s="6">
        <v>0</v>
      </c>
      <c r="AI634" s="23">
        <v>0</v>
      </c>
      <c r="AJ634" s="6">
        <v>232</v>
      </c>
      <c r="AK634" s="6">
        <v>232</v>
      </c>
      <c r="AL634">
        <v>0</v>
      </c>
      <c r="AM634" s="6">
        <v>224</v>
      </c>
      <c r="AN634" s="6">
        <v>224</v>
      </c>
      <c r="AO634" s="173">
        <v>0</v>
      </c>
      <c r="AP634" s="136">
        <f t="shared" si="31"/>
        <v>3382</v>
      </c>
      <c r="AQ634" s="137">
        <f t="shared" si="32"/>
        <v>1</v>
      </c>
      <c r="AV634" s="6"/>
      <c r="AW634" s="6"/>
      <c r="AZ634" s="6"/>
      <c r="BA634" s="6"/>
      <c r="BD634" s="6"/>
      <c r="BE634" s="6"/>
      <c r="BF634" s="6"/>
      <c r="BG634" s="6"/>
      <c r="BH634" s="6"/>
      <c r="BI634" s="6"/>
      <c r="BJ634" s="6"/>
      <c r="BK634" s="6"/>
      <c r="BL634" s="6"/>
      <c r="BM634" s="6"/>
    </row>
    <row r="635" spans="1:79" ht="16.5" customHeight="1">
      <c r="A635" s="27" t="s">
        <v>150</v>
      </c>
      <c r="B635" s="80">
        <v>569</v>
      </c>
      <c r="C635" s="6">
        <v>0</v>
      </c>
      <c r="D635" s="6">
        <v>0</v>
      </c>
      <c r="E635" s="6">
        <v>0</v>
      </c>
      <c r="F635" s="6">
        <v>302</v>
      </c>
      <c r="G635" s="6">
        <v>302</v>
      </c>
      <c r="H635" s="23">
        <v>0</v>
      </c>
      <c r="I635" s="6">
        <v>154</v>
      </c>
      <c r="J635" s="6">
        <v>154</v>
      </c>
      <c r="K635" s="23">
        <v>0</v>
      </c>
      <c r="L635" s="6">
        <v>0</v>
      </c>
      <c r="M635" s="6">
        <v>0</v>
      </c>
      <c r="N635" s="6">
        <v>0</v>
      </c>
      <c r="O635" s="6">
        <v>0</v>
      </c>
      <c r="P635" s="6">
        <v>0</v>
      </c>
      <c r="Q635" s="173">
        <v>0</v>
      </c>
      <c r="R635" s="6">
        <v>0</v>
      </c>
      <c r="S635" s="6">
        <v>0</v>
      </c>
      <c r="T635" s="23">
        <v>0</v>
      </c>
      <c r="U635" s="6">
        <v>200</v>
      </c>
      <c r="V635" s="6">
        <v>206</v>
      </c>
      <c r="W635" s="23">
        <v>0</v>
      </c>
      <c r="X635" s="6">
        <v>0</v>
      </c>
      <c r="Y635" s="6">
        <v>0</v>
      </c>
      <c r="Z635" s="27">
        <v>0</v>
      </c>
      <c r="AA635" s="6">
        <v>150</v>
      </c>
      <c r="AB635" s="6">
        <v>162</v>
      </c>
      <c r="AC635" s="6">
        <v>0</v>
      </c>
      <c r="AD635" s="6">
        <v>0</v>
      </c>
      <c r="AE635" s="6">
        <v>0</v>
      </c>
      <c r="AF635" s="27">
        <v>0</v>
      </c>
      <c r="AG635" s="6">
        <v>0</v>
      </c>
      <c r="AH635" s="6">
        <v>0</v>
      </c>
      <c r="AI635" s="23">
        <v>0</v>
      </c>
      <c r="AJ635" s="6">
        <v>232</v>
      </c>
      <c r="AK635" s="6">
        <v>232</v>
      </c>
      <c r="AL635">
        <v>0</v>
      </c>
      <c r="AM635" s="6">
        <v>224</v>
      </c>
      <c r="AN635" s="6">
        <v>224</v>
      </c>
      <c r="AO635" s="173">
        <v>0</v>
      </c>
      <c r="AP635" s="136">
        <f t="shared" si="31"/>
        <v>2542</v>
      </c>
      <c r="AQ635" s="137">
        <f t="shared" si="32"/>
        <v>1</v>
      </c>
      <c r="AV635" s="6"/>
      <c r="AW635" s="6"/>
      <c r="AZ635" s="6"/>
      <c r="BA635" s="6"/>
      <c r="BD635" s="6"/>
      <c r="BE635" s="6"/>
      <c r="BF635" s="6"/>
      <c r="BG635" s="6"/>
      <c r="BH635" s="6"/>
      <c r="BI635" s="6"/>
      <c r="BJ635" s="6"/>
      <c r="BK635" s="6"/>
      <c r="BL635" s="6"/>
      <c r="BM635" s="6"/>
    </row>
    <row r="636" spans="1:79" ht="16.5" customHeight="1">
      <c r="A636" s="27" t="s">
        <v>150</v>
      </c>
      <c r="B636" s="80">
        <v>570</v>
      </c>
      <c r="C636" s="6">
        <v>0</v>
      </c>
      <c r="D636" s="6">
        <v>0</v>
      </c>
      <c r="E636" s="6">
        <v>0</v>
      </c>
      <c r="F636" s="6">
        <v>0</v>
      </c>
      <c r="G636" s="6">
        <v>0</v>
      </c>
      <c r="H636" s="23">
        <v>0</v>
      </c>
      <c r="I636" s="6">
        <v>154</v>
      </c>
      <c r="J636" s="6">
        <v>154</v>
      </c>
      <c r="K636" s="23">
        <v>0</v>
      </c>
      <c r="L636" s="6">
        <v>138</v>
      </c>
      <c r="M636" s="6">
        <v>150</v>
      </c>
      <c r="N636" s="6">
        <v>0</v>
      </c>
      <c r="O636" s="6">
        <v>0</v>
      </c>
      <c r="P636" s="6">
        <v>0</v>
      </c>
      <c r="Q636" s="173">
        <v>0</v>
      </c>
      <c r="R636" s="6">
        <v>0</v>
      </c>
      <c r="S636" s="6">
        <v>0</v>
      </c>
      <c r="T636" s="23">
        <v>0</v>
      </c>
      <c r="U636" s="6">
        <v>0</v>
      </c>
      <c r="V636" s="6">
        <v>0</v>
      </c>
      <c r="W636" s="23">
        <v>0</v>
      </c>
      <c r="X636" s="6">
        <v>182</v>
      </c>
      <c r="Y636" s="6">
        <v>196</v>
      </c>
      <c r="Z636" s="27">
        <v>0</v>
      </c>
      <c r="AA636" s="6">
        <v>0</v>
      </c>
      <c r="AB636" s="6">
        <v>0</v>
      </c>
      <c r="AC636" s="6">
        <v>0</v>
      </c>
      <c r="AD636" s="6">
        <v>124</v>
      </c>
      <c r="AE636" s="6">
        <v>134</v>
      </c>
      <c r="AF636" s="27">
        <v>0</v>
      </c>
      <c r="AG636" s="6">
        <v>0</v>
      </c>
      <c r="AH636" s="6">
        <v>0</v>
      </c>
      <c r="AI636" s="23">
        <v>0</v>
      </c>
      <c r="AJ636" s="6">
        <v>232</v>
      </c>
      <c r="AK636" s="6">
        <v>232</v>
      </c>
      <c r="AL636">
        <v>0</v>
      </c>
      <c r="AM636" s="6">
        <v>0</v>
      </c>
      <c r="AN636" s="6">
        <v>0</v>
      </c>
      <c r="AO636" s="173">
        <v>0</v>
      </c>
      <c r="AP636" s="136">
        <f t="shared" si="31"/>
        <v>1696</v>
      </c>
      <c r="AQ636" s="137">
        <f t="shared" si="32"/>
        <v>1</v>
      </c>
      <c r="AV636" s="6"/>
      <c r="AW636" s="6"/>
      <c r="AZ636" s="6"/>
      <c r="BA636" s="6"/>
      <c r="BD636" s="6"/>
      <c r="BE636" s="6"/>
      <c r="BF636" s="6"/>
      <c r="BG636" s="6"/>
      <c r="BH636" s="6"/>
      <c r="BI636" s="6"/>
      <c r="BJ636" s="6"/>
      <c r="BK636" s="6"/>
      <c r="BL636" s="6"/>
      <c r="BM636" s="6"/>
    </row>
    <row r="637" spans="1:79" ht="16.5" customHeight="1">
      <c r="A637" s="161" t="s">
        <v>150</v>
      </c>
      <c r="B637" s="170">
        <v>570</v>
      </c>
      <c r="C637" s="60">
        <v>0</v>
      </c>
      <c r="D637" s="60">
        <v>0</v>
      </c>
      <c r="E637" s="60">
        <v>0</v>
      </c>
      <c r="F637" s="60">
        <v>0</v>
      </c>
      <c r="G637" s="60">
        <v>0</v>
      </c>
      <c r="H637" s="186">
        <v>0</v>
      </c>
      <c r="I637" s="60">
        <v>154</v>
      </c>
      <c r="J637" s="60">
        <v>154</v>
      </c>
      <c r="K637" s="186">
        <v>0</v>
      </c>
      <c r="L637" s="60">
        <v>0</v>
      </c>
      <c r="M637" s="60">
        <v>0</v>
      </c>
      <c r="N637" s="60">
        <v>0</v>
      </c>
      <c r="O637" s="60">
        <v>0</v>
      </c>
      <c r="P637" s="60">
        <v>0</v>
      </c>
      <c r="Q637" s="187">
        <v>0</v>
      </c>
      <c r="R637" s="60">
        <v>0</v>
      </c>
      <c r="S637" s="60">
        <v>0</v>
      </c>
      <c r="T637" s="186">
        <v>0</v>
      </c>
      <c r="U637" s="60">
        <v>200</v>
      </c>
      <c r="V637" s="60">
        <v>200</v>
      </c>
      <c r="W637" s="186">
        <v>0</v>
      </c>
      <c r="X637" s="60">
        <v>0</v>
      </c>
      <c r="Y637" s="60">
        <v>0</v>
      </c>
      <c r="Z637" s="161">
        <v>0</v>
      </c>
      <c r="AA637" s="60">
        <v>0</v>
      </c>
      <c r="AB637" s="60">
        <v>0</v>
      </c>
      <c r="AC637" s="60">
        <v>0</v>
      </c>
      <c r="AD637" s="60">
        <v>124</v>
      </c>
      <c r="AE637" s="60">
        <v>134</v>
      </c>
      <c r="AF637" s="161">
        <v>0</v>
      </c>
      <c r="AG637" s="60">
        <v>0</v>
      </c>
      <c r="AH637" s="60">
        <v>0</v>
      </c>
      <c r="AI637" s="186">
        <v>0</v>
      </c>
      <c r="AJ637" s="60">
        <v>232</v>
      </c>
      <c r="AK637" s="60">
        <v>232</v>
      </c>
      <c r="AL637" s="182">
        <v>0</v>
      </c>
      <c r="AM637" s="60">
        <v>0</v>
      </c>
      <c r="AN637" s="60">
        <v>0</v>
      </c>
      <c r="AO637" s="187">
        <v>0</v>
      </c>
      <c r="AP637" s="164">
        <f t="shared" si="31"/>
        <v>1430</v>
      </c>
      <c r="AQ637" s="165">
        <f t="shared" si="32"/>
        <v>1</v>
      </c>
      <c r="AR637" s="186"/>
      <c r="AS637" s="186"/>
      <c r="AT637" s="186"/>
      <c r="AU637" s="186"/>
      <c r="AV637" s="60"/>
      <c r="AW637" s="60"/>
      <c r="AX637" s="186"/>
      <c r="AY637" s="186"/>
      <c r="AZ637" s="60"/>
      <c r="BA637" s="60"/>
      <c r="BB637" s="186"/>
      <c r="BC637" s="186"/>
      <c r="BD637" s="60"/>
      <c r="BE637" s="60"/>
      <c r="BF637" s="60"/>
      <c r="BG637" s="60"/>
      <c r="BH637" s="60"/>
      <c r="BI637" s="60"/>
      <c r="BJ637" s="60"/>
      <c r="BK637" s="60"/>
      <c r="BL637" s="60"/>
      <c r="BM637" s="60"/>
      <c r="BN637" s="186"/>
      <c r="BO637" s="186"/>
      <c r="BP637" s="186"/>
      <c r="BQ637" s="186"/>
      <c r="BR637" s="186"/>
      <c r="BS637" s="186"/>
      <c r="BT637" s="186"/>
      <c r="BU637" s="186"/>
      <c r="BV637" s="186"/>
      <c r="BW637" s="186"/>
      <c r="BX637" s="186"/>
      <c r="BY637" s="186"/>
      <c r="BZ637" s="186"/>
      <c r="CA637" s="186"/>
    </row>
    <row r="638" spans="1:79" ht="15.6">
      <c r="A638" s="27"/>
      <c r="B638" s="4"/>
      <c r="C638" s="24"/>
      <c r="Q638" s="173"/>
      <c r="R638" s="24"/>
      <c r="Z638" s="173"/>
      <c r="AA638" s="24"/>
      <c r="AF638" s="173"/>
      <c r="AG638" s="24"/>
      <c r="AO638" s="27"/>
      <c r="AP638" s="136"/>
      <c r="AQ638" s="173"/>
    </row>
    <row r="639" spans="1:79" ht="15.6">
      <c r="A639" s="27"/>
      <c r="B639" s="4"/>
      <c r="C639" s="24"/>
      <c r="Q639" s="173"/>
      <c r="R639" s="24"/>
      <c r="Z639" s="173"/>
      <c r="AA639" s="24"/>
      <c r="AF639" s="173"/>
      <c r="AG639" s="24"/>
      <c r="AO639" s="27"/>
      <c r="AP639" s="136"/>
      <c r="AQ639" s="173"/>
    </row>
    <row r="640" spans="1:79" ht="15.6">
      <c r="A640" s="27"/>
      <c r="B640" s="4"/>
      <c r="C640" s="24"/>
      <c r="Q640" s="173"/>
      <c r="R640" s="24"/>
      <c r="Z640" s="173"/>
      <c r="AA640" s="24"/>
      <c r="AF640" s="173"/>
      <c r="AG640" s="24"/>
      <c r="AO640" s="27"/>
      <c r="AP640" s="136"/>
      <c r="AQ640" s="173"/>
    </row>
    <row r="641" spans="1:43" ht="15.6">
      <c r="A641" s="27"/>
      <c r="B641" s="4"/>
      <c r="C641" s="24"/>
      <c r="Q641" s="173"/>
      <c r="R641" s="24"/>
      <c r="Z641" s="173"/>
      <c r="AA641" s="24"/>
      <c r="AF641" s="173"/>
      <c r="AG641" s="24"/>
      <c r="AO641" s="27"/>
      <c r="AP641" s="136"/>
      <c r="AQ641" s="173"/>
    </row>
    <row r="642" spans="1:43" ht="15.6">
      <c r="A642" s="27"/>
      <c r="B642" s="4"/>
      <c r="C642" s="24"/>
      <c r="Q642" s="173"/>
      <c r="R642" s="24"/>
      <c r="Z642" s="173"/>
      <c r="AA642" s="24"/>
      <c r="AF642" s="173"/>
      <c r="AG642" s="24"/>
      <c r="AO642" s="27"/>
      <c r="AP642" s="136"/>
      <c r="AQ642" s="173"/>
    </row>
    <row r="643" spans="1:43" ht="15.6">
      <c r="A643" s="27"/>
      <c r="B643" s="4"/>
      <c r="C643" s="24"/>
      <c r="Q643" s="173"/>
      <c r="R643" s="24"/>
      <c r="Z643" s="173"/>
      <c r="AA643" s="24"/>
      <c r="AF643" s="173"/>
      <c r="AG643" s="24"/>
      <c r="AO643" s="27"/>
      <c r="AP643" s="136"/>
      <c r="AQ643" s="173"/>
    </row>
    <row r="644" spans="1:43" ht="15.6">
      <c r="A644" s="27"/>
      <c r="B644" s="4"/>
      <c r="C644" s="24"/>
      <c r="Q644" s="173"/>
      <c r="R644" s="24"/>
      <c r="Z644" s="173"/>
      <c r="AA644" s="24"/>
      <c r="AF644" s="173"/>
      <c r="AG644" s="24"/>
      <c r="AO644" s="27"/>
      <c r="AP644" s="136"/>
      <c r="AQ644" s="173"/>
    </row>
    <row r="645" spans="1:43" ht="15.6">
      <c r="A645" s="27"/>
      <c r="B645" s="4"/>
      <c r="C645" s="24"/>
      <c r="Q645" s="173"/>
      <c r="R645" s="24"/>
      <c r="Z645" s="173"/>
      <c r="AA645" s="24"/>
      <c r="AF645" s="173"/>
      <c r="AG645" s="24"/>
      <c r="AO645" s="27"/>
      <c r="AP645" s="136"/>
      <c r="AQ645" s="173"/>
    </row>
    <row r="646" spans="1:43" ht="15.6">
      <c r="A646" s="27"/>
      <c r="B646" s="4"/>
      <c r="C646" s="24"/>
      <c r="Q646" s="173"/>
      <c r="R646" s="24"/>
      <c r="Z646" s="173"/>
      <c r="AA646" s="24"/>
      <c r="AF646" s="173"/>
      <c r="AG646" s="24"/>
      <c r="AO646" s="27"/>
      <c r="AP646" s="136"/>
      <c r="AQ646" s="173"/>
    </row>
    <row r="647" spans="1:43" ht="15.6">
      <c r="A647" s="27"/>
      <c r="B647" s="4"/>
      <c r="C647" s="24"/>
      <c r="Q647" s="173"/>
      <c r="R647" s="24"/>
      <c r="Z647" s="173"/>
      <c r="AA647" s="24"/>
      <c r="AF647" s="173"/>
      <c r="AG647" s="24"/>
      <c r="AO647" s="27"/>
      <c r="AP647" s="136"/>
      <c r="AQ647" s="173"/>
    </row>
    <row r="648" spans="1:43" ht="15.6">
      <c r="A648" s="27"/>
      <c r="B648" s="4"/>
      <c r="C648" s="24"/>
      <c r="Q648" s="173"/>
      <c r="R648" s="24"/>
      <c r="Z648" s="173"/>
      <c r="AA648" s="24"/>
      <c r="AF648" s="173"/>
      <c r="AG648" s="24"/>
      <c r="AO648" s="27"/>
      <c r="AP648" s="136"/>
      <c r="AQ648" s="173"/>
    </row>
    <row r="649" spans="1:43" ht="15.6">
      <c r="A649" s="27"/>
      <c r="B649" s="4"/>
      <c r="C649" s="24"/>
      <c r="Q649" s="173"/>
      <c r="R649" s="24"/>
      <c r="Z649" s="173"/>
      <c r="AA649" s="24"/>
      <c r="AF649" s="173"/>
      <c r="AG649" s="24"/>
      <c r="AO649" s="27"/>
      <c r="AP649" s="136"/>
      <c r="AQ649" s="173"/>
    </row>
    <row r="650" spans="1:43" ht="15.6">
      <c r="A650" s="27"/>
      <c r="B650" s="4"/>
      <c r="C650" s="24"/>
      <c r="Q650" s="173"/>
      <c r="R650" s="24"/>
      <c r="Z650" s="173"/>
      <c r="AA650" s="24"/>
      <c r="AF650" s="173"/>
      <c r="AG650" s="24"/>
      <c r="AO650" s="27"/>
      <c r="AP650" s="136"/>
      <c r="AQ650" s="173"/>
    </row>
    <row r="651" spans="1:43" ht="15.6">
      <c r="A651" s="27"/>
      <c r="B651" s="4"/>
      <c r="C651" s="24"/>
      <c r="Q651" s="173"/>
      <c r="R651" s="24"/>
      <c r="Z651" s="173"/>
      <c r="AA651" s="24"/>
      <c r="AF651" s="173"/>
      <c r="AG651" s="24"/>
      <c r="AO651" s="27"/>
      <c r="AP651" s="136"/>
      <c r="AQ651" s="173"/>
    </row>
    <row r="652" spans="1:43" ht="15.6">
      <c r="A652" s="27"/>
      <c r="B652" s="4"/>
      <c r="C652" s="24"/>
      <c r="Q652" s="173"/>
      <c r="R652" s="24"/>
      <c r="Z652" s="173"/>
      <c r="AA652" s="24"/>
      <c r="AF652" s="173"/>
      <c r="AG652" s="24"/>
      <c r="AO652" s="27"/>
      <c r="AP652" s="136"/>
      <c r="AQ652" s="173"/>
    </row>
    <row r="653" spans="1:43" ht="15.6">
      <c r="A653" s="27"/>
      <c r="B653" s="4"/>
      <c r="C653" s="24"/>
      <c r="Q653" s="173"/>
      <c r="R653" s="24"/>
      <c r="Z653" s="173"/>
      <c r="AA653" s="24"/>
      <c r="AF653" s="173"/>
      <c r="AG653" s="24"/>
      <c r="AO653" s="27"/>
      <c r="AP653" s="136"/>
      <c r="AQ653" s="173"/>
    </row>
    <row r="654" spans="1:43" ht="15.6">
      <c r="A654" s="27"/>
      <c r="B654" s="4"/>
      <c r="C654" s="24"/>
      <c r="Q654" s="173"/>
      <c r="R654" s="24"/>
      <c r="Z654" s="173"/>
      <c r="AA654" s="24"/>
      <c r="AF654" s="173"/>
      <c r="AG654" s="24"/>
      <c r="AO654" s="27"/>
      <c r="AP654" s="136"/>
      <c r="AQ654" s="173"/>
    </row>
    <row r="655" spans="1:43" ht="15.6">
      <c r="A655" s="27"/>
      <c r="B655" s="4"/>
      <c r="C655" s="24"/>
      <c r="Q655" s="173"/>
      <c r="R655" s="24"/>
      <c r="Z655" s="173"/>
      <c r="AA655" s="24"/>
      <c r="AF655" s="173"/>
      <c r="AG655" s="24"/>
      <c r="AO655" s="27"/>
      <c r="AP655" s="136"/>
      <c r="AQ655" s="173"/>
    </row>
    <row r="656" spans="1:43" ht="15.6">
      <c r="A656" s="27"/>
      <c r="B656" s="4"/>
      <c r="C656" s="24"/>
      <c r="Q656" s="173"/>
      <c r="R656" s="24"/>
      <c r="Z656" s="173"/>
      <c r="AA656" s="24"/>
      <c r="AF656" s="173"/>
      <c r="AG656" s="24"/>
      <c r="AO656" s="27"/>
      <c r="AP656" s="136"/>
      <c r="AQ656" s="173"/>
    </row>
    <row r="657" spans="1:43" ht="15.6">
      <c r="A657" s="27"/>
      <c r="B657" s="4"/>
      <c r="C657" s="24"/>
      <c r="Q657" s="173"/>
      <c r="R657" s="24"/>
      <c r="Z657" s="173"/>
      <c r="AA657" s="24"/>
      <c r="AF657" s="173"/>
      <c r="AG657" s="24"/>
      <c r="AO657" s="27"/>
      <c r="AP657" s="136"/>
      <c r="AQ657" s="173"/>
    </row>
    <row r="658" spans="1:43" ht="15.6">
      <c r="A658" s="27"/>
      <c r="B658" s="4"/>
      <c r="C658" s="24"/>
      <c r="Q658" s="173"/>
      <c r="R658" s="24"/>
      <c r="Z658" s="173"/>
      <c r="AA658" s="24"/>
      <c r="AF658" s="173"/>
      <c r="AG658" s="24"/>
      <c r="AO658" s="27"/>
      <c r="AP658" s="136"/>
      <c r="AQ658" s="173"/>
    </row>
    <row r="659" spans="1:43" ht="15.6">
      <c r="A659" s="27"/>
      <c r="B659" s="4"/>
      <c r="C659" s="24"/>
      <c r="Q659" s="173"/>
      <c r="R659" s="24"/>
      <c r="Z659" s="173"/>
      <c r="AA659" s="24"/>
      <c r="AF659" s="173"/>
      <c r="AG659" s="24"/>
      <c r="AO659" s="27"/>
      <c r="AP659" s="136"/>
      <c r="AQ659" s="173"/>
    </row>
    <row r="660" spans="1:43" ht="15.6">
      <c r="A660" s="27"/>
      <c r="B660" s="4"/>
      <c r="C660" s="24"/>
      <c r="Q660" s="173"/>
      <c r="R660" s="24"/>
      <c r="Z660" s="173"/>
      <c r="AA660" s="24"/>
      <c r="AF660" s="173"/>
      <c r="AG660" s="24"/>
      <c r="AO660" s="27"/>
      <c r="AP660" s="136"/>
      <c r="AQ660" s="173"/>
    </row>
    <row r="661" spans="1:43" ht="15.6">
      <c r="A661" s="27"/>
      <c r="B661" s="4"/>
      <c r="C661" s="24"/>
      <c r="Q661" s="173"/>
      <c r="R661" s="24"/>
      <c r="Z661" s="173"/>
      <c r="AA661" s="24"/>
      <c r="AF661" s="173"/>
      <c r="AG661" s="24"/>
      <c r="AO661" s="27"/>
      <c r="AP661" s="136"/>
      <c r="AQ661" s="173"/>
    </row>
    <row r="662" spans="1:43" ht="15.6">
      <c r="A662" s="27"/>
      <c r="B662" s="4"/>
      <c r="C662" s="24"/>
      <c r="Q662" s="173"/>
      <c r="R662" s="24"/>
      <c r="Z662" s="173"/>
      <c r="AA662" s="24"/>
      <c r="AF662" s="173"/>
      <c r="AG662" s="24"/>
      <c r="AO662" s="27"/>
      <c r="AP662" s="136"/>
      <c r="AQ662" s="173"/>
    </row>
    <row r="663" spans="1:43" ht="15.6">
      <c r="A663" s="27"/>
      <c r="B663" s="4"/>
      <c r="C663" s="24"/>
      <c r="Q663" s="173"/>
      <c r="R663" s="24"/>
      <c r="Z663" s="173"/>
      <c r="AA663" s="24"/>
      <c r="AF663" s="173"/>
      <c r="AG663" s="24"/>
      <c r="AO663" s="27"/>
      <c r="AP663" s="136"/>
      <c r="AQ663" s="173"/>
    </row>
    <row r="664" spans="1:43" ht="15.6">
      <c r="A664" s="27"/>
      <c r="B664" s="4"/>
      <c r="C664" s="24"/>
      <c r="Q664" s="173"/>
      <c r="R664" s="24"/>
      <c r="Z664" s="173"/>
      <c r="AA664" s="24"/>
      <c r="AF664" s="173"/>
      <c r="AG664" s="24"/>
      <c r="AO664" s="27"/>
      <c r="AP664" s="136"/>
      <c r="AQ664" s="173"/>
    </row>
    <row r="665" spans="1:43" ht="15.6">
      <c r="A665" s="27"/>
      <c r="B665" s="4"/>
      <c r="C665" s="24"/>
      <c r="Q665" s="173"/>
      <c r="R665" s="24"/>
      <c r="Z665" s="173"/>
      <c r="AA665" s="24"/>
      <c r="AF665" s="173"/>
      <c r="AG665" s="24"/>
      <c r="AO665" s="27"/>
      <c r="AP665" s="136"/>
      <c r="AQ665" s="173"/>
    </row>
    <row r="666" spans="1:43" ht="15.6">
      <c r="A666" s="27"/>
      <c r="B666" s="4"/>
      <c r="C666" s="24"/>
      <c r="Q666" s="173"/>
      <c r="R666" s="24"/>
      <c r="Z666" s="173"/>
      <c r="AA666" s="24"/>
      <c r="AF666" s="173"/>
      <c r="AG666" s="24"/>
      <c r="AO666" s="27"/>
      <c r="AP666" s="136"/>
      <c r="AQ666" s="173"/>
    </row>
    <row r="667" spans="1:43" ht="15.6">
      <c r="A667" s="27"/>
      <c r="B667" s="4"/>
      <c r="C667" s="24"/>
      <c r="Q667" s="173"/>
      <c r="R667" s="24"/>
      <c r="Z667" s="173"/>
      <c r="AA667" s="24"/>
      <c r="AF667" s="173"/>
      <c r="AG667" s="24"/>
      <c r="AO667" s="27"/>
      <c r="AP667" s="136"/>
      <c r="AQ667" s="173"/>
    </row>
    <row r="668" spans="1:43" ht="15.6">
      <c r="A668" s="27"/>
      <c r="B668" s="4"/>
      <c r="C668" s="24"/>
      <c r="Q668" s="173"/>
      <c r="R668" s="24"/>
      <c r="Z668" s="173"/>
      <c r="AA668" s="24"/>
      <c r="AF668" s="173"/>
      <c r="AG668" s="24"/>
      <c r="AO668" s="27"/>
      <c r="AP668" s="136"/>
      <c r="AQ668" s="173"/>
    </row>
    <row r="669" spans="1:43" ht="15.6">
      <c r="A669" s="27"/>
      <c r="B669" s="4"/>
      <c r="C669" s="24"/>
      <c r="Q669" s="173"/>
      <c r="R669" s="24"/>
      <c r="Z669" s="173"/>
      <c r="AA669" s="24"/>
      <c r="AF669" s="173"/>
      <c r="AG669" s="24"/>
      <c r="AO669" s="27"/>
      <c r="AP669" s="136"/>
      <c r="AQ669" s="173"/>
    </row>
    <row r="670" spans="1:43" ht="15.6">
      <c r="A670" s="27"/>
      <c r="B670" s="4"/>
      <c r="C670" s="24"/>
      <c r="Q670" s="173"/>
      <c r="R670" s="24"/>
      <c r="Z670" s="173"/>
      <c r="AA670" s="24"/>
      <c r="AF670" s="173"/>
      <c r="AG670" s="24"/>
      <c r="AO670" s="27"/>
      <c r="AP670" s="136"/>
      <c r="AQ670" s="173"/>
    </row>
    <row r="671" spans="1:43" ht="15.6">
      <c r="A671" s="27"/>
      <c r="B671" s="4"/>
      <c r="C671" s="24"/>
      <c r="Q671" s="173"/>
      <c r="R671" s="24"/>
      <c r="Z671" s="173"/>
      <c r="AA671" s="24"/>
      <c r="AF671" s="173"/>
      <c r="AG671" s="24"/>
      <c r="AO671" s="27"/>
      <c r="AP671" s="136"/>
      <c r="AQ671" s="173"/>
    </row>
    <row r="672" spans="1:43" ht="15.6">
      <c r="A672" s="27"/>
      <c r="B672" s="4"/>
      <c r="C672" s="24"/>
      <c r="Q672" s="173"/>
      <c r="R672" s="24"/>
      <c r="Z672" s="173"/>
      <c r="AA672" s="24"/>
      <c r="AF672" s="173"/>
      <c r="AG672" s="24"/>
      <c r="AO672" s="27"/>
      <c r="AP672" s="136"/>
      <c r="AQ672" s="173"/>
    </row>
    <row r="673" spans="1:43" ht="15.6">
      <c r="A673" s="27"/>
      <c r="B673" s="4"/>
      <c r="C673" s="24"/>
      <c r="Q673" s="173"/>
      <c r="R673" s="24"/>
      <c r="Z673" s="173"/>
      <c r="AA673" s="24"/>
      <c r="AF673" s="173"/>
      <c r="AG673" s="24"/>
      <c r="AO673" s="27"/>
      <c r="AP673" s="136"/>
      <c r="AQ673" s="173"/>
    </row>
    <row r="674" spans="1:43" ht="15.6">
      <c r="A674" s="27"/>
      <c r="B674" s="4"/>
      <c r="C674" s="24"/>
      <c r="Q674" s="173"/>
      <c r="R674" s="24"/>
      <c r="Z674" s="173"/>
      <c r="AA674" s="24"/>
      <c r="AF674" s="173"/>
      <c r="AG674" s="24"/>
      <c r="AO674" s="27"/>
      <c r="AP674" s="136"/>
      <c r="AQ674" s="173"/>
    </row>
    <row r="675" spans="1:43" ht="15.6">
      <c r="A675" s="27"/>
      <c r="B675" s="4"/>
      <c r="C675" s="24"/>
      <c r="Q675" s="173"/>
      <c r="R675" s="24"/>
      <c r="Z675" s="173"/>
      <c r="AA675" s="24"/>
      <c r="AF675" s="173"/>
      <c r="AG675" s="24"/>
      <c r="AO675" s="27"/>
      <c r="AP675" s="136"/>
      <c r="AQ675" s="173"/>
    </row>
    <row r="676" spans="1:43" ht="15.6">
      <c r="A676" s="27"/>
      <c r="B676" s="4"/>
      <c r="C676" s="24"/>
      <c r="Q676" s="173"/>
      <c r="R676" s="24"/>
      <c r="Z676" s="173"/>
      <c r="AA676" s="24"/>
      <c r="AF676" s="173"/>
      <c r="AG676" s="24"/>
      <c r="AO676" s="27"/>
      <c r="AP676" s="136"/>
      <c r="AQ676" s="173"/>
    </row>
    <row r="677" spans="1:43" ht="15.6">
      <c r="A677" s="27"/>
      <c r="B677" s="4"/>
      <c r="C677" s="24"/>
      <c r="Q677" s="173"/>
      <c r="R677" s="24"/>
      <c r="Z677" s="173"/>
      <c r="AA677" s="24"/>
      <c r="AF677" s="173"/>
      <c r="AG677" s="24"/>
      <c r="AO677" s="27"/>
      <c r="AP677" s="136"/>
      <c r="AQ677" s="173"/>
    </row>
    <row r="678" spans="1:43" ht="15.6">
      <c r="A678" s="27"/>
      <c r="B678" s="4"/>
      <c r="C678" s="24"/>
      <c r="Q678" s="173"/>
      <c r="R678" s="24"/>
      <c r="Z678" s="173"/>
      <c r="AA678" s="24"/>
      <c r="AF678" s="173"/>
      <c r="AG678" s="24"/>
      <c r="AO678" s="27"/>
      <c r="AP678" s="136"/>
      <c r="AQ678" s="173"/>
    </row>
    <row r="679" spans="1:43" ht="15.6">
      <c r="A679" s="27"/>
      <c r="B679" s="4"/>
      <c r="C679" s="24"/>
      <c r="Q679" s="173"/>
      <c r="R679" s="24"/>
      <c r="Z679" s="173"/>
      <c r="AA679" s="24"/>
      <c r="AF679" s="173"/>
      <c r="AG679" s="24"/>
      <c r="AO679" s="27"/>
      <c r="AP679" s="136"/>
      <c r="AQ679" s="173"/>
    </row>
    <row r="680" spans="1:43" ht="15.6">
      <c r="A680" s="27"/>
      <c r="B680" s="4"/>
      <c r="C680" s="24"/>
      <c r="Q680" s="173"/>
      <c r="R680" s="24"/>
      <c r="Z680" s="173"/>
      <c r="AA680" s="24"/>
      <c r="AF680" s="173"/>
      <c r="AG680" s="24"/>
      <c r="AO680" s="27"/>
      <c r="AP680" s="136"/>
      <c r="AQ680" s="173"/>
    </row>
    <row r="681" spans="1:43" ht="15.6">
      <c r="A681" s="27"/>
      <c r="B681" s="4"/>
      <c r="C681" s="24"/>
      <c r="Q681" s="173"/>
      <c r="R681" s="24"/>
      <c r="Z681" s="173"/>
      <c r="AA681" s="24"/>
      <c r="AF681" s="173"/>
      <c r="AG681" s="24"/>
      <c r="AO681" s="27"/>
      <c r="AP681" s="136"/>
      <c r="AQ681" s="173"/>
    </row>
    <row r="682" spans="1:43" ht="15.6">
      <c r="A682" s="27"/>
      <c r="B682" s="4"/>
      <c r="C682" s="24"/>
      <c r="Q682" s="173"/>
      <c r="R682" s="24"/>
      <c r="Z682" s="173"/>
      <c r="AA682" s="24"/>
      <c r="AF682" s="173"/>
      <c r="AG682" s="24"/>
      <c r="AO682" s="27"/>
      <c r="AP682" s="136"/>
      <c r="AQ682" s="173"/>
    </row>
    <row r="683" spans="1:43" ht="15.6">
      <c r="A683" s="27"/>
      <c r="B683" s="4"/>
      <c r="C683" s="24"/>
      <c r="Q683" s="173"/>
      <c r="R683" s="24"/>
      <c r="Z683" s="173"/>
      <c r="AA683" s="24"/>
      <c r="AF683" s="173"/>
      <c r="AG683" s="24"/>
      <c r="AO683" s="27"/>
      <c r="AP683" s="136"/>
      <c r="AQ683" s="173"/>
    </row>
    <row r="684" spans="1:43" ht="15.6">
      <c r="A684" s="27"/>
      <c r="B684" s="4"/>
      <c r="C684" s="24"/>
      <c r="Q684" s="173"/>
      <c r="R684" s="24"/>
      <c r="Z684" s="173"/>
      <c r="AA684" s="24"/>
      <c r="AF684" s="173"/>
      <c r="AG684" s="24"/>
      <c r="AO684" s="27"/>
      <c r="AP684" s="136"/>
      <c r="AQ684" s="173"/>
    </row>
    <row r="685" spans="1:43" ht="15.6">
      <c r="A685" s="27"/>
      <c r="B685" s="4"/>
      <c r="C685" s="24"/>
      <c r="Q685" s="173"/>
      <c r="R685" s="24"/>
      <c r="Z685" s="173"/>
      <c r="AA685" s="24"/>
      <c r="AF685" s="173"/>
      <c r="AG685" s="24"/>
      <c r="AO685" s="27"/>
      <c r="AP685" s="136"/>
      <c r="AQ685" s="173"/>
    </row>
    <row r="686" spans="1:43" ht="15.6">
      <c r="A686" s="27"/>
      <c r="B686" s="4"/>
      <c r="C686" s="24"/>
      <c r="Q686" s="173"/>
      <c r="R686" s="24"/>
      <c r="Z686" s="173"/>
      <c r="AA686" s="24"/>
      <c r="AF686" s="173"/>
      <c r="AG686" s="24"/>
      <c r="AO686" s="27"/>
      <c r="AP686" s="136"/>
      <c r="AQ686" s="173"/>
    </row>
    <row r="687" spans="1:43" ht="15.6">
      <c r="A687" s="27"/>
      <c r="B687" s="4"/>
      <c r="C687" s="24"/>
      <c r="Q687" s="173"/>
      <c r="R687" s="24"/>
      <c r="Z687" s="173"/>
      <c r="AA687" s="24"/>
      <c r="AF687" s="173"/>
      <c r="AG687" s="24"/>
      <c r="AO687" s="27"/>
      <c r="AP687" s="136"/>
      <c r="AQ687" s="173"/>
    </row>
    <row r="688" spans="1:43" ht="15.6">
      <c r="A688" s="27"/>
      <c r="B688" s="4"/>
      <c r="C688" s="24"/>
      <c r="Q688" s="173"/>
      <c r="R688" s="24"/>
      <c r="Z688" s="173"/>
      <c r="AA688" s="24"/>
      <c r="AF688" s="173"/>
      <c r="AG688" s="24"/>
      <c r="AO688" s="27"/>
      <c r="AP688" s="136"/>
      <c r="AQ688" s="173"/>
    </row>
    <row r="689" spans="1:43" ht="15.6">
      <c r="A689" s="27"/>
      <c r="B689" s="4"/>
      <c r="C689" s="24"/>
      <c r="Q689" s="173"/>
      <c r="R689" s="24"/>
      <c r="Z689" s="173"/>
      <c r="AA689" s="24"/>
      <c r="AF689" s="173"/>
      <c r="AG689" s="24"/>
      <c r="AO689" s="27"/>
      <c r="AP689" s="136"/>
      <c r="AQ689" s="173"/>
    </row>
    <row r="690" spans="1:43" ht="15.6">
      <c r="A690" s="27"/>
      <c r="B690" s="4"/>
      <c r="C690" s="24"/>
      <c r="Q690" s="173"/>
      <c r="R690" s="24"/>
      <c r="Z690" s="173"/>
      <c r="AA690" s="24"/>
      <c r="AF690" s="173"/>
      <c r="AG690" s="24"/>
      <c r="AO690" s="27"/>
      <c r="AP690" s="136"/>
      <c r="AQ690" s="173"/>
    </row>
    <row r="691" spans="1:43" ht="15.6">
      <c r="A691" s="27"/>
      <c r="B691" s="4"/>
      <c r="C691" s="24"/>
      <c r="Q691" s="173"/>
      <c r="R691" s="24"/>
      <c r="Z691" s="173"/>
      <c r="AA691" s="24"/>
      <c r="AF691" s="173"/>
      <c r="AG691" s="24"/>
      <c r="AO691" s="27"/>
      <c r="AP691" s="136"/>
      <c r="AQ691" s="173"/>
    </row>
    <row r="692" spans="1:43" ht="15.6">
      <c r="A692" s="27"/>
      <c r="B692" s="4"/>
      <c r="C692" s="24"/>
      <c r="Q692" s="173"/>
      <c r="R692" s="24"/>
      <c r="Z692" s="173"/>
      <c r="AA692" s="24"/>
      <c r="AF692" s="173"/>
      <c r="AG692" s="24"/>
      <c r="AO692" s="27"/>
      <c r="AP692" s="136"/>
      <c r="AQ692" s="173"/>
    </row>
    <row r="693" spans="1:43" ht="15.6">
      <c r="A693" s="27"/>
      <c r="B693" s="4"/>
      <c r="C693" s="24"/>
      <c r="Q693" s="173"/>
      <c r="R693" s="24"/>
      <c r="Z693" s="173"/>
      <c r="AA693" s="24"/>
      <c r="AF693" s="173"/>
      <c r="AG693" s="24"/>
      <c r="AO693" s="27"/>
      <c r="AP693" s="136"/>
      <c r="AQ693" s="173"/>
    </row>
    <row r="694" spans="1:43" ht="15.6">
      <c r="A694" s="27"/>
      <c r="B694" s="4"/>
      <c r="C694" s="24"/>
      <c r="Q694" s="173"/>
      <c r="R694" s="24"/>
      <c r="Z694" s="173"/>
      <c r="AA694" s="24"/>
      <c r="AF694" s="173"/>
      <c r="AG694" s="24"/>
      <c r="AO694" s="27"/>
      <c r="AP694" s="136"/>
      <c r="AQ694" s="173"/>
    </row>
    <row r="695" spans="1:43" ht="15.6">
      <c r="A695" s="27"/>
      <c r="B695" s="4"/>
      <c r="C695" s="24"/>
      <c r="Q695" s="173"/>
      <c r="R695" s="24"/>
      <c r="Z695" s="173"/>
      <c r="AA695" s="24"/>
      <c r="AF695" s="173"/>
      <c r="AG695" s="24"/>
      <c r="AO695" s="27"/>
      <c r="AP695" s="136"/>
      <c r="AQ695" s="173"/>
    </row>
    <row r="696" spans="1:43" ht="15.6">
      <c r="A696" s="27"/>
      <c r="B696" s="4"/>
      <c r="C696" s="24"/>
      <c r="Q696" s="173"/>
      <c r="R696" s="24"/>
      <c r="Z696" s="173"/>
      <c r="AA696" s="24"/>
      <c r="AF696" s="173"/>
      <c r="AG696" s="24"/>
      <c r="AO696" s="27"/>
      <c r="AP696" s="136"/>
      <c r="AQ696" s="173"/>
    </row>
    <row r="697" spans="1:43" ht="15.6">
      <c r="A697" s="27"/>
      <c r="B697" s="4"/>
      <c r="C697" s="24"/>
      <c r="Q697" s="173"/>
      <c r="R697" s="24"/>
      <c r="Z697" s="173"/>
      <c r="AA697" s="24"/>
      <c r="AF697" s="173"/>
      <c r="AG697" s="24"/>
      <c r="AO697" s="27"/>
      <c r="AP697" s="136"/>
      <c r="AQ697" s="173"/>
    </row>
    <row r="698" spans="1:43" ht="15.6">
      <c r="A698" s="27"/>
      <c r="B698" s="4"/>
      <c r="C698" s="24"/>
      <c r="Q698" s="173"/>
      <c r="R698" s="24"/>
      <c r="Z698" s="173"/>
      <c r="AA698" s="24"/>
      <c r="AF698" s="173"/>
      <c r="AG698" s="24"/>
      <c r="AO698" s="27"/>
      <c r="AP698" s="136"/>
      <c r="AQ698" s="173"/>
    </row>
    <row r="699" spans="1:43" ht="15.6">
      <c r="A699" s="27"/>
      <c r="B699" s="4"/>
      <c r="C699" s="24"/>
      <c r="Q699" s="173"/>
      <c r="R699" s="24"/>
      <c r="Z699" s="173"/>
      <c r="AA699" s="24"/>
      <c r="AF699" s="173"/>
      <c r="AG699" s="24"/>
      <c r="AO699" s="27"/>
      <c r="AP699" s="136"/>
      <c r="AQ699" s="173"/>
    </row>
    <row r="700" spans="1:43" ht="15.6">
      <c r="A700" s="27"/>
      <c r="B700" s="4"/>
      <c r="C700" s="24"/>
      <c r="Q700" s="173"/>
      <c r="R700" s="24"/>
      <c r="Z700" s="173"/>
      <c r="AA700" s="24"/>
      <c r="AF700" s="173"/>
      <c r="AG700" s="24"/>
      <c r="AO700" s="27"/>
      <c r="AP700" s="136"/>
      <c r="AQ700" s="173"/>
    </row>
    <row r="701" spans="1:43" ht="15.6">
      <c r="A701" s="27"/>
      <c r="B701" s="4"/>
      <c r="C701" s="24"/>
      <c r="Q701" s="173"/>
      <c r="R701" s="24"/>
      <c r="Z701" s="173"/>
      <c r="AA701" s="24"/>
      <c r="AF701" s="173"/>
      <c r="AG701" s="24"/>
      <c r="AO701" s="27"/>
      <c r="AP701" s="136"/>
      <c r="AQ701" s="173"/>
    </row>
    <row r="702" spans="1:43" ht="15.6">
      <c r="A702" s="27"/>
      <c r="B702" s="4"/>
      <c r="C702" s="24"/>
      <c r="Q702" s="173"/>
      <c r="R702" s="24"/>
      <c r="Z702" s="173"/>
      <c r="AA702" s="24"/>
      <c r="AF702" s="173"/>
      <c r="AG702" s="24"/>
      <c r="AO702" s="27"/>
      <c r="AP702" s="136"/>
      <c r="AQ702" s="173"/>
    </row>
    <row r="703" spans="1:43" ht="15.6">
      <c r="A703" s="27"/>
      <c r="B703" s="4"/>
      <c r="C703" s="24"/>
      <c r="Q703" s="173"/>
      <c r="R703" s="24"/>
      <c r="Z703" s="173"/>
      <c r="AA703" s="24"/>
      <c r="AF703" s="173"/>
      <c r="AG703" s="24"/>
      <c r="AO703" s="27"/>
      <c r="AP703" s="136"/>
      <c r="AQ703" s="173"/>
    </row>
    <row r="704" spans="1:43" ht="15.6">
      <c r="A704" s="27"/>
      <c r="B704" s="4"/>
      <c r="C704" s="24"/>
      <c r="Q704" s="173"/>
      <c r="R704" s="24"/>
      <c r="Z704" s="173"/>
      <c r="AA704" s="24"/>
      <c r="AF704" s="173"/>
      <c r="AG704" s="24"/>
      <c r="AO704" s="27"/>
      <c r="AP704" s="136"/>
      <c r="AQ704" s="173"/>
    </row>
    <row r="705" spans="1:43" ht="15.6">
      <c r="A705" s="27"/>
      <c r="B705" s="4"/>
      <c r="C705" s="24"/>
      <c r="Q705" s="173"/>
      <c r="R705" s="24"/>
      <c r="Z705" s="173"/>
      <c r="AA705" s="24"/>
      <c r="AF705" s="173"/>
      <c r="AG705" s="24"/>
      <c r="AO705" s="27"/>
      <c r="AP705" s="136"/>
      <c r="AQ705" s="173"/>
    </row>
    <row r="706" spans="1:43" ht="15.6">
      <c r="A706" s="27"/>
      <c r="B706" s="4"/>
      <c r="C706" s="24"/>
      <c r="Q706" s="173"/>
      <c r="R706" s="24"/>
      <c r="Z706" s="173"/>
      <c r="AA706" s="24"/>
      <c r="AF706" s="173"/>
      <c r="AG706" s="24"/>
      <c r="AO706" s="27"/>
      <c r="AP706" s="136"/>
      <c r="AQ706" s="173"/>
    </row>
    <row r="707" spans="1:43" ht="15.6">
      <c r="A707" s="27"/>
      <c r="B707" s="4"/>
      <c r="C707" s="24"/>
      <c r="Q707" s="173"/>
      <c r="R707" s="24"/>
      <c r="Z707" s="173"/>
      <c r="AA707" s="24"/>
      <c r="AF707" s="173"/>
      <c r="AG707" s="24"/>
      <c r="AO707" s="27"/>
      <c r="AP707" s="136"/>
      <c r="AQ707" s="173"/>
    </row>
    <row r="708" spans="1:43" ht="15.6">
      <c r="A708" s="27"/>
      <c r="B708" s="4"/>
      <c r="C708" s="24"/>
      <c r="Q708" s="173"/>
      <c r="R708" s="24"/>
      <c r="Z708" s="173"/>
      <c r="AA708" s="24"/>
      <c r="AF708" s="173"/>
      <c r="AG708" s="24"/>
      <c r="AO708" s="27"/>
      <c r="AP708" s="136"/>
      <c r="AQ708" s="173"/>
    </row>
    <row r="709" spans="1:43" ht="15.6">
      <c r="A709" s="27"/>
      <c r="B709" s="4"/>
      <c r="C709" s="24"/>
      <c r="Q709" s="173"/>
      <c r="R709" s="24"/>
      <c r="Z709" s="173"/>
      <c r="AA709" s="24"/>
      <c r="AF709" s="173"/>
      <c r="AG709" s="24"/>
      <c r="AO709" s="27"/>
      <c r="AP709" s="136"/>
      <c r="AQ709" s="173"/>
    </row>
    <row r="710" spans="1:43" ht="15.6">
      <c r="A710" s="27"/>
      <c r="B710" s="4"/>
      <c r="C710" s="24"/>
      <c r="Q710" s="173"/>
      <c r="R710" s="24"/>
      <c r="Z710" s="173"/>
      <c r="AA710" s="24"/>
      <c r="AF710" s="173"/>
      <c r="AG710" s="24"/>
      <c r="AO710" s="27"/>
      <c r="AP710" s="136"/>
      <c r="AQ710" s="173"/>
    </row>
    <row r="711" spans="1:43" ht="15.6">
      <c r="A711" s="27"/>
      <c r="B711" s="4"/>
      <c r="C711" s="24"/>
      <c r="Q711" s="173"/>
      <c r="R711" s="24"/>
      <c r="Z711" s="173"/>
      <c r="AA711" s="24"/>
      <c r="AF711" s="173"/>
      <c r="AG711" s="24"/>
      <c r="AO711" s="27"/>
      <c r="AP711" s="136"/>
      <c r="AQ711" s="173"/>
    </row>
    <row r="712" spans="1:43" ht="15.6">
      <c r="A712" s="27"/>
      <c r="B712" s="4"/>
      <c r="C712" s="24"/>
      <c r="Q712" s="173"/>
      <c r="R712" s="24"/>
      <c r="Z712" s="173"/>
      <c r="AA712" s="24"/>
      <c r="AF712" s="173"/>
      <c r="AG712" s="24"/>
      <c r="AO712" s="27"/>
      <c r="AP712" s="136"/>
      <c r="AQ712" s="173"/>
    </row>
    <row r="713" spans="1:43" ht="15.6">
      <c r="A713" s="27"/>
      <c r="B713" s="4"/>
      <c r="C713" s="24"/>
      <c r="Q713" s="173"/>
      <c r="R713" s="24"/>
      <c r="Z713" s="173"/>
      <c r="AA713" s="24"/>
      <c r="AF713" s="173"/>
      <c r="AG713" s="24"/>
      <c r="AO713" s="27"/>
      <c r="AP713" s="136"/>
      <c r="AQ713" s="173"/>
    </row>
    <row r="714" spans="1:43" ht="15.6">
      <c r="A714" s="27"/>
      <c r="B714" s="4"/>
      <c r="C714" s="24"/>
      <c r="Q714" s="173"/>
      <c r="R714" s="24"/>
      <c r="Z714" s="173"/>
      <c r="AA714" s="24"/>
      <c r="AF714" s="173"/>
      <c r="AG714" s="24"/>
      <c r="AO714" s="27"/>
      <c r="AP714" s="136"/>
      <c r="AQ714" s="173"/>
    </row>
    <row r="715" spans="1:43" ht="15.6">
      <c r="A715" s="27"/>
      <c r="B715" s="4"/>
      <c r="C715" s="24"/>
      <c r="Q715" s="173"/>
      <c r="R715" s="24"/>
      <c r="Z715" s="173"/>
      <c r="AA715" s="24"/>
      <c r="AF715" s="173"/>
      <c r="AG715" s="24"/>
      <c r="AO715" s="27"/>
      <c r="AP715" s="136"/>
      <c r="AQ715" s="173"/>
    </row>
    <row r="716" spans="1:43" ht="15.6">
      <c r="A716" s="27"/>
      <c r="B716" s="4"/>
      <c r="C716" s="24"/>
      <c r="Q716" s="173"/>
      <c r="R716" s="24"/>
      <c r="Z716" s="173"/>
      <c r="AA716" s="24"/>
      <c r="AF716" s="173"/>
      <c r="AG716" s="24"/>
      <c r="AO716" s="27"/>
      <c r="AP716" s="136"/>
      <c r="AQ716" s="173"/>
    </row>
    <row r="717" spans="1:43" ht="15.6">
      <c r="A717" s="27"/>
      <c r="B717" s="4"/>
      <c r="C717" s="24"/>
      <c r="Q717" s="173"/>
      <c r="R717" s="24"/>
      <c r="Z717" s="173"/>
      <c r="AA717" s="24"/>
      <c r="AF717" s="173"/>
      <c r="AG717" s="24"/>
      <c r="AO717" s="27"/>
      <c r="AP717" s="136"/>
      <c r="AQ717" s="173"/>
    </row>
    <row r="718" spans="1:43" ht="15.6">
      <c r="A718" s="27"/>
      <c r="B718" s="4"/>
      <c r="C718" s="24"/>
      <c r="Q718" s="173"/>
      <c r="R718" s="24"/>
      <c r="Z718" s="173"/>
      <c r="AA718" s="24"/>
      <c r="AF718" s="173"/>
      <c r="AG718" s="24"/>
      <c r="AO718" s="27"/>
      <c r="AP718" s="136"/>
      <c r="AQ718" s="173"/>
    </row>
    <row r="719" spans="1:43" ht="15.6">
      <c r="A719" s="27"/>
      <c r="B719" s="4"/>
      <c r="C719" s="24"/>
      <c r="Q719" s="173"/>
      <c r="R719" s="24"/>
      <c r="Z719" s="173"/>
      <c r="AA719" s="24"/>
      <c r="AF719" s="173"/>
      <c r="AG719" s="24"/>
      <c r="AO719" s="27"/>
      <c r="AP719" s="136"/>
      <c r="AQ719" s="173"/>
    </row>
    <row r="720" spans="1:43" ht="15.6">
      <c r="A720" s="27"/>
      <c r="B720" s="4"/>
      <c r="C720" s="24"/>
      <c r="Q720" s="173"/>
      <c r="R720" s="24"/>
      <c r="Z720" s="173"/>
      <c r="AA720" s="24"/>
      <c r="AF720" s="173"/>
      <c r="AG720" s="24"/>
      <c r="AO720" s="27"/>
      <c r="AP720" s="136"/>
      <c r="AQ720" s="173"/>
    </row>
    <row r="721" spans="1:43" ht="15.6">
      <c r="A721" s="27"/>
      <c r="B721" s="4"/>
      <c r="C721" s="24"/>
      <c r="Q721" s="173"/>
      <c r="R721" s="24"/>
      <c r="Z721" s="173"/>
      <c r="AA721" s="24"/>
      <c r="AF721" s="173"/>
      <c r="AG721" s="24"/>
      <c r="AO721" s="27"/>
      <c r="AP721" s="136"/>
      <c r="AQ721" s="173"/>
    </row>
    <row r="722" spans="1:43" ht="15.6">
      <c r="A722" s="27"/>
      <c r="B722" s="4"/>
      <c r="C722" s="24"/>
      <c r="Q722" s="173"/>
      <c r="R722" s="24"/>
      <c r="Z722" s="173"/>
      <c r="AA722" s="24"/>
      <c r="AF722" s="173"/>
      <c r="AG722" s="24"/>
      <c r="AO722" s="27"/>
      <c r="AP722" s="136"/>
      <c r="AQ722" s="173"/>
    </row>
    <row r="723" spans="1:43" ht="15.6">
      <c r="A723" s="27"/>
      <c r="B723" s="4"/>
      <c r="C723" s="24"/>
      <c r="Q723" s="173"/>
      <c r="R723" s="24"/>
      <c r="Z723" s="173"/>
      <c r="AA723" s="24"/>
      <c r="AF723" s="173"/>
      <c r="AG723" s="24"/>
      <c r="AO723" s="27"/>
      <c r="AP723" s="136"/>
      <c r="AQ723" s="173"/>
    </row>
    <row r="724" spans="1:43" ht="15.6">
      <c r="A724" s="27"/>
      <c r="B724" s="4"/>
      <c r="C724" s="24"/>
      <c r="Q724" s="173"/>
      <c r="R724" s="24"/>
      <c r="Z724" s="173"/>
      <c r="AA724" s="24"/>
      <c r="AF724" s="173"/>
      <c r="AG724" s="24"/>
      <c r="AO724" s="27"/>
      <c r="AP724" s="136"/>
      <c r="AQ724" s="173"/>
    </row>
    <row r="725" spans="1:43" ht="15.6">
      <c r="A725" s="27"/>
      <c r="B725" s="4"/>
      <c r="C725" s="24"/>
      <c r="Q725" s="173"/>
      <c r="R725" s="24"/>
      <c r="Z725" s="173"/>
      <c r="AA725" s="24"/>
      <c r="AF725" s="173"/>
      <c r="AG725" s="24"/>
      <c r="AO725" s="27"/>
      <c r="AP725" s="136"/>
      <c r="AQ725" s="173"/>
    </row>
    <row r="726" spans="1:43" ht="15.6">
      <c r="A726" s="27"/>
      <c r="B726" s="4"/>
      <c r="C726" s="24"/>
      <c r="Q726" s="173"/>
      <c r="R726" s="24"/>
      <c r="Z726" s="173"/>
      <c r="AA726" s="24"/>
      <c r="AF726" s="173"/>
      <c r="AG726" s="24"/>
      <c r="AO726" s="27"/>
      <c r="AP726" s="136"/>
      <c r="AQ726" s="173"/>
    </row>
    <row r="727" spans="1:43" ht="15.6">
      <c r="A727" s="27"/>
      <c r="B727" s="4"/>
      <c r="C727" s="24"/>
      <c r="Q727" s="173"/>
      <c r="R727" s="24"/>
      <c r="Z727" s="173"/>
      <c r="AA727" s="24"/>
      <c r="AF727" s="173"/>
      <c r="AG727" s="24"/>
      <c r="AO727" s="27"/>
      <c r="AP727" s="136"/>
      <c r="AQ727" s="173"/>
    </row>
    <row r="728" spans="1:43" ht="15.6">
      <c r="A728" s="27"/>
      <c r="B728" s="4"/>
      <c r="C728" s="24"/>
      <c r="Q728" s="173"/>
      <c r="R728" s="24"/>
      <c r="Z728" s="173"/>
      <c r="AA728" s="24"/>
      <c r="AF728" s="173"/>
      <c r="AG728" s="24"/>
      <c r="AO728" s="27"/>
      <c r="AP728" s="136"/>
      <c r="AQ728" s="173"/>
    </row>
    <row r="729" spans="1:43" ht="15.6">
      <c r="A729" s="27"/>
      <c r="B729" s="4"/>
      <c r="C729" s="24"/>
      <c r="Q729" s="173"/>
      <c r="R729" s="24"/>
      <c r="Z729" s="173"/>
      <c r="AA729" s="24"/>
      <c r="AF729" s="173"/>
      <c r="AG729" s="24"/>
      <c r="AO729" s="27"/>
      <c r="AP729" s="136"/>
      <c r="AQ729" s="173"/>
    </row>
    <row r="730" spans="1:43" ht="15.6">
      <c r="A730" s="27"/>
      <c r="B730" s="4"/>
      <c r="C730" s="24"/>
      <c r="Q730" s="173"/>
      <c r="R730" s="24"/>
      <c r="Z730" s="173"/>
      <c r="AA730" s="24"/>
      <c r="AF730" s="173"/>
      <c r="AG730" s="24"/>
      <c r="AO730" s="27"/>
      <c r="AP730" s="136"/>
      <c r="AQ730" s="173"/>
    </row>
    <row r="731" spans="1:43" ht="15.6">
      <c r="A731" s="27"/>
      <c r="B731" s="4"/>
      <c r="C731" s="24"/>
      <c r="Q731" s="173"/>
      <c r="R731" s="24"/>
      <c r="Z731" s="173"/>
      <c r="AA731" s="24"/>
      <c r="AF731" s="173"/>
      <c r="AG731" s="24"/>
      <c r="AO731" s="27"/>
      <c r="AP731" s="136"/>
      <c r="AQ731" s="173"/>
    </row>
    <row r="732" spans="1:43" ht="15.6">
      <c r="A732" s="27"/>
      <c r="B732" s="4"/>
      <c r="C732" s="24"/>
      <c r="Q732" s="173"/>
      <c r="R732" s="24"/>
      <c r="Z732" s="173"/>
      <c r="AA732" s="24"/>
      <c r="AF732" s="173"/>
      <c r="AG732" s="24"/>
      <c r="AO732" s="27"/>
      <c r="AP732" s="136"/>
      <c r="AQ732" s="173"/>
    </row>
    <row r="733" spans="1:43" ht="15.6">
      <c r="A733" s="27"/>
      <c r="B733" s="4"/>
      <c r="C733" s="24"/>
      <c r="Q733" s="173"/>
      <c r="R733" s="24"/>
      <c r="Z733" s="173"/>
      <c r="AA733" s="24"/>
      <c r="AF733" s="173"/>
      <c r="AG733" s="24"/>
      <c r="AO733" s="27"/>
      <c r="AP733" s="136"/>
      <c r="AQ733" s="173"/>
    </row>
    <row r="734" spans="1:43" ht="15.6">
      <c r="A734" s="27"/>
      <c r="B734" s="4"/>
      <c r="C734" s="24"/>
      <c r="Q734" s="173"/>
      <c r="R734" s="24"/>
      <c r="Z734" s="173"/>
      <c r="AA734" s="24"/>
      <c r="AF734" s="173"/>
      <c r="AG734" s="24"/>
      <c r="AO734" s="27"/>
      <c r="AP734" s="136"/>
      <c r="AQ734" s="173"/>
    </row>
    <row r="735" spans="1:43" ht="15.6">
      <c r="A735" s="27"/>
      <c r="B735" s="4"/>
      <c r="C735" s="24"/>
      <c r="Q735" s="173"/>
      <c r="R735" s="24"/>
      <c r="Z735" s="173"/>
      <c r="AA735" s="24"/>
      <c r="AF735" s="173"/>
      <c r="AG735" s="24"/>
      <c r="AO735" s="27"/>
      <c r="AP735" s="136"/>
      <c r="AQ735" s="173"/>
    </row>
    <row r="736" spans="1:43" ht="15.6">
      <c r="A736" s="27"/>
      <c r="B736" s="4"/>
      <c r="C736" s="24"/>
      <c r="Q736" s="173"/>
      <c r="R736" s="24"/>
      <c r="Z736" s="173"/>
      <c r="AA736" s="24"/>
      <c r="AF736" s="173"/>
      <c r="AG736" s="24"/>
      <c r="AO736" s="27"/>
      <c r="AP736" s="136"/>
      <c r="AQ736" s="173"/>
    </row>
    <row r="737" spans="1:43" ht="15.6">
      <c r="A737" s="27"/>
      <c r="B737" s="4"/>
      <c r="C737" s="24"/>
      <c r="Q737" s="173"/>
      <c r="R737" s="24"/>
      <c r="Z737" s="173"/>
      <c r="AA737" s="24"/>
      <c r="AF737" s="173"/>
      <c r="AG737" s="24"/>
      <c r="AO737" s="27"/>
      <c r="AP737" s="136"/>
      <c r="AQ737" s="173"/>
    </row>
    <row r="738" spans="1:43" ht="15.6">
      <c r="A738" s="27"/>
      <c r="B738" s="4"/>
      <c r="C738" s="24"/>
      <c r="Q738" s="173"/>
      <c r="R738" s="24"/>
      <c r="Z738" s="173"/>
      <c r="AA738" s="24"/>
      <c r="AF738" s="173"/>
      <c r="AG738" s="24"/>
      <c r="AO738" s="27"/>
      <c r="AP738" s="136"/>
      <c r="AQ738" s="173"/>
    </row>
    <row r="739" spans="1:43" ht="15.6">
      <c r="A739" s="27"/>
      <c r="B739" s="4"/>
      <c r="C739" s="24"/>
      <c r="Q739" s="173"/>
      <c r="R739" s="24"/>
      <c r="Z739" s="173"/>
      <c r="AA739" s="24"/>
      <c r="AF739" s="173"/>
      <c r="AG739" s="24"/>
      <c r="AO739" s="27"/>
      <c r="AP739" s="136"/>
      <c r="AQ739" s="173"/>
    </row>
    <row r="740" spans="1:43" ht="15.6">
      <c r="A740" s="27"/>
      <c r="B740" s="4"/>
      <c r="C740" s="24"/>
      <c r="Q740" s="173"/>
      <c r="R740" s="24"/>
      <c r="Z740" s="173"/>
      <c r="AA740" s="24"/>
      <c r="AF740" s="173"/>
      <c r="AG740" s="24"/>
      <c r="AO740" s="27"/>
      <c r="AP740" s="136"/>
      <c r="AQ740" s="173"/>
    </row>
    <row r="741" spans="1:43" ht="15.6">
      <c r="A741" s="27"/>
      <c r="B741" s="4"/>
      <c r="C741" s="24"/>
      <c r="Q741" s="173"/>
      <c r="R741" s="24"/>
      <c r="Z741" s="173"/>
      <c r="AA741" s="24"/>
      <c r="AF741" s="173"/>
      <c r="AG741" s="24"/>
      <c r="AO741" s="27"/>
      <c r="AP741" s="136"/>
      <c r="AQ741" s="173"/>
    </row>
    <row r="742" spans="1:43" ht="15.6">
      <c r="A742" s="27"/>
      <c r="B742" s="4"/>
      <c r="C742" s="24"/>
      <c r="Q742" s="173"/>
      <c r="R742" s="24"/>
      <c r="Z742" s="173"/>
      <c r="AA742" s="24"/>
      <c r="AF742" s="173"/>
      <c r="AG742" s="24"/>
      <c r="AO742" s="27"/>
      <c r="AP742" s="136"/>
      <c r="AQ742" s="173"/>
    </row>
    <row r="743" spans="1:43" ht="15.6">
      <c r="A743" s="27"/>
      <c r="B743" s="4"/>
      <c r="C743" s="24"/>
      <c r="Q743" s="173"/>
      <c r="R743" s="24"/>
      <c r="Z743" s="173"/>
      <c r="AA743" s="24"/>
      <c r="AF743" s="173"/>
      <c r="AG743" s="24"/>
      <c r="AO743" s="27"/>
      <c r="AP743" s="136"/>
      <c r="AQ743" s="173"/>
    </row>
    <row r="744" spans="1:43" ht="15.6">
      <c r="A744" s="27"/>
      <c r="B744" s="4"/>
      <c r="C744" s="24"/>
      <c r="Q744" s="173"/>
      <c r="R744" s="24"/>
      <c r="Z744" s="173"/>
      <c r="AA744" s="24"/>
      <c r="AF744" s="173"/>
      <c r="AG744" s="24"/>
      <c r="AO744" s="27"/>
      <c r="AP744" s="136"/>
      <c r="AQ744" s="173"/>
    </row>
    <row r="745" spans="1:43" ht="15.6">
      <c r="A745" s="27"/>
      <c r="B745" s="4"/>
      <c r="C745" s="24"/>
      <c r="Q745" s="173"/>
      <c r="R745" s="24"/>
      <c r="Z745" s="173"/>
      <c r="AA745" s="24"/>
      <c r="AF745" s="173"/>
      <c r="AG745" s="24"/>
      <c r="AO745" s="27"/>
      <c r="AP745" s="136"/>
      <c r="AQ745" s="173"/>
    </row>
    <row r="746" spans="1:43" ht="15.6">
      <c r="A746" s="27"/>
      <c r="B746" s="4"/>
      <c r="C746" s="24"/>
      <c r="Q746" s="173"/>
      <c r="R746" s="24"/>
      <c r="Z746" s="173"/>
      <c r="AA746" s="24"/>
      <c r="AF746" s="173"/>
      <c r="AG746" s="24"/>
      <c r="AO746" s="27"/>
      <c r="AP746" s="136"/>
      <c r="AQ746" s="173"/>
    </row>
    <row r="747" spans="1:43" ht="15.6">
      <c r="A747" s="27"/>
      <c r="B747" s="4"/>
      <c r="C747" s="24"/>
      <c r="Q747" s="173"/>
      <c r="R747" s="24"/>
      <c r="Z747" s="173"/>
      <c r="AA747" s="24"/>
      <c r="AF747" s="173"/>
      <c r="AG747" s="24"/>
      <c r="AO747" s="27"/>
      <c r="AP747" s="136"/>
      <c r="AQ747" s="173"/>
    </row>
    <row r="748" spans="1:43" ht="15.6">
      <c r="A748" s="27"/>
      <c r="B748" s="4"/>
      <c r="C748" s="24"/>
      <c r="Q748" s="173"/>
      <c r="R748" s="24"/>
      <c r="Z748" s="173"/>
      <c r="AA748" s="24"/>
      <c r="AF748" s="173"/>
      <c r="AG748" s="24"/>
      <c r="AO748" s="27"/>
      <c r="AP748" s="136"/>
      <c r="AQ748" s="173"/>
    </row>
    <row r="749" spans="1:43" ht="15.6">
      <c r="A749" s="27"/>
      <c r="B749" s="4"/>
      <c r="C749" s="24"/>
      <c r="Q749" s="173"/>
      <c r="R749" s="24"/>
      <c r="Z749" s="173"/>
      <c r="AA749" s="24"/>
      <c r="AF749" s="173"/>
      <c r="AG749" s="24"/>
      <c r="AO749" s="27"/>
      <c r="AP749" s="136"/>
      <c r="AQ749" s="173"/>
    </row>
    <row r="750" spans="1:43" ht="15.6">
      <c r="A750" s="27"/>
      <c r="B750" s="4"/>
      <c r="C750" s="24"/>
      <c r="Q750" s="173"/>
      <c r="R750" s="24"/>
      <c r="Z750" s="173"/>
      <c r="AA750" s="24"/>
      <c r="AF750" s="173"/>
      <c r="AG750" s="24"/>
      <c r="AO750" s="27"/>
      <c r="AP750" s="136"/>
      <c r="AQ750" s="173"/>
    </row>
    <row r="751" spans="1:43" ht="15.6">
      <c r="A751" s="27"/>
      <c r="B751" s="4"/>
      <c r="C751" s="24"/>
      <c r="Q751" s="173"/>
      <c r="R751" s="24"/>
      <c r="Z751" s="173"/>
      <c r="AA751" s="24"/>
      <c r="AF751" s="173"/>
      <c r="AG751" s="24"/>
      <c r="AO751" s="27"/>
      <c r="AP751" s="136"/>
      <c r="AQ751" s="173"/>
    </row>
    <row r="752" spans="1:43" ht="15.6">
      <c r="A752" s="27"/>
      <c r="B752" s="4"/>
      <c r="C752" s="24"/>
      <c r="Q752" s="173"/>
      <c r="R752" s="24"/>
      <c r="Z752" s="173"/>
      <c r="AA752" s="24"/>
      <c r="AF752" s="173"/>
      <c r="AG752" s="24"/>
      <c r="AO752" s="27"/>
      <c r="AP752" s="136"/>
      <c r="AQ752" s="173"/>
    </row>
    <row r="753" spans="1:43" ht="15.6">
      <c r="A753" s="27"/>
      <c r="B753" s="4"/>
      <c r="C753" s="24"/>
      <c r="Q753" s="173"/>
      <c r="R753" s="24"/>
      <c r="Z753" s="173"/>
      <c r="AA753" s="24"/>
      <c r="AF753" s="173"/>
      <c r="AG753" s="24"/>
      <c r="AO753" s="27"/>
      <c r="AP753" s="136"/>
      <c r="AQ753" s="173"/>
    </row>
    <row r="754" spans="1:43" ht="15.6">
      <c r="A754" s="27"/>
      <c r="B754" s="4"/>
      <c r="C754" s="24"/>
      <c r="Q754" s="173"/>
      <c r="R754" s="24"/>
      <c r="Z754" s="173"/>
      <c r="AA754" s="24"/>
      <c r="AF754" s="173"/>
      <c r="AG754" s="24"/>
      <c r="AO754" s="27"/>
      <c r="AP754" s="136"/>
      <c r="AQ754" s="173"/>
    </row>
    <row r="755" spans="1:43" ht="15.6">
      <c r="A755" s="27"/>
      <c r="B755" s="4"/>
      <c r="C755" s="24"/>
      <c r="Q755" s="173"/>
      <c r="R755" s="24"/>
      <c r="Z755" s="173"/>
      <c r="AA755" s="24"/>
      <c r="AF755" s="173"/>
      <c r="AG755" s="24"/>
      <c r="AO755" s="27"/>
      <c r="AP755" s="136"/>
      <c r="AQ755" s="173"/>
    </row>
    <row r="756" spans="1:43" ht="15.6">
      <c r="A756" s="27"/>
      <c r="B756" s="4"/>
      <c r="C756" s="24"/>
      <c r="Q756" s="173"/>
      <c r="R756" s="24"/>
      <c r="Z756" s="173"/>
      <c r="AA756" s="24"/>
      <c r="AF756" s="173"/>
      <c r="AG756" s="24"/>
      <c r="AO756" s="27"/>
      <c r="AP756" s="136"/>
      <c r="AQ756" s="173"/>
    </row>
    <row r="757" spans="1:43" ht="15.6">
      <c r="A757" s="27"/>
      <c r="B757" s="4"/>
      <c r="C757" s="24"/>
      <c r="Q757" s="173"/>
      <c r="R757" s="24"/>
      <c r="Z757" s="173"/>
      <c r="AA757" s="24"/>
      <c r="AF757" s="173"/>
      <c r="AG757" s="24"/>
      <c r="AO757" s="27"/>
      <c r="AP757" s="136"/>
      <c r="AQ757" s="173"/>
    </row>
    <row r="758" spans="1:43" ht="15.6">
      <c r="A758" s="27"/>
      <c r="B758" s="4"/>
      <c r="C758" s="24"/>
      <c r="Q758" s="173"/>
      <c r="R758" s="24"/>
      <c r="Z758" s="173"/>
      <c r="AA758" s="24"/>
      <c r="AF758" s="173"/>
      <c r="AG758" s="24"/>
      <c r="AO758" s="27"/>
      <c r="AP758" s="136"/>
      <c r="AQ758" s="173"/>
    </row>
    <row r="759" spans="1:43" ht="15.6">
      <c r="A759" s="27"/>
      <c r="B759" s="4"/>
      <c r="C759" s="24"/>
      <c r="Q759" s="173"/>
      <c r="R759" s="24"/>
      <c r="Z759" s="173"/>
      <c r="AA759" s="24"/>
      <c r="AF759" s="173"/>
      <c r="AG759" s="24"/>
      <c r="AO759" s="27"/>
      <c r="AP759" s="136"/>
      <c r="AQ759" s="173"/>
    </row>
    <row r="760" spans="1:43" ht="15.6">
      <c r="A760" s="27"/>
      <c r="B760" s="4"/>
      <c r="C760" s="24"/>
      <c r="Q760" s="173"/>
      <c r="R760" s="24"/>
      <c r="Z760" s="173"/>
      <c r="AA760" s="24"/>
      <c r="AF760" s="173"/>
      <c r="AG760" s="24"/>
      <c r="AO760" s="27"/>
      <c r="AP760" s="136"/>
      <c r="AQ760" s="173"/>
    </row>
    <row r="761" spans="1:43" ht="15.6">
      <c r="A761" s="27"/>
      <c r="B761" s="4"/>
      <c r="C761" s="24"/>
      <c r="Q761" s="173"/>
      <c r="R761" s="24"/>
      <c r="Z761" s="173"/>
      <c r="AA761" s="24"/>
      <c r="AF761" s="173"/>
      <c r="AG761" s="24"/>
      <c r="AO761" s="27"/>
      <c r="AP761" s="136"/>
      <c r="AQ761" s="173"/>
    </row>
    <row r="762" spans="1:43" ht="15.6">
      <c r="A762" s="27"/>
      <c r="B762" s="4"/>
      <c r="C762" s="24"/>
      <c r="Q762" s="173"/>
      <c r="R762" s="24"/>
      <c r="Z762" s="173"/>
      <c r="AA762" s="24"/>
      <c r="AF762" s="173"/>
      <c r="AG762" s="24"/>
      <c r="AO762" s="27"/>
      <c r="AP762" s="136"/>
      <c r="AQ762" s="173"/>
    </row>
    <row r="763" spans="1:43" ht="15.6">
      <c r="A763" s="27"/>
      <c r="B763" s="4"/>
      <c r="C763" s="24"/>
      <c r="Q763" s="173"/>
      <c r="R763" s="24"/>
      <c r="Z763" s="173"/>
      <c r="AA763" s="24"/>
      <c r="AF763" s="173"/>
      <c r="AG763" s="24"/>
      <c r="AO763" s="27"/>
      <c r="AP763" s="136"/>
      <c r="AQ763" s="173"/>
    </row>
    <row r="764" spans="1:43" ht="15.6">
      <c r="A764" s="27"/>
      <c r="B764" s="4"/>
      <c r="C764" s="24"/>
      <c r="Q764" s="173"/>
      <c r="R764" s="24"/>
      <c r="Z764" s="173"/>
      <c r="AA764" s="24"/>
      <c r="AF764" s="173"/>
      <c r="AG764" s="24"/>
      <c r="AO764" s="27"/>
      <c r="AP764" s="136"/>
      <c r="AQ764" s="173"/>
    </row>
    <row r="765" spans="1:43" ht="15.6">
      <c r="A765" s="27"/>
      <c r="B765" s="4"/>
      <c r="C765" s="24"/>
      <c r="Q765" s="173"/>
      <c r="R765" s="24"/>
      <c r="Z765" s="173"/>
      <c r="AA765" s="24"/>
      <c r="AF765" s="173"/>
      <c r="AG765" s="24"/>
      <c r="AO765" s="27"/>
      <c r="AP765" s="136"/>
      <c r="AQ765" s="173"/>
    </row>
    <row r="766" spans="1:43" ht="15.6">
      <c r="A766" s="27"/>
      <c r="B766" s="4"/>
      <c r="C766" s="24"/>
      <c r="Q766" s="173"/>
      <c r="R766" s="24"/>
      <c r="Z766" s="173"/>
      <c r="AA766" s="24"/>
      <c r="AF766" s="173"/>
      <c r="AG766" s="24"/>
      <c r="AO766" s="27"/>
      <c r="AP766" s="136"/>
      <c r="AQ766" s="173"/>
    </row>
    <row r="767" spans="1:43" ht="15.6">
      <c r="A767" s="27"/>
      <c r="B767" s="4"/>
      <c r="C767" s="24"/>
      <c r="Q767" s="173"/>
      <c r="R767" s="24"/>
      <c r="Z767" s="173"/>
      <c r="AA767" s="24"/>
      <c r="AF767" s="173"/>
      <c r="AG767" s="24"/>
      <c r="AO767" s="27"/>
      <c r="AP767" s="136"/>
      <c r="AQ767" s="173"/>
    </row>
    <row r="768" spans="1:43" ht="15.6">
      <c r="A768" s="27"/>
      <c r="B768" s="4"/>
      <c r="C768" s="24"/>
      <c r="Q768" s="173"/>
      <c r="R768" s="24"/>
      <c r="Z768" s="173"/>
      <c r="AA768" s="24"/>
      <c r="AF768" s="173"/>
      <c r="AG768" s="24"/>
      <c r="AO768" s="27"/>
      <c r="AP768" s="136"/>
      <c r="AQ768" s="173"/>
    </row>
    <row r="769" spans="1:43" ht="15.6">
      <c r="A769" s="27"/>
      <c r="B769" s="4"/>
      <c r="C769" s="24"/>
      <c r="Q769" s="173"/>
      <c r="R769" s="24"/>
      <c r="Z769" s="173"/>
      <c r="AA769" s="24"/>
      <c r="AF769" s="173"/>
      <c r="AG769" s="24"/>
      <c r="AO769" s="27"/>
      <c r="AP769" s="136"/>
      <c r="AQ769" s="173"/>
    </row>
    <row r="770" spans="1:43" ht="15.6">
      <c r="A770" s="27"/>
      <c r="B770" s="4"/>
      <c r="C770" s="24"/>
      <c r="Q770" s="173"/>
      <c r="R770" s="24"/>
      <c r="Z770" s="173"/>
      <c r="AA770" s="24"/>
      <c r="AF770" s="173"/>
      <c r="AG770" s="24"/>
      <c r="AO770" s="27"/>
      <c r="AP770" s="136"/>
      <c r="AQ770" s="173"/>
    </row>
    <row r="771" spans="1:43" ht="15.6">
      <c r="A771" s="27"/>
      <c r="B771" s="4"/>
      <c r="C771" s="24"/>
      <c r="Q771" s="173"/>
      <c r="R771" s="24"/>
      <c r="Z771" s="173"/>
      <c r="AA771" s="24"/>
      <c r="AF771" s="173"/>
      <c r="AG771" s="24"/>
      <c r="AO771" s="27"/>
      <c r="AP771" s="136"/>
      <c r="AQ771" s="173"/>
    </row>
    <row r="772" spans="1:43" ht="15.6">
      <c r="A772" s="27"/>
      <c r="B772" s="4"/>
      <c r="C772" s="24"/>
      <c r="Q772" s="173"/>
      <c r="R772" s="24"/>
      <c r="Z772" s="173"/>
      <c r="AA772" s="24"/>
      <c r="AF772" s="173"/>
      <c r="AG772" s="24"/>
      <c r="AO772" s="27"/>
      <c r="AP772" s="136"/>
      <c r="AQ772" s="173"/>
    </row>
    <row r="773" spans="1:43" ht="15.6">
      <c r="A773" s="27"/>
      <c r="B773" s="4"/>
      <c r="C773" s="24"/>
      <c r="Q773" s="173"/>
      <c r="R773" s="24"/>
      <c r="Z773" s="173"/>
      <c r="AA773" s="24"/>
      <c r="AF773" s="173"/>
      <c r="AG773" s="24"/>
      <c r="AO773" s="27"/>
      <c r="AP773" s="136"/>
      <c r="AQ773" s="173"/>
    </row>
    <row r="774" spans="1:43" ht="15.6">
      <c r="A774" s="27"/>
      <c r="B774" s="4"/>
      <c r="C774" s="24"/>
      <c r="Q774" s="173"/>
      <c r="R774" s="24"/>
      <c r="Z774" s="173"/>
      <c r="AA774" s="24"/>
      <c r="AF774" s="173"/>
      <c r="AG774" s="24"/>
      <c r="AO774" s="27"/>
      <c r="AP774" s="136"/>
      <c r="AQ774" s="173"/>
    </row>
    <row r="775" spans="1:43" ht="15.6">
      <c r="A775" s="27"/>
      <c r="B775" s="4"/>
      <c r="C775" s="24"/>
      <c r="Q775" s="173"/>
      <c r="R775" s="24"/>
      <c r="Z775" s="173"/>
      <c r="AA775" s="24"/>
      <c r="AF775" s="173"/>
      <c r="AG775" s="24"/>
      <c r="AO775" s="27"/>
      <c r="AP775" s="136"/>
      <c r="AQ775" s="173"/>
    </row>
    <row r="776" spans="1:43" ht="15.6">
      <c r="A776" s="27"/>
      <c r="B776" s="4"/>
      <c r="C776" s="24"/>
      <c r="Q776" s="173"/>
      <c r="R776" s="24"/>
      <c r="Z776" s="173"/>
      <c r="AA776" s="24"/>
      <c r="AF776" s="173"/>
      <c r="AG776" s="24"/>
      <c r="AO776" s="27"/>
      <c r="AP776" s="136"/>
      <c r="AQ776" s="173"/>
    </row>
    <row r="777" spans="1:43" ht="15.6">
      <c r="A777" s="27"/>
      <c r="B777" s="4"/>
      <c r="C777" s="24"/>
      <c r="Q777" s="173"/>
      <c r="R777" s="24"/>
      <c r="Z777" s="173"/>
      <c r="AA777" s="24"/>
      <c r="AF777" s="173"/>
      <c r="AG777" s="24"/>
      <c r="AO777" s="27"/>
      <c r="AP777" s="136"/>
      <c r="AQ777" s="173"/>
    </row>
    <row r="778" spans="1:43" ht="15.6">
      <c r="A778" s="27"/>
      <c r="B778" s="4"/>
      <c r="C778" s="24"/>
      <c r="Q778" s="173"/>
      <c r="R778" s="24"/>
      <c r="Z778" s="173"/>
      <c r="AA778" s="24"/>
      <c r="AF778" s="173"/>
      <c r="AG778" s="24"/>
      <c r="AO778" s="27"/>
      <c r="AP778" s="136"/>
      <c r="AQ778" s="173"/>
    </row>
    <row r="779" spans="1:43" ht="15.6">
      <c r="A779" s="27"/>
      <c r="B779" s="4"/>
      <c r="C779" s="24"/>
      <c r="Q779" s="173"/>
      <c r="R779" s="24"/>
      <c r="Z779" s="173"/>
      <c r="AA779" s="24"/>
      <c r="AF779" s="173"/>
      <c r="AG779" s="24"/>
      <c r="AO779" s="27"/>
      <c r="AP779" s="136"/>
      <c r="AQ779" s="173"/>
    </row>
    <row r="780" spans="1:43" ht="15.6">
      <c r="A780" s="27"/>
      <c r="B780" s="4"/>
      <c r="C780" s="24"/>
      <c r="Q780" s="173"/>
      <c r="R780" s="24"/>
      <c r="Z780" s="173"/>
      <c r="AA780" s="24"/>
      <c r="AF780" s="173"/>
      <c r="AG780" s="24"/>
      <c r="AO780" s="27"/>
      <c r="AP780" s="136"/>
      <c r="AQ780" s="173"/>
    </row>
    <row r="781" spans="1:43" ht="15.6">
      <c r="A781" s="27"/>
      <c r="B781" s="4"/>
      <c r="C781" s="24"/>
      <c r="Q781" s="173"/>
      <c r="R781" s="24"/>
      <c r="Z781" s="173"/>
      <c r="AA781" s="24"/>
      <c r="AF781" s="173"/>
      <c r="AG781" s="24"/>
      <c r="AO781" s="27"/>
      <c r="AP781" s="136"/>
      <c r="AQ781" s="173"/>
    </row>
    <row r="782" spans="1:43" ht="15.6">
      <c r="A782" s="27"/>
      <c r="B782" s="4"/>
      <c r="C782" s="24"/>
      <c r="Q782" s="173"/>
      <c r="R782" s="24"/>
      <c r="Z782" s="173"/>
      <c r="AA782" s="24"/>
      <c r="AF782" s="173"/>
      <c r="AG782" s="24"/>
      <c r="AO782" s="27"/>
      <c r="AP782" s="136"/>
      <c r="AQ782" s="173"/>
    </row>
    <row r="783" spans="1:43" ht="15.6">
      <c r="A783" s="27"/>
      <c r="B783" s="4"/>
      <c r="C783" s="24"/>
      <c r="Q783" s="173"/>
      <c r="R783" s="24"/>
      <c r="Z783" s="173"/>
      <c r="AA783" s="24"/>
      <c r="AF783" s="173"/>
      <c r="AG783" s="24"/>
      <c r="AO783" s="27"/>
      <c r="AP783" s="136"/>
      <c r="AQ783" s="173"/>
    </row>
    <row r="784" spans="1:43" ht="15.6">
      <c r="A784" s="27"/>
      <c r="B784" s="4"/>
      <c r="C784" s="24"/>
      <c r="Q784" s="173"/>
      <c r="R784" s="24"/>
      <c r="Z784" s="173"/>
      <c r="AA784" s="24"/>
      <c r="AF784" s="173"/>
      <c r="AG784" s="24"/>
      <c r="AO784" s="27"/>
      <c r="AP784" s="136"/>
      <c r="AQ784" s="173"/>
    </row>
    <row r="785" spans="1:43" ht="15.6">
      <c r="A785" s="27"/>
      <c r="B785" s="4"/>
      <c r="C785" s="24"/>
      <c r="Q785" s="173"/>
      <c r="R785" s="24"/>
      <c r="Z785" s="173"/>
      <c r="AA785" s="24"/>
      <c r="AF785" s="173"/>
      <c r="AG785" s="24"/>
      <c r="AO785" s="27"/>
      <c r="AP785" s="136"/>
      <c r="AQ785" s="173"/>
    </row>
    <row r="786" spans="1:43" ht="15.6">
      <c r="A786" s="27"/>
      <c r="B786" s="4"/>
      <c r="C786" s="24"/>
      <c r="Q786" s="173"/>
      <c r="R786" s="24"/>
      <c r="Z786" s="173"/>
      <c r="AA786" s="24"/>
      <c r="AF786" s="173"/>
      <c r="AG786" s="24"/>
      <c r="AO786" s="27"/>
      <c r="AP786" s="136"/>
      <c r="AQ786" s="173"/>
    </row>
    <row r="787" spans="1:43" ht="15.6">
      <c r="A787" s="27"/>
      <c r="B787" s="4"/>
      <c r="C787" s="24"/>
      <c r="Q787" s="173"/>
      <c r="R787" s="24"/>
      <c r="Z787" s="173"/>
      <c r="AA787" s="24"/>
      <c r="AF787" s="173"/>
      <c r="AG787" s="24"/>
      <c r="AO787" s="27"/>
      <c r="AP787" s="136"/>
      <c r="AQ787" s="173"/>
    </row>
    <row r="788" spans="1:43" ht="15.6">
      <c r="A788" s="27"/>
      <c r="B788" s="4"/>
      <c r="C788" s="24"/>
      <c r="Q788" s="173"/>
      <c r="R788" s="24"/>
      <c r="Z788" s="173"/>
      <c r="AA788" s="24"/>
      <c r="AF788" s="173"/>
      <c r="AG788" s="24"/>
      <c r="AO788" s="27"/>
      <c r="AP788" s="136"/>
      <c r="AQ788" s="173"/>
    </row>
    <row r="789" spans="1:43" ht="15.6">
      <c r="A789" s="27"/>
      <c r="B789" s="4"/>
      <c r="C789" s="24"/>
      <c r="Q789" s="173"/>
      <c r="R789" s="24"/>
      <c r="Z789" s="173"/>
      <c r="AA789" s="24"/>
      <c r="AF789" s="173"/>
      <c r="AG789" s="24"/>
      <c r="AO789" s="27"/>
      <c r="AP789" s="136"/>
      <c r="AQ789" s="173"/>
    </row>
    <row r="790" spans="1:43" ht="15.6">
      <c r="A790" s="27"/>
      <c r="B790" s="4"/>
      <c r="C790" s="24"/>
      <c r="Q790" s="173"/>
      <c r="R790" s="24"/>
      <c r="Z790" s="173"/>
      <c r="AA790" s="24"/>
      <c r="AF790" s="173"/>
      <c r="AG790" s="24"/>
      <c r="AO790" s="27"/>
      <c r="AP790" s="136"/>
      <c r="AQ790" s="173"/>
    </row>
    <row r="791" spans="1:43" ht="15.6">
      <c r="A791" s="27"/>
      <c r="B791" s="4"/>
      <c r="C791" s="24"/>
      <c r="Q791" s="173"/>
      <c r="R791" s="24"/>
      <c r="Z791" s="173"/>
      <c r="AA791" s="24"/>
      <c r="AF791" s="173"/>
      <c r="AG791" s="24"/>
      <c r="AO791" s="27"/>
      <c r="AP791" s="136"/>
      <c r="AQ791" s="173"/>
    </row>
    <row r="792" spans="1:43" ht="15.6">
      <c r="A792" s="27"/>
      <c r="B792" s="4"/>
      <c r="C792" s="24"/>
      <c r="Q792" s="173"/>
      <c r="R792" s="24"/>
      <c r="Z792" s="173"/>
      <c r="AA792" s="24"/>
      <c r="AF792" s="173"/>
      <c r="AG792" s="24"/>
      <c r="AO792" s="27"/>
      <c r="AP792" s="136"/>
      <c r="AQ792" s="173"/>
    </row>
    <row r="793" spans="1:43" ht="15.6">
      <c r="A793" s="27"/>
      <c r="B793" s="4"/>
      <c r="C793" s="24"/>
      <c r="Q793" s="173"/>
      <c r="R793" s="24"/>
      <c r="Z793" s="173"/>
      <c r="AA793" s="24"/>
      <c r="AF793" s="173"/>
      <c r="AG793" s="24"/>
      <c r="AO793" s="27"/>
      <c r="AP793" s="136"/>
      <c r="AQ793" s="173"/>
    </row>
    <row r="794" spans="1:43" ht="15.6">
      <c r="A794" s="27"/>
      <c r="B794" s="4"/>
      <c r="C794" s="24"/>
      <c r="Q794" s="173"/>
      <c r="R794" s="24"/>
      <c r="Z794" s="173"/>
      <c r="AA794" s="24"/>
      <c r="AF794" s="173"/>
      <c r="AG794" s="24"/>
      <c r="AO794" s="27"/>
      <c r="AP794" s="136"/>
      <c r="AQ794" s="173"/>
    </row>
    <row r="795" spans="1:43" ht="15.6">
      <c r="A795" s="27"/>
      <c r="B795" s="4"/>
      <c r="C795" s="24"/>
      <c r="Q795" s="173"/>
      <c r="R795" s="24"/>
      <c r="Z795" s="173"/>
      <c r="AA795" s="24"/>
      <c r="AF795" s="173"/>
      <c r="AG795" s="24"/>
      <c r="AO795" s="27"/>
      <c r="AP795" s="136"/>
      <c r="AQ795" s="173"/>
    </row>
    <row r="796" spans="1:43" ht="15.6">
      <c r="A796" s="27"/>
      <c r="B796" s="4"/>
      <c r="C796" s="24"/>
      <c r="Q796" s="173"/>
      <c r="R796" s="24"/>
      <c r="Z796" s="173"/>
      <c r="AA796" s="24"/>
      <c r="AF796" s="173"/>
      <c r="AG796" s="24"/>
      <c r="AO796" s="27"/>
      <c r="AP796" s="136"/>
      <c r="AQ796" s="173"/>
    </row>
    <row r="797" spans="1:43" ht="15.6">
      <c r="A797" s="27"/>
      <c r="B797" s="4"/>
      <c r="C797" s="24"/>
      <c r="Q797" s="173"/>
      <c r="R797" s="24"/>
      <c r="Z797" s="173"/>
      <c r="AA797" s="24"/>
      <c r="AF797" s="173"/>
      <c r="AG797" s="24"/>
      <c r="AO797" s="27"/>
      <c r="AP797" s="136"/>
      <c r="AQ797" s="173"/>
    </row>
    <row r="798" spans="1:43" ht="15.6">
      <c r="A798" s="27"/>
      <c r="B798" s="4"/>
      <c r="C798" s="24"/>
      <c r="Q798" s="173"/>
      <c r="R798" s="24"/>
      <c r="Z798" s="173"/>
      <c r="AA798" s="24"/>
      <c r="AF798" s="173"/>
      <c r="AG798" s="24"/>
      <c r="AO798" s="27"/>
      <c r="AP798" s="136"/>
      <c r="AQ798" s="173"/>
    </row>
    <row r="799" spans="1:43" ht="15.6">
      <c r="A799" s="27"/>
      <c r="B799" s="4"/>
      <c r="C799" s="24"/>
      <c r="Q799" s="173"/>
      <c r="R799" s="24"/>
      <c r="Z799" s="173"/>
      <c r="AA799" s="24"/>
      <c r="AF799" s="173"/>
      <c r="AG799" s="24"/>
      <c r="AO799" s="27"/>
      <c r="AP799" s="136"/>
      <c r="AQ799" s="173"/>
    </row>
    <row r="800" spans="1:43" ht="15.6">
      <c r="A800" s="27"/>
      <c r="B800" s="4"/>
      <c r="C800" s="24"/>
      <c r="Q800" s="173"/>
      <c r="R800" s="24"/>
      <c r="Z800" s="173"/>
      <c r="AA800" s="24"/>
      <c r="AF800" s="173"/>
      <c r="AG800" s="24"/>
      <c r="AO800" s="27"/>
      <c r="AP800" s="136"/>
      <c r="AQ800" s="173"/>
    </row>
    <row r="801" spans="1:43" ht="15.6">
      <c r="A801" s="27"/>
      <c r="B801" s="4"/>
      <c r="C801" s="24"/>
      <c r="Q801" s="173"/>
      <c r="R801" s="24"/>
      <c r="Z801" s="173"/>
      <c r="AA801" s="24"/>
      <c r="AF801" s="173"/>
      <c r="AG801" s="24"/>
      <c r="AO801" s="27"/>
      <c r="AP801" s="136"/>
      <c r="AQ801" s="173"/>
    </row>
    <row r="802" spans="1:43" ht="15.6">
      <c r="A802" s="27"/>
      <c r="B802" s="4"/>
      <c r="C802" s="24"/>
      <c r="Q802" s="173"/>
      <c r="R802" s="24"/>
      <c r="Z802" s="173"/>
      <c r="AA802" s="24"/>
      <c r="AF802" s="173"/>
      <c r="AG802" s="24"/>
      <c r="AO802" s="27"/>
      <c r="AP802" s="136"/>
      <c r="AQ802" s="173"/>
    </row>
    <row r="803" spans="1:43" ht="15.6">
      <c r="A803" s="27"/>
      <c r="B803" s="4"/>
      <c r="C803" s="24"/>
      <c r="Q803" s="173"/>
      <c r="R803" s="24"/>
      <c r="Z803" s="173"/>
      <c r="AA803" s="24"/>
      <c r="AF803" s="173"/>
      <c r="AG803" s="24"/>
      <c r="AO803" s="27"/>
      <c r="AP803" s="136"/>
      <c r="AQ803" s="173"/>
    </row>
    <row r="804" spans="1:43" ht="15.6">
      <c r="A804" s="27"/>
      <c r="B804" s="4"/>
      <c r="C804" s="24"/>
      <c r="Q804" s="173"/>
      <c r="R804" s="24"/>
      <c r="Z804" s="173"/>
      <c r="AA804" s="24"/>
      <c r="AF804" s="173"/>
      <c r="AG804" s="24"/>
      <c r="AO804" s="27"/>
      <c r="AP804" s="136"/>
      <c r="AQ804" s="173"/>
    </row>
    <row r="805" spans="1:43" ht="15.6">
      <c r="A805" s="27"/>
      <c r="B805" s="4"/>
      <c r="C805" s="24"/>
      <c r="Q805" s="173"/>
      <c r="R805" s="24"/>
      <c r="Z805" s="173"/>
      <c r="AA805" s="24"/>
      <c r="AF805" s="173"/>
      <c r="AG805" s="24"/>
      <c r="AO805" s="27"/>
      <c r="AP805" s="136"/>
      <c r="AQ805" s="173"/>
    </row>
    <row r="806" spans="1:43" ht="15.6">
      <c r="A806" s="27"/>
      <c r="B806" s="4"/>
      <c r="C806" s="24"/>
      <c r="Q806" s="173"/>
      <c r="R806" s="24"/>
      <c r="Z806" s="173"/>
      <c r="AA806" s="24"/>
      <c r="AF806" s="173"/>
      <c r="AG806" s="24"/>
      <c r="AO806" s="27"/>
      <c r="AP806" s="136"/>
      <c r="AQ806" s="173"/>
    </row>
    <row r="807" spans="1:43" ht="15.6">
      <c r="A807" s="27"/>
      <c r="B807" s="4"/>
      <c r="C807" s="24"/>
      <c r="Q807" s="173"/>
      <c r="R807" s="24"/>
      <c r="Z807" s="173"/>
      <c r="AA807" s="24"/>
      <c r="AF807" s="173"/>
      <c r="AG807" s="24"/>
      <c r="AO807" s="27"/>
      <c r="AP807" s="136"/>
      <c r="AQ807" s="173"/>
    </row>
    <row r="808" spans="1:43" ht="15.6">
      <c r="A808" s="27"/>
      <c r="B808" s="4"/>
      <c r="C808" s="24"/>
      <c r="Q808" s="173"/>
      <c r="R808" s="24"/>
      <c r="Z808" s="173"/>
      <c r="AA808" s="24"/>
      <c r="AF808" s="173"/>
      <c r="AG808" s="24"/>
      <c r="AO808" s="27"/>
      <c r="AP808" s="136"/>
      <c r="AQ808" s="173"/>
    </row>
    <row r="809" spans="1:43" ht="15.6">
      <c r="A809" s="27"/>
      <c r="B809" s="4"/>
      <c r="C809" s="24"/>
      <c r="Q809" s="173"/>
      <c r="R809" s="24"/>
      <c r="Z809" s="173"/>
      <c r="AA809" s="24"/>
      <c r="AF809" s="173"/>
      <c r="AG809" s="24"/>
      <c r="AO809" s="27"/>
      <c r="AP809" s="136"/>
      <c r="AQ809" s="173"/>
    </row>
    <row r="810" spans="1:43" ht="15.6">
      <c r="A810" s="27"/>
      <c r="B810" s="4"/>
      <c r="C810" s="24"/>
      <c r="Q810" s="173"/>
      <c r="R810" s="24"/>
      <c r="Z810" s="173"/>
      <c r="AA810" s="24"/>
      <c r="AF810" s="173"/>
      <c r="AG810" s="24"/>
      <c r="AO810" s="27"/>
      <c r="AP810" s="136"/>
      <c r="AQ810" s="173"/>
    </row>
    <row r="811" spans="1:43" ht="15.6">
      <c r="A811" s="27"/>
      <c r="B811" s="4"/>
      <c r="C811" s="24"/>
      <c r="Q811" s="173"/>
      <c r="R811" s="24"/>
      <c r="Z811" s="173"/>
      <c r="AA811" s="24"/>
      <c r="AF811" s="173"/>
      <c r="AG811" s="24"/>
      <c r="AO811" s="27"/>
      <c r="AP811" s="136"/>
      <c r="AQ811" s="173"/>
    </row>
    <row r="812" spans="1:43" ht="15.6">
      <c r="A812" s="27"/>
      <c r="B812" s="4"/>
      <c r="C812" s="24"/>
      <c r="Q812" s="173"/>
      <c r="R812" s="24"/>
      <c r="Z812" s="173"/>
      <c r="AA812" s="24"/>
      <c r="AF812" s="173"/>
      <c r="AG812" s="24"/>
      <c r="AO812" s="27"/>
      <c r="AP812" s="136"/>
      <c r="AQ812" s="173"/>
    </row>
    <row r="813" spans="1:43" ht="15.6">
      <c r="A813" s="27"/>
      <c r="B813" s="4"/>
      <c r="C813" s="24"/>
      <c r="Q813" s="173"/>
      <c r="R813" s="24"/>
      <c r="Z813" s="173"/>
      <c r="AA813" s="24"/>
      <c r="AF813" s="173"/>
      <c r="AG813" s="24"/>
      <c r="AO813" s="27"/>
      <c r="AP813" s="136"/>
      <c r="AQ813" s="173"/>
    </row>
    <row r="814" spans="1:43" ht="15.6">
      <c r="A814" s="27"/>
      <c r="B814" s="4"/>
      <c r="C814" s="24"/>
      <c r="Q814" s="173"/>
      <c r="R814" s="24"/>
      <c r="Z814" s="173"/>
      <c r="AA814" s="24"/>
      <c r="AF814" s="173"/>
      <c r="AG814" s="24"/>
      <c r="AO814" s="27"/>
      <c r="AP814" s="136"/>
      <c r="AQ814" s="173"/>
    </row>
    <row r="815" spans="1:43" ht="15.6">
      <c r="A815" s="27"/>
      <c r="B815" s="4"/>
      <c r="C815" s="24"/>
      <c r="Q815" s="173"/>
      <c r="R815" s="24"/>
      <c r="Z815" s="173"/>
      <c r="AA815" s="24"/>
      <c r="AF815" s="173"/>
      <c r="AG815" s="24"/>
      <c r="AO815" s="27"/>
      <c r="AP815" s="136"/>
      <c r="AQ815" s="173"/>
    </row>
    <row r="816" spans="1:43" ht="15.6">
      <c r="A816" s="27"/>
      <c r="B816" s="4"/>
      <c r="C816" s="24"/>
      <c r="Q816" s="173"/>
      <c r="R816" s="24"/>
      <c r="Z816" s="173"/>
      <c r="AA816" s="24"/>
      <c r="AF816" s="173"/>
      <c r="AG816" s="24"/>
      <c r="AO816" s="27"/>
      <c r="AP816" s="136"/>
      <c r="AQ816" s="173"/>
    </row>
    <row r="817" spans="1:43" ht="15.6">
      <c r="A817" s="27"/>
      <c r="B817" s="4"/>
      <c r="C817" s="24"/>
      <c r="Q817" s="173"/>
      <c r="R817" s="24"/>
      <c r="Z817" s="173"/>
      <c r="AA817" s="24"/>
      <c r="AF817" s="173"/>
      <c r="AG817" s="24"/>
      <c r="AO817" s="27"/>
      <c r="AP817" s="136"/>
      <c r="AQ817" s="173"/>
    </row>
    <row r="818" spans="1:43" ht="15.6">
      <c r="A818" s="27"/>
      <c r="B818" s="4"/>
      <c r="C818" s="24"/>
      <c r="Q818" s="173"/>
      <c r="R818" s="24"/>
      <c r="Z818" s="173"/>
      <c r="AA818" s="24"/>
      <c r="AF818" s="173"/>
      <c r="AG818" s="24"/>
      <c r="AO818" s="27"/>
      <c r="AP818" s="136"/>
      <c r="AQ818" s="173"/>
    </row>
    <row r="819" spans="1:43" ht="15.6">
      <c r="A819" s="27"/>
      <c r="B819" s="4"/>
      <c r="C819" s="24"/>
      <c r="Q819" s="173"/>
      <c r="R819" s="24"/>
      <c r="Z819" s="173"/>
      <c r="AA819" s="24"/>
      <c r="AF819" s="173"/>
      <c r="AG819" s="24"/>
      <c r="AO819" s="27"/>
      <c r="AP819" s="136"/>
      <c r="AQ819" s="173"/>
    </row>
    <row r="820" spans="1:43" ht="15.6">
      <c r="A820" s="27"/>
      <c r="B820" s="4"/>
      <c r="C820" s="24"/>
      <c r="Q820" s="173"/>
      <c r="R820" s="24"/>
      <c r="Z820" s="173"/>
      <c r="AA820" s="24"/>
      <c r="AF820" s="173"/>
      <c r="AG820" s="24"/>
      <c r="AO820" s="27"/>
      <c r="AP820" s="136"/>
      <c r="AQ820" s="173"/>
    </row>
    <row r="821" spans="1:43" ht="15.6">
      <c r="A821" s="27"/>
      <c r="B821" s="4"/>
      <c r="C821" s="24"/>
      <c r="Q821" s="173"/>
      <c r="R821" s="24"/>
      <c r="Z821" s="173"/>
      <c r="AA821" s="24"/>
      <c r="AF821" s="173"/>
      <c r="AG821" s="24"/>
      <c r="AO821" s="27"/>
      <c r="AP821" s="136"/>
      <c r="AQ821" s="173"/>
    </row>
    <row r="822" spans="1:43" ht="15.6">
      <c r="A822" s="27"/>
      <c r="B822" s="4"/>
      <c r="C822" s="24"/>
      <c r="Q822" s="173"/>
      <c r="R822" s="24"/>
      <c r="Z822" s="173"/>
      <c r="AA822" s="24"/>
      <c r="AF822" s="173"/>
      <c r="AG822" s="24"/>
      <c r="AO822" s="27"/>
      <c r="AP822" s="136"/>
      <c r="AQ822" s="173"/>
    </row>
    <row r="823" spans="1:43" ht="15.6">
      <c r="A823" s="27"/>
      <c r="B823" s="4"/>
      <c r="C823" s="24"/>
      <c r="Q823" s="173"/>
      <c r="R823" s="24"/>
      <c r="Z823" s="173"/>
      <c r="AA823" s="24"/>
      <c r="AF823" s="173"/>
      <c r="AG823" s="24"/>
      <c r="AO823" s="27"/>
      <c r="AP823" s="136"/>
      <c r="AQ823" s="173"/>
    </row>
    <row r="824" spans="1:43" ht="15.6">
      <c r="A824" s="27"/>
      <c r="B824" s="4"/>
      <c r="C824" s="24"/>
      <c r="Q824" s="173"/>
      <c r="R824" s="24"/>
      <c r="Z824" s="173"/>
      <c r="AA824" s="24"/>
      <c r="AF824" s="173"/>
      <c r="AG824" s="24"/>
      <c r="AO824" s="27"/>
      <c r="AP824" s="136"/>
      <c r="AQ824" s="173"/>
    </row>
    <row r="825" spans="1:43" ht="15.6">
      <c r="A825" s="27"/>
      <c r="B825" s="4"/>
      <c r="C825" s="24"/>
      <c r="Q825" s="173"/>
      <c r="R825" s="24"/>
      <c r="Z825" s="173"/>
      <c r="AA825" s="24"/>
      <c r="AF825" s="173"/>
      <c r="AG825" s="24"/>
      <c r="AO825" s="27"/>
      <c r="AP825" s="136"/>
      <c r="AQ825" s="173"/>
    </row>
    <row r="826" spans="1:43" ht="15.6">
      <c r="A826" s="27"/>
      <c r="B826" s="4"/>
      <c r="C826" s="24"/>
      <c r="Q826" s="173"/>
      <c r="R826" s="24"/>
      <c r="Z826" s="173"/>
      <c r="AA826" s="24"/>
      <c r="AF826" s="173"/>
      <c r="AG826" s="24"/>
      <c r="AO826" s="27"/>
      <c r="AP826" s="136"/>
      <c r="AQ826" s="173"/>
    </row>
    <row r="827" spans="1:43" ht="15.6">
      <c r="A827" s="27"/>
      <c r="B827" s="4"/>
      <c r="C827" s="24"/>
      <c r="Q827" s="173"/>
      <c r="R827" s="24"/>
      <c r="Z827" s="173"/>
      <c r="AA827" s="24"/>
      <c r="AF827" s="173"/>
      <c r="AG827" s="24"/>
      <c r="AO827" s="27"/>
      <c r="AP827" s="136"/>
      <c r="AQ827" s="173"/>
    </row>
    <row r="828" spans="1:43" ht="15.6">
      <c r="A828" s="27"/>
      <c r="B828" s="4"/>
      <c r="C828" s="24"/>
      <c r="Q828" s="173"/>
      <c r="R828" s="24"/>
      <c r="Z828" s="173"/>
      <c r="AA828" s="24"/>
      <c r="AF828" s="173"/>
      <c r="AG828" s="24"/>
      <c r="AO828" s="27"/>
      <c r="AP828" s="136"/>
      <c r="AQ828" s="173"/>
    </row>
    <row r="829" spans="1:43" ht="15.6">
      <c r="A829" s="27"/>
      <c r="B829" s="4"/>
      <c r="C829" s="24"/>
      <c r="Q829" s="173"/>
      <c r="R829" s="24"/>
      <c r="Z829" s="173"/>
      <c r="AA829" s="24"/>
      <c r="AF829" s="173"/>
      <c r="AG829" s="24"/>
      <c r="AO829" s="27"/>
      <c r="AP829" s="136"/>
      <c r="AQ829" s="173"/>
    </row>
    <row r="830" spans="1:43" ht="15.6">
      <c r="A830" s="27"/>
      <c r="B830" s="4"/>
      <c r="C830" s="24"/>
      <c r="Q830" s="173"/>
      <c r="R830" s="24"/>
      <c r="Z830" s="173"/>
      <c r="AA830" s="24"/>
      <c r="AF830" s="173"/>
      <c r="AG830" s="24"/>
      <c r="AO830" s="27"/>
      <c r="AP830" s="136"/>
      <c r="AQ830" s="173"/>
    </row>
    <row r="831" spans="1:43" ht="15.6">
      <c r="A831" s="27"/>
      <c r="B831" s="4"/>
      <c r="C831" s="24"/>
      <c r="Q831" s="173"/>
      <c r="R831" s="24"/>
      <c r="Z831" s="173"/>
      <c r="AA831" s="24"/>
      <c r="AF831" s="173"/>
      <c r="AG831" s="24"/>
      <c r="AO831" s="27"/>
      <c r="AP831" s="136"/>
      <c r="AQ831" s="173"/>
    </row>
    <row r="832" spans="1:43" ht="15.6">
      <c r="A832" s="27"/>
      <c r="B832" s="4"/>
      <c r="C832" s="24"/>
      <c r="Q832" s="173"/>
      <c r="R832" s="24"/>
      <c r="Z832" s="173"/>
      <c r="AA832" s="24"/>
      <c r="AF832" s="173"/>
      <c r="AG832" s="24"/>
      <c r="AO832" s="27"/>
      <c r="AP832" s="136"/>
      <c r="AQ832" s="173"/>
    </row>
    <row r="833" spans="1:43" ht="15.6">
      <c r="A833" s="27"/>
      <c r="B833" s="4"/>
      <c r="C833" s="24"/>
      <c r="Q833" s="173"/>
      <c r="R833" s="24"/>
      <c r="Z833" s="173"/>
      <c r="AA833" s="24"/>
      <c r="AF833" s="173"/>
      <c r="AG833" s="24"/>
      <c r="AO833" s="27"/>
      <c r="AP833" s="136"/>
      <c r="AQ833" s="173"/>
    </row>
    <row r="834" spans="1:43" ht="15.6">
      <c r="A834" s="27"/>
      <c r="B834" s="4"/>
      <c r="C834" s="24"/>
      <c r="Q834" s="173"/>
      <c r="R834" s="24"/>
      <c r="Z834" s="173"/>
      <c r="AA834" s="24"/>
      <c r="AF834" s="173"/>
      <c r="AG834" s="24"/>
      <c r="AO834" s="27"/>
      <c r="AP834" s="136"/>
      <c r="AQ834" s="173"/>
    </row>
    <row r="835" spans="1:43" ht="15.6">
      <c r="A835" s="27"/>
      <c r="B835" s="4"/>
      <c r="C835" s="24"/>
      <c r="Q835" s="173"/>
      <c r="R835" s="24"/>
      <c r="Z835" s="173"/>
      <c r="AA835" s="24"/>
      <c r="AF835" s="173"/>
      <c r="AG835" s="24"/>
      <c r="AO835" s="27"/>
      <c r="AP835" s="136"/>
      <c r="AQ835" s="173"/>
    </row>
    <row r="836" spans="1:43" ht="15.6">
      <c r="A836" s="27"/>
      <c r="B836" s="4"/>
      <c r="C836" s="24"/>
      <c r="Q836" s="173"/>
      <c r="R836" s="24"/>
      <c r="Z836" s="173"/>
      <c r="AA836" s="24"/>
      <c r="AF836" s="173"/>
      <c r="AG836" s="24"/>
      <c r="AO836" s="27"/>
      <c r="AP836" s="136"/>
      <c r="AQ836" s="173"/>
    </row>
    <row r="837" spans="1:43" ht="15.6">
      <c r="A837" s="27"/>
      <c r="B837" s="4"/>
      <c r="C837" s="24"/>
      <c r="Q837" s="173"/>
      <c r="R837" s="24"/>
      <c r="Z837" s="173"/>
      <c r="AA837" s="24"/>
      <c r="AF837" s="173"/>
      <c r="AG837" s="24"/>
      <c r="AO837" s="27"/>
      <c r="AP837" s="136"/>
      <c r="AQ837" s="173"/>
    </row>
    <row r="838" spans="1:43" ht="15.6">
      <c r="A838" s="27"/>
      <c r="B838" s="4"/>
      <c r="C838" s="24"/>
      <c r="Q838" s="173"/>
      <c r="R838" s="24"/>
      <c r="Z838" s="173"/>
      <c r="AA838" s="24"/>
      <c r="AF838" s="173"/>
      <c r="AG838" s="24"/>
      <c r="AO838" s="27"/>
      <c r="AP838" s="136"/>
      <c r="AQ838" s="173"/>
    </row>
    <row r="839" spans="1:43" ht="15.6">
      <c r="A839" s="27"/>
      <c r="B839" s="4"/>
      <c r="C839" s="24"/>
      <c r="Q839" s="173"/>
      <c r="R839" s="24"/>
      <c r="Z839" s="173"/>
      <c r="AA839" s="24"/>
      <c r="AF839" s="173"/>
      <c r="AG839" s="24"/>
      <c r="AO839" s="27"/>
      <c r="AP839" s="136"/>
      <c r="AQ839" s="173"/>
    </row>
    <row r="840" spans="1:43" ht="15.6">
      <c r="A840" s="27"/>
      <c r="B840" s="4"/>
      <c r="C840" s="24"/>
      <c r="Q840" s="173"/>
      <c r="R840" s="24"/>
      <c r="Z840" s="173"/>
      <c r="AA840" s="24"/>
      <c r="AF840" s="173"/>
      <c r="AG840" s="24"/>
      <c r="AO840" s="27"/>
      <c r="AP840" s="136"/>
      <c r="AQ840" s="173"/>
    </row>
    <row r="841" spans="1:43" ht="15.6">
      <c r="A841" s="27"/>
      <c r="B841" s="4"/>
      <c r="C841" s="24"/>
      <c r="Q841" s="173"/>
      <c r="R841" s="24"/>
      <c r="Z841" s="173"/>
      <c r="AA841" s="24"/>
      <c r="AF841" s="173"/>
      <c r="AG841" s="24"/>
      <c r="AO841" s="27"/>
      <c r="AP841" s="136"/>
      <c r="AQ841" s="173"/>
    </row>
    <row r="842" spans="1:43" ht="15.6">
      <c r="A842" s="27"/>
      <c r="B842" s="4"/>
      <c r="C842" s="24"/>
      <c r="Q842" s="173"/>
      <c r="R842" s="24"/>
      <c r="Z842" s="173"/>
      <c r="AA842" s="24"/>
      <c r="AF842" s="173"/>
      <c r="AG842" s="24"/>
      <c r="AO842" s="27"/>
      <c r="AP842" s="136"/>
      <c r="AQ842" s="173"/>
    </row>
    <row r="843" spans="1:43" ht="15.6">
      <c r="A843" s="27"/>
      <c r="B843" s="4"/>
      <c r="C843" s="24"/>
      <c r="Q843" s="173"/>
      <c r="R843" s="24"/>
      <c r="Z843" s="173"/>
      <c r="AA843" s="24"/>
      <c r="AF843" s="173"/>
      <c r="AG843" s="24"/>
      <c r="AO843" s="27"/>
      <c r="AP843" s="136"/>
      <c r="AQ843" s="173"/>
    </row>
    <row r="844" spans="1:43" ht="15.6">
      <c r="A844" s="27"/>
      <c r="B844" s="4"/>
      <c r="C844" s="24"/>
      <c r="Q844" s="173"/>
      <c r="R844" s="24"/>
      <c r="Z844" s="173"/>
      <c r="AA844" s="24"/>
      <c r="AF844" s="173"/>
      <c r="AG844" s="24"/>
      <c r="AO844" s="27"/>
      <c r="AP844" s="136"/>
      <c r="AQ844" s="173"/>
    </row>
    <row r="845" spans="1:43" ht="15.6">
      <c r="A845" s="27"/>
      <c r="B845" s="4"/>
      <c r="C845" s="24"/>
      <c r="Q845" s="173"/>
      <c r="R845" s="24"/>
      <c r="Z845" s="173"/>
      <c r="AA845" s="24"/>
      <c r="AF845" s="173"/>
      <c r="AG845" s="24"/>
      <c r="AO845" s="27"/>
      <c r="AP845" s="136"/>
      <c r="AQ845" s="173"/>
    </row>
    <row r="846" spans="1:43" ht="15.6">
      <c r="A846" s="27"/>
      <c r="B846" s="4"/>
      <c r="C846" s="24"/>
      <c r="Q846" s="173"/>
      <c r="R846" s="24"/>
      <c r="Z846" s="173"/>
      <c r="AA846" s="24"/>
      <c r="AF846" s="173"/>
      <c r="AG846" s="24"/>
      <c r="AO846" s="27"/>
      <c r="AP846" s="136"/>
      <c r="AQ846" s="173"/>
    </row>
    <row r="847" spans="1:43" ht="15.6">
      <c r="A847" s="27"/>
      <c r="B847" s="4"/>
      <c r="C847" s="24"/>
      <c r="Q847" s="173"/>
      <c r="R847" s="24"/>
      <c r="Z847" s="173"/>
      <c r="AA847" s="24"/>
      <c r="AF847" s="173"/>
      <c r="AG847" s="24"/>
      <c r="AO847" s="27"/>
      <c r="AP847" s="136"/>
      <c r="AQ847" s="173"/>
    </row>
    <row r="848" spans="1:43" ht="15.6">
      <c r="A848" s="27"/>
      <c r="B848" s="4"/>
      <c r="C848" s="24"/>
      <c r="Q848" s="173"/>
      <c r="R848" s="24"/>
      <c r="Z848" s="173"/>
      <c r="AA848" s="24"/>
      <c r="AF848" s="173"/>
      <c r="AG848" s="24"/>
      <c r="AO848" s="27"/>
      <c r="AP848" s="136"/>
      <c r="AQ848" s="173"/>
    </row>
    <row r="849" spans="1:43" ht="15.6">
      <c r="A849" s="27"/>
      <c r="B849" s="4"/>
      <c r="C849" s="24"/>
      <c r="Q849" s="173"/>
      <c r="R849" s="24"/>
      <c r="Z849" s="173"/>
      <c r="AA849" s="24"/>
      <c r="AF849" s="173"/>
      <c r="AG849" s="24"/>
      <c r="AO849" s="27"/>
      <c r="AP849" s="136"/>
      <c r="AQ849" s="173"/>
    </row>
    <row r="850" spans="1:43" ht="15.6">
      <c r="A850" s="27"/>
      <c r="B850" s="4"/>
      <c r="C850" s="24"/>
      <c r="Q850" s="173"/>
      <c r="R850" s="24"/>
      <c r="Z850" s="173"/>
      <c r="AA850" s="24"/>
      <c r="AF850" s="173"/>
      <c r="AG850" s="24"/>
      <c r="AO850" s="27"/>
      <c r="AP850" s="136"/>
      <c r="AQ850" s="173"/>
    </row>
    <row r="851" spans="1:43" ht="15.6">
      <c r="A851" s="27"/>
      <c r="B851" s="4"/>
      <c r="C851" s="24"/>
      <c r="Q851" s="173"/>
      <c r="R851" s="24"/>
      <c r="Z851" s="173"/>
      <c r="AA851" s="24"/>
      <c r="AF851" s="173"/>
      <c r="AG851" s="24"/>
      <c r="AO851" s="27"/>
      <c r="AP851" s="136"/>
      <c r="AQ851" s="173"/>
    </row>
    <row r="852" spans="1:43" ht="15.6">
      <c r="A852" s="27"/>
      <c r="B852" s="4"/>
      <c r="C852" s="24"/>
      <c r="Q852" s="173"/>
      <c r="R852" s="24"/>
      <c r="Z852" s="173"/>
      <c r="AA852" s="24"/>
      <c r="AF852" s="173"/>
      <c r="AG852" s="24"/>
      <c r="AO852" s="27"/>
      <c r="AP852" s="136"/>
      <c r="AQ852" s="173"/>
    </row>
    <row r="853" spans="1:43" ht="15.6">
      <c r="A853" s="27"/>
      <c r="B853" s="4"/>
      <c r="C853" s="24"/>
      <c r="Q853" s="173"/>
      <c r="R853" s="24"/>
      <c r="Z853" s="173"/>
      <c r="AA853" s="24"/>
      <c r="AF853" s="173"/>
      <c r="AG853" s="24"/>
      <c r="AO853" s="27"/>
      <c r="AP853" s="136"/>
      <c r="AQ853" s="173"/>
    </row>
    <row r="854" spans="1:43" ht="15.6">
      <c r="A854" s="27"/>
      <c r="B854" s="4"/>
      <c r="C854" s="24"/>
      <c r="Q854" s="173"/>
      <c r="R854" s="24"/>
      <c r="Z854" s="173"/>
      <c r="AA854" s="24"/>
      <c r="AF854" s="173"/>
      <c r="AG854" s="24"/>
      <c r="AO854" s="27"/>
      <c r="AP854" s="136"/>
      <c r="AQ854" s="173"/>
    </row>
    <row r="855" spans="1:43" ht="15.6">
      <c r="A855" s="27"/>
      <c r="B855" s="4"/>
      <c r="C855" s="24"/>
      <c r="Q855" s="173"/>
      <c r="R855" s="24"/>
      <c r="Z855" s="173"/>
      <c r="AA855" s="24"/>
      <c r="AF855" s="173"/>
      <c r="AG855" s="24"/>
      <c r="AO855" s="27"/>
      <c r="AP855" s="136"/>
      <c r="AQ855" s="173"/>
    </row>
    <row r="856" spans="1:43" ht="15.6">
      <c r="A856" s="27"/>
      <c r="B856" s="4"/>
      <c r="C856" s="24"/>
      <c r="Q856" s="173"/>
      <c r="R856" s="24"/>
      <c r="Z856" s="173"/>
      <c r="AA856" s="24"/>
      <c r="AF856" s="173"/>
      <c r="AG856" s="24"/>
      <c r="AO856" s="27"/>
      <c r="AP856" s="136"/>
      <c r="AQ856" s="173"/>
    </row>
    <row r="857" spans="1:43" ht="15.6">
      <c r="A857" s="27"/>
      <c r="B857" s="4"/>
      <c r="C857" s="24"/>
      <c r="Q857" s="173"/>
      <c r="R857" s="24"/>
      <c r="Z857" s="173"/>
      <c r="AA857" s="24"/>
      <c r="AF857" s="173"/>
      <c r="AG857" s="24"/>
      <c r="AO857" s="27"/>
      <c r="AP857" s="136"/>
      <c r="AQ857" s="173"/>
    </row>
    <row r="858" spans="1:43" ht="15.6">
      <c r="A858" s="27"/>
      <c r="B858" s="4"/>
      <c r="C858" s="24"/>
      <c r="Q858" s="173"/>
      <c r="R858" s="24"/>
      <c r="Z858" s="173"/>
      <c r="AA858" s="24"/>
      <c r="AF858" s="173"/>
      <c r="AG858" s="24"/>
      <c r="AO858" s="27"/>
      <c r="AP858" s="136"/>
      <c r="AQ858" s="173"/>
    </row>
    <row r="859" spans="1:43" ht="15.6">
      <c r="A859" s="27"/>
      <c r="B859" s="4"/>
      <c r="C859" s="24"/>
      <c r="Q859" s="173"/>
      <c r="R859" s="24"/>
      <c r="Z859" s="173"/>
      <c r="AA859" s="24"/>
      <c r="AF859" s="173"/>
      <c r="AG859" s="24"/>
      <c r="AO859" s="27"/>
      <c r="AP859" s="136"/>
      <c r="AQ859" s="173"/>
    </row>
    <row r="860" spans="1:43" ht="15.6">
      <c r="A860" s="27"/>
      <c r="B860" s="4"/>
      <c r="C860" s="24"/>
      <c r="Q860" s="173"/>
      <c r="R860" s="24"/>
      <c r="Z860" s="173"/>
      <c r="AA860" s="24"/>
      <c r="AF860" s="173"/>
      <c r="AG860" s="24"/>
      <c r="AO860" s="27"/>
      <c r="AP860" s="136"/>
      <c r="AQ860" s="173"/>
    </row>
    <row r="861" spans="1:43" ht="15.6">
      <c r="A861" s="27"/>
      <c r="B861" s="4"/>
      <c r="C861" s="24"/>
      <c r="Q861" s="173"/>
      <c r="R861" s="24"/>
      <c r="Z861" s="173"/>
      <c r="AA861" s="24"/>
      <c r="AF861" s="173"/>
      <c r="AG861" s="24"/>
      <c r="AO861" s="27"/>
      <c r="AP861" s="136"/>
      <c r="AQ861" s="173"/>
    </row>
    <row r="862" spans="1:43" ht="15.6">
      <c r="A862" s="27"/>
      <c r="B862" s="4"/>
      <c r="C862" s="24"/>
      <c r="Q862" s="173"/>
      <c r="R862" s="24"/>
      <c r="Z862" s="173"/>
      <c r="AA862" s="24"/>
      <c r="AF862" s="173"/>
      <c r="AG862" s="24"/>
      <c r="AO862" s="27"/>
      <c r="AP862" s="136"/>
      <c r="AQ862" s="173"/>
    </row>
    <row r="863" spans="1:43" ht="15.6">
      <c r="A863" s="27"/>
      <c r="B863" s="4"/>
      <c r="C863" s="24"/>
      <c r="Q863" s="173"/>
      <c r="R863" s="24"/>
      <c r="Z863" s="173"/>
      <c r="AA863" s="24"/>
      <c r="AF863" s="173"/>
      <c r="AG863" s="24"/>
      <c r="AO863" s="27"/>
      <c r="AP863" s="136"/>
      <c r="AQ863" s="173"/>
    </row>
    <row r="864" spans="1:43" ht="15.6">
      <c r="A864" s="27"/>
      <c r="B864" s="4"/>
      <c r="C864" s="24"/>
      <c r="Q864" s="173"/>
      <c r="R864" s="24"/>
      <c r="Z864" s="173"/>
      <c r="AA864" s="24"/>
      <c r="AF864" s="173"/>
      <c r="AG864" s="24"/>
      <c r="AO864" s="27"/>
      <c r="AP864" s="136"/>
      <c r="AQ864" s="173"/>
    </row>
    <row r="865" spans="1:43" ht="15.6">
      <c r="A865" s="27"/>
      <c r="B865" s="4"/>
      <c r="C865" s="24"/>
      <c r="Q865" s="173"/>
      <c r="R865" s="24"/>
      <c r="Z865" s="173"/>
      <c r="AA865" s="24"/>
      <c r="AF865" s="173"/>
      <c r="AG865" s="24"/>
      <c r="AO865" s="27"/>
      <c r="AP865" s="136"/>
      <c r="AQ865" s="173"/>
    </row>
    <row r="866" spans="1:43" ht="15.6">
      <c r="A866" s="27"/>
      <c r="B866" s="4"/>
      <c r="C866" s="24"/>
      <c r="Q866" s="173"/>
      <c r="R866" s="24"/>
      <c r="Z866" s="173"/>
      <c r="AA866" s="24"/>
      <c r="AF866" s="173"/>
      <c r="AG866" s="24"/>
      <c r="AO866" s="27"/>
      <c r="AP866" s="136"/>
      <c r="AQ866" s="173"/>
    </row>
    <row r="867" spans="1:43" ht="15.6">
      <c r="A867" s="27"/>
      <c r="B867" s="4"/>
      <c r="C867" s="24"/>
      <c r="Q867" s="173"/>
      <c r="R867" s="24"/>
      <c r="Z867" s="173"/>
      <c r="AA867" s="24"/>
      <c r="AF867" s="173"/>
      <c r="AG867" s="24"/>
      <c r="AO867" s="27"/>
      <c r="AP867" s="136"/>
      <c r="AQ867" s="173"/>
    </row>
    <row r="868" spans="1:43" ht="15.6">
      <c r="A868" s="27"/>
      <c r="B868" s="4"/>
      <c r="C868" s="24"/>
      <c r="Q868" s="173"/>
      <c r="R868" s="24"/>
      <c r="Z868" s="173"/>
      <c r="AA868" s="24"/>
      <c r="AF868" s="173"/>
      <c r="AG868" s="24"/>
      <c r="AO868" s="27"/>
      <c r="AP868" s="136"/>
      <c r="AQ868" s="173"/>
    </row>
    <row r="869" spans="1:43" ht="15.6">
      <c r="A869" s="27"/>
      <c r="B869" s="4"/>
      <c r="C869" s="24"/>
      <c r="Q869" s="173"/>
      <c r="R869" s="24"/>
      <c r="Z869" s="173"/>
      <c r="AA869" s="24"/>
      <c r="AF869" s="173"/>
      <c r="AG869" s="24"/>
      <c r="AO869" s="27"/>
      <c r="AP869" s="136"/>
      <c r="AQ869" s="173"/>
    </row>
    <row r="870" spans="1:43" ht="15.6">
      <c r="A870" s="27"/>
      <c r="B870" s="4"/>
      <c r="C870" s="24"/>
      <c r="Q870" s="173"/>
      <c r="R870" s="24"/>
      <c r="Z870" s="173"/>
      <c r="AA870" s="24"/>
      <c r="AF870" s="173"/>
      <c r="AG870" s="24"/>
      <c r="AO870" s="27"/>
      <c r="AP870" s="136"/>
      <c r="AQ870" s="173"/>
    </row>
    <row r="871" spans="1:43" ht="15.6">
      <c r="A871" s="27"/>
      <c r="B871" s="4"/>
      <c r="C871" s="24"/>
      <c r="Q871" s="173"/>
      <c r="R871" s="24"/>
      <c r="Z871" s="173"/>
      <c r="AA871" s="24"/>
      <c r="AF871" s="173"/>
      <c r="AG871" s="24"/>
      <c r="AO871" s="27"/>
      <c r="AP871" s="136"/>
      <c r="AQ871" s="173"/>
    </row>
    <row r="872" spans="1:43" ht="15.6">
      <c r="A872" s="27"/>
      <c r="B872" s="4"/>
      <c r="C872" s="24"/>
      <c r="Q872" s="173"/>
      <c r="R872" s="24"/>
      <c r="Z872" s="173"/>
      <c r="AA872" s="24"/>
      <c r="AF872" s="173"/>
      <c r="AG872" s="24"/>
      <c r="AO872" s="27"/>
      <c r="AP872" s="136"/>
      <c r="AQ872" s="173"/>
    </row>
    <row r="873" spans="1:43" ht="15.6">
      <c r="A873" s="27"/>
      <c r="B873" s="4"/>
      <c r="C873" s="24"/>
      <c r="Q873" s="173"/>
      <c r="R873" s="24"/>
      <c r="Z873" s="173"/>
      <c r="AA873" s="24"/>
      <c r="AF873" s="173"/>
      <c r="AG873" s="24"/>
      <c r="AO873" s="27"/>
      <c r="AP873" s="136"/>
      <c r="AQ873" s="173"/>
    </row>
    <row r="874" spans="1:43" ht="15.6">
      <c r="A874" s="27"/>
      <c r="B874" s="4"/>
      <c r="C874" s="24"/>
      <c r="Q874" s="173"/>
      <c r="R874" s="24"/>
      <c r="Z874" s="173"/>
      <c r="AA874" s="24"/>
      <c r="AF874" s="173"/>
      <c r="AG874" s="24"/>
      <c r="AO874" s="27"/>
      <c r="AP874" s="136"/>
      <c r="AQ874" s="173"/>
    </row>
    <row r="875" spans="1:43" ht="15.6">
      <c r="A875" s="27"/>
      <c r="B875" s="4"/>
      <c r="C875" s="24"/>
      <c r="Q875" s="173"/>
      <c r="R875" s="24"/>
      <c r="Z875" s="173"/>
      <c r="AA875" s="24"/>
      <c r="AF875" s="173"/>
      <c r="AG875" s="24"/>
      <c r="AO875" s="27"/>
      <c r="AP875" s="136"/>
      <c r="AQ875" s="173"/>
    </row>
    <row r="876" spans="1:43" ht="15.6">
      <c r="A876" s="27"/>
      <c r="B876" s="4"/>
      <c r="C876" s="24"/>
      <c r="Q876" s="173"/>
      <c r="R876" s="24"/>
      <c r="Z876" s="173"/>
      <c r="AA876" s="24"/>
      <c r="AF876" s="173"/>
      <c r="AG876" s="24"/>
      <c r="AO876" s="27"/>
      <c r="AP876" s="136"/>
      <c r="AQ876" s="173"/>
    </row>
    <row r="877" spans="1:43" ht="15.6">
      <c r="A877" s="27"/>
      <c r="B877" s="4"/>
      <c r="C877" s="24"/>
      <c r="Q877" s="173"/>
      <c r="R877" s="24"/>
      <c r="Z877" s="173"/>
      <c r="AA877" s="24"/>
      <c r="AF877" s="173"/>
      <c r="AG877" s="24"/>
      <c r="AO877" s="27"/>
      <c r="AP877" s="136"/>
      <c r="AQ877" s="173"/>
    </row>
    <row r="878" spans="1:43" ht="15.6">
      <c r="A878" s="27"/>
      <c r="B878" s="4"/>
      <c r="C878" s="24"/>
      <c r="Q878" s="173"/>
      <c r="R878" s="24"/>
      <c r="Z878" s="173"/>
      <c r="AA878" s="24"/>
      <c r="AF878" s="173"/>
      <c r="AG878" s="24"/>
      <c r="AO878" s="27"/>
      <c r="AP878" s="136"/>
      <c r="AQ878" s="173"/>
    </row>
    <row r="879" spans="1:43" ht="15.6">
      <c r="A879" s="27"/>
      <c r="B879" s="4"/>
      <c r="C879" s="24"/>
      <c r="Q879" s="173"/>
      <c r="R879" s="24"/>
      <c r="Z879" s="173"/>
      <c r="AA879" s="24"/>
      <c r="AF879" s="173"/>
      <c r="AG879" s="24"/>
      <c r="AO879" s="27"/>
      <c r="AP879" s="136"/>
      <c r="AQ879" s="173"/>
    </row>
    <row r="880" spans="1:43" ht="15.6">
      <c r="A880" s="27"/>
      <c r="B880" s="4"/>
      <c r="C880" s="24"/>
      <c r="Q880" s="173"/>
      <c r="R880" s="24"/>
      <c r="Z880" s="173"/>
      <c r="AA880" s="24"/>
      <c r="AF880" s="173"/>
      <c r="AG880" s="24"/>
      <c r="AO880" s="27"/>
      <c r="AP880" s="136"/>
      <c r="AQ880" s="173"/>
    </row>
    <row r="881" spans="1:43" ht="15.6">
      <c r="A881" s="27"/>
      <c r="B881" s="4"/>
      <c r="C881" s="24"/>
      <c r="Q881" s="173"/>
      <c r="R881" s="24"/>
      <c r="Z881" s="173"/>
      <c r="AA881" s="24"/>
      <c r="AF881" s="173"/>
      <c r="AG881" s="24"/>
      <c r="AO881" s="27"/>
      <c r="AP881" s="136"/>
      <c r="AQ881" s="173"/>
    </row>
    <row r="882" spans="1:43" ht="15.6">
      <c r="A882" s="27"/>
      <c r="B882" s="4"/>
      <c r="C882" s="24"/>
      <c r="Q882" s="173"/>
      <c r="R882" s="24"/>
      <c r="Z882" s="173"/>
      <c r="AA882" s="24"/>
      <c r="AF882" s="173"/>
      <c r="AG882" s="24"/>
      <c r="AO882" s="27"/>
      <c r="AP882" s="136"/>
      <c r="AQ882" s="173"/>
    </row>
    <row r="883" spans="1:43" ht="15.6">
      <c r="A883" s="27"/>
      <c r="B883" s="4"/>
      <c r="C883" s="24"/>
      <c r="Q883" s="173"/>
      <c r="R883" s="24"/>
      <c r="Z883" s="173"/>
      <c r="AA883" s="24"/>
      <c r="AF883" s="173"/>
      <c r="AG883" s="24"/>
      <c r="AO883" s="27"/>
      <c r="AP883" s="136"/>
      <c r="AQ883" s="173"/>
    </row>
    <row r="884" spans="1:43" ht="15.6">
      <c r="A884" s="27"/>
      <c r="B884" s="4"/>
      <c r="C884" s="24"/>
      <c r="Q884" s="173"/>
      <c r="R884" s="24"/>
      <c r="Z884" s="173"/>
      <c r="AA884" s="24"/>
      <c r="AF884" s="173"/>
      <c r="AG884" s="24"/>
      <c r="AO884" s="27"/>
      <c r="AP884" s="136"/>
      <c r="AQ884" s="173"/>
    </row>
    <row r="885" spans="1:43" ht="15.6">
      <c r="A885" s="27"/>
      <c r="B885" s="4"/>
      <c r="C885" s="24"/>
      <c r="Q885" s="173"/>
      <c r="R885" s="24"/>
      <c r="Z885" s="173"/>
      <c r="AA885" s="24"/>
      <c r="AF885" s="173"/>
      <c r="AG885" s="24"/>
      <c r="AO885" s="27"/>
      <c r="AP885" s="136"/>
      <c r="AQ885" s="173"/>
    </row>
    <row r="886" spans="1:43" ht="15.6">
      <c r="A886" s="27"/>
      <c r="B886" s="4"/>
      <c r="C886" s="24"/>
      <c r="Q886" s="173"/>
      <c r="R886" s="24"/>
      <c r="Z886" s="173"/>
      <c r="AA886" s="24"/>
      <c r="AF886" s="173"/>
      <c r="AG886" s="24"/>
      <c r="AO886" s="27"/>
      <c r="AP886" s="136"/>
      <c r="AQ886" s="173"/>
    </row>
    <row r="887" spans="1:43" ht="15.6">
      <c r="A887" s="27"/>
      <c r="B887" s="4"/>
      <c r="C887" s="24"/>
      <c r="Q887" s="173"/>
      <c r="R887" s="24"/>
      <c r="Z887" s="173"/>
      <c r="AA887" s="24"/>
      <c r="AF887" s="173"/>
      <c r="AG887" s="24"/>
      <c r="AO887" s="27"/>
      <c r="AP887" s="136"/>
      <c r="AQ887" s="173"/>
    </row>
    <row r="888" spans="1:43" ht="15.6">
      <c r="A888" s="27"/>
      <c r="B888" s="4"/>
      <c r="C888" s="24"/>
      <c r="Q888" s="173"/>
      <c r="R888" s="24"/>
      <c r="Z888" s="173"/>
      <c r="AA888" s="24"/>
      <c r="AF888" s="173"/>
      <c r="AG888" s="24"/>
      <c r="AO888" s="27"/>
      <c r="AP888" s="136"/>
      <c r="AQ888" s="173"/>
    </row>
    <row r="889" spans="1:43" ht="15.6">
      <c r="A889" s="27"/>
      <c r="B889" s="4"/>
      <c r="C889" s="24"/>
      <c r="Q889" s="173"/>
      <c r="R889" s="24"/>
      <c r="Z889" s="173"/>
      <c r="AA889" s="24"/>
      <c r="AF889" s="173"/>
      <c r="AG889" s="24"/>
      <c r="AO889" s="27"/>
      <c r="AP889" s="136"/>
      <c r="AQ889" s="173"/>
    </row>
    <row r="890" spans="1:43" ht="15.6">
      <c r="A890" s="27"/>
      <c r="B890" s="4"/>
      <c r="C890" s="24"/>
      <c r="Q890" s="173"/>
      <c r="R890" s="24"/>
      <c r="Z890" s="173"/>
      <c r="AA890" s="24"/>
      <c r="AF890" s="173"/>
      <c r="AG890" s="24"/>
      <c r="AO890" s="27"/>
      <c r="AP890" s="136"/>
      <c r="AQ890" s="173"/>
    </row>
    <row r="891" spans="1:43" ht="15.6">
      <c r="A891" s="27"/>
      <c r="B891" s="4"/>
      <c r="C891" s="24"/>
      <c r="Q891" s="173"/>
      <c r="R891" s="24"/>
      <c r="Z891" s="173"/>
      <c r="AA891" s="24"/>
      <c r="AF891" s="173"/>
      <c r="AG891" s="24"/>
      <c r="AO891" s="27"/>
      <c r="AP891" s="136"/>
      <c r="AQ891" s="173"/>
    </row>
    <row r="892" spans="1:43" ht="15.6">
      <c r="A892" s="27"/>
      <c r="B892" s="4"/>
      <c r="C892" s="24"/>
      <c r="Q892" s="173"/>
      <c r="R892" s="24"/>
      <c r="Z892" s="173"/>
      <c r="AA892" s="24"/>
      <c r="AF892" s="173"/>
      <c r="AG892" s="24"/>
      <c r="AO892" s="27"/>
      <c r="AP892" s="136"/>
      <c r="AQ892" s="173"/>
    </row>
    <row r="893" spans="1:43" ht="15.6">
      <c r="A893" s="27"/>
      <c r="B893" s="4"/>
      <c r="C893" s="24"/>
      <c r="Q893" s="173"/>
      <c r="R893" s="24"/>
      <c r="Z893" s="173"/>
      <c r="AA893" s="24"/>
      <c r="AF893" s="173"/>
      <c r="AG893" s="24"/>
      <c r="AO893" s="27"/>
      <c r="AP893" s="136"/>
      <c r="AQ893" s="173"/>
    </row>
    <row r="894" spans="1:43" ht="15.6">
      <c r="A894" s="27"/>
      <c r="B894" s="4"/>
      <c r="C894" s="24"/>
      <c r="Q894" s="173"/>
      <c r="R894" s="24"/>
      <c r="Z894" s="173"/>
      <c r="AA894" s="24"/>
      <c r="AF894" s="173"/>
      <c r="AG894" s="24"/>
      <c r="AO894" s="27"/>
      <c r="AP894" s="136"/>
      <c r="AQ894" s="173"/>
    </row>
    <row r="895" spans="1:43" ht="15.6">
      <c r="A895" s="27"/>
      <c r="B895" s="4"/>
      <c r="C895" s="24"/>
      <c r="Q895" s="173"/>
      <c r="R895" s="24"/>
      <c r="Z895" s="173"/>
      <c r="AA895" s="24"/>
      <c r="AF895" s="173"/>
      <c r="AG895" s="24"/>
      <c r="AO895" s="27"/>
      <c r="AP895" s="136"/>
      <c r="AQ895" s="173"/>
    </row>
    <row r="896" spans="1:43" ht="15.6">
      <c r="A896" s="27"/>
      <c r="B896" s="4"/>
      <c r="C896" s="24"/>
      <c r="Q896" s="173"/>
      <c r="R896" s="24"/>
      <c r="Z896" s="173"/>
      <c r="AA896" s="24"/>
      <c r="AF896" s="173"/>
      <c r="AG896" s="24"/>
      <c r="AO896" s="27"/>
      <c r="AP896" s="136"/>
      <c r="AQ896" s="173"/>
    </row>
    <row r="897" spans="1:43" ht="15.6">
      <c r="A897" s="27"/>
      <c r="B897" s="4"/>
      <c r="C897" s="24"/>
      <c r="Q897" s="173"/>
      <c r="R897" s="24"/>
      <c r="Z897" s="173"/>
      <c r="AA897" s="24"/>
      <c r="AF897" s="173"/>
      <c r="AG897" s="24"/>
      <c r="AO897" s="27"/>
      <c r="AP897" s="136"/>
      <c r="AQ897" s="173"/>
    </row>
    <row r="898" spans="1:43" ht="15.6">
      <c r="A898" s="27"/>
      <c r="B898" s="4"/>
      <c r="C898" s="24"/>
      <c r="Q898" s="173"/>
      <c r="R898" s="24"/>
      <c r="Z898" s="173"/>
      <c r="AA898" s="24"/>
      <c r="AF898" s="173"/>
      <c r="AG898" s="24"/>
      <c r="AO898" s="27"/>
      <c r="AP898" s="136"/>
      <c r="AQ898" s="173"/>
    </row>
    <row r="899" spans="1:43" ht="15.6">
      <c r="A899" s="27"/>
      <c r="B899" s="4"/>
      <c r="C899" s="24"/>
      <c r="Q899" s="173"/>
      <c r="R899" s="24"/>
      <c r="Z899" s="173"/>
      <c r="AA899" s="24"/>
      <c r="AF899" s="173"/>
      <c r="AG899" s="24"/>
      <c r="AO899" s="27"/>
      <c r="AP899" s="136"/>
      <c r="AQ899" s="173"/>
    </row>
    <row r="900" spans="1:43" ht="15.6">
      <c r="A900" s="27"/>
      <c r="B900" s="4"/>
      <c r="C900" s="24"/>
      <c r="Q900" s="173"/>
      <c r="R900" s="24"/>
      <c r="Z900" s="173"/>
      <c r="AA900" s="24"/>
      <c r="AF900" s="173"/>
      <c r="AG900" s="24"/>
      <c r="AO900" s="27"/>
      <c r="AP900" s="136"/>
      <c r="AQ900" s="173"/>
    </row>
    <row r="901" spans="1:43" ht="15.6">
      <c r="A901" s="27"/>
      <c r="B901" s="4"/>
      <c r="C901" s="24"/>
      <c r="Q901" s="173"/>
      <c r="R901" s="24"/>
      <c r="Z901" s="173"/>
      <c r="AA901" s="24"/>
      <c r="AF901" s="173"/>
      <c r="AG901" s="24"/>
      <c r="AO901" s="27"/>
      <c r="AP901" s="136"/>
      <c r="AQ901" s="173"/>
    </row>
    <row r="902" spans="1:43" ht="15.6">
      <c r="A902" s="27"/>
      <c r="B902" s="4"/>
      <c r="C902" s="24"/>
      <c r="Q902" s="173"/>
      <c r="R902" s="24"/>
      <c r="Z902" s="173"/>
      <c r="AA902" s="24"/>
      <c r="AF902" s="173"/>
      <c r="AG902" s="24"/>
      <c r="AO902" s="27"/>
      <c r="AP902" s="136"/>
      <c r="AQ902" s="173"/>
    </row>
    <row r="903" spans="1:43" ht="15.6">
      <c r="A903" s="27"/>
      <c r="B903" s="4"/>
      <c r="C903" s="24"/>
      <c r="Q903" s="173"/>
      <c r="R903" s="24"/>
      <c r="Z903" s="173"/>
      <c r="AA903" s="24"/>
      <c r="AF903" s="173"/>
      <c r="AG903" s="24"/>
      <c r="AO903" s="27"/>
      <c r="AP903" s="136"/>
      <c r="AQ903" s="173"/>
    </row>
    <row r="904" spans="1:43" ht="15.6">
      <c r="A904" s="27"/>
      <c r="B904" s="4"/>
      <c r="C904" s="24"/>
      <c r="Q904" s="173"/>
      <c r="R904" s="24"/>
      <c r="Z904" s="173"/>
      <c r="AA904" s="24"/>
      <c r="AF904" s="173"/>
      <c r="AG904" s="24"/>
      <c r="AO904" s="27"/>
      <c r="AP904" s="136"/>
      <c r="AQ904" s="173"/>
    </row>
    <row r="905" spans="1:43" ht="15.6">
      <c r="A905" s="27"/>
      <c r="B905" s="4"/>
      <c r="C905" s="24"/>
      <c r="Q905" s="173"/>
      <c r="R905" s="24"/>
      <c r="Z905" s="173"/>
      <c r="AA905" s="24"/>
      <c r="AF905" s="173"/>
      <c r="AG905" s="24"/>
      <c r="AO905" s="27"/>
      <c r="AP905" s="136"/>
      <c r="AQ905" s="173"/>
    </row>
    <row r="906" spans="1:43" ht="15.6">
      <c r="A906" s="27"/>
      <c r="B906" s="4"/>
      <c r="C906" s="24"/>
      <c r="Q906" s="173"/>
      <c r="R906" s="24"/>
      <c r="Z906" s="173"/>
      <c r="AA906" s="24"/>
      <c r="AF906" s="173"/>
      <c r="AG906" s="24"/>
      <c r="AO906" s="27"/>
      <c r="AP906" s="136"/>
      <c r="AQ906" s="173"/>
    </row>
    <row r="907" spans="1:43" ht="15.6">
      <c r="A907" s="27"/>
      <c r="B907" s="4"/>
      <c r="C907" s="24"/>
      <c r="Q907" s="173"/>
      <c r="R907" s="24"/>
      <c r="Z907" s="173"/>
      <c r="AA907" s="24"/>
      <c r="AF907" s="173"/>
      <c r="AG907" s="24"/>
      <c r="AO907" s="27"/>
      <c r="AP907" s="136"/>
      <c r="AQ907" s="173"/>
    </row>
    <row r="908" spans="1:43" ht="15.6">
      <c r="A908" s="27"/>
      <c r="B908" s="4"/>
      <c r="C908" s="24"/>
      <c r="Q908" s="173"/>
      <c r="R908" s="24"/>
      <c r="Z908" s="173"/>
      <c r="AA908" s="24"/>
      <c r="AF908" s="173"/>
      <c r="AG908" s="24"/>
      <c r="AO908" s="27"/>
      <c r="AP908" s="136"/>
      <c r="AQ908" s="173"/>
    </row>
    <row r="909" spans="1:43" ht="15.6">
      <c r="A909" s="27"/>
      <c r="B909" s="4"/>
      <c r="C909" s="24"/>
      <c r="Q909" s="173"/>
      <c r="R909" s="24"/>
      <c r="Z909" s="173"/>
      <c r="AA909" s="24"/>
      <c r="AF909" s="173"/>
      <c r="AG909" s="24"/>
      <c r="AO909" s="27"/>
      <c r="AP909" s="136"/>
      <c r="AQ909" s="173"/>
    </row>
    <row r="910" spans="1:43" ht="15.6">
      <c r="A910" s="27"/>
      <c r="B910" s="4"/>
      <c r="C910" s="24"/>
      <c r="Q910" s="173"/>
      <c r="R910" s="24"/>
      <c r="Z910" s="173"/>
      <c r="AA910" s="24"/>
      <c r="AF910" s="173"/>
      <c r="AG910" s="24"/>
      <c r="AO910" s="27"/>
      <c r="AP910" s="136"/>
      <c r="AQ910" s="173"/>
    </row>
    <row r="911" spans="1:43" ht="15.6">
      <c r="A911" s="27"/>
      <c r="B911" s="4"/>
      <c r="C911" s="24"/>
      <c r="Q911" s="173"/>
      <c r="R911" s="24"/>
      <c r="Z911" s="173"/>
      <c r="AA911" s="24"/>
      <c r="AF911" s="173"/>
      <c r="AG911" s="24"/>
      <c r="AO911" s="27"/>
      <c r="AP911" s="136"/>
      <c r="AQ911" s="173"/>
    </row>
    <row r="912" spans="1:43" ht="15.6">
      <c r="A912" s="27"/>
      <c r="B912" s="4"/>
      <c r="C912" s="24"/>
      <c r="Q912" s="173"/>
      <c r="R912" s="24"/>
      <c r="Z912" s="173"/>
      <c r="AA912" s="24"/>
      <c r="AF912" s="173"/>
      <c r="AG912" s="24"/>
      <c r="AO912" s="27"/>
      <c r="AP912" s="136"/>
      <c r="AQ912" s="173"/>
    </row>
    <row r="913" spans="1:43" ht="15.6">
      <c r="A913" s="27"/>
      <c r="B913" s="4"/>
      <c r="C913" s="24"/>
      <c r="Q913" s="173"/>
      <c r="R913" s="24"/>
      <c r="Z913" s="173"/>
      <c r="AA913" s="24"/>
      <c r="AF913" s="173"/>
      <c r="AG913" s="24"/>
      <c r="AO913" s="27"/>
      <c r="AP913" s="136"/>
      <c r="AQ913" s="173"/>
    </row>
    <row r="914" spans="1:43" ht="15.6">
      <c r="A914" s="27"/>
      <c r="B914" s="4"/>
      <c r="C914" s="24"/>
      <c r="Q914" s="173"/>
      <c r="R914" s="24"/>
      <c r="Z914" s="173"/>
      <c r="AA914" s="24"/>
      <c r="AF914" s="173"/>
      <c r="AG914" s="24"/>
      <c r="AO914" s="27"/>
      <c r="AP914" s="136"/>
      <c r="AQ914" s="173"/>
    </row>
    <row r="915" spans="1:43" ht="15.6">
      <c r="A915" s="27"/>
      <c r="B915" s="4"/>
      <c r="C915" s="24"/>
      <c r="Q915" s="173"/>
      <c r="R915" s="24"/>
      <c r="Z915" s="173"/>
      <c r="AA915" s="24"/>
      <c r="AF915" s="173"/>
      <c r="AG915" s="24"/>
      <c r="AO915" s="27"/>
      <c r="AP915" s="136"/>
      <c r="AQ915" s="173"/>
    </row>
    <row r="916" spans="1:43" ht="15.6">
      <c r="A916" s="27"/>
      <c r="B916" s="4"/>
      <c r="C916" s="24"/>
      <c r="Q916" s="173"/>
      <c r="R916" s="24"/>
      <c r="Z916" s="173"/>
      <c r="AA916" s="24"/>
      <c r="AF916" s="173"/>
      <c r="AG916" s="24"/>
      <c r="AO916" s="27"/>
      <c r="AP916" s="136"/>
      <c r="AQ916" s="173"/>
    </row>
    <row r="917" spans="1:43" ht="15.6">
      <c r="A917" s="27"/>
      <c r="B917" s="4"/>
      <c r="C917" s="24"/>
      <c r="Q917" s="173"/>
      <c r="R917" s="24"/>
      <c r="Z917" s="173"/>
      <c r="AA917" s="24"/>
      <c r="AF917" s="173"/>
      <c r="AG917" s="24"/>
      <c r="AO917" s="27"/>
      <c r="AP917" s="136"/>
      <c r="AQ917" s="173"/>
    </row>
    <row r="918" spans="1:43" ht="15.6">
      <c r="A918" s="27"/>
      <c r="B918" s="4"/>
      <c r="C918" s="24"/>
      <c r="Q918" s="173"/>
      <c r="R918" s="24"/>
      <c r="Z918" s="173"/>
      <c r="AA918" s="24"/>
      <c r="AF918" s="173"/>
      <c r="AG918" s="24"/>
      <c r="AO918" s="27"/>
      <c r="AP918" s="136"/>
      <c r="AQ918" s="173"/>
    </row>
    <row r="919" spans="1:43" ht="15.6">
      <c r="A919" s="27"/>
      <c r="B919" s="4"/>
      <c r="C919" s="24"/>
      <c r="Q919" s="173"/>
      <c r="R919" s="24"/>
      <c r="Z919" s="173"/>
      <c r="AA919" s="24"/>
      <c r="AF919" s="173"/>
      <c r="AG919" s="24"/>
      <c r="AO919" s="27"/>
      <c r="AP919" s="136"/>
      <c r="AQ919" s="173"/>
    </row>
    <row r="920" spans="1:43" ht="15.6">
      <c r="A920" s="27"/>
      <c r="B920" s="4"/>
      <c r="C920" s="24"/>
      <c r="Q920" s="173"/>
      <c r="R920" s="24"/>
      <c r="Z920" s="173"/>
      <c r="AA920" s="24"/>
      <c r="AF920" s="173"/>
      <c r="AG920" s="24"/>
      <c r="AO920" s="27"/>
      <c r="AP920" s="136"/>
      <c r="AQ920" s="173"/>
    </row>
    <row r="921" spans="1:43" ht="15.6">
      <c r="A921" s="27"/>
      <c r="B921" s="4"/>
      <c r="C921" s="24"/>
      <c r="Q921" s="173"/>
      <c r="R921" s="24"/>
      <c r="Z921" s="173"/>
      <c r="AA921" s="24"/>
      <c r="AF921" s="173"/>
      <c r="AG921" s="24"/>
      <c r="AO921" s="27"/>
      <c r="AP921" s="136"/>
      <c r="AQ921" s="173"/>
    </row>
    <row r="922" spans="1:43" ht="15.6">
      <c r="A922" s="27"/>
      <c r="B922" s="4"/>
      <c r="C922" s="24"/>
      <c r="Q922" s="173"/>
      <c r="R922" s="24"/>
      <c r="Z922" s="173"/>
      <c r="AA922" s="24"/>
      <c r="AF922" s="173"/>
      <c r="AG922" s="24"/>
      <c r="AO922" s="27"/>
      <c r="AP922" s="136"/>
      <c r="AQ922" s="173"/>
    </row>
    <row r="923" spans="1:43" ht="15.6">
      <c r="A923" s="27"/>
      <c r="B923" s="4"/>
      <c r="C923" s="24"/>
      <c r="Q923" s="173"/>
      <c r="R923" s="24"/>
      <c r="Z923" s="173"/>
      <c r="AA923" s="24"/>
      <c r="AF923" s="173"/>
      <c r="AG923" s="24"/>
      <c r="AO923" s="27"/>
      <c r="AP923" s="136"/>
      <c r="AQ923" s="173"/>
    </row>
    <row r="924" spans="1:43" ht="15.6">
      <c r="A924" s="27"/>
      <c r="B924" s="4"/>
      <c r="C924" s="24"/>
      <c r="Q924" s="173"/>
      <c r="R924" s="24"/>
      <c r="Z924" s="173"/>
      <c r="AA924" s="24"/>
      <c r="AF924" s="173"/>
      <c r="AG924" s="24"/>
      <c r="AO924" s="27"/>
      <c r="AP924" s="136"/>
      <c r="AQ924" s="173"/>
    </row>
    <row r="925" spans="1:43" ht="15.6">
      <c r="A925" s="27"/>
      <c r="B925" s="4"/>
      <c r="C925" s="24"/>
      <c r="Q925" s="173"/>
      <c r="R925" s="24"/>
      <c r="Z925" s="173"/>
      <c r="AA925" s="24"/>
      <c r="AF925" s="173"/>
      <c r="AG925" s="24"/>
      <c r="AO925" s="27"/>
      <c r="AP925" s="136"/>
      <c r="AQ925" s="173"/>
    </row>
    <row r="926" spans="1:43" ht="15.6">
      <c r="A926" s="27"/>
      <c r="B926" s="4"/>
      <c r="C926" s="24"/>
      <c r="Q926" s="173"/>
      <c r="R926" s="24"/>
      <c r="Z926" s="173"/>
      <c r="AA926" s="24"/>
      <c r="AF926" s="173"/>
      <c r="AG926" s="24"/>
      <c r="AO926" s="27"/>
      <c r="AP926" s="136"/>
      <c r="AQ926" s="173"/>
    </row>
    <row r="927" spans="1:43" ht="15.6">
      <c r="A927" s="27"/>
      <c r="B927" s="4"/>
      <c r="C927" s="24"/>
      <c r="Q927" s="173"/>
      <c r="R927" s="24"/>
      <c r="Z927" s="173"/>
      <c r="AA927" s="24"/>
      <c r="AF927" s="173"/>
      <c r="AG927" s="24"/>
      <c r="AO927" s="27"/>
      <c r="AP927" s="136"/>
      <c r="AQ927" s="173"/>
    </row>
    <row r="928" spans="1:43" ht="15.6">
      <c r="A928" s="27"/>
      <c r="B928" s="4"/>
      <c r="C928" s="24"/>
      <c r="Q928" s="173"/>
      <c r="R928" s="24"/>
      <c r="Z928" s="173"/>
      <c r="AA928" s="24"/>
      <c r="AF928" s="173"/>
      <c r="AG928" s="24"/>
      <c r="AO928" s="27"/>
      <c r="AP928" s="136"/>
      <c r="AQ928" s="173"/>
    </row>
    <row r="929" spans="1:43" ht="15.6">
      <c r="A929" s="27"/>
      <c r="B929" s="4"/>
      <c r="C929" s="24"/>
      <c r="Q929" s="173"/>
      <c r="R929" s="24"/>
      <c r="Z929" s="173"/>
      <c r="AA929" s="24"/>
      <c r="AF929" s="173"/>
      <c r="AG929" s="24"/>
      <c r="AO929" s="27"/>
      <c r="AP929" s="136"/>
      <c r="AQ929" s="173"/>
    </row>
    <row r="930" spans="1:43" ht="15.6">
      <c r="A930" s="27"/>
      <c r="B930" s="4"/>
      <c r="C930" s="24"/>
      <c r="Q930" s="173"/>
      <c r="R930" s="24"/>
      <c r="Z930" s="173"/>
      <c r="AA930" s="24"/>
      <c r="AF930" s="173"/>
      <c r="AG930" s="24"/>
      <c r="AO930" s="27"/>
      <c r="AP930" s="136"/>
      <c r="AQ930" s="173"/>
    </row>
    <row r="931" spans="1:43" ht="15.6">
      <c r="A931" s="27"/>
      <c r="B931" s="4"/>
      <c r="C931" s="24"/>
      <c r="Q931" s="173"/>
      <c r="R931" s="24"/>
      <c r="Z931" s="173"/>
      <c r="AA931" s="24"/>
      <c r="AF931" s="173"/>
      <c r="AG931" s="24"/>
      <c r="AO931" s="27"/>
      <c r="AP931" s="136"/>
      <c r="AQ931" s="173"/>
    </row>
    <row r="932" spans="1:43" ht="15.6">
      <c r="A932" s="27"/>
      <c r="B932" s="4"/>
      <c r="C932" s="24"/>
      <c r="Q932" s="173"/>
      <c r="R932" s="24"/>
      <c r="Z932" s="173"/>
      <c r="AA932" s="24"/>
      <c r="AF932" s="173"/>
      <c r="AG932" s="24"/>
      <c r="AO932" s="27"/>
      <c r="AP932" s="136"/>
      <c r="AQ932" s="173"/>
    </row>
    <row r="933" spans="1:43" ht="15.6">
      <c r="A933" s="27"/>
      <c r="B933" s="4"/>
      <c r="C933" s="24"/>
      <c r="Q933" s="173"/>
      <c r="R933" s="24"/>
      <c r="Z933" s="173"/>
      <c r="AA933" s="24"/>
      <c r="AF933" s="173"/>
      <c r="AG933" s="24"/>
      <c r="AO933" s="27"/>
      <c r="AP933" s="136"/>
      <c r="AQ933" s="173"/>
    </row>
    <row r="934" spans="1:43" ht="15.6">
      <c r="A934" s="27"/>
      <c r="B934" s="4"/>
      <c r="C934" s="24"/>
      <c r="Q934" s="173"/>
      <c r="R934" s="24"/>
      <c r="Z934" s="173"/>
      <c r="AA934" s="24"/>
      <c r="AF934" s="173"/>
      <c r="AG934" s="24"/>
      <c r="AO934" s="27"/>
      <c r="AP934" s="136"/>
      <c r="AQ934" s="173"/>
    </row>
    <row r="935" spans="1:43" ht="15.6">
      <c r="A935" s="27"/>
      <c r="B935" s="4"/>
      <c r="C935" s="24"/>
      <c r="Q935" s="173"/>
      <c r="R935" s="24"/>
      <c r="Z935" s="173"/>
      <c r="AA935" s="24"/>
      <c r="AF935" s="173"/>
      <c r="AG935" s="24"/>
      <c r="AO935" s="27"/>
      <c r="AP935" s="136"/>
      <c r="AQ935" s="173"/>
    </row>
    <row r="936" spans="1:43" ht="15.6">
      <c r="A936" s="27"/>
      <c r="B936" s="4"/>
      <c r="C936" s="24"/>
      <c r="Q936" s="173"/>
      <c r="R936" s="24"/>
      <c r="Z936" s="173"/>
      <c r="AA936" s="24"/>
      <c r="AF936" s="173"/>
      <c r="AG936" s="24"/>
      <c r="AO936" s="27"/>
      <c r="AP936" s="136"/>
      <c r="AQ936" s="173"/>
    </row>
    <row r="937" spans="1:43" ht="15.6">
      <c r="A937" s="27"/>
      <c r="B937" s="4"/>
      <c r="C937" s="24"/>
      <c r="Q937" s="173"/>
      <c r="R937" s="24"/>
      <c r="Z937" s="173"/>
      <c r="AA937" s="24"/>
      <c r="AF937" s="173"/>
      <c r="AG937" s="24"/>
      <c r="AO937" s="27"/>
      <c r="AP937" s="136"/>
      <c r="AQ937" s="173"/>
    </row>
    <row r="938" spans="1:43" ht="15.6">
      <c r="A938" s="27"/>
      <c r="B938" s="4"/>
      <c r="C938" s="24"/>
      <c r="Q938" s="173"/>
      <c r="R938" s="24"/>
      <c r="Z938" s="173"/>
      <c r="AA938" s="24"/>
      <c r="AF938" s="173"/>
      <c r="AG938" s="24"/>
      <c r="AO938" s="27"/>
      <c r="AP938" s="136"/>
      <c r="AQ938" s="173"/>
    </row>
    <row r="939" spans="1:43" ht="15.6">
      <c r="A939" s="27"/>
      <c r="B939" s="4"/>
      <c r="C939" s="24"/>
      <c r="Q939" s="173"/>
      <c r="R939" s="24"/>
      <c r="Z939" s="173"/>
      <c r="AA939" s="24"/>
      <c r="AF939" s="173"/>
      <c r="AG939" s="24"/>
      <c r="AO939" s="27"/>
      <c r="AP939" s="136"/>
      <c r="AQ939" s="173"/>
    </row>
    <row r="940" spans="1:43" ht="15.6">
      <c r="A940" s="27"/>
      <c r="B940" s="4"/>
      <c r="C940" s="24"/>
      <c r="Q940" s="173"/>
      <c r="R940" s="24"/>
      <c r="Z940" s="173"/>
      <c r="AA940" s="24"/>
      <c r="AF940" s="173"/>
      <c r="AG940" s="24"/>
      <c r="AO940" s="27"/>
      <c r="AP940" s="136"/>
      <c r="AQ940" s="173"/>
    </row>
    <row r="941" spans="1:43" ht="15.6">
      <c r="A941" s="27"/>
      <c r="B941" s="4"/>
      <c r="C941" s="24"/>
      <c r="Q941" s="173"/>
      <c r="R941" s="24"/>
      <c r="Z941" s="173"/>
      <c r="AA941" s="24"/>
      <c r="AF941" s="173"/>
      <c r="AG941" s="24"/>
      <c r="AO941" s="27"/>
      <c r="AP941" s="136"/>
      <c r="AQ941" s="173"/>
    </row>
    <row r="942" spans="1:43" ht="15.6">
      <c r="A942" s="27"/>
      <c r="B942" s="4"/>
      <c r="C942" s="24"/>
      <c r="Q942" s="173"/>
      <c r="R942" s="24"/>
      <c r="Z942" s="173"/>
      <c r="AA942" s="24"/>
      <c r="AF942" s="173"/>
      <c r="AG942" s="24"/>
      <c r="AO942" s="27"/>
      <c r="AP942" s="136"/>
      <c r="AQ942" s="173"/>
    </row>
    <row r="943" spans="1:43" ht="15.6">
      <c r="A943" s="27"/>
      <c r="B943" s="4"/>
      <c r="C943" s="24"/>
      <c r="Q943" s="173"/>
      <c r="R943" s="24"/>
      <c r="Z943" s="173"/>
      <c r="AA943" s="24"/>
      <c r="AF943" s="173"/>
      <c r="AG943" s="24"/>
      <c r="AO943" s="27"/>
      <c r="AP943" s="136"/>
      <c r="AQ943" s="173"/>
    </row>
    <row r="944" spans="1:43" ht="15.6">
      <c r="A944" s="27"/>
      <c r="B944" s="4"/>
      <c r="C944" s="24"/>
      <c r="Q944" s="173"/>
      <c r="R944" s="24"/>
      <c r="Z944" s="173"/>
      <c r="AA944" s="24"/>
      <c r="AF944" s="173"/>
      <c r="AG944" s="24"/>
      <c r="AO944" s="27"/>
      <c r="AP944" s="136"/>
      <c r="AQ944" s="173"/>
    </row>
    <row r="945" spans="1:43" ht="15.6">
      <c r="A945" s="27"/>
      <c r="B945" s="4"/>
      <c r="C945" s="24"/>
      <c r="Q945" s="173"/>
      <c r="R945" s="24"/>
      <c r="Z945" s="173"/>
      <c r="AA945" s="24"/>
      <c r="AF945" s="173"/>
      <c r="AG945" s="24"/>
      <c r="AO945" s="27"/>
      <c r="AP945" s="136"/>
      <c r="AQ945" s="173"/>
    </row>
    <row r="946" spans="1:43" ht="15.6">
      <c r="A946" s="27"/>
      <c r="B946" s="4"/>
      <c r="C946" s="24"/>
      <c r="Q946" s="173"/>
      <c r="R946" s="24"/>
      <c r="Z946" s="173"/>
      <c r="AA946" s="24"/>
      <c r="AF946" s="173"/>
      <c r="AG946" s="24"/>
      <c r="AO946" s="27"/>
      <c r="AP946" s="136"/>
      <c r="AQ946" s="173"/>
    </row>
    <row r="947" spans="1:43" ht="15.6">
      <c r="A947" s="27"/>
      <c r="B947" s="4"/>
      <c r="C947" s="24"/>
      <c r="Q947" s="173"/>
      <c r="R947" s="24"/>
      <c r="Z947" s="173"/>
      <c r="AA947" s="24"/>
      <c r="AF947" s="173"/>
      <c r="AG947" s="24"/>
      <c r="AO947" s="27"/>
      <c r="AP947" s="136"/>
      <c r="AQ947" s="173"/>
    </row>
    <row r="948" spans="1:43" ht="15.6">
      <c r="A948" s="27"/>
      <c r="B948" s="4"/>
      <c r="C948" s="24"/>
      <c r="Q948" s="173"/>
      <c r="R948" s="24"/>
      <c r="Z948" s="173"/>
      <c r="AA948" s="24"/>
      <c r="AF948" s="173"/>
      <c r="AG948" s="24"/>
      <c r="AO948" s="27"/>
      <c r="AP948" s="136"/>
      <c r="AQ948" s="173"/>
    </row>
    <row r="949" spans="1:43" ht="15.6">
      <c r="A949" s="27"/>
      <c r="B949" s="4"/>
      <c r="C949" s="24"/>
      <c r="Q949" s="173"/>
      <c r="R949" s="24"/>
      <c r="Z949" s="173"/>
      <c r="AA949" s="24"/>
      <c r="AF949" s="173"/>
      <c r="AG949" s="24"/>
      <c r="AO949" s="27"/>
      <c r="AP949" s="136"/>
      <c r="AQ949" s="173"/>
    </row>
    <row r="950" spans="1:43" ht="15.6">
      <c r="A950" s="27"/>
      <c r="B950" s="4"/>
      <c r="C950" s="24"/>
      <c r="Q950" s="173"/>
      <c r="R950" s="24"/>
      <c r="Z950" s="173"/>
      <c r="AA950" s="24"/>
      <c r="AF950" s="173"/>
      <c r="AG950" s="24"/>
      <c r="AO950" s="27"/>
      <c r="AP950" s="136"/>
      <c r="AQ950" s="173"/>
    </row>
    <row r="951" spans="1:43" ht="15.6">
      <c r="A951" s="27"/>
      <c r="B951" s="4"/>
      <c r="C951" s="24"/>
      <c r="Q951" s="173"/>
      <c r="R951" s="24"/>
      <c r="Z951" s="173"/>
      <c r="AA951" s="24"/>
      <c r="AF951" s="173"/>
      <c r="AG951" s="24"/>
      <c r="AO951" s="27"/>
      <c r="AP951" s="136"/>
      <c r="AQ951" s="173"/>
    </row>
    <row r="952" spans="1:43" ht="15.6">
      <c r="A952" s="27"/>
      <c r="B952" s="4"/>
      <c r="C952" s="24"/>
      <c r="Q952" s="173"/>
      <c r="R952" s="24"/>
      <c r="Z952" s="173"/>
      <c r="AA952" s="24"/>
      <c r="AF952" s="173"/>
      <c r="AG952" s="24"/>
      <c r="AO952" s="27"/>
      <c r="AP952" s="136"/>
      <c r="AQ952" s="173"/>
    </row>
    <row r="953" spans="1:43" ht="15.6">
      <c r="A953" s="27"/>
      <c r="B953" s="4"/>
      <c r="C953" s="24"/>
      <c r="Q953" s="173"/>
      <c r="R953" s="24"/>
      <c r="Z953" s="173"/>
      <c r="AA953" s="24"/>
      <c r="AF953" s="173"/>
      <c r="AG953" s="24"/>
      <c r="AO953" s="27"/>
      <c r="AP953" s="136"/>
      <c r="AQ953" s="173"/>
    </row>
    <row r="954" spans="1:43" ht="15.6">
      <c r="A954" s="27"/>
      <c r="B954" s="4"/>
      <c r="C954" s="24"/>
      <c r="Q954" s="173"/>
      <c r="R954" s="24"/>
      <c r="Z954" s="173"/>
      <c r="AA954" s="24"/>
      <c r="AF954" s="173"/>
      <c r="AG954" s="24"/>
      <c r="AO954" s="27"/>
      <c r="AP954" s="136"/>
      <c r="AQ954" s="173"/>
    </row>
    <row r="955" spans="1:43" ht="15.6">
      <c r="A955" s="27"/>
      <c r="B955" s="4"/>
      <c r="C955" s="24"/>
      <c r="Q955" s="173"/>
      <c r="R955" s="24"/>
      <c r="Z955" s="173"/>
      <c r="AA955" s="24"/>
      <c r="AF955" s="173"/>
      <c r="AG955" s="24"/>
      <c r="AO955" s="27"/>
      <c r="AP955" s="136"/>
      <c r="AQ955" s="173"/>
    </row>
    <row r="956" spans="1:43" ht="15.6">
      <c r="A956" s="27"/>
      <c r="B956" s="4"/>
      <c r="C956" s="24"/>
      <c r="Q956" s="173"/>
      <c r="R956" s="24"/>
      <c r="Z956" s="173"/>
      <c r="AA956" s="24"/>
      <c r="AF956" s="173"/>
      <c r="AG956" s="24"/>
      <c r="AO956" s="27"/>
      <c r="AP956" s="136"/>
      <c r="AQ956" s="173"/>
    </row>
    <row r="957" spans="1:43" ht="15.6">
      <c r="A957" s="27"/>
      <c r="B957" s="4"/>
      <c r="C957" s="24"/>
      <c r="Q957" s="173"/>
      <c r="R957" s="24"/>
      <c r="Z957" s="173"/>
      <c r="AA957" s="24"/>
      <c r="AF957" s="173"/>
      <c r="AG957" s="24"/>
      <c r="AO957" s="27"/>
      <c r="AP957" s="136"/>
      <c r="AQ957" s="173"/>
    </row>
    <row r="958" spans="1:43" ht="15.6">
      <c r="A958" s="27"/>
      <c r="B958" s="4"/>
      <c r="C958" s="24"/>
      <c r="Q958" s="173"/>
      <c r="R958" s="24"/>
      <c r="Z958" s="173"/>
      <c r="AA958" s="24"/>
      <c r="AF958" s="173"/>
      <c r="AG958" s="24"/>
      <c r="AO958" s="27"/>
      <c r="AP958" s="136"/>
      <c r="AQ958" s="173"/>
    </row>
    <row r="959" spans="1:43" ht="15.6">
      <c r="A959" s="27"/>
      <c r="B959" s="4"/>
      <c r="C959" s="24"/>
      <c r="Q959" s="173"/>
      <c r="R959" s="24"/>
      <c r="Z959" s="173"/>
      <c r="AA959" s="24"/>
      <c r="AF959" s="173"/>
      <c r="AG959" s="24"/>
      <c r="AO959" s="27"/>
      <c r="AP959" s="136"/>
      <c r="AQ959" s="173"/>
    </row>
    <row r="960" spans="1:43" ht="15.6">
      <c r="A960" s="27"/>
      <c r="B960" s="4"/>
      <c r="C960" s="24"/>
      <c r="Q960" s="173"/>
      <c r="R960" s="24"/>
      <c r="Z960" s="173"/>
      <c r="AA960" s="24"/>
      <c r="AF960" s="173"/>
      <c r="AG960" s="24"/>
      <c r="AO960" s="27"/>
      <c r="AP960" s="136"/>
      <c r="AQ960" s="173"/>
    </row>
    <row r="961" spans="1:43" ht="15.6">
      <c r="A961" s="27"/>
      <c r="B961" s="4"/>
      <c r="C961" s="24"/>
      <c r="Q961" s="173"/>
      <c r="R961" s="24"/>
      <c r="Z961" s="173"/>
      <c r="AA961" s="24"/>
      <c r="AF961" s="173"/>
      <c r="AG961" s="24"/>
      <c r="AO961" s="27"/>
      <c r="AP961" s="136"/>
      <c r="AQ961" s="173"/>
    </row>
    <row r="962" spans="1:43" ht="15.6">
      <c r="A962" s="27"/>
      <c r="B962" s="4"/>
      <c r="C962" s="24"/>
      <c r="Q962" s="173"/>
      <c r="R962" s="24"/>
      <c r="Z962" s="173"/>
      <c r="AA962" s="24"/>
      <c r="AF962" s="173"/>
      <c r="AG962" s="24"/>
      <c r="AO962" s="27"/>
      <c r="AP962" s="136"/>
      <c r="AQ962" s="173"/>
    </row>
    <row r="963" spans="1:43" ht="15.6">
      <c r="A963" s="27"/>
      <c r="B963" s="4"/>
      <c r="C963" s="24"/>
      <c r="Q963" s="173"/>
      <c r="R963" s="24"/>
      <c r="Z963" s="173"/>
      <c r="AA963" s="24"/>
      <c r="AF963" s="173"/>
      <c r="AG963" s="24"/>
      <c r="AO963" s="27"/>
      <c r="AP963" s="136"/>
      <c r="AQ963" s="173"/>
    </row>
    <row r="964" spans="1:43" ht="15.6">
      <c r="A964" s="27"/>
      <c r="B964" s="4"/>
      <c r="C964" s="24"/>
      <c r="Q964" s="173"/>
      <c r="R964" s="24"/>
      <c r="Z964" s="173"/>
      <c r="AA964" s="24"/>
      <c r="AF964" s="173"/>
      <c r="AG964" s="24"/>
      <c r="AO964" s="27"/>
      <c r="AP964" s="136"/>
      <c r="AQ964" s="173"/>
    </row>
    <row r="965" spans="1:43" ht="15.6">
      <c r="A965" s="27"/>
      <c r="B965" s="4"/>
      <c r="C965" s="24"/>
      <c r="Q965" s="173"/>
      <c r="R965" s="24"/>
      <c r="Z965" s="173"/>
      <c r="AA965" s="24"/>
      <c r="AF965" s="173"/>
      <c r="AG965" s="24"/>
      <c r="AO965" s="27"/>
      <c r="AP965" s="136"/>
      <c r="AQ965" s="173"/>
    </row>
    <row r="966" spans="1:43" ht="15.6">
      <c r="A966" s="27"/>
      <c r="B966" s="4"/>
      <c r="C966" s="24"/>
      <c r="Q966" s="173"/>
      <c r="R966" s="24"/>
      <c r="Z966" s="173"/>
      <c r="AA966" s="24"/>
      <c r="AF966" s="173"/>
      <c r="AG966" s="24"/>
      <c r="AO966" s="27"/>
      <c r="AP966" s="136"/>
      <c r="AQ966" s="173"/>
    </row>
    <row r="967" spans="1:43" ht="15.6">
      <c r="A967" s="27"/>
      <c r="B967" s="4"/>
      <c r="C967" s="24"/>
      <c r="Q967" s="173"/>
      <c r="R967" s="24"/>
      <c r="Z967" s="173"/>
      <c r="AA967" s="24"/>
      <c r="AF967" s="173"/>
      <c r="AG967" s="24"/>
      <c r="AO967" s="27"/>
      <c r="AP967" s="136"/>
      <c r="AQ967" s="173"/>
    </row>
    <row r="968" spans="1:43" ht="15.6">
      <c r="A968" s="27"/>
      <c r="B968" s="4"/>
      <c r="C968" s="24"/>
      <c r="Q968" s="173"/>
      <c r="R968" s="24"/>
      <c r="Z968" s="173"/>
      <c r="AA968" s="24"/>
      <c r="AF968" s="173"/>
      <c r="AG968" s="24"/>
      <c r="AO968" s="27"/>
      <c r="AP968" s="136"/>
      <c r="AQ968" s="173"/>
    </row>
    <row r="969" spans="1:43" ht="15.6">
      <c r="A969" s="27"/>
      <c r="B969" s="4"/>
      <c r="C969" s="24"/>
      <c r="Q969" s="173"/>
      <c r="R969" s="24"/>
      <c r="Z969" s="173"/>
      <c r="AA969" s="24"/>
      <c r="AF969" s="173"/>
      <c r="AG969" s="24"/>
      <c r="AO969" s="27"/>
      <c r="AP969" s="136"/>
      <c r="AQ969" s="173"/>
    </row>
    <row r="970" spans="1:43" ht="15.6">
      <c r="A970" s="27"/>
      <c r="B970" s="4"/>
      <c r="C970" s="24"/>
      <c r="Q970" s="173"/>
      <c r="R970" s="24"/>
      <c r="Z970" s="173"/>
      <c r="AA970" s="24"/>
      <c r="AF970" s="173"/>
      <c r="AG970" s="24"/>
      <c r="AO970" s="27"/>
      <c r="AP970" s="136"/>
      <c r="AQ970" s="173"/>
    </row>
    <row r="971" spans="1:43" ht="15.6">
      <c r="A971" s="27"/>
      <c r="B971" s="4"/>
      <c r="C971" s="24"/>
      <c r="Q971" s="173"/>
      <c r="R971" s="24"/>
      <c r="Z971" s="173"/>
      <c r="AA971" s="24"/>
      <c r="AF971" s="173"/>
      <c r="AG971" s="24"/>
      <c r="AO971" s="27"/>
      <c r="AP971" s="136"/>
      <c r="AQ971" s="173"/>
    </row>
    <row r="972" spans="1:43" ht="15.6">
      <c r="A972" s="27"/>
      <c r="B972" s="4"/>
      <c r="C972" s="24"/>
      <c r="Q972" s="173"/>
      <c r="R972" s="24"/>
      <c r="Z972" s="173"/>
      <c r="AA972" s="24"/>
      <c r="AF972" s="173"/>
      <c r="AG972" s="24"/>
      <c r="AO972" s="27"/>
      <c r="AP972" s="136"/>
      <c r="AQ972" s="173"/>
    </row>
    <row r="973" spans="1:43" ht="15.6">
      <c r="A973" s="27"/>
      <c r="B973" s="4"/>
      <c r="C973" s="24"/>
      <c r="Q973" s="173"/>
      <c r="R973" s="24"/>
      <c r="Z973" s="173"/>
      <c r="AA973" s="24"/>
      <c r="AF973" s="173"/>
      <c r="AG973" s="24"/>
      <c r="AO973" s="27"/>
      <c r="AP973" s="136"/>
      <c r="AQ973" s="173"/>
    </row>
    <row r="974" spans="1:43" ht="15.6">
      <c r="A974" s="27"/>
      <c r="B974" s="4"/>
      <c r="C974" s="24"/>
      <c r="Q974" s="173"/>
      <c r="R974" s="24"/>
      <c r="Z974" s="173"/>
      <c r="AA974" s="24"/>
      <c r="AF974" s="173"/>
      <c r="AG974" s="24"/>
      <c r="AO974" s="27"/>
      <c r="AP974" s="136"/>
      <c r="AQ974" s="173"/>
    </row>
    <row r="975" spans="1:43" ht="15.6">
      <c r="A975" s="27"/>
      <c r="B975" s="4"/>
      <c r="C975" s="24"/>
      <c r="Q975" s="173"/>
      <c r="R975" s="24"/>
      <c r="Z975" s="173"/>
      <c r="AA975" s="24"/>
      <c r="AF975" s="173"/>
      <c r="AG975" s="24"/>
      <c r="AO975" s="27"/>
      <c r="AP975" s="136"/>
      <c r="AQ975" s="173"/>
    </row>
    <row r="976" spans="1:43" ht="15.6">
      <c r="A976" s="27"/>
      <c r="B976" s="4"/>
      <c r="C976" s="24"/>
      <c r="Q976" s="173"/>
      <c r="R976" s="24"/>
      <c r="Z976" s="173"/>
      <c r="AA976" s="24"/>
      <c r="AF976" s="173"/>
      <c r="AG976" s="24"/>
      <c r="AO976" s="27"/>
      <c r="AP976" s="136"/>
      <c r="AQ976" s="173"/>
    </row>
    <row r="977" spans="1:43" ht="15.6">
      <c r="A977" s="27"/>
      <c r="B977" s="4"/>
      <c r="C977" s="24"/>
      <c r="Q977" s="173"/>
      <c r="R977" s="24"/>
      <c r="Z977" s="173"/>
      <c r="AA977" s="24"/>
      <c r="AF977" s="173"/>
      <c r="AG977" s="24"/>
      <c r="AO977" s="27"/>
      <c r="AP977" s="136"/>
      <c r="AQ977" s="173"/>
    </row>
    <row r="978" spans="1:43" ht="15.6">
      <c r="A978" s="27"/>
      <c r="B978" s="4"/>
      <c r="C978" s="24"/>
      <c r="Q978" s="173"/>
      <c r="R978" s="24"/>
      <c r="Z978" s="173"/>
      <c r="AA978" s="24"/>
      <c r="AF978" s="173"/>
      <c r="AG978" s="24"/>
      <c r="AO978" s="27"/>
      <c r="AP978" s="136"/>
      <c r="AQ978" s="173"/>
    </row>
    <row r="979" spans="1:43" ht="15.6">
      <c r="A979" s="27"/>
      <c r="B979" s="4"/>
      <c r="C979" s="24"/>
      <c r="Q979" s="173"/>
      <c r="R979" s="24"/>
      <c r="Z979" s="173"/>
      <c r="AA979" s="24"/>
      <c r="AF979" s="173"/>
      <c r="AG979" s="24"/>
      <c r="AO979" s="27"/>
      <c r="AP979" s="136"/>
      <c r="AQ979" s="173"/>
    </row>
    <row r="980" spans="1:43" ht="15.6">
      <c r="A980" s="27"/>
      <c r="B980" s="4"/>
      <c r="C980" s="24"/>
      <c r="Q980" s="173"/>
      <c r="R980" s="24"/>
      <c r="Z980" s="173"/>
      <c r="AA980" s="24"/>
      <c r="AF980" s="173"/>
      <c r="AG980" s="24"/>
      <c r="AO980" s="27"/>
      <c r="AP980" s="136"/>
      <c r="AQ980" s="173"/>
    </row>
    <row r="981" spans="1:43" ht="15.6">
      <c r="A981" s="27"/>
      <c r="B981" s="4"/>
      <c r="C981" s="24"/>
      <c r="Q981" s="173"/>
      <c r="R981" s="24"/>
      <c r="Z981" s="173"/>
      <c r="AA981" s="24"/>
      <c r="AF981" s="173"/>
      <c r="AG981" s="24"/>
      <c r="AO981" s="27"/>
      <c r="AP981" s="136"/>
      <c r="AQ981" s="173"/>
    </row>
    <row r="982" spans="1:43" ht="15.6">
      <c r="A982" s="27"/>
      <c r="B982" s="4"/>
      <c r="C982" s="24"/>
      <c r="Q982" s="173"/>
      <c r="R982" s="24"/>
      <c r="Z982" s="173"/>
      <c r="AA982" s="24"/>
      <c r="AF982" s="173"/>
      <c r="AG982" s="24"/>
      <c r="AO982" s="27"/>
      <c r="AP982" s="136"/>
      <c r="AQ982" s="173"/>
    </row>
    <row r="983" spans="1:43" ht="15.6">
      <c r="A983" s="27"/>
      <c r="B983" s="4"/>
      <c r="C983" s="24"/>
      <c r="Q983" s="173"/>
      <c r="R983" s="24"/>
      <c r="Z983" s="173"/>
      <c r="AA983" s="24"/>
      <c r="AF983" s="173"/>
      <c r="AG983" s="24"/>
      <c r="AO983" s="27"/>
      <c r="AP983" s="136"/>
      <c r="AQ983" s="173"/>
    </row>
    <row r="984" spans="1:43" ht="15.6">
      <c r="A984" s="27"/>
      <c r="B984" s="4"/>
      <c r="C984" s="24"/>
      <c r="Q984" s="173"/>
      <c r="R984" s="24"/>
      <c r="Z984" s="173"/>
      <c r="AA984" s="24"/>
      <c r="AF984" s="173"/>
      <c r="AG984" s="24"/>
      <c r="AO984" s="27"/>
      <c r="AP984" s="136"/>
      <c r="AQ984" s="173"/>
    </row>
    <row r="985" spans="1:43" ht="15.6">
      <c r="A985" s="27"/>
      <c r="B985" s="4"/>
      <c r="C985" s="24"/>
      <c r="Q985" s="173"/>
      <c r="R985" s="24"/>
      <c r="Z985" s="173"/>
      <c r="AA985" s="24"/>
      <c r="AF985" s="173"/>
      <c r="AG985" s="24"/>
      <c r="AO985" s="27"/>
      <c r="AP985" s="136"/>
      <c r="AQ985" s="173"/>
    </row>
    <row r="986" spans="1:43" ht="15.6">
      <c r="A986" s="27"/>
      <c r="B986" s="4"/>
      <c r="C986" s="24"/>
      <c r="Q986" s="173"/>
      <c r="R986" s="24"/>
      <c r="Z986" s="173"/>
      <c r="AA986" s="24"/>
      <c r="AF986" s="173"/>
      <c r="AG986" s="24"/>
      <c r="AO986" s="27"/>
      <c r="AP986" s="136"/>
      <c r="AQ986" s="173"/>
    </row>
    <row r="987" spans="1:43" ht="15.6">
      <c r="A987" s="27"/>
      <c r="B987" s="4"/>
      <c r="C987" s="24"/>
      <c r="Q987" s="173"/>
      <c r="R987" s="24"/>
      <c r="Z987" s="173"/>
      <c r="AA987" s="24"/>
      <c r="AF987" s="173"/>
      <c r="AG987" s="24"/>
      <c r="AO987" s="27"/>
      <c r="AP987" s="136"/>
      <c r="AQ987" s="173"/>
    </row>
    <row r="988" spans="1:43" ht="15.6">
      <c r="A988" s="27"/>
      <c r="B988" s="4"/>
      <c r="C988" s="24"/>
      <c r="Q988" s="173"/>
      <c r="R988" s="24"/>
      <c r="Z988" s="173"/>
      <c r="AA988" s="24"/>
      <c r="AF988" s="173"/>
      <c r="AG988" s="24"/>
      <c r="AO988" s="27"/>
      <c r="AP988" s="136"/>
      <c r="AQ988" s="173"/>
    </row>
    <row r="989" spans="1:43" ht="15.6">
      <c r="A989" s="27"/>
      <c r="B989" s="4"/>
      <c r="C989" s="24"/>
      <c r="Q989" s="173"/>
      <c r="R989" s="24"/>
      <c r="Z989" s="173"/>
      <c r="AA989" s="24"/>
      <c r="AF989" s="173"/>
      <c r="AG989" s="24"/>
      <c r="AO989" s="27"/>
      <c r="AP989" s="136"/>
      <c r="AQ989" s="173"/>
    </row>
    <row r="990" spans="1:43" ht="15.6">
      <c r="A990" s="27"/>
      <c r="B990" s="4"/>
      <c r="C990" s="24"/>
      <c r="Q990" s="173"/>
      <c r="R990" s="24"/>
      <c r="Z990" s="173"/>
      <c r="AA990" s="24"/>
      <c r="AF990" s="173"/>
      <c r="AG990" s="24"/>
      <c r="AO990" s="27"/>
      <c r="AP990" s="136"/>
      <c r="AQ990" s="173"/>
    </row>
    <row r="991" spans="1:43" ht="15.6">
      <c r="A991" s="27"/>
      <c r="B991" s="4"/>
      <c r="C991" s="24"/>
      <c r="Q991" s="173"/>
      <c r="R991" s="24"/>
      <c r="Z991" s="173"/>
      <c r="AA991" s="24"/>
      <c r="AF991" s="173"/>
      <c r="AG991" s="24"/>
      <c r="AO991" s="27"/>
      <c r="AP991" s="136"/>
      <c r="AQ991" s="173"/>
    </row>
    <row r="992" spans="1:43" ht="15.6">
      <c r="A992" s="27"/>
      <c r="B992" s="4"/>
      <c r="C992" s="24"/>
      <c r="Q992" s="173"/>
      <c r="R992" s="24"/>
      <c r="Z992" s="173"/>
      <c r="AA992" s="24"/>
      <c r="AF992" s="173"/>
      <c r="AG992" s="24"/>
      <c r="AO992" s="27"/>
      <c r="AP992" s="136"/>
      <c r="AQ992" s="173"/>
    </row>
    <row r="993" spans="1:43" ht="15.6">
      <c r="A993" s="27"/>
      <c r="B993" s="4"/>
      <c r="C993" s="24"/>
      <c r="Q993" s="173"/>
      <c r="R993" s="24"/>
      <c r="Z993" s="173"/>
      <c r="AA993" s="24"/>
      <c r="AF993" s="173"/>
      <c r="AG993" s="24"/>
      <c r="AO993" s="27"/>
      <c r="AP993" s="136"/>
      <c r="AQ993" s="173"/>
    </row>
    <row r="994" spans="1:43" ht="15.6">
      <c r="A994" s="27"/>
      <c r="B994" s="4"/>
      <c r="C994" s="24"/>
      <c r="Q994" s="173"/>
      <c r="R994" s="24"/>
      <c r="Z994" s="173"/>
      <c r="AA994" s="24"/>
      <c r="AF994" s="173"/>
      <c r="AG994" s="24"/>
      <c r="AO994" s="27"/>
      <c r="AP994" s="136"/>
      <c r="AQ994" s="173"/>
    </row>
    <row r="995" spans="1:43" ht="15.6">
      <c r="A995" s="27"/>
      <c r="B995" s="4"/>
      <c r="C995" s="24"/>
      <c r="Q995" s="173"/>
      <c r="R995" s="24"/>
      <c r="Z995" s="173"/>
      <c r="AA995" s="24"/>
      <c r="AF995" s="173"/>
      <c r="AG995" s="24"/>
      <c r="AO995" s="27"/>
      <c r="AP995" s="136"/>
      <c r="AQ995" s="173"/>
    </row>
    <row r="996" spans="1:43" ht="15.6">
      <c r="A996" s="27"/>
      <c r="B996" s="4"/>
      <c r="C996" s="24"/>
      <c r="Q996" s="173"/>
      <c r="R996" s="24"/>
      <c r="Z996" s="173"/>
      <c r="AA996" s="24"/>
      <c r="AF996" s="173"/>
      <c r="AG996" s="24"/>
      <c r="AO996" s="27"/>
      <c r="AP996" s="136"/>
      <c r="AQ996" s="173"/>
    </row>
    <row r="997" spans="1:43" ht="15.6">
      <c r="A997" s="27"/>
      <c r="B997" s="4"/>
      <c r="C997" s="24"/>
      <c r="Q997" s="173"/>
      <c r="R997" s="24"/>
      <c r="Z997" s="173"/>
      <c r="AA997" s="24"/>
      <c r="AF997" s="173"/>
      <c r="AG997" s="24"/>
      <c r="AO997" s="27"/>
      <c r="AP997" s="136"/>
      <c r="AQ997" s="173"/>
    </row>
    <row r="998" spans="1:43" ht="15.6">
      <c r="A998" s="27"/>
      <c r="B998" s="4"/>
      <c r="C998" s="24"/>
      <c r="Q998" s="173"/>
      <c r="R998" s="24"/>
      <c r="Z998" s="173"/>
      <c r="AA998" s="24"/>
      <c r="AF998" s="173"/>
      <c r="AG998" s="24"/>
      <c r="AO998" s="27"/>
      <c r="AP998" s="136"/>
      <c r="AQ998" s="173"/>
    </row>
    <row r="999" spans="1:43" ht="15.6">
      <c r="A999" s="27"/>
      <c r="B999" s="4"/>
      <c r="C999" s="24"/>
      <c r="Q999" s="173"/>
      <c r="R999" s="24"/>
      <c r="Z999" s="173"/>
      <c r="AA999" s="24"/>
      <c r="AF999" s="173"/>
      <c r="AG999" s="24"/>
      <c r="AO999" s="27"/>
      <c r="AP999" s="136"/>
      <c r="AQ999" s="173"/>
    </row>
    <row r="1000" spans="1:43" ht="15.6">
      <c r="A1000" s="27"/>
      <c r="B1000" s="4"/>
      <c r="C1000" s="24"/>
      <c r="Q1000" s="173"/>
      <c r="R1000" s="24"/>
      <c r="Z1000" s="173"/>
      <c r="AA1000" s="24"/>
      <c r="AF1000" s="173"/>
      <c r="AG1000" s="24"/>
      <c r="AO1000" s="27"/>
      <c r="AP1000" s="136"/>
      <c r="AQ1000" s="173"/>
    </row>
    <row r="1001" spans="1:43" ht="15.6">
      <c r="A1001" s="27"/>
      <c r="B1001" s="4"/>
      <c r="C1001" s="24"/>
      <c r="Q1001" s="173"/>
      <c r="R1001" s="24"/>
      <c r="Z1001" s="173"/>
      <c r="AA1001" s="24"/>
      <c r="AF1001" s="173"/>
      <c r="AG1001" s="24"/>
      <c r="AO1001" s="27"/>
      <c r="AP1001" s="136"/>
      <c r="AQ1001" s="173"/>
    </row>
    <row r="1002" spans="1:43" ht="15.6">
      <c r="A1002" s="27"/>
      <c r="B1002" s="4"/>
      <c r="C1002" s="24"/>
      <c r="Q1002" s="173"/>
      <c r="R1002" s="24"/>
      <c r="Z1002" s="173"/>
      <c r="AA1002" s="24"/>
      <c r="AF1002" s="173"/>
      <c r="AG1002" s="24"/>
      <c r="AO1002" s="27"/>
      <c r="AP1002" s="136"/>
      <c r="AQ1002" s="173"/>
    </row>
    <row r="1003" spans="1:43" ht="15.6">
      <c r="A1003" s="27"/>
      <c r="B1003" s="4"/>
      <c r="C1003" s="24"/>
      <c r="Q1003" s="173"/>
      <c r="R1003" s="24"/>
      <c r="Z1003" s="173"/>
      <c r="AA1003" s="24"/>
      <c r="AF1003" s="173"/>
      <c r="AG1003" s="24"/>
      <c r="AO1003" s="27"/>
      <c r="AP1003" s="136"/>
      <c r="AQ1003" s="173"/>
    </row>
    <row r="1004" spans="1:43" ht="15.6">
      <c r="A1004" s="27"/>
      <c r="B1004" s="4"/>
      <c r="C1004" s="24"/>
      <c r="Q1004" s="173"/>
      <c r="R1004" s="24"/>
      <c r="Z1004" s="173"/>
      <c r="AA1004" s="24"/>
      <c r="AF1004" s="173"/>
      <c r="AG1004" s="24"/>
      <c r="AO1004" s="27"/>
      <c r="AP1004" s="136"/>
      <c r="AQ1004" s="173"/>
    </row>
  </sheetData>
  <mergeCells count="6">
    <mergeCell ref="AU46:BC46"/>
    <mergeCell ref="AR2:BG2"/>
    <mergeCell ref="AU4:BG4"/>
    <mergeCell ref="AU15:BG15"/>
    <mergeCell ref="AU39:BC39"/>
    <mergeCell ref="AU40:BC40"/>
  </mergeCells>
  <conditionalFormatting sqref="AD468:AE637">
    <cfRule type="containsText" dxfId="194" priority="1" operator="containsText" text="123">
      <formula>NOT(ISERROR(SEARCH(("123"),(AD468))))</formula>
    </cfRule>
  </conditionalFormatting>
  <conditionalFormatting sqref="AD468:AE637">
    <cfRule type="containsText" dxfId="193" priority="2" operator="containsText" text="133">
      <formula>NOT(ISERROR(SEARCH(("133"),(AD468))))</formula>
    </cfRule>
  </conditionalFormatting>
  <conditionalFormatting sqref="AJ468:AK637">
    <cfRule type="containsText" dxfId="192" priority="3" operator="containsText" text="231">
      <formula>NOT(ISERROR(SEARCH(("231"),(AJ468))))</formula>
    </cfRule>
  </conditionalFormatting>
  <conditionalFormatting sqref="AA468:AB492 AC468:AC551 AD468:AE492 AL468:AL637 AD494:AE494 AD496:AE496">
    <cfRule type="containsText" dxfId="191" priority="4" operator="containsText" text="missing">
      <formula>NOT(ISERROR(SEARCH(("missing"),(AA468))))</formula>
    </cfRule>
  </conditionalFormatting>
  <conditionalFormatting sqref="AA494:AE496 AL494:AL496">
    <cfRule type="containsText" dxfId="190" priority="5" operator="containsText" text="missing">
      <formula>NOT(ISERROR(SEARCH(("missing"),(AA494))))</formula>
    </cfRule>
  </conditionalFormatting>
  <conditionalFormatting sqref="U386:V435">
    <cfRule type="containsText" dxfId="189" priority="6" operator="containsText" text="171">
      <formula>NOT(ISERROR(SEARCH(("171"),(U386))))</formula>
    </cfRule>
  </conditionalFormatting>
  <conditionalFormatting sqref="U386:V435">
    <cfRule type="containsText" dxfId="188" priority="7" operator="containsText" text="189">
      <formula>NOT(ISERROR(SEARCH(("189"),(U386))))</formula>
    </cfRule>
  </conditionalFormatting>
  <conditionalFormatting sqref="AD386:AF435">
    <cfRule type="containsText" dxfId="187" priority="8" operator="containsText" text="137">
      <formula>NOT(ISERROR(SEARCH(("137"),(AD386))))</formula>
    </cfRule>
  </conditionalFormatting>
  <conditionalFormatting sqref="AM386:AN435">
    <cfRule type="containsText" dxfId="186" priority="9" operator="containsText" text="218">
      <formula>NOT(ISERROR(SEARCH(("218"),(AM386))))</formula>
    </cfRule>
  </conditionalFormatting>
  <conditionalFormatting sqref="J240:N279 J282:J328 K282:K385 L282:M328 N282:N385 J330:J385 L330:M385">
    <cfRule type="containsText" dxfId="185" priority="10" operator="containsText" text="187">
      <formula>NOT(ISERROR(SEARCH(("187"),(J240))))</formula>
    </cfRule>
  </conditionalFormatting>
  <conditionalFormatting sqref="R240:T279 R282:S328 T282:T385 R330:S385">
    <cfRule type="containsText" dxfId="184" priority="11" operator="containsText" text="170">
      <formula>NOT(ISERROR(SEARCH(("170"),(R240))))</formula>
    </cfRule>
  </conditionalFormatting>
  <conditionalFormatting sqref="U240:W279 U282:V328 W282:W385 U330:V435">
    <cfRule type="containsText" dxfId="183" priority="12" operator="containsText" text="207">
      <formula>NOT(ISERROR(SEARCH(("207"),(U240))))</formula>
    </cfRule>
  </conditionalFormatting>
  <conditionalFormatting sqref="U240:W279 U282:V328 W282:W385 U330:V385">
    <cfRule type="containsText" dxfId="182" priority="13" operator="containsText" text="209">
      <formula>NOT(ISERROR(SEARCH(("209"),(U240))))</formula>
    </cfRule>
  </conditionalFormatting>
  <conditionalFormatting sqref="AM240:AN251 AO240:AO279 AM254:AN279 AD280:AE281 AM282:AN305 AO282:AO385 AM307:AN311 AM313:AN313 AM315:AN321 AM323:AN327 AM329:AN385">
    <cfRule type="containsText" dxfId="181" priority="14" operator="containsText" text="166">
      <formula>NOT(ISERROR(SEARCH(("166"),(AM240))))</formula>
    </cfRule>
  </conditionalFormatting>
  <conditionalFormatting sqref="AD240:AE279 AD282:AE385">
    <cfRule type="containsText" dxfId="180" priority="15" operator="containsText" text="131">
      <formula>NOT(ISERROR(SEARCH(("131"),(AD240))))</formula>
    </cfRule>
  </conditionalFormatting>
  <conditionalFormatting sqref="AD240:AE279 AD282:AE385">
    <cfRule type="containsText" dxfId="179" priority="16" operator="containsText" text="133">
      <formula>NOT(ISERROR(SEARCH(("133"),(AD240))))</formula>
    </cfRule>
  </conditionalFormatting>
  <conditionalFormatting sqref="L190:N239">
    <cfRule type="containsText" dxfId="178" priority="17" operator="containsText" text="159">
      <formula>NOT(ISERROR(SEARCH(("159"),(L190))))</formula>
    </cfRule>
  </conditionalFormatting>
  <conditionalFormatting sqref="AD190:AF239">
    <cfRule type="containsText" dxfId="177" priority="18" operator="containsText" text="159">
      <formula>NOT(ISERROR(SEARCH(("159"),(AD190))))</formula>
    </cfRule>
  </conditionalFormatting>
  <conditionalFormatting sqref="AD190:AF239">
    <cfRule type="containsText" dxfId="176" priority="19" operator="containsText" text="159">
      <formula>NOT(ISERROR(SEARCH(("159"),(AD190))))</formula>
    </cfRule>
  </conditionalFormatting>
  <conditionalFormatting sqref="I142:K189 AD240:AE279 AD282:AE385">
    <cfRule type="containsText" dxfId="175" priority="20" operator="containsText" text="147">
      <formula>NOT(ISERROR(SEARCH(("147"),(I142))))</formula>
    </cfRule>
  </conditionalFormatting>
  <conditionalFormatting sqref="I142:K189 AD240:AE279 AD282:AE385">
    <cfRule type="containsText" dxfId="174" priority="21" operator="containsText" text="153">
      <formula>NOT(ISERROR(SEARCH(("153"),(I142))))</formula>
    </cfRule>
  </conditionalFormatting>
  <conditionalFormatting sqref="U142:W189">
    <cfRule type="containsText" dxfId="173" priority="22" operator="containsText" text="187">
      <formula>NOT(ISERROR(SEARCH(("187"),(U142))))</formula>
    </cfRule>
  </conditionalFormatting>
  <conditionalFormatting sqref="U142:W189 U240:W279 U282:V328 W282:W385 U330:V385">
    <cfRule type="containsText" dxfId="172" priority="23" operator="containsText" text="203">
      <formula>NOT(ISERROR(SEARCH(("203"),(U142))))</formula>
    </cfRule>
  </conditionalFormatting>
  <conditionalFormatting sqref="AA142:AC189 AD190:AF239 AA240:AB249 AC240:AC385 AA252:AB279 AD280:AG281 AA282:AB319 AA322:AB328 AA330:AB385 AD386:AF435">
    <cfRule type="containsText" dxfId="171" priority="24" operator="containsText" text="157">
      <formula>NOT(ISERROR(SEARCH(("157"),(AA142))))</formula>
    </cfRule>
  </conditionalFormatting>
  <conditionalFormatting sqref="AA142:AC189">
    <cfRule type="containsText" dxfId="170" priority="25" operator="containsText" text="160">
      <formula>NOT(ISERROR(SEARCH(("160"),(AA142))))</formula>
    </cfRule>
  </conditionalFormatting>
  <conditionalFormatting sqref="AA142:AC189">
    <cfRule type="containsText" dxfId="169" priority="26" operator="containsText" text="169">
      <formula>NOT(ISERROR(SEARCH(("169"),(AA142))))</formula>
    </cfRule>
  </conditionalFormatting>
  <conditionalFormatting sqref="AA142:AC189">
    <cfRule type="containsText" dxfId="168" priority="27" operator="containsText" text="176">
      <formula>NOT(ISERROR(SEARCH(("176"),(AA142))))</formula>
    </cfRule>
  </conditionalFormatting>
  <conditionalFormatting sqref="AD142:AE279 AF142:AF239 AD282:AE435 AF386:AF435">
    <cfRule type="containsText" dxfId="167" priority="28" operator="containsText" text="145">
      <formula>NOT(ISERROR(SEARCH(("145"),(AD142))))</formula>
    </cfRule>
  </conditionalFormatting>
  <conditionalFormatting sqref="AD142:AF189">
    <cfRule type="containsText" dxfId="166" priority="29" operator="containsText" text="157">
      <formula>NOT(ISERROR(SEARCH(("157"),(AD142))))</formula>
    </cfRule>
  </conditionalFormatting>
  <conditionalFormatting sqref="AD142:AF189">
    <cfRule type="containsText" dxfId="165" priority="30" operator="containsText" text="131">
      <formula>NOT(ISERROR(SEARCH(("131"),(AD142))))</formula>
    </cfRule>
  </conditionalFormatting>
  <conditionalFormatting sqref="AM142:AO189">
    <cfRule type="containsText" dxfId="164" priority="31" operator="containsText" text="207">
      <formula>NOT(ISERROR(SEARCH(("207"),(AM142))))</formula>
    </cfRule>
  </conditionalFormatting>
  <conditionalFormatting sqref="AM142:AO189">
    <cfRule type="containsText" dxfId="163" priority="32" operator="containsText" text="243">
      <formula>NOT(ISERROR(SEARCH(("243"),(AM142))))</formula>
    </cfRule>
  </conditionalFormatting>
  <conditionalFormatting sqref="J58:N117 L142:N189">
    <cfRule type="containsText" dxfId="162" priority="33" operator="containsText" text="155">
      <formula>NOT(ISERROR(SEARCH(("155"),(J58))))</formula>
    </cfRule>
  </conditionalFormatting>
  <conditionalFormatting sqref="J58:N117">
    <cfRule type="containsText" dxfId="161" priority="34" operator="containsText" text="147">
      <formula>NOT(ISERROR(SEARCH(("147"),(J58))))</formula>
    </cfRule>
  </conditionalFormatting>
  <conditionalFormatting sqref="J58:M117 N58:N141 L119:M141 J240:N279 J282:J328 K282:K385 L282:M328 N282:N385 J330:J385 L330:M385">
    <cfRule type="containsText" dxfId="160" priority="35" operator="containsText" text="159">
      <formula>NOT(ISERROR(SEARCH(("159"),(J58))))</formula>
    </cfRule>
  </conditionalFormatting>
  <conditionalFormatting sqref="F58:H117 F190:H239">
    <cfRule type="containsText" dxfId="159" priority="36" operator="containsText" text="294">
      <formula>NOT(ISERROR(SEARCH(("294"),(F58))))</formula>
    </cfRule>
  </conditionalFormatting>
  <conditionalFormatting sqref="F58:H117 F142:H239 F468:G637">
    <cfRule type="containsText" dxfId="158" priority="37" operator="containsText" text="301">
      <formula>NOT(ISERROR(SEARCH(("301"),(F58))))</formula>
    </cfRule>
  </conditionalFormatting>
  <conditionalFormatting sqref="H58:H117 I58:I115 J58:J117 K58:K141 L58:N117 I119:J140 AA142:AC189 L190:N279 J240:K279 J282:J328 K282:K385 L282:M328 N282:N385 J330:J385 L330:M385 AD386:AF435 I468:J637">
    <cfRule type="containsText" dxfId="157" priority="38" operator="containsText" text="149">
      <formula>NOT(ISERROR(SEARCH(("149"),(H58))))</formula>
    </cfRule>
  </conditionalFormatting>
  <conditionalFormatting sqref="H58:H117 I58:I115 AA58:AC117 K118:K141 I119:J140 AD190:AF239">
    <cfRule type="containsText" dxfId="156" priority="39" operator="containsText" text="151">
      <formula>NOT(ISERROR(SEARCH(("151"),(H58))))</formula>
    </cfRule>
  </conditionalFormatting>
  <conditionalFormatting sqref="H58:K117 I142:K189">
    <cfRule type="containsText" dxfId="155" priority="40" operator="containsText" text="129">
      <formula>NOT(ISERROR(SEARCH(("129"),(H58))))</formula>
    </cfRule>
  </conditionalFormatting>
  <conditionalFormatting sqref="J58:N117 L142:N189">
    <cfRule type="containsText" dxfId="154" priority="41" operator="containsText" text="143">
      <formula>NOT(ISERROR(SEARCH(("143"),(J58))))</formula>
    </cfRule>
  </conditionalFormatting>
  <conditionalFormatting sqref="O58:P115 R58:T117 AA142:AC189 AA240:AB249 AC240:AC385 AA252:AB279 AD280:AG281 AA282:AB319 AA322:AB328 AA330:AB385 AA468:AC637 AD468:AE468 AD470:AE470 AD472:AE472 AD474:AE474 AD476:AE476 AD478:AE478 AD480:AE480 AD482:AE482 AD484:AE484 AD486:AE486 AD488:AE488 AD490:AE490 AD492:AE492 AD494:AE494 AD496:AE496">
    <cfRule type="containsText" dxfId="153" priority="42" operator="containsText" text="161">
      <formula>NOT(ISERROR(SEARCH(("161"),(O58))))</formula>
    </cfRule>
  </conditionalFormatting>
  <conditionalFormatting sqref="O58:P115 R58:T117 R240:T279 R282:S328 T282:T385 R330:S435">
    <cfRule type="containsText" dxfId="152" priority="43" operator="containsText" text="164">
      <formula>NOT(ISERROR(SEARCH(("164"),(O58))))</formula>
    </cfRule>
  </conditionalFormatting>
  <conditionalFormatting sqref="X58:Z117 X190:Z239 X386:Z435">
    <cfRule type="containsText" dxfId="151" priority="44" operator="containsText" text="185">
      <formula>NOT(ISERROR(SEARCH(("185"),(X58))))</formula>
    </cfRule>
  </conditionalFormatting>
  <conditionalFormatting sqref="U58:W117 X58:Y115 Z58:Z117 X190:Z279 X282:Y318 Z282:Z385 X320:Y328 X330:Y385 X468:Y529 X532:Y532 X534:Y637">
    <cfRule type="containsText" dxfId="150" priority="45" operator="containsText" text="199">
      <formula>NOT(ISERROR(SEARCH(("199"),(U58))))</formula>
    </cfRule>
  </conditionalFormatting>
  <conditionalFormatting sqref="Q58:Q117 R58:R115">
    <cfRule type="containsText" dxfId="149" priority="46" operator="containsText" text="199">
      <formula>NOT(ISERROR(SEARCH(("199"),(Q58))))</formula>
    </cfRule>
  </conditionalFormatting>
  <conditionalFormatting sqref="Q58:Q117 R58:R115 U58:W117 U142:W189 U240:W279 U282:V328 W282:W385 U330:V435 U468:V529 U532:V532 U534:V637">
    <cfRule type="containsText" dxfId="148" priority="47" operator="containsText" text="201">
      <formula>NOT(ISERROR(SEARCH(("201"),(Q58))))</formula>
    </cfRule>
  </conditionalFormatting>
  <conditionalFormatting sqref="Q58:Q117 R58:R115 U58:W117 U240:W279 U282:V328 W282:W385 U330:V385 U468:V529 U532:V532 U534:V637">
    <cfRule type="containsText" dxfId="147" priority="48" operator="containsText" text="205">
      <formula>NOT(ISERROR(SEARCH(("205"),(Q58))))</formula>
    </cfRule>
  </conditionalFormatting>
  <conditionalFormatting sqref="AA58:AB115 AC58:AC117">
    <cfRule type="containsText" dxfId="146" priority="49" operator="containsText" text="151">
      <formula>NOT(ISERROR(SEARCH(("151"),(AA58))))</formula>
    </cfRule>
  </conditionalFormatting>
  <conditionalFormatting sqref="AA58:AC117 AA468:AC637 AD468:AE468 AD470:AE470 AD472:AE472 AD474:AE474 AD476:AE476 AD478:AE478 AD480:AE480 AD482:AE482 AD484:AE484 AD486:AE486 AD488:AE488 AD490:AE490 AD492:AE492 AD494:AE494 AD496:AE496">
    <cfRule type="containsText" dxfId="145" priority="50" operator="containsText" text="169">
      <formula>NOT(ISERROR(SEARCH(("169"),(AA58))))</formula>
    </cfRule>
  </conditionalFormatting>
  <conditionalFormatting sqref="AA58:AC117">
    <cfRule type="containsText" dxfId="144" priority="51" operator="containsText" text="157">
      <formula>NOT(ISERROR(SEARCH(("157"),(AA58))))</formula>
    </cfRule>
  </conditionalFormatting>
  <conditionalFormatting sqref="AJ58:AL117 AM468:AN637">
    <cfRule type="containsText" dxfId="143" priority="52" operator="containsText" text="215">
      <formula>NOT(ISERROR(SEARCH(("215"),(AJ58))))</formula>
    </cfRule>
  </conditionalFormatting>
  <conditionalFormatting sqref="AJ58:AL117">
    <cfRule type="containsText" dxfId="142" priority="53" operator="containsText" text="233">
      <formula>NOT(ISERROR(SEARCH(("233"),(AJ58))))</formula>
    </cfRule>
  </conditionalFormatting>
  <conditionalFormatting sqref="AM58:AO117">
    <cfRule type="containsText" dxfId="141" priority="54" operator="containsText" text="195">
      <formula>NOT(ISERROR(SEARCH(("195"),(AM58))))</formula>
    </cfRule>
  </conditionalFormatting>
  <conditionalFormatting sqref="AM58:AO117">
    <cfRule type="containsText" dxfId="140" priority="55" operator="containsText" text="203">
      <formula>NOT(ISERROR(SEARCH(("203"),(AM58))))</formula>
    </cfRule>
  </conditionalFormatting>
  <pageMargins left="0.7" right="0.7" top="0.75" bottom="0.75" header="0" footer="0"/>
  <pageSetup orientation="landscape"/>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A77"/>
  <sheetViews>
    <sheetView workbookViewId="0">
      <pane xSplit="2" topLeftCell="C1" activePane="topRight" state="frozen"/>
      <selection pane="topRight" activeCell="A47" sqref="A47"/>
    </sheetView>
  </sheetViews>
  <sheetFormatPr defaultColWidth="11.1796875" defaultRowHeight="15" customHeight="1"/>
  <sheetData>
    <row r="1" spans="1:79" ht="22.5" customHeight="1">
      <c r="A1" s="198" t="s">
        <v>3</v>
      </c>
      <c r="B1" s="198" t="s">
        <v>88</v>
      </c>
      <c r="C1" s="199" t="s">
        <v>92</v>
      </c>
      <c r="D1" s="199" t="s">
        <v>93</v>
      </c>
      <c r="E1" s="199" t="s">
        <v>94</v>
      </c>
      <c r="F1" s="200" t="s">
        <v>98</v>
      </c>
      <c r="G1" s="200" t="s">
        <v>99</v>
      </c>
      <c r="H1" s="200" t="s">
        <v>100</v>
      </c>
      <c r="I1" s="201" t="s">
        <v>107</v>
      </c>
      <c r="J1" s="201" t="s">
        <v>108</v>
      </c>
      <c r="K1" s="201" t="s">
        <v>109</v>
      </c>
      <c r="L1" s="200" t="s">
        <v>110</v>
      </c>
      <c r="M1" s="200" t="s">
        <v>111</v>
      </c>
      <c r="N1" s="202" t="s">
        <v>112</v>
      </c>
      <c r="O1" s="203" t="s">
        <v>113</v>
      </c>
      <c r="P1" s="204" t="s">
        <v>114</v>
      </c>
      <c r="Q1" s="199" t="s">
        <v>115</v>
      </c>
      <c r="R1" s="201" t="s">
        <v>116</v>
      </c>
      <c r="S1" s="201" t="s">
        <v>117</v>
      </c>
      <c r="T1" s="205" t="s">
        <v>118</v>
      </c>
      <c r="U1" s="200" t="s">
        <v>125</v>
      </c>
      <c r="V1" s="200" t="s">
        <v>126</v>
      </c>
      <c r="W1" s="202" t="s">
        <v>127</v>
      </c>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5"/>
      <c r="BO1" s="155"/>
      <c r="BP1" s="155"/>
      <c r="BQ1" s="155"/>
      <c r="BR1" s="155"/>
      <c r="BS1" s="155"/>
      <c r="BT1" s="155"/>
      <c r="BU1" s="155"/>
      <c r="BV1" s="155"/>
      <c r="BW1" s="155"/>
      <c r="BX1" s="155"/>
      <c r="BY1" s="155"/>
      <c r="BZ1" s="155"/>
      <c r="CA1" s="155"/>
    </row>
    <row r="2" spans="1:79" ht="16.5" customHeight="1">
      <c r="A2" s="6" t="s">
        <v>150</v>
      </c>
      <c r="B2" s="22">
        <v>186</v>
      </c>
      <c r="C2" s="6">
        <v>0</v>
      </c>
      <c r="D2" s="6">
        <v>0</v>
      </c>
      <c r="E2" s="23">
        <v>0</v>
      </c>
      <c r="F2" s="6">
        <v>0</v>
      </c>
      <c r="G2" s="6">
        <v>0</v>
      </c>
      <c r="H2" s="6">
        <v>0</v>
      </c>
      <c r="I2" s="6">
        <v>0</v>
      </c>
      <c r="J2" s="6">
        <v>0</v>
      </c>
      <c r="K2" s="23">
        <v>0</v>
      </c>
      <c r="L2" s="6">
        <v>0</v>
      </c>
      <c r="M2" s="6">
        <v>0</v>
      </c>
      <c r="N2" s="27">
        <v>0</v>
      </c>
      <c r="O2" s="6">
        <v>162</v>
      </c>
      <c r="P2" s="6">
        <v>162</v>
      </c>
      <c r="Q2">
        <v>0</v>
      </c>
      <c r="R2" s="5">
        <v>124</v>
      </c>
      <c r="S2" s="5">
        <v>134</v>
      </c>
      <c r="T2" s="206">
        <v>148</v>
      </c>
      <c r="U2" s="6">
        <v>0</v>
      </c>
      <c r="V2" s="6">
        <v>0</v>
      </c>
      <c r="W2" s="173">
        <v>0</v>
      </c>
    </row>
    <row r="3" spans="1:79" ht="16.5" customHeight="1">
      <c r="A3" s="6" t="s">
        <v>150</v>
      </c>
      <c r="B3" s="22">
        <v>186</v>
      </c>
      <c r="C3" s="6">
        <v>0</v>
      </c>
      <c r="D3" s="6">
        <v>0</v>
      </c>
      <c r="E3" s="23">
        <v>0</v>
      </c>
      <c r="F3" s="6">
        <v>0</v>
      </c>
      <c r="G3" s="6">
        <v>0</v>
      </c>
      <c r="H3" s="6">
        <v>0</v>
      </c>
      <c r="I3" s="6">
        <v>0</v>
      </c>
      <c r="J3" s="6">
        <v>0</v>
      </c>
      <c r="K3" s="23">
        <v>0</v>
      </c>
      <c r="L3" s="6">
        <v>196</v>
      </c>
      <c r="M3" s="6">
        <v>196</v>
      </c>
      <c r="N3" s="27">
        <v>0</v>
      </c>
      <c r="O3" s="6">
        <v>150</v>
      </c>
      <c r="P3" s="6">
        <v>162</v>
      </c>
      <c r="Q3">
        <v>0</v>
      </c>
      <c r="R3" s="5">
        <v>124</v>
      </c>
      <c r="S3" s="5">
        <v>124</v>
      </c>
      <c r="T3" s="206">
        <v>0</v>
      </c>
      <c r="U3" s="6">
        <v>224</v>
      </c>
      <c r="V3" s="6">
        <v>224</v>
      </c>
      <c r="W3" s="173">
        <v>0</v>
      </c>
    </row>
    <row r="4" spans="1:79" ht="16.5" customHeight="1">
      <c r="A4" s="6" t="s">
        <v>150</v>
      </c>
      <c r="B4" s="22">
        <v>194</v>
      </c>
      <c r="C4" s="6">
        <v>329</v>
      </c>
      <c r="D4" s="6">
        <v>338</v>
      </c>
      <c r="E4" s="23">
        <v>0</v>
      </c>
      <c r="F4" s="6">
        <v>150</v>
      </c>
      <c r="G4" s="6">
        <v>174</v>
      </c>
      <c r="H4" s="6">
        <v>0</v>
      </c>
      <c r="I4" s="6">
        <v>204</v>
      </c>
      <c r="J4" s="6">
        <v>204</v>
      </c>
      <c r="K4" s="23">
        <v>0</v>
      </c>
      <c r="L4" s="6">
        <v>0</v>
      </c>
      <c r="M4" s="6">
        <v>0</v>
      </c>
      <c r="N4" s="27">
        <v>0</v>
      </c>
      <c r="O4" s="6">
        <v>0</v>
      </c>
      <c r="P4" s="6">
        <v>0</v>
      </c>
      <c r="Q4">
        <v>0</v>
      </c>
      <c r="R4" s="6">
        <v>0</v>
      </c>
      <c r="S4" s="6">
        <v>0</v>
      </c>
      <c r="T4" s="27">
        <v>0</v>
      </c>
      <c r="U4" s="6">
        <v>0</v>
      </c>
      <c r="V4" s="6">
        <v>0</v>
      </c>
      <c r="W4" s="173">
        <v>0</v>
      </c>
    </row>
    <row r="5" spans="1:79" ht="16.5" customHeight="1">
      <c r="A5" s="6" t="s">
        <v>150</v>
      </c>
      <c r="B5" s="22">
        <v>194</v>
      </c>
      <c r="C5" s="6">
        <v>329</v>
      </c>
      <c r="D5" s="6">
        <v>338</v>
      </c>
      <c r="E5" s="23">
        <v>0</v>
      </c>
      <c r="F5" s="6">
        <v>150</v>
      </c>
      <c r="G5" s="6">
        <v>174</v>
      </c>
      <c r="H5" s="5">
        <v>190</v>
      </c>
      <c r="I5" s="6">
        <v>202</v>
      </c>
      <c r="J5" s="6">
        <v>202</v>
      </c>
      <c r="K5" s="23">
        <v>0</v>
      </c>
      <c r="L5" s="6">
        <v>196</v>
      </c>
      <c r="M5" s="6">
        <v>200</v>
      </c>
      <c r="N5" s="27">
        <v>0</v>
      </c>
      <c r="O5" s="6">
        <v>0</v>
      </c>
      <c r="P5" s="6">
        <v>0</v>
      </c>
      <c r="Q5">
        <v>0</v>
      </c>
      <c r="R5" s="6">
        <v>0</v>
      </c>
      <c r="S5" s="6">
        <v>0</v>
      </c>
      <c r="T5" s="27">
        <v>0</v>
      </c>
      <c r="U5" s="6">
        <v>224</v>
      </c>
      <c r="V5" s="6">
        <v>224</v>
      </c>
      <c r="W5" s="173">
        <v>0</v>
      </c>
    </row>
    <row r="6" spans="1:79" ht="16.5" customHeight="1">
      <c r="A6" s="27" t="s">
        <v>150</v>
      </c>
      <c r="B6" s="80">
        <v>201</v>
      </c>
      <c r="C6" s="6">
        <v>0</v>
      </c>
      <c r="D6" s="6">
        <v>0</v>
      </c>
      <c r="E6" s="23">
        <v>0</v>
      </c>
      <c r="F6" s="6">
        <v>0</v>
      </c>
      <c r="G6" s="6">
        <v>0</v>
      </c>
      <c r="H6" s="6">
        <v>0</v>
      </c>
      <c r="I6">
        <v>0</v>
      </c>
      <c r="J6">
        <v>0</v>
      </c>
      <c r="K6">
        <v>0</v>
      </c>
      <c r="L6">
        <v>0</v>
      </c>
      <c r="M6">
        <v>0</v>
      </c>
      <c r="N6">
        <v>0</v>
      </c>
      <c r="O6" s="6">
        <v>150</v>
      </c>
      <c r="P6" s="6">
        <v>162</v>
      </c>
      <c r="Q6">
        <v>0</v>
      </c>
      <c r="R6" s="6">
        <v>124</v>
      </c>
      <c r="S6" s="6">
        <v>134</v>
      </c>
      <c r="T6" s="206">
        <v>180</v>
      </c>
      <c r="U6" s="6">
        <v>0</v>
      </c>
      <c r="V6" s="6">
        <v>0</v>
      </c>
      <c r="W6" s="173">
        <v>0</v>
      </c>
      <c r="X6" s="6"/>
      <c r="Y6" s="6"/>
      <c r="Z6" s="6"/>
      <c r="AA6" s="6"/>
      <c r="AB6" s="6"/>
      <c r="AC6" s="6"/>
    </row>
    <row r="7" spans="1:79" ht="16.5" customHeight="1">
      <c r="A7" s="27" t="s">
        <v>150</v>
      </c>
      <c r="B7" s="80">
        <v>201</v>
      </c>
      <c r="C7" s="6">
        <v>0</v>
      </c>
      <c r="D7" s="6">
        <v>0</v>
      </c>
      <c r="E7" s="23">
        <v>0</v>
      </c>
      <c r="F7" s="6">
        <v>0</v>
      </c>
      <c r="G7" s="6">
        <v>0</v>
      </c>
      <c r="H7" s="6">
        <v>0</v>
      </c>
      <c r="I7" s="6">
        <v>0</v>
      </c>
      <c r="J7" s="6">
        <v>0</v>
      </c>
      <c r="K7" s="23">
        <v>0</v>
      </c>
      <c r="L7" s="6">
        <v>0</v>
      </c>
      <c r="M7" s="6">
        <v>0</v>
      </c>
      <c r="N7" s="27">
        <v>0</v>
      </c>
      <c r="O7" s="6">
        <v>162</v>
      </c>
      <c r="P7" s="6">
        <v>162</v>
      </c>
      <c r="Q7">
        <v>0</v>
      </c>
      <c r="R7" s="6">
        <v>124</v>
      </c>
      <c r="S7" s="6">
        <v>134</v>
      </c>
      <c r="T7" s="27">
        <v>0</v>
      </c>
      <c r="U7" s="6">
        <v>0</v>
      </c>
      <c r="V7" s="6">
        <v>0</v>
      </c>
      <c r="W7" s="173">
        <v>0</v>
      </c>
      <c r="X7" s="6"/>
      <c r="Y7" s="6"/>
      <c r="Z7" s="6"/>
      <c r="AA7" s="6"/>
      <c r="AB7" s="6"/>
      <c r="AC7" s="6"/>
    </row>
    <row r="8" spans="1:79" ht="16.5" customHeight="1">
      <c r="A8" s="6" t="s">
        <v>150</v>
      </c>
      <c r="B8" s="22">
        <v>203</v>
      </c>
      <c r="C8" s="6">
        <v>0</v>
      </c>
      <c r="D8" s="6">
        <v>0</v>
      </c>
      <c r="E8" s="23">
        <v>0</v>
      </c>
      <c r="F8" s="6">
        <v>0</v>
      </c>
      <c r="G8" s="6">
        <v>0</v>
      </c>
      <c r="H8" s="6">
        <v>0</v>
      </c>
      <c r="I8" s="6">
        <v>0</v>
      </c>
      <c r="J8" s="6">
        <v>0</v>
      </c>
      <c r="K8" s="23">
        <v>0</v>
      </c>
      <c r="L8" s="6">
        <v>0</v>
      </c>
      <c r="M8" s="6">
        <v>0</v>
      </c>
      <c r="N8" s="27">
        <v>0</v>
      </c>
      <c r="O8" s="5">
        <v>162</v>
      </c>
      <c r="P8" s="5">
        <v>166</v>
      </c>
      <c r="Q8" s="5">
        <v>168</v>
      </c>
      <c r="R8" s="6">
        <v>124</v>
      </c>
      <c r="S8" s="6">
        <v>134</v>
      </c>
      <c r="T8" s="27">
        <v>0</v>
      </c>
      <c r="U8" s="6">
        <v>0</v>
      </c>
      <c r="V8" s="6">
        <v>0</v>
      </c>
      <c r="W8" s="173">
        <v>0</v>
      </c>
    </row>
    <row r="9" spans="1:79" ht="16.5" customHeight="1">
      <c r="A9" s="6" t="s">
        <v>150</v>
      </c>
      <c r="B9" s="22">
        <v>203</v>
      </c>
      <c r="C9" s="6">
        <v>0</v>
      </c>
      <c r="D9" s="6">
        <v>0</v>
      </c>
      <c r="E9" s="23">
        <v>0</v>
      </c>
      <c r="F9" s="6">
        <v>0</v>
      </c>
      <c r="G9" s="6">
        <v>0</v>
      </c>
      <c r="H9" s="6">
        <v>0</v>
      </c>
      <c r="I9" s="6">
        <v>0</v>
      </c>
      <c r="J9" s="6">
        <v>0</v>
      </c>
      <c r="K9" s="23">
        <v>0</v>
      </c>
      <c r="L9" s="6">
        <v>0</v>
      </c>
      <c r="M9" s="6">
        <v>0</v>
      </c>
      <c r="N9" s="27">
        <v>0</v>
      </c>
      <c r="O9" s="5">
        <v>0</v>
      </c>
      <c r="P9" s="5">
        <v>0</v>
      </c>
      <c r="Q9" s="5">
        <v>0</v>
      </c>
      <c r="R9" s="6">
        <v>124</v>
      </c>
      <c r="S9" s="6">
        <v>134</v>
      </c>
      <c r="T9" s="27">
        <v>0</v>
      </c>
      <c r="U9" s="6">
        <v>0</v>
      </c>
      <c r="V9" s="6">
        <v>0</v>
      </c>
      <c r="W9" s="173">
        <v>0</v>
      </c>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row>
    <row r="10" spans="1:79" ht="16.5" customHeight="1">
      <c r="A10" s="311" t="s">
        <v>132</v>
      </c>
      <c r="B10" s="22">
        <v>239</v>
      </c>
      <c r="C10" s="6">
        <v>0</v>
      </c>
      <c r="D10" s="6">
        <v>0</v>
      </c>
      <c r="E10" s="6">
        <v>0</v>
      </c>
      <c r="F10" s="6">
        <v>150</v>
      </c>
      <c r="G10" s="6">
        <v>158</v>
      </c>
      <c r="H10" s="6">
        <v>0</v>
      </c>
      <c r="I10" s="6">
        <v>0</v>
      </c>
      <c r="J10" s="6">
        <v>0</v>
      </c>
      <c r="K10" s="6">
        <v>0</v>
      </c>
      <c r="L10" s="6">
        <v>182</v>
      </c>
      <c r="M10" s="6">
        <v>196</v>
      </c>
      <c r="N10" s="27">
        <v>0</v>
      </c>
      <c r="O10" s="6">
        <v>162</v>
      </c>
      <c r="P10" s="6">
        <v>162</v>
      </c>
      <c r="Q10" s="6">
        <v>0</v>
      </c>
      <c r="R10" s="5">
        <v>122</v>
      </c>
      <c r="S10" s="5">
        <v>132</v>
      </c>
      <c r="T10" s="206">
        <v>146</v>
      </c>
      <c r="U10" s="6">
        <v>214</v>
      </c>
      <c r="V10" s="6">
        <v>224</v>
      </c>
      <c r="W10" s="27">
        <v>0</v>
      </c>
    </row>
    <row r="11" spans="1:79" ht="16.5" customHeight="1">
      <c r="A11" s="311" t="s">
        <v>132</v>
      </c>
      <c r="B11" s="22">
        <v>239</v>
      </c>
      <c r="C11" s="6">
        <v>0</v>
      </c>
      <c r="D11" s="6">
        <v>0</v>
      </c>
      <c r="E11" s="6">
        <v>0</v>
      </c>
      <c r="F11" s="6">
        <v>150</v>
      </c>
      <c r="G11" s="6">
        <v>158</v>
      </c>
      <c r="H11" s="6">
        <v>0</v>
      </c>
      <c r="I11" s="6">
        <v>0</v>
      </c>
      <c r="J11" s="6">
        <v>0</v>
      </c>
      <c r="K11" s="6">
        <v>0</v>
      </c>
      <c r="L11" s="6">
        <v>200</v>
      </c>
      <c r="M11" s="6">
        <v>200</v>
      </c>
      <c r="N11" s="27">
        <v>0</v>
      </c>
      <c r="O11" s="6">
        <v>0</v>
      </c>
      <c r="P11" s="6">
        <v>0</v>
      </c>
      <c r="Q11" s="6">
        <v>0</v>
      </c>
      <c r="R11" s="5">
        <v>0</v>
      </c>
      <c r="S11" s="5">
        <v>0</v>
      </c>
      <c r="T11" s="206">
        <v>0</v>
      </c>
      <c r="U11" s="6">
        <v>224</v>
      </c>
      <c r="V11" s="6">
        <v>224</v>
      </c>
      <c r="W11" s="27">
        <v>0</v>
      </c>
    </row>
    <row r="12" spans="1:79" ht="15.6">
      <c r="A12" s="311" t="s">
        <v>132</v>
      </c>
      <c r="B12" s="22">
        <v>243</v>
      </c>
      <c r="C12" s="6">
        <v>0</v>
      </c>
      <c r="D12" s="6">
        <v>0</v>
      </c>
      <c r="E12" s="6">
        <v>0</v>
      </c>
      <c r="F12" s="6">
        <v>186</v>
      </c>
      <c r="G12" s="6">
        <v>186</v>
      </c>
      <c r="H12" s="6">
        <v>0</v>
      </c>
      <c r="I12" s="6">
        <v>204</v>
      </c>
      <c r="J12" s="6">
        <v>208</v>
      </c>
      <c r="K12" s="6">
        <v>0</v>
      </c>
      <c r="L12" s="6">
        <v>184</v>
      </c>
      <c r="M12" s="6">
        <v>198</v>
      </c>
      <c r="N12" s="27">
        <v>0</v>
      </c>
      <c r="O12" s="6">
        <v>162</v>
      </c>
      <c r="P12" s="6">
        <v>169</v>
      </c>
      <c r="Q12" s="6">
        <v>0</v>
      </c>
      <c r="R12" s="6">
        <v>0</v>
      </c>
      <c r="S12" s="6">
        <v>0</v>
      </c>
      <c r="T12" s="27">
        <v>0</v>
      </c>
      <c r="U12" s="5">
        <v>194</v>
      </c>
      <c r="V12" s="5">
        <v>214</v>
      </c>
      <c r="W12" s="206">
        <v>224</v>
      </c>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row>
    <row r="13" spans="1:79" ht="15.6">
      <c r="A13" s="311" t="s">
        <v>132</v>
      </c>
      <c r="B13" s="22">
        <v>243</v>
      </c>
      <c r="C13" s="6">
        <v>326</v>
      </c>
      <c r="D13" s="6">
        <v>332</v>
      </c>
      <c r="E13" s="6">
        <v>0</v>
      </c>
      <c r="F13" s="6">
        <v>186</v>
      </c>
      <c r="G13" s="6">
        <v>186</v>
      </c>
      <c r="H13" s="6">
        <v>0</v>
      </c>
      <c r="I13" s="6">
        <v>204</v>
      </c>
      <c r="J13" s="6">
        <v>204</v>
      </c>
      <c r="K13" s="6">
        <v>0</v>
      </c>
      <c r="L13" s="6">
        <v>184</v>
      </c>
      <c r="M13" s="6">
        <v>198</v>
      </c>
      <c r="N13" s="27">
        <v>0</v>
      </c>
      <c r="O13" s="6">
        <v>150</v>
      </c>
      <c r="P13" s="6">
        <v>162</v>
      </c>
      <c r="Q13" s="6">
        <v>0</v>
      </c>
      <c r="R13" s="6">
        <v>122</v>
      </c>
      <c r="S13" s="6">
        <v>132</v>
      </c>
      <c r="T13" s="27">
        <v>0</v>
      </c>
      <c r="U13" s="5">
        <v>0</v>
      </c>
      <c r="V13" s="5">
        <v>0</v>
      </c>
      <c r="W13" s="206">
        <v>0</v>
      </c>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row>
    <row r="14" spans="1:79" ht="15.6">
      <c r="A14" s="6" t="s">
        <v>55</v>
      </c>
      <c r="B14" s="22">
        <v>288</v>
      </c>
      <c r="C14" s="207">
        <v>326</v>
      </c>
      <c r="D14" s="207">
        <v>341</v>
      </c>
      <c r="E14" s="5">
        <v>0</v>
      </c>
      <c r="F14" s="15">
        <v>150</v>
      </c>
      <c r="G14" s="15">
        <v>150</v>
      </c>
      <c r="H14" s="6">
        <v>0</v>
      </c>
      <c r="I14" s="6">
        <v>0</v>
      </c>
      <c r="J14" s="6">
        <v>0</v>
      </c>
      <c r="K14" s="6">
        <v>0</v>
      </c>
      <c r="L14" s="6">
        <v>0</v>
      </c>
      <c r="M14" s="6">
        <v>0</v>
      </c>
      <c r="N14" s="27">
        <v>0</v>
      </c>
      <c r="O14" s="6">
        <v>0</v>
      </c>
      <c r="P14" s="6">
        <v>0</v>
      </c>
      <c r="Q14" s="6">
        <v>0</v>
      </c>
      <c r="R14" s="6">
        <v>0</v>
      </c>
      <c r="S14" s="6">
        <v>0</v>
      </c>
      <c r="T14" s="27">
        <v>0</v>
      </c>
      <c r="U14" s="6">
        <v>0</v>
      </c>
      <c r="V14" s="6">
        <v>0</v>
      </c>
      <c r="W14" s="27">
        <v>0</v>
      </c>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row>
    <row r="15" spans="1:79" ht="15.6">
      <c r="A15" s="6" t="s">
        <v>55</v>
      </c>
      <c r="B15" s="22">
        <v>288</v>
      </c>
      <c r="C15" s="208">
        <v>305</v>
      </c>
      <c r="D15" s="208">
        <v>326</v>
      </c>
      <c r="E15" s="208">
        <v>341</v>
      </c>
      <c r="F15" s="13">
        <v>150</v>
      </c>
      <c r="G15" s="13">
        <v>150</v>
      </c>
      <c r="H15" s="6">
        <v>0</v>
      </c>
      <c r="I15" s="6">
        <v>202</v>
      </c>
      <c r="J15" s="6">
        <v>202</v>
      </c>
      <c r="K15" s="6">
        <v>0</v>
      </c>
      <c r="L15" s="6">
        <v>182</v>
      </c>
      <c r="M15" s="6">
        <v>182</v>
      </c>
      <c r="N15" s="27">
        <v>0</v>
      </c>
      <c r="O15" s="6">
        <v>0</v>
      </c>
      <c r="P15" s="6">
        <v>0</v>
      </c>
      <c r="Q15" s="6">
        <v>0</v>
      </c>
      <c r="R15" s="6">
        <v>0</v>
      </c>
      <c r="S15" s="6">
        <v>0</v>
      </c>
      <c r="T15" s="27">
        <v>0</v>
      </c>
      <c r="U15" s="6">
        <v>0</v>
      </c>
      <c r="V15" s="6">
        <v>0</v>
      </c>
      <c r="W15" s="27">
        <v>0</v>
      </c>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row>
    <row r="16" spans="1:79" ht="16.5" customHeight="1">
      <c r="A16" s="6" t="s">
        <v>55</v>
      </c>
      <c r="B16" s="22">
        <v>291</v>
      </c>
      <c r="C16" s="207">
        <v>332</v>
      </c>
      <c r="D16" s="207">
        <v>338</v>
      </c>
      <c r="E16" s="5">
        <v>0</v>
      </c>
      <c r="F16" s="15">
        <v>170</v>
      </c>
      <c r="G16" s="15">
        <v>190</v>
      </c>
      <c r="H16" s="6">
        <v>0</v>
      </c>
      <c r="I16" s="6">
        <v>202</v>
      </c>
      <c r="J16" s="6">
        <v>202</v>
      </c>
      <c r="K16" s="6">
        <v>0</v>
      </c>
      <c r="L16" s="6">
        <v>0</v>
      </c>
      <c r="M16" s="6">
        <v>0</v>
      </c>
      <c r="N16" s="27">
        <v>0</v>
      </c>
      <c r="O16" s="6">
        <v>0</v>
      </c>
      <c r="P16" s="6">
        <v>0</v>
      </c>
      <c r="Q16" s="6">
        <v>0</v>
      </c>
      <c r="R16" s="6">
        <v>146</v>
      </c>
      <c r="S16" s="6">
        <v>158</v>
      </c>
      <c r="T16" s="27">
        <v>0</v>
      </c>
      <c r="U16" s="6">
        <v>0</v>
      </c>
      <c r="V16" s="6">
        <v>0</v>
      </c>
      <c r="W16" s="27">
        <v>0</v>
      </c>
    </row>
    <row r="17" spans="1:29" ht="16.5" customHeight="1">
      <c r="A17" s="6" t="s">
        <v>55</v>
      </c>
      <c r="B17" s="22">
        <v>291</v>
      </c>
      <c r="C17" s="208">
        <v>302</v>
      </c>
      <c r="D17" s="208">
        <v>332</v>
      </c>
      <c r="E17" s="208">
        <v>338</v>
      </c>
      <c r="F17" s="13">
        <v>170</v>
      </c>
      <c r="G17" s="13">
        <v>190</v>
      </c>
      <c r="H17" s="6">
        <v>0</v>
      </c>
      <c r="I17" s="6">
        <v>202</v>
      </c>
      <c r="J17" s="6">
        <v>202</v>
      </c>
      <c r="K17" s="6">
        <v>0</v>
      </c>
      <c r="L17" s="6">
        <v>182</v>
      </c>
      <c r="M17" s="6">
        <v>196</v>
      </c>
      <c r="N17" s="27">
        <v>0</v>
      </c>
      <c r="O17" s="6">
        <v>0</v>
      </c>
      <c r="P17" s="6">
        <v>0</v>
      </c>
      <c r="Q17" s="6">
        <v>0</v>
      </c>
      <c r="R17" s="6">
        <v>0</v>
      </c>
      <c r="S17" s="6">
        <v>0</v>
      </c>
      <c r="T17" s="27">
        <v>0</v>
      </c>
      <c r="U17" s="6">
        <v>214</v>
      </c>
      <c r="V17" s="6">
        <v>217</v>
      </c>
      <c r="W17" s="27">
        <v>0</v>
      </c>
    </row>
    <row r="18" spans="1:29" ht="15.6">
      <c r="A18" s="27" t="s">
        <v>55</v>
      </c>
      <c r="B18" s="22">
        <v>315</v>
      </c>
      <c r="C18">
        <v>0</v>
      </c>
      <c r="D18">
        <v>0</v>
      </c>
      <c r="E18" s="6">
        <v>0</v>
      </c>
      <c r="F18" s="15">
        <v>170</v>
      </c>
      <c r="G18" s="15">
        <v>190</v>
      </c>
      <c r="H18" s="6">
        <v>0</v>
      </c>
      <c r="I18" s="6">
        <v>202</v>
      </c>
      <c r="J18" s="6">
        <v>202</v>
      </c>
      <c r="K18" s="6">
        <v>0</v>
      </c>
      <c r="L18" s="5">
        <v>182</v>
      </c>
      <c r="M18" s="5">
        <v>196</v>
      </c>
      <c r="N18" s="206">
        <v>200</v>
      </c>
      <c r="O18" s="24">
        <v>0</v>
      </c>
      <c r="P18" s="6">
        <v>0</v>
      </c>
      <c r="Q18" s="6">
        <v>0</v>
      </c>
      <c r="R18" s="6">
        <v>150</v>
      </c>
      <c r="S18" s="6">
        <v>150</v>
      </c>
      <c r="T18" s="27">
        <v>0</v>
      </c>
      <c r="U18" s="6">
        <v>0</v>
      </c>
      <c r="V18" s="6">
        <v>0</v>
      </c>
      <c r="W18" s="27">
        <v>0</v>
      </c>
    </row>
    <row r="19" spans="1:29" ht="15.6">
      <c r="A19" s="27" t="s">
        <v>55</v>
      </c>
      <c r="B19" s="22">
        <v>315</v>
      </c>
      <c r="C19" s="6">
        <v>0</v>
      </c>
      <c r="D19" s="6">
        <v>0</v>
      </c>
      <c r="E19" s="6">
        <v>0</v>
      </c>
      <c r="F19" s="13">
        <v>170</v>
      </c>
      <c r="G19" s="13">
        <v>190</v>
      </c>
      <c r="H19" s="6">
        <v>0</v>
      </c>
      <c r="I19" s="6">
        <v>0</v>
      </c>
      <c r="J19" s="6">
        <v>0</v>
      </c>
      <c r="K19" s="6">
        <v>0</v>
      </c>
      <c r="L19" s="5">
        <v>0</v>
      </c>
      <c r="M19" s="5">
        <v>0</v>
      </c>
      <c r="N19" s="206">
        <v>0</v>
      </c>
      <c r="O19" s="24">
        <v>0</v>
      </c>
      <c r="P19" s="6">
        <v>0</v>
      </c>
      <c r="Q19" s="6">
        <v>0</v>
      </c>
      <c r="R19" s="6">
        <v>0</v>
      </c>
      <c r="S19" s="6">
        <v>0</v>
      </c>
      <c r="T19" s="27">
        <v>0</v>
      </c>
      <c r="U19" s="6">
        <v>0</v>
      </c>
      <c r="V19" s="6">
        <v>0</v>
      </c>
      <c r="W19" s="27">
        <v>0</v>
      </c>
    </row>
    <row r="20" spans="1:29" ht="16.5" customHeight="1">
      <c r="A20" s="27" t="s">
        <v>56</v>
      </c>
      <c r="B20" s="209">
        <v>325</v>
      </c>
      <c r="C20" s="13">
        <v>0</v>
      </c>
      <c r="D20">
        <v>0</v>
      </c>
      <c r="E20">
        <v>0</v>
      </c>
      <c r="F20" s="15">
        <v>158</v>
      </c>
      <c r="G20" s="15">
        <v>158</v>
      </c>
      <c r="H20" s="13">
        <v>0</v>
      </c>
      <c r="I20" s="15">
        <v>202</v>
      </c>
      <c r="J20" s="15">
        <v>202</v>
      </c>
      <c r="K20" s="6">
        <v>0</v>
      </c>
      <c r="L20" s="207">
        <v>182</v>
      </c>
      <c r="M20" s="207">
        <v>196</v>
      </c>
      <c r="N20" s="210">
        <v>200</v>
      </c>
      <c r="O20">
        <v>0</v>
      </c>
      <c r="P20">
        <v>0</v>
      </c>
      <c r="Q20" s="6">
        <v>0</v>
      </c>
      <c r="R20" s="15">
        <v>150</v>
      </c>
      <c r="S20" s="15">
        <v>150</v>
      </c>
      <c r="T20" s="27">
        <v>0</v>
      </c>
      <c r="U20">
        <v>0</v>
      </c>
      <c r="V20">
        <v>0</v>
      </c>
      <c r="W20" s="27">
        <v>0</v>
      </c>
    </row>
    <row r="21" spans="1:29" ht="16.5" customHeight="1">
      <c r="A21" s="27" t="s">
        <v>56</v>
      </c>
      <c r="B21" s="209">
        <v>325</v>
      </c>
      <c r="C21" s="13">
        <v>0</v>
      </c>
      <c r="D21">
        <v>0</v>
      </c>
      <c r="E21">
        <v>0</v>
      </c>
      <c r="F21">
        <v>0</v>
      </c>
      <c r="G21">
        <v>0</v>
      </c>
      <c r="H21" s="13">
        <v>0</v>
      </c>
      <c r="I21">
        <v>0</v>
      </c>
      <c r="J21">
        <v>0</v>
      </c>
      <c r="K21" s="6">
        <v>0</v>
      </c>
      <c r="L21" s="207">
        <v>196</v>
      </c>
      <c r="M21" s="207">
        <v>200</v>
      </c>
      <c r="N21" s="206">
        <v>0</v>
      </c>
      <c r="O21" s="15">
        <v>150</v>
      </c>
      <c r="P21" s="15">
        <v>150</v>
      </c>
      <c r="Q21" s="6">
        <v>0</v>
      </c>
      <c r="R21">
        <v>0</v>
      </c>
      <c r="S21">
        <v>0</v>
      </c>
      <c r="T21" s="27">
        <v>0</v>
      </c>
      <c r="U21">
        <v>0</v>
      </c>
      <c r="V21">
        <v>0</v>
      </c>
      <c r="W21" s="27">
        <v>0</v>
      </c>
    </row>
    <row r="22" spans="1:29" ht="16.5" customHeight="1">
      <c r="A22" s="27" t="s">
        <v>56</v>
      </c>
      <c r="B22" s="209">
        <v>332</v>
      </c>
      <c r="C22" s="13">
        <v>0</v>
      </c>
      <c r="D22">
        <v>0</v>
      </c>
      <c r="E22">
        <v>0</v>
      </c>
      <c r="F22" s="15">
        <v>170</v>
      </c>
      <c r="G22" s="15">
        <v>186</v>
      </c>
      <c r="H22" s="13">
        <v>0</v>
      </c>
      <c r="I22">
        <v>0</v>
      </c>
      <c r="J22">
        <v>0</v>
      </c>
      <c r="K22" s="6">
        <v>0</v>
      </c>
      <c r="L22" s="207">
        <v>182</v>
      </c>
      <c r="M22" s="207">
        <v>196</v>
      </c>
      <c r="N22" s="210">
        <v>198</v>
      </c>
      <c r="O22" s="15">
        <v>150</v>
      </c>
      <c r="P22" s="15">
        <v>150</v>
      </c>
      <c r="Q22" s="6">
        <v>0</v>
      </c>
      <c r="R22" s="15">
        <v>146</v>
      </c>
      <c r="S22" s="15">
        <v>146</v>
      </c>
      <c r="T22" s="27">
        <v>0</v>
      </c>
      <c r="U22">
        <v>0</v>
      </c>
      <c r="V22">
        <v>0</v>
      </c>
      <c r="W22" s="27">
        <v>0</v>
      </c>
      <c r="X22" s="6"/>
      <c r="Y22" s="6"/>
      <c r="Z22" s="6"/>
      <c r="AA22" s="6"/>
      <c r="AB22" s="6"/>
      <c r="AC22" s="6"/>
    </row>
    <row r="23" spans="1:29" ht="16.5" customHeight="1">
      <c r="A23" s="27" t="s">
        <v>56</v>
      </c>
      <c r="B23" s="209">
        <v>332</v>
      </c>
      <c r="C23" s="13">
        <v>0</v>
      </c>
      <c r="D23">
        <v>0</v>
      </c>
      <c r="E23">
        <v>0</v>
      </c>
      <c r="F23">
        <v>0</v>
      </c>
      <c r="G23">
        <v>0</v>
      </c>
      <c r="H23" s="13">
        <v>0</v>
      </c>
      <c r="I23">
        <v>0</v>
      </c>
      <c r="J23">
        <v>0</v>
      </c>
      <c r="K23" s="6">
        <v>0</v>
      </c>
      <c r="L23" s="31">
        <v>0</v>
      </c>
      <c r="M23" s="31">
        <v>0</v>
      </c>
      <c r="N23" s="206">
        <v>0</v>
      </c>
      <c r="O23">
        <v>0</v>
      </c>
      <c r="P23">
        <v>0</v>
      </c>
      <c r="Q23" s="6">
        <v>0</v>
      </c>
      <c r="R23">
        <v>0</v>
      </c>
      <c r="S23">
        <v>0</v>
      </c>
      <c r="T23" s="27">
        <v>0</v>
      </c>
      <c r="U23">
        <v>0</v>
      </c>
      <c r="V23">
        <v>0</v>
      </c>
      <c r="W23" s="27">
        <v>0</v>
      </c>
      <c r="X23" s="6"/>
      <c r="Y23" s="6"/>
      <c r="Z23" s="6"/>
      <c r="AA23" s="6"/>
      <c r="AB23" s="6"/>
      <c r="AC23" s="6"/>
    </row>
    <row r="24" spans="1:29" ht="16.5" customHeight="1">
      <c r="A24" s="27" t="s">
        <v>56</v>
      </c>
      <c r="B24" s="209">
        <v>335</v>
      </c>
      <c r="C24" s="13">
        <v>0</v>
      </c>
      <c r="D24">
        <v>0</v>
      </c>
      <c r="E24">
        <v>0</v>
      </c>
      <c r="F24" s="15">
        <v>170</v>
      </c>
      <c r="G24" s="15">
        <v>186</v>
      </c>
      <c r="H24" s="13">
        <v>0</v>
      </c>
      <c r="I24" s="15">
        <v>202</v>
      </c>
      <c r="J24" s="15">
        <v>202</v>
      </c>
      <c r="K24" s="6">
        <v>0</v>
      </c>
      <c r="L24" s="207">
        <v>182</v>
      </c>
      <c r="M24" s="207">
        <v>196</v>
      </c>
      <c r="N24" s="210">
        <v>298</v>
      </c>
      <c r="O24" s="15">
        <v>150</v>
      </c>
      <c r="P24" s="15">
        <v>150</v>
      </c>
      <c r="Q24" s="6">
        <v>0</v>
      </c>
      <c r="R24">
        <v>0</v>
      </c>
      <c r="S24">
        <v>0</v>
      </c>
      <c r="T24" s="27">
        <v>0</v>
      </c>
      <c r="U24">
        <v>0</v>
      </c>
      <c r="V24">
        <v>0</v>
      </c>
      <c r="W24" s="27">
        <v>0</v>
      </c>
      <c r="X24" s="6"/>
      <c r="Y24" s="6"/>
      <c r="Z24" s="6"/>
      <c r="AA24" s="6"/>
      <c r="AB24" s="6"/>
      <c r="AC24" s="6"/>
    </row>
    <row r="25" spans="1:29" ht="16.5" customHeight="1">
      <c r="A25" s="27" t="s">
        <v>56</v>
      </c>
      <c r="B25" s="209">
        <v>335</v>
      </c>
      <c r="C25" s="13">
        <v>0</v>
      </c>
      <c r="D25">
        <v>0</v>
      </c>
      <c r="E25">
        <v>0</v>
      </c>
      <c r="F25" s="15">
        <v>150</v>
      </c>
      <c r="G25" s="15">
        <v>150</v>
      </c>
      <c r="H25" s="13">
        <v>0</v>
      </c>
      <c r="I25">
        <v>0</v>
      </c>
      <c r="J25">
        <v>0</v>
      </c>
      <c r="K25" s="6">
        <v>0</v>
      </c>
      <c r="L25" s="207">
        <v>196</v>
      </c>
      <c r="M25" s="207">
        <v>198</v>
      </c>
      <c r="N25" s="206">
        <v>0</v>
      </c>
      <c r="O25" s="15">
        <v>150</v>
      </c>
      <c r="P25" s="15">
        <v>162</v>
      </c>
      <c r="Q25" s="6">
        <v>0</v>
      </c>
      <c r="R25" s="15">
        <v>146</v>
      </c>
      <c r="S25" s="15">
        <v>146</v>
      </c>
      <c r="T25" s="27">
        <v>0</v>
      </c>
      <c r="U25">
        <v>0</v>
      </c>
      <c r="V25">
        <v>0</v>
      </c>
      <c r="W25" s="27">
        <v>0</v>
      </c>
      <c r="X25" s="6"/>
      <c r="Y25" s="6"/>
      <c r="Z25" s="6"/>
      <c r="AA25" s="6"/>
      <c r="AB25" s="6"/>
      <c r="AC25" s="6"/>
    </row>
    <row r="26" spans="1:29" ht="16.5" customHeight="1">
      <c r="A26" s="27" t="s">
        <v>60</v>
      </c>
      <c r="B26" s="80">
        <v>422</v>
      </c>
      <c r="C26" s="6">
        <v>0</v>
      </c>
      <c r="D26" s="6">
        <v>0</v>
      </c>
      <c r="E26" s="6">
        <v>0</v>
      </c>
      <c r="F26" s="6">
        <v>154</v>
      </c>
      <c r="G26" s="5">
        <v>170</v>
      </c>
      <c r="H26" s="6">
        <v>0</v>
      </c>
      <c r="I26" s="6">
        <v>202</v>
      </c>
      <c r="J26" s="6">
        <v>202</v>
      </c>
      <c r="K26" s="6">
        <v>0</v>
      </c>
      <c r="L26" s="6">
        <v>196</v>
      </c>
      <c r="M26" s="6">
        <v>196</v>
      </c>
      <c r="N26" s="27">
        <v>0</v>
      </c>
      <c r="O26" s="6">
        <v>162</v>
      </c>
      <c r="P26" s="6">
        <v>162</v>
      </c>
      <c r="Q26" s="6">
        <v>0</v>
      </c>
      <c r="R26" s="6">
        <v>0</v>
      </c>
      <c r="S26" s="6">
        <v>0</v>
      </c>
      <c r="T26" s="27">
        <v>0</v>
      </c>
      <c r="U26" s="6">
        <v>0</v>
      </c>
      <c r="V26" s="6">
        <v>0</v>
      </c>
      <c r="W26" s="27">
        <v>0</v>
      </c>
      <c r="X26" s="6"/>
      <c r="Y26" s="6"/>
      <c r="Z26" s="6"/>
      <c r="AA26" s="6"/>
      <c r="AB26" s="6"/>
      <c r="AC26" s="6"/>
    </row>
    <row r="27" spans="1:29" ht="16.5" customHeight="1">
      <c r="A27" s="27" t="s">
        <v>60</v>
      </c>
      <c r="B27" s="80">
        <v>422</v>
      </c>
      <c r="C27" s="6">
        <v>293</v>
      </c>
      <c r="D27" s="6">
        <v>302</v>
      </c>
      <c r="E27" s="6">
        <v>0</v>
      </c>
      <c r="F27" s="6">
        <v>142</v>
      </c>
      <c r="G27" s="6">
        <v>154</v>
      </c>
      <c r="H27" s="5">
        <v>170</v>
      </c>
      <c r="I27" s="6">
        <v>206</v>
      </c>
      <c r="J27" s="6">
        <v>206</v>
      </c>
      <c r="K27" s="6">
        <v>0</v>
      </c>
      <c r="L27" s="6">
        <v>200</v>
      </c>
      <c r="M27" s="6">
        <v>200</v>
      </c>
      <c r="N27" s="27">
        <v>0</v>
      </c>
      <c r="O27" s="6">
        <v>150</v>
      </c>
      <c r="P27" s="6">
        <v>162</v>
      </c>
      <c r="Q27" s="6">
        <v>0</v>
      </c>
      <c r="R27" s="6">
        <v>146</v>
      </c>
      <c r="S27" s="6">
        <v>158</v>
      </c>
      <c r="T27" s="27">
        <v>0</v>
      </c>
      <c r="U27" s="6">
        <v>0</v>
      </c>
      <c r="V27" s="6">
        <v>0</v>
      </c>
      <c r="W27" s="27">
        <v>0</v>
      </c>
      <c r="X27" s="6"/>
      <c r="Y27" s="6"/>
      <c r="Z27" s="6"/>
      <c r="AA27" s="6"/>
      <c r="AB27" s="6"/>
      <c r="AC27" s="6"/>
    </row>
    <row r="28" spans="1:29" ht="16.5" customHeight="1">
      <c r="A28" s="6" t="s">
        <v>60</v>
      </c>
      <c r="B28" s="22">
        <v>423</v>
      </c>
      <c r="C28" s="6">
        <v>293</v>
      </c>
      <c r="D28" s="6">
        <v>302</v>
      </c>
      <c r="E28" s="6">
        <v>0</v>
      </c>
      <c r="F28" s="6">
        <v>158</v>
      </c>
      <c r="G28" s="6">
        <v>158</v>
      </c>
      <c r="H28" s="6">
        <v>0</v>
      </c>
      <c r="I28" s="6">
        <v>202</v>
      </c>
      <c r="J28" s="6">
        <v>202</v>
      </c>
      <c r="K28" s="6">
        <v>0</v>
      </c>
      <c r="L28" s="6">
        <v>196</v>
      </c>
      <c r="M28" s="6">
        <v>196</v>
      </c>
      <c r="N28" s="27">
        <v>0</v>
      </c>
      <c r="O28" s="6">
        <v>162</v>
      </c>
      <c r="P28" s="6">
        <v>162</v>
      </c>
      <c r="Q28" s="6">
        <v>0</v>
      </c>
      <c r="R28" s="5">
        <v>132</v>
      </c>
      <c r="S28" s="5">
        <v>132</v>
      </c>
      <c r="T28" s="206">
        <v>0</v>
      </c>
      <c r="U28" s="6">
        <v>0</v>
      </c>
      <c r="V28" s="6">
        <v>0</v>
      </c>
      <c r="W28" s="27">
        <v>0</v>
      </c>
    </row>
    <row r="29" spans="1:29" ht="16.5" customHeight="1">
      <c r="A29" s="6" t="s">
        <v>60</v>
      </c>
      <c r="B29" s="22">
        <v>423</v>
      </c>
      <c r="C29" s="6">
        <v>293</v>
      </c>
      <c r="D29" s="6">
        <v>302</v>
      </c>
      <c r="E29" s="6">
        <v>0</v>
      </c>
      <c r="F29" s="6">
        <v>158</v>
      </c>
      <c r="G29" s="6">
        <v>158</v>
      </c>
      <c r="H29" s="6">
        <v>0</v>
      </c>
      <c r="I29" s="6">
        <v>202</v>
      </c>
      <c r="J29" s="6">
        <v>202</v>
      </c>
      <c r="K29" s="6">
        <v>0</v>
      </c>
      <c r="L29" s="6">
        <v>196</v>
      </c>
      <c r="M29" s="6">
        <v>196</v>
      </c>
      <c r="N29" s="27">
        <v>0</v>
      </c>
      <c r="O29" s="6">
        <v>150</v>
      </c>
      <c r="P29" s="6">
        <v>162</v>
      </c>
      <c r="Q29" s="6">
        <v>0</v>
      </c>
      <c r="R29" s="5">
        <v>122</v>
      </c>
      <c r="S29" s="5">
        <v>132</v>
      </c>
      <c r="T29" s="206">
        <v>194</v>
      </c>
      <c r="U29" s="6">
        <v>0</v>
      </c>
      <c r="V29" s="6">
        <v>0</v>
      </c>
      <c r="W29" s="27">
        <v>0</v>
      </c>
    </row>
    <row r="30" spans="1:29" ht="16.5" customHeight="1">
      <c r="A30" s="310" t="s">
        <v>516</v>
      </c>
      <c r="B30" s="12">
        <v>436</v>
      </c>
      <c r="C30" s="6">
        <v>0</v>
      </c>
      <c r="D30" s="6">
        <v>0</v>
      </c>
      <c r="E30" s="6">
        <v>0</v>
      </c>
      <c r="F30" s="6">
        <v>0</v>
      </c>
      <c r="G30" s="6">
        <v>0</v>
      </c>
      <c r="H30" s="6">
        <v>0</v>
      </c>
      <c r="I30" s="6">
        <v>0</v>
      </c>
      <c r="J30" s="6">
        <v>0</v>
      </c>
      <c r="K30" s="6">
        <v>0</v>
      </c>
      <c r="L30" s="6">
        <v>196</v>
      </c>
      <c r="M30" s="6">
        <v>196</v>
      </c>
      <c r="N30" s="27">
        <v>0</v>
      </c>
      <c r="O30" s="6">
        <v>0</v>
      </c>
      <c r="P30" s="6">
        <v>0</v>
      </c>
      <c r="Q30" s="6">
        <v>0</v>
      </c>
      <c r="R30" s="5">
        <v>150</v>
      </c>
      <c r="S30" s="5">
        <v>150</v>
      </c>
      <c r="T30" s="206">
        <v>0</v>
      </c>
      <c r="U30" s="6">
        <v>0</v>
      </c>
      <c r="V30" s="6">
        <v>0</v>
      </c>
      <c r="W30" s="27">
        <v>0</v>
      </c>
    </row>
    <row r="31" spans="1:29" ht="16.5" customHeight="1">
      <c r="A31" s="310" t="s">
        <v>516</v>
      </c>
      <c r="B31" s="12">
        <v>436</v>
      </c>
      <c r="C31" s="6">
        <v>293</v>
      </c>
      <c r="D31" s="6">
        <v>302</v>
      </c>
      <c r="E31" s="6">
        <v>0</v>
      </c>
      <c r="F31" s="6">
        <v>150</v>
      </c>
      <c r="G31" s="6">
        <v>158</v>
      </c>
      <c r="H31" s="6">
        <v>0</v>
      </c>
      <c r="I31" s="6">
        <v>0</v>
      </c>
      <c r="J31" s="6">
        <v>0</v>
      </c>
      <c r="K31" s="6">
        <v>0</v>
      </c>
      <c r="L31" s="6">
        <v>0</v>
      </c>
      <c r="M31" s="6">
        <v>0</v>
      </c>
      <c r="N31" s="27">
        <v>0</v>
      </c>
      <c r="O31" s="6">
        <v>162</v>
      </c>
      <c r="P31" s="6">
        <v>162</v>
      </c>
      <c r="Q31" s="6">
        <v>0</v>
      </c>
      <c r="R31" s="5">
        <v>131</v>
      </c>
      <c r="S31" s="5">
        <v>163</v>
      </c>
      <c r="T31" s="206">
        <v>122</v>
      </c>
      <c r="U31" s="6">
        <v>0</v>
      </c>
      <c r="V31" s="6">
        <v>0</v>
      </c>
      <c r="W31" s="27">
        <v>0</v>
      </c>
    </row>
    <row r="32" spans="1:29" ht="16.5" customHeight="1">
      <c r="A32" s="311" t="s">
        <v>132</v>
      </c>
      <c r="B32" s="22">
        <v>493</v>
      </c>
      <c r="C32" s="6">
        <v>0</v>
      </c>
      <c r="D32" s="6">
        <v>0</v>
      </c>
      <c r="E32" s="6">
        <v>0</v>
      </c>
      <c r="F32" s="6">
        <v>173</v>
      </c>
      <c r="G32" s="6">
        <v>186</v>
      </c>
      <c r="H32" s="6">
        <v>0</v>
      </c>
      <c r="I32" s="6">
        <v>0</v>
      </c>
      <c r="J32" s="6">
        <v>0</v>
      </c>
      <c r="K32" s="6">
        <v>0</v>
      </c>
      <c r="L32" s="6">
        <v>182</v>
      </c>
      <c r="M32" s="6">
        <v>196</v>
      </c>
      <c r="N32" s="27">
        <v>0</v>
      </c>
      <c r="O32" s="6">
        <v>150</v>
      </c>
      <c r="P32" s="6">
        <v>160</v>
      </c>
      <c r="Q32" s="6">
        <v>0</v>
      </c>
      <c r="R32" s="6">
        <v>122</v>
      </c>
      <c r="S32" s="6">
        <v>132</v>
      </c>
      <c r="T32" s="27">
        <v>0</v>
      </c>
      <c r="U32" s="6">
        <v>0</v>
      </c>
      <c r="V32" s="6">
        <v>0</v>
      </c>
      <c r="W32" s="27">
        <v>0</v>
      </c>
    </row>
    <row r="33" spans="1:79" ht="16.5" customHeight="1">
      <c r="A33" s="312" t="s">
        <v>132</v>
      </c>
      <c r="B33" s="11">
        <v>493</v>
      </c>
      <c r="C33" s="60">
        <v>0</v>
      </c>
      <c r="D33" s="60">
        <v>0</v>
      </c>
      <c r="E33" s="60">
        <v>0</v>
      </c>
      <c r="F33" s="60">
        <v>186</v>
      </c>
      <c r="G33" s="60">
        <v>186</v>
      </c>
      <c r="H33" s="60">
        <v>0</v>
      </c>
      <c r="I33" s="211">
        <v>196</v>
      </c>
      <c r="J33" s="211">
        <v>202</v>
      </c>
      <c r="K33" s="211">
        <v>206</v>
      </c>
      <c r="L33" s="60">
        <v>182</v>
      </c>
      <c r="M33" s="60">
        <v>196</v>
      </c>
      <c r="N33" s="161">
        <v>0</v>
      </c>
      <c r="O33" s="60">
        <v>150</v>
      </c>
      <c r="P33" s="60">
        <v>162</v>
      </c>
      <c r="Q33" s="60">
        <v>0</v>
      </c>
      <c r="R33" s="60">
        <v>122</v>
      </c>
      <c r="S33" s="60">
        <v>132</v>
      </c>
      <c r="T33" s="161">
        <v>0</v>
      </c>
      <c r="U33" s="60">
        <v>0</v>
      </c>
      <c r="V33" s="60">
        <v>0</v>
      </c>
      <c r="W33" s="161">
        <v>0</v>
      </c>
      <c r="X33" s="60"/>
      <c r="Y33" s="60"/>
      <c r="Z33" s="60"/>
      <c r="AA33" s="60"/>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row>
    <row r="34" spans="1:79" ht="16.5" customHeight="1">
      <c r="A34" s="6" t="s">
        <v>58</v>
      </c>
      <c r="B34" s="22">
        <v>519</v>
      </c>
      <c r="C34" s="6">
        <v>302</v>
      </c>
      <c r="D34" s="6">
        <v>302</v>
      </c>
      <c r="E34" s="6">
        <v>0</v>
      </c>
      <c r="F34" s="6">
        <v>154</v>
      </c>
      <c r="G34" s="6">
        <v>154</v>
      </c>
      <c r="H34" s="6">
        <v>0</v>
      </c>
      <c r="I34" s="6">
        <v>0</v>
      </c>
      <c r="J34" s="6">
        <v>0</v>
      </c>
      <c r="K34" s="6">
        <v>0</v>
      </c>
      <c r="L34" s="6">
        <v>0</v>
      </c>
      <c r="M34" s="6">
        <v>0</v>
      </c>
      <c r="N34" s="27">
        <v>0</v>
      </c>
      <c r="O34" s="5">
        <v>159</v>
      </c>
      <c r="P34" s="5">
        <v>162</v>
      </c>
      <c r="Q34" s="5">
        <v>168</v>
      </c>
      <c r="R34" s="6">
        <v>0</v>
      </c>
      <c r="S34" s="6">
        <v>0</v>
      </c>
      <c r="T34" s="27">
        <v>0</v>
      </c>
      <c r="U34" s="6">
        <v>224</v>
      </c>
      <c r="V34" s="6">
        <v>230</v>
      </c>
      <c r="W34" s="27">
        <v>0</v>
      </c>
    </row>
    <row r="35" spans="1:79" ht="16.5" customHeight="1">
      <c r="A35" s="6" t="s">
        <v>58</v>
      </c>
      <c r="B35" s="22">
        <v>519</v>
      </c>
      <c r="C35" s="6">
        <v>302</v>
      </c>
      <c r="D35" s="6">
        <v>302</v>
      </c>
      <c r="E35" s="6">
        <v>0</v>
      </c>
      <c r="F35" s="6">
        <v>154</v>
      </c>
      <c r="G35" s="6">
        <v>154</v>
      </c>
      <c r="H35" s="6">
        <v>0</v>
      </c>
      <c r="I35" s="6">
        <v>0</v>
      </c>
      <c r="J35" s="6">
        <v>0</v>
      </c>
      <c r="K35" s="6">
        <v>0</v>
      </c>
      <c r="L35" s="6">
        <v>196</v>
      </c>
      <c r="M35" s="6">
        <v>198</v>
      </c>
      <c r="N35" s="27">
        <v>0</v>
      </c>
      <c r="O35" s="5">
        <v>168</v>
      </c>
      <c r="P35" s="5">
        <v>168</v>
      </c>
      <c r="Q35" s="5">
        <v>0</v>
      </c>
      <c r="R35" s="6">
        <v>0</v>
      </c>
      <c r="S35" s="6">
        <v>0</v>
      </c>
      <c r="T35" s="27">
        <v>0</v>
      </c>
      <c r="U35" s="6">
        <v>224</v>
      </c>
      <c r="V35" s="6">
        <v>230</v>
      </c>
      <c r="W35" s="27">
        <v>0</v>
      </c>
      <c r="Y35" s="23" t="s">
        <v>151</v>
      </c>
    </row>
    <row r="37" spans="1:79" ht="22.5" customHeight="1">
      <c r="A37" s="198" t="s">
        <v>3</v>
      </c>
      <c r="B37" s="198" t="s">
        <v>88</v>
      </c>
      <c r="C37" s="203" t="s">
        <v>89</v>
      </c>
      <c r="D37" s="199" t="s">
        <v>90</v>
      </c>
      <c r="E37" s="199" t="s">
        <v>91</v>
      </c>
      <c r="F37" s="199" t="s">
        <v>92</v>
      </c>
      <c r="G37" s="199" t="s">
        <v>93</v>
      </c>
      <c r="H37" s="199" t="s">
        <v>94</v>
      </c>
      <c r="I37" s="203" t="s">
        <v>104</v>
      </c>
      <c r="J37" s="204" t="s">
        <v>105</v>
      </c>
      <c r="K37" s="199" t="s">
        <v>106</v>
      </c>
      <c r="L37" s="201" t="s">
        <v>107</v>
      </c>
      <c r="M37" s="201" t="s">
        <v>108</v>
      </c>
      <c r="N37" s="201" t="s">
        <v>109</v>
      </c>
      <c r="O37" s="200" t="s">
        <v>110</v>
      </c>
      <c r="P37" s="200" t="s">
        <v>111</v>
      </c>
      <c r="Q37" s="202" t="s">
        <v>112</v>
      </c>
      <c r="R37" s="203" t="s">
        <v>113</v>
      </c>
      <c r="S37" s="204" t="s">
        <v>114</v>
      </c>
      <c r="T37" s="199" t="s">
        <v>115</v>
      </c>
      <c r="U37" s="201" t="s">
        <v>116</v>
      </c>
      <c r="V37" s="201" t="s">
        <v>117</v>
      </c>
      <c r="W37" s="205" t="s">
        <v>118</v>
      </c>
      <c r="X37" s="203" t="s">
        <v>119</v>
      </c>
      <c r="Y37" s="204" t="s">
        <v>120</v>
      </c>
      <c r="Z37" s="199" t="s">
        <v>121</v>
      </c>
      <c r="AJ37" s="201"/>
      <c r="AK37" s="201"/>
      <c r="AL37" s="201"/>
      <c r="AM37" s="200"/>
      <c r="AN37" s="200"/>
      <c r="AO37" s="202"/>
      <c r="AP37" s="212"/>
      <c r="AQ37" s="212"/>
      <c r="AR37" s="213"/>
      <c r="AS37" s="143"/>
      <c r="AT37" s="143"/>
      <c r="AU37" s="155"/>
      <c r="AV37" s="143"/>
      <c r="AW37" s="143"/>
      <c r="AX37" s="143"/>
      <c r="AY37" s="143"/>
      <c r="AZ37" s="143"/>
      <c r="BA37" s="143"/>
      <c r="BB37" s="155"/>
      <c r="BC37" s="155"/>
      <c r="BD37" s="155"/>
      <c r="BE37" s="155"/>
    </row>
    <row r="38" spans="1:79" ht="16.5" customHeight="1">
      <c r="A38" s="6" t="s">
        <v>59</v>
      </c>
      <c r="B38" s="22">
        <v>391</v>
      </c>
      <c r="C38" s="6">
        <v>0</v>
      </c>
      <c r="D38" s="6">
        <v>0</v>
      </c>
      <c r="E38" s="6">
        <v>0</v>
      </c>
      <c r="F38" s="6">
        <v>0</v>
      </c>
      <c r="G38" s="6">
        <v>0</v>
      </c>
      <c r="H38" s="6">
        <v>0</v>
      </c>
      <c r="I38" s="6">
        <v>0</v>
      </c>
      <c r="J38" s="6">
        <v>0</v>
      </c>
      <c r="K38" s="6">
        <v>0</v>
      </c>
      <c r="L38" s="6">
        <v>0</v>
      </c>
      <c r="M38" s="6">
        <v>0</v>
      </c>
      <c r="N38" s="6">
        <v>0</v>
      </c>
      <c r="O38" s="6">
        <v>0</v>
      </c>
      <c r="P38" s="6">
        <v>0</v>
      </c>
      <c r="Q38" s="27">
        <v>0</v>
      </c>
      <c r="R38" s="6">
        <v>0</v>
      </c>
      <c r="S38" s="6">
        <v>0</v>
      </c>
      <c r="T38" s="6">
        <v>0</v>
      </c>
      <c r="U38" s="160">
        <v>144</v>
      </c>
      <c r="V38" s="160">
        <v>144</v>
      </c>
      <c r="W38" s="27">
        <v>0</v>
      </c>
      <c r="X38" s="6">
        <v>0</v>
      </c>
      <c r="Y38" s="6">
        <v>0</v>
      </c>
      <c r="Z38" s="6">
        <v>0</v>
      </c>
      <c r="AJ38" s="6"/>
      <c r="AK38" s="6"/>
      <c r="AL38" s="6"/>
      <c r="AM38" s="6"/>
      <c r="AN38" s="6"/>
      <c r="AO38" s="27"/>
      <c r="AP38" s="136"/>
      <c r="AQ38" s="137"/>
      <c r="AW38" s="6"/>
      <c r="BD38" s="6"/>
      <c r="BE38" s="6"/>
      <c r="BF38" s="6"/>
      <c r="BG38" s="6"/>
      <c r="BH38" s="6"/>
      <c r="BI38" s="6"/>
      <c r="BJ38" s="6"/>
      <c r="BK38" s="6"/>
      <c r="BL38" s="6"/>
      <c r="BM38" s="6"/>
      <c r="BN38" s="6"/>
      <c r="BO38" s="6"/>
      <c r="BP38" s="6"/>
      <c r="BQ38" s="6"/>
      <c r="BR38" s="6"/>
      <c r="BS38" s="6"/>
      <c r="BT38" s="6"/>
      <c r="BU38" s="6"/>
      <c r="BV38" s="6"/>
      <c r="BW38" s="6"/>
      <c r="BX38" s="6"/>
      <c r="BY38" s="6"/>
      <c r="BZ38" s="6"/>
      <c r="CA38" s="6"/>
    </row>
    <row r="39" spans="1:79" ht="16.5" customHeight="1">
      <c r="A39" s="6" t="s">
        <v>59</v>
      </c>
      <c r="B39" s="22">
        <v>391</v>
      </c>
      <c r="C39" s="6">
        <v>0</v>
      </c>
      <c r="D39" s="6">
        <v>0</v>
      </c>
      <c r="E39" s="6">
        <v>0</v>
      </c>
      <c r="F39" s="6">
        <v>0</v>
      </c>
      <c r="G39" s="6">
        <v>0</v>
      </c>
      <c r="H39" s="6">
        <v>0</v>
      </c>
      <c r="I39" s="6">
        <v>0</v>
      </c>
      <c r="J39" s="6">
        <v>0</v>
      </c>
      <c r="K39" s="6">
        <v>0</v>
      </c>
      <c r="L39" s="6">
        <v>202</v>
      </c>
      <c r="M39" s="6">
        <v>202</v>
      </c>
      <c r="N39" s="6">
        <v>0</v>
      </c>
      <c r="O39" s="6">
        <v>0</v>
      </c>
      <c r="P39" s="6">
        <v>0</v>
      </c>
      <c r="Q39" s="27">
        <v>0</v>
      </c>
      <c r="R39" s="6">
        <v>159</v>
      </c>
      <c r="S39" s="6">
        <v>162</v>
      </c>
      <c r="T39" s="6">
        <v>0</v>
      </c>
      <c r="U39" s="160">
        <v>132</v>
      </c>
      <c r="V39" s="160">
        <v>158</v>
      </c>
      <c r="W39" s="27">
        <v>0</v>
      </c>
      <c r="X39" s="6">
        <v>0</v>
      </c>
      <c r="Y39" s="6">
        <v>0</v>
      </c>
      <c r="Z39" s="6">
        <v>0</v>
      </c>
      <c r="AJ39" s="6"/>
      <c r="AK39" s="6"/>
      <c r="AL39" s="6"/>
      <c r="AM39" s="6"/>
      <c r="AN39" s="6"/>
      <c r="AO39" s="27"/>
      <c r="AP39" s="136"/>
      <c r="AQ39" s="137"/>
      <c r="AW39" s="6"/>
      <c r="BD39" s="6"/>
      <c r="BE39" s="6"/>
      <c r="BF39" s="6"/>
      <c r="BG39" s="6"/>
      <c r="BH39" s="6"/>
      <c r="BI39" s="6"/>
      <c r="BJ39" s="6"/>
      <c r="BK39" s="6"/>
      <c r="BL39" s="6"/>
      <c r="BM39" s="6"/>
      <c r="BN39" s="6"/>
      <c r="BO39" s="6"/>
      <c r="BP39" s="6"/>
      <c r="BQ39" s="6"/>
      <c r="BR39" s="6"/>
      <c r="BS39" s="6"/>
      <c r="BT39" s="6"/>
      <c r="BU39" s="6"/>
      <c r="BV39" s="6"/>
      <c r="BW39" s="6"/>
      <c r="BX39" s="6"/>
      <c r="BY39" s="6"/>
      <c r="BZ39" s="6"/>
      <c r="CA39" s="6"/>
    </row>
    <row r="40" spans="1:79" ht="16.5" customHeight="1">
      <c r="A40" s="27" t="s">
        <v>58</v>
      </c>
      <c r="B40" s="80">
        <v>546</v>
      </c>
      <c r="C40" s="6">
        <v>139</v>
      </c>
      <c r="D40" s="6">
        <v>139</v>
      </c>
      <c r="E40" s="6">
        <v>0</v>
      </c>
      <c r="F40" s="6">
        <v>0</v>
      </c>
      <c r="G40" s="6">
        <v>0</v>
      </c>
      <c r="H40" s="6">
        <v>0</v>
      </c>
      <c r="I40" s="6">
        <v>0</v>
      </c>
      <c r="J40" s="6">
        <v>0</v>
      </c>
      <c r="K40" s="6">
        <v>0</v>
      </c>
      <c r="L40" s="214">
        <v>202</v>
      </c>
      <c r="M40" s="214">
        <v>204</v>
      </c>
      <c r="N40" s="6">
        <v>0</v>
      </c>
      <c r="O40" s="6">
        <v>0</v>
      </c>
      <c r="P40" s="6">
        <v>0</v>
      </c>
      <c r="Q40" s="27">
        <v>0</v>
      </c>
      <c r="R40" s="160">
        <v>159</v>
      </c>
      <c r="S40" s="160">
        <v>159</v>
      </c>
      <c r="T40" s="6">
        <v>0</v>
      </c>
      <c r="U40" s="6">
        <v>0</v>
      </c>
      <c r="V40" s="6">
        <v>0</v>
      </c>
      <c r="W40" s="27">
        <v>0</v>
      </c>
      <c r="X40" s="6">
        <v>0</v>
      </c>
      <c r="Y40" s="6">
        <v>0</v>
      </c>
      <c r="Z40" s="6">
        <v>0</v>
      </c>
      <c r="AJ40" s="6"/>
      <c r="AK40" s="6"/>
      <c r="AL40" s="6"/>
      <c r="AM40" s="6"/>
      <c r="AN40" s="6"/>
      <c r="AO40" s="27"/>
      <c r="AP40" s="136"/>
      <c r="AQ40" s="137"/>
      <c r="AW40" s="6"/>
    </row>
    <row r="41" spans="1:79" ht="16.5" customHeight="1">
      <c r="A41" s="27" t="s">
        <v>58</v>
      </c>
      <c r="B41" s="80">
        <v>546</v>
      </c>
      <c r="C41" s="6">
        <v>139</v>
      </c>
      <c r="D41" s="6">
        <v>139</v>
      </c>
      <c r="E41" s="6">
        <v>0</v>
      </c>
      <c r="F41" s="6">
        <v>0</v>
      </c>
      <c r="G41" s="6">
        <v>0</v>
      </c>
      <c r="H41" s="6">
        <v>0</v>
      </c>
      <c r="I41" s="6">
        <v>0</v>
      </c>
      <c r="J41" s="6">
        <v>0</v>
      </c>
      <c r="K41" s="6">
        <v>0</v>
      </c>
      <c r="L41" s="214">
        <v>200</v>
      </c>
      <c r="M41" s="214">
        <v>200</v>
      </c>
      <c r="N41" s="6">
        <v>0</v>
      </c>
      <c r="O41" s="6">
        <v>0</v>
      </c>
      <c r="P41" s="6">
        <v>0</v>
      </c>
      <c r="Q41" s="27">
        <v>0</v>
      </c>
      <c r="R41" s="160">
        <v>156</v>
      </c>
      <c r="S41" s="160">
        <v>168</v>
      </c>
      <c r="T41" s="6">
        <v>0</v>
      </c>
      <c r="U41" s="6">
        <v>0</v>
      </c>
      <c r="V41" s="6">
        <v>0</v>
      </c>
      <c r="W41" s="27">
        <v>0</v>
      </c>
      <c r="X41" s="6">
        <v>0</v>
      </c>
      <c r="Y41" s="6">
        <v>0</v>
      </c>
      <c r="Z41" s="6">
        <v>0</v>
      </c>
      <c r="AJ41" s="6"/>
      <c r="AK41" s="6"/>
      <c r="AL41" s="6"/>
      <c r="AM41" s="6"/>
      <c r="AN41" s="6"/>
      <c r="AO41" s="27"/>
      <c r="AP41" s="136"/>
      <c r="AQ41" s="137"/>
      <c r="AW41" s="6"/>
    </row>
    <row r="42" spans="1:79" ht="16.5" customHeight="1">
      <c r="A42" s="310" t="s">
        <v>516</v>
      </c>
      <c r="B42" s="12">
        <v>431</v>
      </c>
      <c r="C42" s="6">
        <v>139</v>
      </c>
      <c r="D42" s="6">
        <v>143</v>
      </c>
      <c r="E42" s="6">
        <v>0</v>
      </c>
      <c r="F42" s="6">
        <v>0</v>
      </c>
      <c r="G42" s="6">
        <v>0</v>
      </c>
      <c r="H42" s="6">
        <v>0</v>
      </c>
      <c r="I42" s="6">
        <v>163</v>
      </c>
      <c r="J42" s="6">
        <v>166</v>
      </c>
      <c r="K42" s="6">
        <v>0</v>
      </c>
      <c r="L42" s="6">
        <v>0</v>
      </c>
      <c r="M42" s="6">
        <v>0</v>
      </c>
      <c r="N42" s="6">
        <v>0</v>
      </c>
      <c r="O42" s="148">
        <v>200</v>
      </c>
      <c r="P42" s="148">
        <v>200</v>
      </c>
      <c r="Q42" s="27">
        <v>0</v>
      </c>
      <c r="R42" s="6">
        <v>0</v>
      </c>
      <c r="S42" s="6">
        <v>0</v>
      </c>
      <c r="T42" s="6">
        <v>0</v>
      </c>
      <c r="U42" s="160">
        <v>152</v>
      </c>
      <c r="V42" s="160">
        <v>152</v>
      </c>
      <c r="W42" s="27">
        <v>0</v>
      </c>
      <c r="X42" s="6">
        <v>0</v>
      </c>
      <c r="Y42" s="6">
        <v>0</v>
      </c>
      <c r="Z42" s="6">
        <v>0</v>
      </c>
      <c r="AJ42" s="6"/>
      <c r="AK42" s="6"/>
      <c r="AL42" s="6"/>
      <c r="AM42" s="6"/>
      <c r="AN42" s="6"/>
      <c r="AO42" s="27"/>
      <c r="AP42" s="136"/>
      <c r="AQ42" s="137"/>
      <c r="AR42" s="6"/>
      <c r="AS42" s="6"/>
      <c r="AT42" s="6"/>
      <c r="AU42" s="6"/>
      <c r="AV42" s="6"/>
      <c r="AW42" s="6"/>
    </row>
    <row r="43" spans="1:79" ht="16.5" customHeight="1">
      <c r="A43" s="310" t="s">
        <v>516</v>
      </c>
      <c r="B43" s="12">
        <v>431</v>
      </c>
      <c r="C43" s="6">
        <v>139</v>
      </c>
      <c r="D43" s="6">
        <v>143</v>
      </c>
      <c r="E43" s="6">
        <v>0</v>
      </c>
      <c r="F43" s="6">
        <v>293</v>
      </c>
      <c r="G43" s="6">
        <v>302</v>
      </c>
      <c r="H43" s="6">
        <v>0</v>
      </c>
      <c r="I43" s="6">
        <v>163</v>
      </c>
      <c r="J43" s="6">
        <v>166</v>
      </c>
      <c r="K43" s="6">
        <v>0</v>
      </c>
      <c r="L43" s="6">
        <v>202</v>
      </c>
      <c r="M43" s="6">
        <v>202</v>
      </c>
      <c r="N43" s="6">
        <v>0</v>
      </c>
      <c r="O43" s="148">
        <v>196</v>
      </c>
      <c r="P43" s="148">
        <v>196</v>
      </c>
      <c r="Q43" s="27">
        <v>0</v>
      </c>
      <c r="R43" s="6">
        <v>150</v>
      </c>
      <c r="S43" s="6">
        <v>162</v>
      </c>
      <c r="T43" s="6">
        <v>0</v>
      </c>
      <c r="U43" s="160">
        <v>146</v>
      </c>
      <c r="V43" s="160">
        <v>158</v>
      </c>
      <c r="W43" s="27">
        <v>0</v>
      </c>
      <c r="X43" s="6">
        <v>0</v>
      </c>
      <c r="Y43" s="6">
        <v>0</v>
      </c>
      <c r="Z43" s="6">
        <v>0</v>
      </c>
      <c r="AJ43" s="6"/>
      <c r="AK43" s="6"/>
      <c r="AL43" s="6"/>
      <c r="AM43" s="6"/>
      <c r="AN43" s="6"/>
      <c r="AO43" s="27"/>
      <c r="AP43" s="136"/>
      <c r="AQ43" s="137"/>
      <c r="AR43" s="6"/>
      <c r="AS43" s="6"/>
      <c r="AT43" s="6"/>
      <c r="AU43" s="6"/>
      <c r="AV43" s="6"/>
      <c r="AW43" s="6"/>
    </row>
    <row r="44" spans="1:79" ht="16.5" customHeight="1">
      <c r="A44" s="310" t="s">
        <v>516</v>
      </c>
      <c r="B44" s="12">
        <v>434</v>
      </c>
      <c r="C44" s="6">
        <v>139</v>
      </c>
      <c r="D44" s="6">
        <v>143</v>
      </c>
      <c r="E44" s="6">
        <v>0</v>
      </c>
      <c r="F44" s="6">
        <v>293</v>
      </c>
      <c r="G44" s="6">
        <v>302</v>
      </c>
      <c r="H44" s="6">
        <v>0</v>
      </c>
      <c r="I44" s="6">
        <v>163</v>
      </c>
      <c r="J44" s="6">
        <v>166</v>
      </c>
      <c r="K44" s="6">
        <v>0</v>
      </c>
      <c r="L44" s="6">
        <v>0</v>
      </c>
      <c r="M44" s="6">
        <v>0</v>
      </c>
      <c r="N44" s="6">
        <v>0</v>
      </c>
      <c r="O44" s="160">
        <v>198</v>
      </c>
      <c r="P44" s="160">
        <v>198</v>
      </c>
      <c r="Q44" s="27">
        <v>0</v>
      </c>
      <c r="R44" s="6">
        <v>0</v>
      </c>
      <c r="S44" s="6">
        <v>0</v>
      </c>
      <c r="T44" s="6">
        <v>0</v>
      </c>
      <c r="U44" s="160">
        <v>150</v>
      </c>
      <c r="V44" s="160">
        <v>150</v>
      </c>
      <c r="W44" s="27">
        <v>0</v>
      </c>
      <c r="X44" s="6">
        <v>0</v>
      </c>
      <c r="Y44" s="6">
        <v>0</v>
      </c>
      <c r="Z44" s="6">
        <v>0</v>
      </c>
      <c r="AJ44" s="6"/>
      <c r="AK44" s="6"/>
      <c r="AL44" s="6"/>
      <c r="AM44" s="6"/>
      <c r="AN44" s="6"/>
      <c r="AO44" s="27"/>
      <c r="AP44" s="136"/>
      <c r="AQ44" s="137"/>
      <c r="AR44" s="6"/>
      <c r="AS44" s="6"/>
      <c r="AT44" s="6"/>
      <c r="AU44" s="6"/>
      <c r="AV44" s="6"/>
      <c r="AW44" s="6"/>
    </row>
    <row r="45" spans="1:79" ht="16.5" customHeight="1">
      <c r="A45" s="310" t="s">
        <v>516</v>
      </c>
      <c r="B45" s="12">
        <v>434</v>
      </c>
      <c r="C45" s="6">
        <v>139</v>
      </c>
      <c r="D45" s="6">
        <v>143</v>
      </c>
      <c r="E45" s="6">
        <v>0</v>
      </c>
      <c r="F45" s="6">
        <v>293</v>
      </c>
      <c r="G45" s="6">
        <v>302</v>
      </c>
      <c r="H45" s="6">
        <v>0</v>
      </c>
      <c r="I45" s="6">
        <v>163</v>
      </c>
      <c r="J45" s="6">
        <v>166</v>
      </c>
      <c r="K45" s="6">
        <v>0</v>
      </c>
      <c r="L45" s="6">
        <v>202</v>
      </c>
      <c r="M45" s="6">
        <v>202</v>
      </c>
      <c r="N45" s="6">
        <v>0</v>
      </c>
      <c r="O45" s="160">
        <v>182</v>
      </c>
      <c r="P45" s="160">
        <v>196</v>
      </c>
      <c r="Q45" s="27">
        <v>0</v>
      </c>
      <c r="R45" s="6">
        <v>150</v>
      </c>
      <c r="S45" s="6">
        <v>162</v>
      </c>
      <c r="T45" s="6">
        <v>0</v>
      </c>
      <c r="U45" s="160">
        <v>146</v>
      </c>
      <c r="V45" s="160">
        <v>158</v>
      </c>
      <c r="W45" s="27">
        <v>0</v>
      </c>
      <c r="X45" s="6">
        <v>0</v>
      </c>
      <c r="Y45" s="6">
        <v>0</v>
      </c>
      <c r="Z45" s="6">
        <v>0</v>
      </c>
      <c r="AJ45" s="6"/>
      <c r="AK45" s="6"/>
      <c r="AL45" s="6"/>
      <c r="AM45" s="6"/>
      <c r="AN45" s="6"/>
      <c r="AO45" s="27"/>
      <c r="AP45" s="136"/>
      <c r="AQ45" s="137"/>
      <c r="AR45" s="6"/>
      <c r="AS45" s="6"/>
      <c r="AT45" s="6"/>
      <c r="AU45" s="6"/>
      <c r="AV45" s="6"/>
      <c r="AW45" s="6"/>
    </row>
    <row r="46" spans="1:79" ht="15" customHeight="1">
      <c r="A46" s="310" t="s">
        <v>516</v>
      </c>
      <c r="B46" s="12">
        <v>435</v>
      </c>
      <c r="C46" s="6">
        <v>139</v>
      </c>
      <c r="D46" s="6">
        <v>143</v>
      </c>
      <c r="E46" s="6">
        <v>0</v>
      </c>
      <c r="F46" s="6">
        <v>0</v>
      </c>
      <c r="G46" s="6">
        <v>0</v>
      </c>
      <c r="H46" s="6">
        <v>0</v>
      </c>
      <c r="I46" s="6">
        <v>163</v>
      </c>
      <c r="J46" s="6">
        <v>166</v>
      </c>
      <c r="K46" s="6">
        <v>0</v>
      </c>
      <c r="L46" s="6">
        <v>0</v>
      </c>
      <c r="M46" s="6">
        <v>0</v>
      </c>
      <c r="N46" s="6">
        <v>0</v>
      </c>
      <c r="O46" s="6">
        <v>182</v>
      </c>
      <c r="P46" s="6">
        <v>196</v>
      </c>
      <c r="Q46" s="27">
        <v>0</v>
      </c>
      <c r="R46" s="6">
        <v>0</v>
      </c>
      <c r="S46" s="6">
        <v>0</v>
      </c>
      <c r="T46" s="6">
        <v>0</v>
      </c>
      <c r="U46" s="160">
        <v>152</v>
      </c>
      <c r="V46" s="160">
        <v>152</v>
      </c>
      <c r="W46" s="27">
        <v>0</v>
      </c>
      <c r="X46" s="6">
        <v>0</v>
      </c>
      <c r="Y46" s="6">
        <v>0</v>
      </c>
      <c r="Z46" s="6">
        <v>0</v>
      </c>
      <c r="AJ46" s="6"/>
      <c r="AK46" s="6"/>
      <c r="AL46" s="6"/>
      <c r="AM46" s="6"/>
      <c r="AN46" s="6"/>
      <c r="AO46" s="27"/>
      <c r="AP46" s="136"/>
      <c r="AQ46" s="137"/>
      <c r="AR46" s="6"/>
      <c r="AS46" s="6"/>
      <c r="AT46" s="6"/>
      <c r="AU46" s="6"/>
      <c r="AV46" s="6"/>
      <c r="AW46" s="6"/>
    </row>
    <row r="47" spans="1:79" ht="16.5" customHeight="1">
      <c r="A47" s="310" t="s">
        <v>516</v>
      </c>
      <c r="B47" s="12">
        <v>435</v>
      </c>
      <c r="C47" s="6">
        <v>139</v>
      </c>
      <c r="D47" s="6">
        <v>143</v>
      </c>
      <c r="E47" s="6">
        <v>0</v>
      </c>
      <c r="F47" s="6">
        <v>0</v>
      </c>
      <c r="G47" s="6">
        <v>0</v>
      </c>
      <c r="H47" s="6">
        <v>0</v>
      </c>
      <c r="I47" s="6">
        <v>163</v>
      </c>
      <c r="J47" s="6">
        <v>166</v>
      </c>
      <c r="K47" s="6">
        <v>0</v>
      </c>
      <c r="L47" s="6">
        <v>202</v>
      </c>
      <c r="M47" s="6">
        <v>202</v>
      </c>
      <c r="N47" s="6">
        <v>0</v>
      </c>
      <c r="O47" s="6">
        <v>0</v>
      </c>
      <c r="P47" s="6">
        <v>0</v>
      </c>
      <c r="Q47" s="27">
        <v>0</v>
      </c>
      <c r="R47" s="6">
        <v>162</v>
      </c>
      <c r="S47" s="6">
        <v>162</v>
      </c>
      <c r="T47" s="6">
        <v>0</v>
      </c>
      <c r="U47" s="160">
        <v>146</v>
      </c>
      <c r="V47" s="160">
        <v>158</v>
      </c>
      <c r="W47" s="27">
        <v>0</v>
      </c>
      <c r="X47" s="6">
        <v>0</v>
      </c>
      <c r="Y47" s="6">
        <v>0</v>
      </c>
      <c r="Z47" s="6">
        <v>0</v>
      </c>
      <c r="AJ47" s="6"/>
      <c r="AK47" s="6"/>
      <c r="AL47" s="6"/>
      <c r="AM47" s="6"/>
      <c r="AN47" s="6"/>
      <c r="AO47" s="27"/>
      <c r="AP47" s="136"/>
      <c r="AQ47" s="137"/>
      <c r="AR47" s="6"/>
      <c r="AS47" s="6"/>
      <c r="AT47" s="6"/>
      <c r="AU47" s="6"/>
      <c r="AV47" s="6"/>
      <c r="AW47" s="6"/>
    </row>
    <row r="48" spans="1:79" ht="16.5" customHeight="1">
      <c r="A48" s="311" t="s">
        <v>132</v>
      </c>
      <c r="B48" s="22">
        <v>238</v>
      </c>
      <c r="C48" s="6">
        <v>131</v>
      </c>
      <c r="D48" s="6">
        <v>139</v>
      </c>
      <c r="E48" s="6">
        <v>0</v>
      </c>
      <c r="F48" s="6">
        <v>329</v>
      </c>
      <c r="G48" s="6">
        <v>329</v>
      </c>
      <c r="H48" s="6">
        <v>0</v>
      </c>
      <c r="I48">
        <v>163</v>
      </c>
      <c r="J48">
        <v>166</v>
      </c>
      <c r="K48" s="6">
        <v>0</v>
      </c>
      <c r="L48" s="6">
        <v>0</v>
      </c>
      <c r="M48" s="6">
        <v>0</v>
      </c>
      <c r="N48" s="6">
        <v>0</v>
      </c>
      <c r="O48" s="214">
        <v>184</v>
      </c>
      <c r="P48" s="214">
        <v>198</v>
      </c>
      <c r="Q48" s="27">
        <v>0</v>
      </c>
      <c r="R48" s="6">
        <v>0</v>
      </c>
      <c r="S48" s="6">
        <v>0</v>
      </c>
      <c r="T48" s="6">
        <v>0</v>
      </c>
      <c r="U48" s="6">
        <v>0</v>
      </c>
      <c r="V48" s="6">
        <v>0</v>
      </c>
      <c r="W48" s="27">
        <v>0</v>
      </c>
      <c r="X48" s="160">
        <v>293</v>
      </c>
      <c r="Y48" s="160">
        <v>293</v>
      </c>
      <c r="Z48" s="6">
        <v>0</v>
      </c>
      <c r="AJ48" s="6"/>
      <c r="AK48" s="6"/>
      <c r="AL48" s="6"/>
      <c r="AM48" s="6"/>
      <c r="AN48" s="6"/>
      <c r="AO48" s="27"/>
      <c r="AP48" s="136"/>
      <c r="AQ48" s="137"/>
    </row>
    <row r="49" spans="1:79" ht="16.5" customHeight="1">
      <c r="A49" s="311" t="s">
        <v>132</v>
      </c>
      <c r="B49" s="22">
        <v>238</v>
      </c>
      <c r="C49" s="6">
        <v>131</v>
      </c>
      <c r="D49" s="6">
        <v>139</v>
      </c>
      <c r="E49" s="6">
        <v>0</v>
      </c>
      <c r="F49" s="6">
        <v>329</v>
      </c>
      <c r="G49" s="6">
        <v>329</v>
      </c>
      <c r="H49" s="6">
        <v>0</v>
      </c>
      <c r="I49" s="6">
        <v>163</v>
      </c>
      <c r="J49" s="6">
        <v>166</v>
      </c>
      <c r="K49" s="6">
        <v>0</v>
      </c>
      <c r="L49" s="6">
        <v>202</v>
      </c>
      <c r="M49" s="6">
        <v>204</v>
      </c>
      <c r="N49" s="6">
        <v>0</v>
      </c>
      <c r="O49" s="214">
        <v>182</v>
      </c>
      <c r="P49" s="214">
        <v>196</v>
      </c>
      <c r="Q49" s="27">
        <v>0</v>
      </c>
      <c r="R49" s="6">
        <v>156</v>
      </c>
      <c r="S49" s="6">
        <v>168</v>
      </c>
      <c r="T49" s="6">
        <v>0</v>
      </c>
      <c r="U49" s="6">
        <v>122</v>
      </c>
      <c r="V49" s="6">
        <v>132</v>
      </c>
      <c r="W49" s="27">
        <v>0</v>
      </c>
      <c r="X49" s="160">
        <v>302</v>
      </c>
      <c r="Y49" s="160">
        <v>311</v>
      </c>
      <c r="Z49" s="6">
        <v>0</v>
      </c>
      <c r="AJ49" s="6"/>
      <c r="AK49" s="6"/>
      <c r="AL49" s="6"/>
      <c r="AM49" s="6"/>
      <c r="AN49" s="6"/>
      <c r="AO49" s="27"/>
      <c r="AP49" s="136"/>
      <c r="AQ49" s="137"/>
    </row>
    <row r="50" spans="1:79" ht="16.5" customHeight="1">
      <c r="A50" s="311" t="s">
        <v>132</v>
      </c>
      <c r="B50" s="22">
        <v>254</v>
      </c>
      <c r="C50" s="6">
        <v>139</v>
      </c>
      <c r="D50" s="6">
        <v>143</v>
      </c>
      <c r="E50" s="6">
        <v>0</v>
      </c>
      <c r="F50" s="6">
        <v>0</v>
      </c>
      <c r="G50" s="6">
        <v>0</v>
      </c>
      <c r="H50" s="6">
        <v>0</v>
      </c>
      <c r="I50">
        <v>166</v>
      </c>
      <c r="J50">
        <v>166</v>
      </c>
      <c r="K50" s="6">
        <v>0</v>
      </c>
      <c r="L50" s="6">
        <v>202</v>
      </c>
      <c r="M50" s="6">
        <v>202</v>
      </c>
      <c r="N50" s="6">
        <v>0</v>
      </c>
      <c r="O50" s="160">
        <v>188</v>
      </c>
      <c r="P50" s="160">
        <v>188</v>
      </c>
      <c r="Q50" s="27">
        <v>0</v>
      </c>
      <c r="R50" s="6">
        <v>150</v>
      </c>
      <c r="S50" s="6">
        <v>162</v>
      </c>
      <c r="T50" s="6">
        <v>0</v>
      </c>
      <c r="U50" s="6">
        <v>146</v>
      </c>
      <c r="V50" s="6">
        <v>158</v>
      </c>
      <c r="W50" s="27">
        <v>0</v>
      </c>
      <c r="X50" s="148">
        <v>320</v>
      </c>
      <c r="Y50" s="148">
        <v>320</v>
      </c>
      <c r="Z50" s="6">
        <v>0</v>
      </c>
      <c r="AJ50" s="6"/>
      <c r="AK50" s="6"/>
      <c r="AL50" s="6"/>
      <c r="AM50" s="6"/>
      <c r="AN50" s="6"/>
      <c r="AO50" s="27"/>
      <c r="AP50" s="136"/>
      <c r="AQ50" s="137"/>
    </row>
    <row r="51" spans="1:79" ht="16.5" customHeight="1">
      <c r="A51" s="311" t="s">
        <v>132</v>
      </c>
      <c r="B51" s="22">
        <v>254</v>
      </c>
      <c r="C51" s="6">
        <v>0</v>
      </c>
      <c r="D51" s="6">
        <v>0</v>
      </c>
      <c r="E51" s="6">
        <v>0</v>
      </c>
      <c r="F51" s="6">
        <v>329</v>
      </c>
      <c r="G51" s="6">
        <v>338</v>
      </c>
      <c r="H51" s="6">
        <v>0</v>
      </c>
      <c r="I51" s="6">
        <v>166</v>
      </c>
      <c r="J51" s="6">
        <v>166</v>
      </c>
      <c r="K51" s="6">
        <v>0</v>
      </c>
      <c r="L51" s="6">
        <v>202</v>
      </c>
      <c r="M51" s="6">
        <v>202</v>
      </c>
      <c r="N51" s="6">
        <v>0</v>
      </c>
      <c r="O51" s="160">
        <v>184</v>
      </c>
      <c r="P51" s="160">
        <v>198</v>
      </c>
      <c r="Q51" s="27">
        <v>0</v>
      </c>
      <c r="R51" s="6">
        <v>0</v>
      </c>
      <c r="S51" s="6">
        <v>0</v>
      </c>
      <c r="T51" s="6">
        <v>0</v>
      </c>
      <c r="U51" s="6">
        <v>0</v>
      </c>
      <c r="V51" s="6">
        <v>0</v>
      </c>
      <c r="W51" s="27">
        <v>0</v>
      </c>
      <c r="X51" s="148">
        <v>302</v>
      </c>
      <c r="Y51" s="148">
        <v>302</v>
      </c>
      <c r="Z51" s="6">
        <v>0</v>
      </c>
      <c r="AJ51" s="6"/>
      <c r="AK51" s="6"/>
      <c r="AL51" s="6"/>
      <c r="AM51" s="6"/>
      <c r="AN51" s="6"/>
      <c r="AO51" s="27"/>
      <c r="AP51" s="136"/>
      <c r="AQ51" s="137"/>
    </row>
    <row r="52" spans="1:79" ht="16.5" customHeight="1">
      <c r="A52" s="311" t="s">
        <v>132</v>
      </c>
      <c r="B52" s="22">
        <v>490</v>
      </c>
      <c r="C52" s="6">
        <v>131</v>
      </c>
      <c r="D52" s="6">
        <v>139</v>
      </c>
      <c r="E52" s="6">
        <v>0</v>
      </c>
      <c r="F52" s="6">
        <v>0</v>
      </c>
      <c r="G52" s="6">
        <v>0</v>
      </c>
      <c r="H52" s="6">
        <v>0</v>
      </c>
      <c r="I52">
        <v>163</v>
      </c>
      <c r="J52">
        <v>166</v>
      </c>
      <c r="K52" s="6">
        <v>0</v>
      </c>
      <c r="L52" s="160">
        <v>200</v>
      </c>
      <c r="M52" s="160">
        <v>200</v>
      </c>
      <c r="N52" s="6">
        <v>0</v>
      </c>
      <c r="O52" s="214">
        <v>184</v>
      </c>
      <c r="P52" s="214">
        <v>198</v>
      </c>
      <c r="Q52" s="27">
        <v>0</v>
      </c>
      <c r="R52" s="23">
        <v>0</v>
      </c>
      <c r="S52" s="23">
        <v>0</v>
      </c>
      <c r="T52" s="6">
        <v>0</v>
      </c>
      <c r="W52" s="27">
        <v>0</v>
      </c>
      <c r="X52" s="6">
        <v>0</v>
      </c>
      <c r="Y52" s="6">
        <v>0</v>
      </c>
      <c r="Z52" s="6">
        <v>0</v>
      </c>
      <c r="AJ52" s="6"/>
      <c r="AK52" s="6"/>
      <c r="AL52" s="6"/>
      <c r="AM52" s="6"/>
      <c r="AN52" s="6"/>
      <c r="AO52" s="27"/>
      <c r="AP52" s="136"/>
      <c r="AQ52" s="137"/>
    </row>
    <row r="53" spans="1:79" ht="16.5" customHeight="1">
      <c r="A53" s="311" t="s">
        <v>132</v>
      </c>
      <c r="B53" s="22">
        <v>490</v>
      </c>
      <c r="C53" s="6">
        <v>0</v>
      </c>
      <c r="D53" s="6">
        <v>0</v>
      </c>
      <c r="E53" s="6">
        <v>0</v>
      </c>
      <c r="F53" s="6">
        <v>0</v>
      </c>
      <c r="G53" s="6">
        <v>0</v>
      </c>
      <c r="H53" s="6">
        <v>0</v>
      </c>
      <c r="I53" s="6">
        <v>163</v>
      </c>
      <c r="J53" s="6">
        <v>166</v>
      </c>
      <c r="K53" s="6">
        <v>0</v>
      </c>
      <c r="L53" s="160">
        <v>202</v>
      </c>
      <c r="M53" s="160">
        <v>204</v>
      </c>
      <c r="N53" s="6">
        <v>0</v>
      </c>
      <c r="O53" s="214">
        <v>182</v>
      </c>
      <c r="P53" s="214">
        <v>196</v>
      </c>
      <c r="Q53" s="27">
        <v>0</v>
      </c>
      <c r="R53" s="6">
        <v>156</v>
      </c>
      <c r="S53" s="6">
        <v>168</v>
      </c>
      <c r="T53" s="6">
        <v>0</v>
      </c>
      <c r="U53" s="6">
        <v>0</v>
      </c>
      <c r="V53" s="6">
        <v>0</v>
      </c>
      <c r="W53" s="27">
        <v>0</v>
      </c>
      <c r="X53" s="6">
        <v>0</v>
      </c>
      <c r="Y53" s="6">
        <v>0</v>
      </c>
      <c r="Z53" s="6">
        <v>0</v>
      </c>
      <c r="AJ53" s="6"/>
      <c r="AK53" s="6"/>
      <c r="AL53" s="6"/>
      <c r="AM53" s="6"/>
      <c r="AN53" s="6"/>
      <c r="AO53" s="27"/>
      <c r="AP53" s="136"/>
      <c r="AQ53" s="137"/>
    </row>
    <row r="54" spans="1:79" ht="16.5" customHeight="1">
      <c r="A54" s="311" t="s">
        <v>132</v>
      </c>
      <c r="B54" s="22">
        <v>499</v>
      </c>
      <c r="C54" s="6">
        <v>139</v>
      </c>
      <c r="D54" s="6">
        <v>143</v>
      </c>
      <c r="E54" s="6">
        <v>0</v>
      </c>
      <c r="F54" s="6">
        <v>311</v>
      </c>
      <c r="G54" s="6">
        <v>311</v>
      </c>
      <c r="H54" s="6">
        <v>0</v>
      </c>
      <c r="I54">
        <v>0</v>
      </c>
      <c r="J54">
        <v>0</v>
      </c>
      <c r="K54" s="6">
        <v>0</v>
      </c>
      <c r="L54" s="160">
        <v>158</v>
      </c>
      <c r="M54" s="160">
        <v>158</v>
      </c>
      <c r="N54" s="6">
        <v>0</v>
      </c>
      <c r="O54" s="148">
        <v>176</v>
      </c>
      <c r="P54" s="148">
        <v>176</v>
      </c>
      <c r="Q54" s="27">
        <v>0</v>
      </c>
      <c r="R54" s="6">
        <v>0</v>
      </c>
      <c r="S54" s="6">
        <v>0</v>
      </c>
      <c r="T54" s="6">
        <v>0</v>
      </c>
      <c r="U54" s="6">
        <v>0</v>
      </c>
      <c r="V54" s="6">
        <v>0</v>
      </c>
      <c r="W54" s="27">
        <v>0</v>
      </c>
      <c r="X54" s="6">
        <v>0</v>
      </c>
      <c r="Y54" s="6">
        <v>0</v>
      </c>
      <c r="Z54" s="6">
        <v>0</v>
      </c>
      <c r="AJ54" s="6"/>
      <c r="AK54" s="6"/>
      <c r="AL54" s="6"/>
      <c r="AM54" s="6"/>
      <c r="AN54" s="6"/>
      <c r="AO54" s="27"/>
      <c r="AP54" s="136"/>
      <c r="AQ54" s="137"/>
    </row>
    <row r="55" spans="1:79" ht="16.5" customHeight="1">
      <c r="A55" s="311" t="s">
        <v>132</v>
      </c>
      <c r="B55" s="22">
        <v>499</v>
      </c>
      <c r="C55" s="6">
        <v>139</v>
      </c>
      <c r="D55" s="6">
        <v>143</v>
      </c>
      <c r="E55" s="6">
        <v>0</v>
      </c>
      <c r="F55" s="6">
        <v>311</v>
      </c>
      <c r="G55" s="6">
        <v>311</v>
      </c>
      <c r="H55" s="6">
        <v>0</v>
      </c>
      <c r="I55" s="6">
        <v>0</v>
      </c>
      <c r="J55" s="6">
        <v>0</v>
      </c>
      <c r="K55" s="6">
        <v>0</v>
      </c>
      <c r="L55" s="160">
        <v>202</v>
      </c>
      <c r="M55" s="160">
        <v>204</v>
      </c>
      <c r="N55" s="6">
        <v>0</v>
      </c>
      <c r="O55" s="148">
        <v>196</v>
      </c>
      <c r="P55" s="148">
        <v>196</v>
      </c>
      <c r="Q55" s="27">
        <v>0</v>
      </c>
      <c r="R55" s="6">
        <v>150</v>
      </c>
      <c r="S55" s="6">
        <v>162</v>
      </c>
      <c r="T55" s="6">
        <v>0</v>
      </c>
      <c r="U55" s="6">
        <v>132</v>
      </c>
      <c r="V55" s="6">
        <v>158</v>
      </c>
      <c r="W55" s="27">
        <v>0</v>
      </c>
      <c r="X55" s="6">
        <v>0</v>
      </c>
      <c r="Y55" s="6">
        <v>0</v>
      </c>
      <c r="Z55" s="6">
        <v>0</v>
      </c>
      <c r="AJ55" s="6"/>
      <c r="AK55" s="6"/>
      <c r="AL55" s="6"/>
      <c r="AM55" s="6"/>
      <c r="AN55" s="6"/>
      <c r="AO55" s="27"/>
      <c r="AP55" s="136"/>
      <c r="AQ55" s="137"/>
    </row>
    <row r="56" spans="1:79" ht="16.5" customHeight="1">
      <c r="A56" s="6" t="s">
        <v>55</v>
      </c>
      <c r="B56" s="22">
        <v>294</v>
      </c>
      <c r="C56" s="15">
        <v>143</v>
      </c>
      <c r="D56" s="15">
        <v>143</v>
      </c>
      <c r="E56" s="6">
        <v>0</v>
      </c>
      <c r="F56" s="179">
        <v>302</v>
      </c>
      <c r="G56" s="179">
        <v>302</v>
      </c>
      <c r="H56" s="6">
        <v>0</v>
      </c>
      <c r="I56" s="6">
        <v>0</v>
      </c>
      <c r="J56" s="6">
        <v>0</v>
      </c>
      <c r="K56" s="6">
        <v>0</v>
      </c>
      <c r="L56" s="6">
        <v>0</v>
      </c>
      <c r="M56" s="6">
        <v>0</v>
      </c>
      <c r="N56" s="6">
        <v>0</v>
      </c>
      <c r="O56" s="6">
        <v>0</v>
      </c>
      <c r="P56" s="6">
        <v>0</v>
      </c>
      <c r="Q56" s="27">
        <v>0</v>
      </c>
      <c r="R56" s="6">
        <v>0</v>
      </c>
      <c r="S56" s="6">
        <v>0</v>
      </c>
      <c r="T56" s="6">
        <v>0</v>
      </c>
      <c r="U56" s="6">
        <v>0</v>
      </c>
      <c r="V56" s="6">
        <v>0</v>
      </c>
      <c r="W56" s="27">
        <v>0</v>
      </c>
      <c r="X56" s="6">
        <v>0</v>
      </c>
      <c r="Y56" s="6">
        <v>0</v>
      </c>
      <c r="Z56" s="6">
        <v>0</v>
      </c>
      <c r="AJ56" s="6"/>
      <c r="AK56" s="6"/>
      <c r="AL56" s="6"/>
      <c r="AM56" s="6"/>
      <c r="AN56" s="6"/>
      <c r="AO56" s="27"/>
      <c r="AP56" s="136"/>
      <c r="AQ56" s="137"/>
    </row>
    <row r="57" spans="1:79" ht="16.5" customHeight="1">
      <c r="A57" s="6" t="s">
        <v>55</v>
      </c>
      <c r="B57" s="22">
        <v>294</v>
      </c>
      <c r="C57" s="13">
        <v>143</v>
      </c>
      <c r="D57" s="13">
        <v>143</v>
      </c>
      <c r="E57" s="6">
        <v>0</v>
      </c>
      <c r="F57" s="180">
        <v>332</v>
      </c>
      <c r="G57" s="180">
        <v>338</v>
      </c>
      <c r="H57" s="6">
        <v>0</v>
      </c>
      <c r="I57" s="6">
        <v>0</v>
      </c>
      <c r="J57" s="6">
        <v>0</v>
      </c>
      <c r="K57" s="6">
        <v>0</v>
      </c>
      <c r="L57" s="6">
        <v>0</v>
      </c>
      <c r="M57" s="6">
        <v>0</v>
      </c>
      <c r="N57" s="6">
        <v>0</v>
      </c>
      <c r="O57" s="6">
        <v>0</v>
      </c>
      <c r="P57" s="6">
        <v>0</v>
      </c>
      <c r="Q57" s="27">
        <v>0</v>
      </c>
      <c r="R57" s="6">
        <v>0</v>
      </c>
      <c r="S57" s="6">
        <v>0</v>
      </c>
      <c r="T57" s="6">
        <v>0</v>
      </c>
      <c r="U57" s="23">
        <v>0</v>
      </c>
      <c r="V57" s="23">
        <v>0</v>
      </c>
      <c r="W57" s="27">
        <v>0</v>
      </c>
      <c r="X57" s="6">
        <v>0</v>
      </c>
      <c r="Y57" s="6">
        <v>0</v>
      </c>
      <c r="Z57" s="6">
        <v>0</v>
      </c>
      <c r="AJ57" s="6"/>
      <c r="AK57" s="6"/>
      <c r="AL57" s="6"/>
      <c r="AM57" s="6"/>
      <c r="AN57" s="6"/>
      <c r="AO57" s="27"/>
      <c r="AP57" s="136"/>
      <c r="AQ57" s="137"/>
      <c r="AW57" s="6"/>
    </row>
    <row r="58" spans="1:79" ht="16.5" customHeight="1">
      <c r="A58" s="189" t="s">
        <v>150</v>
      </c>
      <c r="B58" s="190">
        <v>161</v>
      </c>
      <c r="C58" s="191">
        <v>139</v>
      </c>
      <c r="D58" s="191">
        <v>143</v>
      </c>
      <c r="E58" s="191">
        <v>0</v>
      </c>
      <c r="F58" s="191">
        <v>0</v>
      </c>
      <c r="G58" s="191">
        <v>0</v>
      </c>
      <c r="H58" s="192">
        <v>0</v>
      </c>
      <c r="I58" s="191">
        <v>163</v>
      </c>
      <c r="J58" s="191">
        <v>166</v>
      </c>
      <c r="K58" s="192">
        <v>0</v>
      </c>
      <c r="L58" s="191">
        <v>204</v>
      </c>
      <c r="M58" s="191">
        <v>204</v>
      </c>
      <c r="N58" s="192">
        <v>0</v>
      </c>
      <c r="O58" s="195">
        <v>198</v>
      </c>
      <c r="P58" s="195">
        <v>198</v>
      </c>
      <c r="Q58" s="189">
        <v>0</v>
      </c>
      <c r="R58" s="196">
        <v>0</v>
      </c>
      <c r="S58" s="196">
        <v>0</v>
      </c>
      <c r="T58" s="196">
        <v>0</v>
      </c>
      <c r="U58" s="196">
        <v>0</v>
      </c>
      <c r="V58" s="196">
        <v>0</v>
      </c>
      <c r="W58" s="189">
        <v>0</v>
      </c>
      <c r="X58" s="191">
        <v>302</v>
      </c>
      <c r="Y58" s="191">
        <v>302</v>
      </c>
      <c r="Z58" s="192">
        <v>0</v>
      </c>
      <c r="AJ58" s="191"/>
      <c r="AK58" s="191"/>
      <c r="AL58" s="196"/>
      <c r="AM58" s="191"/>
      <c r="AN58" s="191"/>
      <c r="AO58" s="194"/>
      <c r="AP58" s="197"/>
      <c r="AQ58" s="137"/>
      <c r="AR58" s="23"/>
      <c r="AS58" s="23"/>
      <c r="AT58" s="23"/>
      <c r="AU58" s="192"/>
      <c r="AV58" s="191"/>
      <c r="AW58" s="191"/>
      <c r="AX58" s="192"/>
      <c r="AY58" s="192"/>
      <c r="AZ58" s="191"/>
      <c r="BA58" s="191"/>
      <c r="BB58" s="192"/>
      <c r="BC58" s="192"/>
      <c r="BD58" s="191"/>
      <c r="BE58" s="191"/>
      <c r="BF58" s="191"/>
      <c r="BG58" s="191"/>
      <c r="BH58" s="191"/>
      <c r="BI58" s="191"/>
      <c r="BJ58" s="191"/>
      <c r="BK58" s="191"/>
      <c r="BL58" s="191"/>
      <c r="BM58" s="191"/>
      <c r="BN58" s="192"/>
      <c r="BO58" s="192"/>
      <c r="BP58" s="192"/>
      <c r="BQ58" s="192"/>
      <c r="BR58" s="192"/>
      <c r="BS58" s="192"/>
      <c r="BT58" s="192"/>
      <c r="BU58" s="192"/>
      <c r="BV58" s="192"/>
      <c r="BW58" s="192"/>
      <c r="BX58" s="192"/>
      <c r="BY58" s="192"/>
      <c r="BZ58" s="192"/>
      <c r="CA58" s="192"/>
    </row>
    <row r="59" spans="1:79" ht="16.5" customHeight="1">
      <c r="A59" s="27" t="s">
        <v>150</v>
      </c>
      <c r="B59" s="80">
        <v>161</v>
      </c>
      <c r="C59" s="6">
        <v>139</v>
      </c>
      <c r="D59" s="6">
        <v>143</v>
      </c>
      <c r="E59" s="6">
        <v>0</v>
      </c>
      <c r="F59" s="6">
        <v>0</v>
      </c>
      <c r="G59" s="6">
        <v>0</v>
      </c>
      <c r="H59" s="23">
        <v>0</v>
      </c>
      <c r="I59" s="6">
        <v>163</v>
      </c>
      <c r="J59" s="6">
        <v>166</v>
      </c>
      <c r="K59" s="23">
        <v>0</v>
      </c>
      <c r="L59" s="6">
        <v>0</v>
      </c>
      <c r="M59" s="6">
        <v>0</v>
      </c>
      <c r="N59" s="23">
        <v>0</v>
      </c>
      <c r="O59" s="160">
        <v>182</v>
      </c>
      <c r="P59" s="160">
        <v>196</v>
      </c>
      <c r="Q59" s="27">
        <v>0</v>
      </c>
      <c r="R59" s="6">
        <v>150</v>
      </c>
      <c r="S59" s="6">
        <v>162</v>
      </c>
      <c r="T59">
        <v>0</v>
      </c>
      <c r="U59" s="6">
        <v>124</v>
      </c>
      <c r="V59" s="6">
        <v>134</v>
      </c>
      <c r="W59" s="27">
        <v>0</v>
      </c>
      <c r="X59" s="6">
        <v>0</v>
      </c>
      <c r="Y59" s="6">
        <v>0</v>
      </c>
      <c r="Z59" s="23">
        <v>0</v>
      </c>
      <c r="AJ59" s="6"/>
      <c r="AK59" s="6"/>
      <c r="AM59" s="6"/>
      <c r="AN59" s="6"/>
      <c r="AO59" s="173"/>
      <c r="AP59" s="136"/>
      <c r="AQ59" s="137"/>
      <c r="AV59" s="6"/>
      <c r="AW59" s="6"/>
      <c r="AZ59" s="6"/>
      <c r="BA59" s="6"/>
      <c r="BD59" s="6"/>
      <c r="BE59" s="6"/>
      <c r="BF59" s="6"/>
      <c r="BG59" s="6"/>
      <c r="BH59" s="6"/>
      <c r="BI59" s="6"/>
      <c r="BJ59" s="6"/>
      <c r="BK59" s="6"/>
      <c r="BL59" s="6"/>
      <c r="BM59" s="6"/>
    </row>
    <row r="60" spans="1:79" ht="16.5" customHeight="1">
      <c r="A60" s="27" t="s">
        <v>150</v>
      </c>
      <c r="B60" s="80">
        <v>164</v>
      </c>
      <c r="C60" s="6">
        <v>139</v>
      </c>
      <c r="D60" s="6">
        <v>143</v>
      </c>
      <c r="E60" s="6">
        <v>0</v>
      </c>
      <c r="F60" s="6">
        <v>0</v>
      </c>
      <c r="G60" s="6">
        <v>0</v>
      </c>
      <c r="H60" s="23">
        <v>0</v>
      </c>
      <c r="I60" s="6">
        <v>163</v>
      </c>
      <c r="J60" s="6">
        <v>166</v>
      </c>
      <c r="K60" s="23">
        <v>0</v>
      </c>
      <c r="L60" s="6">
        <v>202</v>
      </c>
      <c r="M60" s="6">
        <v>202</v>
      </c>
      <c r="N60" s="23">
        <v>0</v>
      </c>
      <c r="O60" s="160">
        <v>196</v>
      </c>
      <c r="P60" s="160">
        <v>196</v>
      </c>
      <c r="Q60" s="27">
        <v>0</v>
      </c>
      <c r="R60">
        <v>0</v>
      </c>
      <c r="S60">
        <v>0</v>
      </c>
      <c r="T60">
        <v>0</v>
      </c>
      <c r="U60">
        <v>0</v>
      </c>
      <c r="V60">
        <v>0</v>
      </c>
      <c r="W60" s="27">
        <v>0</v>
      </c>
      <c r="X60" s="6">
        <v>0</v>
      </c>
      <c r="Y60" s="6">
        <v>0</v>
      </c>
      <c r="Z60" s="23">
        <v>0</v>
      </c>
      <c r="AJ60" s="6"/>
      <c r="AK60" s="6"/>
      <c r="AM60" s="6"/>
      <c r="AN60" s="6"/>
      <c r="AO60" s="173"/>
      <c r="AP60" s="136"/>
      <c r="AQ60" s="137"/>
      <c r="AV60" s="6"/>
      <c r="AW60" s="6"/>
      <c r="AZ60" s="6"/>
      <c r="BA60" s="6"/>
      <c r="BD60" s="6"/>
      <c r="BE60" s="6"/>
      <c r="BF60" s="6"/>
      <c r="BG60" s="6"/>
      <c r="BH60" s="6"/>
      <c r="BI60" s="6"/>
      <c r="BJ60" s="6"/>
      <c r="BK60" s="6"/>
      <c r="BL60" s="6"/>
      <c r="BM60" s="6"/>
    </row>
    <row r="61" spans="1:79" ht="16.5" customHeight="1">
      <c r="A61" s="27" t="s">
        <v>150</v>
      </c>
      <c r="B61" s="80">
        <v>164</v>
      </c>
      <c r="C61" s="6">
        <v>139</v>
      </c>
      <c r="D61" s="6">
        <v>143</v>
      </c>
      <c r="E61" s="6">
        <v>0</v>
      </c>
      <c r="F61" s="6">
        <v>0</v>
      </c>
      <c r="G61" s="6">
        <v>0</v>
      </c>
      <c r="H61" s="23">
        <v>0</v>
      </c>
      <c r="I61" s="6">
        <v>163</v>
      </c>
      <c r="J61" s="6">
        <v>166</v>
      </c>
      <c r="K61" s="23">
        <v>0</v>
      </c>
      <c r="L61" s="6">
        <v>0</v>
      </c>
      <c r="M61" s="6">
        <v>0</v>
      </c>
      <c r="N61" s="23">
        <v>0</v>
      </c>
      <c r="O61" s="160">
        <v>184</v>
      </c>
      <c r="P61" s="160">
        <v>198</v>
      </c>
      <c r="Q61" s="27">
        <v>0</v>
      </c>
      <c r="R61" s="6">
        <v>162</v>
      </c>
      <c r="S61" s="6">
        <v>168</v>
      </c>
      <c r="T61">
        <v>0</v>
      </c>
      <c r="U61" s="6">
        <v>0</v>
      </c>
      <c r="V61" s="6">
        <v>0</v>
      </c>
      <c r="W61" s="27">
        <v>0</v>
      </c>
      <c r="X61" s="6">
        <v>0</v>
      </c>
      <c r="Y61" s="6">
        <v>0</v>
      </c>
      <c r="Z61" s="23">
        <v>0</v>
      </c>
      <c r="AJ61" s="6"/>
      <c r="AK61" s="6"/>
      <c r="AM61" s="6"/>
      <c r="AN61" s="6"/>
      <c r="AO61" s="173"/>
      <c r="AP61" s="136"/>
      <c r="AQ61" s="137"/>
      <c r="AV61" s="6"/>
      <c r="AW61" s="6"/>
      <c r="AZ61" s="6"/>
      <c r="BA61" s="6"/>
      <c r="BD61" s="6"/>
      <c r="BE61" s="6"/>
      <c r="BF61" s="6"/>
      <c r="BG61" s="6"/>
      <c r="BH61" s="6"/>
      <c r="BI61" s="6"/>
      <c r="BJ61" s="6"/>
      <c r="BK61" s="6"/>
      <c r="BL61" s="6"/>
      <c r="BM61" s="6"/>
    </row>
    <row r="62" spans="1:79" ht="16.5" customHeight="1">
      <c r="A62" s="27" t="s">
        <v>150</v>
      </c>
      <c r="B62" s="80">
        <v>171</v>
      </c>
      <c r="C62" s="6">
        <v>139</v>
      </c>
      <c r="D62" s="6">
        <v>143</v>
      </c>
      <c r="E62" s="6">
        <v>0</v>
      </c>
      <c r="F62" s="6">
        <v>0</v>
      </c>
      <c r="G62" s="6">
        <v>0</v>
      </c>
      <c r="H62" s="23">
        <v>0</v>
      </c>
      <c r="I62" s="6">
        <v>163</v>
      </c>
      <c r="J62" s="6">
        <v>166</v>
      </c>
      <c r="K62" s="23">
        <v>0</v>
      </c>
      <c r="L62" s="160">
        <v>204</v>
      </c>
      <c r="M62" s="160">
        <v>204</v>
      </c>
      <c r="N62" s="23">
        <v>0</v>
      </c>
      <c r="O62" s="214">
        <v>184</v>
      </c>
      <c r="P62" s="214">
        <v>198</v>
      </c>
      <c r="Q62" s="27">
        <v>0</v>
      </c>
      <c r="R62">
        <v>0</v>
      </c>
      <c r="S62">
        <v>0</v>
      </c>
      <c r="T62">
        <v>0</v>
      </c>
      <c r="U62">
        <v>0</v>
      </c>
      <c r="V62">
        <v>0</v>
      </c>
      <c r="W62" s="27">
        <v>0</v>
      </c>
      <c r="X62" s="6">
        <v>0</v>
      </c>
      <c r="Y62" s="6">
        <v>0</v>
      </c>
      <c r="Z62" s="23">
        <v>0</v>
      </c>
      <c r="AJ62" s="6"/>
      <c r="AK62" s="6"/>
      <c r="AM62" s="6"/>
      <c r="AN62" s="6"/>
      <c r="AO62" s="173"/>
      <c r="AP62" s="136"/>
      <c r="AQ62" s="137"/>
      <c r="AV62" s="6"/>
      <c r="AW62" s="6"/>
      <c r="AZ62" s="6"/>
      <c r="BA62" s="6"/>
      <c r="BD62" s="6"/>
      <c r="BE62" s="6"/>
      <c r="BF62" s="6"/>
      <c r="BG62" s="6"/>
      <c r="BH62" s="6"/>
      <c r="BI62" s="6"/>
      <c r="BJ62" s="6"/>
      <c r="BK62" s="6"/>
      <c r="BL62" s="6"/>
      <c r="BM62" s="6"/>
    </row>
    <row r="63" spans="1:79" ht="16.5" customHeight="1">
      <c r="A63" s="27" t="s">
        <v>150</v>
      </c>
      <c r="B63" s="80">
        <v>171</v>
      </c>
      <c r="C63" s="6">
        <v>139</v>
      </c>
      <c r="D63" s="6">
        <v>143</v>
      </c>
      <c r="E63" s="6">
        <v>0</v>
      </c>
      <c r="F63" s="6">
        <v>329</v>
      </c>
      <c r="G63" s="6">
        <v>338</v>
      </c>
      <c r="H63" s="23">
        <v>0</v>
      </c>
      <c r="I63" s="6">
        <v>163</v>
      </c>
      <c r="J63" s="6">
        <v>166</v>
      </c>
      <c r="K63" s="23">
        <v>0</v>
      </c>
      <c r="L63" s="160">
        <v>202</v>
      </c>
      <c r="M63" s="160">
        <v>206</v>
      </c>
      <c r="N63" s="23">
        <v>0</v>
      </c>
      <c r="O63" s="214">
        <v>182</v>
      </c>
      <c r="P63" s="214">
        <v>196</v>
      </c>
      <c r="Q63" s="27">
        <v>0</v>
      </c>
      <c r="R63" s="6">
        <v>150</v>
      </c>
      <c r="S63" s="6">
        <v>162</v>
      </c>
      <c r="T63">
        <v>0</v>
      </c>
      <c r="U63" s="6">
        <v>124</v>
      </c>
      <c r="V63" s="6">
        <v>134</v>
      </c>
      <c r="W63" s="27">
        <v>0</v>
      </c>
      <c r="X63" s="6">
        <v>302</v>
      </c>
      <c r="Y63" s="6">
        <v>302</v>
      </c>
      <c r="Z63" s="23">
        <v>0</v>
      </c>
      <c r="AJ63" s="6"/>
      <c r="AK63" s="6"/>
      <c r="AM63" s="6"/>
      <c r="AN63" s="6"/>
      <c r="AO63" s="173"/>
      <c r="AP63" s="136"/>
      <c r="AQ63" s="137"/>
      <c r="AV63" s="6"/>
      <c r="AW63" s="6"/>
      <c r="AZ63" s="6"/>
      <c r="BA63" s="6"/>
      <c r="BD63" s="6"/>
      <c r="BE63" s="6"/>
      <c r="BF63" s="6"/>
      <c r="BG63" s="6"/>
      <c r="BH63" s="6"/>
      <c r="BI63" s="6"/>
      <c r="BJ63" s="6"/>
      <c r="BK63" s="6"/>
      <c r="BL63" s="6"/>
      <c r="BM63" s="6"/>
    </row>
    <row r="64" spans="1:79" ht="16.5" customHeight="1">
      <c r="A64" s="27" t="s">
        <v>150</v>
      </c>
      <c r="B64" s="80">
        <v>176</v>
      </c>
      <c r="C64" s="160">
        <v>131</v>
      </c>
      <c r="D64" s="160">
        <v>131</v>
      </c>
      <c r="E64" s="6">
        <v>0</v>
      </c>
      <c r="F64" s="6">
        <v>329</v>
      </c>
      <c r="G64" s="6">
        <v>338</v>
      </c>
      <c r="H64" s="23">
        <v>0</v>
      </c>
      <c r="K64" s="23">
        <v>0</v>
      </c>
      <c r="N64" s="23">
        <v>0</v>
      </c>
      <c r="O64">
        <v>0</v>
      </c>
      <c r="P64">
        <v>0</v>
      </c>
      <c r="Q64" s="27">
        <v>0</v>
      </c>
      <c r="R64" s="6">
        <v>0</v>
      </c>
      <c r="S64" s="6">
        <v>0</v>
      </c>
      <c r="T64">
        <v>0</v>
      </c>
      <c r="U64" s="6">
        <v>0</v>
      </c>
      <c r="V64" s="6">
        <v>0</v>
      </c>
      <c r="W64" s="27">
        <v>0</v>
      </c>
      <c r="Z64" s="23">
        <v>0</v>
      </c>
      <c r="AO64" s="173"/>
      <c r="AP64" s="136"/>
      <c r="AQ64" s="137"/>
    </row>
    <row r="65" spans="1:65" ht="16.5" customHeight="1">
      <c r="A65" s="27" t="s">
        <v>150</v>
      </c>
      <c r="B65" s="80">
        <v>176</v>
      </c>
      <c r="C65" s="160">
        <v>139</v>
      </c>
      <c r="D65" s="160">
        <v>143</v>
      </c>
      <c r="E65" s="6">
        <v>0</v>
      </c>
      <c r="F65" s="6">
        <v>329</v>
      </c>
      <c r="G65" s="6">
        <v>338</v>
      </c>
      <c r="H65" s="23">
        <v>0</v>
      </c>
      <c r="I65" s="6">
        <v>163</v>
      </c>
      <c r="J65" s="6">
        <v>166</v>
      </c>
      <c r="K65" s="23">
        <v>0</v>
      </c>
      <c r="L65" s="6">
        <v>204</v>
      </c>
      <c r="M65" s="6">
        <v>204</v>
      </c>
      <c r="N65" s="23">
        <v>0</v>
      </c>
      <c r="O65" s="6">
        <v>184</v>
      </c>
      <c r="P65" s="6">
        <v>198</v>
      </c>
      <c r="Q65" s="27">
        <v>0</v>
      </c>
      <c r="R65" s="6">
        <v>150</v>
      </c>
      <c r="S65" s="6">
        <v>162</v>
      </c>
      <c r="T65">
        <v>0</v>
      </c>
      <c r="U65" s="6">
        <v>124</v>
      </c>
      <c r="V65" s="6">
        <v>134</v>
      </c>
      <c r="W65" s="27">
        <v>0</v>
      </c>
      <c r="X65" s="6">
        <v>0</v>
      </c>
      <c r="Y65" s="6">
        <v>0</v>
      </c>
      <c r="Z65" s="23">
        <v>0</v>
      </c>
      <c r="AJ65" s="6"/>
      <c r="AK65" s="6"/>
      <c r="AM65" s="6"/>
      <c r="AN65" s="6"/>
      <c r="AO65" s="173"/>
      <c r="AP65" s="136"/>
      <c r="AQ65" s="137"/>
      <c r="AV65" s="6"/>
      <c r="AW65" s="6"/>
      <c r="AZ65" s="6"/>
      <c r="BA65" s="6"/>
      <c r="BD65" s="6"/>
      <c r="BE65" s="6"/>
      <c r="BF65" s="6"/>
      <c r="BG65" s="6"/>
      <c r="BH65" s="6"/>
      <c r="BI65" s="6"/>
      <c r="BJ65" s="6"/>
      <c r="BK65" s="6"/>
      <c r="BL65" s="6"/>
      <c r="BM65" s="6"/>
    </row>
    <row r="66" spans="1:65" ht="16.5" customHeight="1">
      <c r="A66" s="27" t="s">
        <v>150</v>
      </c>
      <c r="B66" s="80">
        <v>178</v>
      </c>
      <c r="C66" s="6">
        <v>139</v>
      </c>
      <c r="D66" s="6">
        <v>143</v>
      </c>
      <c r="E66" s="6">
        <v>0</v>
      </c>
      <c r="F66" s="6">
        <v>329</v>
      </c>
      <c r="G66" s="6">
        <v>338</v>
      </c>
      <c r="H66" s="23">
        <v>0</v>
      </c>
      <c r="I66" s="6">
        <v>163</v>
      </c>
      <c r="J66" s="6">
        <v>166</v>
      </c>
      <c r="K66" s="23">
        <v>0</v>
      </c>
      <c r="L66" s="148">
        <v>204</v>
      </c>
      <c r="M66" s="148">
        <v>204</v>
      </c>
      <c r="N66" s="23">
        <v>0</v>
      </c>
      <c r="O66" s="160">
        <v>198</v>
      </c>
      <c r="P66" s="160">
        <v>198</v>
      </c>
      <c r="Q66" s="27">
        <v>0</v>
      </c>
      <c r="R66" s="6">
        <v>150</v>
      </c>
      <c r="S66" s="6">
        <v>162</v>
      </c>
      <c r="T66">
        <v>0</v>
      </c>
      <c r="U66" s="6">
        <v>124</v>
      </c>
      <c r="V66" s="6">
        <v>134</v>
      </c>
      <c r="W66" s="27">
        <v>0</v>
      </c>
      <c r="X66" s="6">
        <v>302</v>
      </c>
      <c r="Y66" s="6">
        <v>302</v>
      </c>
      <c r="Z66" s="23">
        <v>0</v>
      </c>
      <c r="AJ66" s="6"/>
      <c r="AK66" s="6"/>
      <c r="AM66" s="148"/>
      <c r="AN66" s="148"/>
      <c r="AO66" s="173"/>
      <c r="AP66" s="136"/>
      <c r="AQ66" s="137"/>
      <c r="AV66" s="6"/>
      <c r="AW66" s="6"/>
      <c r="AZ66" s="6"/>
      <c r="BA66" s="6"/>
      <c r="BD66" s="6"/>
      <c r="BE66" s="6"/>
      <c r="BF66" s="6"/>
      <c r="BG66" s="6"/>
      <c r="BH66" s="6"/>
      <c r="BI66" s="6"/>
      <c r="BJ66" s="6"/>
      <c r="BK66" s="6"/>
      <c r="BL66" s="6"/>
      <c r="BM66" s="6"/>
    </row>
    <row r="67" spans="1:65" ht="16.5" customHeight="1">
      <c r="A67" s="27" t="s">
        <v>150</v>
      </c>
      <c r="B67" s="80">
        <v>178</v>
      </c>
      <c r="C67" s="6">
        <v>139</v>
      </c>
      <c r="D67" s="6">
        <v>143</v>
      </c>
      <c r="E67" s="6">
        <v>0</v>
      </c>
      <c r="F67" s="6">
        <v>0</v>
      </c>
      <c r="G67" s="6">
        <v>0</v>
      </c>
      <c r="H67" s="23">
        <v>0</v>
      </c>
      <c r="I67" s="6">
        <v>163</v>
      </c>
      <c r="J67" s="6">
        <v>166</v>
      </c>
      <c r="K67" s="23">
        <v>0</v>
      </c>
      <c r="L67" s="148">
        <v>202</v>
      </c>
      <c r="M67" s="148">
        <v>202</v>
      </c>
      <c r="N67" s="23">
        <v>0</v>
      </c>
      <c r="O67" s="160">
        <v>182</v>
      </c>
      <c r="P67" s="160">
        <v>196</v>
      </c>
      <c r="Q67" s="27">
        <v>0</v>
      </c>
      <c r="R67" s="6">
        <v>150</v>
      </c>
      <c r="S67" s="6">
        <v>162</v>
      </c>
      <c r="T67">
        <v>0</v>
      </c>
      <c r="U67" s="6">
        <v>124</v>
      </c>
      <c r="V67" s="6">
        <v>134</v>
      </c>
      <c r="W67" s="27">
        <v>0</v>
      </c>
      <c r="X67" s="6">
        <v>302</v>
      </c>
      <c r="Y67" s="6">
        <v>302</v>
      </c>
      <c r="Z67" s="23">
        <v>0</v>
      </c>
      <c r="AJ67" s="6"/>
      <c r="AK67" s="6"/>
      <c r="AM67" s="148"/>
      <c r="AN67" s="148"/>
      <c r="AO67" s="173"/>
      <c r="AP67" s="136"/>
      <c r="AQ67" s="137"/>
      <c r="AV67" s="6"/>
      <c r="AW67" s="6"/>
      <c r="AZ67" s="6"/>
      <c r="BA67" s="6"/>
      <c r="BD67" s="6"/>
      <c r="BE67" s="6"/>
      <c r="BF67" s="6"/>
      <c r="BG67" s="6"/>
      <c r="BH67" s="6"/>
      <c r="BI67" s="6"/>
      <c r="BJ67" s="6"/>
      <c r="BK67" s="6"/>
      <c r="BL67" s="6"/>
      <c r="BM67" s="6"/>
    </row>
    <row r="68" spans="1:65" ht="16.5" customHeight="1">
      <c r="A68" s="27" t="s">
        <v>150</v>
      </c>
      <c r="B68" s="80">
        <v>179</v>
      </c>
      <c r="C68" s="150">
        <v>131</v>
      </c>
      <c r="D68" s="150">
        <v>135</v>
      </c>
      <c r="E68" s="6">
        <v>0</v>
      </c>
      <c r="F68" s="6">
        <v>329</v>
      </c>
      <c r="G68" s="6">
        <v>338</v>
      </c>
      <c r="H68" s="23">
        <v>0</v>
      </c>
      <c r="I68" s="6">
        <v>163</v>
      </c>
      <c r="J68" s="6">
        <v>166</v>
      </c>
      <c r="K68" s="23">
        <v>0</v>
      </c>
      <c r="L68" s="148">
        <v>204</v>
      </c>
      <c r="M68" s="148">
        <v>204</v>
      </c>
      <c r="N68" s="23">
        <v>0</v>
      </c>
      <c r="O68" s="160">
        <v>198</v>
      </c>
      <c r="P68" s="160">
        <v>198</v>
      </c>
      <c r="Q68" s="27">
        <v>0</v>
      </c>
      <c r="R68" s="6">
        <v>150</v>
      </c>
      <c r="S68" s="6">
        <v>162</v>
      </c>
      <c r="T68">
        <v>0</v>
      </c>
      <c r="U68" s="6">
        <v>124</v>
      </c>
      <c r="V68" s="6">
        <v>134</v>
      </c>
      <c r="W68" s="27">
        <v>0</v>
      </c>
      <c r="X68" s="6">
        <v>302</v>
      </c>
      <c r="Y68" s="6">
        <v>302</v>
      </c>
      <c r="Z68" s="23">
        <v>0</v>
      </c>
      <c r="AJ68" s="6"/>
      <c r="AK68" s="6"/>
      <c r="AM68" s="6"/>
      <c r="AN68" s="6"/>
      <c r="AO68" s="173"/>
      <c r="AP68" s="136"/>
      <c r="AQ68" s="137"/>
      <c r="AV68" s="6"/>
      <c r="AW68" s="6"/>
      <c r="AZ68" s="6"/>
      <c r="BA68" s="6"/>
      <c r="BD68" s="6"/>
      <c r="BE68" s="6"/>
      <c r="BF68" s="6"/>
      <c r="BG68" s="6"/>
      <c r="BH68" s="6"/>
      <c r="BI68" s="6"/>
      <c r="BJ68" s="6"/>
      <c r="BK68" s="6"/>
      <c r="BL68" s="6"/>
      <c r="BM68" s="6"/>
    </row>
    <row r="69" spans="1:65" ht="16.5" customHeight="1">
      <c r="A69" s="27" t="s">
        <v>150</v>
      </c>
      <c r="B69" s="80">
        <v>179</v>
      </c>
      <c r="C69" s="150">
        <v>139</v>
      </c>
      <c r="D69" s="150">
        <v>143</v>
      </c>
      <c r="E69" s="6">
        <v>0</v>
      </c>
      <c r="F69" s="6">
        <v>329</v>
      </c>
      <c r="G69" s="6">
        <v>338</v>
      </c>
      <c r="H69" s="23">
        <v>0</v>
      </c>
      <c r="I69" s="6">
        <v>163</v>
      </c>
      <c r="J69" s="6">
        <v>166</v>
      </c>
      <c r="K69" s="23">
        <v>0</v>
      </c>
      <c r="L69" s="148">
        <v>202</v>
      </c>
      <c r="M69" s="148">
        <v>202</v>
      </c>
      <c r="N69" s="23">
        <v>0</v>
      </c>
      <c r="O69" s="160">
        <v>182</v>
      </c>
      <c r="P69" s="160">
        <v>196</v>
      </c>
      <c r="Q69" s="27">
        <v>0</v>
      </c>
      <c r="R69" s="6">
        <v>150</v>
      </c>
      <c r="S69" s="6">
        <v>162</v>
      </c>
      <c r="T69">
        <v>0</v>
      </c>
      <c r="U69" s="6">
        <v>124</v>
      </c>
      <c r="V69" s="6">
        <v>134</v>
      </c>
      <c r="W69" s="27">
        <v>0</v>
      </c>
      <c r="X69" s="6">
        <v>302</v>
      </c>
      <c r="Y69" s="6">
        <v>302</v>
      </c>
      <c r="Z69" s="23">
        <v>0</v>
      </c>
      <c r="AJ69" s="6"/>
      <c r="AK69" s="6"/>
      <c r="AM69" s="6"/>
      <c r="AN69" s="6"/>
      <c r="AO69" s="173"/>
      <c r="AP69" s="136"/>
      <c r="AQ69" s="137"/>
      <c r="AV69" s="6"/>
      <c r="AW69" s="6"/>
      <c r="AZ69" s="6"/>
      <c r="BA69" s="6"/>
      <c r="BD69" s="6"/>
      <c r="BE69" s="6"/>
      <c r="BF69" s="6"/>
      <c r="BG69" s="6"/>
      <c r="BH69" s="6"/>
      <c r="BI69" s="6"/>
      <c r="BJ69" s="6"/>
      <c r="BK69" s="6"/>
      <c r="BL69" s="6"/>
      <c r="BM69" s="6"/>
    </row>
    <row r="70" spans="1:65" ht="16.5" customHeight="1">
      <c r="A70" s="27" t="s">
        <v>150</v>
      </c>
      <c r="B70" s="80">
        <v>183</v>
      </c>
      <c r="C70" s="6">
        <v>139</v>
      </c>
      <c r="D70" s="6">
        <v>143</v>
      </c>
      <c r="E70" s="6">
        <v>0</v>
      </c>
      <c r="F70" s="6">
        <v>329</v>
      </c>
      <c r="G70" s="6">
        <v>338</v>
      </c>
      <c r="H70" s="23">
        <v>0</v>
      </c>
      <c r="I70" s="148">
        <v>163</v>
      </c>
      <c r="J70" s="148">
        <v>163</v>
      </c>
      <c r="K70" s="23">
        <v>0</v>
      </c>
      <c r="L70" s="148">
        <v>206</v>
      </c>
      <c r="M70" s="148">
        <v>206</v>
      </c>
      <c r="N70" s="23">
        <v>0</v>
      </c>
      <c r="O70" s="160">
        <v>200</v>
      </c>
      <c r="P70" s="160">
        <v>200</v>
      </c>
      <c r="Q70" s="27">
        <v>0</v>
      </c>
      <c r="R70" s="148">
        <v>150</v>
      </c>
      <c r="S70" s="148">
        <v>162</v>
      </c>
      <c r="T70">
        <v>0</v>
      </c>
      <c r="U70" s="6">
        <v>124</v>
      </c>
      <c r="V70" s="6">
        <v>134</v>
      </c>
      <c r="W70" s="27">
        <v>0</v>
      </c>
      <c r="X70" s="6">
        <v>0</v>
      </c>
      <c r="Y70" s="6">
        <v>0</v>
      </c>
      <c r="Z70" s="23">
        <v>0</v>
      </c>
      <c r="AJ70" s="6"/>
      <c r="AK70" s="6"/>
      <c r="AM70" s="6"/>
      <c r="AN70" s="6"/>
      <c r="AO70" s="173"/>
      <c r="AP70" s="136"/>
      <c r="AQ70" s="137"/>
      <c r="AV70" s="6"/>
      <c r="AW70" s="6"/>
      <c r="AZ70" s="6"/>
      <c r="BA70" s="6"/>
      <c r="BD70" s="6"/>
      <c r="BE70" s="6"/>
      <c r="BF70" s="6"/>
      <c r="BG70" s="6"/>
      <c r="BH70" s="6"/>
      <c r="BI70" s="6"/>
      <c r="BJ70" s="6"/>
      <c r="BK70" s="6"/>
      <c r="BL70" s="6"/>
      <c r="BM70" s="6"/>
    </row>
    <row r="71" spans="1:65" ht="16.5" customHeight="1">
      <c r="A71" s="27" t="s">
        <v>150</v>
      </c>
      <c r="B71" s="80">
        <v>183</v>
      </c>
      <c r="C71" s="6">
        <v>139</v>
      </c>
      <c r="D71" s="6">
        <v>143</v>
      </c>
      <c r="E71" s="6">
        <v>0</v>
      </c>
      <c r="F71" s="6">
        <v>329</v>
      </c>
      <c r="G71" s="6">
        <v>338</v>
      </c>
      <c r="H71" s="23">
        <v>0</v>
      </c>
      <c r="I71" s="148">
        <v>163</v>
      </c>
      <c r="J71" s="148">
        <v>166</v>
      </c>
      <c r="K71" s="23">
        <v>0</v>
      </c>
      <c r="L71" s="148">
        <v>204</v>
      </c>
      <c r="M71" s="148">
        <v>204</v>
      </c>
      <c r="N71" s="23">
        <v>0</v>
      </c>
      <c r="O71" s="160">
        <v>184</v>
      </c>
      <c r="P71" s="160">
        <v>198</v>
      </c>
      <c r="Q71" s="27">
        <v>0</v>
      </c>
      <c r="R71" s="148">
        <v>162</v>
      </c>
      <c r="S71" s="148">
        <v>162</v>
      </c>
      <c r="T71">
        <v>0</v>
      </c>
      <c r="U71" s="6">
        <v>124</v>
      </c>
      <c r="V71" s="6">
        <v>134</v>
      </c>
      <c r="W71" s="27">
        <v>0</v>
      </c>
      <c r="X71" s="6">
        <v>311</v>
      </c>
      <c r="Y71" s="6">
        <v>311</v>
      </c>
      <c r="Z71" s="23">
        <v>0</v>
      </c>
      <c r="AJ71" s="6"/>
      <c r="AK71" s="6"/>
      <c r="AM71" s="6"/>
      <c r="AN71" s="6"/>
      <c r="AO71" s="173"/>
      <c r="AP71" s="136"/>
      <c r="AQ71" s="137"/>
      <c r="AV71" s="6"/>
      <c r="AW71" s="6"/>
      <c r="AZ71" s="6"/>
      <c r="BA71" s="6"/>
      <c r="BD71" s="6"/>
      <c r="BE71" s="6"/>
      <c r="BF71" s="6"/>
      <c r="BG71" s="6"/>
      <c r="BH71" s="6"/>
      <c r="BI71" s="6"/>
      <c r="BJ71" s="6"/>
      <c r="BK71" s="6"/>
      <c r="BL71" s="6"/>
      <c r="BM71" s="6"/>
    </row>
    <row r="72" spans="1:65" ht="16.5" customHeight="1">
      <c r="A72" s="27" t="s">
        <v>150</v>
      </c>
      <c r="B72" s="80">
        <v>190</v>
      </c>
      <c r="C72" s="6">
        <v>131</v>
      </c>
      <c r="D72" s="6">
        <v>135</v>
      </c>
      <c r="E72" s="6">
        <v>0</v>
      </c>
      <c r="F72" s="6">
        <v>329</v>
      </c>
      <c r="G72" s="6">
        <v>338</v>
      </c>
      <c r="H72" s="23">
        <v>0</v>
      </c>
      <c r="I72" s="160">
        <v>160</v>
      </c>
      <c r="J72" s="160">
        <v>160</v>
      </c>
      <c r="K72" s="23">
        <v>0</v>
      </c>
      <c r="L72" s="148">
        <v>206</v>
      </c>
      <c r="M72" s="148">
        <v>206</v>
      </c>
      <c r="N72" s="23">
        <v>0</v>
      </c>
      <c r="O72" s="160">
        <v>200</v>
      </c>
      <c r="P72" s="160">
        <v>200</v>
      </c>
      <c r="Q72" s="27">
        <v>0</v>
      </c>
      <c r="R72" s="6">
        <v>150</v>
      </c>
      <c r="S72" s="6">
        <v>162</v>
      </c>
      <c r="T72">
        <v>0</v>
      </c>
      <c r="U72" s="6">
        <v>124</v>
      </c>
      <c r="V72" s="6">
        <v>134</v>
      </c>
      <c r="W72" s="27">
        <v>0</v>
      </c>
      <c r="X72" s="6">
        <v>302</v>
      </c>
      <c r="Y72" s="6">
        <v>302</v>
      </c>
      <c r="Z72" s="23">
        <v>0</v>
      </c>
      <c r="AJ72" s="6"/>
      <c r="AK72" s="6"/>
      <c r="AM72" s="148"/>
      <c r="AN72" s="148"/>
      <c r="AO72" s="173"/>
      <c r="AP72" s="136"/>
      <c r="AQ72" s="137"/>
      <c r="AV72" s="6"/>
      <c r="AW72" s="6"/>
      <c r="AZ72" s="6"/>
      <c r="BA72" s="6"/>
      <c r="BD72" s="6"/>
      <c r="BE72" s="6"/>
      <c r="BF72" s="6"/>
      <c r="BG72" s="6"/>
      <c r="BH72" s="6"/>
      <c r="BI72" s="6"/>
      <c r="BJ72" s="6"/>
      <c r="BK72" s="6"/>
      <c r="BL72" s="6"/>
      <c r="BM72" s="6"/>
    </row>
    <row r="73" spans="1:65" ht="16.5" customHeight="1">
      <c r="A73" s="27" t="s">
        <v>150</v>
      </c>
      <c r="B73" s="80">
        <v>190</v>
      </c>
      <c r="C73" s="6">
        <v>0</v>
      </c>
      <c r="D73" s="6">
        <v>0</v>
      </c>
      <c r="E73" s="6">
        <v>0</v>
      </c>
      <c r="F73" s="6">
        <v>329</v>
      </c>
      <c r="G73" s="6">
        <v>338</v>
      </c>
      <c r="H73" s="23">
        <v>0</v>
      </c>
      <c r="I73" s="160">
        <v>163</v>
      </c>
      <c r="J73" s="160">
        <v>166</v>
      </c>
      <c r="K73" s="23">
        <v>0</v>
      </c>
      <c r="L73" s="148">
        <v>204</v>
      </c>
      <c r="M73" s="148">
        <v>204</v>
      </c>
      <c r="N73" s="23">
        <v>0</v>
      </c>
      <c r="O73" s="160">
        <v>184</v>
      </c>
      <c r="P73" s="160">
        <v>198</v>
      </c>
      <c r="Q73" s="27">
        <v>0</v>
      </c>
      <c r="R73" s="6">
        <v>150</v>
      </c>
      <c r="S73" s="6">
        <v>162</v>
      </c>
      <c r="T73">
        <v>0</v>
      </c>
      <c r="U73" s="6">
        <v>124</v>
      </c>
      <c r="V73" s="6">
        <v>134</v>
      </c>
      <c r="W73" s="27">
        <v>0</v>
      </c>
      <c r="X73" s="6">
        <v>0</v>
      </c>
      <c r="Y73" s="6">
        <v>0</v>
      </c>
      <c r="Z73" s="23">
        <v>0</v>
      </c>
      <c r="AJ73" s="6"/>
      <c r="AK73" s="6"/>
      <c r="AM73" s="148"/>
      <c r="AN73" s="148"/>
      <c r="AO73" s="173"/>
      <c r="AP73" s="136"/>
      <c r="AQ73" s="137"/>
      <c r="AV73" s="6"/>
      <c r="AW73" s="6"/>
      <c r="AZ73" s="6"/>
      <c r="BA73" s="6"/>
      <c r="BD73" s="6"/>
      <c r="BE73" s="6"/>
      <c r="BF73" s="6"/>
      <c r="BG73" s="6"/>
      <c r="BH73" s="6"/>
      <c r="BI73" s="6"/>
      <c r="BJ73" s="6"/>
      <c r="BK73" s="6"/>
      <c r="BL73" s="6"/>
      <c r="BM73" s="6"/>
    </row>
    <row r="74" spans="1:65" ht="16.5" customHeight="1">
      <c r="A74" s="27" t="s">
        <v>150</v>
      </c>
      <c r="B74" s="80">
        <v>197</v>
      </c>
      <c r="C74" s="6">
        <v>139</v>
      </c>
      <c r="D74" s="6">
        <v>143</v>
      </c>
      <c r="E74" s="6">
        <v>0</v>
      </c>
      <c r="F74" s="6">
        <v>0</v>
      </c>
      <c r="G74" s="6">
        <v>0</v>
      </c>
      <c r="H74" s="23">
        <v>0</v>
      </c>
      <c r="I74" s="6">
        <v>163</v>
      </c>
      <c r="J74" s="6">
        <v>166</v>
      </c>
      <c r="K74" s="23">
        <v>0</v>
      </c>
      <c r="L74" s="160">
        <v>204</v>
      </c>
      <c r="M74" s="160">
        <v>204</v>
      </c>
      <c r="N74" s="23">
        <v>0</v>
      </c>
      <c r="O74" s="214">
        <v>184</v>
      </c>
      <c r="P74" s="214">
        <v>198</v>
      </c>
      <c r="Q74" s="27">
        <v>0</v>
      </c>
      <c r="R74" s="6">
        <v>150</v>
      </c>
      <c r="S74" s="6">
        <v>162</v>
      </c>
      <c r="T74">
        <v>0</v>
      </c>
      <c r="U74" s="148">
        <v>134</v>
      </c>
      <c r="V74" s="148">
        <v>134</v>
      </c>
      <c r="W74" s="27">
        <v>0</v>
      </c>
      <c r="X74" s="6">
        <v>302</v>
      </c>
      <c r="Y74" s="6">
        <v>302</v>
      </c>
      <c r="Z74" s="23">
        <v>0</v>
      </c>
      <c r="AJ74" s="6"/>
      <c r="AK74" s="6"/>
      <c r="AM74" s="6"/>
      <c r="AN74" s="6"/>
      <c r="AO74" s="173"/>
      <c r="AP74" s="136"/>
      <c r="AQ74" s="137"/>
      <c r="AV74" s="6"/>
      <c r="AW74" s="6"/>
      <c r="AZ74" s="6"/>
      <c r="BA74" s="6"/>
      <c r="BD74" s="6"/>
      <c r="BE74" s="6"/>
      <c r="BF74" s="6"/>
      <c r="BG74" s="6"/>
      <c r="BH74" s="6"/>
      <c r="BI74" s="6"/>
      <c r="BJ74" s="6"/>
      <c r="BK74" s="6"/>
      <c r="BL74" s="6"/>
      <c r="BM74" s="6"/>
    </row>
    <row r="75" spans="1:65" ht="16.5" customHeight="1">
      <c r="A75" s="27" t="s">
        <v>150</v>
      </c>
      <c r="B75" s="80">
        <v>197</v>
      </c>
      <c r="C75" s="6">
        <v>139</v>
      </c>
      <c r="D75" s="6">
        <v>143</v>
      </c>
      <c r="E75" s="6">
        <v>0</v>
      </c>
      <c r="F75" s="6">
        <v>329</v>
      </c>
      <c r="G75" s="6">
        <v>338</v>
      </c>
      <c r="H75" s="23">
        <v>0</v>
      </c>
      <c r="I75" s="6">
        <v>163</v>
      </c>
      <c r="J75" s="6">
        <v>166</v>
      </c>
      <c r="K75" s="23">
        <v>0</v>
      </c>
      <c r="L75" s="160">
        <v>202</v>
      </c>
      <c r="M75" s="160">
        <v>206</v>
      </c>
      <c r="N75" s="23">
        <v>0</v>
      </c>
      <c r="O75" s="214">
        <v>182</v>
      </c>
      <c r="P75" s="214">
        <v>196</v>
      </c>
      <c r="Q75" s="27">
        <v>0</v>
      </c>
      <c r="R75" s="6">
        <v>0</v>
      </c>
      <c r="S75" s="6">
        <v>0</v>
      </c>
      <c r="T75">
        <v>0</v>
      </c>
      <c r="U75" s="148">
        <v>146</v>
      </c>
      <c r="V75" s="148">
        <v>146</v>
      </c>
      <c r="W75" s="27">
        <v>0</v>
      </c>
      <c r="X75" s="6">
        <v>302</v>
      </c>
      <c r="Y75" s="6">
        <v>302</v>
      </c>
      <c r="Z75" s="23">
        <v>0</v>
      </c>
      <c r="AJ75" s="6"/>
      <c r="AK75" s="6"/>
      <c r="AM75" s="6"/>
      <c r="AN75" s="6"/>
      <c r="AO75" s="173"/>
      <c r="AP75" s="136"/>
      <c r="AQ75" s="137"/>
      <c r="AV75" s="6"/>
      <c r="AW75" s="6"/>
      <c r="AZ75" s="6"/>
      <c r="BA75" s="6"/>
      <c r="BD75" s="6"/>
      <c r="BE75" s="6"/>
      <c r="BF75" s="6"/>
      <c r="BG75" s="6"/>
      <c r="BH75" s="6"/>
      <c r="BI75" s="6"/>
      <c r="BJ75" s="6"/>
      <c r="BK75" s="6"/>
      <c r="BL75" s="6"/>
      <c r="BM75" s="6"/>
    </row>
    <row r="76" spans="1:65" ht="16.5" customHeight="1">
      <c r="A76" s="27" t="s">
        <v>150</v>
      </c>
      <c r="B76" s="80">
        <v>480</v>
      </c>
      <c r="C76" s="6">
        <v>0</v>
      </c>
      <c r="D76" s="6">
        <v>0</v>
      </c>
      <c r="E76" s="6">
        <v>0</v>
      </c>
      <c r="F76">
        <v>0</v>
      </c>
      <c r="G76">
        <v>0</v>
      </c>
      <c r="H76" s="23">
        <v>0</v>
      </c>
      <c r="I76" s="6">
        <v>163</v>
      </c>
      <c r="J76" s="6">
        <v>166</v>
      </c>
      <c r="K76" s="23">
        <v>0</v>
      </c>
      <c r="L76" s="160">
        <v>198</v>
      </c>
      <c r="M76" s="160">
        <v>198</v>
      </c>
      <c r="N76" s="23">
        <v>0</v>
      </c>
      <c r="O76" s="6">
        <v>198</v>
      </c>
      <c r="P76" s="6">
        <v>198</v>
      </c>
      <c r="Q76" s="27">
        <v>0</v>
      </c>
      <c r="R76" s="6">
        <v>162</v>
      </c>
      <c r="S76" s="6">
        <v>162</v>
      </c>
      <c r="T76" s="6">
        <v>0</v>
      </c>
      <c r="U76" s="6">
        <v>134</v>
      </c>
      <c r="V76" s="6">
        <v>134</v>
      </c>
      <c r="W76" s="27">
        <v>0</v>
      </c>
      <c r="X76" s="6">
        <v>0</v>
      </c>
      <c r="Y76" s="6">
        <v>0</v>
      </c>
      <c r="Z76" s="23">
        <v>0</v>
      </c>
      <c r="AJ76" s="6"/>
      <c r="AK76" s="6"/>
      <c r="AM76" s="6"/>
      <c r="AN76" s="6"/>
      <c r="AO76" s="173"/>
      <c r="AP76" s="136"/>
      <c r="AQ76" s="137"/>
      <c r="AV76" s="6"/>
      <c r="AW76" s="6"/>
      <c r="AZ76" s="6"/>
      <c r="BA76" s="6"/>
      <c r="BD76" s="6"/>
      <c r="BE76" s="6"/>
      <c r="BF76" s="6"/>
      <c r="BG76" s="6"/>
      <c r="BH76" s="6"/>
      <c r="BI76" s="6"/>
      <c r="BJ76" s="6"/>
      <c r="BK76" s="6"/>
      <c r="BL76" s="6"/>
      <c r="BM76" s="6"/>
    </row>
    <row r="77" spans="1:65" ht="16.5" customHeight="1">
      <c r="A77" s="27" t="s">
        <v>150</v>
      </c>
      <c r="B77" s="80">
        <v>480</v>
      </c>
      <c r="C77" s="6">
        <v>139</v>
      </c>
      <c r="D77" s="6">
        <v>143</v>
      </c>
      <c r="E77" s="6">
        <v>0</v>
      </c>
      <c r="F77" s="6">
        <v>293</v>
      </c>
      <c r="G77" s="6">
        <v>293</v>
      </c>
      <c r="H77" s="23">
        <v>0</v>
      </c>
      <c r="I77" s="6">
        <v>163</v>
      </c>
      <c r="J77" s="6">
        <v>166</v>
      </c>
      <c r="K77" s="23">
        <v>0</v>
      </c>
      <c r="L77" s="160">
        <v>204</v>
      </c>
      <c r="M77" s="160">
        <v>210</v>
      </c>
      <c r="N77" s="23">
        <v>0</v>
      </c>
      <c r="O77" s="6">
        <v>198</v>
      </c>
      <c r="P77" s="6">
        <v>198</v>
      </c>
      <c r="Q77" s="27">
        <v>0</v>
      </c>
      <c r="R77" s="6">
        <v>162</v>
      </c>
      <c r="S77" s="6">
        <v>162</v>
      </c>
      <c r="T77" s="6">
        <v>0</v>
      </c>
      <c r="U77" s="6">
        <v>0</v>
      </c>
      <c r="V77" s="6">
        <v>0</v>
      </c>
      <c r="W77" s="27">
        <v>0</v>
      </c>
      <c r="X77" s="6">
        <v>0</v>
      </c>
      <c r="Y77" s="6">
        <v>0</v>
      </c>
      <c r="Z77" s="23">
        <v>0</v>
      </c>
      <c r="AJ77" s="6"/>
      <c r="AK77" s="6"/>
      <c r="AM77" s="6"/>
      <c r="AN77" s="6"/>
      <c r="AO77" s="173"/>
      <c r="AP77" s="136"/>
      <c r="AQ77" s="137"/>
      <c r="AV77" s="6"/>
      <c r="AW77" s="6"/>
      <c r="AZ77" s="6"/>
      <c r="BA77" s="6"/>
      <c r="BD77" s="6"/>
      <c r="BE77" s="6"/>
      <c r="BF77" s="6"/>
      <c r="BG77" s="6"/>
      <c r="BH77" s="6"/>
      <c r="BI77" s="6"/>
      <c r="BJ77" s="6"/>
      <c r="BK77" s="6"/>
      <c r="BL77" s="6"/>
      <c r="BM77" s="6"/>
    </row>
  </sheetData>
  <autoFilter ref="A1:W35" xr:uid="{00000000-0009-0000-0000-00000C000000}"/>
  <conditionalFormatting sqref="AJ58:AK77">
    <cfRule type="containsText" dxfId="139" priority="1" operator="containsText" text="231">
      <formula>NOT(ISERROR(SEARCH(("231"),(AJ58))))</formula>
    </cfRule>
  </conditionalFormatting>
  <conditionalFormatting sqref="I48:K55">
    <cfRule type="containsText" dxfId="138" priority="2" operator="containsText" text="170">
      <formula>NOT(ISERROR(SEARCH(("170"),(I48))))</formula>
    </cfRule>
  </conditionalFormatting>
  <conditionalFormatting sqref="I48:J57 K48:K55">
    <cfRule type="containsText" dxfId="137" priority="3" operator="containsText" text="164">
      <formula>NOT(ISERROR(SEARCH(("164"),(I48))))</formula>
    </cfRule>
  </conditionalFormatting>
  <conditionalFormatting sqref="F30:H31 U42:W47">
    <cfRule type="containsText" dxfId="136" priority="4" operator="containsText" text="159">
      <formula>NOT(ISERROR(SEARCH(("159"),(F30))))</formula>
    </cfRule>
  </conditionalFormatting>
  <conditionalFormatting sqref="R30:T31">
    <cfRule type="containsText" dxfId="135" priority="5" operator="containsText" text="159">
      <formula>NOT(ISERROR(SEARCH(("159"),(R30))))</formula>
    </cfRule>
  </conditionalFormatting>
  <conditionalFormatting sqref="R30:T31">
    <cfRule type="containsText" dxfId="134" priority="6" operator="containsText" text="159">
      <formula>NOT(ISERROR(SEARCH(("159"),(R30))))</formula>
    </cfRule>
  </conditionalFormatting>
  <conditionalFormatting sqref="I20:K21 L40:N41">
    <cfRule type="containsText" dxfId="133" priority="7" operator="containsText" text="187">
      <formula>NOT(ISERROR(SEARCH(("187"),(I20))))</formula>
    </cfRule>
  </conditionalFormatting>
  <conditionalFormatting sqref="O20:Q21 R40:T41">
    <cfRule type="containsText" dxfId="132" priority="8" operator="containsText" text="160">
      <formula>NOT(ISERROR(SEARCH(("160"),(O20))))</formula>
    </cfRule>
  </conditionalFormatting>
  <conditionalFormatting sqref="O20:Q21 R40:T41">
    <cfRule type="containsText" dxfId="131" priority="9" operator="containsText" text="169">
      <formula>NOT(ISERROR(SEARCH(("169"),(O20))))</formula>
    </cfRule>
  </conditionalFormatting>
  <conditionalFormatting sqref="O20:Q21 R40:T41">
    <cfRule type="containsText" dxfId="130" priority="10" operator="containsText" text="176">
      <formula>NOT(ISERROR(SEARCH(("176"),(O20))))</formula>
    </cfRule>
  </conditionalFormatting>
  <conditionalFormatting sqref="R20:T21 U40:W41">
    <cfRule type="containsText" dxfId="129" priority="11" operator="containsText" text="131">
      <formula>NOT(ISERROR(SEARCH(("131"),(R20))))</formula>
    </cfRule>
  </conditionalFormatting>
  <conditionalFormatting sqref="U20:W21 AM40:AO41">
    <cfRule type="containsText" dxfId="128" priority="12" operator="containsText" text="207">
      <formula>NOT(ISERROR(SEARCH(("207"),(U20))))</formula>
    </cfRule>
  </conditionalFormatting>
  <conditionalFormatting sqref="U20:W21 AM40:AO41">
    <cfRule type="containsText" dxfId="127" priority="13" operator="containsText" text="243">
      <formula>NOT(ISERROR(SEARCH(("243"),(U20))))</formula>
    </cfRule>
  </conditionalFormatting>
  <conditionalFormatting sqref="F10:H11 F28:H29 F34:H35">
    <cfRule type="containsText" dxfId="126" priority="14" operator="containsText" text="187">
      <formula>NOT(ISERROR(SEARCH(("187"),(F10))))</formula>
    </cfRule>
  </conditionalFormatting>
  <conditionalFormatting sqref="I10:K11 I28:K29 I34:K35 L48:N55">
    <cfRule type="containsText" dxfId="125" priority="15" operator="containsText" text="209">
      <formula>NOT(ISERROR(SEARCH(("209"),(I10))))</formula>
    </cfRule>
  </conditionalFormatting>
  <conditionalFormatting sqref="U10:W11 U28:W29 U34:W35 AM48:AO55">
    <cfRule type="containsText" dxfId="124" priority="16" operator="containsText" text="166">
      <formula>NOT(ISERROR(SEARCH(("166"),(U10))))</formula>
    </cfRule>
  </conditionalFormatting>
  <conditionalFormatting sqref="R10:S11 R28:S29 R34:S35 U48:V55">
    <cfRule type="containsText" dxfId="123" priority="17" operator="containsText" text="131">
      <formula>NOT(ISERROR(SEARCH(("131"),(R10))))</formula>
    </cfRule>
  </conditionalFormatting>
  <conditionalFormatting sqref="R10:S11 R28:S29 R34:S35 U48:V55">
    <cfRule type="containsText" dxfId="122" priority="18" operator="containsText" text="133">
      <formula>NOT(ISERROR(SEARCH(("133"),(R10))))</formula>
    </cfRule>
  </conditionalFormatting>
  <conditionalFormatting sqref="R10:S11 R28:S29 R34:S35 U48:V55">
    <cfRule type="containsText" dxfId="121" priority="19" operator="containsText" text="147">
      <formula>NOT(ISERROR(SEARCH(("147"),(R10))))</formula>
    </cfRule>
  </conditionalFormatting>
  <conditionalFormatting sqref="R10:S11 R28:S29 R34:S35 U48:V55">
    <cfRule type="containsText" dxfId="120" priority="20" operator="containsText" text="153">
      <formula>NOT(ISERROR(SEARCH(("153"),(R10))))</formula>
    </cfRule>
  </conditionalFormatting>
  <conditionalFormatting sqref="I10:K11 I20:K21 I28:K29 I34:K35 L40:N41 L48:N55">
    <cfRule type="containsText" dxfId="119" priority="21" operator="containsText" text="203">
      <formula>NOT(ISERROR(SEARCH(("203"),(I10))))</formula>
    </cfRule>
  </conditionalFormatting>
  <conditionalFormatting sqref="F8:H9 F20:H21 F32:H33">
    <cfRule type="containsText" dxfId="118" priority="22" operator="containsText" text="155">
      <formula>NOT(ISERROR(SEARCH(("155"),(F8))))</formula>
    </cfRule>
  </conditionalFormatting>
  <conditionalFormatting sqref="F8:H9 F32:H33">
    <cfRule type="containsText" dxfId="117" priority="23" operator="containsText" text="147">
      <formula>NOT(ISERROR(SEARCH(("147"),(F8))))</formula>
    </cfRule>
  </conditionalFormatting>
  <conditionalFormatting sqref="F8:H11 F28:H29 F32:H35">
    <cfRule type="containsText" dxfId="116" priority="24" operator="containsText" text="159">
      <formula>NOT(ISERROR(SEARCH(("159"),(F8))))</formula>
    </cfRule>
  </conditionalFormatting>
  <conditionalFormatting sqref="C8:E9 C30:E33 F42:H47">
    <cfRule type="containsText" dxfId="115" priority="25" operator="containsText" text="294">
      <formula>NOT(ISERROR(SEARCH(("294"),(C8))))</formula>
    </cfRule>
  </conditionalFormatting>
  <conditionalFormatting sqref="E8:E9 O8:Q9 R30:T31 Q32:Q33 U42:W47">
    <cfRule type="containsText" dxfId="114" priority="26" operator="containsText" text="151">
      <formula>NOT(ISERROR(SEARCH(("151"),(E8))))</formula>
    </cfRule>
  </conditionalFormatting>
  <conditionalFormatting sqref="E8:E9 E32:E33">
    <cfRule type="containsText" dxfId="113" priority="27" operator="containsText" text="129">
      <formula>NOT(ISERROR(SEARCH(("129"),(E8))))</formula>
    </cfRule>
  </conditionalFormatting>
  <conditionalFormatting sqref="F8:H9 F20:H21 F32:H33">
    <cfRule type="containsText" dxfId="112" priority="28" operator="containsText" text="143">
      <formula>NOT(ISERROR(SEARCH(("143"),(F8))))</formula>
    </cfRule>
  </conditionalFormatting>
  <conditionalFormatting sqref="O8:Q9">
    <cfRule type="containsText" dxfId="111" priority="29" operator="containsText" text="151">
      <formula>NOT(ISERROR(SEARCH(("151"),(O8))))</formula>
    </cfRule>
  </conditionalFormatting>
  <conditionalFormatting sqref="O8:Q9 O32:Q33">
    <cfRule type="containsText" dxfId="110" priority="30" operator="containsText" text="157">
      <formula>NOT(ISERROR(SEARCH(("157"),(O8))))</formula>
    </cfRule>
  </conditionalFormatting>
  <conditionalFormatting sqref="U8:W9 U32:W33">
    <cfRule type="containsText" dxfId="109" priority="31" operator="containsText" text="195">
      <formula>NOT(ISERROR(SEARCH(("195"),(U8))))</formula>
    </cfRule>
  </conditionalFormatting>
  <conditionalFormatting sqref="U8:W9 U32:W33">
    <cfRule type="containsText" dxfId="108" priority="32" operator="containsText" text="203">
      <formula>NOT(ISERROR(SEARCH(("203"),(U8))))</formula>
    </cfRule>
  </conditionalFormatting>
  <conditionalFormatting sqref="R6:S7 R22:S27 U58:V77">
    <cfRule type="containsText" dxfId="107" priority="33" operator="containsText" text="123">
      <formula>NOT(ISERROR(SEARCH(("123"),(R6))))</formula>
    </cfRule>
  </conditionalFormatting>
  <conditionalFormatting sqref="R6:S7 R22:S27 U58:V77">
    <cfRule type="containsText" dxfId="106" priority="34" operator="containsText" text="133">
      <formula>NOT(ISERROR(SEARCH(("133"),(R6))))</formula>
    </cfRule>
  </conditionalFormatting>
  <conditionalFormatting sqref="Q6:Q7 Q24:Q27 R58:S63 T58:T75 U58:V63 AL58:AL77">
    <cfRule type="containsText" dxfId="105" priority="35" operator="containsText" text="missing">
      <formula>NOT(ISERROR(SEARCH(("missing"),(Q6))))</formula>
    </cfRule>
  </conditionalFormatting>
  <conditionalFormatting sqref="C6:D9 E8:E9 C20:D27 E20:E21 C30:E33 F40:H47 F58:G77">
    <cfRule type="containsText" dxfId="104" priority="36" operator="containsText" text="301">
      <formula>NOT(ISERROR(SEARCH(("301"),(C6))))</formula>
    </cfRule>
  </conditionalFormatting>
  <conditionalFormatting sqref="O6:Q7 O10:Q11 O20:Q29 O34:Q35 R40:T41 R48:T55 R58:T77 U58:V58 U60:V60 U62:V62">
    <cfRule type="containsText" dxfId="103" priority="37" operator="containsText" text="161">
      <formula>NOT(ISERROR(SEARCH(("161"),(O6))))</formula>
    </cfRule>
  </conditionalFormatting>
  <conditionalFormatting sqref="L7:M7 L10:N11 L22:M31 N28:N31 L34:N35 O42:Q55 O58:P77">
    <cfRule type="containsText" dxfId="102" priority="38" operator="containsText" text="199">
      <formula>NOT(ISERROR(SEARCH(("199"),(L7))))</formula>
    </cfRule>
  </conditionalFormatting>
  <conditionalFormatting sqref="I7:J11 K8:K11 I22:J29 K28:K29 I32:K35 L48:N55 L58:M77">
    <cfRule type="containsText" dxfId="101" priority="39" operator="containsText" text="205">
      <formula>NOT(ISERROR(SEARCH(("205"),(I7))))</formula>
    </cfRule>
  </conditionalFormatting>
  <conditionalFormatting sqref="O6:Q9 O22:Q27 O32:Q33 R58:T77 U58:V58 U60:V60 U62:V62">
    <cfRule type="containsText" dxfId="100" priority="40" operator="containsText" text="169">
      <formula>NOT(ISERROR(SEARCH(("169"),(O6))))</formula>
    </cfRule>
  </conditionalFormatting>
  <conditionalFormatting sqref="U6:V7 U22:V27 AM58:AN77">
    <cfRule type="containsText" dxfId="99" priority="41" operator="containsText" text="215">
      <formula>NOT(ISERROR(SEARCH(("215"),(U6))))</formula>
    </cfRule>
  </conditionalFormatting>
  <conditionalFormatting sqref="I2:J5 I16:J17 L56:M57">
    <cfRule type="containsText" dxfId="98" priority="42" operator="containsText" text="171">
      <formula>NOT(ISERROR(SEARCH(("171"),(I2))))</formula>
    </cfRule>
  </conditionalFormatting>
  <conditionalFormatting sqref="I2:J5 I16:J17 L56:M57">
    <cfRule type="containsText" dxfId="97" priority="43" operator="containsText" text="189">
      <formula>NOT(ISERROR(SEARCH(("189"),(I2))))</formula>
    </cfRule>
  </conditionalFormatting>
  <conditionalFormatting sqref="R2:T5 R16:T17 U56:W57">
    <cfRule type="containsText" dxfId="96" priority="44" operator="containsText" text="137">
      <formula>NOT(ISERROR(SEARCH(("137"),(R2))))</formula>
    </cfRule>
  </conditionalFormatting>
  <conditionalFormatting sqref="U2:V5 U16:V17 AM56:AN57">
    <cfRule type="containsText" dxfId="95" priority="45" operator="containsText" text="218">
      <formula>NOT(ISERROR(SEARCH(("218"),(U2))))</formula>
    </cfRule>
  </conditionalFormatting>
  <conditionalFormatting sqref="I2:J5 I10:K11 I16:J17 I28:K29 I34:K35 L48:M57 N48:N55">
    <cfRule type="containsText" dxfId="94" priority="46" operator="containsText" text="207">
      <formula>NOT(ISERROR(SEARCH(("207"),(I2))))</formula>
    </cfRule>
  </conditionalFormatting>
  <conditionalFormatting sqref="R2:T5 O10:Q11 R16:T17 R20:T21 O28:Q29 R30:T31 O34:Q35 U40:W47 R48:T55 U56:W57">
    <cfRule type="containsText" dxfId="93" priority="47" operator="containsText" text="157">
      <formula>NOT(ISERROR(SEARCH(("157"),(R2))))</formula>
    </cfRule>
  </conditionalFormatting>
  <conditionalFormatting sqref="R2:T5 R10:S11 R16:T17 R20:T21 R28:S31 T30:T31 R34:S35 U40:V57 W40:W47 W56:W57">
    <cfRule type="containsText" dxfId="92" priority="48" operator="containsText" text="145">
      <formula>NOT(ISERROR(SEARCH(("145"),(R2))))</formula>
    </cfRule>
  </conditionalFormatting>
  <conditionalFormatting sqref="R2:T5 E8:E9 F8:H11 R16:T17 O20:Q21 F28:H35 E32:E33 R40:T41 U56:W57">
    <cfRule type="containsText" dxfId="91" priority="49" operator="containsText" text="149">
      <formula>NOT(ISERROR(SEARCH(("149"),(R2))))</formula>
    </cfRule>
  </conditionalFormatting>
  <conditionalFormatting sqref="L2:N5 L8:N9 L16:N17 L30:N33 O42:Q47 O56:Q57">
    <cfRule type="containsText" dxfId="90" priority="50" operator="containsText" text="185">
      <formula>NOT(ISERROR(SEARCH(("185"),(L2))))</formula>
    </cfRule>
  </conditionalFormatting>
  <conditionalFormatting sqref="I2:J5 I7:J11 K8:K11 I16:J17 I20:J29 K20:K21 K28:K29 I32:K35 L40:N41 L48:M77 N48:N55">
    <cfRule type="containsText" dxfId="89" priority="51" operator="containsText" text="201">
      <formula>NOT(ISERROR(SEARCH(("201"),(I2))))</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A955"/>
  <sheetViews>
    <sheetView workbookViewId="0">
      <pane xSplit="2" ySplit="1" topLeftCell="C2" activePane="bottomRight" state="frozen"/>
      <selection pane="topRight" activeCell="C1" sqref="C1"/>
      <selection pane="bottomLeft" activeCell="A2" sqref="A2"/>
      <selection pane="bottomRight" activeCell="A236" sqref="A236:A381"/>
    </sheetView>
  </sheetViews>
  <sheetFormatPr defaultColWidth="11.1796875" defaultRowHeight="15" customHeight="1"/>
  <sheetData>
    <row r="1" spans="1:53" ht="22.5" customHeight="1">
      <c r="A1" s="111" t="s">
        <v>88</v>
      </c>
      <c r="B1" s="10" t="s">
        <v>3</v>
      </c>
      <c r="C1" s="119" t="s">
        <v>89</v>
      </c>
      <c r="D1" s="114" t="s">
        <v>92</v>
      </c>
      <c r="E1" s="115" t="s">
        <v>95</v>
      </c>
      <c r="F1" s="116" t="s">
        <v>98</v>
      </c>
      <c r="G1" s="118" t="s">
        <v>101</v>
      </c>
      <c r="H1" s="119" t="s">
        <v>104</v>
      </c>
      <c r="I1" s="115" t="s">
        <v>107</v>
      </c>
      <c r="J1" s="215" t="s">
        <v>110</v>
      </c>
      <c r="K1" s="119" t="s">
        <v>113</v>
      </c>
      <c r="L1" s="216" t="s">
        <v>116</v>
      </c>
      <c r="M1" s="119" t="s">
        <v>119</v>
      </c>
      <c r="N1" s="115" t="s">
        <v>122</v>
      </c>
      <c r="O1" s="120" t="s">
        <v>125</v>
      </c>
      <c r="P1" s="217"/>
      <c r="Q1" s="217"/>
      <c r="R1" s="218"/>
      <c r="S1" s="98"/>
      <c r="T1" s="98"/>
      <c r="U1" s="87"/>
      <c r="V1" s="98"/>
      <c r="W1" s="98"/>
      <c r="X1" s="98"/>
      <c r="Y1" s="98"/>
      <c r="Z1" s="98"/>
      <c r="AA1" s="98"/>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row>
    <row r="2" spans="1:53" ht="15.6">
      <c r="A2" s="22" t="s">
        <v>1</v>
      </c>
      <c r="B2" s="22">
        <v>261</v>
      </c>
      <c r="C2" s="219">
        <v>139</v>
      </c>
      <c r="D2">
        <v>0</v>
      </c>
      <c r="E2" s="220">
        <v>152</v>
      </c>
      <c r="F2">
        <v>158</v>
      </c>
      <c r="G2" s="28">
        <v>0</v>
      </c>
      <c r="H2" s="219">
        <v>163</v>
      </c>
      <c r="I2">
        <v>200</v>
      </c>
      <c r="J2">
        <v>182</v>
      </c>
      <c r="K2" s="219">
        <v>0</v>
      </c>
      <c r="L2">
        <v>0</v>
      </c>
      <c r="M2" s="219">
        <v>0</v>
      </c>
      <c r="N2">
        <v>0</v>
      </c>
      <c r="O2" s="28">
        <v>0</v>
      </c>
      <c r="Q2" s="155"/>
      <c r="R2" s="15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row>
    <row r="3" spans="1:53" ht="15.6">
      <c r="A3" s="22" t="s">
        <v>1</v>
      </c>
      <c r="B3" s="22">
        <v>261</v>
      </c>
      <c r="C3" s="219">
        <v>139</v>
      </c>
      <c r="D3">
        <v>0</v>
      </c>
      <c r="E3" s="220">
        <v>152</v>
      </c>
      <c r="F3">
        <v>158</v>
      </c>
      <c r="G3" s="28">
        <v>0</v>
      </c>
      <c r="H3">
        <v>166</v>
      </c>
      <c r="I3">
        <v>202</v>
      </c>
      <c r="J3">
        <v>196</v>
      </c>
      <c r="K3" s="219">
        <v>0</v>
      </c>
      <c r="L3">
        <v>0</v>
      </c>
      <c r="M3" s="219">
        <v>0</v>
      </c>
      <c r="N3">
        <v>0</v>
      </c>
      <c r="O3" s="28">
        <v>0</v>
      </c>
      <c r="Q3" s="155"/>
      <c r="R3" s="15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row>
    <row r="4" spans="1:53" ht="15.6">
      <c r="A4" s="22" t="s">
        <v>1</v>
      </c>
      <c r="B4" s="22">
        <v>262</v>
      </c>
      <c r="C4" s="219">
        <v>139</v>
      </c>
      <c r="D4" s="220">
        <v>332</v>
      </c>
      <c r="E4" s="220">
        <v>152</v>
      </c>
      <c r="F4">
        <v>158</v>
      </c>
      <c r="G4" s="28">
        <v>0</v>
      </c>
      <c r="H4" s="219">
        <v>163</v>
      </c>
      <c r="I4">
        <v>202</v>
      </c>
      <c r="J4">
        <v>182</v>
      </c>
      <c r="K4" s="219">
        <v>0</v>
      </c>
      <c r="L4">
        <v>146</v>
      </c>
      <c r="M4" s="219">
        <v>0</v>
      </c>
      <c r="N4">
        <v>232</v>
      </c>
      <c r="O4" s="28">
        <v>214</v>
      </c>
      <c r="Q4" s="155"/>
      <c r="R4" s="15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row>
    <row r="5" spans="1:53" ht="15.6">
      <c r="A5" s="22" t="s">
        <v>1</v>
      </c>
      <c r="B5" s="22">
        <v>262</v>
      </c>
      <c r="C5" s="219">
        <v>139</v>
      </c>
      <c r="D5" s="220">
        <v>302</v>
      </c>
      <c r="E5" s="220">
        <v>152</v>
      </c>
      <c r="F5">
        <v>158</v>
      </c>
      <c r="G5" s="28">
        <v>0</v>
      </c>
      <c r="H5">
        <v>166</v>
      </c>
      <c r="I5">
        <v>202</v>
      </c>
      <c r="J5">
        <v>196</v>
      </c>
      <c r="K5" s="219">
        <v>0</v>
      </c>
      <c r="L5">
        <v>146</v>
      </c>
      <c r="M5" s="219">
        <v>0</v>
      </c>
      <c r="N5">
        <v>232</v>
      </c>
      <c r="O5" s="28">
        <v>214</v>
      </c>
      <c r="Q5" s="155"/>
      <c r="R5" s="15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row>
    <row r="6" spans="1:53" ht="15.6">
      <c r="A6" s="22" t="s">
        <v>1</v>
      </c>
      <c r="B6" s="22">
        <v>263</v>
      </c>
      <c r="C6" s="219">
        <v>139</v>
      </c>
      <c r="D6">
        <v>0</v>
      </c>
      <c r="E6" s="220">
        <v>152</v>
      </c>
      <c r="F6">
        <v>158</v>
      </c>
      <c r="G6" s="28">
        <v>0</v>
      </c>
      <c r="H6" s="219">
        <v>163</v>
      </c>
      <c r="I6">
        <v>202</v>
      </c>
      <c r="J6">
        <v>182</v>
      </c>
      <c r="K6" s="219">
        <v>0</v>
      </c>
      <c r="L6">
        <v>146</v>
      </c>
      <c r="M6" s="219">
        <v>0</v>
      </c>
      <c r="N6" s="220">
        <v>232</v>
      </c>
      <c r="O6" s="28">
        <v>0</v>
      </c>
      <c r="AC6" s="15"/>
      <c r="AD6" s="15"/>
      <c r="AE6" s="15"/>
      <c r="AF6" s="15"/>
      <c r="AG6" s="15"/>
      <c r="AH6" s="15"/>
      <c r="AI6" s="15"/>
      <c r="AJ6" s="15"/>
      <c r="AK6" s="15"/>
      <c r="AL6" s="15"/>
      <c r="AM6" s="15"/>
      <c r="AN6" s="15"/>
      <c r="AO6" s="15"/>
      <c r="AP6" s="15"/>
      <c r="AQ6" s="15"/>
      <c r="AR6" s="15"/>
      <c r="AS6" s="15"/>
      <c r="AT6" s="15"/>
      <c r="AU6" s="15"/>
      <c r="AV6" s="15"/>
      <c r="AW6" s="15"/>
      <c r="AX6" s="15"/>
      <c r="AY6" s="15"/>
      <c r="AZ6" s="15"/>
      <c r="BA6" s="15"/>
    </row>
    <row r="7" spans="1:53" ht="15.6">
      <c r="A7" s="22" t="s">
        <v>1</v>
      </c>
      <c r="B7" s="22">
        <v>263</v>
      </c>
      <c r="C7">
        <v>143</v>
      </c>
      <c r="D7">
        <v>0</v>
      </c>
      <c r="E7" s="220">
        <v>152</v>
      </c>
      <c r="F7">
        <v>170</v>
      </c>
      <c r="G7" s="28">
        <v>0</v>
      </c>
      <c r="H7">
        <v>166</v>
      </c>
      <c r="I7">
        <v>202</v>
      </c>
      <c r="J7">
        <v>196</v>
      </c>
      <c r="K7" s="219">
        <v>0</v>
      </c>
      <c r="L7">
        <v>146</v>
      </c>
      <c r="M7" s="219">
        <v>0</v>
      </c>
      <c r="N7" s="220">
        <v>216</v>
      </c>
      <c r="O7" s="28">
        <v>0</v>
      </c>
      <c r="AC7" s="15"/>
      <c r="AD7" s="15"/>
      <c r="AE7" s="15"/>
      <c r="AF7" s="15"/>
      <c r="AG7" s="15"/>
      <c r="AH7" s="15"/>
      <c r="AI7" s="15"/>
      <c r="AJ7" s="15"/>
      <c r="AK7" s="15"/>
      <c r="AL7" s="15"/>
      <c r="AM7" s="15"/>
      <c r="AN7" s="15"/>
      <c r="AO7" s="15"/>
      <c r="AP7" s="15"/>
      <c r="AQ7" s="15"/>
      <c r="AR7" s="15"/>
      <c r="AS7" s="15"/>
      <c r="AT7" s="15"/>
      <c r="AU7" s="15"/>
      <c r="AV7" s="15"/>
      <c r="AW7" s="15"/>
      <c r="AX7" s="15"/>
      <c r="AY7" s="15"/>
      <c r="AZ7" s="15"/>
      <c r="BA7" s="15"/>
    </row>
    <row r="8" spans="1:53" ht="14.25" customHeight="1">
      <c r="A8" s="22" t="s">
        <v>1</v>
      </c>
      <c r="B8" s="22">
        <v>264</v>
      </c>
      <c r="C8" s="219">
        <v>139</v>
      </c>
      <c r="D8">
        <v>0</v>
      </c>
      <c r="E8" s="220">
        <v>152</v>
      </c>
      <c r="F8">
        <v>158</v>
      </c>
      <c r="G8" s="28">
        <v>0</v>
      </c>
      <c r="H8" s="219">
        <v>163</v>
      </c>
      <c r="I8">
        <v>202</v>
      </c>
      <c r="J8">
        <v>182</v>
      </c>
      <c r="K8" s="219">
        <v>0</v>
      </c>
      <c r="L8">
        <v>158</v>
      </c>
      <c r="M8" s="219">
        <v>0</v>
      </c>
      <c r="N8">
        <v>232</v>
      </c>
      <c r="O8" s="28">
        <v>0</v>
      </c>
      <c r="Q8" s="155"/>
      <c r="R8" s="15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row>
    <row r="9" spans="1:53" ht="15.6">
      <c r="A9" s="22" t="s">
        <v>1</v>
      </c>
      <c r="B9" s="22">
        <v>264</v>
      </c>
      <c r="C9" s="219">
        <v>143</v>
      </c>
      <c r="D9">
        <v>0</v>
      </c>
      <c r="E9" s="220">
        <v>152</v>
      </c>
      <c r="F9">
        <v>170</v>
      </c>
      <c r="G9" s="28">
        <v>0</v>
      </c>
      <c r="H9">
        <v>166</v>
      </c>
      <c r="I9">
        <v>202</v>
      </c>
      <c r="J9">
        <v>196</v>
      </c>
      <c r="K9" s="219">
        <v>0</v>
      </c>
      <c r="L9">
        <v>146</v>
      </c>
      <c r="M9" s="219">
        <v>0</v>
      </c>
      <c r="N9">
        <v>232</v>
      </c>
      <c r="O9" s="28">
        <v>0</v>
      </c>
      <c r="Q9" s="155"/>
      <c r="R9" s="15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row>
    <row r="10" spans="1:53" ht="15.6">
      <c r="A10" s="22" t="s">
        <v>1</v>
      </c>
      <c r="B10" s="22">
        <v>265</v>
      </c>
      <c r="C10" s="219">
        <v>139</v>
      </c>
      <c r="D10">
        <v>0</v>
      </c>
      <c r="E10" s="220">
        <v>152</v>
      </c>
      <c r="F10">
        <v>158</v>
      </c>
      <c r="G10" s="28">
        <v>0</v>
      </c>
      <c r="H10" s="219">
        <v>163</v>
      </c>
      <c r="I10">
        <v>0</v>
      </c>
      <c r="J10">
        <v>182</v>
      </c>
      <c r="K10" s="219">
        <v>0</v>
      </c>
      <c r="L10">
        <v>138</v>
      </c>
      <c r="M10" s="219">
        <v>0</v>
      </c>
      <c r="N10">
        <v>214</v>
      </c>
      <c r="O10" s="28">
        <v>0</v>
      </c>
      <c r="Q10" s="155"/>
      <c r="R10" s="15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row>
    <row r="11" spans="1:53" ht="15.6">
      <c r="A11" s="22" t="s">
        <v>1</v>
      </c>
      <c r="B11" s="22">
        <v>265</v>
      </c>
      <c r="C11" s="219">
        <v>139</v>
      </c>
      <c r="D11">
        <v>0</v>
      </c>
      <c r="E11" s="220">
        <v>152</v>
      </c>
      <c r="F11">
        <v>158</v>
      </c>
      <c r="G11" s="28">
        <v>0</v>
      </c>
      <c r="H11">
        <v>166</v>
      </c>
      <c r="I11">
        <v>0</v>
      </c>
      <c r="J11">
        <v>196</v>
      </c>
      <c r="K11" s="219">
        <v>0</v>
      </c>
      <c r="L11">
        <v>138</v>
      </c>
      <c r="M11" s="219">
        <v>0</v>
      </c>
      <c r="N11">
        <v>232</v>
      </c>
      <c r="O11" s="28">
        <v>0</v>
      </c>
      <c r="R11" s="155"/>
      <c r="S11" s="284"/>
      <c r="T11" s="280"/>
      <c r="U11" s="280"/>
      <c r="V11" s="280"/>
      <c r="W11" s="280"/>
      <c r="X11" s="280"/>
      <c r="Y11" s="280"/>
      <c r="Z11" s="280"/>
      <c r="AA11" s="280"/>
      <c r="AB11" s="280"/>
      <c r="AC11" s="280"/>
      <c r="AD11" s="280"/>
      <c r="AE11" s="280"/>
      <c r="AF11" s="221"/>
      <c r="AG11" s="221"/>
      <c r="AH11" s="221"/>
      <c r="AI11" s="221"/>
      <c r="AJ11" s="221"/>
      <c r="AK11" s="221"/>
      <c r="AL11" s="221"/>
      <c r="AM11" s="221"/>
      <c r="AN11" s="221"/>
      <c r="AO11" s="221"/>
      <c r="AP11" s="221"/>
      <c r="AQ11" s="221"/>
      <c r="AR11" s="221"/>
      <c r="AS11" s="221"/>
      <c r="AT11" s="221"/>
      <c r="AU11" s="221"/>
      <c r="AV11" s="221"/>
      <c r="AW11" s="221"/>
      <c r="AX11" s="221"/>
      <c r="AY11" s="221"/>
      <c r="AZ11" s="221"/>
      <c r="BA11" s="221"/>
    </row>
    <row r="12" spans="1:53" ht="15.6">
      <c r="A12" s="22" t="s">
        <v>1</v>
      </c>
      <c r="B12" s="22">
        <v>266</v>
      </c>
      <c r="C12" s="219">
        <v>143</v>
      </c>
      <c r="D12">
        <v>0</v>
      </c>
      <c r="E12">
        <v>138</v>
      </c>
      <c r="F12">
        <v>150</v>
      </c>
      <c r="G12" s="28">
        <v>0</v>
      </c>
      <c r="H12" s="220">
        <v>166</v>
      </c>
      <c r="I12">
        <v>0</v>
      </c>
      <c r="J12" s="220">
        <v>196</v>
      </c>
      <c r="K12" s="219">
        <v>147</v>
      </c>
      <c r="L12">
        <v>146</v>
      </c>
      <c r="M12" s="219">
        <v>0</v>
      </c>
      <c r="N12" s="220">
        <v>232</v>
      </c>
      <c r="O12" s="28">
        <v>217</v>
      </c>
      <c r="Q12" s="155"/>
      <c r="R12" s="15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row>
    <row r="13" spans="1:53" ht="15.6">
      <c r="A13" s="22" t="s">
        <v>1</v>
      </c>
      <c r="B13" s="22">
        <v>266</v>
      </c>
      <c r="C13" s="219">
        <v>139</v>
      </c>
      <c r="D13">
        <v>0</v>
      </c>
      <c r="E13">
        <v>138</v>
      </c>
      <c r="F13">
        <v>150</v>
      </c>
      <c r="G13" s="28">
        <v>0</v>
      </c>
      <c r="H13" s="220">
        <v>163</v>
      </c>
      <c r="I13">
        <v>0</v>
      </c>
      <c r="J13" s="220">
        <v>182</v>
      </c>
      <c r="K13" s="219">
        <v>150</v>
      </c>
      <c r="L13">
        <v>146</v>
      </c>
      <c r="M13" s="219">
        <v>0</v>
      </c>
      <c r="N13" s="220">
        <v>216</v>
      </c>
      <c r="O13" s="28">
        <v>217</v>
      </c>
      <c r="Q13" s="155"/>
      <c r="R13" s="15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row>
    <row r="14" spans="1:53" ht="15.6">
      <c r="A14" s="22" t="s">
        <v>1</v>
      </c>
      <c r="B14" s="22">
        <v>267</v>
      </c>
      <c r="C14" s="219">
        <v>139</v>
      </c>
      <c r="D14">
        <v>0</v>
      </c>
      <c r="E14" s="220">
        <v>152</v>
      </c>
      <c r="F14">
        <v>158</v>
      </c>
      <c r="G14" s="28">
        <v>0</v>
      </c>
      <c r="H14" s="219">
        <v>163</v>
      </c>
      <c r="I14">
        <v>202</v>
      </c>
      <c r="J14" s="220">
        <v>184</v>
      </c>
      <c r="K14" s="219">
        <v>159</v>
      </c>
      <c r="L14">
        <v>0</v>
      </c>
      <c r="M14" s="219">
        <v>320</v>
      </c>
      <c r="N14">
        <v>216</v>
      </c>
      <c r="O14" s="28">
        <v>0</v>
      </c>
      <c r="Q14" s="155"/>
      <c r="R14" s="15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row>
    <row r="15" spans="1:53" ht="15.6">
      <c r="A15" s="22" t="s">
        <v>1</v>
      </c>
      <c r="B15" s="22">
        <v>267</v>
      </c>
      <c r="C15" s="219">
        <v>139</v>
      </c>
      <c r="D15">
        <v>0</v>
      </c>
      <c r="E15" s="220">
        <v>152</v>
      </c>
      <c r="F15">
        <v>158</v>
      </c>
      <c r="G15" s="28">
        <v>0</v>
      </c>
      <c r="H15">
        <v>166</v>
      </c>
      <c r="I15">
        <v>202</v>
      </c>
      <c r="J15" s="220">
        <v>184</v>
      </c>
      <c r="K15" s="219">
        <v>162</v>
      </c>
      <c r="L15">
        <v>0</v>
      </c>
      <c r="M15" s="219">
        <v>320</v>
      </c>
      <c r="N15">
        <v>232</v>
      </c>
      <c r="O15" s="28">
        <v>0</v>
      </c>
      <c r="Q15" s="155"/>
      <c r="R15" s="15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row>
    <row r="16" spans="1:53" ht="15.6">
      <c r="A16" s="22" t="s">
        <v>1</v>
      </c>
      <c r="B16" s="22">
        <v>268</v>
      </c>
      <c r="C16" s="220">
        <v>143</v>
      </c>
      <c r="D16">
        <v>0</v>
      </c>
      <c r="E16" s="220">
        <v>152</v>
      </c>
      <c r="F16">
        <v>154</v>
      </c>
      <c r="G16" s="28">
        <v>0</v>
      </c>
      <c r="H16" s="219">
        <v>163</v>
      </c>
      <c r="I16">
        <v>0</v>
      </c>
      <c r="J16">
        <v>182</v>
      </c>
      <c r="K16" s="219">
        <v>159</v>
      </c>
      <c r="L16">
        <v>146</v>
      </c>
      <c r="M16" s="219">
        <v>0</v>
      </c>
      <c r="N16">
        <v>216</v>
      </c>
      <c r="O16" s="28">
        <v>0</v>
      </c>
      <c r="Q16" s="155"/>
      <c r="R16" s="15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row>
    <row r="17" spans="1:53" ht="15.6">
      <c r="A17" s="22" t="s">
        <v>1</v>
      </c>
      <c r="B17" s="22">
        <v>268</v>
      </c>
      <c r="C17" s="220">
        <v>143</v>
      </c>
      <c r="D17">
        <v>0</v>
      </c>
      <c r="E17" s="220">
        <v>152</v>
      </c>
      <c r="F17">
        <v>154</v>
      </c>
      <c r="G17" s="28">
        <v>0</v>
      </c>
      <c r="H17">
        <v>166</v>
      </c>
      <c r="I17">
        <v>0</v>
      </c>
      <c r="J17">
        <v>196</v>
      </c>
      <c r="K17" s="219">
        <v>162</v>
      </c>
      <c r="L17">
        <v>168</v>
      </c>
      <c r="M17" s="219">
        <v>0</v>
      </c>
      <c r="N17">
        <v>232</v>
      </c>
      <c r="O17" s="28">
        <v>0</v>
      </c>
      <c r="Q17" s="155"/>
      <c r="R17" s="15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row>
    <row r="18" spans="1:53" ht="15.6">
      <c r="A18" s="22" t="s">
        <v>1</v>
      </c>
      <c r="B18" s="22">
        <v>269</v>
      </c>
      <c r="C18" s="220">
        <v>143</v>
      </c>
      <c r="D18">
        <v>0</v>
      </c>
      <c r="E18" s="220">
        <v>152</v>
      </c>
      <c r="F18">
        <v>150</v>
      </c>
      <c r="G18" s="28">
        <v>0</v>
      </c>
      <c r="H18" s="219">
        <v>163</v>
      </c>
      <c r="I18">
        <v>0</v>
      </c>
      <c r="J18" s="220">
        <v>198</v>
      </c>
      <c r="K18" s="219">
        <v>147</v>
      </c>
      <c r="L18">
        <v>0</v>
      </c>
      <c r="M18" s="219">
        <v>320</v>
      </c>
      <c r="N18">
        <v>232</v>
      </c>
      <c r="O18" s="28">
        <v>0</v>
      </c>
      <c r="Q18" s="155"/>
      <c r="R18" s="15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row>
    <row r="19" spans="1:53" ht="15.6">
      <c r="A19" s="22" t="s">
        <v>1</v>
      </c>
      <c r="B19" s="22">
        <v>269</v>
      </c>
      <c r="C19" s="220">
        <v>143</v>
      </c>
      <c r="D19">
        <v>0</v>
      </c>
      <c r="E19" s="220">
        <v>152</v>
      </c>
      <c r="F19">
        <v>178</v>
      </c>
      <c r="G19" s="28">
        <v>0</v>
      </c>
      <c r="H19">
        <v>166</v>
      </c>
      <c r="I19">
        <v>0</v>
      </c>
      <c r="J19" s="220">
        <v>184</v>
      </c>
      <c r="K19" s="219">
        <v>159</v>
      </c>
      <c r="L19">
        <v>0</v>
      </c>
      <c r="M19" s="219">
        <v>320</v>
      </c>
      <c r="N19">
        <v>232</v>
      </c>
      <c r="O19" s="28">
        <v>0</v>
      </c>
      <c r="Q19" s="155"/>
      <c r="R19" s="15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row>
    <row r="20" spans="1:53" ht="15.6">
      <c r="A20" s="22" t="s">
        <v>1</v>
      </c>
      <c r="B20" s="22">
        <v>270</v>
      </c>
      <c r="C20" s="219">
        <v>139</v>
      </c>
      <c r="D20" s="220">
        <v>332</v>
      </c>
      <c r="E20" s="220">
        <v>152</v>
      </c>
      <c r="F20">
        <v>158</v>
      </c>
      <c r="G20" s="28">
        <v>0</v>
      </c>
      <c r="H20" s="219">
        <v>163</v>
      </c>
      <c r="I20">
        <v>202</v>
      </c>
      <c r="J20">
        <v>182</v>
      </c>
      <c r="K20" s="219">
        <v>0</v>
      </c>
      <c r="L20">
        <v>146</v>
      </c>
      <c r="M20" s="219">
        <v>0</v>
      </c>
      <c r="N20">
        <v>232</v>
      </c>
      <c r="O20" s="28">
        <v>0</v>
      </c>
      <c r="Q20" s="155"/>
      <c r="R20" s="15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row>
    <row r="21" spans="1:53" ht="15.6">
      <c r="A21" s="22" t="s">
        <v>1</v>
      </c>
      <c r="B21" s="22">
        <v>270</v>
      </c>
      <c r="C21" s="219">
        <v>139</v>
      </c>
      <c r="D21" s="220">
        <v>332</v>
      </c>
      <c r="E21" s="220">
        <v>152</v>
      </c>
      <c r="F21">
        <v>158</v>
      </c>
      <c r="G21" s="28">
        <v>0</v>
      </c>
      <c r="H21">
        <v>166</v>
      </c>
      <c r="I21">
        <v>202</v>
      </c>
      <c r="J21">
        <v>196</v>
      </c>
      <c r="K21" s="219">
        <v>0</v>
      </c>
      <c r="L21">
        <v>146</v>
      </c>
      <c r="M21" s="219">
        <v>0</v>
      </c>
      <c r="N21">
        <v>214</v>
      </c>
      <c r="O21" s="28">
        <v>0</v>
      </c>
      <c r="P21" s="155"/>
      <c r="Q21" s="155"/>
      <c r="R21" s="155"/>
      <c r="S21" s="155"/>
      <c r="T21" s="155"/>
      <c r="U21" s="155"/>
      <c r="V21" s="155"/>
      <c r="W21" s="155"/>
      <c r="X21" s="155"/>
      <c r="Y21" s="155"/>
      <c r="Z21" s="155"/>
      <c r="AA21" s="155"/>
    </row>
    <row r="22" spans="1:53" ht="15.6">
      <c r="A22" s="22" t="s">
        <v>1</v>
      </c>
      <c r="B22" s="22">
        <v>271</v>
      </c>
      <c r="C22" s="219">
        <v>131</v>
      </c>
      <c r="D22">
        <v>302</v>
      </c>
      <c r="E22" s="220">
        <v>152</v>
      </c>
      <c r="F22">
        <v>158</v>
      </c>
      <c r="G22" s="28">
        <v>0</v>
      </c>
      <c r="H22" s="219">
        <v>160</v>
      </c>
      <c r="I22" s="220">
        <v>202</v>
      </c>
      <c r="J22">
        <v>0</v>
      </c>
      <c r="K22" s="219">
        <v>150</v>
      </c>
      <c r="L22">
        <v>146</v>
      </c>
      <c r="M22" s="219">
        <v>0</v>
      </c>
      <c r="N22" s="220">
        <v>232</v>
      </c>
      <c r="O22" s="28">
        <v>0</v>
      </c>
      <c r="P22" s="155"/>
      <c r="Q22" s="155"/>
      <c r="T22" s="155"/>
      <c r="U22" s="155"/>
      <c r="V22" s="155"/>
      <c r="W22" s="155"/>
      <c r="X22" s="155"/>
      <c r="Y22" s="155"/>
      <c r="Z22" s="155"/>
      <c r="AA22" s="155"/>
    </row>
    <row r="23" spans="1:53" ht="15.6">
      <c r="A23" s="22" t="s">
        <v>1</v>
      </c>
      <c r="B23" s="22">
        <v>271</v>
      </c>
      <c r="C23">
        <v>139</v>
      </c>
      <c r="D23">
        <v>320</v>
      </c>
      <c r="E23" s="220">
        <v>152</v>
      </c>
      <c r="F23">
        <v>158</v>
      </c>
      <c r="G23" s="28">
        <v>0</v>
      </c>
      <c r="H23" s="219">
        <v>163</v>
      </c>
      <c r="I23" s="220">
        <v>202</v>
      </c>
      <c r="J23">
        <v>0</v>
      </c>
      <c r="K23" s="219">
        <v>162</v>
      </c>
      <c r="L23">
        <v>146</v>
      </c>
      <c r="M23" s="219">
        <v>0</v>
      </c>
      <c r="N23" s="220">
        <v>214</v>
      </c>
      <c r="O23" s="28">
        <v>0</v>
      </c>
      <c r="Q23" s="155"/>
      <c r="R23" s="155"/>
      <c r="S23" s="155"/>
      <c r="T23" s="155"/>
      <c r="U23" s="155"/>
      <c r="V23" s="155"/>
      <c r="W23" s="155"/>
      <c r="X23" s="155"/>
      <c r="Y23" s="155"/>
      <c r="Z23" s="155"/>
      <c r="AA23" s="155"/>
    </row>
    <row r="24" spans="1:53" ht="15.6">
      <c r="A24" s="22" t="s">
        <v>1</v>
      </c>
      <c r="B24" s="22">
        <v>272</v>
      </c>
      <c r="C24" s="219">
        <v>143</v>
      </c>
      <c r="D24">
        <v>0</v>
      </c>
      <c r="E24" s="220">
        <v>152</v>
      </c>
      <c r="F24">
        <v>154</v>
      </c>
      <c r="G24" s="28">
        <v>0</v>
      </c>
      <c r="H24" s="219">
        <v>163</v>
      </c>
      <c r="I24">
        <v>0</v>
      </c>
      <c r="J24">
        <v>196</v>
      </c>
      <c r="K24" s="219">
        <v>0</v>
      </c>
      <c r="L24">
        <v>146</v>
      </c>
      <c r="M24" s="219">
        <v>0</v>
      </c>
      <c r="N24">
        <v>232</v>
      </c>
      <c r="O24" s="28">
        <v>0</v>
      </c>
    </row>
    <row r="25" spans="1:53" ht="15.6">
      <c r="A25" s="22" t="s">
        <v>1</v>
      </c>
      <c r="B25" s="22">
        <v>272</v>
      </c>
      <c r="C25" s="219">
        <v>139</v>
      </c>
      <c r="D25">
        <v>0</v>
      </c>
      <c r="E25" s="220">
        <v>152</v>
      </c>
      <c r="F25">
        <v>182</v>
      </c>
      <c r="G25" s="28">
        <v>0</v>
      </c>
      <c r="H25">
        <v>166</v>
      </c>
      <c r="I25">
        <v>0</v>
      </c>
      <c r="J25">
        <v>182</v>
      </c>
      <c r="K25" s="219">
        <v>0</v>
      </c>
      <c r="L25">
        <v>168</v>
      </c>
      <c r="M25" s="219">
        <v>0</v>
      </c>
      <c r="N25">
        <v>216</v>
      </c>
      <c r="O25" s="28">
        <v>0</v>
      </c>
      <c r="P25" s="155"/>
      <c r="S25" s="222"/>
      <c r="T25" s="222"/>
      <c r="U25" s="222"/>
      <c r="V25" s="222"/>
      <c r="W25" s="222"/>
      <c r="X25" s="222"/>
      <c r="Y25" s="222"/>
      <c r="Z25" s="222"/>
      <c r="AA25" s="222"/>
      <c r="AB25" s="222"/>
      <c r="AC25" s="222"/>
      <c r="AD25" s="222"/>
      <c r="AE25" s="222"/>
      <c r="AF25" s="222"/>
      <c r="AG25" s="222"/>
      <c r="AH25" s="222"/>
      <c r="AI25" s="222"/>
      <c r="AJ25" s="222"/>
      <c r="AK25" s="222"/>
      <c r="AL25" s="222"/>
      <c r="AM25" s="222"/>
      <c r="AN25" s="222"/>
      <c r="AO25" s="222"/>
      <c r="AP25" s="222"/>
      <c r="AQ25" s="222"/>
      <c r="AR25" s="222"/>
      <c r="AS25" s="222"/>
      <c r="AT25" s="222"/>
      <c r="AU25" s="222"/>
      <c r="AV25" s="222"/>
      <c r="AW25" s="222"/>
      <c r="AX25" s="222"/>
      <c r="AY25" s="222"/>
      <c r="AZ25" s="222"/>
      <c r="BA25" s="222"/>
    </row>
    <row r="26" spans="1:53" ht="15.6">
      <c r="A26" s="22" t="s">
        <v>1</v>
      </c>
      <c r="B26" s="22">
        <v>273</v>
      </c>
      <c r="C26" s="220">
        <v>139</v>
      </c>
      <c r="D26">
        <v>302</v>
      </c>
      <c r="E26" s="220">
        <v>152</v>
      </c>
      <c r="F26">
        <v>158</v>
      </c>
      <c r="G26" s="28">
        <v>0</v>
      </c>
      <c r="H26" s="219">
        <v>163</v>
      </c>
      <c r="I26">
        <v>202</v>
      </c>
      <c r="J26">
        <v>182</v>
      </c>
      <c r="K26" s="219">
        <v>0</v>
      </c>
      <c r="L26">
        <v>146</v>
      </c>
      <c r="M26" s="219">
        <v>0</v>
      </c>
      <c r="N26">
        <v>232</v>
      </c>
      <c r="O26" s="28">
        <v>0</v>
      </c>
      <c r="S26" s="222"/>
      <c r="T26" s="222"/>
      <c r="U26" s="222"/>
      <c r="V26" s="222"/>
      <c r="W26" s="222"/>
      <c r="X26" s="222"/>
      <c r="Y26" s="222"/>
      <c r="Z26" s="222"/>
      <c r="AA26" s="222"/>
      <c r="AB26" s="222"/>
      <c r="AC26" s="222"/>
      <c r="AD26" s="222"/>
      <c r="AE26" s="222"/>
      <c r="AF26" s="222"/>
      <c r="AG26" s="222"/>
      <c r="AH26" s="222"/>
      <c r="AI26" s="222"/>
      <c r="AJ26" s="222"/>
      <c r="AK26" s="222"/>
      <c r="AL26" s="222"/>
      <c r="AM26" s="222"/>
      <c r="AN26" s="222"/>
      <c r="AO26" s="222"/>
      <c r="AP26" s="222"/>
      <c r="AQ26" s="222"/>
      <c r="AR26" s="222"/>
      <c r="AS26" s="222"/>
      <c r="AT26" s="222"/>
      <c r="AU26" s="222"/>
      <c r="AV26" s="222"/>
      <c r="AW26" s="222"/>
      <c r="AX26" s="222"/>
      <c r="AY26" s="222"/>
      <c r="AZ26" s="222"/>
      <c r="BA26" s="222"/>
    </row>
    <row r="27" spans="1:53" ht="15.6">
      <c r="A27" s="22" t="s">
        <v>1</v>
      </c>
      <c r="B27" s="22">
        <v>273</v>
      </c>
      <c r="C27" s="220">
        <v>139</v>
      </c>
      <c r="D27">
        <v>302</v>
      </c>
      <c r="E27" s="220">
        <v>152</v>
      </c>
      <c r="F27">
        <v>158</v>
      </c>
      <c r="G27" s="28">
        <v>0</v>
      </c>
      <c r="H27">
        <v>166</v>
      </c>
      <c r="I27">
        <v>202</v>
      </c>
      <c r="J27">
        <v>196</v>
      </c>
      <c r="K27" s="219">
        <v>0</v>
      </c>
      <c r="L27">
        <v>146</v>
      </c>
      <c r="M27" s="219">
        <v>0</v>
      </c>
      <c r="N27">
        <v>232</v>
      </c>
      <c r="O27" s="28">
        <v>0</v>
      </c>
      <c r="S27" s="222"/>
      <c r="T27" s="222"/>
      <c r="U27" s="222"/>
      <c r="V27" s="222"/>
      <c r="W27" s="222"/>
      <c r="X27" s="222"/>
      <c r="Y27" s="222"/>
      <c r="Z27" s="222"/>
      <c r="AA27" s="222"/>
      <c r="AB27" s="222"/>
      <c r="AC27" s="222"/>
      <c r="AD27" s="222"/>
      <c r="AE27" s="222"/>
      <c r="AF27" s="222"/>
      <c r="AG27" s="222"/>
      <c r="AH27" s="222"/>
      <c r="AI27" s="222"/>
      <c r="AJ27" s="222"/>
      <c r="AK27" s="222"/>
      <c r="AL27" s="222"/>
      <c r="AM27" s="222"/>
      <c r="AN27" s="222"/>
      <c r="AO27" s="222"/>
      <c r="AP27" s="222"/>
      <c r="AQ27" s="222"/>
      <c r="AR27" s="222"/>
      <c r="AS27" s="222"/>
      <c r="AT27" s="222"/>
      <c r="AU27" s="222"/>
      <c r="AV27" s="222"/>
      <c r="AW27" s="222"/>
      <c r="AX27" s="222"/>
      <c r="AY27" s="222"/>
      <c r="AZ27" s="222"/>
      <c r="BA27" s="222"/>
    </row>
    <row r="28" spans="1:53" ht="15.6">
      <c r="A28" s="22" t="s">
        <v>1</v>
      </c>
      <c r="B28" s="22">
        <v>274</v>
      </c>
      <c r="C28" s="219">
        <v>131</v>
      </c>
      <c r="D28">
        <v>0</v>
      </c>
      <c r="E28" s="220">
        <v>152</v>
      </c>
      <c r="F28">
        <v>158</v>
      </c>
      <c r="G28" s="28">
        <v>0</v>
      </c>
      <c r="H28" s="219">
        <v>160</v>
      </c>
      <c r="I28">
        <v>202</v>
      </c>
      <c r="J28">
        <v>182</v>
      </c>
      <c r="K28" s="223">
        <v>168</v>
      </c>
      <c r="L28">
        <v>140</v>
      </c>
      <c r="M28" s="219">
        <v>0</v>
      </c>
      <c r="N28">
        <v>232</v>
      </c>
      <c r="O28" s="28">
        <v>0</v>
      </c>
      <c r="S28" s="222"/>
      <c r="T28" s="222"/>
      <c r="U28" s="222"/>
      <c r="V28" s="222"/>
      <c r="W28" s="222"/>
      <c r="X28" s="222"/>
      <c r="Y28" s="222"/>
      <c r="Z28" s="222"/>
      <c r="AA28" s="222"/>
      <c r="AB28" s="222"/>
      <c r="AC28" s="222"/>
      <c r="AD28" s="222"/>
      <c r="AE28" s="222"/>
      <c r="AF28" s="222"/>
      <c r="AG28" s="222"/>
      <c r="AH28" s="222"/>
      <c r="AI28" s="222"/>
      <c r="AJ28" s="222"/>
      <c r="AK28" s="222"/>
      <c r="AL28" s="222"/>
      <c r="AM28" s="222"/>
      <c r="AN28" s="222"/>
      <c r="AO28" s="222"/>
      <c r="AP28" s="222"/>
      <c r="AQ28" s="222"/>
      <c r="AR28" s="222"/>
      <c r="AS28" s="222"/>
      <c r="AT28" s="222"/>
      <c r="AU28" s="222"/>
      <c r="AV28" s="222"/>
      <c r="AW28" s="222"/>
      <c r="AX28" s="222"/>
      <c r="AY28" s="222"/>
      <c r="AZ28" s="222"/>
      <c r="BA28" s="222"/>
    </row>
    <row r="29" spans="1:53" ht="15.6">
      <c r="A29" s="22" t="s">
        <v>1</v>
      </c>
      <c r="B29" s="22">
        <v>274</v>
      </c>
      <c r="C29">
        <v>139</v>
      </c>
      <c r="D29">
        <v>0</v>
      </c>
      <c r="E29" s="220">
        <v>152</v>
      </c>
      <c r="F29">
        <v>158</v>
      </c>
      <c r="G29" s="28">
        <v>0</v>
      </c>
      <c r="H29">
        <v>163</v>
      </c>
      <c r="I29">
        <v>202</v>
      </c>
      <c r="J29">
        <v>196</v>
      </c>
      <c r="K29" s="223">
        <v>156</v>
      </c>
      <c r="L29">
        <v>140</v>
      </c>
      <c r="M29" s="219">
        <v>0</v>
      </c>
      <c r="N29">
        <v>232</v>
      </c>
      <c r="O29" s="28">
        <v>0</v>
      </c>
      <c r="S29" s="222"/>
      <c r="T29" s="222"/>
      <c r="U29" s="222"/>
      <c r="V29" s="222"/>
      <c r="W29" s="222"/>
      <c r="X29" s="222"/>
      <c r="Y29" s="222"/>
      <c r="Z29" s="222"/>
      <c r="AA29" s="222"/>
      <c r="AB29" s="222"/>
      <c r="AC29" s="222"/>
      <c r="AD29" s="222"/>
      <c r="AE29" s="222"/>
      <c r="AF29" s="222"/>
      <c r="AG29" s="222"/>
      <c r="AH29" s="222"/>
      <c r="AI29" s="222"/>
      <c r="AJ29" s="222"/>
      <c r="AK29" s="222"/>
      <c r="AL29" s="222"/>
      <c r="AM29" s="222"/>
      <c r="AN29" s="222"/>
      <c r="AO29" s="222"/>
      <c r="AP29" s="222"/>
      <c r="AQ29" s="222"/>
      <c r="AR29" s="222"/>
      <c r="AS29" s="222"/>
      <c r="AT29" s="222"/>
      <c r="AU29" s="222"/>
      <c r="AV29" s="222"/>
      <c r="AW29" s="222"/>
      <c r="AX29" s="222"/>
      <c r="AY29" s="222"/>
      <c r="AZ29" s="222"/>
      <c r="BA29" s="222"/>
    </row>
    <row r="30" spans="1:53" ht="15.6">
      <c r="A30" s="22" t="s">
        <v>1</v>
      </c>
      <c r="B30" s="22">
        <v>275</v>
      </c>
      <c r="C30" s="219">
        <v>131</v>
      </c>
      <c r="D30">
        <v>293</v>
      </c>
      <c r="E30">
        <v>142</v>
      </c>
      <c r="F30">
        <v>158</v>
      </c>
      <c r="G30" s="28">
        <v>0</v>
      </c>
      <c r="H30" s="219">
        <v>163</v>
      </c>
      <c r="I30">
        <v>202</v>
      </c>
      <c r="J30">
        <v>0</v>
      </c>
      <c r="K30" s="219">
        <v>159</v>
      </c>
      <c r="L30">
        <v>142</v>
      </c>
      <c r="M30" s="219">
        <v>302</v>
      </c>
      <c r="N30">
        <v>232</v>
      </c>
      <c r="O30" s="28">
        <v>0</v>
      </c>
      <c r="S30" s="222"/>
      <c r="T30" s="222"/>
      <c r="U30" s="222"/>
      <c r="V30" s="222"/>
      <c r="W30" s="222"/>
      <c r="X30" s="222"/>
      <c r="Y30" s="222"/>
      <c r="Z30" s="222"/>
      <c r="AA30" s="222"/>
      <c r="AB30" s="222"/>
      <c r="AC30" s="222"/>
      <c r="AD30" s="222"/>
      <c r="AE30" s="222"/>
      <c r="AF30" s="222"/>
      <c r="AG30" s="222"/>
      <c r="AH30" s="222"/>
      <c r="AI30" s="222"/>
      <c r="AJ30" s="222"/>
      <c r="AK30" s="222"/>
      <c r="AL30" s="222"/>
      <c r="AM30" s="222"/>
      <c r="AN30" s="222"/>
      <c r="AO30" s="222"/>
      <c r="AP30" s="222"/>
      <c r="AQ30" s="222"/>
      <c r="AR30" s="222"/>
      <c r="AS30" s="222"/>
      <c r="AT30" s="222"/>
      <c r="AU30" s="222"/>
      <c r="AV30" s="222"/>
      <c r="AW30" s="222"/>
      <c r="AX30" s="222"/>
      <c r="AY30" s="222"/>
      <c r="AZ30" s="222"/>
      <c r="BA30" s="222"/>
    </row>
    <row r="31" spans="1:53" ht="15.6">
      <c r="A31" s="22" t="s">
        <v>1</v>
      </c>
      <c r="B31" s="22">
        <v>275</v>
      </c>
      <c r="C31">
        <v>139</v>
      </c>
      <c r="D31">
        <v>302</v>
      </c>
      <c r="E31">
        <v>152</v>
      </c>
      <c r="F31">
        <v>158</v>
      </c>
      <c r="G31" s="28">
        <v>0</v>
      </c>
      <c r="H31">
        <v>166</v>
      </c>
      <c r="I31">
        <v>202</v>
      </c>
      <c r="J31">
        <v>0</v>
      </c>
      <c r="K31" s="219">
        <v>159</v>
      </c>
      <c r="L31">
        <v>142</v>
      </c>
      <c r="M31" s="219">
        <v>320</v>
      </c>
      <c r="N31">
        <v>216</v>
      </c>
      <c r="O31" s="28">
        <v>0</v>
      </c>
      <c r="S31" s="222"/>
      <c r="T31" s="222"/>
      <c r="U31" s="222"/>
      <c r="V31" s="222"/>
      <c r="W31" s="222"/>
      <c r="X31" s="222"/>
      <c r="Y31" s="222"/>
      <c r="Z31" s="222"/>
      <c r="AA31" s="222"/>
      <c r="AB31" s="222"/>
      <c r="AC31" s="222"/>
      <c r="AD31" s="222"/>
      <c r="AE31" s="222"/>
      <c r="AF31" s="222"/>
      <c r="AG31" s="222"/>
      <c r="AH31" s="222"/>
      <c r="AI31" s="222"/>
      <c r="AJ31" s="222"/>
      <c r="AK31" s="222"/>
      <c r="AL31" s="222"/>
      <c r="AM31" s="222"/>
      <c r="AN31" s="222"/>
      <c r="AO31" s="222"/>
      <c r="AP31" s="222"/>
      <c r="AQ31" s="222"/>
      <c r="AR31" s="222"/>
      <c r="AS31" s="222"/>
      <c r="AT31" s="222"/>
      <c r="AU31" s="222"/>
      <c r="AV31" s="222"/>
      <c r="AW31" s="222"/>
      <c r="AX31" s="222"/>
      <c r="AY31" s="222"/>
      <c r="AZ31" s="222"/>
      <c r="BA31" s="222"/>
    </row>
    <row r="32" spans="1:53" ht="15.6">
      <c r="A32" s="22" t="s">
        <v>1</v>
      </c>
      <c r="B32" s="22">
        <v>276</v>
      </c>
      <c r="C32" s="219">
        <v>139</v>
      </c>
      <c r="D32">
        <v>0</v>
      </c>
      <c r="E32" s="220">
        <v>152</v>
      </c>
      <c r="F32">
        <v>158</v>
      </c>
      <c r="G32" s="28">
        <v>0</v>
      </c>
      <c r="H32" s="219">
        <v>163</v>
      </c>
      <c r="I32">
        <v>0</v>
      </c>
      <c r="J32">
        <v>184</v>
      </c>
      <c r="K32" s="219">
        <v>0</v>
      </c>
      <c r="L32">
        <v>0</v>
      </c>
      <c r="M32" s="219">
        <v>320</v>
      </c>
      <c r="N32">
        <v>232</v>
      </c>
      <c r="O32" s="28">
        <v>0</v>
      </c>
      <c r="S32" s="222"/>
      <c r="T32" s="222"/>
      <c r="U32" s="222"/>
      <c r="V32" s="222"/>
      <c r="W32" s="222"/>
      <c r="X32" s="222"/>
      <c r="Y32" s="222"/>
      <c r="Z32" s="222"/>
      <c r="AA32" s="222"/>
      <c r="AB32" s="222"/>
      <c r="AC32" s="222"/>
      <c r="AD32" s="222"/>
      <c r="AE32" s="222"/>
      <c r="AF32" s="222"/>
      <c r="AG32" s="222"/>
      <c r="AH32" s="222"/>
      <c r="AI32" s="222"/>
      <c r="AJ32" s="222"/>
      <c r="AK32" s="222"/>
      <c r="AL32" s="222"/>
      <c r="AM32" s="222"/>
      <c r="AN32" s="222"/>
      <c r="AO32" s="222"/>
      <c r="AP32" s="222"/>
      <c r="AQ32" s="222"/>
      <c r="AR32" s="222"/>
      <c r="AS32" s="222"/>
      <c r="AT32" s="222"/>
      <c r="AU32" s="222"/>
      <c r="AV32" s="222"/>
      <c r="AW32" s="222"/>
      <c r="AX32" s="222"/>
      <c r="AY32" s="222"/>
      <c r="AZ32" s="222"/>
      <c r="BA32" s="222"/>
    </row>
    <row r="33" spans="1:53" ht="15.6">
      <c r="A33" s="22" t="s">
        <v>1</v>
      </c>
      <c r="B33" s="22">
        <v>276</v>
      </c>
      <c r="C33" s="219">
        <v>139</v>
      </c>
      <c r="D33">
        <v>0</v>
      </c>
      <c r="E33" s="220">
        <v>152</v>
      </c>
      <c r="F33">
        <v>158</v>
      </c>
      <c r="G33" s="28">
        <v>0</v>
      </c>
      <c r="H33">
        <v>166</v>
      </c>
      <c r="I33">
        <v>0</v>
      </c>
      <c r="J33">
        <v>184</v>
      </c>
      <c r="K33" s="219">
        <v>0</v>
      </c>
      <c r="L33">
        <v>0</v>
      </c>
      <c r="M33" s="219">
        <v>320</v>
      </c>
      <c r="N33">
        <v>232</v>
      </c>
      <c r="O33" s="28">
        <v>0</v>
      </c>
      <c r="S33" s="222"/>
      <c r="T33" s="222"/>
      <c r="U33" s="222"/>
      <c r="V33" s="222"/>
      <c r="W33" s="222"/>
      <c r="X33" s="222"/>
      <c r="Y33" s="222"/>
      <c r="Z33" s="222"/>
      <c r="AA33" s="222"/>
      <c r="AB33" s="222"/>
      <c r="AC33" s="222"/>
      <c r="AD33" s="222"/>
      <c r="AE33" s="222"/>
      <c r="AF33" s="222"/>
      <c r="AG33" s="222"/>
      <c r="AH33" s="222"/>
      <c r="AI33" s="222"/>
      <c r="AJ33" s="222"/>
      <c r="AK33" s="222"/>
      <c r="AL33" s="222"/>
      <c r="AM33" s="222"/>
      <c r="AN33" s="222"/>
      <c r="AO33" s="222"/>
      <c r="AP33" s="222"/>
      <c r="AQ33" s="222"/>
      <c r="AR33" s="222"/>
      <c r="AS33" s="222"/>
      <c r="AT33" s="222"/>
      <c r="AU33" s="222"/>
      <c r="AV33" s="222"/>
      <c r="AW33" s="222"/>
      <c r="AX33" s="222"/>
      <c r="AY33" s="222"/>
      <c r="AZ33" s="222"/>
      <c r="BA33" s="222"/>
    </row>
    <row r="34" spans="1:53" ht="15.6">
      <c r="A34" s="22" t="s">
        <v>1</v>
      </c>
      <c r="B34" s="22">
        <v>277</v>
      </c>
      <c r="C34" s="219">
        <v>139</v>
      </c>
      <c r="D34" s="220">
        <v>332</v>
      </c>
      <c r="E34" s="220">
        <v>152</v>
      </c>
      <c r="F34">
        <v>158</v>
      </c>
      <c r="G34" s="28">
        <v>0</v>
      </c>
      <c r="H34" s="219">
        <v>163</v>
      </c>
      <c r="I34">
        <v>0</v>
      </c>
      <c r="J34">
        <v>182</v>
      </c>
      <c r="K34" s="219">
        <v>0</v>
      </c>
      <c r="L34">
        <v>0</v>
      </c>
      <c r="M34" s="219">
        <v>302</v>
      </c>
      <c r="N34">
        <v>232</v>
      </c>
      <c r="O34" s="28">
        <v>0</v>
      </c>
      <c r="R34" s="222"/>
    </row>
    <row r="35" spans="1:53" ht="15.6">
      <c r="A35" s="22" t="s">
        <v>1</v>
      </c>
      <c r="B35" s="22">
        <v>277</v>
      </c>
      <c r="C35" s="219">
        <v>139</v>
      </c>
      <c r="D35" s="220">
        <v>302</v>
      </c>
      <c r="E35" s="220">
        <v>152</v>
      </c>
      <c r="F35">
        <v>158</v>
      </c>
      <c r="G35" s="28">
        <v>0</v>
      </c>
      <c r="H35">
        <v>166</v>
      </c>
      <c r="I35">
        <v>0</v>
      </c>
      <c r="J35">
        <v>184</v>
      </c>
      <c r="K35" s="219">
        <v>0</v>
      </c>
      <c r="L35">
        <v>0</v>
      </c>
      <c r="M35" s="219">
        <v>302</v>
      </c>
      <c r="N35">
        <v>232</v>
      </c>
      <c r="O35" s="28">
        <v>0</v>
      </c>
      <c r="R35" s="222"/>
      <c r="S35" s="284"/>
      <c r="T35" s="280"/>
      <c r="U35" s="280"/>
      <c r="V35" s="280"/>
      <c r="W35" s="280"/>
      <c r="X35" s="280"/>
      <c r="Y35" s="280"/>
      <c r="Z35" s="280"/>
      <c r="AA35" s="280"/>
      <c r="AB35" s="222"/>
      <c r="AC35" s="222"/>
      <c r="AD35" s="222"/>
      <c r="AE35" s="222"/>
      <c r="AF35" s="222"/>
      <c r="AG35" s="222"/>
      <c r="AH35" s="222"/>
      <c r="AI35" s="222"/>
      <c r="AJ35" s="222"/>
      <c r="AK35" s="222"/>
      <c r="AL35" s="222"/>
      <c r="AM35" s="222"/>
      <c r="AN35" s="222"/>
      <c r="AO35" s="222"/>
      <c r="AP35" s="222"/>
      <c r="AQ35" s="222"/>
      <c r="AR35" s="222"/>
      <c r="AS35" s="222"/>
      <c r="AT35" s="222"/>
      <c r="AU35" s="222"/>
      <c r="AV35" s="222"/>
      <c r="AW35" s="222"/>
      <c r="AX35" s="222"/>
      <c r="AY35" s="222"/>
      <c r="AZ35" s="222"/>
      <c r="BA35" s="222"/>
    </row>
    <row r="36" spans="1:53" ht="15.6">
      <c r="A36" s="22" t="s">
        <v>1</v>
      </c>
      <c r="B36" s="22">
        <v>278</v>
      </c>
      <c r="C36" s="219">
        <v>143</v>
      </c>
      <c r="D36">
        <v>0</v>
      </c>
      <c r="E36" s="220">
        <v>152</v>
      </c>
      <c r="F36">
        <v>154</v>
      </c>
      <c r="G36" s="28">
        <v>0</v>
      </c>
      <c r="H36" s="219">
        <v>163</v>
      </c>
      <c r="I36">
        <v>0</v>
      </c>
      <c r="J36">
        <v>184</v>
      </c>
      <c r="K36" s="223">
        <v>162</v>
      </c>
      <c r="L36" s="220">
        <v>150</v>
      </c>
      <c r="M36" s="219">
        <v>0</v>
      </c>
      <c r="N36">
        <v>232</v>
      </c>
      <c r="O36" s="224">
        <v>224</v>
      </c>
      <c r="S36" s="285"/>
      <c r="T36" s="280"/>
      <c r="U36" s="280"/>
      <c r="V36" s="280"/>
      <c r="W36" s="280"/>
      <c r="X36" s="280"/>
      <c r="Y36" s="280"/>
      <c r="Z36" s="280"/>
      <c r="AA36" s="280"/>
    </row>
    <row r="37" spans="1:53" ht="15.6">
      <c r="A37" s="22" t="s">
        <v>1</v>
      </c>
      <c r="B37" s="22">
        <v>278</v>
      </c>
      <c r="C37" s="219">
        <v>143</v>
      </c>
      <c r="D37">
        <v>0</v>
      </c>
      <c r="E37" s="220">
        <v>152</v>
      </c>
      <c r="F37">
        <v>154</v>
      </c>
      <c r="G37" s="28">
        <v>0</v>
      </c>
      <c r="H37">
        <v>166</v>
      </c>
      <c r="I37">
        <v>0</v>
      </c>
      <c r="J37">
        <v>198</v>
      </c>
      <c r="K37" s="223">
        <v>150</v>
      </c>
      <c r="L37" s="220">
        <v>150</v>
      </c>
      <c r="M37" s="219">
        <v>0</v>
      </c>
      <c r="N37">
        <v>232</v>
      </c>
      <c r="O37" s="224">
        <v>224</v>
      </c>
      <c r="S37" s="222"/>
      <c r="AB37" s="222"/>
      <c r="AC37" s="222"/>
      <c r="AD37" s="222"/>
      <c r="AE37" s="222"/>
      <c r="AF37" s="222"/>
      <c r="AG37" s="222"/>
      <c r="AH37" s="222"/>
      <c r="AI37" s="222"/>
      <c r="AJ37" s="222"/>
      <c r="AK37" s="222"/>
      <c r="AL37" s="222"/>
      <c r="AM37" s="222"/>
      <c r="AN37" s="222"/>
      <c r="AO37" s="222"/>
      <c r="AP37" s="222"/>
      <c r="AQ37" s="222"/>
      <c r="AR37" s="222"/>
      <c r="AS37" s="222"/>
      <c r="AT37" s="222"/>
      <c r="AU37" s="222"/>
      <c r="AV37" s="222"/>
      <c r="AW37" s="222"/>
      <c r="AX37" s="222"/>
      <c r="AY37" s="222"/>
      <c r="AZ37" s="222"/>
      <c r="BA37" s="222"/>
    </row>
    <row r="38" spans="1:53" ht="15.6">
      <c r="A38" s="22" t="s">
        <v>1</v>
      </c>
      <c r="B38" s="22">
        <v>279</v>
      </c>
      <c r="C38" s="219">
        <v>131</v>
      </c>
      <c r="D38">
        <v>0</v>
      </c>
      <c r="E38" s="220">
        <v>152</v>
      </c>
      <c r="F38">
        <v>158</v>
      </c>
      <c r="G38" s="28">
        <v>0</v>
      </c>
      <c r="H38" s="219">
        <v>160</v>
      </c>
      <c r="I38">
        <v>0</v>
      </c>
      <c r="J38">
        <v>182</v>
      </c>
      <c r="K38" s="219">
        <v>150</v>
      </c>
      <c r="L38">
        <v>140</v>
      </c>
      <c r="M38" s="219">
        <v>0</v>
      </c>
      <c r="N38">
        <v>232</v>
      </c>
      <c r="O38" s="224">
        <v>224</v>
      </c>
      <c r="S38" s="222"/>
      <c r="T38" s="222"/>
      <c r="U38" s="222"/>
      <c r="V38" s="222"/>
      <c r="W38" s="222"/>
      <c r="X38" s="222"/>
      <c r="Y38" s="222"/>
      <c r="Z38" s="222"/>
      <c r="AA38" s="222"/>
    </row>
    <row r="39" spans="1:53" ht="15.6">
      <c r="A39" s="22" t="s">
        <v>1</v>
      </c>
      <c r="B39" s="22">
        <v>279</v>
      </c>
      <c r="C39">
        <v>139</v>
      </c>
      <c r="D39">
        <v>0</v>
      </c>
      <c r="E39" s="220">
        <v>152</v>
      </c>
      <c r="F39">
        <v>158</v>
      </c>
      <c r="G39" s="28">
        <v>0</v>
      </c>
      <c r="H39">
        <v>163</v>
      </c>
      <c r="I39">
        <v>0</v>
      </c>
      <c r="J39">
        <v>196</v>
      </c>
      <c r="K39" s="219">
        <v>162</v>
      </c>
      <c r="L39">
        <v>146</v>
      </c>
      <c r="M39" s="219">
        <v>0</v>
      </c>
      <c r="N39">
        <v>232</v>
      </c>
      <c r="O39" s="224">
        <v>224</v>
      </c>
      <c r="AB39" s="222"/>
      <c r="AC39" s="222"/>
      <c r="AD39" s="222"/>
      <c r="AE39" s="222"/>
      <c r="AF39" s="222"/>
      <c r="AG39" s="222"/>
      <c r="AH39" s="222"/>
      <c r="AI39" s="222"/>
      <c r="AJ39" s="222"/>
      <c r="AK39" s="222"/>
      <c r="AL39" s="222"/>
      <c r="AM39" s="222"/>
      <c r="AN39" s="222"/>
      <c r="AO39" s="222"/>
      <c r="AP39" s="222"/>
      <c r="AQ39" s="222"/>
      <c r="AR39" s="222"/>
      <c r="AS39" s="222"/>
      <c r="AT39" s="222"/>
      <c r="AU39" s="222"/>
      <c r="AV39" s="222"/>
      <c r="AW39" s="222"/>
      <c r="AX39" s="222"/>
      <c r="AY39" s="222"/>
      <c r="AZ39" s="222"/>
      <c r="BA39" s="222"/>
    </row>
    <row r="40" spans="1:53" ht="15.6">
      <c r="A40" s="22" t="s">
        <v>1</v>
      </c>
      <c r="B40" s="22">
        <v>280</v>
      </c>
      <c r="C40" s="219">
        <v>139</v>
      </c>
      <c r="D40">
        <v>0</v>
      </c>
      <c r="E40">
        <v>142</v>
      </c>
      <c r="F40">
        <v>150</v>
      </c>
      <c r="G40" s="28">
        <v>0</v>
      </c>
      <c r="H40" s="219">
        <v>154</v>
      </c>
      <c r="I40">
        <v>0</v>
      </c>
      <c r="J40">
        <v>182</v>
      </c>
      <c r="K40" s="219">
        <v>162</v>
      </c>
      <c r="L40">
        <v>144</v>
      </c>
      <c r="M40" s="219">
        <v>0</v>
      </c>
      <c r="N40">
        <v>214</v>
      </c>
      <c r="O40" s="28">
        <v>0</v>
      </c>
      <c r="S40" s="222"/>
      <c r="T40" s="222"/>
      <c r="U40" s="222"/>
      <c r="V40" s="222"/>
      <c r="W40" s="222"/>
      <c r="X40" s="222"/>
      <c r="Y40" s="222"/>
      <c r="Z40" s="222"/>
      <c r="AA40" s="222"/>
    </row>
    <row r="41" spans="1:53" ht="15.6">
      <c r="A41" s="22" t="s">
        <v>1</v>
      </c>
      <c r="B41" s="22">
        <v>280</v>
      </c>
      <c r="C41" s="219">
        <v>139</v>
      </c>
      <c r="D41">
        <v>0</v>
      </c>
      <c r="E41">
        <v>152</v>
      </c>
      <c r="F41">
        <v>150</v>
      </c>
      <c r="G41" s="28">
        <v>0</v>
      </c>
      <c r="H41">
        <v>166</v>
      </c>
      <c r="I41">
        <v>0</v>
      </c>
      <c r="J41">
        <v>196</v>
      </c>
      <c r="K41" s="219">
        <v>162</v>
      </c>
      <c r="L41">
        <v>182</v>
      </c>
      <c r="M41" s="219">
        <v>0</v>
      </c>
      <c r="N41">
        <v>232</v>
      </c>
      <c r="O41" s="28">
        <v>0</v>
      </c>
      <c r="AB41" s="222"/>
      <c r="AC41" s="222"/>
      <c r="AD41" s="222"/>
      <c r="AE41" s="222"/>
      <c r="AF41" s="222"/>
      <c r="AG41" s="222"/>
      <c r="AH41" s="222"/>
      <c r="AI41" s="222"/>
      <c r="AJ41" s="222"/>
      <c r="AK41" s="222"/>
      <c r="AL41" s="222"/>
      <c r="AM41" s="222"/>
      <c r="AN41" s="222"/>
      <c r="AO41" s="222"/>
      <c r="AP41" s="222"/>
      <c r="AQ41" s="222"/>
      <c r="AR41" s="222"/>
      <c r="AS41" s="222"/>
      <c r="AT41" s="222"/>
      <c r="AU41" s="222"/>
      <c r="AV41" s="222"/>
      <c r="AW41" s="222"/>
      <c r="AX41" s="222"/>
      <c r="AY41" s="222"/>
      <c r="AZ41" s="222"/>
      <c r="BA41" s="222"/>
    </row>
    <row r="42" spans="1:53" ht="15.6">
      <c r="A42" s="22" t="s">
        <v>1</v>
      </c>
      <c r="B42" s="22">
        <v>281</v>
      </c>
      <c r="C42" s="219">
        <v>131</v>
      </c>
      <c r="D42">
        <v>0</v>
      </c>
      <c r="E42">
        <v>138</v>
      </c>
      <c r="F42">
        <v>154</v>
      </c>
      <c r="G42" s="28">
        <v>0</v>
      </c>
      <c r="H42" s="219">
        <v>154</v>
      </c>
      <c r="I42">
        <v>0</v>
      </c>
      <c r="J42">
        <v>0</v>
      </c>
      <c r="K42" s="219">
        <v>162</v>
      </c>
      <c r="L42">
        <v>144</v>
      </c>
      <c r="M42" s="219">
        <v>0</v>
      </c>
      <c r="N42">
        <v>214</v>
      </c>
      <c r="O42" s="28">
        <v>0</v>
      </c>
      <c r="R42" s="222"/>
      <c r="S42" s="285"/>
      <c r="T42" s="280"/>
      <c r="U42" s="280"/>
      <c r="V42" s="280"/>
      <c r="W42" s="280"/>
      <c r="X42" s="280"/>
      <c r="Y42" s="280"/>
      <c r="Z42" s="280"/>
      <c r="AA42" s="280"/>
    </row>
    <row r="43" spans="1:53" ht="15.6">
      <c r="A43" s="22" t="s">
        <v>1</v>
      </c>
      <c r="B43" s="22">
        <v>281</v>
      </c>
      <c r="C43">
        <v>139</v>
      </c>
      <c r="D43">
        <v>0</v>
      </c>
      <c r="E43">
        <v>152</v>
      </c>
      <c r="F43">
        <v>154</v>
      </c>
      <c r="G43" s="28">
        <v>0</v>
      </c>
      <c r="H43">
        <v>166</v>
      </c>
      <c r="I43">
        <v>0</v>
      </c>
      <c r="J43">
        <v>0</v>
      </c>
      <c r="K43" s="219">
        <v>150</v>
      </c>
      <c r="L43">
        <v>144</v>
      </c>
      <c r="M43" s="219">
        <v>0</v>
      </c>
      <c r="N43">
        <v>232</v>
      </c>
      <c r="O43" s="28">
        <v>0</v>
      </c>
      <c r="S43" s="222"/>
    </row>
    <row r="44" spans="1:53" ht="15.6">
      <c r="A44" s="22" t="s">
        <v>1</v>
      </c>
      <c r="B44" s="22">
        <v>282</v>
      </c>
      <c r="C44" s="220">
        <v>139</v>
      </c>
      <c r="D44">
        <v>0</v>
      </c>
      <c r="E44" s="220">
        <v>152</v>
      </c>
      <c r="F44">
        <v>154</v>
      </c>
      <c r="G44" s="28">
        <v>0</v>
      </c>
      <c r="H44" s="219">
        <v>166</v>
      </c>
      <c r="I44">
        <v>200</v>
      </c>
      <c r="J44">
        <v>0</v>
      </c>
      <c r="K44" s="219">
        <v>150</v>
      </c>
      <c r="L44">
        <v>144</v>
      </c>
      <c r="M44" s="219">
        <v>0</v>
      </c>
      <c r="N44">
        <v>216</v>
      </c>
      <c r="O44" s="28">
        <v>0</v>
      </c>
      <c r="P44" s="155"/>
      <c r="Q44" s="155"/>
      <c r="R44" s="155"/>
    </row>
    <row r="45" spans="1:53" ht="15.6">
      <c r="A45" s="22" t="s">
        <v>1</v>
      </c>
      <c r="B45" s="22">
        <v>282</v>
      </c>
      <c r="C45" s="220">
        <v>131</v>
      </c>
      <c r="D45">
        <v>0</v>
      </c>
      <c r="E45" s="220">
        <v>152</v>
      </c>
      <c r="F45">
        <v>154</v>
      </c>
      <c r="G45" s="28">
        <v>0</v>
      </c>
      <c r="H45" s="219">
        <v>154</v>
      </c>
      <c r="I45">
        <v>202</v>
      </c>
      <c r="J45">
        <v>0</v>
      </c>
      <c r="K45" s="219">
        <v>162</v>
      </c>
      <c r="L45">
        <v>144</v>
      </c>
      <c r="M45" s="219">
        <v>0</v>
      </c>
      <c r="N45">
        <v>232</v>
      </c>
      <c r="O45" s="28">
        <v>0</v>
      </c>
      <c r="Q45" s="155"/>
      <c r="R45" s="155"/>
      <c r="S45" s="222"/>
      <c r="T45" s="155"/>
      <c r="U45" s="155"/>
      <c r="V45" s="155"/>
      <c r="W45" s="155"/>
      <c r="X45" s="155"/>
      <c r="Y45" s="155"/>
      <c r="Z45" s="155"/>
      <c r="AA45" s="155"/>
    </row>
    <row r="46" spans="1:53" ht="15.6">
      <c r="A46" s="22" t="s">
        <v>1</v>
      </c>
      <c r="B46" s="22">
        <v>283</v>
      </c>
      <c r="C46" s="219">
        <v>131</v>
      </c>
      <c r="D46">
        <v>0</v>
      </c>
      <c r="E46">
        <v>142</v>
      </c>
      <c r="F46">
        <v>154</v>
      </c>
      <c r="G46" s="28">
        <v>0</v>
      </c>
      <c r="H46" s="219">
        <v>154</v>
      </c>
      <c r="I46">
        <v>202</v>
      </c>
      <c r="J46">
        <v>196</v>
      </c>
      <c r="K46" s="219">
        <v>150</v>
      </c>
      <c r="L46">
        <v>146</v>
      </c>
      <c r="M46" s="219">
        <v>0</v>
      </c>
      <c r="N46">
        <v>216</v>
      </c>
      <c r="O46" s="28">
        <v>0</v>
      </c>
      <c r="P46" s="155"/>
      <c r="Q46" s="155"/>
      <c r="R46" s="155"/>
      <c r="S46" s="155"/>
      <c r="T46" s="155"/>
      <c r="U46" s="155"/>
      <c r="V46" s="155"/>
      <c r="W46" s="155"/>
      <c r="X46" s="155"/>
      <c r="Y46" s="155"/>
      <c r="Z46" s="155"/>
      <c r="AA46" s="155"/>
    </row>
    <row r="47" spans="1:53" ht="15.6">
      <c r="A47" s="22" t="s">
        <v>1</v>
      </c>
      <c r="B47" s="22">
        <v>283</v>
      </c>
      <c r="C47">
        <v>139</v>
      </c>
      <c r="D47">
        <v>0</v>
      </c>
      <c r="E47">
        <v>152</v>
      </c>
      <c r="F47">
        <v>154</v>
      </c>
      <c r="G47" s="28">
        <v>0</v>
      </c>
      <c r="H47">
        <v>166</v>
      </c>
      <c r="I47">
        <v>202</v>
      </c>
      <c r="J47">
        <v>200</v>
      </c>
      <c r="K47" s="219">
        <v>162</v>
      </c>
      <c r="L47">
        <v>146</v>
      </c>
      <c r="M47" s="219">
        <v>0</v>
      </c>
      <c r="N47">
        <v>232</v>
      </c>
      <c r="O47" s="28">
        <v>0</v>
      </c>
      <c r="Q47" s="155"/>
      <c r="R47" s="155"/>
      <c r="S47" s="155"/>
      <c r="T47" s="155"/>
      <c r="U47" s="155"/>
      <c r="V47" s="155"/>
      <c r="W47" s="155"/>
      <c r="X47" s="155"/>
      <c r="Y47" s="155"/>
      <c r="Z47" s="155"/>
      <c r="AA47" s="155"/>
    </row>
    <row r="48" spans="1:53" ht="15.6">
      <c r="A48" s="22" t="s">
        <v>1</v>
      </c>
      <c r="B48" s="22">
        <v>284</v>
      </c>
      <c r="C48" s="219">
        <v>139</v>
      </c>
      <c r="D48">
        <v>0</v>
      </c>
      <c r="E48" s="220">
        <v>152</v>
      </c>
      <c r="F48">
        <v>150</v>
      </c>
      <c r="G48" s="28">
        <v>0</v>
      </c>
      <c r="H48" s="219">
        <v>163</v>
      </c>
      <c r="I48">
        <v>0</v>
      </c>
      <c r="J48">
        <v>182</v>
      </c>
      <c r="K48" s="223">
        <v>147</v>
      </c>
      <c r="L48">
        <v>0</v>
      </c>
      <c r="M48" s="219">
        <v>0</v>
      </c>
      <c r="N48">
        <v>232</v>
      </c>
      <c r="O48" s="28">
        <v>0</v>
      </c>
      <c r="P48" s="155"/>
      <c r="Q48" s="155"/>
      <c r="R48" s="155"/>
      <c r="S48" s="155"/>
      <c r="T48" s="155"/>
      <c r="U48" s="155"/>
      <c r="V48" s="155"/>
      <c r="W48" s="155"/>
      <c r="X48" s="155"/>
      <c r="Y48" s="155"/>
      <c r="Z48" s="155"/>
      <c r="AA48" s="155"/>
    </row>
    <row r="49" spans="1:27" ht="15.6">
      <c r="A49" s="22" t="s">
        <v>1</v>
      </c>
      <c r="B49" s="22">
        <v>284</v>
      </c>
      <c r="C49" s="219">
        <v>143</v>
      </c>
      <c r="D49">
        <v>0</v>
      </c>
      <c r="E49" s="220">
        <v>152</v>
      </c>
      <c r="F49">
        <v>178</v>
      </c>
      <c r="G49" s="28">
        <v>0</v>
      </c>
      <c r="H49">
        <v>166</v>
      </c>
      <c r="I49">
        <v>0</v>
      </c>
      <c r="J49">
        <v>196</v>
      </c>
      <c r="K49" s="223">
        <v>147</v>
      </c>
      <c r="L49">
        <v>0</v>
      </c>
      <c r="M49" s="219">
        <v>0</v>
      </c>
      <c r="N49">
        <v>232</v>
      </c>
      <c r="O49" s="28">
        <v>0</v>
      </c>
      <c r="P49" s="155"/>
      <c r="Q49" s="155"/>
      <c r="R49" s="155"/>
      <c r="S49" s="155"/>
      <c r="T49" s="155"/>
      <c r="U49" s="155"/>
      <c r="V49" s="155"/>
      <c r="W49" s="155"/>
      <c r="X49" s="155"/>
      <c r="Y49" s="155"/>
      <c r="Z49" s="155"/>
      <c r="AA49" s="155"/>
    </row>
    <row r="50" spans="1:27" ht="15.6">
      <c r="A50" s="22" t="s">
        <v>1</v>
      </c>
      <c r="B50" s="22">
        <v>285</v>
      </c>
      <c r="C50" s="219">
        <v>0</v>
      </c>
      <c r="D50">
        <v>320</v>
      </c>
      <c r="E50">
        <v>0</v>
      </c>
      <c r="F50">
        <v>154</v>
      </c>
      <c r="G50" s="28">
        <v>0</v>
      </c>
      <c r="H50" s="219">
        <v>163</v>
      </c>
      <c r="I50">
        <v>0</v>
      </c>
      <c r="J50">
        <v>184</v>
      </c>
      <c r="K50" s="223">
        <v>159</v>
      </c>
      <c r="L50">
        <v>0</v>
      </c>
      <c r="M50" s="219">
        <v>0</v>
      </c>
      <c r="N50">
        <v>214</v>
      </c>
      <c r="O50" s="28">
        <v>0</v>
      </c>
      <c r="P50" s="155"/>
      <c r="Q50" s="155"/>
      <c r="R50" s="155"/>
      <c r="S50" s="155"/>
      <c r="T50" s="155"/>
      <c r="U50" s="155"/>
      <c r="V50" s="155"/>
      <c r="W50" s="155"/>
      <c r="X50" s="155"/>
      <c r="Y50" s="155"/>
      <c r="Z50" s="155"/>
      <c r="AA50" s="155"/>
    </row>
    <row r="51" spans="1:27" ht="15.6">
      <c r="A51" s="22" t="s">
        <v>1</v>
      </c>
      <c r="B51" s="22">
        <v>285</v>
      </c>
      <c r="C51" s="219">
        <v>0</v>
      </c>
      <c r="D51">
        <v>329</v>
      </c>
      <c r="E51">
        <v>0</v>
      </c>
      <c r="F51">
        <v>182</v>
      </c>
      <c r="G51" s="28">
        <v>0</v>
      </c>
      <c r="H51">
        <v>166</v>
      </c>
      <c r="I51">
        <v>0</v>
      </c>
      <c r="J51">
        <v>182</v>
      </c>
      <c r="K51" s="223">
        <v>147</v>
      </c>
      <c r="L51">
        <v>0</v>
      </c>
      <c r="M51" s="219">
        <v>0</v>
      </c>
      <c r="N51">
        <v>232</v>
      </c>
      <c r="O51" s="28">
        <v>0</v>
      </c>
      <c r="Q51" s="155"/>
      <c r="R51" s="155"/>
      <c r="S51" s="155"/>
      <c r="T51" s="155"/>
      <c r="U51" s="155"/>
      <c r="V51" s="155"/>
      <c r="W51" s="155"/>
      <c r="X51" s="155"/>
      <c r="Y51" s="155"/>
      <c r="Z51" s="155"/>
      <c r="AA51" s="155"/>
    </row>
    <row r="52" spans="1:27" ht="15.6">
      <c r="A52" s="22" t="s">
        <v>1</v>
      </c>
      <c r="B52" s="22">
        <v>286</v>
      </c>
      <c r="C52" s="219">
        <v>139</v>
      </c>
      <c r="D52">
        <v>332</v>
      </c>
      <c r="E52">
        <v>142</v>
      </c>
      <c r="F52">
        <v>158</v>
      </c>
      <c r="G52" s="28">
        <v>0</v>
      </c>
      <c r="H52" s="219">
        <v>163</v>
      </c>
      <c r="I52">
        <v>0</v>
      </c>
      <c r="J52">
        <v>182</v>
      </c>
      <c r="K52" s="219">
        <v>0</v>
      </c>
      <c r="L52">
        <v>146</v>
      </c>
      <c r="M52" s="219">
        <v>302</v>
      </c>
      <c r="N52">
        <v>216</v>
      </c>
      <c r="O52" s="28">
        <v>0</v>
      </c>
      <c r="P52" s="155"/>
      <c r="Q52" s="155"/>
      <c r="R52" s="155"/>
      <c r="S52" s="155"/>
      <c r="T52" s="155"/>
      <c r="U52" s="155"/>
      <c r="V52" s="155"/>
      <c r="W52" s="155"/>
      <c r="X52" s="155"/>
      <c r="Y52" s="155"/>
      <c r="Z52" s="155"/>
      <c r="AA52" s="155"/>
    </row>
    <row r="53" spans="1:27" ht="15.6">
      <c r="A53" s="11" t="s">
        <v>1</v>
      </c>
      <c r="B53" s="11">
        <v>286</v>
      </c>
      <c r="C53" s="225">
        <v>139</v>
      </c>
      <c r="D53" s="226">
        <v>332</v>
      </c>
      <c r="E53" s="182">
        <v>152</v>
      </c>
      <c r="F53" s="182">
        <v>158</v>
      </c>
      <c r="G53" s="183">
        <v>0</v>
      </c>
      <c r="H53" s="182">
        <v>166</v>
      </c>
      <c r="I53" s="182">
        <v>0</v>
      </c>
      <c r="J53" s="182">
        <v>196</v>
      </c>
      <c r="K53" s="225">
        <v>0</v>
      </c>
      <c r="L53" s="182">
        <v>146</v>
      </c>
      <c r="M53" s="225">
        <v>302</v>
      </c>
      <c r="N53" s="182">
        <v>232</v>
      </c>
      <c r="O53" s="183">
        <v>0</v>
      </c>
      <c r="Q53" s="155"/>
      <c r="R53" s="155"/>
      <c r="S53" s="155"/>
      <c r="T53" s="155"/>
      <c r="U53" s="155"/>
      <c r="V53" s="155"/>
      <c r="W53" s="155"/>
      <c r="X53" s="155"/>
      <c r="Y53" s="155"/>
      <c r="Z53" s="155"/>
      <c r="AA53" s="155"/>
    </row>
    <row r="54" spans="1:27" ht="15.6">
      <c r="A54" s="80" t="s">
        <v>60</v>
      </c>
      <c r="B54" s="22">
        <v>393</v>
      </c>
      <c r="C54">
        <v>139</v>
      </c>
      <c r="D54">
        <v>293</v>
      </c>
      <c r="E54">
        <v>150</v>
      </c>
      <c r="F54">
        <v>154</v>
      </c>
      <c r="G54" s="28">
        <v>0</v>
      </c>
      <c r="H54">
        <v>160</v>
      </c>
      <c r="I54">
        <v>0</v>
      </c>
      <c r="J54">
        <v>182</v>
      </c>
      <c r="K54" s="219">
        <v>162</v>
      </c>
      <c r="L54">
        <v>146</v>
      </c>
      <c r="M54" s="219">
        <v>0</v>
      </c>
      <c r="N54">
        <v>232</v>
      </c>
      <c r="O54" s="28">
        <v>0</v>
      </c>
      <c r="P54" s="155"/>
      <c r="Q54" s="155"/>
      <c r="R54" s="155"/>
      <c r="S54" s="155"/>
      <c r="T54" s="155"/>
      <c r="U54" s="155"/>
      <c r="V54" s="155"/>
      <c r="W54" s="155"/>
      <c r="X54" s="155"/>
      <c r="Y54" s="155"/>
      <c r="Z54" s="155"/>
      <c r="AA54" s="155"/>
    </row>
    <row r="55" spans="1:27" ht="15.6">
      <c r="A55" s="22" t="s">
        <v>60</v>
      </c>
      <c r="B55" s="22">
        <v>393</v>
      </c>
      <c r="C55">
        <v>143</v>
      </c>
      <c r="D55">
        <v>293</v>
      </c>
      <c r="E55">
        <v>150</v>
      </c>
      <c r="F55">
        <v>154</v>
      </c>
      <c r="G55" s="28">
        <v>0</v>
      </c>
      <c r="H55">
        <v>163</v>
      </c>
      <c r="I55">
        <v>0</v>
      </c>
      <c r="J55">
        <v>196</v>
      </c>
      <c r="K55" s="219">
        <v>162</v>
      </c>
      <c r="L55">
        <v>158</v>
      </c>
      <c r="M55" s="219">
        <v>0</v>
      </c>
      <c r="N55">
        <v>232</v>
      </c>
      <c r="O55" s="28">
        <v>0</v>
      </c>
      <c r="P55" s="155"/>
      <c r="Q55" s="155"/>
      <c r="R55" s="155"/>
      <c r="S55" s="155"/>
    </row>
    <row r="56" spans="1:27" ht="15.6">
      <c r="A56" s="22" t="s">
        <v>60</v>
      </c>
      <c r="B56" s="22">
        <v>394</v>
      </c>
      <c r="C56">
        <v>139</v>
      </c>
      <c r="D56" s="220">
        <v>302</v>
      </c>
      <c r="E56">
        <v>150</v>
      </c>
      <c r="F56">
        <v>158</v>
      </c>
      <c r="G56" s="28">
        <v>0</v>
      </c>
      <c r="H56" s="220">
        <v>166</v>
      </c>
      <c r="I56" s="220">
        <v>196</v>
      </c>
      <c r="J56" s="220">
        <v>196</v>
      </c>
      <c r="K56" s="219">
        <v>0</v>
      </c>
      <c r="L56">
        <v>158</v>
      </c>
      <c r="M56" s="219">
        <v>0</v>
      </c>
      <c r="N56">
        <v>232</v>
      </c>
      <c r="O56" s="28">
        <v>0</v>
      </c>
    </row>
    <row r="57" spans="1:27" ht="15.6">
      <c r="A57" s="22" t="s">
        <v>60</v>
      </c>
      <c r="B57" s="22">
        <v>394</v>
      </c>
      <c r="C57">
        <v>143</v>
      </c>
      <c r="D57" s="220">
        <v>293</v>
      </c>
      <c r="E57">
        <v>150</v>
      </c>
      <c r="F57">
        <v>158</v>
      </c>
      <c r="G57" s="28">
        <v>0</v>
      </c>
      <c r="H57" s="220">
        <v>163</v>
      </c>
      <c r="I57" s="220">
        <v>196</v>
      </c>
      <c r="J57" s="220">
        <v>196</v>
      </c>
      <c r="K57" s="219">
        <v>0</v>
      </c>
      <c r="L57">
        <v>146</v>
      </c>
      <c r="M57" s="219">
        <v>0</v>
      </c>
      <c r="N57">
        <v>232</v>
      </c>
      <c r="O57" s="28">
        <v>0</v>
      </c>
    </row>
    <row r="58" spans="1:27" ht="15.6">
      <c r="A58" s="22" t="s">
        <v>60</v>
      </c>
      <c r="B58" s="22">
        <v>395</v>
      </c>
      <c r="C58">
        <v>139</v>
      </c>
      <c r="D58">
        <v>0</v>
      </c>
      <c r="E58">
        <v>150</v>
      </c>
      <c r="F58">
        <v>154</v>
      </c>
      <c r="G58" s="28">
        <v>0</v>
      </c>
      <c r="H58">
        <v>163</v>
      </c>
      <c r="I58">
        <v>0</v>
      </c>
      <c r="J58">
        <v>182</v>
      </c>
      <c r="K58" s="223">
        <v>162</v>
      </c>
      <c r="L58" s="220">
        <v>146</v>
      </c>
      <c r="M58" s="219">
        <v>0</v>
      </c>
      <c r="N58">
        <v>232</v>
      </c>
      <c r="O58" s="28">
        <v>224</v>
      </c>
    </row>
    <row r="59" spans="1:27" ht="15.6">
      <c r="A59" s="22" t="s">
        <v>60</v>
      </c>
      <c r="B59" s="22">
        <v>395</v>
      </c>
      <c r="C59">
        <v>139</v>
      </c>
      <c r="D59">
        <v>0</v>
      </c>
      <c r="E59">
        <v>150</v>
      </c>
      <c r="F59">
        <v>158</v>
      </c>
      <c r="G59" s="28">
        <v>0</v>
      </c>
      <c r="H59">
        <v>163</v>
      </c>
      <c r="I59">
        <v>0</v>
      </c>
      <c r="J59">
        <v>196</v>
      </c>
      <c r="K59" s="223">
        <v>159</v>
      </c>
      <c r="L59" s="220">
        <v>146</v>
      </c>
      <c r="M59" s="219">
        <v>0</v>
      </c>
      <c r="N59">
        <v>232</v>
      </c>
      <c r="O59" s="28">
        <v>224</v>
      </c>
    </row>
    <row r="60" spans="1:27" ht="15.6">
      <c r="A60" s="22" t="s">
        <v>60</v>
      </c>
      <c r="B60" s="22">
        <v>396</v>
      </c>
      <c r="C60">
        <v>139</v>
      </c>
      <c r="D60">
        <v>293</v>
      </c>
      <c r="E60">
        <v>150</v>
      </c>
      <c r="F60">
        <v>154</v>
      </c>
      <c r="G60" s="28">
        <v>0</v>
      </c>
      <c r="H60">
        <v>160</v>
      </c>
      <c r="I60">
        <v>202</v>
      </c>
      <c r="J60">
        <v>196</v>
      </c>
      <c r="K60" s="223">
        <v>162</v>
      </c>
      <c r="L60">
        <v>158</v>
      </c>
      <c r="M60" s="219">
        <v>0</v>
      </c>
      <c r="N60">
        <v>232</v>
      </c>
      <c r="O60" s="28">
        <v>0</v>
      </c>
    </row>
    <row r="61" spans="1:27" ht="15.6">
      <c r="A61" s="22" t="s">
        <v>60</v>
      </c>
      <c r="B61" s="22">
        <v>396</v>
      </c>
      <c r="C61">
        <v>143</v>
      </c>
      <c r="D61">
        <v>302</v>
      </c>
      <c r="E61">
        <v>150</v>
      </c>
      <c r="F61">
        <v>170</v>
      </c>
      <c r="G61" s="28">
        <v>0</v>
      </c>
      <c r="H61">
        <v>163</v>
      </c>
      <c r="I61">
        <v>200</v>
      </c>
      <c r="J61">
        <v>200</v>
      </c>
      <c r="K61" s="223">
        <v>162</v>
      </c>
      <c r="L61">
        <v>146</v>
      </c>
      <c r="M61" s="219">
        <v>0</v>
      </c>
      <c r="N61">
        <v>232</v>
      </c>
      <c r="O61" s="28">
        <v>0</v>
      </c>
    </row>
    <row r="62" spans="1:27" ht="15.6">
      <c r="A62" s="22" t="s">
        <v>60</v>
      </c>
      <c r="B62" s="22">
        <v>397</v>
      </c>
      <c r="C62">
        <v>139</v>
      </c>
      <c r="D62">
        <v>0</v>
      </c>
      <c r="E62">
        <v>150</v>
      </c>
      <c r="F62">
        <v>158</v>
      </c>
      <c r="G62" s="28">
        <v>0</v>
      </c>
      <c r="H62">
        <v>163</v>
      </c>
      <c r="I62">
        <v>0</v>
      </c>
      <c r="J62">
        <v>196</v>
      </c>
      <c r="K62" s="219">
        <v>162</v>
      </c>
      <c r="L62">
        <v>158</v>
      </c>
      <c r="M62" s="219">
        <v>0</v>
      </c>
      <c r="N62">
        <v>0</v>
      </c>
      <c r="O62" s="28">
        <v>0</v>
      </c>
    </row>
    <row r="63" spans="1:27" ht="15.6">
      <c r="A63" s="22" t="s">
        <v>60</v>
      </c>
      <c r="B63" s="22">
        <v>397</v>
      </c>
      <c r="C63">
        <v>143</v>
      </c>
      <c r="D63">
        <v>0</v>
      </c>
      <c r="E63">
        <v>150</v>
      </c>
      <c r="F63">
        <v>158</v>
      </c>
      <c r="G63" s="28">
        <v>0</v>
      </c>
      <c r="H63">
        <v>166</v>
      </c>
      <c r="I63">
        <v>0</v>
      </c>
      <c r="J63">
        <v>196</v>
      </c>
      <c r="K63" s="219">
        <v>162</v>
      </c>
      <c r="L63">
        <v>146</v>
      </c>
      <c r="M63" s="219">
        <v>0</v>
      </c>
      <c r="N63">
        <v>0</v>
      </c>
      <c r="O63" s="28">
        <v>0</v>
      </c>
    </row>
    <row r="64" spans="1:27" ht="15.6">
      <c r="A64" s="22" t="s">
        <v>60</v>
      </c>
      <c r="B64" s="22">
        <v>398</v>
      </c>
      <c r="C64">
        <v>0</v>
      </c>
      <c r="D64">
        <v>0</v>
      </c>
      <c r="E64">
        <v>150</v>
      </c>
      <c r="F64">
        <v>0</v>
      </c>
      <c r="G64" s="28">
        <v>0</v>
      </c>
      <c r="H64">
        <v>0</v>
      </c>
      <c r="I64">
        <v>0</v>
      </c>
      <c r="J64">
        <v>0</v>
      </c>
      <c r="K64" s="219">
        <v>0</v>
      </c>
      <c r="L64">
        <v>150</v>
      </c>
      <c r="M64" s="219">
        <v>0</v>
      </c>
      <c r="N64">
        <v>232</v>
      </c>
      <c r="O64" s="28">
        <v>194</v>
      </c>
    </row>
    <row r="65" spans="1:15" ht="15.6">
      <c r="A65" s="22" t="s">
        <v>60</v>
      </c>
      <c r="B65" s="22">
        <v>398</v>
      </c>
      <c r="C65">
        <v>0</v>
      </c>
      <c r="D65">
        <v>0</v>
      </c>
      <c r="E65">
        <v>150</v>
      </c>
      <c r="F65">
        <v>0</v>
      </c>
      <c r="G65" s="28">
        <v>0</v>
      </c>
      <c r="H65">
        <v>0</v>
      </c>
      <c r="I65">
        <v>0</v>
      </c>
      <c r="J65">
        <v>0</v>
      </c>
      <c r="K65" s="219">
        <v>0</v>
      </c>
      <c r="L65">
        <v>152</v>
      </c>
      <c r="M65" s="219">
        <v>0</v>
      </c>
      <c r="N65">
        <v>214</v>
      </c>
      <c r="O65" s="28">
        <v>224</v>
      </c>
    </row>
    <row r="66" spans="1:15" ht="15.6">
      <c r="A66" s="22" t="s">
        <v>60</v>
      </c>
      <c r="B66" s="22">
        <v>399</v>
      </c>
      <c r="C66">
        <v>139</v>
      </c>
      <c r="D66">
        <v>0</v>
      </c>
      <c r="E66" s="220">
        <v>150</v>
      </c>
      <c r="F66">
        <v>154</v>
      </c>
      <c r="G66" s="28">
        <v>0</v>
      </c>
      <c r="H66">
        <v>160</v>
      </c>
      <c r="I66">
        <v>0</v>
      </c>
      <c r="J66" s="220">
        <v>200</v>
      </c>
      <c r="K66" s="219">
        <v>0</v>
      </c>
      <c r="L66">
        <v>132</v>
      </c>
      <c r="M66" s="219">
        <v>0</v>
      </c>
      <c r="N66">
        <v>0</v>
      </c>
      <c r="O66" s="28">
        <v>0</v>
      </c>
    </row>
    <row r="67" spans="1:15" ht="15.6">
      <c r="A67" s="22" t="s">
        <v>60</v>
      </c>
      <c r="B67" s="22">
        <v>399</v>
      </c>
      <c r="C67">
        <v>139</v>
      </c>
      <c r="D67">
        <v>0</v>
      </c>
      <c r="E67" s="220">
        <v>150</v>
      </c>
      <c r="F67">
        <v>154</v>
      </c>
      <c r="G67" s="28">
        <v>0</v>
      </c>
      <c r="H67">
        <v>163</v>
      </c>
      <c r="I67">
        <v>0</v>
      </c>
      <c r="J67" s="220">
        <v>200</v>
      </c>
      <c r="K67" s="219">
        <v>0</v>
      </c>
      <c r="L67">
        <v>122</v>
      </c>
      <c r="M67" s="219">
        <v>0</v>
      </c>
      <c r="N67">
        <v>0</v>
      </c>
      <c r="O67" s="28">
        <v>0</v>
      </c>
    </row>
    <row r="68" spans="1:15" ht="15.6">
      <c r="A68" s="22" t="s">
        <v>60</v>
      </c>
      <c r="B68" s="22">
        <v>400</v>
      </c>
      <c r="C68">
        <v>139</v>
      </c>
      <c r="D68">
        <v>0</v>
      </c>
      <c r="E68">
        <v>154</v>
      </c>
      <c r="F68">
        <v>150</v>
      </c>
      <c r="G68" s="28">
        <v>0</v>
      </c>
      <c r="H68">
        <v>0</v>
      </c>
      <c r="I68">
        <v>0</v>
      </c>
      <c r="J68">
        <v>0</v>
      </c>
      <c r="K68" s="219">
        <v>0</v>
      </c>
      <c r="L68" s="220">
        <v>132</v>
      </c>
      <c r="M68" s="219">
        <v>0</v>
      </c>
      <c r="N68">
        <v>232</v>
      </c>
      <c r="O68" s="28">
        <v>0</v>
      </c>
    </row>
    <row r="69" spans="1:15" ht="15.6">
      <c r="A69" s="22" t="s">
        <v>60</v>
      </c>
      <c r="B69" s="22">
        <v>400</v>
      </c>
      <c r="C69">
        <v>143</v>
      </c>
      <c r="D69">
        <v>0</v>
      </c>
      <c r="E69">
        <v>154</v>
      </c>
      <c r="F69">
        <v>150</v>
      </c>
      <c r="G69" s="28">
        <v>0</v>
      </c>
      <c r="H69">
        <v>0</v>
      </c>
      <c r="I69">
        <v>0</v>
      </c>
      <c r="J69">
        <v>0</v>
      </c>
      <c r="K69" s="219">
        <v>0</v>
      </c>
      <c r="L69" s="220">
        <v>122</v>
      </c>
      <c r="M69" s="219">
        <v>0</v>
      </c>
      <c r="N69">
        <v>232</v>
      </c>
      <c r="O69" s="28">
        <v>0</v>
      </c>
    </row>
    <row r="70" spans="1:15" ht="15.6">
      <c r="A70" s="22" t="s">
        <v>60</v>
      </c>
      <c r="B70" s="22">
        <v>401</v>
      </c>
      <c r="C70">
        <v>139</v>
      </c>
      <c r="D70">
        <v>0</v>
      </c>
      <c r="E70">
        <v>150</v>
      </c>
      <c r="F70">
        <v>158</v>
      </c>
      <c r="G70" s="28">
        <v>0</v>
      </c>
      <c r="H70">
        <v>163</v>
      </c>
      <c r="I70">
        <v>0</v>
      </c>
      <c r="J70">
        <v>182</v>
      </c>
      <c r="K70" s="223">
        <v>162</v>
      </c>
      <c r="L70">
        <v>158</v>
      </c>
      <c r="M70" s="219">
        <v>0</v>
      </c>
      <c r="N70">
        <v>232</v>
      </c>
      <c r="O70" s="28">
        <v>0</v>
      </c>
    </row>
    <row r="71" spans="1:15" ht="15.6">
      <c r="A71" s="22" t="s">
        <v>60</v>
      </c>
      <c r="B71" s="22">
        <v>401</v>
      </c>
      <c r="C71">
        <v>139</v>
      </c>
      <c r="D71">
        <v>0</v>
      </c>
      <c r="E71">
        <v>150</v>
      </c>
      <c r="F71">
        <v>146</v>
      </c>
      <c r="G71" s="28">
        <v>0</v>
      </c>
      <c r="H71">
        <v>166</v>
      </c>
      <c r="I71">
        <v>0</v>
      </c>
      <c r="J71">
        <v>196</v>
      </c>
      <c r="K71" s="223">
        <v>162</v>
      </c>
      <c r="L71">
        <v>146</v>
      </c>
      <c r="M71" s="219">
        <v>0</v>
      </c>
      <c r="N71">
        <v>232</v>
      </c>
      <c r="O71" s="28">
        <v>0</v>
      </c>
    </row>
    <row r="72" spans="1:15" ht="15.6">
      <c r="A72" s="22" t="s">
        <v>60</v>
      </c>
      <c r="B72" s="22">
        <v>402</v>
      </c>
      <c r="C72">
        <v>139</v>
      </c>
      <c r="D72">
        <v>293</v>
      </c>
      <c r="E72">
        <v>150</v>
      </c>
      <c r="F72">
        <v>154</v>
      </c>
      <c r="G72" s="28">
        <v>0</v>
      </c>
      <c r="H72">
        <v>163</v>
      </c>
      <c r="I72">
        <v>0</v>
      </c>
      <c r="J72">
        <v>182</v>
      </c>
      <c r="K72" s="223">
        <v>162</v>
      </c>
      <c r="L72">
        <v>146</v>
      </c>
      <c r="M72" s="219">
        <v>0</v>
      </c>
      <c r="N72">
        <v>232</v>
      </c>
      <c r="O72" s="28">
        <v>0</v>
      </c>
    </row>
    <row r="73" spans="1:15" ht="15.6">
      <c r="A73" s="22" t="s">
        <v>60</v>
      </c>
      <c r="B73" s="22">
        <v>402</v>
      </c>
      <c r="C73">
        <v>139</v>
      </c>
      <c r="D73">
        <v>302</v>
      </c>
      <c r="E73">
        <v>150</v>
      </c>
      <c r="F73">
        <v>154</v>
      </c>
      <c r="G73" s="28">
        <v>0</v>
      </c>
      <c r="H73">
        <v>163</v>
      </c>
      <c r="I73">
        <v>0</v>
      </c>
      <c r="J73">
        <v>196</v>
      </c>
      <c r="K73" s="223">
        <v>162</v>
      </c>
      <c r="L73">
        <v>158</v>
      </c>
      <c r="M73" s="219">
        <v>0</v>
      </c>
      <c r="N73">
        <v>232</v>
      </c>
      <c r="O73" s="28">
        <v>0</v>
      </c>
    </row>
    <row r="74" spans="1:15" ht="15.6">
      <c r="A74" s="22" t="s">
        <v>60</v>
      </c>
      <c r="B74" s="22">
        <v>403</v>
      </c>
      <c r="C74">
        <v>139</v>
      </c>
      <c r="D74" s="220">
        <v>302</v>
      </c>
      <c r="E74">
        <v>150</v>
      </c>
      <c r="F74">
        <v>154</v>
      </c>
      <c r="G74" s="28">
        <v>0</v>
      </c>
      <c r="H74">
        <v>160</v>
      </c>
      <c r="I74">
        <v>0</v>
      </c>
      <c r="J74">
        <v>182</v>
      </c>
      <c r="K74" s="219">
        <v>168</v>
      </c>
      <c r="L74">
        <v>0</v>
      </c>
      <c r="M74" s="219">
        <v>0</v>
      </c>
      <c r="N74">
        <v>232</v>
      </c>
      <c r="O74" s="28">
        <v>0</v>
      </c>
    </row>
    <row r="75" spans="1:15" ht="15.6">
      <c r="A75" s="22" t="s">
        <v>60</v>
      </c>
      <c r="B75" s="22">
        <v>403</v>
      </c>
      <c r="C75">
        <v>139</v>
      </c>
      <c r="D75" s="220">
        <v>302</v>
      </c>
      <c r="E75">
        <v>150</v>
      </c>
      <c r="F75">
        <v>154</v>
      </c>
      <c r="G75" s="28">
        <v>0</v>
      </c>
      <c r="H75">
        <v>163</v>
      </c>
      <c r="I75">
        <v>0</v>
      </c>
      <c r="J75">
        <v>196</v>
      </c>
      <c r="K75" s="219">
        <v>168</v>
      </c>
      <c r="L75">
        <v>0</v>
      </c>
      <c r="M75" s="219">
        <v>0</v>
      </c>
      <c r="N75">
        <v>232</v>
      </c>
      <c r="O75" s="28">
        <v>0</v>
      </c>
    </row>
    <row r="76" spans="1:15" ht="15.6">
      <c r="A76" s="22" t="s">
        <v>60</v>
      </c>
      <c r="B76" s="22">
        <v>404</v>
      </c>
      <c r="C76">
        <v>139</v>
      </c>
      <c r="D76" s="220">
        <v>302</v>
      </c>
      <c r="E76">
        <v>150</v>
      </c>
      <c r="F76">
        <v>154</v>
      </c>
      <c r="G76" s="28">
        <v>0</v>
      </c>
      <c r="H76">
        <v>163</v>
      </c>
      <c r="I76">
        <v>0</v>
      </c>
      <c r="J76">
        <v>182</v>
      </c>
      <c r="K76" s="223">
        <v>162</v>
      </c>
      <c r="L76">
        <v>132</v>
      </c>
      <c r="M76" s="219">
        <v>0</v>
      </c>
      <c r="N76">
        <v>232</v>
      </c>
      <c r="O76" s="28">
        <v>0</v>
      </c>
    </row>
    <row r="77" spans="1:15" ht="15.6">
      <c r="A77" s="22" t="s">
        <v>60</v>
      </c>
      <c r="B77" s="22">
        <v>404</v>
      </c>
      <c r="C77">
        <v>143</v>
      </c>
      <c r="D77" s="220">
        <v>302</v>
      </c>
      <c r="E77">
        <v>150</v>
      </c>
      <c r="F77">
        <v>142</v>
      </c>
      <c r="G77" s="28">
        <v>0</v>
      </c>
      <c r="H77">
        <v>166</v>
      </c>
      <c r="I77">
        <v>0</v>
      </c>
      <c r="J77">
        <v>196</v>
      </c>
      <c r="K77" s="223">
        <v>162</v>
      </c>
      <c r="L77">
        <v>122</v>
      </c>
      <c r="M77" s="219">
        <v>0</v>
      </c>
      <c r="N77">
        <v>232</v>
      </c>
      <c r="O77" s="28">
        <v>0</v>
      </c>
    </row>
    <row r="78" spans="1:15" ht="15.6">
      <c r="A78" s="22" t="s">
        <v>60</v>
      </c>
      <c r="B78" s="22">
        <v>405</v>
      </c>
      <c r="C78">
        <v>139</v>
      </c>
      <c r="D78" s="220">
        <v>302</v>
      </c>
      <c r="E78">
        <v>150</v>
      </c>
      <c r="F78">
        <v>154</v>
      </c>
      <c r="G78" s="28">
        <v>0</v>
      </c>
      <c r="H78">
        <v>160</v>
      </c>
      <c r="I78">
        <v>0</v>
      </c>
      <c r="J78">
        <v>184</v>
      </c>
      <c r="K78" s="219">
        <v>162</v>
      </c>
      <c r="L78">
        <v>158</v>
      </c>
      <c r="M78" s="219">
        <v>0</v>
      </c>
      <c r="N78">
        <v>0</v>
      </c>
      <c r="O78" s="28">
        <v>0</v>
      </c>
    </row>
    <row r="79" spans="1:15" ht="15.6">
      <c r="A79" s="22" t="s">
        <v>60</v>
      </c>
      <c r="B79" s="22">
        <v>405</v>
      </c>
      <c r="C79">
        <v>143</v>
      </c>
      <c r="D79" s="220">
        <v>302</v>
      </c>
      <c r="E79">
        <v>150</v>
      </c>
      <c r="F79">
        <v>154</v>
      </c>
      <c r="G79" s="28">
        <v>0</v>
      </c>
      <c r="H79">
        <v>163</v>
      </c>
      <c r="I79">
        <v>0</v>
      </c>
      <c r="J79">
        <v>200</v>
      </c>
      <c r="K79" s="219">
        <v>162</v>
      </c>
      <c r="L79">
        <v>146</v>
      </c>
      <c r="M79" s="219">
        <v>0</v>
      </c>
      <c r="N79">
        <v>0</v>
      </c>
      <c r="O79" s="28">
        <v>0</v>
      </c>
    </row>
    <row r="80" spans="1:15" ht="15.6">
      <c r="A80" s="22" t="s">
        <v>60</v>
      </c>
      <c r="B80" s="22">
        <v>406</v>
      </c>
      <c r="C80">
        <v>0</v>
      </c>
      <c r="D80">
        <v>0</v>
      </c>
      <c r="E80">
        <v>150</v>
      </c>
      <c r="F80">
        <v>0</v>
      </c>
      <c r="G80" s="28">
        <v>0</v>
      </c>
      <c r="H80">
        <v>0</v>
      </c>
      <c r="I80">
        <v>0</v>
      </c>
      <c r="J80">
        <v>0</v>
      </c>
      <c r="K80" s="219">
        <v>0</v>
      </c>
      <c r="L80">
        <v>150</v>
      </c>
      <c r="M80" s="219">
        <v>0</v>
      </c>
      <c r="N80">
        <v>232</v>
      </c>
      <c r="O80" s="28">
        <v>224</v>
      </c>
    </row>
    <row r="81" spans="1:15" ht="15.6">
      <c r="A81" s="22" t="s">
        <v>60</v>
      </c>
      <c r="B81" s="22">
        <v>406</v>
      </c>
      <c r="C81">
        <v>0</v>
      </c>
      <c r="D81">
        <v>0</v>
      </c>
      <c r="E81">
        <v>150</v>
      </c>
      <c r="F81">
        <v>0</v>
      </c>
      <c r="G81" s="28">
        <v>0</v>
      </c>
      <c r="H81">
        <v>0</v>
      </c>
      <c r="I81">
        <v>0</v>
      </c>
      <c r="J81">
        <v>0</v>
      </c>
      <c r="K81" s="219">
        <v>0</v>
      </c>
      <c r="L81">
        <v>152</v>
      </c>
      <c r="M81" s="219">
        <v>0</v>
      </c>
      <c r="N81">
        <v>232</v>
      </c>
      <c r="O81" s="28">
        <v>224</v>
      </c>
    </row>
    <row r="82" spans="1:15" ht="15.6">
      <c r="A82" s="22" t="s">
        <v>60</v>
      </c>
      <c r="B82" s="22">
        <v>407</v>
      </c>
      <c r="C82">
        <v>139</v>
      </c>
      <c r="D82" s="220">
        <v>293</v>
      </c>
      <c r="E82">
        <v>150</v>
      </c>
      <c r="F82">
        <v>154</v>
      </c>
      <c r="G82" s="28">
        <v>0</v>
      </c>
      <c r="H82">
        <v>163</v>
      </c>
      <c r="I82">
        <v>202</v>
      </c>
      <c r="J82">
        <v>196</v>
      </c>
      <c r="K82" s="219">
        <v>162</v>
      </c>
      <c r="L82">
        <v>0</v>
      </c>
      <c r="M82" s="219">
        <v>0</v>
      </c>
      <c r="N82">
        <v>232</v>
      </c>
      <c r="O82" s="28">
        <v>0</v>
      </c>
    </row>
    <row r="83" spans="1:15" ht="15.6">
      <c r="A83" s="22" t="s">
        <v>60</v>
      </c>
      <c r="B83" s="22">
        <v>407</v>
      </c>
      <c r="C83">
        <v>139</v>
      </c>
      <c r="D83" s="220">
        <v>293</v>
      </c>
      <c r="E83">
        <v>150</v>
      </c>
      <c r="F83">
        <v>154</v>
      </c>
      <c r="G83" s="28">
        <v>0</v>
      </c>
      <c r="H83">
        <v>163</v>
      </c>
      <c r="I83">
        <v>202</v>
      </c>
      <c r="J83">
        <v>182</v>
      </c>
      <c r="K83" s="219">
        <v>150</v>
      </c>
      <c r="L83">
        <v>0</v>
      </c>
      <c r="M83" s="219">
        <v>0</v>
      </c>
      <c r="N83">
        <v>232</v>
      </c>
      <c r="O83" s="28">
        <v>0</v>
      </c>
    </row>
    <row r="84" spans="1:15" ht="15.6">
      <c r="A84" s="22" t="s">
        <v>60</v>
      </c>
      <c r="B84" s="22">
        <v>408</v>
      </c>
      <c r="C84">
        <v>139</v>
      </c>
      <c r="D84">
        <v>320</v>
      </c>
      <c r="E84" s="220">
        <v>150</v>
      </c>
      <c r="F84">
        <v>154</v>
      </c>
      <c r="G84" s="28">
        <v>0</v>
      </c>
      <c r="H84">
        <v>160</v>
      </c>
      <c r="I84">
        <v>206</v>
      </c>
      <c r="J84">
        <v>196</v>
      </c>
      <c r="K84" s="223">
        <v>168</v>
      </c>
      <c r="L84">
        <v>152</v>
      </c>
      <c r="M84" s="219">
        <v>0</v>
      </c>
      <c r="N84">
        <v>232</v>
      </c>
      <c r="O84" s="28">
        <v>224</v>
      </c>
    </row>
    <row r="85" spans="1:15" ht="15.6">
      <c r="A85" s="22" t="s">
        <v>60</v>
      </c>
      <c r="B85" s="22">
        <v>408</v>
      </c>
      <c r="C85">
        <v>139</v>
      </c>
      <c r="D85">
        <v>320</v>
      </c>
      <c r="E85" s="220">
        <v>150</v>
      </c>
      <c r="F85">
        <v>154</v>
      </c>
      <c r="G85" s="28">
        <v>0</v>
      </c>
      <c r="H85">
        <v>163</v>
      </c>
      <c r="I85">
        <v>206</v>
      </c>
      <c r="J85">
        <v>182</v>
      </c>
      <c r="K85" s="223">
        <v>168</v>
      </c>
      <c r="L85">
        <v>152</v>
      </c>
      <c r="M85" s="219">
        <v>0</v>
      </c>
      <c r="N85">
        <v>216</v>
      </c>
      <c r="O85" s="28">
        <v>224</v>
      </c>
    </row>
    <row r="86" spans="1:15" ht="15.6">
      <c r="A86" s="22" t="s">
        <v>60</v>
      </c>
      <c r="B86" s="22">
        <v>409</v>
      </c>
      <c r="C86">
        <v>139</v>
      </c>
      <c r="D86">
        <v>302</v>
      </c>
      <c r="E86">
        <v>130</v>
      </c>
      <c r="F86">
        <v>154</v>
      </c>
      <c r="G86" s="28">
        <v>0</v>
      </c>
      <c r="H86">
        <v>160</v>
      </c>
      <c r="I86" s="220">
        <v>202</v>
      </c>
      <c r="J86">
        <v>196</v>
      </c>
      <c r="K86" s="223">
        <v>168</v>
      </c>
      <c r="L86">
        <v>150</v>
      </c>
      <c r="M86" s="219">
        <v>0</v>
      </c>
      <c r="N86">
        <v>232</v>
      </c>
      <c r="O86" s="28">
        <v>214</v>
      </c>
    </row>
    <row r="87" spans="1:15" ht="15.6">
      <c r="A87" s="22" t="s">
        <v>60</v>
      </c>
      <c r="B87" s="22">
        <v>409</v>
      </c>
      <c r="C87">
        <v>139</v>
      </c>
      <c r="D87">
        <v>302</v>
      </c>
      <c r="E87">
        <v>130</v>
      </c>
      <c r="F87">
        <v>154</v>
      </c>
      <c r="G87" s="28">
        <v>0</v>
      </c>
      <c r="H87">
        <v>163</v>
      </c>
      <c r="I87" s="220">
        <v>202</v>
      </c>
      <c r="J87">
        <v>182</v>
      </c>
      <c r="K87" s="223">
        <v>168</v>
      </c>
      <c r="L87">
        <v>150</v>
      </c>
      <c r="M87" s="219">
        <v>0</v>
      </c>
      <c r="N87">
        <v>216</v>
      </c>
      <c r="O87" s="28">
        <v>217</v>
      </c>
    </row>
    <row r="88" spans="1:15" ht="15.6">
      <c r="A88" s="22" t="s">
        <v>60</v>
      </c>
      <c r="B88" s="22">
        <v>410</v>
      </c>
      <c r="C88">
        <v>139</v>
      </c>
      <c r="D88">
        <v>0</v>
      </c>
      <c r="E88">
        <v>150</v>
      </c>
      <c r="F88">
        <v>154</v>
      </c>
      <c r="G88" s="28">
        <v>0</v>
      </c>
      <c r="H88">
        <v>163</v>
      </c>
      <c r="I88" s="220">
        <v>202</v>
      </c>
      <c r="J88">
        <v>184</v>
      </c>
      <c r="K88" s="223">
        <v>162</v>
      </c>
      <c r="L88">
        <v>158</v>
      </c>
      <c r="M88" s="219">
        <v>0</v>
      </c>
      <c r="N88">
        <v>232</v>
      </c>
      <c r="O88" s="28">
        <v>0</v>
      </c>
    </row>
    <row r="89" spans="1:15" ht="15.6">
      <c r="A89" s="22" t="s">
        <v>60</v>
      </c>
      <c r="B89" s="22">
        <v>410</v>
      </c>
      <c r="C89">
        <v>139</v>
      </c>
      <c r="D89">
        <v>0</v>
      </c>
      <c r="E89">
        <v>150</v>
      </c>
      <c r="F89">
        <v>154</v>
      </c>
      <c r="G89" s="28">
        <v>0</v>
      </c>
      <c r="H89">
        <v>163</v>
      </c>
      <c r="I89" s="220">
        <v>202</v>
      </c>
      <c r="J89">
        <v>198</v>
      </c>
      <c r="K89" s="223">
        <v>150</v>
      </c>
      <c r="L89">
        <v>146</v>
      </c>
      <c r="M89" s="219">
        <v>0</v>
      </c>
      <c r="N89">
        <v>232</v>
      </c>
      <c r="O89" s="28">
        <v>0</v>
      </c>
    </row>
    <row r="90" spans="1:15" ht="15.6">
      <c r="A90" s="22" t="s">
        <v>60</v>
      </c>
      <c r="B90" s="22">
        <v>411</v>
      </c>
      <c r="C90">
        <v>139</v>
      </c>
      <c r="D90">
        <v>293</v>
      </c>
      <c r="E90">
        <v>150</v>
      </c>
      <c r="F90" s="220">
        <v>158</v>
      </c>
      <c r="G90" s="28">
        <v>0</v>
      </c>
      <c r="H90">
        <v>0</v>
      </c>
      <c r="I90" s="220">
        <v>202</v>
      </c>
      <c r="J90">
        <v>0</v>
      </c>
      <c r="K90" s="219">
        <v>0</v>
      </c>
      <c r="L90">
        <v>146</v>
      </c>
      <c r="M90" s="219">
        <v>0</v>
      </c>
      <c r="N90">
        <v>232</v>
      </c>
      <c r="O90" s="28">
        <v>0</v>
      </c>
    </row>
    <row r="91" spans="1:15" ht="15.6">
      <c r="A91" s="22" t="s">
        <v>60</v>
      </c>
      <c r="B91" s="22">
        <v>411</v>
      </c>
      <c r="C91">
        <v>139</v>
      </c>
      <c r="D91">
        <v>302</v>
      </c>
      <c r="E91">
        <v>150</v>
      </c>
      <c r="F91" s="220">
        <v>154</v>
      </c>
      <c r="G91" s="28">
        <v>0</v>
      </c>
      <c r="H91">
        <v>0</v>
      </c>
      <c r="I91" s="220">
        <v>202</v>
      </c>
      <c r="J91">
        <v>0</v>
      </c>
      <c r="K91" s="219">
        <v>0</v>
      </c>
      <c r="L91">
        <v>152</v>
      </c>
      <c r="M91" s="219">
        <v>0</v>
      </c>
      <c r="N91">
        <v>232</v>
      </c>
      <c r="O91" s="28">
        <v>0</v>
      </c>
    </row>
    <row r="92" spans="1:15" ht="15.6">
      <c r="A92" s="22" t="s">
        <v>60</v>
      </c>
      <c r="B92" s="22">
        <v>412</v>
      </c>
      <c r="C92">
        <v>139</v>
      </c>
      <c r="D92">
        <v>302</v>
      </c>
      <c r="E92">
        <v>150</v>
      </c>
      <c r="F92">
        <v>154</v>
      </c>
      <c r="G92" s="28">
        <v>0</v>
      </c>
      <c r="H92">
        <v>160</v>
      </c>
      <c r="I92">
        <v>196</v>
      </c>
      <c r="J92">
        <v>182</v>
      </c>
      <c r="K92" s="219">
        <v>162</v>
      </c>
      <c r="L92">
        <v>146</v>
      </c>
      <c r="M92" s="219">
        <v>0</v>
      </c>
      <c r="N92">
        <v>232</v>
      </c>
      <c r="O92" s="28">
        <v>0</v>
      </c>
    </row>
    <row r="93" spans="1:15" ht="15.6">
      <c r="A93" s="22" t="s">
        <v>60</v>
      </c>
      <c r="B93" s="22">
        <v>412</v>
      </c>
      <c r="C93">
        <v>143</v>
      </c>
      <c r="D93">
        <v>302</v>
      </c>
      <c r="E93">
        <v>150</v>
      </c>
      <c r="F93">
        <v>154</v>
      </c>
      <c r="G93" s="28">
        <v>0</v>
      </c>
      <c r="H93">
        <v>163</v>
      </c>
      <c r="I93">
        <v>202</v>
      </c>
      <c r="J93">
        <v>196</v>
      </c>
      <c r="K93" s="219">
        <v>150</v>
      </c>
      <c r="L93">
        <v>158</v>
      </c>
      <c r="M93" s="219">
        <v>0</v>
      </c>
      <c r="N93">
        <v>232</v>
      </c>
      <c r="O93" s="28">
        <v>0</v>
      </c>
    </row>
    <row r="94" spans="1:15" ht="15.6">
      <c r="A94" s="22" t="s">
        <v>60</v>
      </c>
      <c r="B94" s="22">
        <v>413</v>
      </c>
      <c r="C94">
        <v>139</v>
      </c>
      <c r="D94">
        <v>302</v>
      </c>
      <c r="E94">
        <v>150</v>
      </c>
      <c r="F94">
        <v>0</v>
      </c>
      <c r="G94" s="28">
        <v>0</v>
      </c>
      <c r="H94">
        <v>163</v>
      </c>
      <c r="I94">
        <v>0</v>
      </c>
      <c r="J94">
        <v>196</v>
      </c>
      <c r="K94" s="219">
        <v>0</v>
      </c>
      <c r="L94">
        <v>146</v>
      </c>
      <c r="M94" s="219">
        <v>0</v>
      </c>
      <c r="N94">
        <v>232</v>
      </c>
      <c r="O94" s="28">
        <v>0</v>
      </c>
    </row>
    <row r="95" spans="1:15" ht="15.6">
      <c r="A95" s="22" t="s">
        <v>60</v>
      </c>
      <c r="B95" s="22">
        <v>413</v>
      </c>
      <c r="C95">
        <v>143</v>
      </c>
      <c r="D95">
        <v>302</v>
      </c>
      <c r="E95">
        <v>150</v>
      </c>
      <c r="F95">
        <v>0</v>
      </c>
      <c r="G95" s="28">
        <v>0</v>
      </c>
      <c r="H95">
        <v>166</v>
      </c>
      <c r="I95">
        <v>0</v>
      </c>
      <c r="J95">
        <v>196</v>
      </c>
      <c r="K95" s="219">
        <v>0</v>
      </c>
      <c r="L95">
        <v>158</v>
      </c>
      <c r="M95" s="219">
        <v>0</v>
      </c>
      <c r="N95">
        <v>214</v>
      </c>
      <c r="O95" s="28">
        <v>0</v>
      </c>
    </row>
    <row r="96" spans="1:15" ht="15.6">
      <c r="A96" s="22" t="s">
        <v>60</v>
      </c>
      <c r="B96" s="22">
        <v>414</v>
      </c>
      <c r="C96" s="220">
        <v>143</v>
      </c>
      <c r="D96">
        <v>302</v>
      </c>
      <c r="E96" s="220">
        <v>150</v>
      </c>
      <c r="F96" s="220">
        <v>158</v>
      </c>
      <c r="G96" s="28">
        <v>0</v>
      </c>
      <c r="H96">
        <v>166</v>
      </c>
      <c r="I96">
        <v>196</v>
      </c>
      <c r="J96">
        <v>182</v>
      </c>
      <c r="K96" s="223">
        <v>162</v>
      </c>
      <c r="L96">
        <v>0</v>
      </c>
      <c r="M96" s="219">
        <v>0</v>
      </c>
      <c r="N96">
        <v>232</v>
      </c>
      <c r="O96" s="28">
        <v>0</v>
      </c>
    </row>
    <row r="97" spans="1:15" ht="15.6">
      <c r="A97" s="22" t="s">
        <v>60</v>
      </c>
      <c r="B97" s="22">
        <v>414</v>
      </c>
      <c r="C97" s="220">
        <v>139</v>
      </c>
      <c r="D97">
        <v>302</v>
      </c>
      <c r="E97" s="220">
        <v>150</v>
      </c>
      <c r="F97" s="220">
        <v>158</v>
      </c>
      <c r="G97" s="28">
        <v>0</v>
      </c>
      <c r="H97">
        <v>154</v>
      </c>
      <c r="I97">
        <v>202</v>
      </c>
      <c r="J97">
        <v>196</v>
      </c>
      <c r="K97" s="223">
        <v>150</v>
      </c>
      <c r="L97">
        <v>0</v>
      </c>
      <c r="M97" s="219">
        <v>0</v>
      </c>
      <c r="N97">
        <v>232</v>
      </c>
      <c r="O97" s="28">
        <v>0</v>
      </c>
    </row>
    <row r="98" spans="1:15" ht="15.6">
      <c r="A98" s="22" t="s">
        <v>60</v>
      </c>
      <c r="B98" s="22">
        <v>416</v>
      </c>
      <c r="C98">
        <v>139</v>
      </c>
      <c r="D98">
        <v>293</v>
      </c>
      <c r="E98">
        <v>150</v>
      </c>
      <c r="F98">
        <v>154</v>
      </c>
      <c r="G98" s="28">
        <v>0</v>
      </c>
      <c r="H98">
        <v>160</v>
      </c>
      <c r="I98" s="220">
        <v>202</v>
      </c>
      <c r="J98">
        <v>200</v>
      </c>
      <c r="K98" s="223">
        <v>168</v>
      </c>
      <c r="L98">
        <v>152</v>
      </c>
      <c r="M98" s="219">
        <v>0</v>
      </c>
      <c r="N98">
        <v>232</v>
      </c>
      <c r="O98" s="28">
        <v>0</v>
      </c>
    </row>
    <row r="99" spans="1:15" ht="15.6">
      <c r="A99" s="22" t="s">
        <v>60</v>
      </c>
      <c r="B99" s="22">
        <v>416</v>
      </c>
      <c r="C99">
        <v>139</v>
      </c>
      <c r="D99">
        <v>293</v>
      </c>
      <c r="E99">
        <v>130</v>
      </c>
      <c r="F99">
        <v>154</v>
      </c>
      <c r="G99" s="28">
        <v>0</v>
      </c>
      <c r="H99">
        <v>163</v>
      </c>
      <c r="I99" s="220">
        <v>202</v>
      </c>
      <c r="J99">
        <v>196</v>
      </c>
      <c r="K99" s="223">
        <v>168</v>
      </c>
      <c r="L99">
        <v>152</v>
      </c>
      <c r="M99" s="219">
        <v>0</v>
      </c>
      <c r="N99">
        <v>232</v>
      </c>
      <c r="O99" s="28">
        <v>0</v>
      </c>
    </row>
    <row r="100" spans="1:15" ht="15.6">
      <c r="A100" s="22" t="s">
        <v>60</v>
      </c>
      <c r="B100" s="22">
        <v>417</v>
      </c>
      <c r="C100">
        <v>139</v>
      </c>
      <c r="D100" s="220">
        <v>320</v>
      </c>
      <c r="E100">
        <v>130</v>
      </c>
      <c r="F100">
        <v>142</v>
      </c>
      <c r="G100" s="28">
        <v>0</v>
      </c>
      <c r="H100">
        <v>160</v>
      </c>
      <c r="I100" s="220">
        <v>202</v>
      </c>
      <c r="J100">
        <v>196</v>
      </c>
      <c r="K100" s="219">
        <v>168</v>
      </c>
      <c r="L100">
        <v>0</v>
      </c>
      <c r="M100" s="219">
        <v>0</v>
      </c>
      <c r="N100">
        <v>232</v>
      </c>
      <c r="O100" s="224">
        <v>224</v>
      </c>
    </row>
    <row r="101" spans="1:15" ht="15.6">
      <c r="A101" s="22" t="s">
        <v>60</v>
      </c>
      <c r="B101" s="22">
        <v>417</v>
      </c>
      <c r="C101">
        <v>139</v>
      </c>
      <c r="D101" s="220">
        <v>296</v>
      </c>
      <c r="E101">
        <v>150</v>
      </c>
      <c r="F101">
        <v>154</v>
      </c>
      <c r="G101" s="28">
        <v>0</v>
      </c>
      <c r="H101">
        <v>163</v>
      </c>
      <c r="I101" s="220">
        <v>202</v>
      </c>
      <c r="J101">
        <v>196</v>
      </c>
      <c r="K101" s="219">
        <v>168</v>
      </c>
      <c r="L101">
        <v>0</v>
      </c>
      <c r="M101" s="219">
        <v>0</v>
      </c>
      <c r="N101">
        <v>232</v>
      </c>
      <c r="O101" s="224">
        <v>224</v>
      </c>
    </row>
    <row r="102" spans="1:15" ht="15.6">
      <c r="A102" s="22" t="s">
        <v>60</v>
      </c>
      <c r="B102" s="22">
        <v>418</v>
      </c>
      <c r="C102">
        <v>139</v>
      </c>
      <c r="D102">
        <v>293</v>
      </c>
      <c r="E102">
        <v>150</v>
      </c>
      <c r="F102">
        <v>154</v>
      </c>
      <c r="G102" s="28">
        <v>0</v>
      </c>
      <c r="H102">
        <v>163</v>
      </c>
      <c r="I102" s="220">
        <v>202</v>
      </c>
      <c r="J102">
        <v>184</v>
      </c>
      <c r="K102" s="223">
        <v>162</v>
      </c>
      <c r="L102">
        <v>158</v>
      </c>
      <c r="M102" s="219">
        <v>0</v>
      </c>
      <c r="N102">
        <v>232</v>
      </c>
      <c r="O102" s="28">
        <v>0</v>
      </c>
    </row>
    <row r="103" spans="1:15" ht="15.6">
      <c r="A103" s="22" t="s">
        <v>60</v>
      </c>
      <c r="B103" s="22">
        <v>418</v>
      </c>
      <c r="C103">
        <v>139</v>
      </c>
      <c r="D103">
        <v>302</v>
      </c>
      <c r="E103">
        <v>150</v>
      </c>
      <c r="F103">
        <v>158</v>
      </c>
      <c r="G103" s="28">
        <v>0</v>
      </c>
      <c r="H103">
        <v>163</v>
      </c>
      <c r="I103" s="220">
        <v>202</v>
      </c>
      <c r="J103">
        <v>198</v>
      </c>
      <c r="K103" s="223">
        <v>150</v>
      </c>
      <c r="L103">
        <v>146</v>
      </c>
      <c r="M103" s="219">
        <v>0</v>
      </c>
      <c r="N103">
        <v>214</v>
      </c>
      <c r="O103" s="28">
        <v>0</v>
      </c>
    </row>
    <row r="104" spans="1:15" ht="15.6">
      <c r="A104" s="22" t="s">
        <v>60</v>
      </c>
      <c r="B104" s="22">
        <v>419</v>
      </c>
      <c r="C104">
        <v>0</v>
      </c>
      <c r="D104">
        <v>293</v>
      </c>
      <c r="E104">
        <v>150</v>
      </c>
      <c r="F104">
        <v>0</v>
      </c>
      <c r="G104" s="28">
        <v>0</v>
      </c>
      <c r="H104">
        <v>160</v>
      </c>
      <c r="I104">
        <v>202</v>
      </c>
      <c r="J104">
        <v>182</v>
      </c>
      <c r="K104" s="223">
        <v>168</v>
      </c>
      <c r="L104">
        <v>0</v>
      </c>
      <c r="M104" s="219">
        <v>0</v>
      </c>
      <c r="N104">
        <v>232</v>
      </c>
      <c r="O104" s="28">
        <v>214</v>
      </c>
    </row>
    <row r="105" spans="1:15" ht="15.6">
      <c r="A105" s="22" t="s">
        <v>60</v>
      </c>
      <c r="B105" s="22">
        <v>419</v>
      </c>
      <c r="C105">
        <v>0</v>
      </c>
      <c r="D105">
        <v>302</v>
      </c>
      <c r="E105">
        <v>150</v>
      </c>
      <c r="F105">
        <v>0</v>
      </c>
      <c r="G105" s="28">
        <v>0</v>
      </c>
      <c r="H105">
        <v>163</v>
      </c>
      <c r="I105">
        <v>202</v>
      </c>
      <c r="J105">
        <v>196</v>
      </c>
      <c r="K105" s="223">
        <v>168</v>
      </c>
      <c r="L105">
        <v>0</v>
      </c>
      <c r="M105" s="219">
        <v>0</v>
      </c>
      <c r="N105">
        <v>214</v>
      </c>
      <c r="O105" s="28">
        <v>224</v>
      </c>
    </row>
    <row r="106" spans="1:15" ht="15.6">
      <c r="A106" s="22" t="s">
        <v>60</v>
      </c>
      <c r="B106" s="22">
        <v>420</v>
      </c>
      <c r="C106">
        <v>139</v>
      </c>
      <c r="D106">
        <v>293</v>
      </c>
      <c r="E106">
        <v>150</v>
      </c>
      <c r="F106">
        <v>0</v>
      </c>
      <c r="G106" s="28">
        <v>0</v>
      </c>
      <c r="H106">
        <v>163</v>
      </c>
      <c r="I106" s="220">
        <v>202</v>
      </c>
      <c r="J106">
        <v>184</v>
      </c>
      <c r="K106" s="219">
        <v>150</v>
      </c>
      <c r="L106">
        <v>146</v>
      </c>
      <c r="M106" s="219">
        <v>0</v>
      </c>
      <c r="N106">
        <v>232</v>
      </c>
      <c r="O106" s="28">
        <v>0</v>
      </c>
    </row>
    <row r="107" spans="1:15" ht="15.6">
      <c r="A107" s="22" t="s">
        <v>60</v>
      </c>
      <c r="B107" s="22">
        <v>420</v>
      </c>
      <c r="C107">
        <v>139</v>
      </c>
      <c r="D107">
        <v>302</v>
      </c>
      <c r="E107">
        <v>150</v>
      </c>
      <c r="F107">
        <v>0</v>
      </c>
      <c r="G107" s="28">
        <v>0</v>
      </c>
      <c r="H107">
        <v>151</v>
      </c>
      <c r="I107" s="220">
        <v>202</v>
      </c>
      <c r="J107">
        <v>198</v>
      </c>
      <c r="K107" s="219">
        <v>162</v>
      </c>
      <c r="L107">
        <v>158</v>
      </c>
      <c r="M107" s="219">
        <v>0</v>
      </c>
      <c r="N107">
        <v>232</v>
      </c>
      <c r="O107" s="28">
        <v>0</v>
      </c>
    </row>
    <row r="108" spans="1:15" ht="15.6">
      <c r="A108" s="22" t="s">
        <v>60</v>
      </c>
      <c r="B108" s="22">
        <v>421</v>
      </c>
      <c r="C108">
        <v>0</v>
      </c>
      <c r="D108">
        <v>293</v>
      </c>
      <c r="E108">
        <v>150</v>
      </c>
      <c r="F108">
        <v>154</v>
      </c>
      <c r="G108" s="28">
        <v>0</v>
      </c>
      <c r="H108">
        <v>160</v>
      </c>
      <c r="I108">
        <v>202</v>
      </c>
      <c r="J108">
        <v>182</v>
      </c>
      <c r="K108" s="219">
        <v>168</v>
      </c>
      <c r="L108">
        <v>0</v>
      </c>
      <c r="M108" s="219">
        <v>0</v>
      </c>
      <c r="N108">
        <v>232</v>
      </c>
      <c r="O108" s="28">
        <v>224</v>
      </c>
    </row>
    <row r="109" spans="1:15" ht="15.6">
      <c r="A109" s="22" t="s">
        <v>60</v>
      </c>
      <c r="B109" s="22">
        <v>421</v>
      </c>
      <c r="C109">
        <v>0</v>
      </c>
      <c r="D109">
        <v>302</v>
      </c>
      <c r="E109">
        <v>150</v>
      </c>
      <c r="F109">
        <v>142</v>
      </c>
      <c r="G109" s="28">
        <v>0</v>
      </c>
      <c r="H109">
        <v>163</v>
      </c>
      <c r="I109">
        <v>202</v>
      </c>
      <c r="J109">
        <v>196</v>
      </c>
      <c r="K109" s="219">
        <v>168</v>
      </c>
      <c r="L109">
        <v>0</v>
      </c>
      <c r="M109" s="219">
        <v>0</v>
      </c>
      <c r="N109">
        <v>232</v>
      </c>
      <c r="O109" s="28">
        <v>224</v>
      </c>
    </row>
    <row r="110" spans="1:15" ht="15.6">
      <c r="A110" s="22" t="s">
        <v>60</v>
      </c>
      <c r="B110" s="22">
        <v>422</v>
      </c>
      <c r="C110">
        <v>139</v>
      </c>
      <c r="D110" s="220">
        <v>302</v>
      </c>
      <c r="E110">
        <v>150</v>
      </c>
      <c r="F110">
        <v>154</v>
      </c>
      <c r="G110" s="28">
        <v>0</v>
      </c>
      <c r="H110">
        <v>160</v>
      </c>
      <c r="I110">
        <v>202</v>
      </c>
      <c r="J110">
        <v>196</v>
      </c>
      <c r="K110" s="219">
        <v>162</v>
      </c>
      <c r="L110" s="220">
        <v>158</v>
      </c>
      <c r="M110" s="219">
        <v>0</v>
      </c>
      <c r="N110">
        <v>232</v>
      </c>
      <c r="O110" s="28">
        <v>0</v>
      </c>
    </row>
    <row r="111" spans="1:15" ht="15.6">
      <c r="A111" s="22" t="s">
        <v>60</v>
      </c>
      <c r="B111" s="22">
        <v>422</v>
      </c>
      <c r="C111">
        <v>143</v>
      </c>
      <c r="D111" s="220">
        <v>293</v>
      </c>
      <c r="E111">
        <v>150</v>
      </c>
      <c r="F111">
        <v>170</v>
      </c>
      <c r="G111" s="28">
        <v>0</v>
      </c>
      <c r="H111">
        <v>163</v>
      </c>
      <c r="I111">
        <v>206</v>
      </c>
      <c r="J111">
        <v>200</v>
      </c>
      <c r="K111" s="219">
        <v>150</v>
      </c>
      <c r="L111" s="220">
        <v>146</v>
      </c>
      <c r="M111" s="219">
        <v>0</v>
      </c>
      <c r="N111">
        <v>232</v>
      </c>
      <c r="O111" s="28">
        <v>0</v>
      </c>
    </row>
    <row r="112" spans="1:15" ht="15.6">
      <c r="A112" s="22" t="s">
        <v>60</v>
      </c>
      <c r="B112" s="22">
        <v>423</v>
      </c>
      <c r="C112">
        <v>139</v>
      </c>
      <c r="D112">
        <v>293</v>
      </c>
      <c r="E112">
        <v>150</v>
      </c>
      <c r="F112">
        <v>158</v>
      </c>
      <c r="G112" s="28">
        <v>0</v>
      </c>
      <c r="H112">
        <v>163</v>
      </c>
      <c r="I112">
        <v>202</v>
      </c>
      <c r="J112">
        <v>196</v>
      </c>
      <c r="K112" s="219">
        <v>162</v>
      </c>
      <c r="L112">
        <v>132</v>
      </c>
      <c r="M112" s="219">
        <v>0</v>
      </c>
      <c r="N112">
        <v>232</v>
      </c>
      <c r="O112" s="28">
        <v>0</v>
      </c>
    </row>
    <row r="113" spans="1:31" ht="15.6">
      <c r="A113" s="11" t="s">
        <v>60</v>
      </c>
      <c r="B113" s="11">
        <v>423</v>
      </c>
      <c r="C113" s="182">
        <v>143</v>
      </c>
      <c r="D113" s="182">
        <v>302</v>
      </c>
      <c r="E113" s="182">
        <v>150</v>
      </c>
      <c r="F113" s="182">
        <v>158</v>
      </c>
      <c r="G113" s="183">
        <v>0</v>
      </c>
      <c r="H113" s="182">
        <v>166</v>
      </c>
      <c r="I113" s="182">
        <v>202</v>
      </c>
      <c r="J113" s="182">
        <v>196</v>
      </c>
      <c r="K113" s="225">
        <v>150</v>
      </c>
      <c r="L113" s="182">
        <v>122</v>
      </c>
      <c r="M113" s="225">
        <v>0</v>
      </c>
      <c r="N113" s="182">
        <v>232</v>
      </c>
      <c r="O113" s="183">
        <v>0</v>
      </c>
      <c r="P113" s="182"/>
      <c r="Q113" s="182"/>
      <c r="R113" s="182"/>
      <c r="S113" s="182"/>
      <c r="T113" s="182"/>
      <c r="U113" s="182"/>
      <c r="V113" s="182"/>
      <c r="W113" s="182"/>
      <c r="X113" s="182"/>
      <c r="Y113" s="182"/>
      <c r="Z113" s="182"/>
      <c r="AA113" s="182"/>
      <c r="AB113" s="182"/>
      <c r="AC113" s="182"/>
      <c r="AD113" s="182"/>
      <c r="AE113" s="182"/>
    </row>
    <row r="114" spans="1:31" ht="15.6">
      <c r="A114" s="22" t="s">
        <v>59</v>
      </c>
      <c r="B114" s="22">
        <v>381</v>
      </c>
      <c r="C114">
        <v>0</v>
      </c>
      <c r="D114">
        <v>0</v>
      </c>
      <c r="E114">
        <v>152</v>
      </c>
      <c r="F114">
        <v>0</v>
      </c>
      <c r="G114" s="28">
        <v>0</v>
      </c>
      <c r="H114">
        <v>0</v>
      </c>
      <c r="I114">
        <v>0</v>
      </c>
      <c r="J114">
        <v>0</v>
      </c>
      <c r="K114" s="219">
        <v>162</v>
      </c>
      <c r="L114">
        <v>150</v>
      </c>
      <c r="M114" s="219">
        <v>0</v>
      </c>
      <c r="N114">
        <v>232</v>
      </c>
      <c r="O114" s="28">
        <v>0</v>
      </c>
    </row>
    <row r="115" spans="1:31" ht="15.6">
      <c r="A115" s="22" t="s">
        <v>59</v>
      </c>
      <c r="B115" s="22">
        <v>381</v>
      </c>
      <c r="C115">
        <v>0</v>
      </c>
      <c r="D115">
        <v>0</v>
      </c>
      <c r="E115">
        <v>152</v>
      </c>
      <c r="F115">
        <v>0</v>
      </c>
      <c r="G115" s="28">
        <v>0</v>
      </c>
      <c r="H115">
        <v>0</v>
      </c>
      <c r="I115">
        <v>0</v>
      </c>
      <c r="J115">
        <v>0</v>
      </c>
      <c r="K115" s="219">
        <v>150</v>
      </c>
      <c r="L115">
        <v>150</v>
      </c>
      <c r="M115" s="219">
        <v>0</v>
      </c>
      <c r="N115">
        <v>232</v>
      </c>
      <c r="O115" s="28">
        <v>0</v>
      </c>
    </row>
    <row r="116" spans="1:31" ht="15.6">
      <c r="A116" s="22" t="s">
        <v>59</v>
      </c>
      <c r="B116" s="22">
        <v>382</v>
      </c>
      <c r="C116">
        <v>0</v>
      </c>
      <c r="D116">
        <v>0</v>
      </c>
      <c r="E116">
        <v>154</v>
      </c>
      <c r="F116">
        <v>0</v>
      </c>
      <c r="G116" s="28">
        <v>0</v>
      </c>
      <c r="H116">
        <v>0</v>
      </c>
      <c r="I116">
        <v>0</v>
      </c>
      <c r="J116">
        <v>0</v>
      </c>
      <c r="K116" s="219">
        <v>0</v>
      </c>
      <c r="L116">
        <v>150</v>
      </c>
      <c r="M116" s="219">
        <v>0</v>
      </c>
      <c r="N116">
        <v>232</v>
      </c>
      <c r="O116" s="28">
        <v>224</v>
      </c>
    </row>
    <row r="117" spans="1:31" ht="15.6">
      <c r="A117" s="22" t="s">
        <v>59</v>
      </c>
      <c r="B117" s="22">
        <v>382</v>
      </c>
      <c r="C117">
        <v>0</v>
      </c>
      <c r="D117">
        <v>0</v>
      </c>
      <c r="E117">
        <v>154</v>
      </c>
      <c r="F117">
        <v>0</v>
      </c>
      <c r="G117" s="28">
        <v>0</v>
      </c>
      <c r="H117">
        <v>0</v>
      </c>
      <c r="I117">
        <v>0</v>
      </c>
      <c r="J117">
        <v>0</v>
      </c>
      <c r="K117" s="219">
        <v>0</v>
      </c>
      <c r="L117">
        <v>150</v>
      </c>
      <c r="M117" s="219">
        <v>0</v>
      </c>
      <c r="N117">
        <v>232</v>
      </c>
      <c r="O117" s="28">
        <v>194</v>
      </c>
    </row>
    <row r="118" spans="1:31" ht="15.6">
      <c r="A118" s="22" t="s">
        <v>59</v>
      </c>
      <c r="B118" s="22">
        <v>383</v>
      </c>
      <c r="C118">
        <v>0</v>
      </c>
      <c r="D118">
        <v>0</v>
      </c>
      <c r="E118">
        <v>150</v>
      </c>
      <c r="F118">
        <v>0</v>
      </c>
      <c r="G118" s="28">
        <v>0</v>
      </c>
      <c r="H118">
        <v>0</v>
      </c>
      <c r="I118">
        <v>0</v>
      </c>
      <c r="J118">
        <v>0</v>
      </c>
      <c r="K118" s="219">
        <v>0</v>
      </c>
      <c r="L118">
        <v>0</v>
      </c>
      <c r="M118" s="219">
        <v>0</v>
      </c>
      <c r="N118">
        <v>0</v>
      </c>
      <c r="O118" s="28">
        <v>0</v>
      </c>
    </row>
    <row r="119" spans="1:31" ht="15.6">
      <c r="A119" s="22" t="s">
        <v>59</v>
      </c>
      <c r="B119" s="22">
        <v>383</v>
      </c>
      <c r="C119">
        <v>0</v>
      </c>
      <c r="D119">
        <v>0</v>
      </c>
      <c r="E119">
        <v>150</v>
      </c>
      <c r="F119">
        <v>0</v>
      </c>
      <c r="G119" s="28">
        <v>0</v>
      </c>
      <c r="H119">
        <v>0</v>
      </c>
      <c r="I119">
        <v>0</v>
      </c>
      <c r="J119">
        <v>0</v>
      </c>
      <c r="K119" s="219">
        <v>0</v>
      </c>
      <c r="L119">
        <v>0</v>
      </c>
      <c r="M119" s="219">
        <v>0</v>
      </c>
      <c r="N119">
        <v>0</v>
      </c>
      <c r="O119" s="28">
        <v>0</v>
      </c>
    </row>
    <row r="120" spans="1:31" ht="15.6">
      <c r="A120" s="22" t="s">
        <v>59</v>
      </c>
      <c r="B120" s="22">
        <v>384</v>
      </c>
      <c r="C120">
        <v>0</v>
      </c>
      <c r="D120">
        <v>0</v>
      </c>
      <c r="E120">
        <v>154</v>
      </c>
      <c r="F120">
        <v>0</v>
      </c>
      <c r="G120" s="28">
        <v>0</v>
      </c>
      <c r="H120">
        <v>0</v>
      </c>
      <c r="I120">
        <v>202</v>
      </c>
      <c r="J120">
        <v>0</v>
      </c>
      <c r="K120" s="219">
        <v>0</v>
      </c>
      <c r="L120">
        <v>144</v>
      </c>
      <c r="M120" s="219">
        <v>0</v>
      </c>
      <c r="N120">
        <v>0</v>
      </c>
      <c r="O120" s="28">
        <v>0</v>
      </c>
    </row>
    <row r="121" spans="1:31" ht="15.6">
      <c r="A121" s="22" t="s">
        <v>59</v>
      </c>
      <c r="B121" s="22">
        <v>384</v>
      </c>
      <c r="C121">
        <v>0</v>
      </c>
      <c r="D121">
        <v>0</v>
      </c>
      <c r="E121">
        <v>154</v>
      </c>
      <c r="F121">
        <v>0</v>
      </c>
      <c r="G121" s="28">
        <v>0</v>
      </c>
      <c r="H121">
        <v>0</v>
      </c>
      <c r="I121">
        <v>202</v>
      </c>
      <c r="J121">
        <v>0</v>
      </c>
      <c r="K121" s="219">
        <v>0</v>
      </c>
      <c r="L121">
        <v>152</v>
      </c>
      <c r="M121" s="219">
        <v>0</v>
      </c>
      <c r="N121">
        <v>0</v>
      </c>
      <c r="O121" s="28">
        <v>0</v>
      </c>
    </row>
    <row r="122" spans="1:31" ht="15.6">
      <c r="A122" s="22" t="s">
        <v>59</v>
      </c>
      <c r="B122" s="22">
        <v>385</v>
      </c>
      <c r="C122">
        <v>0</v>
      </c>
      <c r="D122">
        <v>0</v>
      </c>
      <c r="E122">
        <v>150</v>
      </c>
      <c r="F122">
        <v>0</v>
      </c>
      <c r="G122" s="28">
        <v>0</v>
      </c>
      <c r="H122">
        <v>0</v>
      </c>
      <c r="I122">
        <v>0</v>
      </c>
      <c r="J122">
        <v>0</v>
      </c>
      <c r="K122" s="219">
        <v>0</v>
      </c>
      <c r="L122">
        <v>152</v>
      </c>
      <c r="M122" s="219">
        <v>0</v>
      </c>
      <c r="N122">
        <v>0</v>
      </c>
      <c r="O122" s="28">
        <v>0</v>
      </c>
    </row>
    <row r="123" spans="1:31" ht="15.6">
      <c r="A123" s="22" t="s">
        <v>59</v>
      </c>
      <c r="B123" s="22">
        <v>385</v>
      </c>
      <c r="C123">
        <v>0</v>
      </c>
      <c r="D123">
        <v>0</v>
      </c>
      <c r="E123">
        <v>150</v>
      </c>
      <c r="F123">
        <v>0</v>
      </c>
      <c r="G123" s="28">
        <v>0</v>
      </c>
      <c r="H123">
        <v>0</v>
      </c>
      <c r="I123">
        <v>0</v>
      </c>
      <c r="J123">
        <v>0</v>
      </c>
      <c r="K123" s="219">
        <v>0</v>
      </c>
      <c r="L123">
        <v>152</v>
      </c>
      <c r="M123" s="219">
        <v>0</v>
      </c>
      <c r="N123">
        <v>0</v>
      </c>
      <c r="O123" s="28">
        <v>0</v>
      </c>
    </row>
    <row r="124" spans="1:31" ht="15.6">
      <c r="A124" s="22" t="s">
        <v>59</v>
      </c>
      <c r="B124" s="22">
        <v>386</v>
      </c>
      <c r="C124">
        <v>0</v>
      </c>
      <c r="D124">
        <v>0</v>
      </c>
      <c r="E124">
        <v>150</v>
      </c>
      <c r="F124">
        <v>0</v>
      </c>
      <c r="G124" s="28">
        <v>0</v>
      </c>
      <c r="H124">
        <v>0</v>
      </c>
      <c r="I124">
        <v>0</v>
      </c>
      <c r="J124">
        <v>0</v>
      </c>
      <c r="K124" s="219">
        <v>0</v>
      </c>
      <c r="L124">
        <v>150</v>
      </c>
      <c r="M124" s="219">
        <v>0</v>
      </c>
      <c r="N124">
        <v>0</v>
      </c>
      <c r="O124" s="28">
        <v>0</v>
      </c>
    </row>
    <row r="125" spans="1:31" ht="15.6">
      <c r="A125" s="22" t="s">
        <v>59</v>
      </c>
      <c r="B125" s="22">
        <v>386</v>
      </c>
      <c r="C125">
        <v>0</v>
      </c>
      <c r="D125">
        <v>0</v>
      </c>
      <c r="E125">
        <v>150</v>
      </c>
      <c r="F125">
        <v>0</v>
      </c>
      <c r="G125" s="28">
        <v>0</v>
      </c>
      <c r="H125">
        <v>0</v>
      </c>
      <c r="I125">
        <v>0</v>
      </c>
      <c r="J125">
        <v>0</v>
      </c>
      <c r="K125" s="219">
        <v>0</v>
      </c>
      <c r="L125">
        <v>150</v>
      </c>
      <c r="M125" s="219">
        <v>0</v>
      </c>
      <c r="N125">
        <v>0</v>
      </c>
      <c r="O125" s="28">
        <v>0</v>
      </c>
    </row>
    <row r="126" spans="1:31" ht="15.6">
      <c r="A126" s="22" t="s">
        <v>59</v>
      </c>
      <c r="B126" s="22">
        <v>387</v>
      </c>
      <c r="C126">
        <v>0</v>
      </c>
      <c r="D126">
        <v>0</v>
      </c>
      <c r="E126">
        <v>150</v>
      </c>
      <c r="F126">
        <v>0</v>
      </c>
      <c r="G126" s="28">
        <v>0</v>
      </c>
      <c r="H126">
        <v>0</v>
      </c>
      <c r="I126">
        <v>0</v>
      </c>
      <c r="J126">
        <v>0</v>
      </c>
      <c r="K126" s="219">
        <v>0</v>
      </c>
      <c r="L126">
        <v>152</v>
      </c>
      <c r="M126" s="219">
        <v>0</v>
      </c>
      <c r="N126">
        <v>0</v>
      </c>
      <c r="O126" s="28">
        <v>0</v>
      </c>
    </row>
    <row r="127" spans="1:31" ht="15.6">
      <c r="A127" s="22" t="s">
        <v>59</v>
      </c>
      <c r="B127" s="22">
        <v>387</v>
      </c>
      <c r="C127">
        <v>0</v>
      </c>
      <c r="D127">
        <v>0</v>
      </c>
      <c r="E127">
        <v>150</v>
      </c>
      <c r="F127">
        <v>0</v>
      </c>
      <c r="G127" s="28">
        <v>0</v>
      </c>
      <c r="H127">
        <v>0</v>
      </c>
      <c r="I127">
        <v>0</v>
      </c>
      <c r="J127">
        <v>0</v>
      </c>
      <c r="K127" s="219">
        <v>0</v>
      </c>
      <c r="L127">
        <v>152</v>
      </c>
      <c r="M127" s="219">
        <v>0</v>
      </c>
      <c r="N127">
        <v>0</v>
      </c>
      <c r="O127" s="28">
        <v>0</v>
      </c>
    </row>
    <row r="128" spans="1:31" ht="15.6">
      <c r="A128" s="22" t="s">
        <v>59</v>
      </c>
      <c r="B128" s="22">
        <v>388</v>
      </c>
      <c r="C128">
        <v>0</v>
      </c>
      <c r="D128">
        <v>0</v>
      </c>
      <c r="E128">
        <v>150</v>
      </c>
      <c r="F128">
        <v>0</v>
      </c>
      <c r="G128" s="28">
        <v>0</v>
      </c>
      <c r="H128">
        <v>0</v>
      </c>
      <c r="I128">
        <v>0</v>
      </c>
      <c r="J128">
        <v>0</v>
      </c>
      <c r="K128" s="219">
        <v>0</v>
      </c>
      <c r="L128">
        <v>152</v>
      </c>
      <c r="M128" s="219">
        <v>0</v>
      </c>
      <c r="N128">
        <v>232</v>
      </c>
      <c r="O128" s="28">
        <v>0</v>
      </c>
    </row>
    <row r="129" spans="1:31" ht="15.6">
      <c r="A129" s="22" t="s">
        <v>59</v>
      </c>
      <c r="B129" s="22">
        <v>388</v>
      </c>
      <c r="C129">
        <v>0</v>
      </c>
      <c r="D129">
        <v>0</v>
      </c>
      <c r="E129">
        <v>150</v>
      </c>
      <c r="F129">
        <v>0</v>
      </c>
      <c r="G129" s="28">
        <v>0</v>
      </c>
      <c r="H129">
        <v>0</v>
      </c>
      <c r="I129">
        <v>0</v>
      </c>
      <c r="J129">
        <v>0</v>
      </c>
      <c r="K129" s="219">
        <v>0</v>
      </c>
      <c r="L129">
        <v>152</v>
      </c>
      <c r="M129" s="219">
        <v>0</v>
      </c>
      <c r="N129">
        <v>232</v>
      </c>
      <c r="O129" s="28">
        <v>0</v>
      </c>
    </row>
    <row r="130" spans="1:31" ht="15.6">
      <c r="A130" s="22" t="s">
        <v>59</v>
      </c>
      <c r="B130" s="22">
        <v>389</v>
      </c>
      <c r="C130">
        <v>139</v>
      </c>
      <c r="D130">
        <v>0</v>
      </c>
      <c r="E130">
        <v>150</v>
      </c>
      <c r="F130">
        <v>170</v>
      </c>
      <c r="G130" s="28">
        <v>0</v>
      </c>
      <c r="H130">
        <v>166</v>
      </c>
      <c r="I130">
        <v>0</v>
      </c>
      <c r="J130">
        <v>196</v>
      </c>
      <c r="K130" s="219">
        <v>0</v>
      </c>
      <c r="L130">
        <v>0</v>
      </c>
      <c r="M130" s="219">
        <v>0</v>
      </c>
      <c r="N130">
        <v>232</v>
      </c>
      <c r="O130" s="28">
        <v>202</v>
      </c>
    </row>
    <row r="131" spans="1:31" ht="15.6">
      <c r="A131" s="22" t="s">
        <v>59</v>
      </c>
      <c r="B131" s="22">
        <v>389</v>
      </c>
      <c r="C131">
        <v>143</v>
      </c>
      <c r="D131">
        <v>0</v>
      </c>
      <c r="E131">
        <v>150</v>
      </c>
      <c r="F131">
        <v>170</v>
      </c>
      <c r="G131" s="28">
        <v>0</v>
      </c>
      <c r="H131">
        <v>163</v>
      </c>
      <c r="I131">
        <v>0</v>
      </c>
      <c r="J131">
        <v>196</v>
      </c>
      <c r="K131" s="219">
        <v>0</v>
      </c>
      <c r="L131">
        <v>0</v>
      </c>
      <c r="M131" s="219">
        <v>0</v>
      </c>
      <c r="N131">
        <v>232</v>
      </c>
      <c r="O131" s="28">
        <v>224</v>
      </c>
    </row>
    <row r="132" spans="1:31" ht="15.6">
      <c r="A132" s="22" t="s">
        <v>59</v>
      </c>
      <c r="B132" s="22">
        <v>390</v>
      </c>
      <c r="C132">
        <v>139</v>
      </c>
      <c r="D132">
        <v>0</v>
      </c>
      <c r="E132">
        <v>148</v>
      </c>
      <c r="F132">
        <v>170</v>
      </c>
      <c r="G132" s="28">
        <v>0</v>
      </c>
      <c r="H132">
        <v>0</v>
      </c>
      <c r="I132">
        <v>0</v>
      </c>
      <c r="J132">
        <v>0</v>
      </c>
      <c r="K132" s="219">
        <v>0</v>
      </c>
      <c r="L132">
        <v>150</v>
      </c>
      <c r="M132" s="219">
        <v>0</v>
      </c>
      <c r="N132">
        <v>0</v>
      </c>
      <c r="O132" s="28">
        <v>0</v>
      </c>
    </row>
    <row r="133" spans="1:31" ht="15.6">
      <c r="A133" s="22" t="s">
        <v>59</v>
      </c>
      <c r="B133" s="22">
        <v>390</v>
      </c>
      <c r="C133">
        <v>143</v>
      </c>
      <c r="D133">
        <v>0</v>
      </c>
      <c r="E133">
        <v>148</v>
      </c>
      <c r="F133">
        <v>146</v>
      </c>
      <c r="G133" s="28">
        <v>0</v>
      </c>
      <c r="H133">
        <v>0</v>
      </c>
      <c r="I133">
        <v>0</v>
      </c>
      <c r="J133">
        <v>0</v>
      </c>
      <c r="K133" s="219">
        <v>0</v>
      </c>
      <c r="L133">
        <v>152</v>
      </c>
      <c r="M133" s="219">
        <v>0</v>
      </c>
      <c r="N133">
        <v>0</v>
      </c>
      <c r="O133" s="28">
        <v>0</v>
      </c>
    </row>
    <row r="134" spans="1:31" ht="15.6">
      <c r="A134" s="22" t="s">
        <v>59</v>
      </c>
      <c r="B134" s="22">
        <v>391</v>
      </c>
      <c r="C134">
        <v>0</v>
      </c>
      <c r="D134">
        <v>0</v>
      </c>
      <c r="E134">
        <v>150</v>
      </c>
      <c r="F134">
        <v>0</v>
      </c>
      <c r="G134" s="28">
        <v>0</v>
      </c>
      <c r="H134">
        <v>0</v>
      </c>
      <c r="I134">
        <v>202</v>
      </c>
      <c r="J134">
        <v>0</v>
      </c>
      <c r="K134" s="219">
        <v>162</v>
      </c>
      <c r="L134">
        <v>0</v>
      </c>
      <c r="M134" s="219">
        <v>0</v>
      </c>
      <c r="N134">
        <v>232</v>
      </c>
      <c r="O134" s="28">
        <v>0</v>
      </c>
    </row>
    <row r="135" spans="1:31" ht="15.6">
      <c r="A135" s="22" t="s">
        <v>59</v>
      </c>
      <c r="B135" s="22">
        <v>391</v>
      </c>
      <c r="C135">
        <v>0</v>
      </c>
      <c r="D135">
        <v>0</v>
      </c>
      <c r="E135">
        <v>150</v>
      </c>
      <c r="F135">
        <v>0</v>
      </c>
      <c r="G135" s="28">
        <v>0</v>
      </c>
      <c r="H135">
        <v>0</v>
      </c>
      <c r="I135">
        <v>202</v>
      </c>
      <c r="J135">
        <v>0</v>
      </c>
      <c r="K135" s="219">
        <v>159</v>
      </c>
      <c r="L135">
        <v>0</v>
      </c>
      <c r="M135" s="219">
        <v>0</v>
      </c>
      <c r="N135">
        <v>232</v>
      </c>
      <c r="O135" s="28">
        <v>0</v>
      </c>
    </row>
    <row r="136" spans="1:31" ht="15.6">
      <c r="A136" s="22" t="s">
        <v>59</v>
      </c>
      <c r="B136" s="22">
        <v>392</v>
      </c>
      <c r="C136">
        <v>139</v>
      </c>
      <c r="D136">
        <v>0</v>
      </c>
      <c r="E136">
        <v>150</v>
      </c>
      <c r="F136">
        <v>170</v>
      </c>
      <c r="G136" s="28">
        <v>0</v>
      </c>
      <c r="H136">
        <v>163</v>
      </c>
      <c r="I136">
        <v>0</v>
      </c>
      <c r="J136">
        <v>0</v>
      </c>
      <c r="K136" s="219">
        <v>0</v>
      </c>
      <c r="L136">
        <v>150</v>
      </c>
      <c r="M136" s="219">
        <v>0</v>
      </c>
      <c r="N136">
        <v>232</v>
      </c>
      <c r="O136" s="28">
        <v>0</v>
      </c>
    </row>
    <row r="137" spans="1:31" ht="15.6">
      <c r="A137" s="11" t="s">
        <v>59</v>
      </c>
      <c r="B137" s="11">
        <v>392</v>
      </c>
      <c r="C137" s="182">
        <v>139</v>
      </c>
      <c r="D137" s="182">
        <v>0</v>
      </c>
      <c r="E137" s="182">
        <v>150</v>
      </c>
      <c r="F137" s="182">
        <v>170</v>
      </c>
      <c r="G137" s="183">
        <v>0</v>
      </c>
      <c r="H137" s="182">
        <v>166</v>
      </c>
      <c r="I137" s="182">
        <v>0</v>
      </c>
      <c r="J137" s="182">
        <v>0</v>
      </c>
      <c r="K137" s="225">
        <v>0</v>
      </c>
      <c r="L137" s="182">
        <v>150</v>
      </c>
      <c r="M137" s="225">
        <v>0</v>
      </c>
      <c r="N137" s="182">
        <v>232</v>
      </c>
      <c r="O137" s="183">
        <v>0</v>
      </c>
      <c r="P137" s="182"/>
      <c r="Q137" s="182"/>
      <c r="R137" s="182"/>
      <c r="S137" s="182"/>
      <c r="T137" s="182"/>
      <c r="U137" s="182"/>
      <c r="V137" s="182"/>
      <c r="W137" s="182"/>
      <c r="X137" s="182"/>
      <c r="Y137" s="182"/>
      <c r="Z137" s="182"/>
      <c r="AA137" s="182"/>
      <c r="AB137" s="182"/>
      <c r="AC137" s="182"/>
      <c r="AD137" s="182"/>
      <c r="AE137" s="182"/>
    </row>
    <row r="138" spans="1:31" ht="15.6">
      <c r="A138" s="80" t="s">
        <v>58</v>
      </c>
      <c r="B138" s="22">
        <v>505</v>
      </c>
      <c r="C138">
        <v>139</v>
      </c>
      <c r="D138">
        <v>0</v>
      </c>
      <c r="E138">
        <v>154</v>
      </c>
      <c r="F138">
        <v>158</v>
      </c>
      <c r="G138" s="28">
        <v>0</v>
      </c>
      <c r="H138">
        <v>0</v>
      </c>
      <c r="I138">
        <v>202</v>
      </c>
      <c r="J138">
        <v>0</v>
      </c>
      <c r="K138" s="219">
        <v>156</v>
      </c>
      <c r="L138">
        <v>0</v>
      </c>
      <c r="M138" s="219">
        <v>302</v>
      </c>
      <c r="N138">
        <v>232</v>
      </c>
      <c r="O138" s="28">
        <v>224</v>
      </c>
    </row>
    <row r="139" spans="1:31" ht="15.6">
      <c r="A139" s="80" t="s">
        <v>58</v>
      </c>
      <c r="B139" s="22">
        <v>505</v>
      </c>
      <c r="C139">
        <v>139</v>
      </c>
      <c r="D139">
        <v>0</v>
      </c>
      <c r="E139">
        <v>154</v>
      </c>
      <c r="F139">
        <v>186</v>
      </c>
      <c r="G139" s="28">
        <v>0</v>
      </c>
      <c r="H139">
        <v>0</v>
      </c>
      <c r="I139">
        <v>204</v>
      </c>
      <c r="J139">
        <v>0</v>
      </c>
      <c r="K139" s="219">
        <v>168</v>
      </c>
      <c r="L139">
        <v>0</v>
      </c>
      <c r="M139" s="219">
        <v>302</v>
      </c>
      <c r="N139">
        <v>232</v>
      </c>
      <c r="O139" s="28">
        <v>230</v>
      </c>
    </row>
    <row r="140" spans="1:31" ht="15.6">
      <c r="A140" s="80" t="s">
        <v>58</v>
      </c>
      <c r="B140" s="22">
        <v>506</v>
      </c>
      <c r="C140">
        <v>0</v>
      </c>
      <c r="D140">
        <v>0</v>
      </c>
      <c r="E140">
        <v>154</v>
      </c>
      <c r="F140">
        <v>0</v>
      </c>
      <c r="G140" s="28">
        <v>0</v>
      </c>
      <c r="H140">
        <v>0</v>
      </c>
      <c r="I140">
        <v>0</v>
      </c>
      <c r="J140">
        <v>0</v>
      </c>
      <c r="K140" s="219">
        <v>156</v>
      </c>
      <c r="L140">
        <v>146</v>
      </c>
      <c r="M140" s="219">
        <v>0</v>
      </c>
      <c r="N140">
        <v>232</v>
      </c>
      <c r="O140" s="28">
        <v>0</v>
      </c>
    </row>
    <row r="141" spans="1:31" ht="15.6">
      <c r="A141" s="80" t="s">
        <v>58</v>
      </c>
      <c r="B141" s="22">
        <v>506</v>
      </c>
      <c r="C141">
        <v>0</v>
      </c>
      <c r="D141">
        <v>0</v>
      </c>
      <c r="E141">
        <v>154</v>
      </c>
      <c r="F141">
        <v>0</v>
      </c>
      <c r="G141" s="28">
        <v>0</v>
      </c>
      <c r="H141">
        <v>0</v>
      </c>
      <c r="I141">
        <v>0</v>
      </c>
      <c r="J141">
        <v>0</v>
      </c>
      <c r="K141" s="219">
        <v>168</v>
      </c>
      <c r="L141">
        <v>158</v>
      </c>
      <c r="M141" s="219">
        <v>0</v>
      </c>
      <c r="N141">
        <v>232</v>
      </c>
      <c r="O141" s="28">
        <v>0</v>
      </c>
    </row>
    <row r="142" spans="1:31" ht="15.6">
      <c r="A142" s="80" t="s">
        <v>58</v>
      </c>
      <c r="B142" s="22">
        <v>508</v>
      </c>
      <c r="C142">
        <v>139</v>
      </c>
      <c r="D142">
        <v>0</v>
      </c>
      <c r="E142">
        <v>0</v>
      </c>
      <c r="F142">
        <v>142</v>
      </c>
      <c r="G142" s="28">
        <v>0</v>
      </c>
      <c r="H142">
        <v>0</v>
      </c>
      <c r="I142">
        <v>202</v>
      </c>
      <c r="J142">
        <v>0</v>
      </c>
      <c r="K142" s="219">
        <v>168</v>
      </c>
      <c r="L142">
        <v>158</v>
      </c>
      <c r="M142" s="219">
        <v>0</v>
      </c>
      <c r="N142">
        <v>232</v>
      </c>
      <c r="O142" s="28">
        <v>230</v>
      </c>
    </row>
    <row r="143" spans="1:31" ht="15.6">
      <c r="A143" s="80" t="s">
        <v>58</v>
      </c>
      <c r="B143" s="22">
        <v>508</v>
      </c>
      <c r="C143">
        <v>139</v>
      </c>
      <c r="D143">
        <v>0</v>
      </c>
      <c r="E143">
        <v>0</v>
      </c>
      <c r="F143">
        <v>142</v>
      </c>
      <c r="G143" s="28">
        <v>0</v>
      </c>
      <c r="H143">
        <v>0</v>
      </c>
      <c r="I143">
        <v>202</v>
      </c>
      <c r="J143">
        <v>0</v>
      </c>
      <c r="K143" s="219">
        <v>168</v>
      </c>
      <c r="L143">
        <v>132</v>
      </c>
      <c r="M143" s="219">
        <v>0</v>
      </c>
      <c r="N143">
        <v>232</v>
      </c>
      <c r="O143" s="28">
        <v>224</v>
      </c>
    </row>
    <row r="144" spans="1:31" ht="15.6">
      <c r="A144" s="80" t="s">
        <v>58</v>
      </c>
      <c r="B144" s="22">
        <v>509</v>
      </c>
      <c r="C144">
        <v>139</v>
      </c>
      <c r="D144">
        <v>302</v>
      </c>
      <c r="E144">
        <v>0</v>
      </c>
      <c r="F144">
        <v>154</v>
      </c>
      <c r="G144" s="28">
        <v>0</v>
      </c>
      <c r="H144">
        <v>0</v>
      </c>
      <c r="I144">
        <v>200</v>
      </c>
      <c r="J144">
        <v>198</v>
      </c>
      <c r="K144" s="219">
        <v>168</v>
      </c>
      <c r="L144">
        <v>0</v>
      </c>
      <c r="M144" s="219">
        <v>0</v>
      </c>
      <c r="N144">
        <v>232</v>
      </c>
      <c r="O144" s="28">
        <v>0</v>
      </c>
    </row>
    <row r="145" spans="1:15" ht="15.6">
      <c r="A145" s="80" t="s">
        <v>58</v>
      </c>
      <c r="B145" s="22">
        <v>509</v>
      </c>
      <c r="C145">
        <v>139</v>
      </c>
      <c r="D145">
        <v>302</v>
      </c>
      <c r="E145">
        <v>0</v>
      </c>
      <c r="F145">
        <v>142</v>
      </c>
      <c r="G145" s="28">
        <v>0</v>
      </c>
      <c r="H145">
        <v>0</v>
      </c>
      <c r="I145">
        <v>200</v>
      </c>
      <c r="J145">
        <v>196</v>
      </c>
      <c r="K145" s="219">
        <v>168</v>
      </c>
      <c r="L145">
        <v>0</v>
      </c>
      <c r="M145" s="219">
        <v>0</v>
      </c>
      <c r="N145">
        <v>232</v>
      </c>
      <c r="O145" s="28">
        <v>0</v>
      </c>
    </row>
    <row r="146" spans="1:15" ht="15.6">
      <c r="A146" s="80" t="s">
        <v>58</v>
      </c>
      <c r="B146" s="22">
        <v>510</v>
      </c>
      <c r="C146">
        <v>139</v>
      </c>
      <c r="D146">
        <v>302</v>
      </c>
      <c r="E146">
        <v>0</v>
      </c>
      <c r="F146">
        <v>154</v>
      </c>
      <c r="G146" s="28">
        <v>0</v>
      </c>
      <c r="H146">
        <v>0</v>
      </c>
      <c r="I146">
        <v>0</v>
      </c>
      <c r="J146">
        <v>0</v>
      </c>
      <c r="K146" s="219">
        <v>156</v>
      </c>
      <c r="L146">
        <v>0</v>
      </c>
      <c r="M146" s="219">
        <v>302</v>
      </c>
      <c r="N146">
        <v>232</v>
      </c>
      <c r="O146" s="28">
        <v>224</v>
      </c>
    </row>
    <row r="147" spans="1:15" ht="15.6">
      <c r="A147" s="80" t="s">
        <v>58</v>
      </c>
      <c r="B147" s="22">
        <v>510</v>
      </c>
      <c r="C147">
        <v>139</v>
      </c>
      <c r="D147">
        <v>302</v>
      </c>
      <c r="E147">
        <v>0</v>
      </c>
      <c r="F147">
        <v>154</v>
      </c>
      <c r="G147" s="28">
        <v>0</v>
      </c>
      <c r="H147">
        <v>0</v>
      </c>
      <c r="I147">
        <v>0</v>
      </c>
      <c r="J147">
        <v>0</v>
      </c>
      <c r="K147" s="219">
        <v>168</v>
      </c>
      <c r="L147">
        <v>0</v>
      </c>
      <c r="M147" s="219">
        <v>302</v>
      </c>
      <c r="N147">
        <v>232</v>
      </c>
      <c r="O147" s="28">
        <v>230</v>
      </c>
    </row>
    <row r="148" spans="1:15" ht="15.6">
      <c r="A148" s="80" t="s">
        <v>58</v>
      </c>
      <c r="B148" s="22">
        <v>511</v>
      </c>
      <c r="C148">
        <v>139</v>
      </c>
      <c r="D148">
        <v>302</v>
      </c>
      <c r="E148">
        <v>0</v>
      </c>
      <c r="F148">
        <v>154</v>
      </c>
      <c r="G148" s="28">
        <v>0</v>
      </c>
      <c r="H148">
        <v>0</v>
      </c>
      <c r="I148">
        <v>202</v>
      </c>
      <c r="J148">
        <v>0</v>
      </c>
      <c r="K148" s="219">
        <v>156</v>
      </c>
      <c r="L148">
        <v>0</v>
      </c>
      <c r="M148" s="219">
        <v>0</v>
      </c>
      <c r="N148">
        <v>232</v>
      </c>
      <c r="O148" s="28">
        <v>224</v>
      </c>
    </row>
    <row r="149" spans="1:15" ht="15.6">
      <c r="A149" s="80" t="s">
        <v>58</v>
      </c>
      <c r="B149" s="22">
        <v>511</v>
      </c>
      <c r="C149">
        <v>139</v>
      </c>
      <c r="D149">
        <v>302</v>
      </c>
      <c r="E149">
        <v>0</v>
      </c>
      <c r="F149">
        <v>142</v>
      </c>
      <c r="G149" s="28">
        <v>0</v>
      </c>
      <c r="H149">
        <v>0</v>
      </c>
      <c r="I149">
        <v>204</v>
      </c>
      <c r="J149">
        <v>0</v>
      </c>
      <c r="K149" s="219">
        <v>168</v>
      </c>
      <c r="L149">
        <v>0</v>
      </c>
      <c r="M149" s="219">
        <v>0</v>
      </c>
      <c r="N149">
        <v>232</v>
      </c>
      <c r="O149" s="28">
        <v>230</v>
      </c>
    </row>
    <row r="150" spans="1:15" ht="15.6">
      <c r="A150" s="80" t="s">
        <v>58</v>
      </c>
      <c r="B150" s="22">
        <v>512</v>
      </c>
      <c r="C150">
        <v>139</v>
      </c>
      <c r="D150">
        <v>302</v>
      </c>
      <c r="E150">
        <v>0</v>
      </c>
      <c r="F150">
        <v>154</v>
      </c>
      <c r="G150" s="28">
        <v>0</v>
      </c>
      <c r="H150">
        <v>0</v>
      </c>
      <c r="I150">
        <v>202</v>
      </c>
      <c r="J150">
        <v>0</v>
      </c>
      <c r="K150" s="219">
        <v>168</v>
      </c>
      <c r="L150">
        <v>158</v>
      </c>
      <c r="M150" s="219">
        <v>302</v>
      </c>
      <c r="N150">
        <v>232</v>
      </c>
      <c r="O150" s="28">
        <v>224</v>
      </c>
    </row>
    <row r="151" spans="1:15" ht="15.6">
      <c r="A151" s="80" t="s">
        <v>58</v>
      </c>
      <c r="B151" s="22">
        <v>512</v>
      </c>
      <c r="C151">
        <v>139</v>
      </c>
      <c r="D151">
        <v>302</v>
      </c>
      <c r="E151">
        <v>0</v>
      </c>
      <c r="F151">
        <v>154</v>
      </c>
      <c r="G151" s="28">
        <v>0</v>
      </c>
      <c r="H151">
        <v>0</v>
      </c>
      <c r="I151">
        <v>204</v>
      </c>
      <c r="J151">
        <v>0</v>
      </c>
      <c r="K151" s="219">
        <v>156</v>
      </c>
      <c r="L151">
        <v>132</v>
      </c>
      <c r="M151" s="219">
        <v>302</v>
      </c>
      <c r="N151">
        <v>232</v>
      </c>
      <c r="O151" s="28">
        <v>230</v>
      </c>
    </row>
    <row r="152" spans="1:15" ht="15.6">
      <c r="A152" s="80" t="s">
        <v>58</v>
      </c>
      <c r="B152" s="22">
        <v>513</v>
      </c>
      <c r="C152">
        <v>139</v>
      </c>
      <c r="D152">
        <v>302</v>
      </c>
      <c r="E152">
        <v>0</v>
      </c>
      <c r="F152">
        <v>154</v>
      </c>
      <c r="G152" s="28">
        <v>0</v>
      </c>
      <c r="H152">
        <v>0</v>
      </c>
      <c r="I152">
        <v>0</v>
      </c>
      <c r="J152">
        <v>0</v>
      </c>
      <c r="K152" s="219">
        <v>158</v>
      </c>
      <c r="L152">
        <v>158</v>
      </c>
      <c r="M152" s="219">
        <v>302</v>
      </c>
      <c r="N152">
        <v>232</v>
      </c>
      <c r="O152" s="28">
        <v>224</v>
      </c>
    </row>
    <row r="153" spans="1:15" ht="15.6">
      <c r="A153" s="80" t="s">
        <v>58</v>
      </c>
      <c r="B153" s="22">
        <v>513</v>
      </c>
      <c r="C153">
        <v>139</v>
      </c>
      <c r="D153">
        <v>302</v>
      </c>
      <c r="E153">
        <v>0</v>
      </c>
      <c r="F153">
        <v>142</v>
      </c>
      <c r="G153" s="28">
        <v>0</v>
      </c>
      <c r="H153">
        <v>0</v>
      </c>
      <c r="I153">
        <v>0</v>
      </c>
      <c r="J153">
        <v>0</v>
      </c>
      <c r="K153" s="219">
        <v>162</v>
      </c>
      <c r="L153">
        <v>132</v>
      </c>
      <c r="M153" s="219">
        <v>302</v>
      </c>
      <c r="N153">
        <v>232</v>
      </c>
      <c r="O153" s="28">
        <v>230</v>
      </c>
    </row>
    <row r="154" spans="1:15" ht="15.6">
      <c r="A154" s="80" t="s">
        <v>58</v>
      </c>
      <c r="B154" s="22">
        <v>516</v>
      </c>
      <c r="C154">
        <v>139</v>
      </c>
      <c r="D154">
        <v>302</v>
      </c>
      <c r="E154">
        <v>154</v>
      </c>
      <c r="F154">
        <v>154</v>
      </c>
      <c r="G154" s="28">
        <v>0</v>
      </c>
      <c r="H154">
        <v>0</v>
      </c>
      <c r="I154">
        <v>0</v>
      </c>
      <c r="J154">
        <v>0</v>
      </c>
      <c r="K154" s="219">
        <v>156</v>
      </c>
      <c r="L154">
        <v>0</v>
      </c>
      <c r="M154" s="219">
        <v>302</v>
      </c>
      <c r="N154">
        <v>232</v>
      </c>
      <c r="O154" s="28">
        <v>224</v>
      </c>
    </row>
    <row r="155" spans="1:15" ht="15.6">
      <c r="A155" s="80" t="s">
        <v>58</v>
      </c>
      <c r="B155" s="22">
        <v>516</v>
      </c>
      <c r="C155">
        <v>139</v>
      </c>
      <c r="D155">
        <v>302</v>
      </c>
      <c r="E155">
        <v>154</v>
      </c>
      <c r="F155">
        <v>154</v>
      </c>
      <c r="G155" s="28">
        <v>0</v>
      </c>
      <c r="H155">
        <v>0</v>
      </c>
      <c r="I155">
        <v>0</v>
      </c>
      <c r="J155">
        <v>0</v>
      </c>
      <c r="K155" s="219">
        <v>168</v>
      </c>
      <c r="L155">
        <v>0</v>
      </c>
      <c r="M155" s="219">
        <v>302</v>
      </c>
      <c r="N155">
        <v>232</v>
      </c>
      <c r="O155" s="28">
        <v>230</v>
      </c>
    </row>
    <row r="156" spans="1:15" ht="15.6">
      <c r="A156" s="80" t="s">
        <v>58</v>
      </c>
      <c r="B156" s="22">
        <v>517</v>
      </c>
      <c r="C156">
        <v>139</v>
      </c>
      <c r="D156">
        <v>302</v>
      </c>
      <c r="E156">
        <v>0</v>
      </c>
      <c r="F156">
        <v>154</v>
      </c>
      <c r="G156" s="28">
        <v>0</v>
      </c>
      <c r="H156">
        <v>0</v>
      </c>
      <c r="I156">
        <v>200</v>
      </c>
      <c r="J156">
        <v>0</v>
      </c>
      <c r="K156" s="219">
        <v>156</v>
      </c>
      <c r="L156">
        <v>0</v>
      </c>
      <c r="M156" s="219">
        <v>0</v>
      </c>
      <c r="N156">
        <v>232</v>
      </c>
      <c r="O156" s="28">
        <v>224</v>
      </c>
    </row>
    <row r="157" spans="1:15" ht="15.6">
      <c r="A157" s="80" t="s">
        <v>58</v>
      </c>
      <c r="B157" s="22">
        <v>517</v>
      </c>
      <c r="C157">
        <v>139</v>
      </c>
      <c r="D157">
        <v>302</v>
      </c>
      <c r="E157">
        <v>0</v>
      </c>
      <c r="F157">
        <v>142</v>
      </c>
      <c r="G157" s="28">
        <v>0</v>
      </c>
      <c r="H157">
        <v>0</v>
      </c>
      <c r="I157">
        <v>204</v>
      </c>
      <c r="J157">
        <v>0</v>
      </c>
      <c r="K157" s="219">
        <v>168</v>
      </c>
      <c r="L157">
        <v>0</v>
      </c>
      <c r="M157" s="219">
        <v>0</v>
      </c>
      <c r="N157">
        <v>232</v>
      </c>
      <c r="O157" s="28">
        <v>230</v>
      </c>
    </row>
    <row r="158" spans="1:15" ht="15.6">
      <c r="A158" s="80" t="s">
        <v>58</v>
      </c>
      <c r="B158" s="22">
        <v>518</v>
      </c>
      <c r="C158">
        <v>139</v>
      </c>
      <c r="D158">
        <v>302</v>
      </c>
      <c r="E158">
        <v>0</v>
      </c>
      <c r="F158">
        <v>154</v>
      </c>
      <c r="G158" s="28">
        <v>0</v>
      </c>
      <c r="H158">
        <v>0</v>
      </c>
      <c r="I158">
        <v>202</v>
      </c>
      <c r="J158">
        <v>0</v>
      </c>
      <c r="K158" s="219">
        <v>0</v>
      </c>
      <c r="L158">
        <v>0</v>
      </c>
      <c r="M158" s="219">
        <v>0</v>
      </c>
      <c r="N158">
        <v>232</v>
      </c>
      <c r="O158" s="28">
        <v>224</v>
      </c>
    </row>
    <row r="159" spans="1:15" ht="15.6">
      <c r="A159" s="80" t="s">
        <v>58</v>
      </c>
      <c r="B159" s="22">
        <v>518</v>
      </c>
      <c r="C159">
        <v>139</v>
      </c>
      <c r="D159">
        <v>302</v>
      </c>
      <c r="E159">
        <v>0</v>
      </c>
      <c r="F159">
        <v>142</v>
      </c>
      <c r="G159" s="28">
        <v>0</v>
      </c>
      <c r="H159">
        <v>0</v>
      </c>
      <c r="I159">
        <v>188</v>
      </c>
      <c r="J159">
        <v>0</v>
      </c>
      <c r="K159" s="219">
        <v>0</v>
      </c>
      <c r="L159">
        <v>0</v>
      </c>
      <c r="M159" s="219">
        <v>0</v>
      </c>
      <c r="N159">
        <v>232</v>
      </c>
      <c r="O159" s="28">
        <v>230</v>
      </c>
    </row>
    <row r="160" spans="1:15" ht="15.6">
      <c r="A160" s="80" t="s">
        <v>58</v>
      </c>
      <c r="B160" s="22">
        <v>519</v>
      </c>
      <c r="C160">
        <v>139</v>
      </c>
      <c r="D160">
        <v>302</v>
      </c>
      <c r="E160">
        <v>152</v>
      </c>
      <c r="F160">
        <v>154</v>
      </c>
      <c r="G160" s="28">
        <v>0</v>
      </c>
      <c r="H160">
        <v>0</v>
      </c>
      <c r="I160">
        <v>0</v>
      </c>
      <c r="J160">
        <v>198</v>
      </c>
      <c r="K160" s="219">
        <v>162</v>
      </c>
      <c r="L160">
        <v>0</v>
      </c>
      <c r="M160" s="219">
        <v>0</v>
      </c>
      <c r="N160">
        <v>232</v>
      </c>
      <c r="O160" s="28">
        <v>224</v>
      </c>
    </row>
    <row r="161" spans="1:15" ht="15.6">
      <c r="A161" s="80" t="s">
        <v>58</v>
      </c>
      <c r="B161" s="22">
        <v>519</v>
      </c>
      <c r="C161">
        <v>139</v>
      </c>
      <c r="D161">
        <v>302</v>
      </c>
      <c r="E161">
        <v>152</v>
      </c>
      <c r="F161">
        <v>154</v>
      </c>
      <c r="G161" s="28">
        <v>0</v>
      </c>
      <c r="H161">
        <v>0</v>
      </c>
      <c r="I161">
        <v>0</v>
      </c>
      <c r="J161">
        <v>196</v>
      </c>
      <c r="K161" s="219">
        <v>168</v>
      </c>
      <c r="L161">
        <v>0</v>
      </c>
      <c r="M161" s="219">
        <v>0</v>
      </c>
      <c r="N161">
        <v>232</v>
      </c>
      <c r="O161" s="28">
        <v>230</v>
      </c>
    </row>
    <row r="162" spans="1:15" ht="15.6">
      <c r="A162" s="80" t="s">
        <v>58</v>
      </c>
      <c r="B162" s="22">
        <v>520</v>
      </c>
      <c r="C162">
        <v>139</v>
      </c>
      <c r="D162">
        <v>302</v>
      </c>
      <c r="E162">
        <v>0</v>
      </c>
      <c r="F162">
        <v>154</v>
      </c>
      <c r="G162" s="28">
        <v>0</v>
      </c>
      <c r="H162">
        <v>0</v>
      </c>
      <c r="I162">
        <v>202</v>
      </c>
      <c r="J162">
        <v>196</v>
      </c>
      <c r="K162" s="219">
        <v>159</v>
      </c>
      <c r="L162">
        <v>0</v>
      </c>
      <c r="M162" s="219">
        <v>0</v>
      </c>
      <c r="N162">
        <v>232</v>
      </c>
      <c r="O162" s="28">
        <v>224</v>
      </c>
    </row>
    <row r="163" spans="1:15" ht="15.6">
      <c r="A163" s="80" t="s">
        <v>58</v>
      </c>
      <c r="B163" s="22">
        <v>520</v>
      </c>
      <c r="C163">
        <v>139</v>
      </c>
      <c r="D163">
        <v>302</v>
      </c>
      <c r="E163">
        <v>0</v>
      </c>
      <c r="F163">
        <v>154</v>
      </c>
      <c r="G163" s="28">
        <v>0</v>
      </c>
      <c r="H163">
        <v>0</v>
      </c>
      <c r="I163">
        <v>202</v>
      </c>
      <c r="J163">
        <v>196</v>
      </c>
      <c r="K163" s="219">
        <v>162</v>
      </c>
      <c r="L163">
        <v>0</v>
      </c>
      <c r="M163" s="219">
        <v>0</v>
      </c>
      <c r="N163">
        <v>232</v>
      </c>
      <c r="O163" s="28">
        <v>224</v>
      </c>
    </row>
    <row r="164" spans="1:15" ht="15.6">
      <c r="A164" s="80" t="s">
        <v>58</v>
      </c>
      <c r="B164" s="22">
        <v>522</v>
      </c>
      <c r="C164">
        <v>0</v>
      </c>
      <c r="D164">
        <v>0</v>
      </c>
      <c r="E164">
        <v>154</v>
      </c>
      <c r="F164">
        <v>0</v>
      </c>
      <c r="G164" s="28">
        <v>0</v>
      </c>
      <c r="H164">
        <v>0</v>
      </c>
      <c r="I164">
        <v>0</v>
      </c>
      <c r="J164">
        <v>0</v>
      </c>
      <c r="K164" s="219">
        <v>0</v>
      </c>
      <c r="L164">
        <v>0</v>
      </c>
      <c r="M164" s="219">
        <v>0</v>
      </c>
      <c r="N164">
        <v>0</v>
      </c>
      <c r="O164" s="28">
        <v>0</v>
      </c>
    </row>
    <row r="165" spans="1:15" ht="15.6">
      <c r="A165" s="80" t="s">
        <v>58</v>
      </c>
      <c r="B165" s="22">
        <v>522</v>
      </c>
      <c r="C165">
        <v>0</v>
      </c>
      <c r="D165">
        <v>0</v>
      </c>
      <c r="E165">
        <v>154</v>
      </c>
      <c r="F165">
        <v>0</v>
      </c>
      <c r="G165" s="28">
        <v>0</v>
      </c>
      <c r="H165">
        <v>0</v>
      </c>
      <c r="I165">
        <v>0</v>
      </c>
      <c r="J165">
        <v>0</v>
      </c>
      <c r="K165" s="219">
        <v>0</v>
      </c>
      <c r="L165">
        <v>0</v>
      </c>
      <c r="M165" s="219">
        <v>0</v>
      </c>
      <c r="N165">
        <v>0</v>
      </c>
      <c r="O165" s="28">
        <v>0</v>
      </c>
    </row>
    <row r="166" spans="1:15" ht="15.6">
      <c r="A166" s="80" t="s">
        <v>58</v>
      </c>
      <c r="B166" s="22">
        <v>523</v>
      </c>
      <c r="C166">
        <v>139</v>
      </c>
      <c r="D166">
        <v>302</v>
      </c>
      <c r="E166">
        <v>0</v>
      </c>
      <c r="F166">
        <v>154</v>
      </c>
      <c r="G166" s="28">
        <v>0</v>
      </c>
      <c r="H166">
        <v>0</v>
      </c>
      <c r="I166">
        <v>202</v>
      </c>
      <c r="J166">
        <v>0</v>
      </c>
      <c r="K166" s="219">
        <v>159</v>
      </c>
      <c r="L166">
        <v>132</v>
      </c>
      <c r="M166" s="219">
        <v>302</v>
      </c>
      <c r="N166">
        <v>232</v>
      </c>
      <c r="O166" s="28">
        <v>224</v>
      </c>
    </row>
    <row r="167" spans="1:15" ht="15.6">
      <c r="A167" s="80" t="s">
        <v>58</v>
      </c>
      <c r="B167" s="22">
        <v>523</v>
      </c>
      <c r="C167">
        <v>139</v>
      </c>
      <c r="D167">
        <v>302</v>
      </c>
      <c r="E167">
        <v>0</v>
      </c>
      <c r="F167">
        <v>154</v>
      </c>
      <c r="G167" s="28">
        <v>0</v>
      </c>
      <c r="H167">
        <v>0</v>
      </c>
      <c r="I167">
        <v>204</v>
      </c>
      <c r="J167">
        <v>0</v>
      </c>
      <c r="K167" s="219">
        <v>162</v>
      </c>
      <c r="L167">
        <v>158</v>
      </c>
      <c r="M167" s="219">
        <v>302</v>
      </c>
      <c r="N167">
        <v>232</v>
      </c>
      <c r="O167" s="28">
        <v>230</v>
      </c>
    </row>
    <row r="168" spans="1:15" ht="15.6">
      <c r="A168" s="80" t="s">
        <v>58</v>
      </c>
      <c r="B168" s="22">
        <v>545</v>
      </c>
      <c r="C168">
        <v>139</v>
      </c>
      <c r="D168">
        <v>302</v>
      </c>
      <c r="E168">
        <v>0</v>
      </c>
      <c r="F168">
        <v>154</v>
      </c>
      <c r="G168" s="28">
        <v>0</v>
      </c>
      <c r="H168">
        <v>0</v>
      </c>
      <c r="I168">
        <v>202</v>
      </c>
      <c r="J168">
        <v>0</v>
      </c>
      <c r="K168" s="219">
        <v>156</v>
      </c>
      <c r="L168">
        <v>150</v>
      </c>
      <c r="M168" s="219">
        <v>0</v>
      </c>
      <c r="N168">
        <v>232</v>
      </c>
      <c r="O168" s="28">
        <v>224</v>
      </c>
    </row>
    <row r="169" spans="1:15" ht="15.6">
      <c r="A169" s="80" t="s">
        <v>58</v>
      </c>
      <c r="B169" s="22">
        <v>545</v>
      </c>
      <c r="C169">
        <v>139</v>
      </c>
      <c r="D169">
        <v>302</v>
      </c>
      <c r="E169">
        <v>0</v>
      </c>
      <c r="F169">
        <v>142</v>
      </c>
      <c r="G169" s="28">
        <v>0</v>
      </c>
      <c r="H169">
        <v>0</v>
      </c>
      <c r="I169">
        <v>204</v>
      </c>
      <c r="J169">
        <v>0</v>
      </c>
      <c r="K169" s="219">
        <v>168</v>
      </c>
      <c r="L169">
        <v>140</v>
      </c>
      <c r="M169" s="219">
        <v>0</v>
      </c>
      <c r="N169">
        <v>232</v>
      </c>
      <c r="O169" s="28">
        <v>230</v>
      </c>
    </row>
    <row r="170" spans="1:15" ht="15.6">
      <c r="A170" s="80" t="s">
        <v>58</v>
      </c>
      <c r="B170" s="22">
        <v>546</v>
      </c>
      <c r="C170">
        <v>139</v>
      </c>
      <c r="D170">
        <v>0</v>
      </c>
      <c r="E170">
        <v>154</v>
      </c>
      <c r="F170">
        <v>142</v>
      </c>
      <c r="G170" s="28">
        <v>0</v>
      </c>
      <c r="H170">
        <v>0</v>
      </c>
      <c r="I170">
        <v>202</v>
      </c>
      <c r="J170">
        <v>0</v>
      </c>
      <c r="K170" s="219">
        <v>0</v>
      </c>
      <c r="L170">
        <v>0</v>
      </c>
      <c r="M170" s="219">
        <v>0</v>
      </c>
      <c r="N170">
        <v>232</v>
      </c>
      <c r="O170" s="28">
        <v>224</v>
      </c>
    </row>
    <row r="171" spans="1:15" ht="15.6">
      <c r="A171" s="80" t="s">
        <v>58</v>
      </c>
      <c r="B171" s="22">
        <v>546</v>
      </c>
      <c r="C171">
        <v>139</v>
      </c>
      <c r="D171">
        <v>0</v>
      </c>
      <c r="E171">
        <v>154</v>
      </c>
      <c r="F171">
        <v>154</v>
      </c>
      <c r="G171" s="28">
        <v>0</v>
      </c>
      <c r="H171">
        <v>0</v>
      </c>
      <c r="I171">
        <v>204</v>
      </c>
      <c r="J171">
        <v>0</v>
      </c>
      <c r="K171" s="219">
        <v>0</v>
      </c>
      <c r="L171">
        <v>0</v>
      </c>
      <c r="M171" s="219">
        <v>0</v>
      </c>
      <c r="N171">
        <v>232</v>
      </c>
      <c r="O171" s="28">
        <v>230</v>
      </c>
    </row>
    <row r="172" spans="1:15" ht="15.6">
      <c r="A172" s="80" t="s">
        <v>58</v>
      </c>
      <c r="B172" s="22">
        <v>547</v>
      </c>
      <c r="C172">
        <v>139</v>
      </c>
      <c r="D172">
        <v>302</v>
      </c>
      <c r="E172">
        <v>0</v>
      </c>
      <c r="F172">
        <v>142</v>
      </c>
      <c r="G172" s="28">
        <v>0</v>
      </c>
      <c r="H172">
        <v>0</v>
      </c>
      <c r="I172">
        <v>200</v>
      </c>
      <c r="J172">
        <v>0</v>
      </c>
      <c r="K172" s="219">
        <v>168</v>
      </c>
      <c r="L172">
        <v>0</v>
      </c>
      <c r="M172" s="219">
        <v>302</v>
      </c>
      <c r="N172">
        <v>232</v>
      </c>
      <c r="O172" s="28">
        <v>224</v>
      </c>
    </row>
    <row r="173" spans="1:15" ht="15.6">
      <c r="A173" s="80" t="s">
        <v>58</v>
      </c>
      <c r="B173" s="22">
        <v>547</v>
      </c>
      <c r="C173">
        <v>139</v>
      </c>
      <c r="D173">
        <v>302</v>
      </c>
      <c r="E173">
        <v>0</v>
      </c>
      <c r="F173">
        <v>154</v>
      </c>
      <c r="G173" s="28">
        <v>0</v>
      </c>
      <c r="H173">
        <v>0</v>
      </c>
      <c r="I173">
        <v>200</v>
      </c>
      <c r="J173">
        <v>0</v>
      </c>
      <c r="K173" s="219">
        <v>168</v>
      </c>
      <c r="L173">
        <v>0</v>
      </c>
      <c r="M173" s="219">
        <v>302</v>
      </c>
      <c r="N173">
        <v>232</v>
      </c>
      <c r="O173" s="28">
        <v>230</v>
      </c>
    </row>
    <row r="174" spans="1:15" ht="15.6">
      <c r="A174" s="80" t="s">
        <v>58</v>
      </c>
      <c r="B174" s="22">
        <v>548</v>
      </c>
      <c r="C174">
        <v>139</v>
      </c>
      <c r="D174">
        <v>302</v>
      </c>
      <c r="E174">
        <v>154</v>
      </c>
      <c r="F174">
        <v>154</v>
      </c>
      <c r="G174" s="28">
        <v>0</v>
      </c>
      <c r="H174">
        <v>0</v>
      </c>
      <c r="I174">
        <v>200</v>
      </c>
      <c r="J174">
        <v>0</v>
      </c>
      <c r="K174" s="219">
        <v>156</v>
      </c>
      <c r="L174">
        <v>0</v>
      </c>
      <c r="M174" s="219">
        <v>302</v>
      </c>
      <c r="N174">
        <v>232</v>
      </c>
      <c r="O174" s="28">
        <v>224</v>
      </c>
    </row>
    <row r="175" spans="1:15" ht="15.6">
      <c r="A175" s="80" t="s">
        <v>58</v>
      </c>
      <c r="B175" s="22">
        <v>548</v>
      </c>
      <c r="C175">
        <v>139</v>
      </c>
      <c r="D175">
        <v>302</v>
      </c>
      <c r="E175">
        <v>154</v>
      </c>
      <c r="F175">
        <v>142</v>
      </c>
      <c r="G175" s="28">
        <v>0</v>
      </c>
      <c r="H175">
        <v>0</v>
      </c>
      <c r="I175">
        <v>186</v>
      </c>
      <c r="J175">
        <v>0</v>
      </c>
      <c r="K175" s="219">
        <v>168</v>
      </c>
      <c r="L175">
        <v>0</v>
      </c>
      <c r="M175" s="219">
        <v>302</v>
      </c>
      <c r="N175">
        <v>232</v>
      </c>
      <c r="O175" s="28">
        <v>230</v>
      </c>
    </row>
    <row r="176" spans="1:15" ht="15.6">
      <c r="A176" s="80" t="s">
        <v>58</v>
      </c>
      <c r="B176" s="22">
        <v>549</v>
      </c>
      <c r="C176">
        <v>139</v>
      </c>
      <c r="D176">
        <v>302</v>
      </c>
      <c r="E176">
        <v>0</v>
      </c>
      <c r="F176">
        <v>154</v>
      </c>
      <c r="G176" s="28">
        <v>0</v>
      </c>
      <c r="H176">
        <v>0</v>
      </c>
      <c r="I176">
        <v>200</v>
      </c>
      <c r="J176">
        <v>0</v>
      </c>
      <c r="K176" s="219">
        <v>156</v>
      </c>
      <c r="L176">
        <v>0</v>
      </c>
      <c r="M176" s="219">
        <v>0</v>
      </c>
      <c r="N176">
        <v>232</v>
      </c>
      <c r="O176" s="28">
        <v>224</v>
      </c>
    </row>
    <row r="177" spans="1:31" ht="15.6">
      <c r="A177" s="80" t="s">
        <v>58</v>
      </c>
      <c r="B177" s="22">
        <v>549</v>
      </c>
      <c r="C177">
        <v>139</v>
      </c>
      <c r="D177">
        <v>302</v>
      </c>
      <c r="E177">
        <v>0</v>
      </c>
      <c r="F177">
        <v>154</v>
      </c>
      <c r="G177" s="28">
        <v>0</v>
      </c>
      <c r="H177">
        <v>0</v>
      </c>
      <c r="I177">
        <v>186</v>
      </c>
      <c r="J177">
        <v>0</v>
      </c>
      <c r="K177" s="219">
        <v>168</v>
      </c>
      <c r="L177">
        <v>0</v>
      </c>
      <c r="M177" s="219">
        <v>0</v>
      </c>
      <c r="N177">
        <v>232</v>
      </c>
      <c r="O177" s="28">
        <v>230</v>
      </c>
    </row>
    <row r="178" spans="1:31" ht="15.6">
      <c r="A178" s="80" t="s">
        <v>58</v>
      </c>
      <c r="B178" s="22">
        <v>550</v>
      </c>
      <c r="C178">
        <v>139</v>
      </c>
      <c r="D178">
        <v>0</v>
      </c>
      <c r="E178">
        <v>0</v>
      </c>
      <c r="F178">
        <v>154</v>
      </c>
      <c r="G178" s="28">
        <v>0</v>
      </c>
      <c r="H178">
        <v>0</v>
      </c>
      <c r="I178">
        <v>0</v>
      </c>
      <c r="J178">
        <v>0</v>
      </c>
      <c r="K178" s="219">
        <v>150</v>
      </c>
      <c r="L178">
        <v>146</v>
      </c>
      <c r="M178" s="219">
        <v>0</v>
      </c>
      <c r="N178">
        <v>232</v>
      </c>
      <c r="O178" s="28">
        <v>224</v>
      </c>
    </row>
    <row r="179" spans="1:31" ht="15.6">
      <c r="A179" s="80" t="s">
        <v>58</v>
      </c>
      <c r="B179" s="22">
        <v>550</v>
      </c>
      <c r="C179">
        <v>139</v>
      </c>
      <c r="D179">
        <v>0</v>
      </c>
      <c r="E179">
        <v>0</v>
      </c>
      <c r="F179">
        <v>170</v>
      </c>
      <c r="G179" s="28">
        <v>0</v>
      </c>
      <c r="H179">
        <v>0</v>
      </c>
      <c r="I179">
        <v>0</v>
      </c>
      <c r="J179">
        <v>0</v>
      </c>
      <c r="K179" s="219">
        <v>162</v>
      </c>
      <c r="L179">
        <v>158</v>
      </c>
      <c r="M179" s="219">
        <v>0</v>
      </c>
      <c r="N179">
        <v>232</v>
      </c>
      <c r="O179" s="28">
        <v>224</v>
      </c>
    </row>
    <row r="180" spans="1:31" ht="15.6">
      <c r="A180" s="80" t="s">
        <v>58</v>
      </c>
      <c r="B180" s="22">
        <v>551</v>
      </c>
      <c r="C180">
        <v>139</v>
      </c>
      <c r="D180">
        <v>302</v>
      </c>
      <c r="E180">
        <v>154</v>
      </c>
      <c r="F180">
        <v>154</v>
      </c>
      <c r="G180" s="28">
        <v>0</v>
      </c>
      <c r="H180">
        <v>0</v>
      </c>
      <c r="I180">
        <v>0</v>
      </c>
      <c r="J180">
        <v>0</v>
      </c>
      <c r="K180" s="219">
        <v>156</v>
      </c>
      <c r="L180">
        <v>132</v>
      </c>
      <c r="M180" s="219">
        <v>0</v>
      </c>
      <c r="N180">
        <v>232</v>
      </c>
      <c r="O180" s="28">
        <v>224</v>
      </c>
    </row>
    <row r="181" spans="1:31" ht="15.6">
      <c r="A181" s="80" t="s">
        <v>58</v>
      </c>
      <c r="B181" s="22">
        <v>551</v>
      </c>
      <c r="C181">
        <v>139</v>
      </c>
      <c r="D181">
        <v>302</v>
      </c>
      <c r="E181">
        <v>154</v>
      </c>
      <c r="F181">
        <v>154</v>
      </c>
      <c r="G181" s="28">
        <v>0</v>
      </c>
      <c r="H181">
        <v>0</v>
      </c>
      <c r="I181">
        <v>0</v>
      </c>
      <c r="J181">
        <v>0</v>
      </c>
      <c r="K181" s="219">
        <v>168</v>
      </c>
      <c r="L181">
        <v>132</v>
      </c>
      <c r="M181" s="219">
        <v>0</v>
      </c>
      <c r="N181">
        <v>232</v>
      </c>
      <c r="O181" s="28">
        <v>230</v>
      </c>
    </row>
    <row r="182" spans="1:31" ht="15.6">
      <c r="A182" s="80" t="s">
        <v>58</v>
      </c>
      <c r="B182" s="22">
        <v>552</v>
      </c>
      <c r="C182">
        <v>139</v>
      </c>
      <c r="D182">
        <v>302</v>
      </c>
      <c r="E182">
        <v>152</v>
      </c>
      <c r="F182">
        <v>154</v>
      </c>
      <c r="G182" s="28">
        <v>0</v>
      </c>
      <c r="H182">
        <v>0</v>
      </c>
      <c r="I182">
        <v>202</v>
      </c>
      <c r="J182">
        <v>196</v>
      </c>
      <c r="K182" s="219">
        <v>159</v>
      </c>
      <c r="L182">
        <v>146</v>
      </c>
      <c r="M182" s="219">
        <v>0</v>
      </c>
      <c r="N182">
        <v>232</v>
      </c>
      <c r="O182" s="28">
        <v>224</v>
      </c>
    </row>
    <row r="183" spans="1:31" ht="15.6">
      <c r="A183" s="80" t="s">
        <v>58</v>
      </c>
      <c r="B183" s="22">
        <v>552</v>
      </c>
      <c r="C183">
        <v>139</v>
      </c>
      <c r="D183">
        <v>302</v>
      </c>
      <c r="E183">
        <v>154</v>
      </c>
      <c r="F183">
        <v>170</v>
      </c>
      <c r="G183" s="28">
        <v>0</v>
      </c>
      <c r="H183">
        <v>0</v>
      </c>
      <c r="I183">
        <v>200</v>
      </c>
      <c r="J183">
        <v>196</v>
      </c>
      <c r="K183" s="219">
        <v>162</v>
      </c>
      <c r="L183">
        <v>146</v>
      </c>
      <c r="M183" s="219">
        <v>0</v>
      </c>
      <c r="N183">
        <v>232</v>
      </c>
      <c r="O183" s="28">
        <v>224</v>
      </c>
    </row>
    <row r="184" spans="1:31" ht="15.6">
      <c r="A184" s="80" t="s">
        <v>58</v>
      </c>
      <c r="B184" s="22">
        <v>553</v>
      </c>
      <c r="C184">
        <v>139</v>
      </c>
      <c r="D184">
        <v>302</v>
      </c>
      <c r="E184">
        <v>0</v>
      </c>
      <c r="F184">
        <v>154</v>
      </c>
      <c r="G184" s="28">
        <v>0</v>
      </c>
      <c r="H184">
        <v>0</v>
      </c>
      <c r="I184">
        <v>200</v>
      </c>
      <c r="J184">
        <v>0</v>
      </c>
      <c r="K184" s="219">
        <v>156</v>
      </c>
      <c r="L184">
        <v>148</v>
      </c>
      <c r="M184" s="219">
        <v>0</v>
      </c>
      <c r="N184">
        <v>232</v>
      </c>
      <c r="O184" s="28">
        <v>230</v>
      </c>
    </row>
    <row r="185" spans="1:31" ht="15.6">
      <c r="A185" s="170" t="s">
        <v>58</v>
      </c>
      <c r="B185" s="11">
        <v>553</v>
      </c>
      <c r="C185" s="182">
        <v>139</v>
      </c>
      <c r="D185" s="182">
        <v>302</v>
      </c>
      <c r="E185" s="182">
        <v>0</v>
      </c>
      <c r="F185" s="182">
        <v>154</v>
      </c>
      <c r="G185" s="183">
        <v>0</v>
      </c>
      <c r="H185" s="182">
        <v>0</v>
      </c>
      <c r="I185" s="182">
        <v>200</v>
      </c>
      <c r="J185" s="182">
        <v>0</v>
      </c>
      <c r="K185" s="225">
        <v>168</v>
      </c>
      <c r="L185" s="182">
        <v>138</v>
      </c>
      <c r="M185" s="225">
        <v>0</v>
      </c>
      <c r="N185" s="182">
        <v>232</v>
      </c>
      <c r="O185" s="183">
        <v>224</v>
      </c>
      <c r="P185" s="182"/>
      <c r="Q185" s="182"/>
      <c r="R185" s="182"/>
      <c r="S185" s="182"/>
      <c r="T185" s="182"/>
      <c r="U185" s="182"/>
      <c r="V185" s="182"/>
      <c r="W185" s="182"/>
      <c r="X185" s="182"/>
      <c r="Y185" s="182"/>
      <c r="Z185" s="182"/>
      <c r="AA185" s="182"/>
      <c r="AB185" s="182"/>
      <c r="AC185" s="182"/>
      <c r="AD185" s="182"/>
      <c r="AE185" s="182"/>
    </row>
    <row r="186" spans="1:31" ht="15.6">
      <c r="A186" s="313" t="s">
        <v>516</v>
      </c>
      <c r="B186" s="22">
        <v>424</v>
      </c>
      <c r="C186">
        <v>139</v>
      </c>
      <c r="D186">
        <v>293</v>
      </c>
      <c r="E186">
        <v>150</v>
      </c>
      <c r="F186">
        <v>158</v>
      </c>
      <c r="G186" s="28">
        <v>0</v>
      </c>
      <c r="H186">
        <v>163</v>
      </c>
      <c r="I186">
        <v>202</v>
      </c>
      <c r="J186">
        <v>196</v>
      </c>
      <c r="K186" s="219">
        <v>162</v>
      </c>
      <c r="L186">
        <v>158</v>
      </c>
      <c r="M186" s="219">
        <v>0</v>
      </c>
      <c r="N186">
        <v>232</v>
      </c>
      <c r="O186" s="28">
        <v>0</v>
      </c>
    </row>
    <row r="187" spans="1:31" ht="15.6">
      <c r="A187" s="313" t="s">
        <v>516</v>
      </c>
      <c r="B187" s="22">
        <v>424</v>
      </c>
      <c r="C187">
        <v>143</v>
      </c>
      <c r="D187">
        <v>302</v>
      </c>
      <c r="E187">
        <v>150</v>
      </c>
      <c r="F187">
        <v>158</v>
      </c>
      <c r="G187" s="28">
        <v>0</v>
      </c>
      <c r="H187">
        <v>166</v>
      </c>
      <c r="I187">
        <v>202</v>
      </c>
      <c r="J187">
        <v>196</v>
      </c>
      <c r="K187" s="219">
        <v>150</v>
      </c>
      <c r="L187">
        <v>146</v>
      </c>
      <c r="M187" s="219">
        <v>0</v>
      </c>
      <c r="N187">
        <v>232</v>
      </c>
      <c r="O187" s="28">
        <v>0</v>
      </c>
    </row>
    <row r="188" spans="1:31" ht="15.6">
      <c r="A188" s="313" t="s">
        <v>516</v>
      </c>
      <c r="B188" s="22">
        <v>426</v>
      </c>
      <c r="C188">
        <v>139</v>
      </c>
      <c r="D188">
        <v>293</v>
      </c>
      <c r="E188">
        <v>0</v>
      </c>
      <c r="F188">
        <v>158</v>
      </c>
      <c r="G188" s="28">
        <v>0</v>
      </c>
      <c r="H188">
        <v>163</v>
      </c>
      <c r="I188">
        <v>206</v>
      </c>
      <c r="J188">
        <v>198</v>
      </c>
      <c r="K188" s="219">
        <v>162</v>
      </c>
      <c r="L188">
        <v>158</v>
      </c>
      <c r="M188" s="219">
        <v>0</v>
      </c>
      <c r="N188">
        <v>232</v>
      </c>
      <c r="O188" s="28">
        <v>0</v>
      </c>
    </row>
    <row r="189" spans="1:31" ht="15.6">
      <c r="A189" s="313" t="s">
        <v>516</v>
      </c>
      <c r="B189" s="22">
        <v>426</v>
      </c>
      <c r="C189">
        <v>143</v>
      </c>
      <c r="D189">
        <v>302</v>
      </c>
      <c r="E189">
        <v>0</v>
      </c>
      <c r="F189">
        <v>158</v>
      </c>
      <c r="G189" s="28">
        <v>0</v>
      </c>
      <c r="H189">
        <v>166</v>
      </c>
      <c r="I189">
        <v>202</v>
      </c>
      <c r="J189">
        <v>182</v>
      </c>
      <c r="K189" s="219">
        <v>150</v>
      </c>
      <c r="L189">
        <v>146</v>
      </c>
      <c r="M189" s="219">
        <v>0</v>
      </c>
      <c r="N189">
        <v>232</v>
      </c>
      <c r="O189" s="28">
        <v>0</v>
      </c>
    </row>
    <row r="190" spans="1:31" ht="15.6">
      <c r="A190" s="313" t="s">
        <v>516</v>
      </c>
      <c r="B190" s="22">
        <v>427</v>
      </c>
      <c r="C190">
        <v>139</v>
      </c>
      <c r="D190">
        <v>293</v>
      </c>
      <c r="E190">
        <v>150</v>
      </c>
      <c r="F190">
        <v>158</v>
      </c>
      <c r="G190" s="28">
        <v>0</v>
      </c>
      <c r="H190">
        <v>0</v>
      </c>
      <c r="I190">
        <v>202</v>
      </c>
      <c r="J190">
        <v>0</v>
      </c>
      <c r="K190" s="219">
        <v>0</v>
      </c>
      <c r="L190">
        <v>152</v>
      </c>
      <c r="M190" s="219">
        <v>0</v>
      </c>
      <c r="N190">
        <v>232</v>
      </c>
      <c r="O190" s="28">
        <v>0</v>
      </c>
    </row>
    <row r="191" spans="1:31" ht="15.6">
      <c r="A191" s="313" t="s">
        <v>516</v>
      </c>
      <c r="B191" s="22">
        <v>427</v>
      </c>
      <c r="C191">
        <v>143</v>
      </c>
      <c r="D191">
        <v>302</v>
      </c>
      <c r="E191">
        <v>150</v>
      </c>
      <c r="F191">
        <v>158</v>
      </c>
      <c r="G191" s="28">
        <v>0</v>
      </c>
      <c r="H191">
        <v>0</v>
      </c>
      <c r="I191">
        <v>202</v>
      </c>
      <c r="J191">
        <v>0</v>
      </c>
      <c r="K191" s="219">
        <v>0</v>
      </c>
      <c r="L191">
        <v>152</v>
      </c>
      <c r="M191" s="219">
        <v>0</v>
      </c>
      <c r="N191">
        <v>232</v>
      </c>
      <c r="O191" s="28">
        <v>0</v>
      </c>
    </row>
    <row r="192" spans="1:31" ht="15.6">
      <c r="A192" s="313" t="s">
        <v>516</v>
      </c>
      <c r="B192" s="22">
        <v>428</v>
      </c>
      <c r="C192">
        <v>139</v>
      </c>
      <c r="D192">
        <v>302</v>
      </c>
      <c r="E192">
        <v>150</v>
      </c>
      <c r="F192">
        <v>158</v>
      </c>
      <c r="G192" s="28">
        <v>0</v>
      </c>
      <c r="H192">
        <v>163</v>
      </c>
      <c r="I192">
        <v>206</v>
      </c>
      <c r="J192">
        <v>184</v>
      </c>
      <c r="K192" s="219">
        <v>162</v>
      </c>
      <c r="L192">
        <v>146</v>
      </c>
      <c r="M192" s="219">
        <v>0</v>
      </c>
      <c r="N192">
        <v>232</v>
      </c>
      <c r="O192" s="28">
        <v>0</v>
      </c>
    </row>
    <row r="193" spans="1:15" ht="15.6">
      <c r="A193" s="313" t="s">
        <v>516</v>
      </c>
      <c r="B193" s="22">
        <v>428</v>
      </c>
      <c r="C193">
        <v>143</v>
      </c>
      <c r="D193">
        <v>293</v>
      </c>
      <c r="E193">
        <v>150</v>
      </c>
      <c r="F193">
        <v>158</v>
      </c>
      <c r="G193" s="28">
        <v>0</v>
      </c>
      <c r="H193">
        <v>166</v>
      </c>
      <c r="I193">
        <v>206</v>
      </c>
      <c r="J193">
        <v>198</v>
      </c>
      <c r="K193" s="219">
        <v>162</v>
      </c>
      <c r="L193">
        <v>158</v>
      </c>
      <c r="M193" s="219">
        <v>0</v>
      </c>
      <c r="N193">
        <v>232</v>
      </c>
      <c r="O193" s="28">
        <v>0</v>
      </c>
    </row>
    <row r="194" spans="1:15" ht="15.6">
      <c r="A194" s="313" t="s">
        <v>516</v>
      </c>
      <c r="B194" s="22">
        <v>429</v>
      </c>
      <c r="C194">
        <v>139</v>
      </c>
      <c r="D194">
        <v>0</v>
      </c>
      <c r="E194">
        <v>150</v>
      </c>
      <c r="F194">
        <v>170</v>
      </c>
      <c r="G194" s="28">
        <v>0</v>
      </c>
      <c r="H194">
        <v>163</v>
      </c>
      <c r="I194">
        <v>206</v>
      </c>
      <c r="J194">
        <v>182</v>
      </c>
      <c r="K194" s="219">
        <v>162</v>
      </c>
      <c r="L194">
        <v>146</v>
      </c>
      <c r="M194" s="219">
        <v>0</v>
      </c>
      <c r="N194">
        <v>232</v>
      </c>
      <c r="O194" s="28">
        <v>0</v>
      </c>
    </row>
    <row r="195" spans="1:15" ht="15.6">
      <c r="A195" s="313" t="s">
        <v>516</v>
      </c>
      <c r="B195" s="22">
        <v>429</v>
      </c>
      <c r="C195">
        <v>143</v>
      </c>
      <c r="D195">
        <v>0</v>
      </c>
      <c r="E195">
        <v>150</v>
      </c>
      <c r="F195">
        <v>158</v>
      </c>
      <c r="G195" s="28">
        <v>0</v>
      </c>
      <c r="H195">
        <v>166</v>
      </c>
      <c r="I195">
        <v>206</v>
      </c>
      <c r="J195">
        <v>196</v>
      </c>
      <c r="K195" s="219">
        <v>159</v>
      </c>
      <c r="L195">
        <v>158</v>
      </c>
      <c r="M195" s="219">
        <v>0</v>
      </c>
      <c r="N195">
        <v>232</v>
      </c>
      <c r="O195" s="28">
        <v>0</v>
      </c>
    </row>
    <row r="196" spans="1:15" ht="15.6">
      <c r="A196" s="313" t="s">
        <v>516</v>
      </c>
      <c r="B196" s="22">
        <v>430</v>
      </c>
      <c r="C196">
        <v>139</v>
      </c>
      <c r="D196">
        <v>320</v>
      </c>
      <c r="E196">
        <v>150</v>
      </c>
      <c r="F196">
        <v>158</v>
      </c>
      <c r="G196" s="28">
        <v>0</v>
      </c>
      <c r="H196">
        <v>163</v>
      </c>
      <c r="I196">
        <v>198</v>
      </c>
      <c r="J196">
        <v>184</v>
      </c>
      <c r="K196" s="219">
        <v>162</v>
      </c>
      <c r="L196">
        <v>158</v>
      </c>
      <c r="M196" s="219">
        <v>0</v>
      </c>
      <c r="N196">
        <v>232</v>
      </c>
      <c r="O196" s="28">
        <v>0</v>
      </c>
    </row>
    <row r="197" spans="1:15" ht="15.6">
      <c r="A197" s="313" t="s">
        <v>516</v>
      </c>
      <c r="B197" s="22">
        <v>430</v>
      </c>
      <c r="C197">
        <v>143</v>
      </c>
      <c r="D197">
        <v>320</v>
      </c>
      <c r="E197">
        <v>150</v>
      </c>
      <c r="F197">
        <v>158</v>
      </c>
      <c r="G197" s="28">
        <v>0</v>
      </c>
      <c r="H197">
        <v>166</v>
      </c>
      <c r="I197">
        <v>206</v>
      </c>
      <c r="J197">
        <v>198</v>
      </c>
      <c r="K197" s="219">
        <v>150</v>
      </c>
      <c r="L197">
        <v>146</v>
      </c>
      <c r="M197" s="219">
        <v>0</v>
      </c>
      <c r="N197">
        <v>232</v>
      </c>
      <c r="O197" s="28">
        <v>0</v>
      </c>
    </row>
    <row r="198" spans="1:15" ht="15.6">
      <c r="A198" s="313" t="s">
        <v>516</v>
      </c>
      <c r="B198" s="22">
        <v>431</v>
      </c>
      <c r="C198">
        <v>139</v>
      </c>
      <c r="D198">
        <v>302</v>
      </c>
      <c r="E198">
        <v>150</v>
      </c>
      <c r="F198">
        <v>158</v>
      </c>
      <c r="G198" s="28">
        <v>0</v>
      </c>
      <c r="H198">
        <v>163</v>
      </c>
      <c r="I198">
        <v>202</v>
      </c>
      <c r="J198">
        <v>200</v>
      </c>
      <c r="K198" s="219">
        <v>162</v>
      </c>
      <c r="L198">
        <v>158</v>
      </c>
      <c r="M198" s="219">
        <v>0</v>
      </c>
      <c r="N198">
        <v>232</v>
      </c>
      <c r="O198" s="28">
        <v>0</v>
      </c>
    </row>
    <row r="199" spans="1:15" ht="15.6">
      <c r="A199" s="313" t="s">
        <v>516</v>
      </c>
      <c r="B199" s="22">
        <v>431</v>
      </c>
      <c r="C199">
        <v>143</v>
      </c>
      <c r="D199">
        <v>293</v>
      </c>
      <c r="E199">
        <v>150</v>
      </c>
      <c r="F199">
        <v>158</v>
      </c>
      <c r="G199" s="28">
        <v>0</v>
      </c>
      <c r="H199">
        <v>166</v>
      </c>
      <c r="I199">
        <v>202</v>
      </c>
      <c r="J199">
        <v>196</v>
      </c>
      <c r="K199" s="219">
        <v>150</v>
      </c>
      <c r="L199">
        <v>146</v>
      </c>
      <c r="M199" s="219">
        <v>0</v>
      </c>
      <c r="N199">
        <v>232</v>
      </c>
      <c r="O199" s="28">
        <v>0</v>
      </c>
    </row>
    <row r="200" spans="1:15" ht="15.6">
      <c r="A200" s="313" t="s">
        <v>516</v>
      </c>
      <c r="B200" s="22">
        <v>432</v>
      </c>
      <c r="C200">
        <v>143</v>
      </c>
      <c r="D200">
        <v>302</v>
      </c>
      <c r="E200">
        <v>150</v>
      </c>
      <c r="F200">
        <v>170</v>
      </c>
      <c r="G200" s="28">
        <v>0</v>
      </c>
      <c r="H200">
        <v>163</v>
      </c>
      <c r="I200">
        <v>198</v>
      </c>
      <c r="J200">
        <v>184</v>
      </c>
      <c r="K200" s="219">
        <v>162</v>
      </c>
      <c r="L200">
        <v>146</v>
      </c>
      <c r="M200" s="219">
        <v>0</v>
      </c>
      <c r="N200">
        <v>0</v>
      </c>
      <c r="O200" s="28">
        <v>0</v>
      </c>
    </row>
    <row r="201" spans="1:15" ht="15.6">
      <c r="A201" s="313" t="s">
        <v>516</v>
      </c>
      <c r="B201" s="22">
        <v>432</v>
      </c>
      <c r="C201">
        <v>139</v>
      </c>
      <c r="D201">
        <v>293</v>
      </c>
      <c r="E201">
        <v>150</v>
      </c>
      <c r="F201">
        <v>158</v>
      </c>
      <c r="G201" s="28">
        <v>0</v>
      </c>
      <c r="H201">
        <v>166</v>
      </c>
      <c r="I201">
        <v>206</v>
      </c>
      <c r="J201">
        <v>198</v>
      </c>
      <c r="K201" s="219">
        <v>150</v>
      </c>
      <c r="L201">
        <v>158</v>
      </c>
      <c r="M201" s="219">
        <v>0</v>
      </c>
      <c r="N201">
        <v>0</v>
      </c>
      <c r="O201" s="28">
        <v>0</v>
      </c>
    </row>
    <row r="202" spans="1:15" ht="15.6">
      <c r="A202" s="313" t="s">
        <v>516</v>
      </c>
      <c r="B202" s="22">
        <v>433</v>
      </c>
      <c r="C202">
        <v>0</v>
      </c>
      <c r="D202">
        <v>293</v>
      </c>
      <c r="E202">
        <v>150</v>
      </c>
      <c r="F202">
        <v>0</v>
      </c>
      <c r="G202" s="28">
        <v>0</v>
      </c>
      <c r="H202">
        <v>0</v>
      </c>
      <c r="I202">
        <v>0</v>
      </c>
      <c r="J202">
        <v>196</v>
      </c>
      <c r="K202" s="219">
        <v>0</v>
      </c>
      <c r="L202">
        <v>152</v>
      </c>
      <c r="M202" s="219">
        <v>0</v>
      </c>
      <c r="N202">
        <v>232</v>
      </c>
      <c r="O202" s="28">
        <v>0</v>
      </c>
    </row>
    <row r="203" spans="1:15" ht="15.6">
      <c r="A203" s="313" t="s">
        <v>516</v>
      </c>
      <c r="B203" s="22">
        <v>433</v>
      </c>
      <c r="C203">
        <v>0</v>
      </c>
      <c r="D203">
        <v>293</v>
      </c>
      <c r="E203">
        <v>150</v>
      </c>
      <c r="F203">
        <v>0</v>
      </c>
      <c r="G203" s="28">
        <v>0</v>
      </c>
      <c r="H203">
        <v>0</v>
      </c>
      <c r="I203">
        <v>0</v>
      </c>
      <c r="J203">
        <v>196</v>
      </c>
      <c r="K203" s="219">
        <v>0</v>
      </c>
      <c r="L203">
        <v>152</v>
      </c>
      <c r="M203" s="219">
        <v>0</v>
      </c>
      <c r="N203">
        <v>232</v>
      </c>
      <c r="O203" s="28">
        <v>0</v>
      </c>
    </row>
    <row r="204" spans="1:15" ht="15.6">
      <c r="A204" s="313" t="s">
        <v>516</v>
      </c>
      <c r="B204" s="22">
        <v>434</v>
      </c>
      <c r="C204">
        <v>139</v>
      </c>
      <c r="D204">
        <v>293</v>
      </c>
      <c r="E204">
        <v>150</v>
      </c>
      <c r="F204">
        <v>158</v>
      </c>
      <c r="G204" s="28">
        <v>0</v>
      </c>
      <c r="H204">
        <v>163</v>
      </c>
      <c r="I204">
        <v>202</v>
      </c>
      <c r="J204">
        <v>0</v>
      </c>
      <c r="K204" s="219">
        <v>162</v>
      </c>
      <c r="L204">
        <v>158</v>
      </c>
      <c r="M204" s="219">
        <v>0</v>
      </c>
      <c r="N204">
        <v>232</v>
      </c>
      <c r="O204" s="28">
        <v>0</v>
      </c>
    </row>
    <row r="205" spans="1:15" ht="15.6">
      <c r="A205" s="313" t="s">
        <v>516</v>
      </c>
      <c r="B205" s="22">
        <v>434</v>
      </c>
      <c r="C205">
        <v>143</v>
      </c>
      <c r="D205">
        <v>302</v>
      </c>
      <c r="E205">
        <v>150</v>
      </c>
      <c r="F205">
        <v>158</v>
      </c>
      <c r="G205" s="28">
        <v>0</v>
      </c>
      <c r="H205">
        <v>166</v>
      </c>
      <c r="I205">
        <v>202</v>
      </c>
      <c r="J205">
        <v>0</v>
      </c>
      <c r="K205" s="219">
        <v>150</v>
      </c>
      <c r="L205">
        <v>146</v>
      </c>
      <c r="M205" s="219">
        <v>0</v>
      </c>
      <c r="N205">
        <v>232</v>
      </c>
      <c r="O205" s="28">
        <v>0</v>
      </c>
    </row>
    <row r="206" spans="1:15" ht="15.6">
      <c r="A206" s="313" t="s">
        <v>516</v>
      </c>
      <c r="B206" s="22">
        <v>435</v>
      </c>
      <c r="C206">
        <v>139</v>
      </c>
      <c r="D206">
        <v>0</v>
      </c>
      <c r="E206">
        <v>150</v>
      </c>
      <c r="F206">
        <v>158</v>
      </c>
      <c r="G206" s="28">
        <v>0</v>
      </c>
      <c r="H206">
        <v>163</v>
      </c>
      <c r="I206">
        <v>202</v>
      </c>
      <c r="J206">
        <v>182</v>
      </c>
      <c r="K206" s="219">
        <v>162</v>
      </c>
      <c r="L206">
        <v>158</v>
      </c>
      <c r="M206" s="219">
        <v>0</v>
      </c>
      <c r="N206">
        <v>232</v>
      </c>
      <c r="O206" s="28">
        <v>0</v>
      </c>
    </row>
    <row r="207" spans="1:15" ht="15.6">
      <c r="A207" s="313" t="s">
        <v>516</v>
      </c>
      <c r="B207" s="22">
        <v>435</v>
      </c>
      <c r="C207">
        <v>143</v>
      </c>
      <c r="D207">
        <v>0</v>
      </c>
      <c r="E207">
        <v>150</v>
      </c>
      <c r="F207">
        <v>158</v>
      </c>
      <c r="G207" s="28">
        <v>0</v>
      </c>
      <c r="H207">
        <v>166</v>
      </c>
      <c r="I207">
        <v>202</v>
      </c>
      <c r="J207">
        <v>196</v>
      </c>
      <c r="K207" s="219">
        <v>162</v>
      </c>
      <c r="L207">
        <v>146</v>
      </c>
      <c r="M207" s="219">
        <v>0</v>
      </c>
      <c r="N207">
        <v>232</v>
      </c>
      <c r="O207" s="28">
        <v>0</v>
      </c>
    </row>
    <row r="208" spans="1:15" ht="15.6">
      <c r="A208" s="313" t="s">
        <v>516</v>
      </c>
      <c r="B208" s="22">
        <v>436</v>
      </c>
      <c r="C208">
        <v>139</v>
      </c>
      <c r="D208">
        <v>302</v>
      </c>
      <c r="E208">
        <v>150</v>
      </c>
      <c r="F208">
        <v>158</v>
      </c>
      <c r="G208" s="28">
        <v>0</v>
      </c>
      <c r="H208">
        <v>166</v>
      </c>
      <c r="I208">
        <v>0</v>
      </c>
      <c r="J208">
        <v>196</v>
      </c>
      <c r="K208" s="219">
        <v>162</v>
      </c>
      <c r="L208">
        <v>122</v>
      </c>
      <c r="M208" s="219">
        <v>0</v>
      </c>
      <c r="N208">
        <v>232</v>
      </c>
      <c r="O208" s="28">
        <v>0</v>
      </c>
    </row>
    <row r="209" spans="1:15" ht="15.6">
      <c r="A209" s="313" t="s">
        <v>516</v>
      </c>
      <c r="B209" s="22">
        <v>436</v>
      </c>
      <c r="C209">
        <v>143</v>
      </c>
      <c r="D209">
        <v>293</v>
      </c>
      <c r="E209">
        <v>150</v>
      </c>
      <c r="F209">
        <v>150</v>
      </c>
      <c r="G209" s="28">
        <v>0</v>
      </c>
      <c r="H209">
        <v>154</v>
      </c>
      <c r="I209">
        <v>0</v>
      </c>
      <c r="J209">
        <v>196</v>
      </c>
      <c r="K209" s="219">
        <v>162</v>
      </c>
      <c r="L209">
        <v>132</v>
      </c>
      <c r="M209" s="219">
        <v>0</v>
      </c>
      <c r="N209">
        <v>232</v>
      </c>
      <c r="O209" s="28">
        <v>0</v>
      </c>
    </row>
    <row r="210" spans="1:15" ht="15.6">
      <c r="A210" s="313" t="s">
        <v>516</v>
      </c>
      <c r="B210" s="22">
        <v>437</v>
      </c>
      <c r="C210">
        <v>139</v>
      </c>
      <c r="D210">
        <v>0</v>
      </c>
      <c r="E210">
        <v>150</v>
      </c>
      <c r="F210">
        <v>154</v>
      </c>
      <c r="G210" s="28">
        <v>0</v>
      </c>
      <c r="H210">
        <v>163</v>
      </c>
      <c r="I210">
        <v>206</v>
      </c>
      <c r="J210">
        <v>200</v>
      </c>
      <c r="K210" s="219">
        <v>162</v>
      </c>
      <c r="L210">
        <v>132</v>
      </c>
      <c r="M210" s="219">
        <v>0</v>
      </c>
      <c r="N210">
        <v>232</v>
      </c>
      <c r="O210" s="28">
        <v>0</v>
      </c>
    </row>
    <row r="211" spans="1:15" ht="15.6">
      <c r="A211" s="313" t="s">
        <v>516</v>
      </c>
      <c r="B211" s="22">
        <v>437</v>
      </c>
      <c r="C211">
        <v>143</v>
      </c>
      <c r="D211">
        <v>0</v>
      </c>
      <c r="E211">
        <v>150</v>
      </c>
      <c r="F211">
        <v>154</v>
      </c>
      <c r="G211" s="28">
        <v>0</v>
      </c>
      <c r="H211">
        <v>163</v>
      </c>
      <c r="I211">
        <v>202</v>
      </c>
      <c r="J211">
        <v>200</v>
      </c>
      <c r="K211" s="219">
        <v>168</v>
      </c>
      <c r="L211">
        <v>122</v>
      </c>
      <c r="M211" s="219">
        <v>0</v>
      </c>
      <c r="N211">
        <v>232</v>
      </c>
      <c r="O211" s="28">
        <v>0</v>
      </c>
    </row>
    <row r="212" spans="1:15" ht="15.6">
      <c r="A212" s="313" t="s">
        <v>516</v>
      </c>
      <c r="B212" s="22">
        <v>438</v>
      </c>
      <c r="C212">
        <v>139</v>
      </c>
      <c r="D212">
        <v>0</v>
      </c>
      <c r="E212">
        <v>150</v>
      </c>
      <c r="F212">
        <v>158</v>
      </c>
      <c r="G212" s="28">
        <v>0</v>
      </c>
      <c r="H212">
        <v>163</v>
      </c>
      <c r="I212">
        <v>202</v>
      </c>
      <c r="J212">
        <v>196</v>
      </c>
      <c r="K212" s="219">
        <v>162</v>
      </c>
      <c r="L212">
        <v>146</v>
      </c>
      <c r="M212" s="219">
        <v>0</v>
      </c>
      <c r="N212">
        <v>232</v>
      </c>
      <c r="O212" s="28">
        <v>0</v>
      </c>
    </row>
    <row r="213" spans="1:15" ht="15.6">
      <c r="A213" s="313" t="s">
        <v>516</v>
      </c>
      <c r="B213" s="22">
        <v>438</v>
      </c>
      <c r="C213">
        <v>143</v>
      </c>
      <c r="D213">
        <v>0</v>
      </c>
      <c r="E213">
        <v>150</v>
      </c>
      <c r="F213">
        <v>158</v>
      </c>
      <c r="G213" s="28">
        <v>0</v>
      </c>
      <c r="H213">
        <v>166</v>
      </c>
      <c r="I213">
        <v>202</v>
      </c>
      <c r="J213">
        <v>182</v>
      </c>
      <c r="K213" s="219">
        <v>162</v>
      </c>
      <c r="L213">
        <v>158</v>
      </c>
      <c r="M213" s="219">
        <v>0</v>
      </c>
      <c r="N213">
        <v>232</v>
      </c>
      <c r="O213" s="28">
        <v>0</v>
      </c>
    </row>
    <row r="214" spans="1:15" ht="15.6">
      <c r="A214" s="313" t="s">
        <v>516</v>
      </c>
      <c r="B214" s="22">
        <v>439</v>
      </c>
      <c r="C214">
        <v>139</v>
      </c>
      <c r="D214">
        <v>320</v>
      </c>
      <c r="E214">
        <v>150</v>
      </c>
      <c r="F214">
        <v>158</v>
      </c>
      <c r="G214" s="28">
        <v>0</v>
      </c>
      <c r="H214">
        <v>163</v>
      </c>
      <c r="I214">
        <v>202</v>
      </c>
      <c r="J214">
        <v>184</v>
      </c>
      <c r="K214" s="219">
        <v>162</v>
      </c>
      <c r="L214">
        <v>146</v>
      </c>
      <c r="M214" s="219">
        <v>0</v>
      </c>
      <c r="N214">
        <v>232</v>
      </c>
      <c r="O214" s="28">
        <v>0</v>
      </c>
    </row>
    <row r="215" spans="1:15" ht="15.6">
      <c r="A215" s="313" t="s">
        <v>516</v>
      </c>
      <c r="B215" s="22">
        <v>439</v>
      </c>
      <c r="C215">
        <v>143</v>
      </c>
      <c r="D215">
        <v>320</v>
      </c>
      <c r="E215">
        <v>150</v>
      </c>
      <c r="F215">
        <v>158</v>
      </c>
      <c r="G215" s="28">
        <v>0</v>
      </c>
      <c r="H215">
        <v>166</v>
      </c>
      <c r="I215">
        <v>202</v>
      </c>
      <c r="J215">
        <v>198</v>
      </c>
      <c r="K215" s="219">
        <v>150</v>
      </c>
      <c r="L215">
        <v>158</v>
      </c>
      <c r="M215" s="219">
        <v>0</v>
      </c>
      <c r="N215">
        <v>232</v>
      </c>
      <c r="O215" s="28">
        <v>0</v>
      </c>
    </row>
    <row r="216" spans="1:15" ht="15.6">
      <c r="A216" s="313" t="s">
        <v>516</v>
      </c>
      <c r="B216" s="22">
        <v>440</v>
      </c>
      <c r="C216">
        <v>143</v>
      </c>
      <c r="D216">
        <v>302</v>
      </c>
      <c r="E216">
        <v>150</v>
      </c>
      <c r="F216">
        <v>154</v>
      </c>
      <c r="G216" s="28">
        <v>0</v>
      </c>
      <c r="H216">
        <v>163</v>
      </c>
      <c r="I216">
        <v>202</v>
      </c>
      <c r="J216">
        <v>196</v>
      </c>
      <c r="K216" s="219">
        <v>162</v>
      </c>
      <c r="L216">
        <v>146</v>
      </c>
      <c r="M216" s="219">
        <v>0</v>
      </c>
      <c r="N216">
        <v>232</v>
      </c>
      <c r="O216" s="28">
        <v>0</v>
      </c>
    </row>
    <row r="217" spans="1:15" ht="15.6">
      <c r="A217" s="313" t="s">
        <v>516</v>
      </c>
      <c r="B217" s="22">
        <v>440</v>
      </c>
      <c r="C217">
        <v>139</v>
      </c>
      <c r="D217">
        <v>293</v>
      </c>
      <c r="E217">
        <v>150</v>
      </c>
      <c r="F217">
        <v>170</v>
      </c>
      <c r="G217" s="28">
        <v>0</v>
      </c>
      <c r="H217">
        <v>166</v>
      </c>
      <c r="I217">
        <v>202</v>
      </c>
      <c r="J217">
        <v>196</v>
      </c>
      <c r="K217" s="219">
        <v>162</v>
      </c>
      <c r="L217">
        <v>158</v>
      </c>
      <c r="M217" s="219">
        <v>0</v>
      </c>
      <c r="N217">
        <v>232</v>
      </c>
      <c r="O217" s="28">
        <v>0</v>
      </c>
    </row>
    <row r="218" spans="1:15" ht="15.6">
      <c r="A218" s="313" t="s">
        <v>516</v>
      </c>
      <c r="B218" s="22">
        <v>441</v>
      </c>
      <c r="C218">
        <v>139</v>
      </c>
      <c r="D218">
        <v>293</v>
      </c>
      <c r="E218">
        <v>150</v>
      </c>
      <c r="F218">
        <v>158</v>
      </c>
      <c r="G218" s="28">
        <v>0</v>
      </c>
      <c r="H218">
        <v>163</v>
      </c>
      <c r="I218">
        <v>202</v>
      </c>
      <c r="J218">
        <v>196</v>
      </c>
      <c r="K218" s="219">
        <v>162</v>
      </c>
      <c r="L218">
        <v>158</v>
      </c>
      <c r="M218" s="219">
        <v>0</v>
      </c>
      <c r="N218">
        <v>0</v>
      </c>
      <c r="O218" s="28">
        <v>0</v>
      </c>
    </row>
    <row r="219" spans="1:15" ht="15.6">
      <c r="A219" s="313" t="s">
        <v>516</v>
      </c>
      <c r="B219" s="22">
        <v>441</v>
      </c>
      <c r="C219">
        <v>143</v>
      </c>
      <c r="D219">
        <v>302</v>
      </c>
      <c r="E219">
        <v>150</v>
      </c>
      <c r="F219">
        <v>170</v>
      </c>
      <c r="G219" s="28">
        <v>0</v>
      </c>
      <c r="H219">
        <v>166</v>
      </c>
      <c r="I219">
        <v>202</v>
      </c>
      <c r="J219">
        <v>196</v>
      </c>
      <c r="K219" s="219">
        <v>162</v>
      </c>
      <c r="L219">
        <v>146</v>
      </c>
      <c r="M219" s="219">
        <v>0</v>
      </c>
      <c r="N219">
        <v>0</v>
      </c>
      <c r="O219" s="28">
        <v>0</v>
      </c>
    </row>
    <row r="220" spans="1:15" ht="15.6">
      <c r="A220" s="313" t="s">
        <v>516</v>
      </c>
      <c r="B220" s="22">
        <v>442</v>
      </c>
      <c r="C220">
        <v>0</v>
      </c>
      <c r="D220">
        <v>0</v>
      </c>
      <c r="E220">
        <v>150</v>
      </c>
      <c r="F220">
        <v>0</v>
      </c>
      <c r="G220" s="28">
        <v>0</v>
      </c>
      <c r="H220">
        <v>0</v>
      </c>
      <c r="I220">
        <v>0</v>
      </c>
      <c r="J220">
        <v>0</v>
      </c>
      <c r="K220" s="219">
        <v>0</v>
      </c>
      <c r="L220">
        <v>152</v>
      </c>
      <c r="M220" s="219">
        <v>0</v>
      </c>
      <c r="N220">
        <v>232</v>
      </c>
      <c r="O220" s="28">
        <v>0</v>
      </c>
    </row>
    <row r="221" spans="1:15" ht="15.6">
      <c r="A221" s="313" t="s">
        <v>516</v>
      </c>
      <c r="B221" s="22">
        <v>442</v>
      </c>
      <c r="C221">
        <v>0</v>
      </c>
      <c r="D221">
        <v>0</v>
      </c>
      <c r="E221">
        <v>150</v>
      </c>
      <c r="F221">
        <v>0</v>
      </c>
      <c r="G221" s="28">
        <v>0</v>
      </c>
      <c r="H221">
        <v>0</v>
      </c>
      <c r="I221">
        <v>0</v>
      </c>
      <c r="J221">
        <v>0</v>
      </c>
      <c r="K221" s="219">
        <v>0</v>
      </c>
      <c r="L221">
        <v>150</v>
      </c>
      <c r="M221" s="219">
        <v>0</v>
      </c>
      <c r="N221">
        <v>232</v>
      </c>
      <c r="O221" s="28">
        <v>0</v>
      </c>
    </row>
    <row r="222" spans="1:15" ht="15.6">
      <c r="A222" s="313" t="s">
        <v>516</v>
      </c>
      <c r="B222" s="22">
        <v>443</v>
      </c>
      <c r="C222">
        <v>139</v>
      </c>
      <c r="D222">
        <v>302</v>
      </c>
      <c r="E222">
        <v>150</v>
      </c>
      <c r="F222">
        <v>158</v>
      </c>
      <c r="G222" s="28">
        <v>0</v>
      </c>
      <c r="H222">
        <v>163</v>
      </c>
      <c r="I222">
        <v>202</v>
      </c>
      <c r="J222">
        <v>196</v>
      </c>
      <c r="K222" s="219">
        <v>162</v>
      </c>
      <c r="L222">
        <v>158</v>
      </c>
      <c r="M222" s="219">
        <v>0</v>
      </c>
      <c r="N222">
        <v>0</v>
      </c>
      <c r="O222" s="28">
        <v>0</v>
      </c>
    </row>
    <row r="223" spans="1:15" ht="15.6">
      <c r="A223" s="313" t="s">
        <v>516</v>
      </c>
      <c r="B223" s="22">
        <v>443</v>
      </c>
      <c r="C223">
        <v>143</v>
      </c>
      <c r="D223">
        <v>302</v>
      </c>
      <c r="E223">
        <v>150</v>
      </c>
      <c r="F223">
        <v>170</v>
      </c>
      <c r="G223" s="28">
        <v>0</v>
      </c>
      <c r="H223">
        <v>166</v>
      </c>
      <c r="I223">
        <v>202</v>
      </c>
      <c r="J223">
        <v>196</v>
      </c>
      <c r="K223" s="219">
        <v>162</v>
      </c>
      <c r="L223">
        <v>146</v>
      </c>
      <c r="M223" s="219">
        <v>0</v>
      </c>
      <c r="N223">
        <v>0</v>
      </c>
      <c r="O223" s="28">
        <v>0</v>
      </c>
    </row>
    <row r="224" spans="1:15" ht="15.6">
      <c r="A224" s="313" t="s">
        <v>516</v>
      </c>
      <c r="B224" s="22">
        <v>444</v>
      </c>
      <c r="C224">
        <v>0</v>
      </c>
      <c r="D224">
        <v>302</v>
      </c>
      <c r="E224">
        <v>150</v>
      </c>
      <c r="F224">
        <v>0</v>
      </c>
      <c r="G224" s="28">
        <v>0</v>
      </c>
      <c r="H224">
        <v>163</v>
      </c>
      <c r="I224">
        <v>0</v>
      </c>
      <c r="J224">
        <v>182</v>
      </c>
      <c r="K224" s="219">
        <v>162</v>
      </c>
      <c r="L224">
        <v>0</v>
      </c>
      <c r="M224" s="219">
        <v>0</v>
      </c>
      <c r="N224">
        <v>0</v>
      </c>
      <c r="O224" s="28">
        <v>0</v>
      </c>
    </row>
    <row r="225" spans="1:31" ht="15.6">
      <c r="A225" s="313" t="s">
        <v>516</v>
      </c>
      <c r="B225" s="22">
        <v>444</v>
      </c>
      <c r="C225">
        <v>0</v>
      </c>
      <c r="D225">
        <v>302</v>
      </c>
      <c r="E225">
        <v>150</v>
      </c>
      <c r="F225">
        <v>0</v>
      </c>
      <c r="G225" s="28">
        <v>0</v>
      </c>
      <c r="H225">
        <v>166</v>
      </c>
      <c r="I225">
        <v>0</v>
      </c>
      <c r="J225">
        <v>196</v>
      </c>
      <c r="K225" s="219">
        <v>159</v>
      </c>
      <c r="L225">
        <v>0</v>
      </c>
      <c r="M225" s="219">
        <v>0</v>
      </c>
      <c r="N225">
        <v>0</v>
      </c>
      <c r="O225" s="28">
        <v>0</v>
      </c>
    </row>
    <row r="226" spans="1:31" ht="15.6">
      <c r="A226" s="313" t="s">
        <v>516</v>
      </c>
      <c r="B226" s="22">
        <v>445</v>
      </c>
      <c r="C226">
        <v>0</v>
      </c>
      <c r="D226">
        <v>282</v>
      </c>
      <c r="E226">
        <v>150</v>
      </c>
      <c r="F226">
        <v>0</v>
      </c>
      <c r="G226" s="28">
        <v>0</v>
      </c>
      <c r="H226">
        <v>163</v>
      </c>
      <c r="I226">
        <v>202</v>
      </c>
      <c r="J226">
        <v>0</v>
      </c>
      <c r="K226" s="219">
        <v>0</v>
      </c>
      <c r="L226">
        <v>150</v>
      </c>
      <c r="M226" s="219">
        <v>0</v>
      </c>
      <c r="N226">
        <v>232</v>
      </c>
      <c r="O226" s="28">
        <v>0</v>
      </c>
    </row>
    <row r="227" spans="1:31" ht="15.6">
      <c r="A227" s="313" t="s">
        <v>516</v>
      </c>
      <c r="B227" s="22">
        <v>445</v>
      </c>
      <c r="C227">
        <v>0</v>
      </c>
      <c r="D227">
        <v>302</v>
      </c>
      <c r="E227">
        <v>150</v>
      </c>
      <c r="F227">
        <v>0</v>
      </c>
      <c r="G227" s="28">
        <v>0</v>
      </c>
      <c r="H227">
        <v>166</v>
      </c>
      <c r="I227">
        <v>202</v>
      </c>
      <c r="J227">
        <v>0</v>
      </c>
      <c r="K227" s="219">
        <v>0</v>
      </c>
      <c r="L227">
        <v>146</v>
      </c>
      <c r="M227" s="219">
        <v>0</v>
      </c>
      <c r="N227">
        <v>232</v>
      </c>
      <c r="O227" s="28">
        <v>0</v>
      </c>
    </row>
    <row r="228" spans="1:31" ht="15.6">
      <c r="A228" s="313" t="s">
        <v>516</v>
      </c>
      <c r="B228" s="22">
        <v>446</v>
      </c>
      <c r="C228">
        <v>139</v>
      </c>
      <c r="D228">
        <v>302</v>
      </c>
      <c r="E228">
        <v>150</v>
      </c>
      <c r="F228">
        <v>170</v>
      </c>
      <c r="G228" s="28">
        <v>0</v>
      </c>
      <c r="H228">
        <v>163</v>
      </c>
      <c r="I228">
        <v>206</v>
      </c>
      <c r="J228">
        <v>186</v>
      </c>
      <c r="K228" s="219">
        <v>162</v>
      </c>
      <c r="L228">
        <v>0</v>
      </c>
      <c r="M228" s="219">
        <v>0</v>
      </c>
      <c r="N228">
        <v>232</v>
      </c>
      <c r="O228" s="28">
        <v>0</v>
      </c>
    </row>
    <row r="229" spans="1:31" ht="15.6">
      <c r="A229" s="313" t="s">
        <v>516</v>
      </c>
      <c r="B229" s="22">
        <v>446</v>
      </c>
      <c r="C229">
        <v>139</v>
      </c>
      <c r="D229">
        <v>302</v>
      </c>
      <c r="E229">
        <v>150</v>
      </c>
      <c r="F229">
        <v>154</v>
      </c>
      <c r="G229" s="28">
        <v>0</v>
      </c>
      <c r="H229">
        <v>163</v>
      </c>
      <c r="I229">
        <v>202</v>
      </c>
      <c r="J229">
        <v>200</v>
      </c>
      <c r="K229" s="219">
        <v>168</v>
      </c>
      <c r="L229">
        <v>0</v>
      </c>
      <c r="M229" s="219">
        <v>0</v>
      </c>
      <c r="N229">
        <v>232</v>
      </c>
      <c r="O229" s="28">
        <v>0</v>
      </c>
    </row>
    <row r="230" spans="1:31" ht="15.6">
      <c r="A230" s="313" t="s">
        <v>516</v>
      </c>
      <c r="B230" s="22">
        <v>447</v>
      </c>
      <c r="C230">
        <v>139</v>
      </c>
      <c r="D230">
        <v>302</v>
      </c>
      <c r="E230">
        <v>150</v>
      </c>
      <c r="F230">
        <v>158</v>
      </c>
      <c r="G230" s="28">
        <v>0</v>
      </c>
      <c r="H230">
        <v>163</v>
      </c>
      <c r="I230">
        <v>202</v>
      </c>
      <c r="J230">
        <v>0</v>
      </c>
      <c r="K230" s="219">
        <v>162</v>
      </c>
      <c r="L230">
        <v>158</v>
      </c>
      <c r="M230" s="219">
        <v>0</v>
      </c>
      <c r="N230">
        <v>232</v>
      </c>
      <c r="O230" s="28">
        <v>0</v>
      </c>
    </row>
    <row r="231" spans="1:31" ht="15.6">
      <c r="A231" s="313" t="s">
        <v>516</v>
      </c>
      <c r="B231" s="22">
        <v>447</v>
      </c>
      <c r="C231">
        <v>139</v>
      </c>
      <c r="D231">
        <v>302</v>
      </c>
      <c r="E231">
        <v>150</v>
      </c>
      <c r="F231">
        <v>170</v>
      </c>
      <c r="G231" s="28">
        <v>0</v>
      </c>
      <c r="H231">
        <v>166</v>
      </c>
      <c r="I231">
        <v>202</v>
      </c>
      <c r="J231">
        <v>0</v>
      </c>
      <c r="K231" s="219">
        <v>162</v>
      </c>
      <c r="L231">
        <v>146</v>
      </c>
      <c r="M231" s="219">
        <v>0</v>
      </c>
      <c r="N231">
        <v>232</v>
      </c>
      <c r="O231" s="28">
        <v>0</v>
      </c>
    </row>
    <row r="232" spans="1:31" ht="15.6">
      <c r="A232" s="313" t="s">
        <v>516</v>
      </c>
      <c r="B232" s="22">
        <v>448</v>
      </c>
      <c r="C232">
        <v>143</v>
      </c>
      <c r="D232">
        <v>302</v>
      </c>
      <c r="E232">
        <v>150</v>
      </c>
      <c r="F232">
        <v>158</v>
      </c>
      <c r="G232" s="28">
        <v>0</v>
      </c>
      <c r="H232">
        <v>163</v>
      </c>
      <c r="I232">
        <v>202</v>
      </c>
      <c r="J232">
        <v>196</v>
      </c>
      <c r="K232" s="219">
        <v>0</v>
      </c>
      <c r="L232">
        <v>158</v>
      </c>
      <c r="M232" s="219">
        <v>0</v>
      </c>
      <c r="N232">
        <v>0</v>
      </c>
      <c r="O232" s="28">
        <v>0</v>
      </c>
    </row>
    <row r="233" spans="1:31" ht="15.6">
      <c r="A233" s="313" t="s">
        <v>516</v>
      </c>
      <c r="B233" s="22">
        <v>448</v>
      </c>
      <c r="C233">
        <v>139</v>
      </c>
      <c r="D233">
        <v>302</v>
      </c>
      <c r="E233">
        <v>150</v>
      </c>
      <c r="F233">
        <v>170</v>
      </c>
      <c r="G233" s="28">
        <v>0</v>
      </c>
      <c r="H233">
        <v>166</v>
      </c>
      <c r="I233">
        <v>202</v>
      </c>
      <c r="J233">
        <v>196</v>
      </c>
      <c r="K233" s="219">
        <v>0</v>
      </c>
      <c r="L233">
        <v>146</v>
      </c>
      <c r="M233" s="219">
        <v>0</v>
      </c>
      <c r="N233">
        <v>0</v>
      </c>
      <c r="O233" s="28">
        <v>0</v>
      </c>
    </row>
    <row r="234" spans="1:31" ht="15.6">
      <c r="A234" s="313" t="s">
        <v>516</v>
      </c>
      <c r="B234" s="22">
        <v>449</v>
      </c>
      <c r="C234">
        <v>139</v>
      </c>
      <c r="D234">
        <v>0</v>
      </c>
      <c r="E234">
        <v>150</v>
      </c>
      <c r="F234">
        <v>158</v>
      </c>
      <c r="G234" s="28">
        <v>0</v>
      </c>
      <c r="H234">
        <v>0</v>
      </c>
      <c r="I234">
        <v>202</v>
      </c>
      <c r="J234">
        <v>196</v>
      </c>
      <c r="K234" s="219">
        <v>162</v>
      </c>
      <c r="L234">
        <v>158</v>
      </c>
      <c r="M234" s="219">
        <v>0</v>
      </c>
      <c r="N234">
        <v>232</v>
      </c>
      <c r="O234" s="28">
        <v>0</v>
      </c>
    </row>
    <row r="235" spans="1:31" ht="15.6">
      <c r="A235" s="313" t="s">
        <v>516</v>
      </c>
      <c r="B235" s="11">
        <v>449</v>
      </c>
      <c r="C235" s="182">
        <v>143</v>
      </c>
      <c r="D235" s="182">
        <v>0</v>
      </c>
      <c r="E235" s="182">
        <v>150</v>
      </c>
      <c r="F235" s="182">
        <v>170</v>
      </c>
      <c r="G235" s="183">
        <v>0</v>
      </c>
      <c r="H235" s="182">
        <v>0</v>
      </c>
      <c r="I235" s="182">
        <v>202</v>
      </c>
      <c r="J235" s="182">
        <v>196</v>
      </c>
      <c r="K235" s="225">
        <v>162</v>
      </c>
      <c r="L235" s="182">
        <v>146</v>
      </c>
      <c r="M235" s="225">
        <v>0</v>
      </c>
      <c r="N235" s="182">
        <v>232</v>
      </c>
      <c r="O235" s="183">
        <v>0</v>
      </c>
      <c r="P235" s="182"/>
      <c r="Q235" s="182"/>
      <c r="R235" s="182"/>
      <c r="S235" s="182"/>
      <c r="T235" s="182"/>
      <c r="U235" s="182"/>
      <c r="V235" s="182"/>
      <c r="W235" s="182"/>
      <c r="X235" s="182"/>
      <c r="Y235" s="182"/>
      <c r="Z235" s="182"/>
      <c r="AA235" s="182"/>
      <c r="AB235" s="182"/>
      <c r="AC235" s="182"/>
      <c r="AD235" s="182"/>
      <c r="AE235" s="182"/>
    </row>
    <row r="236" spans="1:31" ht="15.6">
      <c r="A236" s="314" t="s">
        <v>132</v>
      </c>
      <c r="B236" s="22">
        <v>211</v>
      </c>
      <c r="C236">
        <v>139</v>
      </c>
      <c r="D236">
        <v>0</v>
      </c>
      <c r="E236">
        <v>0</v>
      </c>
      <c r="F236">
        <v>186</v>
      </c>
      <c r="G236" s="28">
        <v>194</v>
      </c>
      <c r="H236">
        <v>163</v>
      </c>
      <c r="I236">
        <v>202</v>
      </c>
      <c r="J236">
        <v>196</v>
      </c>
      <c r="K236" s="219">
        <v>150</v>
      </c>
      <c r="L236">
        <v>122</v>
      </c>
      <c r="M236" s="219">
        <v>302</v>
      </c>
      <c r="N236">
        <v>232</v>
      </c>
      <c r="O236" s="28">
        <v>214</v>
      </c>
    </row>
    <row r="237" spans="1:31" ht="15.6">
      <c r="A237" s="314" t="s">
        <v>132</v>
      </c>
      <c r="B237" s="22">
        <v>211</v>
      </c>
      <c r="C237">
        <v>143</v>
      </c>
      <c r="D237">
        <v>0</v>
      </c>
      <c r="E237">
        <v>0</v>
      </c>
      <c r="F237">
        <v>186</v>
      </c>
      <c r="G237" s="28">
        <v>194</v>
      </c>
      <c r="H237">
        <v>166</v>
      </c>
      <c r="I237">
        <v>206</v>
      </c>
      <c r="J237">
        <v>182</v>
      </c>
      <c r="K237" s="219">
        <v>162</v>
      </c>
      <c r="L237">
        <v>132</v>
      </c>
      <c r="M237" s="219">
        <v>302</v>
      </c>
      <c r="N237">
        <v>232</v>
      </c>
      <c r="O237" s="28">
        <v>224</v>
      </c>
    </row>
    <row r="238" spans="1:31" ht="15.6">
      <c r="A238" s="314" t="s">
        <v>132</v>
      </c>
      <c r="B238" s="22">
        <v>212</v>
      </c>
      <c r="C238">
        <v>139</v>
      </c>
      <c r="D238">
        <v>0</v>
      </c>
      <c r="E238">
        <v>0</v>
      </c>
      <c r="F238">
        <v>158</v>
      </c>
      <c r="G238" s="28">
        <v>194</v>
      </c>
      <c r="H238">
        <v>166</v>
      </c>
      <c r="I238">
        <v>0</v>
      </c>
      <c r="J238">
        <v>200</v>
      </c>
      <c r="K238" s="219">
        <v>150</v>
      </c>
      <c r="L238">
        <v>146</v>
      </c>
      <c r="M238" s="219">
        <v>302</v>
      </c>
      <c r="N238">
        <v>232</v>
      </c>
      <c r="O238" s="28">
        <v>0</v>
      </c>
    </row>
    <row r="239" spans="1:31" ht="15.6">
      <c r="A239" s="314" t="s">
        <v>132</v>
      </c>
      <c r="B239" s="22">
        <v>212</v>
      </c>
      <c r="C239">
        <v>143</v>
      </c>
      <c r="D239">
        <v>0</v>
      </c>
      <c r="E239">
        <v>0</v>
      </c>
      <c r="F239">
        <v>158</v>
      </c>
      <c r="G239" s="28">
        <v>194</v>
      </c>
      <c r="H239">
        <v>166</v>
      </c>
      <c r="I239">
        <v>0</v>
      </c>
      <c r="J239">
        <v>196</v>
      </c>
      <c r="K239" s="219">
        <v>162</v>
      </c>
      <c r="L239">
        <v>158</v>
      </c>
      <c r="M239" s="219">
        <v>302</v>
      </c>
      <c r="N239">
        <v>232</v>
      </c>
      <c r="O239" s="28">
        <v>0</v>
      </c>
    </row>
    <row r="240" spans="1:31" ht="15.6">
      <c r="A240" s="314" t="s">
        <v>132</v>
      </c>
      <c r="B240" s="22">
        <v>213</v>
      </c>
      <c r="C240">
        <v>139</v>
      </c>
      <c r="D240">
        <v>0</v>
      </c>
      <c r="E240">
        <v>0</v>
      </c>
      <c r="F240">
        <v>186</v>
      </c>
      <c r="G240" s="28">
        <v>194</v>
      </c>
      <c r="H240">
        <v>163</v>
      </c>
      <c r="I240">
        <v>202</v>
      </c>
      <c r="J240">
        <v>200</v>
      </c>
      <c r="K240" s="219">
        <v>156</v>
      </c>
      <c r="L240">
        <v>122</v>
      </c>
      <c r="M240" s="219">
        <v>302</v>
      </c>
      <c r="N240">
        <v>232</v>
      </c>
      <c r="O240" s="28">
        <v>0</v>
      </c>
    </row>
    <row r="241" spans="1:15" ht="15.6">
      <c r="A241" s="314" t="s">
        <v>132</v>
      </c>
      <c r="B241" s="22">
        <v>213</v>
      </c>
      <c r="C241">
        <v>131</v>
      </c>
      <c r="D241">
        <v>0</v>
      </c>
      <c r="E241">
        <v>0</v>
      </c>
      <c r="F241">
        <v>158</v>
      </c>
      <c r="G241" s="28">
        <v>197</v>
      </c>
      <c r="H241">
        <v>166</v>
      </c>
      <c r="I241">
        <v>202</v>
      </c>
      <c r="J241">
        <v>196</v>
      </c>
      <c r="K241" s="219">
        <v>156</v>
      </c>
      <c r="L241">
        <v>132</v>
      </c>
      <c r="M241" s="219">
        <v>302</v>
      </c>
      <c r="N241">
        <v>232</v>
      </c>
      <c r="O241" s="28">
        <v>0</v>
      </c>
    </row>
    <row r="242" spans="1:15" ht="15.6">
      <c r="A242" s="314" t="s">
        <v>132</v>
      </c>
      <c r="B242" s="22">
        <v>214</v>
      </c>
      <c r="C242">
        <v>0</v>
      </c>
      <c r="D242">
        <v>0</v>
      </c>
      <c r="E242">
        <v>0</v>
      </c>
      <c r="F242">
        <v>0</v>
      </c>
      <c r="G242" s="28">
        <v>0</v>
      </c>
      <c r="H242">
        <v>0</v>
      </c>
      <c r="I242">
        <v>0</v>
      </c>
      <c r="J242">
        <v>0</v>
      </c>
      <c r="K242" s="219">
        <v>150</v>
      </c>
      <c r="L242">
        <v>122</v>
      </c>
      <c r="M242" s="219">
        <v>302</v>
      </c>
      <c r="N242">
        <v>0</v>
      </c>
      <c r="O242" s="28">
        <v>0</v>
      </c>
    </row>
    <row r="243" spans="1:15" ht="15.6">
      <c r="A243" s="314" t="s">
        <v>132</v>
      </c>
      <c r="B243" s="22">
        <v>214</v>
      </c>
      <c r="C243">
        <v>0</v>
      </c>
      <c r="D243">
        <v>0</v>
      </c>
      <c r="E243">
        <v>0</v>
      </c>
      <c r="F243">
        <v>0</v>
      </c>
      <c r="G243" s="28">
        <v>0</v>
      </c>
      <c r="H243">
        <v>0</v>
      </c>
      <c r="I243">
        <v>0</v>
      </c>
      <c r="J243">
        <v>0</v>
      </c>
      <c r="K243" s="219">
        <v>150</v>
      </c>
      <c r="L243">
        <v>132</v>
      </c>
      <c r="M243" s="219">
        <v>302</v>
      </c>
      <c r="N243">
        <v>0</v>
      </c>
      <c r="O243" s="28">
        <v>0</v>
      </c>
    </row>
    <row r="244" spans="1:15" ht="15.6">
      <c r="A244" s="314" t="s">
        <v>132</v>
      </c>
      <c r="B244" s="22">
        <v>215</v>
      </c>
      <c r="C244">
        <v>0</v>
      </c>
      <c r="D244">
        <v>0</v>
      </c>
      <c r="E244">
        <v>0</v>
      </c>
      <c r="F244">
        <v>0</v>
      </c>
      <c r="G244" s="28">
        <v>0</v>
      </c>
      <c r="H244">
        <v>160</v>
      </c>
      <c r="I244">
        <v>0</v>
      </c>
      <c r="J244">
        <v>196</v>
      </c>
      <c r="K244" s="219">
        <v>162</v>
      </c>
      <c r="L244">
        <v>122</v>
      </c>
      <c r="M244" s="219">
        <v>0</v>
      </c>
      <c r="N244">
        <v>232</v>
      </c>
      <c r="O244" s="28">
        <v>0</v>
      </c>
    </row>
    <row r="245" spans="1:15" ht="15.6">
      <c r="A245" s="314" t="s">
        <v>132</v>
      </c>
      <c r="B245" s="22">
        <v>215</v>
      </c>
      <c r="C245">
        <v>0</v>
      </c>
      <c r="D245">
        <v>0</v>
      </c>
      <c r="E245">
        <v>0</v>
      </c>
      <c r="F245">
        <v>0</v>
      </c>
      <c r="G245" s="28">
        <v>0</v>
      </c>
      <c r="H245">
        <v>163</v>
      </c>
      <c r="I245">
        <v>0</v>
      </c>
      <c r="J245">
        <v>196</v>
      </c>
      <c r="K245" s="219">
        <v>162</v>
      </c>
      <c r="L245">
        <v>132</v>
      </c>
      <c r="M245" s="219">
        <v>0</v>
      </c>
      <c r="N245">
        <v>232</v>
      </c>
      <c r="O245" s="28">
        <v>0</v>
      </c>
    </row>
    <row r="246" spans="1:15" ht="15.6">
      <c r="A246" s="314" t="s">
        <v>132</v>
      </c>
      <c r="B246" s="22">
        <v>216</v>
      </c>
      <c r="C246">
        <v>0</v>
      </c>
      <c r="D246">
        <v>0</v>
      </c>
      <c r="E246">
        <v>0</v>
      </c>
      <c r="F246">
        <v>0</v>
      </c>
      <c r="G246" s="28">
        <v>0</v>
      </c>
      <c r="H246">
        <v>166</v>
      </c>
      <c r="I246">
        <v>202</v>
      </c>
      <c r="J246">
        <v>0</v>
      </c>
      <c r="K246" s="219">
        <v>0</v>
      </c>
      <c r="L246">
        <v>0</v>
      </c>
      <c r="M246" s="219">
        <v>0</v>
      </c>
      <c r="N246">
        <v>232</v>
      </c>
      <c r="O246" s="28">
        <v>224</v>
      </c>
    </row>
    <row r="247" spans="1:15" ht="15.6">
      <c r="A247" s="314" t="s">
        <v>132</v>
      </c>
      <c r="B247" s="22">
        <v>216</v>
      </c>
      <c r="C247">
        <v>0</v>
      </c>
      <c r="D247">
        <v>0</v>
      </c>
      <c r="E247">
        <v>0</v>
      </c>
      <c r="F247">
        <v>0</v>
      </c>
      <c r="G247" s="28">
        <v>0</v>
      </c>
      <c r="H247">
        <v>166</v>
      </c>
      <c r="I247">
        <v>204</v>
      </c>
      <c r="J247">
        <v>0</v>
      </c>
      <c r="K247" s="219">
        <v>0</v>
      </c>
      <c r="L247">
        <v>0</v>
      </c>
      <c r="M247" s="219">
        <v>0</v>
      </c>
      <c r="N247">
        <v>232</v>
      </c>
      <c r="O247" s="28">
        <v>227</v>
      </c>
    </row>
    <row r="248" spans="1:15" ht="15.6">
      <c r="A248" s="314" t="s">
        <v>132</v>
      </c>
      <c r="B248" s="22">
        <v>217</v>
      </c>
      <c r="C248">
        <v>0</v>
      </c>
      <c r="D248">
        <v>0</v>
      </c>
      <c r="E248">
        <v>0</v>
      </c>
      <c r="F248">
        <v>0</v>
      </c>
      <c r="G248" s="28">
        <v>0</v>
      </c>
      <c r="H248">
        <v>0</v>
      </c>
      <c r="I248">
        <v>0</v>
      </c>
      <c r="J248">
        <v>0</v>
      </c>
      <c r="K248" s="219">
        <v>162</v>
      </c>
      <c r="L248">
        <v>134</v>
      </c>
      <c r="M248" s="219">
        <v>0</v>
      </c>
      <c r="N248">
        <v>0</v>
      </c>
      <c r="O248" s="28">
        <v>0</v>
      </c>
    </row>
    <row r="249" spans="1:15" ht="15.6">
      <c r="A249" s="314" t="s">
        <v>132</v>
      </c>
      <c r="B249" s="22">
        <v>217</v>
      </c>
      <c r="C249">
        <v>0</v>
      </c>
      <c r="D249">
        <v>0</v>
      </c>
      <c r="E249">
        <v>0</v>
      </c>
      <c r="F249">
        <v>0</v>
      </c>
      <c r="G249" s="28">
        <v>0</v>
      </c>
      <c r="H249">
        <v>0</v>
      </c>
      <c r="I249">
        <v>0</v>
      </c>
      <c r="J249">
        <v>0</v>
      </c>
      <c r="K249" s="219">
        <v>162</v>
      </c>
      <c r="L249">
        <v>158</v>
      </c>
      <c r="M249" s="219">
        <v>0</v>
      </c>
      <c r="N249">
        <v>0</v>
      </c>
      <c r="O249" s="28">
        <v>0</v>
      </c>
    </row>
    <row r="250" spans="1:15" ht="15.6">
      <c r="A250" s="314" t="s">
        <v>132</v>
      </c>
      <c r="B250" s="22">
        <v>218</v>
      </c>
      <c r="C250">
        <v>0</v>
      </c>
      <c r="D250">
        <v>0</v>
      </c>
      <c r="E250">
        <v>0</v>
      </c>
      <c r="F250">
        <v>0</v>
      </c>
      <c r="G250" s="28">
        <v>0</v>
      </c>
      <c r="H250">
        <v>0</v>
      </c>
      <c r="I250">
        <v>0</v>
      </c>
      <c r="J250">
        <v>0</v>
      </c>
      <c r="K250" s="219">
        <v>162</v>
      </c>
      <c r="L250">
        <v>124</v>
      </c>
      <c r="M250" s="219">
        <v>302</v>
      </c>
      <c r="N250">
        <v>232</v>
      </c>
      <c r="O250" s="28">
        <v>224</v>
      </c>
    </row>
    <row r="251" spans="1:15" ht="15.6">
      <c r="A251" s="314" t="s">
        <v>132</v>
      </c>
      <c r="B251" s="22">
        <v>218</v>
      </c>
      <c r="C251">
        <v>0</v>
      </c>
      <c r="D251">
        <v>0</v>
      </c>
      <c r="E251">
        <v>0</v>
      </c>
      <c r="F251">
        <v>0</v>
      </c>
      <c r="G251" s="28">
        <v>0</v>
      </c>
      <c r="H251">
        <v>0</v>
      </c>
      <c r="I251">
        <v>0</v>
      </c>
      <c r="J251">
        <v>0</v>
      </c>
      <c r="K251" s="219">
        <v>162</v>
      </c>
      <c r="L251">
        <v>134</v>
      </c>
      <c r="M251" s="219">
        <v>293</v>
      </c>
      <c r="N251">
        <v>232</v>
      </c>
      <c r="O251" s="28">
        <v>224</v>
      </c>
    </row>
    <row r="252" spans="1:15" ht="15.6">
      <c r="A252" s="314" t="s">
        <v>132</v>
      </c>
      <c r="B252" s="22">
        <v>219</v>
      </c>
      <c r="C252">
        <v>0</v>
      </c>
      <c r="D252">
        <v>0</v>
      </c>
      <c r="E252">
        <v>0</v>
      </c>
      <c r="F252">
        <v>0</v>
      </c>
      <c r="G252" s="28">
        <v>0</v>
      </c>
      <c r="H252">
        <v>0</v>
      </c>
      <c r="I252">
        <v>0</v>
      </c>
      <c r="J252">
        <v>0</v>
      </c>
      <c r="K252" s="219">
        <v>168</v>
      </c>
      <c r="L252">
        <v>154</v>
      </c>
      <c r="M252" s="219">
        <v>0</v>
      </c>
      <c r="N252">
        <v>232</v>
      </c>
      <c r="O252" s="28">
        <v>224</v>
      </c>
    </row>
    <row r="253" spans="1:15" ht="15.6">
      <c r="A253" s="314" t="s">
        <v>132</v>
      </c>
      <c r="B253" s="22">
        <v>219</v>
      </c>
      <c r="C253">
        <v>0</v>
      </c>
      <c r="D253">
        <v>0</v>
      </c>
      <c r="E253">
        <v>0</v>
      </c>
      <c r="F253">
        <v>0</v>
      </c>
      <c r="G253" s="28">
        <v>0</v>
      </c>
      <c r="H253">
        <v>0</v>
      </c>
      <c r="I253">
        <v>0</v>
      </c>
      <c r="J253">
        <v>0</v>
      </c>
      <c r="K253" s="219">
        <v>162</v>
      </c>
      <c r="L253">
        <v>154</v>
      </c>
      <c r="M253" s="219">
        <v>0</v>
      </c>
      <c r="N253">
        <v>232</v>
      </c>
      <c r="O253" s="28">
        <v>224</v>
      </c>
    </row>
    <row r="254" spans="1:15" ht="15.6">
      <c r="A254" s="314" t="s">
        <v>132</v>
      </c>
      <c r="B254" s="22">
        <v>220</v>
      </c>
      <c r="C254">
        <v>143</v>
      </c>
      <c r="D254">
        <v>0</v>
      </c>
      <c r="E254">
        <v>0</v>
      </c>
      <c r="F254">
        <v>0</v>
      </c>
      <c r="G254" s="28">
        <v>0</v>
      </c>
      <c r="H254">
        <v>160</v>
      </c>
      <c r="I254">
        <v>0</v>
      </c>
      <c r="J254">
        <v>200</v>
      </c>
      <c r="K254" s="219">
        <v>162</v>
      </c>
      <c r="L254">
        <v>122</v>
      </c>
      <c r="M254" s="219">
        <v>0</v>
      </c>
      <c r="N254">
        <v>232</v>
      </c>
      <c r="O254" s="28">
        <v>224</v>
      </c>
    </row>
    <row r="255" spans="1:15" ht="15.6">
      <c r="A255" s="314" t="s">
        <v>132</v>
      </c>
      <c r="B255" s="22">
        <v>220</v>
      </c>
      <c r="C255">
        <v>139</v>
      </c>
      <c r="D255">
        <v>0</v>
      </c>
      <c r="E255">
        <v>0</v>
      </c>
      <c r="F255">
        <v>0</v>
      </c>
      <c r="G255" s="28">
        <v>0</v>
      </c>
      <c r="H255">
        <v>163</v>
      </c>
      <c r="I255">
        <v>0</v>
      </c>
      <c r="J255">
        <v>196</v>
      </c>
      <c r="K255" s="219">
        <v>162</v>
      </c>
      <c r="L255">
        <v>132</v>
      </c>
      <c r="M255" s="219">
        <v>0</v>
      </c>
      <c r="N255">
        <v>232</v>
      </c>
      <c r="O255" s="28">
        <v>230</v>
      </c>
    </row>
    <row r="256" spans="1:15" ht="15.6">
      <c r="A256" s="314" t="s">
        <v>132</v>
      </c>
      <c r="B256" s="22">
        <v>221</v>
      </c>
      <c r="C256">
        <v>0</v>
      </c>
      <c r="D256">
        <v>0</v>
      </c>
      <c r="E256">
        <v>0</v>
      </c>
      <c r="F256">
        <v>0</v>
      </c>
      <c r="G256" s="28">
        <v>0</v>
      </c>
      <c r="H256">
        <v>0</v>
      </c>
      <c r="I256">
        <v>202</v>
      </c>
      <c r="J256">
        <v>0</v>
      </c>
      <c r="K256" s="219">
        <v>168</v>
      </c>
      <c r="L256">
        <v>122</v>
      </c>
      <c r="M256" s="219">
        <v>293</v>
      </c>
      <c r="N256">
        <v>232</v>
      </c>
      <c r="O256" s="28">
        <v>0</v>
      </c>
    </row>
    <row r="257" spans="1:15" ht="15.6">
      <c r="A257" s="314" t="s">
        <v>132</v>
      </c>
      <c r="B257" s="22">
        <v>221</v>
      </c>
      <c r="C257">
        <v>0</v>
      </c>
      <c r="D257">
        <v>0</v>
      </c>
      <c r="E257">
        <v>0</v>
      </c>
      <c r="F257">
        <v>0</v>
      </c>
      <c r="G257" s="28">
        <v>0</v>
      </c>
      <c r="H257">
        <v>0</v>
      </c>
      <c r="I257">
        <v>202</v>
      </c>
      <c r="J257">
        <v>0</v>
      </c>
      <c r="K257" s="219">
        <v>168</v>
      </c>
      <c r="L257">
        <v>132</v>
      </c>
      <c r="M257" s="219">
        <v>293</v>
      </c>
      <c r="N257">
        <v>232</v>
      </c>
      <c r="O257" s="28">
        <v>0</v>
      </c>
    </row>
    <row r="258" spans="1:15" ht="15.6">
      <c r="A258" s="314" t="s">
        <v>132</v>
      </c>
      <c r="B258" s="22">
        <v>222</v>
      </c>
      <c r="C258">
        <v>0</v>
      </c>
      <c r="D258">
        <v>0</v>
      </c>
      <c r="E258">
        <v>0</v>
      </c>
      <c r="F258">
        <v>0</v>
      </c>
      <c r="G258" s="28">
        <v>0</v>
      </c>
      <c r="H258">
        <v>0</v>
      </c>
      <c r="I258">
        <v>202</v>
      </c>
      <c r="J258">
        <v>196</v>
      </c>
      <c r="K258" s="219">
        <v>0</v>
      </c>
      <c r="L258">
        <v>154</v>
      </c>
      <c r="M258" s="219">
        <v>0</v>
      </c>
      <c r="N258">
        <v>232</v>
      </c>
      <c r="O258" s="28">
        <v>0</v>
      </c>
    </row>
    <row r="259" spans="1:15" ht="15.6">
      <c r="A259" s="314" t="s">
        <v>132</v>
      </c>
      <c r="B259" s="22">
        <v>222</v>
      </c>
      <c r="C259">
        <v>0</v>
      </c>
      <c r="D259">
        <v>0</v>
      </c>
      <c r="E259">
        <v>0</v>
      </c>
      <c r="F259">
        <v>0</v>
      </c>
      <c r="G259" s="28">
        <v>0</v>
      </c>
      <c r="H259">
        <v>0</v>
      </c>
      <c r="I259">
        <v>202</v>
      </c>
      <c r="J259">
        <v>182</v>
      </c>
      <c r="K259" s="219">
        <v>0</v>
      </c>
      <c r="L259">
        <v>154</v>
      </c>
      <c r="M259" s="219">
        <v>0</v>
      </c>
      <c r="N259">
        <v>232</v>
      </c>
      <c r="O259" s="28">
        <v>0</v>
      </c>
    </row>
    <row r="260" spans="1:15" ht="15.6">
      <c r="A260" s="314" t="s">
        <v>132</v>
      </c>
      <c r="B260" s="22">
        <v>223</v>
      </c>
      <c r="C260">
        <v>0</v>
      </c>
      <c r="D260">
        <v>0</v>
      </c>
      <c r="E260">
        <v>0</v>
      </c>
      <c r="F260">
        <v>0</v>
      </c>
      <c r="G260" s="28">
        <v>0</v>
      </c>
      <c r="H260">
        <v>160</v>
      </c>
      <c r="I260">
        <v>0</v>
      </c>
      <c r="J260">
        <v>0</v>
      </c>
      <c r="K260" s="219">
        <v>150</v>
      </c>
      <c r="L260">
        <v>122</v>
      </c>
      <c r="M260" s="219">
        <v>0</v>
      </c>
      <c r="N260">
        <v>232</v>
      </c>
      <c r="O260" s="28">
        <v>224</v>
      </c>
    </row>
    <row r="261" spans="1:15" ht="15.6">
      <c r="A261" s="314" t="s">
        <v>132</v>
      </c>
      <c r="B261" s="22">
        <v>223</v>
      </c>
      <c r="C261">
        <v>0</v>
      </c>
      <c r="D261">
        <v>0</v>
      </c>
      <c r="E261">
        <v>0</v>
      </c>
      <c r="F261">
        <v>0</v>
      </c>
      <c r="G261" s="28">
        <v>0</v>
      </c>
      <c r="H261">
        <v>163</v>
      </c>
      <c r="I261">
        <v>0</v>
      </c>
      <c r="J261">
        <v>0</v>
      </c>
      <c r="K261" s="219">
        <v>162</v>
      </c>
      <c r="L261">
        <v>132</v>
      </c>
      <c r="M261" s="219">
        <v>0</v>
      </c>
      <c r="N261">
        <v>232</v>
      </c>
      <c r="O261" s="28">
        <v>224</v>
      </c>
    </row>
    <row r="262" spans="1:15" ht="15.6">
      <c r="A262" s="314" t="s">
        <v>132</v>
      </c>
      <c r="B262" s="22">
        <v>224</v>
      </c>
      <c r="C262">
        <v>139</v>
      </c>
      <c r="D262">
        <v>0</v>
      </c>
      <c r="E262">
        <v>0</v>
      </c>
      <c r="F262">
        <v>0</v>
      </c>
      <c r="G262" s="28">
        <v>0</v>
      </c>
      <c r="H262">
        <v>163</v>
      </c>
      <c r="I262">
        <v>0</v>
      </c>
      <c r="J262">
        <v>196</v>
      </c>
      <c r="K262" s="219">
        <v>168</v>
      </c>
      <c r="L262">
        <v>122</v>
      </c>
      <c r="M262" s="219">
        <v>0</v>
      </c>
      <c r="N262">
        <v>232</v>
      </c>
      <c r="O262" s="28">
        <v>0</v>
      </c>
    </row>
    <row r="263" spans="1:15" ht="15.6">
      <c r="A263" s="314" t="s">
        <v>132</v>
      </c>
      <c r="B263" s="22">
        <v>224</v>
      </c>
      <c r="C263">
        <v>131</v>
      </c>
      <c r="D263">
        <v>0</v>
      </c>
      <c r="E263">
        <v>0</v>
      </c>
      <c r="F263">
        <v>0</v>
      </c>
      <c r="G263" s="28">
        <v>0</v>
      </c>
      <c r="H263">
        <v>166</v>
      </c>
      <c r="I263">
        <v>0</v>
      </c>
      <c r="J263">
        <v>196</v>
      </c>
      <c r="K263" s="219">
        <v>168</v>
      </c>
      <c r="L263">
        <v>132</v>
      </c>
      <c r="M263" s="219">
        <v>0</v>
      </c>
      <c r="N263">
        <v>232</v>
      </c>
      <c r="O263" s="28">
        <v>0</v>
      </c>
    </row>
    <row r="264" spans="1:15" ht="15.6">
      <c r="A264" s="314" t="s">
        <v>132</v>
      </c>
      <c r="B264" s="22">
        <v>225</v>
      </c>
      <c r="C264">
        <v>143</v>
      </c>
      <c r="D264">
        <v>0</v>
      </c>
      <c r="E264">
        <v>0</v>
      </c>
      <c r="F264">
        <v>186</v>
      </c>
      <c r="G264" s="28">
        <v>194</v>
      </c>
      <c r="H264">
        <v>0</v>
      </c>
      <c r="I264">
        <v>0</v>
      </c>
      <c r="J264">
        <v>0</v>
      </c>
      <c r="K264" s="219">
        <v>162</v>
      </c>
      <c r="L264">
        <v>122</v>
      </c>
      <c r="M264" s="219">
        <v>302</v>
      </c>
      <c r="N264">
        <v>232</v>
      </c>
      <c r="O264" s="28">
        <v>0</v>
      </c>
    </row>
    <row r="265" spans="1:15" ht="15.6">
      <c r="A265" s="314" t="s">
        <v>132</v>
      </c>
      <c r="B265" s="22">
        <v>225</v>
      </c>
      <c r="C265">
        <v>139</v>
      </c>
      <c r="D265">
        <v>0</v>
      </c>
      <c r="E265">
        <v>0</v>
      </c>
      <c r="F265">
        <v>186</v>
      </c>
      <c r="G265" s="28">
        <v>194</v>
      </c>
      <c r="H265">
        <v>0</v>
      </c>
      <c r="I265">
        <v>0</v>
      </c>
      <c r="J265">
        <v>0</v>
      </c>
      <c r="K265" s="219">
        <v>162</v>
      </c>
      <c r="L265">
        <v>132</v>
      </c>
      <c r="M265" s="219">
        <v>302</v>
      </c>
      <c r="N265">
        <v>232</v>
      </c>
      <c r="O265" s="28">
        <v>0</v>
      </c>
    </row>
    <row r="266" spans="1:15" ht="15.6">
      <c r="A266" s="314" t="s">
        <v>132</v>
      </c>
      <c r="B266" s="22">
        <v>227</v>
      </c>
      <c r="C266">
        <v>131</v>
      </c>
      <c r="D266">
        <v>0</v>
      </c>
      <c r="E266">
        <v>0</v>
      </c>
      <c r="F266">
        <v>0</v>
      </c>
      <c r="G266" s="28">
        <v>194</v>
      </c>
      <c r="H266">
        <v>163</v>
      </c>
      <c r="I266">
        <v>0</v>
      </c>
      <c r="J266">
        <v>184</v>
      </c>
      <c r="K266" s="219">
        <v>168</v>
      </c>
      <c r="L266">
        <v>122</v>
      </c>
      <c r="M266" s="219">
        <v>0</v>
      </c>
      <c r="N266">
        <v>232</v>
      </c>
      <c r="O266" s="28">
        <v>0</v>
      </c>
    </row>
    <row r="267" spans="1:15" ht="15.6">
      <c r="A267" s="314" t="s">
        <v>132</v>
      </c>
      <c r="B267" s="22">
        <v>227</v>
      </c>
      <c r="C267">
        <v>139</v>
      </c>
      <c r="D267">
        <v>0</v>
      </c>
      <c r="E267">
        <v>0</v>
      </c>
      <c r="F267">
        <v>0</v>
      </c>
      <c r="G267" s="28">
        <v>197</v>
      </c>
      <c r="H267">
        <v>166</v>
      </c>
      <c r="I267">
        <v>0</v>
      </c>
      <c r="J267">
        <v>200</v>
      </c>
      <c r="K267" s="219">
        <v>162</v>
      </c>
      <c r="L267">
        <v>132</v>
      </c>
      <c r="M267" s="219">
        <v>0</v>
      </c>
      <c r="N267">
        <v>232</v>
      </c>
      <c r="O267" s="28">
        <v>0</v>
      </c>
    </row>
    <row r="268" spans="1:15" ht="15.6">
      <c r="A268" s="314" t="s">
        <v>132</v>
      </c>
      <c r="B268" s="22">
        <v>228</v>
      </c>
      <c r="C268">
        <v>131</v>
      </c>
      <c r="D268">
        <v>0</v>
      </c>
      <c r="E268">
        <v>0</v>
      </c>
      <c r="F268">
        <v>186</v>
      </c>
      <c r="G268" s="28">
        <v>0</v>
      </c>
      <c r="H268">
        <v>163</v>
      </c>
      <c r="I268">
        <v>0</v>
      </c>
      <c r="J268">
        <v>196</v>
      </c>
      <c r="K268" s="219">
        <v>0</v>
      </c>
      <c r="L268">
        <v>122</v>
      </c>
      <c r="M268" s="219">
        <v>302</v>
      </c>
      <c r="N268">
        <v>232</v>
      </c>
      <c r="O268" s="28">
        <v>0</v>
      </c>
    </row>
    <row r="269" spans="1:15" ht="15.6">
      <c r="A269" s="314" t="s">
        <v>132</v>
      </c>
      <c r="B269" s="22">
        <v>228</v>
      </c>
      <c r="C269">
        <v>139</v>
      </c>
      <c r="D269">
        <v>0</v>
      </c>
      <c r="E269">
        <v>0</v>
      </c>
      <c r="F269">
        <v>158</v>
      </c>
      <c r="G269" s="28">
        <v>0</v>
      </c>
      <c r="H269">
        <v>166</v>
      </c>
      <c r="I269">
        <v>0</v>
      </c>
      <c r="J269">
        <v>196</v>
      </c>
      <c r="K269" s="219">
        <v>0</v>
      </c>
      <c r="L269">
        <v>132</v>
      </c>
      <c r="M269" s="219">
        <v>302</v>
      </c>
      <c r="N269">
        <v>232</v>
      </c>
      <c r="O269" s="28">
        <v>0</v>
      </c>
    </row>
    <row r="270" spans="1:15" ht="15.6">
      <c r="A270" s="314" t="s">
        <v>132</v>
      </c>
      <c r="B270" s="22">
        <v>229</v>
      </c>
      <c r="C270">
        <v>139</v>
      </c>
      <c r="D270">
        <v>0</v>
      </c>
      <c r="E270">
        <v>0</v>
      </c>
      <c r="F270">
        <v>0</v>
      </c>
      <c r="G270" s="28">
        <v>0</v>
      </c>
      <c r="H270">
        <v>166</v>
      </c>
      <c r="I270">
        <v>0</v>
      </c>
      <c r="J270">
        <v>0</v>
      </c>
      <c r="K270" s="219">
        <v>0</v>
      </c>
      <c r="L270">
        <v>146</v>
      </c>
      <c r="M270" s="219">
        <v>0</v>
      </c>
      <c r="N270">
        <v>232</v>
      </c>
      <c r="O270" s="28">
        <v>194</v>
      </c>
    </row>
    <row r="271" spans="1:15" ht="15.6">
      <c r="A271" s="314" t="s">
        <v>132</v>
      </c>
      <c r="B271" s="22">
        <v>229</v>
      </c>
      <c r="C271">
        <v>139</v>
      </c>
      <c r="D271">
        <v>0</v>
      </c>
      <c r="E271">
        <v>0</v>
      </c>
      <c r="F271">
        <v>0</v>
      </c>
      <c r="G271" s="28">
        <v>0</v>
      </c>
      <c r="H271">
        <v>166</v>
      </c>
      <c r="I271">
        <v>0</v>
      </c>
      <c r="J271">
        <v>0</v>
      </c>
      <c r="K271" s="219">
        <v>0</v>
      </c>
      <c r="L271">
        <v>158</v>
      </c>
      <c r="M271" s="219">
        <v>0</v>
      </c>
      <c r="N271">
        <v>232</v>
      </c>
      <c r="O271" s="28">
        <v>224</v>
      </c>
    </row>
    <row r="272" spans="1:15" ht="15.6">
      <c r="A272" s="314" t="s">
        <v>132</v>
      </c>
      <c r="B272" s="22">
        <v>230</v>
      </c>
      <c r="C272">
        <v>0</v>
      </c>
      <c r="D272">
        <v>0</v>
      </c>
      <c r="E272">
        <v>0</v>
      </c>
      <c r="F272">
        <v>0</v>
      </c>
      <c r="G272" s="28">
        <v>0</v>
      </c>
      <c r="H272">
        <v>0</v>
      </c>
      <c r="I272">
        <v>202</v>
      </c>
      <c r="J272">
        <v>0</v>
      </c>
      <c r="K272" s="219">
        <v>150</v>
      </c>
      <c r="L272">
        <v>146</v>
      </c>
      <c r="M272" s="219">
        <v>302</v>
      </c>
      <c r="N272">
        <v>232</v>
      </c>
      <c r="O272" s="28">
        <v>194</v>
      </c>
    </row>
    <row r="273" spans="1:15" ht="15.6">
      <c r="A273" s="314" t="s">
        <v>132</v>
      </c>
      <c r="B273" s="22">
        <v>230</v>
      </c>
      <c r="C273">
        <v>0</v>
      </c>
      <c r="D273">
        <v>0</v>
      </c>
      <c r="E273">
        <v>0</v>
      </c>
      <c r="F273">
        <v>0</v>
      </c>
      <c r="G273" s="28">
        <v>0</v>
      </c>
      <c r="H273">
        <v>0</v>
      </c>
      <c r="I273">
        <v>202</v>
      </c>
      <c r="J273">
        <v>0</v>
      </c>
      <c r="K273" s="219">
        <v>162</v>
      </c>
      <c r="L273">
        <v>146</v>
      </c>
      <c r="M273" s="219">
        <v>299</v>
      </c>
      <c r="N273">
        <v>232</v>
      </c>
      <c r="O273" s="28">
        <v>224</v>
      </c>
    </row>
    <row r="274" spans="1:15" ht="15.6">
      <c r="A274" s="314" t="s">
        <v>132</v>
      </c>
      <c r="B274" s="22">
        <v>231</v>
      </c>
      <c r="C274">
        <v>139</v>
      </c>
      <c r="D274">
        <v>0</v>
      </c>
      <c r="E274">
        <v>0</v>
      </c>
      <c r="F274">
        <v>150</v>
      </c>
      <c r="G274" s="28">
        <v>194</v>
      </c>
      <c r="H274">
        <v>154</v>
      </c>
      <c r="I274">
        <v>202</v>
      </c>
      <c r="J274">
        <v>182</v>
      </c>
      <c r="K274" s="219">
        <v>150</v>
      </c>
      <c r="L274">
        <v>122</v>
      </c>
      <c r="M274" s="219">
        <v>302</v>
      </c>
      <c r="N274">
        <v>232</v>
      </c>
      <c r="O274" s="28">
        <v>214</v>
      </c>
    </row>
    <row r="275" spans="1:15" ht="15.6">
      <c r="A275" s="314" t="s">
        <v>132</v>
      </c>
      <c r="B275" s="22">
        <v>231</v>
      </c>
      <c r="C275">
        <v>143</v>
      </c>
      <c r="D275">
        <v>0</v>
      </c>
      <c r="E275">
        <v>0</v>
      </c>
      <c r="F275">
        <v>150</v>
      </c>
      <c r="G275" s="28">
        <v>194</v>
      </c>
      <c r="H275">
        <v>166</v>
      </c>
      <c r="I275">
        <v>202</v>
      </c>
      <c r="J275">
        <v>196</v>
      </c>
      <c r="K275" s="219">
        <v>162</v>
      </c>
      <c r="L275">
        <v>132</v>
      </c>
      <c r="M275" s="219">
        <v>320</v>
      </c>
      <c r="N275">
        <v>232</v>
      </c>
      <c r="O275" s="28">
        <v>224</v>
      </c>
    </row>
    <row r="276" spans="1:15" ht="15.6">
      <c r="A276" s="314" t="s">
        <v>132</v>
      </c>
      <c r="B276" s="22">
        <v>232</v>
      </c>
      <c r="C276">
        <v>0</v>
      </c>
      <c r="D276">
        <v>0</v>
      </c>
      <c r="E276">
        <v>0</v>
      </c>
      <c r="F276">
        <v>0</v>
      </c>
      <c r="G276" s="28">
        <v>0</v>
      </c>
      <c r="H276">
        <v>0</v>
      </c>
      <c r="I276">
        <v>0</v>
      </c>
      <c r="J276">
        <v>0</v>
      </c>
      <c r="K276" s="227">
        <v>168</v>
      </c>
      <c r="L276">
        <v>0</v>
      </c>
      <c r="M276" s="219">
        <v>0</v>
      </c>
      <c r="N276">
        <v>0</v>
      </c>
      <c r="O276" s="28">
        <v>0</v>
      </c>
    </row>
    <row r="277" spans="1:15" ht="15.6">
      <c r="A277" s="314" t="s">
        <v>132</v>
      </c>
      <c r="B277" s="22">
        <v>232</v>
      </c>
      <c r="C277">
        <v>0</v>
      </c>
      <c r="D277">
        <v>0</v>
      </c>
      <c r="E277">
        <v>0</v>
      </c>
      <c r="F277">
        <v>0</v>
      </c>
      <c r="G277" s="28">
        <v>0</v>
      </c>
      <c r="H277">
        <v>0</v>
      </c>
      <c r="I277">
        <v>0</v>
      </c>
      <c r="J277">
        <v>0</v>
      </c>
      <c r="K277" s="227">
        <v>162</v>
      </c>
      <c r="L277">
        <v>0</v>
      </c>
      <c r="M277" s="219">
        <v>0</v>
      </c>
      <c r="N277">
        <v>0</v>
      </c>
      <c r="O277" s="28">
        <v>0</v>
      </c>
    </row>
    <row r="278" spans="1:15" ht="15.6">
      <c r="A278" s="314" t="s">
        <v>132</v>
      </c>
      <c r="B278" s="22">
        <v>233</v>
      </c>
      <c r="C278">
        <v>139</v>
      </c>
      <c r="D278">
        <v>0</v>
      </c>
      <c r="E278">
        <v>0</v>
      </c>
      <c r="F278">
        <v>186</v>
      </c>
      <c r="G278" s="28">
        <v>0</v>
      </c>
      <c r="H278">
        <v>160</v>
      </c>
      <c r="I278">
        <v>0</v>
      </c>
      <c r="J278">
        <v>196</v>
      </c>
      <c r="K278" s="219">
        <v>162</v>
      </c>
      <c r="L278">
        <v>122</v>
      </c>
      <c r="M278" s="219">
        <v>0</v>
      </c>
      <c r="N278">
        <v>232</v>
      </c>
      <c r="O278" s="28">
        <v>0</v>
      </c>
    </row>
    <row r="279" spans="1:15" ht="15.6">
      <c r="A279" s="314" t="s">
        <v>132</v>
      </c>
      <c r="B279" s="22">
        <v>233</v>
      </c>
      <c r="C279">
        <v>143</v>
      </c>
      <c r="D279">
        <v>0</v>
      </c>
      <c r="E279">
        <v>0</v>
      </c>
      <c r="F279">
        <v>186</v>
      </c>
      <c r="G279" s="28">
        <v>0</v>
      </c>
      <c r="H279">
        <v>163</v>
      </c>
      <c r="I279">
        <v>0</v>
      </c>
      <c r="J279">
        <v>196</v>
      </c>
      <c r="K279" s="219">
        <v>162</v>
      </c>
      <c r="L279">
        <v>132</v>
      </c>
      <c r="M279" s="219">
        <v>0</v>
      </c>
      <c r="N279">
        <v>232</v>
      </c>
      <c r="O279" s="28">
        <v>0</v>
      </c>
    </row>
    <row r="280" spans="1:15" ht="15.6">
      <c r="A280" s="314" t="s">
        <v>132</v>
      </c>
      <c r="B280" s="22">
        <v>234</v>
      </c>
      <c r="C280">
        <v>131</v>
      </c>
      <c r="D280">
        <v>329</v>
      </c>
      <c r="E280">
        <v>0</v>
      </c>
      <c r="F280">
        <v>158</v>
      </c>
      <c r="G280" s="28">
        <v>197</v>
      </c>
      <c r="H280">
        <v>166</v>
      </c>
      <c r="J280">
        <v>196</v>
      </c>
      <c r="K280" s="219">
        <v>168</v>
      </c>
      <c r="L280">
        <v>138</v>
      </c>
      <c r="M280" s="219">
        <v>293</v>
      </c>
      <c r="N280">
        <v>232</v>
      </c>
      <c r="O280" s="28">
        <v>0</v>
      </c>
    </row>
    <row r="281" spans="1:15" ht="15.6">
      <c r="A281" s="314" t="s">
        <v>132</v>
      </c>
      <c r="B281" s="22">
        <v>234</v>
      </c>
      <c r="C281">
        <v>139</v>
      </c>
      <c r="D281">
        <v>329</v>
      </c>
      <c r="E281">
        <v>0</v>
      </c>
      <c r="F281">
        <v>186</v>
      </c>
      <c r="G281" s="28">
        <v>200</v>
      </c>
      <c r="H281">
        <v>163</v>
      </c>
      <c r="I281">
        <v>0</v>
      </c>
      <c r="J281">
        <v>182</v>
      </c>
      <c r="K281" s="219">
        <v>156</v>
      </c>
      <c r="L281">
        <v>138</v>
      </c>
      <c r="M281" s="219">
        <v>293</v>
      </c>
      <c r="N281">
        <v>232</v>
      </c>
      <c r="O281" s="28">
        <v>0</v>
      </c>
    </row>
    <row r="282" spans="1:15" ht="15.6">
      <c r="A282" s="314" t="s">
        <v>132</v>
      </c>
      <c r="B282" s="22">
        <v>235</v>
      </c>
      <c r="C282">
        <v>139</v>
      </c>
      <c r="D282">
        <v>332</v>
      </c>
      <c r="E282">
        <v>0</v>
      </c>
      <c r="F282">
        <v>186</v>
      </c>
      <c r="G282" s="28">
        <v>194</v>
      </c>
      <c r="H282">
        <v>0</v>
      </c>
      <c r="I282">
        <v>0</v>
      </c>
      <c r="J282">
        <v>0</v>
      </c>
      <c r="K282" s="219">
        <v>0</v>
      </c>
      <c r="L282">
        <v>0</v>
      </c>
      <c r="M282" s="219">
        <v>0</v>
      </c>
      <c r="N282">
        <v>0</v>
      </c>
      <c r="O282" s="28">
        <v>0</v>
      </c>
    </row>
    <row r="283" spans="1:15" ht="15.6">
      <c r="A283" s="314" t="s">
        <v>132</v>
      </c>
      <c r="B283" s="22">
        <v>235</v>
      </c>
      <c r="C283">
        <v>143</v>
      </c>
      <c r="D283">
        <v>326</v>
      </c>
      <c r="E283">
        <v>0</v>
      </c>
      <c r="F283">
        <v>186</v>
      </c>
      <c r="G283" s="28">
        <v>194</v>
      </c>
      <c r="H283">
        <v>0</v>
      </c>
      <c r="I283">
        <v>0</v>
      </c>
      <c r="J283">
        <v>0</v>
      </c>
      <c r="K283" s="219">
        <v>0</v>
      </c>
      <c r="L283">
        <v>0</v>
      </c>
      <c r="M283" s="219">
        <v>0</v>
      </c>
      <c r="N283">
        <v>0</v>
      </c>
      <c r="O283" s="28">
        <v>0</v>
      </c>
    </row>
    <row r="284" spans="1:15" ht="15.6">
      <c r="A284" s="314" t="s">
        <v>132</v>
      </c>
      <c r="B284" s="22">
        <v>236</v>
      </c>
      <c r="C284">
        <v>139</v>
      </c>
      <c r="D284">
        <v>0</v>
      </c>
      <c r="E284">
        <v>0</v>
      </c>
      <c r="F284">
        <v>186</v>
      </c>
      <c r="G284" s="28">
        <v>194</v>
      </c>
      <c r="H284">
        <v>160</v>
      </c>
      <c r="I284">
        <v>202</v>
      </c>
      <c r="J284">
        <v>182</v>
      </c>
      <c r="K284" s="219">
        <v>150</v>
      </c>
      <c r="L284">
        <v>122</v>
      </c>
      <c r="M284" s="219">
        <v>302</v>
      </c>
      <c r="N284">
        <v>232</v>
      </c>
      <c r="O284" s="28">
        <v>224</v>
      </c>
    </row>
    <row r="285" spans="1:15" ht="15.6">
      <c r="A285" s="314" t="s">
        <v>132</v>
      </c>
      <c r="B285" s="22">
        <v>236</v>
      </c>
      <c r="C285">
        <v>143</v>
      </c>
      <c r="D285">
        <v>0</v>
      </c>
      <c r="E285">
        <v>0</v>
      </c>
      <c r="F285">
        <v>186</v>
      </c>
      <c r="G285" s="28">
        <v>194</v>
      </c>
      <c r="H285">
        <v>163</v>
      </c>
      <c r="I285">
        <v>206</v>
      </c>
      <c r="J285">
        <v>196</v>
      </c>
      <c r="K285" s="219">
        <v>162</v>
      </c>
      <c r="L285">
        <v>132</v>
      </c>
      <c r="M285" s="219">
        <v>293</v>
      </c>
      <c r="N285">
        <v>232</v>
      </c>
      <c r="O285" s="28">
        <v>224</v>
      </c>
    </row>
    <row r="286" spans="1:15" ht="15.6">
      <c r="A286" s="314" t="s">
        <v>132</v>
      </c>
      <c r="B286" s="22">
        <v>237</v>
      </c>
      <c r="C286">
        <v>131</v>
      </c>
      <c r="D286">
        <v>329</v>
      </c>
      <c r="E286">
        <v>0</v>
      </c>
      <c r="F286">
        <v>158</v>
      </c>
      <c r="G286" s="28">
        <v>197</v>
      </c>
      <c r="H286">
        <v>0</v>
      </c>
      <c r="I286">
        <v>0</v>
      </c>
      <c r="J286">
        <v>0</v>
      </c>
      <c r="K286" s="219">
        <v>0</v>
      </c>
      <c r="L286">
        <v>132</v>
      </c>
      <c r="M286" s="219">
        <v>0</v>
      </c>
      <c r="N286">
        <v>0</v>
      </c>
      <c r="O286" s="28">
        <v>0</v>
      </c>
    </row>
    <row r="287" spans="1:15" ht="15.6">
      <c r="A287" s="314" t="s">
        <v>132</v>
      </c>
      <c r="B287" s="22">
        <v>237</v>
      </c>
      <c r="C287">
        <v>139</v>
      </c>
      <c r="D287">
        <v>329</v>
      </c>
      <c r="E287">
        <v>0</v>
      </c>
      <c r="F287">
        <v>186</v>
      </c>
      <c r="G287" s="28">
        <v>200</v>
      </c>
      <c r="H287">
        <v>0</v>
      </c>
      <c r="I287">
        <v>0</v>
      </c>
      <c r="J287">
        <v>0</v>
      </c>
      <c r="K287" s="219">
        <v>0</v>
      </c>
      <c r="L287">
        <v>158</v>
      </c>
      <c r="M287" s="219">
        <v>0</v>
      </c>
      <c r="N287">
        <v>0</v>
      </c>
      <c r="O287" s="28">
        <v>0</v>
      </c>
    </row>
    <row r="288" spans="1:15" ht="15.6">
      <c r="A288" s="314" t="s">
        <v>132</v>
      </c>
      <c r="B288" s="22">
        <v>238</v>
      </c>
      <c r="C288">
        <v>131</v>
      </c>
      <c r="D288">
        <v>329</v>
      </c>
      <c r="E288">
        <v>0</v>
      </c>
      <c r="F288">
        <v>158</v>
      </c>
      <c r="G288" s="28">
        <v>197</v>
      </c>
      <c r="H288">
        <v>163</v>
      </c>
      <c r="I288">
        <v>204</v>
      </c>
      <c r="J288">
        <v>184</v>
      </c>
      <c r="K288" s="219">
        <v>168</v>
      </c>
      <c r="L288">
        <v>132</v>
      </c>
      <c r="M288" s="219">
        <v>293</v>
      </c>
      <c r="N288">
        <v>232</v>
      </c>
      <c r="O288" s="28">
        <v>224</v>
      </c>
    </row>
    <row r="289" spans="1:15" ht="15.6">
      <c r="A289" s="314" t="s">
        <v>132</v>
      </c>
      <c r="B289" s="22">
        <v>238</v>
      </c>
      <c r="C289">
        <v>139</v>
      </c>
      <c r="D289">
        <v>329</v>
      </c>
      <c r="E289">
        <v>0</v>
      </c>
      <c r="F289">
        <v>186</v>
      </c>
      <c r="G289" s="28">
        <v>200</v>
      </c>
      <c r="H289">
        <v>166</v>
      </c>
      <c r="I289">
        <v>202</v>
      </c>
      <c r="J289">
        <v>198</v>
      </c>
      <c r="K289" s="219">
        <v>156</v>
      </c>
      <c r="L289">
        <v>122</v>
      </c>
      <c r="M289" s="219">
        <v>293</v>
      </c>
      <c r="N289">
        <v>232</v>
      </c>
      <c r="O289" s="28">
        <v>224</v>
      </c>
    </row>
    <row r="290" spans="1:15" ht="15.6">
      <c r="A290" s="314" t="s">
        <v>132</v>
      </c>
      <c r="B290" s="22">
        <v>239</v>
      </c>
      <c r="C290">
        <v>139</v>
      </c>
      <c r="D290">
        <v>0</v>
      </c>
      <c r="E290">
        <v>0</v>
      </c>
      <c r="F290">
        <v>150</v>
      </c>
      <c r="G290" s="28">
        <v>0</v>
      </c>
      <c r="H290">
        <v>166</v>
      </c>
      <c r="I290">
        <v>0</v>
      </c>
      <c r="J290">
        <v>182</v>
      </c>
      <c r="K290" s="219">
        <v>162</v>
      </c>
      <c r="L290">
        <v>122</v>
      </c>
      <c r="M290" s="219">
        <v>0</v>
      </c>
      <c r="N290">
        <v>232</v>
      </c>
      <c r="O290" s="28">
        <v>214</v>
      </c>
    </row>
    <row r="291" spans="1:15" ht="15.6">
      <c r="A291" s="314" t="s">
        <v>132</v>
      </c>
      <c r="B291" s="22">
        <v>239</v>
      </c>
      <c r="C291">
        <v>143</v>
      </c>
      <c r="D291">
        <v>0</v>
      </c>
      <c r="E291">
        <v>0</v>
      </c>
      <c r="F291">
        <v>158</v>
      </c>
      <c r="G291" s="28">
        <v>0</v>
      </c>
      <c r="H291">
        <v>166</v>
      </c>
      <c r="I291">
        <v>0</v>
      </c>
      <c r="J291">
        <v>196</v>
      </c>
      <c r="K291" s="219">
        <v>162</v>
      </c>
      <c r="L291">
        <v>132</v>
      </c>
      <c r="M291" s="219">
        <v>0</v>
      </c>
      <c r="N291">
        <v>232</v>
      </c>
      <c r="O291" s="28">
        <v>224</v>
      </c>
    </row>
    <row r="292" spans="1:15" ht="15.6">
      <c r="A292" s="314" t="s">
        <v>132</v>
      </c>
      <c r="B292" s="22">
        <v>240</v>
      </c>
      <c r="C292">
        <v>131</v>
      </c>
      <c r="D292">
        <v>329</v>
      </c>
      <c r="E292">
        <v>0</v>
      </c>
      <c r="F292">
        <v>158</v>
      </c>
      <c r="G292" s="28">
        <v>197</v>
      </c>
      <c r="H292">
        <v>163</v>
      </c>
      <c r="I292">
        <v>208</v>
      </c>
      <c r="J292">
        <v>184</v>
      </c>
      <c r="K292" s="219">
        <v>168</v>
      </c>
      <c r="L292">
        <v>122</v>
      </c>
      <c r="M292" s="219">
        <v>293</v>
      </c>
      <c r="N292">
        <v>232</v>
      </c>
      <c r="O292" s="28">
        <v>224</v>
      </c>
    </row>
    <row r="293" spans="1:15" ht="15.6">
      <c r="A293" s="314" t="s">
        <v>132</v>
      </c>
      <c r="B293" s="22">
        <v>240</v>
      </c>
      <c r="C293">
        <v>139</v>
      </c>
      <c r="D293">
        <v>329</v>
      </c>
      <c r="E293">
        <v>0</v>
      </c>
      <c r="F293">
        <v>186</v>
      </c>
      <c r="G293" s="28">
        <v>200</v>
      </c>
      <c r="H293">
        <v>166</v>
      </c>
      <c r="I293">
        <v>204</v>
      </c>
      <c r="J293">
        <v>198</v>
      </c>
      <c r="K293" s="219">
        <v>168</v>
      </c>
      <c r="L293">
        <v>132</v>
      </c>
      <c r="M293" s="219">
        <v>302</v>
      </c>
      <c r="N293">
        <v>232</v>
      </c>
      <c r="O293" s="28">
        <v>224</v>
      </c>
    </row>
    <row r="294" spans="1:15" ht="15.6">
      <c r="A294" s="314" t="s">
        <v>132</v>
      </c>
      <c r="B294" s="22">
        <v>241</v>
      </c>
      <c r="C294">
        <v>139</v>
      </c>
      <c r="D294">
        <v>0</v>
      </c>
      <c r="E294">
        <v>0</v>
      </c>
      <c r="F294">
        <v>186</v>
      </c>
      <c r="G294" s="28">
        <v>194</v>
      </c>
      <c r="H294">
        <v>160</v>
      </c>
      <c r="I294">
        <v>204</v>
      </c>
      <c r="J294">
        <v>184</v>
      </c>
      <c r="K294" s="219">
        <v>150</v>
      </c>
      <c r="L294">
        <v>122</v>
      </c>
      <c r="M294" s="219">
        <v>311</v>
      </c>
      <c r="N294">
        <v>232</v>
      </c>
      <c r="O294" s="28">
        <v>224</v>
      </c>
    </row>
    <row r="295" spans="1:15" ht="15.6">
      <c r="A295" s="314" t="s">
        <v>132</v>
      </c>
      <c r="B295" s="22">
        <v>241</v>
      </c>
      <c r="C295">
        <v>143</v>
      </c>
      <c r="D295">
        <v>0</v>
      </c>
      <c r="E295">
        <v>0</v>
      </c>
      <c r="F295">
        <v>186</v>
      </c>
      <c r="G295" s="28">
        <v>194</v>
      </c>
      <c r="H295">
        <v>163</v>
      </c>
      <c r="I295">
        <v>208</v>
      </c>
      <c r="J295">
        <v>198</v>
      </c>
      <c r="K295" s="219">
        <v>162</v>
      </c>
      <c r="L295">
        <v>132</v>
      </c>
      <c r="M295" s="219">
        <v>311</v>
      </c>
      <c r="N295">
        <v>232</v>
      </c>
      <c r="O295" s="28">
        <v>224</v>
      </c>
    </row>
    <row r="296" spans="1:15" ht="15.6">
      <c r="A296" s="314" t="s">
        <v>132</v>
      </c>
      <c r="B296" s="22">
        <v>242</v>
      </c>
      <c r="C296">
        <v>139</v>
      </c>
      <c r="D296">
        <v>0</v>
      </c>
      <c r="E296">
        <v>0</v>
      </c>
      <c r="F296">
        <v>186</v>
      </c>
      <c r="G296" s="28">
        <v>194</v>
      </c>
      <c r="H296">
        <v>160</v>
      </c>
      <c r="I296">
        <v>204</v>
      </c>
      <c r="J296">
        <v>184</v>
      </c>
      <c r="K296" s="219">
        <v>150</v>
      </c>
      <c r="L296">
        <v>122</v>
      </c>
      <c r="M296" s="219">
        <v>302</v>
      </c>
      <c r="N296">
        <v>232</v>
      </c>
      <c r="O296" s="28">
        <v>224</v>
      </c>
    </row>
    <row r="297" spans="1:15" ht="15.6">
      <c r="A297" s="314" t="s">
        <v>132</v>
      </c>
      <c r="B297" s="22">
        <v>242</v>
      </c>
      <c r="C297">
        <v>143</v>
      </c>
      <c r="D297">
        <v>0</v>
      </c>
      <c r="E297">
        <v>0</v>
      </c>
      <c r="F297">
        <v>186</v>
      </c>
      <c r="G297" s="28">
        <v>194</v>
      </c>
      <c r="H297">
        <v>163</v>
      </c>
      <c r="I297">
        <v>208</v>
      </c>
      <c r="J297">
        <v>198</v>
      </c>
      <c r="K297" s="219">
        <v>162</v>
      </c>
      <c r="L297">
        <v>132</v>
      </c>
      <c r="M297" s="219">
        <v>311</v>
      </c>
      <c r="N297">
        <v>232</v>
      </c>
      <c r="O297" s="28">
        <v>224</v>
      </c>
    </row>
    <row r="298" spans="1:15" ht="15.6">
      <c r="A298" s="314" t="s">
        <v>132</v>
      </c>
      <c r="B298" s="22">
        <v>243</v>
      </c>
      <c r="C298">
        <v>139</v>
      </c>
      <c r="D298">
        <v>332</v>
      </c>
      <c r="E298">
        <v>0</v>
      </c>
      <c r="F298">
        <v>186</v>
      </c>
      <c r="G298" s="28">
        <v>194</v>
      </c>
      <c r="H298">
        <v>160</v>
      </c>
      <c r="I298">
        <v>204</v>
      </c>
      <c r="J298">
        <v>184</v>
      </c>
      <c r="K298" s="219">
        <v>162</v>
      </c>
      <c r="L298">
        <v>132</v>
      </c>
      <c r="M298" s="219">
        <v>0</v>
      </c>
      <c r="N298">
        <v>232</v>
      </c>
      <c r="O298" s="28">
        <v>0</v>
      </c>
    </row>
    <row r="299" spans="1:15" ht="15.6">
      <c r="A299" s="314" t="s">
        <v>132</v>
      </c>
      <c r="B299" s="22">
        <v>243</v>
      </c>
      <c r="C299">
        <v>143</v>
      </c>
      <c r="D299">
        <v>326</v>
      </c>
      <c r="E299">
        <v>0</v>
      </c>
      <c r="F299">
        <v>186</v>
      </c>
      <c r="G299" s="28">
        <v>194</v>
      </c>
      <c r="H299">
        <v>163</v>
      </c>
      <c r="I299">
        <v>208</v>
      </c>
      <c r="J299">
        <v>198</v>
      </c>
      <c r="K299" s="219">
        <v>168</v>
      </c>
      <c r="L299">
        <v>122</v>
      </c>
      <c r="M299" s="219">
        <v>0</v>
      </c>
      <c r="N299">
        <v>214</v>
      </c>
      <c r="O299" s="28">
        <v>0</v>
      </c>
    </row>
    <row r="300" spans="1:15" ht="15.6">
      <c r="A300" s="314" t="s">
        <v>132</v>
      </c>
      <c r="B300" s="22">
        <v>244</v>
      </c>
      <c r="C300">
        <v>131</v>
      </c>
      <c r="D300">
        <v>0</v>
      </c>
      <c r="E300">
        <v>0</v>
      </c>
      <c r="F300">
        <v>158</v>
      </c>
      <c r="G300" s="28">
        <v>0</v>
      </c>
      <c r="H300">
        <v>0</v>
      </c>
      <c r="I300">
        <v>0</v>
      </c>
      <c r="J300">
        <v>0</v>
      </c>
      <c r="K300" s="219">
        <v>168</v>
      </c>
      <c r="L300">
        <v>122</v>
      </c>
      <c r="M300" s="219">
        <v>293</v>
      </c>
      <c r="N300">
        <v>232</v>
      </c>
      <c r="O300" s="28">
        <v>0</v>
      </c>
    </row>
    <row r="301" spans="1:15" ht="15.6">
      <c r="A301" s="314" t="s">
        <v>132</v>
      </c>
      <c r="B301" s="22">
        <v>244</v>
      </c>
      <c r="C301">
        <v>139</v>
      </c>
      <c r="D301">
        <v>0</v>
      </c>
      <c r="E301">
        <v>0</v>
      </c>
      <c r="F301">
        <v>186</v>
      </c>
      <c r="G301" s="28">
        <v>0</v>
      </c>
      <c r="H301">
        <v>0</v>
      </c>
      <c r="I301">
        <v>0</v>
      </c>
      <c r="J301">
        <v>0</v>
      </c>
      <c r="K301" s="219">
        <v>156</v>
      </c>
      <c r="L301">
        <v>132</v>
      </c>
      <c r="M301" s="219">
        <v>302</v>
      </c>
      <c r="N301">
        <v>232</v>
      </c>
      <c r="O301" s="28">
        <v>0</v>
      </c>
    </row>
    <row r="302" spans="1:15" ht="15.6">
      <c r="A302" s="314" t="s">
        <v>132</v>
      </c>
      <c r="B302" s="22">
        <v>245</v>
      </c>
      <c r="C302">
        <v>139</v>
      </c>
      <c r="D302">
        <v>0</v>
      </c>
      <c r="E302">
        <v>0</v>
      </c>
      <c r="F302">
        <v>158</v>
      </c>
      <c r="G302" s="28">
        <v>194</v>
      </c>
      <c r="H302">
        <v>0</v>
      </c>
      <c r="I302">
        <v>0</v>
      </c>
      <c r="J302">
        <v>0</v>
      </c>
      <c r="K302" s="219">
        <v>0</v>
      </c>
      <c r="L302">
        <v>158</v>
      </c>
      <c r="M302" s="219">
        <v>0</v>
      </c>
      <c r="N302">
        <v>0</v>
      </c>
      <c r="O302" s="28">
        <v>0</v>
      </c>
    </row>
    <row r="303" spans="1:15" ht="15.6">
      <c r="A303" s="314" t="s">
        <v>132</v>
      </c>
      <c r="B303" s="22">
        <v>245</v>
      </c>
      <c r="C303">
        <v>143</v>
      </c>
      <c r="D303">
        <v>0</v>
      </c>
      <c r="E303">
        <v>0</v>
      </c>
      <c r="F303">
        <v>158</v>
      </c>
      <c r="G303" s="28">
        <v>200</v>
      </c>
      <c r="H303">
        <v>0</v>
      </c>
      <c r="I303">
        <v>0</v>
      </c>
      <c r="J303">
        <v>0</v>
      </c>
      <c r="K303" s="219">
        <v>0</v>
      </c>
      <c r="L303">
        <v>146</v>
      </c>
      <c r="M303" s="219">
        <v>0</v>
      </c>
      <c r="N303">
        <v>0</v>
      </c>
      <c r="O303" s="28">
        <v>0</v>
      </c>
    </row>
    <row r="304" spans="1:15" ht="15.6">
      <c r="A304" s="314" t="s">
        <v>132</v>
      </c>
      <c r="B304" s="22">
        <v>246</v>
      </c>
      <c r="C304">
        <v>139</v>
      </c>
      <c r="D304">
        <v>0</v>
      </c>
      <c r="E304">
        <v>0</v>
      </c>
      <c r="F304">
        <v>186</v>
      </c>
      <c r="G304" s="28">
        <v>194</v>
      </c>
      <c r="H304">
        <v>160</v>
      </c>
      <c r="I304">
        <v>202</v>
      </c>
      <c r="J304">
        <v>182</v>
      </c>
      <c r="K304" s="219">
        <v>150</v>
      </c>
      <c r="L304">
        <v>122</v>
      </c>
      <c r="M304" s="219">
        <v>302</v>
      </c>
      <c r="N304">
        <v>232</v>
      </c>
      <c r="O304" s="28">
        <v>232</v>
      </c>
    </row>
    <row r="305" spans="1:15" ht="15.6">
      <c r="A305" s="314" t="s">
        <v>132</v>
      </c>
      <c r="B305" s="22">
        <v>246</v>
      </c>
      <c r="C305">
        <v>143</v>
      </c>
      <c r="D305">
        <v>0</v>
      </c>
      <c r="E305">
        <v>0</v>
      </c>
      <c r="F305">
        <v>186</v>
      </c>
      <c r="G305" s="28">
        <v>194</v>
      </c>
      <c r="H305">
        <v>163</v>
      </c>
      <c r="I305">
        <v>206</v>
      </c>
      <c r="J305">
        <v>196</v>
      </c>
      <c r="K305" s="219">
        <v>162</v>
      </c>
      <c r="L305">
        <v>132</v>
      </c>
      <c r="M305" s="219">
        <v>311</v>
      </c>
      <c r="N305">
        <v>232</v>
      </c>
      <c r="O305" s="28">
        <v>232</v>
      </c>
    </row>
    <row r="306" spans="1:15" ht="15.6">
      <c r="A306" s="314" t="s">
        <v>132</v>
      </c>
      <c r="B306" s="22">
        <v>247</v>
      </c>
      <c r="C306">
        <v>131</v>
      </c>
      <c r="D306">
        <v>329</v>
      </c>
      <c r="E306">
        <v>0</v>
      </c>
      <c r="F306">
        <v>186</v>
      </c>
      <c r="G306" s="28">
        <v>197</v>
      </c>
      <c r="H306">
        <v>163</v>
      </c>
      <c r="I306">
        <v>204</v>
      </c>
      <c r="J306">
        <v>184</v>
      </c>
      <c r="K306" s="219">
        <v>156</v>
      </c>
      <c r="L306">
        <v>122</v>
      </c>
      <c r="M306" s="219">
        <v>293</v>
      </c>
      <c r="N306">
        <v>232</v>
      </c>
      <c r="O306" s="28">
        <v>224</v>
      </c>
    </row>
    <row r="307" spans="1:15" ht="15.6">
      <c r="A307" s="314" t="s">
        <v>132</v>
      </c>
      <c r="B307" s="22">
        <v>247</v>
      </c>
      <c r="C307">
        <v>139</v>
      </c>
      <c r="D307">
        <v>329</v>
      </c>
      <c r="E307">
        <v>0</v>
      </c>
      <c r="F307">
        <v>158</v>
      </c>
      <c r="G307" s="28">
        <v>200</v>
      </c>
      <c r="H307">
        <v>166</v>
      </c>
      <c r="I307">
        <v>202</v>
      </c>
      <c r="J307">
        <v>200</v>
      </c>
      <c r="K307" s="219">
        <v>168</v>
      </c>
      <c r="L307">
        <v>132</v>
      </c>
      <c r="M307" s="219">
        <v>302</v>
      </c>
      <c r="N307">
        <v>232</v>
      </c>
      <c r="O307" s="28">
        <v>224</v>
      </c>
    </row>
    <row r="308" spans="1:15" ht="15.6">
      <c r="A308" s="314" t="s">
        <v>132</v>
      </c>
      <c r="B308" s="22">
        <v>248</v>
      </c>
      <c r="C308">
        <v>139</v>
      </c>
      <c r="D308">
        <v>0</v>
      </c>
      <c r="E308">
        <v>0</v>
      </c>
      <c r="F308">
        <v>186</v>
      </c>
      <c r="G308" s="28">
        <v>194</v>
      </c>
      <c r="H308">
        <v>0</v>
      </c>
      <c r="I308">
        <v>0</v>
      </c>
      <c r="J308">
        <v>0</v>
      </c>
      <c r="K308" s="219">
        <v>0</v>
      </c>
      <c r="L308">
        <v>0</v>
      </c>
      <c r="M308" s="219">
        <v>0</v>
      </c>
      <c r="N308">
        <v>0</v>
      </c>
      <c r="O308" s="28">
        <v>0</v>
      </c>
    </row>
    <row r="309" spans="1:15" ht="15.6">
      <c r="A309" s="314" t="s">
        <v>132</v>
      </c>
      <c r="B309" s="22">
        <v>248</v>
      </c>
      <c r="C309">
        <v>143</v>
      </c>
      <c r="D309">
        <v>0</v>
      </c>
      <c r="E309">
        <v>0</v>
      </c>
      <c r="F309">
        <v>186</v>
      </c>
      <c r="G309" s="28">
        <v>194</v>
      </c>
      <c r="H309">
        <v>0</v>
      </c>
      <c r="I309">
        <v>0</v>
      </c>
      <c r="J309">
        <v>0</v>
      </c>
      <c r="K309" s="219">
        <v>0</v>
      </c>
      <c r="L309">
        <v>0</v>
      </c>
      <c r="M309" s="219">
        <v>0</v>
      </c>
      <c r="N309">
        <v>0</v>
      </c>
      <c r="O309" s="28">
        <v>0</v>
      </c>
    </row>
    <row r="310" spans="1:15" ht="15.6">
      <c r="A310" s="314" t="s">
        <v>132</v>
      </c>
      <c r="B310" s="22">
        <v>249</v>
      </c>
      <c r="C310">
        <v>139</v>
      </c>
      <c r="D310">
        <v>332</v>
      </c>
      <c r="E310">
        <v>0</v>
      </c>
      <c r="F310">
        <v>186</v>
      </c>
      <c r="G310" s="28">
        <v>194</v>
      </c>
      <c r="H310">
        <v>0</v>
      </c>
      <c r="I310">
        <v>0</v>
      </c>
      <c r="J310">
        <v>0</v>
      </c>
      <c r="K310" s="219">
        <v>0</v>
      </c>
      <c r="L310">
        <v>0</v>
      </c>
      <c r="M310" s="219">
        <v>0</v>
      </c>
      <c r="N310">
        <v>0</v>
      </c>
      <c r="O310" s="28">
        <v>0</v>
      </c>
    </row>
    <row r="311" spans="1:15" ht="15.6">
      <c r="A311" s="314" t="s">
        <v>132</v>
      </c>
      <c r="B311" s="22">
        <v>249</v>
      </c>
      <c r="C311">
        <v>143</v>
      </c>
      <c r="D311">
        <v>326</v>
      </c>
      <c r="E311">
        <v>0</v>
      </c>
      <c r="F311">
        <v>186</v>
      </c>
      <c r="G311" s="28">
        <v>194</v>
      </c>
      <c r="H311">
        <v>0</v>
      </c>
      <c r="I311">
        <v>0</v>
      </c>
      <c r="J311">
        <v>0</v>
      </c>
      <c r="K311" s="219">
        <v>0</v>
      </c>
      <c r="L311">
        <v>0</v>
      </c>
      <c r="M311" s="219">
        <v>0</v>
      </c>
      <c r="N311">
        <v>0</v>
      </c>
      <c r="O311" s="28">
        <v>0</v>
      </c>
    </row>
    <row r="312" spans="1:15" ht="15.6">
      <c r="A312" s="314" t="s">
        <v>132</v>
      </c>
      <c r="B312" s="22">
        <v>250</v>
      </c>
      <c r="C312">
        <v>139</v>
      </c>
      <c r="D312">
        <v>0</v>
      </c>
      <c r="E312">
        <v>0</v>
      </c>
      <c r="F312">
        <v>158</v>
      </c>
      <c r="G312" s="28">
        <v>0</v>
      </c>
      <c r="H312">
        <v>166</v>
      </c>
      <c r="I312">
        <v>0</v>
      </c>
      <c r="J312">
        <v>196</v>
      </c>
      <c r="K312" s="219">
        <v>150</v>
      </c>
      <c r="L312">
        <v>0</v>
      </c>
      <c r="M312" s="219">
        <v>0</v>
      </c>
      <c r="N312">
        <v>232</v>
      </c>
      <c r="O312" s="28">
        <v>227</v>
      </c>
    </row>
    <row r="313" spans="1:15" ht="15.6">
      <c r="A313" s="314" t="s">
        <v>132</v>
      </c>
      <c r="B313" s="22">
        <v>250</v>
      </c>
      <c r="C313">
        <v>143</v>
      </c>
      <c r="D313">
        <v>0</v>
      </c>
      <c r="E313">
        <v>0</v>
      </c>
      <c r="F313">
        <v>174</v>
      </c>
      <c r="G313" s="28">
        <v>0</v>
      </c>
      <c r="H313">
        <v>166</v>
      </c>
      <c r="I313">
        <v>0</v>
      </c>
      <c r="J313">
        <v>200</v>
      </c>
      <c r="K313" s="219">
        <v>162</v>
      </c>
      <c r="L313">
        <v>0</v>
      </c>
      <c r="M313" s="219">
        <v>0</v>
      </c>
      <c r="N313">
        <v>232</v>
      </c>
      <c r="O313" s="28">
        <v>227</v>
      </c>
    </row>
    <row r="314" spans="1:15" ht="15.6">
      <c r="A314" s="314" t="s">
        <v>132</v>
      </c>
      <c r="B314" s="22">
        <v>251</v>
      </c>
      <c r="C314">
        <v>131</v>
      </c>
      <c r="D314">
        <v>329</v>
      </c>
      <c r="E314">
        <v>0</v>
      </c>
      <c r="F314">
        <v>158</v>
      </c>
      <c r="G314" s="28">
        <v>197</v>
      </c>
      <c r="H314">
        <v>0</v>
      </c>
      <c r="I314">
        <v>0</v>
      </c>
      <c r="J314">
        <v>0</v>
      </c>
      <c r="K314" s="219">
        <v>0</v>
      </c>
      <c r="L314">
        <v>0</v>
      </c>
      <c r="M314" s="219">
        <v>0</v>
      </c>
      <c r="N314">
        <v>0</v>
      </c>
      <c r="O314" s="28">
        <v>0</v>
      </c>
    </row>
    <row r="315" spans="1:15" ht="15.6">
      <c r="A315" s="314" t="s">
        <v>132</v>
      </c>
      <c r="B315" s="22">
        <v>251</v>
      </c>
      <c r="C315">
        <v>139</v>
      </c>
      <c r="D315">
        <v>329</v>
      </c>
      <c r="E315">
        <v>0</v>
      </c>
      <c r="F315">
        <v>186</v>
      </c>
      <c r="G315" s="28">
        <v>200</v>
      </c>
      <c r="H315">
        <v>0</v>
      </c>
      <c r="I315">
        <v>0</v>
      </c>
      <c r="J315">
        <v>0</v>
      </c>
      <c r="K315" s="219">
        <v>0</v>
      </c>
      <c r="L315">
        <v>0</v>
      </c>
      <c r="M315" s="219">
        <v>0</v>
      </c>
      <c r="N315">
        <v>0</v>
      </c>
      <c r="O315" s="28">
        <v>0</v>
      </c>
    </row>
    <row r="316" spans="1:15" ht="15.6">
      <c r="A316" s="314" t="s">
        <v>132</v>
      </c>
      <c r="B316" s="22">
        <v>252</v>
      </c>
      <c r="C316">
        <v>131</v>
      </c>
      <c r="D316">
        <v>0</v>
      </c>
      <c r="E316">
        <v>0</v>
      </c>
      <c r="F316">
        <v>0</v>
      </c>
      <c r="G316" s="28">
        <v>0</v>
      </c>
      <c r="H316">
        <v>163</v>
      </c>
      <c r="I316">
        <v>0</v>
      </c>
      <c r="J316">
        <v>196</v>
      </c>
      <c r="K316" s="219">
        <v>0</v>
      </c>
      <c r="L316">
        <v>0</v>
      </c>
      <c r="M316" s="219">
        <v>302</v>
      </c>
      <c r="N316">
        <v>232</v>
      </c>
      <c r="O316" s="28">
        <v>0</v>
      </c>
    </row>
    <row r="317" spans="1:15" ht="15.6">
      <c r="A317" s="314" t="s">
        <v>132</v>
      </c>
      <c r="B317" s="22">
        <v>252</v>
      </c>
      <c r="C317">
        <v>131</v>
      </c>
      <c r="D317">
        <v>0</v>
      </c>
      <c r="E317">
        <v>0</v>
      </c>
      <c r="F317">
        <v>0</v>
      </c>
      <c r="G317" s="28">
        <v>0</v>
      </c>
      <c r="H317">
        <v>166</v>
      </c>
      <c r="I317">
        <v>0</v>
      </c>
      <c r="J317">
        <v>182</v>
      </c>
      <c r="K317" s="219">
        <v>0</v>
      </c>
      <c r="L317">
        <v>0</v>
      </c>
      <c r="M317" s="219">
        <v>302</v>
      </c>
      <c r="N317">
        <v>232</v>
      </c>
      <c r="O317" s="28">
        <v>0</v>
      </c>
    </row>
    <row r="318" spans="1:15" ht="15.6">
      <c r="A318" s="314" t="s">
        <v>132</v>
      </c>
      <c r="B318" s="22">
        <v>253</v>
      </c>
      <c r="C318">
        <v>0</v>
      </c>
      <c r="D318">
        <v>0</v>
      </c>
      <c r="E318">
        <v>0</v>
      </c>
      <c r="F318">
        <v>0</v>
      </c>
      <c r="G318" s="28">
        <v>0</v>
      </c>
      <c r="H318">
        <v>0</v>
      </c>
      <c r="I318">
        <v>0</v>
      </c>
      <c r="J318">
        <v>0</v>
      </c>
      <c r="K318" s="219">
        <v>0</v>
      </c>
      <c r="L318">
        <v>122</v>
      </c>
      <c r="M318" s="219">
        <v>0</v>
      </c>
      <c r="N318">
        <v>0</v>
      </c>
      <c r="O318" s="28">
        <v>0</v>
      </c>
    </row>
    <row r="319" spans="1:15" ht="15.6">
      <c r="A319" s="314" t="s">
        <v>132</v>
      </c>
      <c r="B319" s="22">
        <v>253</v>
      </c>
      <c r="C319">
        <v>0</v>
      </c>
      <c r="D319">
        <v>0</v>
      </c>
      <c r="E319">
        <v>0</v>
      </c>
      <c r="F319">
        <v>0</v>
      </c>
      <c r="G319" s="28">
        <v>0</v>
      </c>
      <c r="H319">
        <v>0</v>
      </c>
      <c r="I319">
        <v>0</v>
      </c>
      <c r="J319">
        <v>0</v>
      </c>
      <c r="K319" s="219">
        <v>0</v>
      </c>
      <c r="L319">
        <v>132</v>
      </c>
      <c r="M319" s="219">
        <v>0</v>
      </c>
      <c r="N319">
        <v>0</v>
      </c>
      <c r="O319" s="28">
        <v>0</v>
      </c>
    </row>
    <row r="320" spans="1:15" ht="15.6">
      <c r="A320" s="314" t="s">
        <v>132</v>
      </c>
      <c r="B320" s="22">
        <v>254</v>
      </c>
      <c r="C320">
        <v>139</v>
      </c>
      <c r="D320">
        <v>338</v>
      </c>
      <c r="E320">
        <v>0</v>
      </c>
      <c r="F320">
        <v>158</v>
      </c>
      <c r="G320" s="28">
        <v>194</v>
      </c>
      <c r="H320">
        <v>166</v>
      </c>
      <c r="I320">
        <v>202</v>
      </c>
      <c r="J320">
        <v>0</v>
      </c>
      <c r="K320" s="219">
        <v>150</v>
      </c>
      <c r="L320">
        <v>146</v>
      </c>
      <c r="M320" s="219">
        <v>320</v>
      </c>
      <c r="N320">
        <v>232</v>
      </c>
      <c r="O320" s="28">
        <v>224</v>
      </c>
    </row>
    <row r="321" spans="1:15" ht="15.6">
      <c r="A321" s="314" t="s">
        <v>132</v>
      </c>
      <c r="B321" s="22">
        <v>254</v>
      </c>
      <c r="C321">
        <v>143</v>
      </c>
      <c r="D321">
        <v>329</v>
      </c>
      <c r="E321">
        <v>0</v>
      </c>
      <c r="F321">
        <v>158</v>
      </c>
      <c r="G321" s="28">
        <v>200</v>
      </c>
      <c r="H321">
        <v>166</v>
      </c>
      <c r="I321">
        <v>202</v>
      </c>
      <c r="J321">
        <v>0</v>
      </c>
      <c r="K321" s="219">
        <v>162</v>
      </c>
      <c r="L321">
        <v>158</v>
      </c>
      <c r="M321" s="219">
        <v>302</v>
      </c>
      <c r="N321">
        <v>232</v>
      </c>
      <c r="O321" s="28">
        <v>194</v>
      </c>
    </row>
    <row r="322" spans="1:15" ht="15.6">
      <c r="A322" s="314" t="s">
        <v>132</v>
      </c>
      <c r="B322" s="22">
        <v>255</v>
      </c>
      <c r="C322">
        <v>139</v>
      </c>
      <c r="D322">
        <v>0</v>
      </c>
      <c r="E322">
        <v>0</v>
      </c>
      <c r="F322">
        <v>186</v>
      </c>
      <c r="G322" s="28">
        <v>194</v>
      </c>
      <c r="H322">
        <v>160</v>
      </c>
      <c r="I322">
        <v>206</v>
      </c>
      <c r="J322">
        <v>198</v>
      </c>
      <c r="K322" s="219">
        <v>150</v>
      </c>
      <c r="L322">
        <v>122</v>
      </c>
      <c r="M322" s="219">
        <v>302</v>
      </c>
      <c r="N322">
        <v>232</v>
      </c>
      <c r="O322" s="28">
        <v>0</v>
      </c>
    </row>
    <row r="323" spans="1:15" ht="15.6">
      <c r="A323" s="314" t="s">
        <v>132</v>
      </c>
      <c r="B323" s="22">
        <v>255</v>
      </c>
      <c r="C323">
        <v>143</v>
      </c>
      <c r="D323">
        <v>0</v>
      </c>
      <c r="E323">
        <v>0</v>
      </c>
      <c r="F323">
        <v>186</v>
      </c>
      <c r="G323" s="28">
        <v>194</v>
      </c>
      <c r="H323">
        <v>163</v>
      </c>
      <c r="I323">
        <v>210</v>
      </c>
      <c r="J323">
        <v>200</v>
      </c>
      <c r="K323" s="219">
        <v>162</v>
      </c>
      <c r="L323">
        <v>132</v>
      </c>
      <c r="M323" s="219">
        <v>311</v>
      </c>
      <c r="N323">
        <v>232</v>
      </c>
      <c r="O323" s="28">
        <v>0</v>
      </c>
    </row>
    <row r="324" spans="1:15" ht="15.6">
      <c r="A324" s="314" t="s">
        <v>132</v>
      </c>
      <c r="B324" s="22">
        <v>256</v>
      </c>
      <c r="C324">
        <v>139</v>
      </c>
      <c r="D324">
        <v>0</v>
      </c>
      <c r="E324">
        <v>0</v>
      </c>
      <c r="F324">
        <v>0</v>
      </c>
      <c r="G324" s="28">
        <v>194</v>
      </c>
      <c r="H324">
        <v>160</v>
      </c>
      <c r="I324">
        <v>0</v>
      </c>
      <c r="J324">
        <v>184</v>
      </c>
      <c r="K324" s="219">
        <v>162</v>
      </c>
      <c r="L324">
        <v>122</v>
      </c>
      <c r="M324" s="219">
        <v>0</v>
      </c>
      <c r="N324">
        <v>232</v>
      </c>
      <c r="O324" s="28">
        <v>0</v>
      </c>
    </row>
    <row r="325" spans="1:15" ht="15.6">
      <c r="A325" s="314" t="s">
        <v>132</v>
      </c>
      <c r="B325" s="22">
        <v>256</v>
      </c>
      <c r="C325">
        <v>139</v>
      </c>
      <c r="D325">
        <v>0</v>
      </c>
      <c r="E325">
        <v>0</v>
      </c>
      <c r="F325">
        <v>0</v>
      </c>
      <c r="G325" s="28">
        <v>194</v>
      </c>
      <c r="H325">
        <v>163</v>
      </c>
      <c r="I325">
        <v>0</v>
      </c>
      <c r="J325">
        <v>200</v>
      </c>
      <c r="K325" s="219">
        <v>162</v>
      </c>
      <c r="L325">
        <v>132</v>
      </c>
      <c r="M325" s="219">
        <v>0</v>
      </c>
      <c r="N325">
        <v>232</v>
      </c>
      <c r="O325" s="28">
        <v>0</v>
      </c>
    </row>
    <row r="326" spans="1:15" ht="15.6">
      <c r="A326" s="314" t="s">
        <v>132</v>
      </c>
      <c r="B326" s="22">
        <v>344</v>
      </c>
      <c r="C326" s="15">
        <v>131</v>
      </c>
      <c r="D326">
        <v>0</v>
      </c>
      <c r="E326" s="15">
        <v>138</v>
      </c>
      <c r="F326" s="15">
        <v>158</v>
      </c>
      <c r="G326" s="28">
        <v>0</v>
      </c>
      <c r="H326">
        <v>166</v>
      </c>
      <c r="I326">
        <v>0</v>
      </c>
      <c r="J326">
        <v>196</v>
      </c>
      <c r="K326" s="219">
        <v>156</v>
      </c>
      <c r="L326">
        <v>0</v>
      </c>
      <c r="M326" s="219">
        <v>0</v>
      </c>
      <c r="N326">
        <v>232</v>
      </c>
      <c r="O326" s="28">
        <v>0</v>
      </c>
    </row>
    <row r="327" spans="1:15" ht="15.6">
      <c r="A327" s="314" t="s">
        <v>132</v>
      </c>
      <c r="B327" s="22">
        <v>344</v>
      </c>
      <c r="C327" s="15">
        <v>139</v>
      </c>
      <c r="D327">
        <v>0</v>
      </c>
      <c r="E327" s="15">
        <v>152</v>
      </c>
      <c r="F327" s="15">
        <v>186</v>
      </c>
      <c r="G327" s="28">
        <v>0</v>
      </c>
      <c r="H327">
        <v>163</v>
      </c>
      <c r="I327">
        <v>0</v>
      </c>
      <c r="J327">
        <v>196</v>
      </c>
      <c r="K327" s="219">
        <v>168</v>
      </c>
      <c r="L327">
        <v>0</v>
      </c>
      <c r="M327" s="219">
        <v>0</v>
      </c>
      <c r="N327">
        <v>232</v>
      </c>
      <c r="O327" s="28">
        <v>0</v>
      </c>
    </row>
    <row r="328" spans="1:15" ht="15.6">
      <c r="A328" s="314" t="s">
        <v>132</v>
      </c>
      <c r="B328" s="22">
        <v>345</v>
      </c>
      <c r="C328" s="15">
        <v>131</v>
      </c>
      <c r="D328">
        <v>0</v>
      </c>
      <c r="E328" s="15">
        <v>152</v>
      </c>
      <c r="F328" s="15">
        <v>158</v>
      </c>
      <c r="G328" s="28">
        <v>0</v>
      </c>
      <c r="H328">
        <v>163</v>
      </c>
      <c r="I328">
        <v>0</v>
      </c>
      <c r="J328">
        <v>0</v>
      </c>
      <c r="K328" s="219">
        <v>0</v>
      </c>
      <c r="L328">
        <v>150</v>
      </c>
      <c r="M328" s="219">
        <v>0</v>
      </c>
      <c r="N328">
        <v>232</v>
      </c>
      <c r="O328" s="28">
        <v>0</v>
      </c>
    </row>
    <row r="329" spans="1:15" ht="15.6">
      <c r="A329" s="314" t="s">
        <v>132</v>
      </c>
      <c r="B329" s="22">
        <v>345</v>
      </c>
      <c r="C329" s="15">
        <v>139</v>
      </c>
      <c r="D329">
        <v>0</v>
      </c>
      <c r="E329" s="15">
        <v>152</v>
      </c>
      <c r="F329" s="15">
        <v>186</v>
      </c>
      <c r="G329" s="28">
        <v>0</v>
      </c>
      <c r="H329">
        <v>166</v>
      </c>
      <c r="I329">
        <v>0</v>
      </c>
      <c r="J329">
        <v>0</v>
      </c>
      <c r="K329" s="219">
        <v>0</v>
      </c>
      <c r="L329">
        <v>150</v>
      </c>
      <c r="M329" s="219">
        <v>0</v>
      </c>
      <c r="N329">
        <v>232</v>
      </c>
      <c r="O329" s="28">
        <v>0</v>
      </c>
    </row>
    <row r="330" spans="1:15" ht="15.6">
      <c r="A330" s="314" t="s">
        <v>132</v>
      </c>
      <c r="B330" s="22">
        <v>346</v>
      </c>
      <c r="C330" s="15">
        <v>131</v>
      </c>
      <c r="D330">
        <v>0</v>
      </c>
      <c r="E330" s="15">
        <v>152</v>
      </c>
      <c r="F330" s="15">
        <v>158</v>
      </c>
      <c r="G330" s="28">
        <v>0</v>
      </c>
      <c r="H330">
        <v>163</v>
      </c>
      <c r="I330">
        <v>0</v>
      </c>
      <c r="J330">
        <v>182</v>
      </c>
      <c r="K330" s="219">
        <v>156</v>
      </c>
      <c r="L330">
        <v>0</v>
      </c>
      <c r="M330" s="219">
        <v>0</v>
      </c>
      <c r="N330">
        <v>232</v>
      </c>
      <c r="O330" s="28">
        <v>0</v>
      </c>
    </row>
    <row r="331" spans="1:15" ht="15.6">
      <c r="A331" s="314" t="s">
        <v>132</v>
      </c>
      <c r="B331" s="22">
        <v>346</v>
      </c>
      <c r="C331" s="15">
        <v>139</v>
      </c>
      <c r="D331">
        <v>0</v>
      </c>
      <c r="E331" s="15">
        <v>152</v>
      </c>
      <c r="F331" s="15">
        <v>186</v>
      </c>
      <c r="G331" s="28">
        <v>0</v>
      </c>
      <c r="H331">
        <v>166</v>
      </c>
      <c r="I331">
        <v>0</v>
      </c>
      <c r="J331">
        <v>196</v>
      </c>
      <c r="K331" s="219">
        <v>156</v>
      </c>
      <c r="L331">
        <v>0</v>
      </c>
      <c r="M331" s="219">
        <v>0</v>
      </c>
      <c r="N331">
        <v>232</v>
      </c>
      <c r="O331" s="28">
        <v>0</v>
      </c>
    </row>
    <row r="332" spans="1:15" ht="15.6">
      <c r="A332" s="314" t="s">
        <v>132</v>
      </c>
      <c r="B332" s="22">
        <v>347</v>
      </c>
      <c r="C332">
        <v>0</v>
      </c>
      <c r="D332">
        <v>0</v>
      </c>
      <c r="E332" s="15">
        <v>140</v>
      </c>
      <c r="F332">
        <v>0</v>
      </c>
      <c r="G332" s="28">
        <v>0</v>
      </c>
      <c r="H332">
        <v>0</v>
      </c>
      <c r="I332">
        <v>202</v>
      </c>
      <c r="J332">
        <v>0</v>
      </c>
      <c r="K332" s="219">
        <v>0</v>
      </c>
      <c r="L332">
        <v>150</v>
      </c>
      <c r="M332" s="219">
        <v>0</v>
      </c>
      <c r="N332">
        <v>232</v>
      </c>
      <c r="O332" s="28">
        <v>0</v>
      </c>
    </row>
    <row r="333" spans="1:15" ht="15.6">
      <c r="A333" s="314" t="s">
        <v>132</v>
      </c>
      <c r="B333" s="22">
        <v>347</v>
      </c>
      <c r="C333">
        <v>0</v>
      </c>
      <c r="D333">
        <v>0</v>
      </c>
      <c r="E333" s="15">
        <v>152</v>
      </c>
      <c r="F333">
        <v>0</v>
      </c>
      <c r="G333" s="28">
        <v>0</v>
      </c>
      <c r="H333">
        <v>0</v>
      </c>
      <c r="I333">
        <v>202</v>
      </c>
      <c r="J333">
        <v>0</v>
      </c>
      <c r="K333" s="219">
        <v>0</v>
      </c>
      <c r="L333">
        <v>150</v>
      </c>
      <c r="M333" s="219">
        <v>0</v>
      </c>
      <c r="N333">
        <v>232</v>
      </c>
      <c r="O333" s="28">
        <v>0</v>
      </c>
    </row>
    <row r="334" spans="1:15" ht="15.6">
      <c r="A334" s="314" t="s">
        <v>132</v>
      </c>
      <c r="B334" s="22">
        <v>349</v>
      </c>
      <c r="C334" s="15">
        <v>143</v>
      </c>
      <c r="D334">
        <v>0</v>
      </c>
      <c r="E334" s="15">
        <v>140</v>
      </c>
      <c r="F334" s="15">
        <v>150</v>
      </c>
      <c r="G334" s="28">
        <v>0</v>
      </c>
      <c r="H334">
        <v>0</v>
      </c>
      <c r="I334">
        <v>0</v>
      </c>
      <c r="J334">
        <v>0</v>
      </c>
      <c r="K334" s="219">
        <v>0</v>
      </c>
      <c r="L334">
        <v>150</v>
      </c>
      <c r="M334" s="219">
        <v>0</v>
      </c>
      <c r="N334">
        <v>232</v>
      </c>
      <c r="O334" s="28">
        <v>167</v>
      </c>
    </row>
    <row r="335" spans="1:15" ht="15.6">
      <c r="A335" s="314" t="s">
        <v>132</v>
      </c>
      <c r="B335" s="22">
        <v>349</v>
      </c>
      <c r="C335" s="15">
        <v>139</v>
      </c>
      <c r="D335">
        <v>0</v>
      </c>
      <c r="E335" s="15">
        <v>152</v>
      </c>
      <c r="F335" s="15">
        <v>150</v>
      </c>
      <c r="G335" s="28">
        <v>0</v>
      </c>
      <c r="H335">
        <v>0</v>
      </c>
      <c r="I335">
        <v>0</v>
      </c>
      <c r="J335">
        <v>0</v>
      </c>
      <c r="K335" s="219">
        <v>0</v>
      </c>
      <c r="L335">
        <v>150</v>
      </c>
      <c r="M335" s="219">
        <v>0</v>
      </c>
      <c r="N335">
        <v>232</v>
      </c>
      <c r="O335" s="28">
        <v>194</v>
      </c>
    </row>
    <row r="336" spans="1:15" ht="15.6">
      <c r="A336" s="314" t="s">
        <v>132</v>
      </c>
      <c r="B336" s="22">
        <v>350</v>
      </c>
      <c r="C336">
        <v>0</v>
      </c>
      <c r="D336">
        <v>0</v>
      </c>
      <c r="E336" s="15">
        <v>140</v>
      </c>
      <c r="F336">
        <v>0</v>
      </c>
      <c r="G336" s="28">
        <v>0</v>
      </c>
      <c r="H336">
        <v>0</v>
      </c>
      <c r="I336">
        <v>0</v>
      </c>
      <c r="J336">
        <v>0</v>
      </c>
      <c r="K336" s="219">
        <v>0</v>
      </c>
      <c r="L336">
        <v>150</v>
      </c>
      <c r="M336" s="219">
        <v>0</v>
      </c>
      <c r="N336">
        <v>0</v>
      </c>
      <c r="O336" s="28">
        <v>0</v>
      </c>
    </row>
    <row r="337" spans="1:15" ht="15.6">
      <c r="A337" s="314" t="s">
        <v>132</v>
      </c>
      <c r="B337" s="22">
        <v>350</v>
      </c>
      <c r="C337">
        <v>0</v>
      </c>
      <c r="D337">
        <v>0</v>
      </c>
      <c r="E337" s="15">
        <v>152</v>
      </c>
      <c r="F337">
        <v>0</v>
      </c>
      <c r="G337" s="28">
        <v>0</v>
      </c>
      <c r="H337">
        <v>0</v>
      </c>
      <c r="I337">
        <v>0</v>
      </c>
      <c r="J337">
        <v>0</v>
      </c>
      <c r="K337" s="219">
        <v>0</v>
      </c>
      <c r="L337">
        <v>150</v>
      </c>
      <c r="M337" s="219">
        <v>0</v>
      </c>
      <c r="N337">
        <v>0</v>
      </c>
      <c r="O337" s="28">
        <v>0</v>
      </c>
    </row>
    <row r="338" spans="1:15" ht="15.6">
      <c r="A338" s="314" t="s">
        <v>132</v>
      </c>
      <c r="B338" s="22">
        <v>351</v>
      </c>
      <c r="C338">
        <v>0</v>
      </c>
      <c r="D338">
        <v>0</v>
      </c>
      <c r="E338" s="15">
        <v>140</v>
      </c>
      <c r="F338">
        <v>0</v>
      </c>
      <c r="G338" s="28">
        <v>0</v>
      </c>
      <c r="H338">
        <v>0</v>
      </c>
      <c r="I338">
        <v>0</v>
      </c>
      <c r="J338">
        <v>182</v>
      </c>
      <c r="K338" s="219">
        <v>0</v>
      </c>
      <c r="L338">
        <v>150</v>
      </c>
      <c r="M338" s="219">
        <v>0</v>
      </c>
      <c r="N338">
        <v>232</v>
      </c>
      <c r="O338" s="28">
        <v>194</v>
      </c>
    </row>
    <row r="339" spans="1:15" ht="15.6">
      <c r="A339" s="314" t="s">
        <v>132</v>
      </c>
      <c r="B339" s="22">
        <v>351</v>
      </c>
      <c r="C339">
        <v>0</v>
      </c>
      <c r="D339">
        <v>0</v>
      </c>
      <c r="E339" s="15">
        <v>152</v>
      </c>
      <c r="F339">
        <v>0</v>
      </c>
      <c r="G339" s="28">
        <v>0</v>
      </c>
      <c r="H339">
        <v>0</v>
      </c>
      <c r="I339">
        <v>0</v>
      </c>
      <c r="J339">
        <v>196</v>
      </c>
      <c r="K339" s="219">
        <v>0</v>
      </c>
      <c r="L339">
        <v>150</v>
      </c>
      <c r="M339" s="219">
        <v>0</v>
      </c>
      <c r="N339">
        <v>232</v>
      </c>
      <c r="O339" s="28">
        <v>224</v>
      </c>
    </row>
    <row r="340" spans="1:15" ht="15.6">
      <c r="A340" s="314" t="s">
        <v>132</v>
      </c>
      <c r="B340" s="22">
        <v>352</v>
      </c>
      <c r="C340">
        <v>0</v>
      </c>
      <c r="D340">
        <v>0</v>
      </c>
      <c r="E340" s="15">
        <v>140</v>
      </c>
      <c r="F340">
        <v>0</v>
      </c>
      <c r="G340" s="28">
        <v>0</v>
      </c>
      <c r="H340">
        <v>0</v>
      </c>
      <c r="I340">
        <v>0</v>
      </c>
      <c r="J340">
        <v>182</v>
      </c>
      <c r="K340" s="219">
        <v>0</v>
      </c>
      <c r="L340">
        <v>150</v>
      </c>
      <c r="M340" s="219">
        <v>0</v>
      </c>
      <c r="N340">
        <v>0</v>
      </c>
      <c r="O340" s="28">
        <v>0</v>
      </c>
    </row>
    <row r="341" spans="1:15" ht="15.6">
      <c r="A341" s="314" t="s">
        <v>132</v>
      </c>
      <c r="B341" s="22">
        <v>352</v>
      </c>
      <c r="C341">
        <v>0</v>
      </c>
      <c r="D341">
        <v>0</v>
      </c>
      <c r="E341" s="15">
        <v>152</v>
      </c>
      <c r="F341">
        <v>0</v>
      </c>
      <c r="G341" s="28">
        <v>0</v>
      </c>
      <c r="H341">
        <v>0</v>
      </c>
      <c r="I341">
        <v>0</v>
      </c>
      <c r="J341">
        <v>196</v>
      </c>
      <c r="K341" s="219">
        <v>0</v>
      </c>
      <c r="L341">
        <v>150</v>
      </c>
      <c r="M341" s="219">
        <v>0</v>
      </c>
      <c r="N341">
        <v>0</v>
      </c>
      <c r="O341" s="28">
        <v>0</v>
      </c>
    </row>
    <row r="342" spans="1:15" ht="15.6">
      <c r="A342" s="314" t="s">
        <v>132</v>
      </c>
      <c r="B342" s="22">
        <v>353</v>
      </c>
      <c r="C342">
        <v>0</v>
      </c>
      <c r="D342">
        <v>0</v>
      </c>
      <c r="E342" s="15">
        <v>140</v>
      </c>
      <c r="F342">
        <v>0</v>
      </c>
      <c r="G342" s="28">
        <v>0</v>
      </c>
      <c r="H342">
        <v>0</v>
      </c>
      <c r="I342">
        <v>0</v>
      </c>
      <c r="J342">
        <v>0</v>
      </c>
      <c r="K342" s="219">
        <v>156</v>
      </c>
      <c r="L342">
        <v>0</v>
      </c>
      <c r="M342" s="219">
        <v>0</v>
      </c>
      <c r="N342">
        <v>232</v>
      </c>
      <c r="O342" s="28">
        <v>224</v>
      </c>
    </row>
    <row r="343" spans="1:15" ht="15.6">
      <c r="A343" s="314" t="s">
        <v>132</v>
      </c>
      <c r="B343" s="22">
        <v>353</v>
      </c>
      <c r="C343">
        <v>0</v>
      </c>
      <c r="D343">
        <v>0</v>
      </c>
      <c r="E343" s="15">
        <v>152</v>
      </c>
      <c r="F343">
        <v>0</v>
      </c>
      <c r="G343" s="28">
        <v>0</v>
      </c>
      <c r="H343">
        <v>0</v>
      </c>
      <c r="I343">
        <v>0</v>
      </c>
      <c r="J343">
        <v>0</v>
      </c>
      <c r="K343" s="219">
        <v>168</v>
      </c>
      <c r="L343">
        <v>0</v>
      </c>
      <c r="M343" s="219">
        <v>0</v>
      </c>
      <c r="N343">
        <v>232</v>
      </c>
      <c r="O343" s="28">
        <v>224</v>
      </c>
    </row>
    <row r="344" spans="1:15" ht="15.6">
      <c r="A344" s="314" t="s">
        <v>132</v>
      </c>
      <c r="B344" s="22">
        <v>486</v>
      </c>
      <c r="C344">
        <v>131</v>
      </c>
      <c r="D344">
        <v>0</v>
      </c>
      <c r="E344">
        <v>152</v>
      </c>
      <c r="F344">
        <v>158</v>
      </c>
      <c r="G344" s="28">
        <v>0</v>
      </c>
      <c r="H344">
        <v>163</v>
      </c>
      <c r="I344">
        <v>208</v>
      </c>
      <c r="J344">
        <v>196</v>
      </c>
      <c r="K344" s="219">
        <v>0</v>
      </c>
      <c r="L344">
        <v>122</v>
      </c>
      <c r="M344" s="219">
        <v>0</v>
      </c>
      <c r="N344">
        <v>232</v>
      </c>
      <c r="O344" s="28">
        <v>0</v>
      </c>
    </row>
    <row r="345" spans="1:15" ht="15.6">
      <c r="A345" s="314" t="s">
        <v>132</v>
      </c>
      <c r="B345" s="22">
        <v>486</v>
      </c>
      <c r="C345">
        <v>139</v>
      </c>
      <c r="D345">
        <v>0</v>
      </c>
      <c r="E345">
        <v>150</v>
      </c>
      <c r="F345">
        <v>186</v>
      </c>
      <c r="G345" s="28">
        <v>0</v>
      </c>
      <c r="H345">
        <v>166</v>
      </c>
      <c r="I345">
        <v>206</v>
      </c>
      <c r="J345">
        <v>200</v>
      </c>
      <c r="K345" s="219">
        <v>0</v>
      </c>
      <c r="L345">
        <v>132</v>
      </c>
      <c r="M345" s="219">
        <v>0</v>
      </c>
      <c r="N345">
        <v>232</v>
      </c>
      <c r="O345" s="28">
        <v>0</v>
      </c>
    </row>
    <row r="346" spans="1:15" ht="15.6">
      <c r="A346" s="314" t="s">
        <v>132</v>
      </c>
      <c r="B346" s="22">
        <v>487</v>
      </c>
      <c r="C346">
        <v>0</v>
      </c>
      <c r="D346">
        <v>293</v>
      </c>
      <c r="E346">
        <v>150</v>
      </c>
      <c r="F346">
        <v>174</v>
      </c>
      <c r="G346" s="28">
        <v>0</v>
      </c>
      <c r="H346">
        <v>163</v>
      </c>
      <c r="I346">
        <v>204</v>
      </c>
      <c r="J346">
        <v>182</v>
      </c>
      <c r="K346" s="219">
        <v>0</v>
      </c>
      <c r="L346">
        <v>132</v>
      </c>
      <c r="M346" s="219">
        <v>0</v>
      </c>
      <c r="N346">
        <v>232</v>
      </c>
      <c r="O346" s="28">
        <v>0</v>
      </c>
    </row>
    <row r="347" spans="1:15" ht="15.6">
      <c r="A347" s="314" t="s">
        <v>132</v>
      </c>
      <c r="B347" s="22">
        <v>487</v>
      </c>
      <c r="C347">
        <v>0</v>
      </c>
      <c r="D347">
        <v>293</v>
      </c>
      <c r="E347">
        <v>150</v>
      </c>
      <c r="F347">
        <v>146</v>
      </c>
      <c r="G347" s="28">
        <v>0</v>
      </c>
      <c r="H347">
        <v>166</v>
      </c>
      <c r="I347">
        <v>202</v>
      </c>
      <c r="J347">
        <v>196</v>
      </c>
      <c r="K347" s="219">
        <v>0</v>
      </c>
      <c r="L347">
        <v>122</v>
      </c>
      <c r="M347" s="219">
        <v>0</v>
      </c>
      <c r="N347">
        <v>232</v>
      </c>
      <c r="O347" s="28">
        <v>0</v>
      </c>
    </row>
    <row r="348" spans="1:15" ht="15.6">
      <c r="A348" s="314" t="s">
        <v>132</v>
      </c>
      <c r="B348" s="22">
        <v>488</v>
      </c>
      <c r="C348">
        <v>139</v>
      </c>
      <c r="D348">
        <v>311</v>
      </c>
      <c r="E348">
        <v>0</v>
      </c>
      <c r="F348">
        <v>154</v>
      </c>
      <c r="G348" s="28">
        <v>0</v>
      </c>
      <c r="H348">
        <v>163</v>
      </c>
      <c r="I348">
        <v>204</v>
      </c>
      <c r="J348">
        <v>198</v>
      </c>
      <c r="K348" s="219">
        <v>150</v>
      </c>
      <c r="L348">
        <v>0</v>
      </c>
      <c r="M348" s="219">
        <v>0</v>
      </c>
      <c r="N348">
        <v>232</v>
      </c>
      <c r="O348" s="28">
        <v>224</v>
      </c>
    </row>
    <row r="349" spans="1:15" ht="15.6">
      <c r="A349" s="314" t="s">
        <v>132</v>
      </c>
      <c r="B349" s="22">
        <v>488</v>
      </c>
      <c r="C349">
        <v>143</v>
      </c>
      <c r="D349">
        <v>311</v>
      </c>
      <c r="E349">
        <v>0</v>
      </c>
      <c r="F349">
        <v>158</v>
      </c>
      <c r="G349" s="28">
        <v>0</v>
      </c>
      <c r="H349">
        <v>169</v>
      </c>
      <c r="I349">
        <v>200</v>
      </c>
      <c r="J349">
        <v>184</v>
      </c>
      <c r="K349" s="219">
        <v>162</v>
      </c>
      <c r="L349">
        <v>0</v>
      </c>
      <c r="M349" s="219">
        <v>0</v>
      </c>
      <c r="N349">
        <v>232</v>
      </c>
      <c r="O349" s="28">
        <v>224</v>
      </c>
    </row>
    <row r="350" spans="1:15" ht="15.6">
      <c r="A350" s="314" t="s">
        <v>132</v>
      </c>
      <c r="B350" s="22">
        <v>489</v>
      </c>
      <c r="C350">
        <v>131</v>
      </c>
      <c r="D350">
        <v>293</v>
      </c>
      <c r="E350">
        <v>150</v>
      </c>
      <c r="F350">
        <v>158</v>
      </c>
      <c r="G350" s="28">
        <v>0</v>
      </c>
      <c r="H350">
        <v>163</v>
      </c>
      <c r="I350">
        <v>206</v>
      </c>
      <c r="J350">
        <v>184</v>
      </c>
      <c r="K350" s="219">
        <v>168</v>
      </c>
      <c r="L350">
        <v>0</v>
      </c>
      <c r="M350" s="219">
        <v>0</v>
      </c>
      <c r="N350">
        <v>232</v>
      </c>
      <c r="O350" s="28">
        <v>0</v>
      </c>
    </row>
    <row r="351" spans="1:15" ht="15.6">
      <c r="A351" s="314" t="s">
        <v>132</v>
      </c>
      <c r="B351" s="22">
        <v>489</v>
      </c>
      <c r="C351">
        <v>139</v>
      </c>
      <c r="D351">
        <v>302</v>
      </c>
      <c r="E351">
        <v>150</v>
      </c>
      <c r="F351">
        <v>186</v>
      </c>
      <c r="G351" s="28">
        <v>0</v>
      </c>
      <c r="H351">
        <v>166</v>
      </c>
      <c r="I351">
        <v>204</v>
      </c>
      <c r="J351">
        <v>198</v>
      </c>
      <c r="K351" s="219">
        <v>156</v>
      </c>
      <c r="L351">
        <v>0</v>
      </c>
      <c r="M351" s="219">
        <v>0</v>
      </c>
      <c r="N351">
        <v>232</v>
      </c>
      <c r="O351" s="28">
        <v>0</v>
      </c>
    </row>
    <row r="352" spans="1:15" ht="15.6">
      <c r="A352" s="314" t="s">
        <v>132</v>
      </c>
      <c r="B352" s="22">
        <v>490</v>
      </c>
      <c r="C352">
        <v>131</v>
      </c>
      <c r="D352">
        <v>0</v>
      </c>
      <c r="E352">
        <v>150</v>
      </c>
      <c r="F352">
        <v>186</v>
      </c>
      <c r="G352" s="28">
        <v>0</v>
      </c>
      <c r="H352">
        <v>163</v>
      </c>
      <c r="I352">
        <v>0</v>
      </c>
      <c r="J352">
        <v>184</v>
      </c>
      <c r="K352" s="219">
        <v>168</v>
      </c>
      <c r="L352">
        <v>0</v>
      </c>
      <c r="M352" s="219">
        <v>0</v>
      </c>
      <c r="N352">
        <v>232</v>
      </c>
      <c r="O352" s="28">
        <v>214</v>
      </c>
    </row>
    <row r="353" spans="1:15" ht="15.6">
      <c r="A353" s="314" t="s">
        <v>132</v>
      </c>
      <c r="B353" s="22">
        <v>490</v>
      </c>
      <c r="C353">
        <v>139</v>
      </c>
      <c r="D353">
        <v>0</v>
      </c>
      <c r="E353">
        <v>150</v>
      </c>
      <c r="F353">
        <v>158</v>
      </c>
      <c r="G353" s="28">
        <v>0</v>
      </c>
      <c r="H353">
        <v>166</v>
      </c>
      <c r="I353">
        <v>0</v>
      </c>
      <c r="J353">
        <v>198</v>
      </c>
      <c r="K353" s="219">
        <v>156</v>
      </c>
      <c r="L353">
        <v>0</v>
      </c>
      <c r="M353" s="219">
        <v>0</v>
      </c>
      <c r="N353">
        <v>232</v>
      </c>
      <c r="O353" s="28">
        <v>224</v>
      </c>
    </row>
    <row r="354" spans="1:15" ht="15.6">
      <c r="A354" s="314" t="s">
        <v>132</v>
      </c>
      <c r="B354" s="22">
        <v>491</v>
      </c>
      <c r="C354">
        <v>139</v>
      </c>
      <c r="D354">
        <v>0</v>
      </c>
      <c r="E354">
        <v>150</v>
      </c>
      <c r="F354">
        <v>178</v>
      </c>
      <c r="G354" s="28">
        <v>0</v>
      </c>
      <c r="H354">
        <v>160</v>
      </c>
      <c r="I354">
        <v>206</v>
      </c>
      <c r="J354">
        <v>184</v>
      </c>
      <c r="K354" s="219">
        <v>150</v>
      </c>
      <c r="L354">
        <v>132</v>
      </c>
      <c r="M354" s="219">
        <v>0</v>
      </c>
      <c r="N354">
        <v>232</v>
      </c>
      <c r="O354" s="28">
        <v>0</v>
      </c>
    </row>
    <row r="355" spans="1:15" ht="15.6">
      <c r="A355" s="314" t="s">
        <v>132</v>
      </c>
      <c r="B355" s="22">
        <v>491</v>
      </c>
      <c r="C355">
        <v>143</v>
      </c>
      <c r="D355">
        <v>0</v>
      </c>
      <c r="E355">
        <v>150</v>
      </c>
      <c r="F355">
        <v>186</v>
      </c>
      <c r="G355" s="28">
        <v>0</v>
      </c>
      <c r="H355">
        <v>163</v>
      </c>
      <c r="I355">
        <v>202</v>
      </c>
      <c r="J355">
        <v>198</v>
      </c>
      <c r="K355" s="219">
        <v>162</v>
      </c>
      <c r="L355">
        <v>162</v>
      </c>
      <c r="M355" s="219">
        <v>0</v>
      </c>
      <c r="N355">
        <v>232</v>
      </c>
      <c r="O355" s="28">
        <v>0</v>
      </c>
    </row>
    <row r="356" spans="1:15" ht="15.6">
      <c r="A356" s="314" t="s">
        <v>132</v>
      </c>
      <c r="B356" s="22">
        <v>492</v>
      </c>
      <c r="C356">
        <v>0</v>
      </c>
      <c r="D356">
        <v>0</v>
      </c>
      <c r="E356">
        <v>150</v>
      </c>
      <c r="F356">
        <v>186</v>
      </c>
      <c r="G356" s="28">
        <v>0</v>
      </c>
      <c r="H356">
        <v>163</v>
      </c>
      <c r="I356">
        <v>204</v>
      </c>
      <c r="J356">
        <v>184</v>
      </c>
      <c r="K356" s="219">
        <v>156</v>
      </c>
      <c r="L356">
        <v>0</v>
      </c>
      <c r="M356" s="219">
        <v>0</v>
      </c>
      <c r="N356">
        <v>232</v>
      </c>
      <c r="O356" s="28">
        <v>0</v>
      </c>
    </row>
    <row r="357" spans="1:15" ht="15.6">
      <c r="A357" s="314" t="s">
        <v>132</v>
      </c>
      <c r="B357" s="22">
        <v>492</v>
      </c>
      <c r="C357">
        <v>0</v>
      </c>
      <c r="D357">
        <v>0</v>
      </c>
      <c r="E357">
        <v>150</v>
      </c>
      <c r="F357">
        <v>158</v>
      </c>
      <c r="G357" s="28">
        <v>0</v>
      </c>
      <c r="H357">
        <v>166</v>
      </c>
      <c r="I357">
        <v>202</v>
      </c>
      <c r="J357">
        <v>198</v>
      </c>
      <c r="K357" s="219">
        <v>168</v>
      </c>
      <c r="L357">
        <v>0</v>
      </c>
      <c r="M357" s="219">
        <v>0</v>
      </c>
      <c r="N357">
        <v>232</v>
      </c>
      <c r="O357" s="28">
        <v>0</v>
      </c>
    </row>
    <row r="358" spans="1:15" ht="15.6">
      <c r="A358" s="314" t="s">
        <v>132</v>
      </c>
      <c r="B358" s="22">
        <v>493</v>
      </c>
      <c r="C358">
        <v>143</v>
      </c>
      <c r="D358">
        <v>0</v>
      </c>
      <c r="E358">
        <v>150</v>
      </c>
      <c r="F358">
        <v>174</v>
      </c>
      <c r="G358" s="28">
        <v>0</v>
      </c>
      <c r="H358">
        <v>160</v>
      </c>
      <c r="I358">
        <v>0</v>
      </c>
      <c r="J358">
        <v>182</v>
      </c>
      <c r="K358" s="219">
        <v>150</v>
      </c>
      <c r="L358">
        <v>122</v>
      </c>
      <c r="M358" s="219">
        <v>0</v>
      </c>
      <c r="N358">
        <v>232</v>
      </c>
      <c r="O358" s="28">
        <v>0</v>
      </c>
    </row>
    <row r="359" spans="1:15" ht="15.6">
      <c r="A359" s="314" t="s">
        <v>132</v>
      </c>
      <c r="B359" s="22">
        <v>493</v>
      </c>
      <c r="C359">
        <v>139</v>
      </c>
      <c r="D359">
        <v>0</v>
      </c>
      <c r="E359">
        <v>150</v>
      </c>
      <c r="F359">
        <v>186</v>
      </c>
      <c r="G359" s="28">
        <v>0</v>
      </c>
      <c r="H359">
        <v>163</v>
      </c>
      <c r="I359">
        <v>0</v>
      </c>
      <c r="J359">
        <v>196</v>
      </c>
      <c r="K359" s="219">
        <v>160</v>
      </c>
      <c r="L359">
        <v>132</v>
      </c>
      <c r="M359" s="219">
        <v>0</v>
      </c>
      <c r="N359">
        <v>232</v>
      </c>
      <c r="O359" s="28">
        <v>0</v>
      </c>
    </row>
    <row r="360" spans="1:15" ht="15.6">
      <c r="A360" s="314" t="s">
        <v>132</v>
      </c>
      <c r="B360" s="22">
        <v>494</v>
      </c>
      <c r="C360">
        <v>0</v>
      </c>
      <c r="D360">
        <v>0</v>
      </c>
      <c r="E360">
        <v>150</v>
      </c>
      <c r="F360">
        <v>186</v>
      </c>
      <c r="G360" s="28">
        <v>0</v>
      </c>
      <c r="H360">
        <v>163</v>
      </c>
      <c r="I360">
        <v>204</v>
      </c>
      <c r="J360">
        <v>184</v>
      </c>
      <c r="K360" s="219">
        <v>168</v>
      </c>
      <c r="L360">
        <v>0</v>
      </c>
      <c r="M360" s="219">
        <v>0</v>
      </c>
      <c r="N360">
        <v>232</v>
      </c>
      <c r="O360" s="28">
        <v>0</v>
      </c>
    </row>
    <row r="361" spans="1:15" ht="15.6">
      <c r="A361" s="314" t="s">
        <v>132</v>
      </c>
      <c r="B361" s="22">
        <v>494</v>
      </c>
      <c r="C361">
        <v>0</v>
      </c>
      <c r="D361">
        <v>0</v>
      </c>
      <c r="E361">
        <v>150</v>
      </c>
      <c r="F361">
        <v>158</v>
      </c>
      <c r="G361" s="28">
        <v>0</v>
      </c>
      <c r="H361">
        <v>166</v>
      </c>
      <c r="I361">
        <v>202</v>
      </c>
      <c r="J361">
        <v>198</v>
      </c>
      <c r="K361" s="219">
        <v>156</v>
      </c>
      <c r="L361">
        <v>0</v>
      </c>
      <c r="M361" s="219">
        <v>0</v>
      </c>
      <c r="N361">
        <v>232</v>
      </c>
      <c r="O361" s="28">
        <v>0</v>
      </c>
    </row>
    <row r="362" spans="1:15" ht="15.6">
      <c r="A362" s="314" t="s">
        <v>132</v>
      </c>
      <c r="B362" s="22">
        <v>495</v>
      </c>
      <c r="C362">
        <v>0</v>
      </c>
      <c r="D362">
        <v>0</v>
      </c>
      <c r="E362">
        <v>0</v>
      </c>
      <c r="F362">
        <v>186</v>
      </c>
      <c r="G362" s="28">
        <v>0</v>
      </c>
      <c r="H362">
        <v>160</v>
      </c>
      <c r="I362">
        <v>206</v>
      </c>
      <c r="J362">
        <v>184</v>
      </c>
      <c r="K362" s="219">
        <v>150</v>
      </c>
      <c r="L362">
        <v>132</v>
      </c>
      <c r="M362" s="219">
        <v>0</v>
      </c>
      <c r="N362">
        <v>232</v>
      </c>
      <c r="O362" s="28">
        <v>0</v>
      </c>
    </row>
    <row r="363" spans="1:15" ht="15.6">
      <c r="A363" s="314" t="s">
        <v>132</v>
      </c>
      <c r="B363" s="22">
        <v>495</v>
      </c>
      <c r="C363">
        <v>0</v>
      </c>
      <c r="D363">
        <v>0</v>
      </c>
      <c r="E363">
        <v>0</v>
      </c>
      <c r="F363">
        <v>178</v>
      </c>
      <c r="G363" s="28">
        <v>0</v>
      </c>
      <c r="H363">
        <v>163</v>
      </c>
      <c r="I363">
        <v>202</v>
      </c>
      <c r="J363">
        <v>198</v>
      </c>
      <c r="K363" s="219">
        <v>162</v>
      </c>
      <c r="L363">
        <v>148</v>
      </c>
      <c r="M363" s="219">
        <v>0</v>
      </c>
      <c r="N363">
        <v>232</v>
      </c>
      <c r="O363" s="28">
        <v>0</v>
      </c>
    </row>
    <row r="364" spans="1:15" ht="15.6">
      <c r="A364" s="314" t="s">
        <v>132</v>
      </c>
      <c r="B364" s="22">
        <v>496</v>
      </c>
      <c r="C364">
        <v>0</v>
      </c>
      <c r="D364">
        <v>338</v>
      </c>
      <c r="E364">
        <v>150</v>
      </c>
      <c r="F364">
        <v>158</v>
      </c>
      <c r="G364" s="28">
        <v>0</v>
      </c>
      <c r="H364">
        <v>163</v>
      </c>
      <c r="I364">
        <v>202</v>
      </c>
      <c r="J364">
        <v>196</v>
      </c>
      <c r="K364" s="219">
        <v>0</v>
      </c>
      <c r="L364">
        <v>0</v>
      </c>
      <c r="M364" s="219">
        <v>302</v>
      </c>
      <c r="N364">
        <v>232</v>
      </c>
      <c r="O364" s="28">
        <v>227</v>
      </c>
    </row>
    <row r="365" spans="1:15" ht="15.6">
      <c r="A365" s="314" t="s">
        <v>132</v>
      </c>
      <c r="B365" s="22">
        <v>496</v>
      </c>
      <c r="C365">
        <v>0</v>
      </c>
      <c r="D365">
        <v>332</v>
      </c>
      <c r="E365">
        <v>150</v>
      </c>
      <c r="F365">
        <v>154</v>
      </c>
      <c r="G365" s="28">
        <v>0</v>
      </c>
      <c r="H365">
        <v>163</v>
      </c>
      <c r="I365">
        <v>202</v>
      </c>
      <c r="J365">
        <v>196</v>
      </c>
      <c r="K365" s="219">
        <v>0</v>
      </c>
      <c r="L365">
        <v>0</v>
      </c>
      <c r="M365" s="219">
        <v>302</v>
      </c>
      <c r="N365">
        <v>232</v>
      </c>
      <c r="O365" s="28">
        <v>227</v>
      </c>
    </row>
    <row r="366" spans="1:15" ht="15.6">
      <c r="A366" s="314" t="s">
        <v>132</v>
      </c>
      <c r="B366" s="22">
        <v>497</v>
      </c>
      <c r="C366">
        <v>131</v>
      </c>
      <c r="D366">
        <v>293</v>
      </c>
      <c r="E366">
        <v>154</v>
      </c>
      <c r="F366">
        <v>158</v>
      </c>
      <c r="G366" s="28">
        <v>0</v>
      </c>
      <c r="H366">
        <v>0</v>
      </c>
      <c r="I366">
        <v>0</v>
      </c>
      <c r="J366">
        <v>0</v>
      </c>
      <c r="K366" s="219">
        <v>0</v>
      </c>
      <c r="L366">
        <v>0</v>
      </c>
      <c r="M366" s="219">
        <v>0</v>
      </c>
      <c r="N366">
        <v>232</v>
      </c>
      <c r="O366" s="28">
        <v>224</v>
      </c>
    </row>
    <row r="367" spans="1:15" ht="15.6">
      <c r="A367" s="314" t="s">
        <v>132</v>
      </c>
      <c r="B367" s="22">
        <v>497</v>
      </c>
      <c r="C367">
        <v>139</v>
      </c>
      <c r="D367">
        <v>293</v>
      </c>
      <c r="E367">
        <v>154</v>
      </c>
      <c r="F367">
        <v>186</v>
      </c>
      <c r="G367" s="28">
        <v>0</v>
      </c>
      <c r="H367">
        <v>0</v>
      </c>
      <c r="I367">
        <v>0</v>
      </c>
      <c r="J367">
        <v>0</v>
      </c>
      <c r="K367" s="219">
        <v>0</v>
      </c>
      <c r="L367">
        <v>0</v>
      </c>
      <c r="M367" s="219">
        <v>0</v>
      </c>
      <c r="N367">
        <v>232</v>
      </c>
      <c r="O367" s="28">
        <v>224</v>
      </c>
    </row>
    <row r="368" spans="1:15" ht="15.6">
      <c r="A368" s="314" t="s">
        <v>132</v>
      </c>
      <c r="B368" s="22">
        <v>498</v>
      </c>
      <c r="C368">
        <v>131</v>
      </c>
      <c r="D368">
        <v>293</v>
      </c>
      <c r="E368">
        <v>150</v>
      </c>
      <c r="F368">
        <v>158</v>
      </c>
      <c r="G368" s="28">
        <v>0</v>
      </c>
      <c r="H368">
        <v>0</v>
      </c>
      <c r="I368">
        <v>202</v>
      </c>
      <c r="J368">
        <v>196</v>
      </c>
      <c r="K368" s="219">
        <v>0</v>
      </c>
      <c r="L368">
        <v>122</v>
      </c>
      <c r="M368" s="219">
        <v>293</v>
      </c>
      <c r="N368">
        <v>232</v>
      </c>
      <c r="O368" s="28">
        <v>224</v>
      </c>
    </row>
    <row r="369" spans="1:31" ht="15.6">
      <c r="A369" s="314" t="s">
        <v>132</v>
      </c>
      <c r="B369" s="22">
        <v>498</v>
      </c>
      <c r="C369">
        <v>139</v>
      </c>
      <c r="D369">
        <v>293</v>
      </c>
      <c r="E369">
        <v>154</v>
      </c>
      <c r="F369">
        <v>186</v>
      </c>
      <c r="G369" s="28">
        <v>0</v>
      </c>
      <c r="H369">
        <v>0</v>
      </c>
      <c r="I369">
        <v>204</v>
      </c>
      <c r="J369">
        <v>182</v>
      </c>
      <c r="K369" s="219">
        <v>0</v>
      </c>
      <c r="L369">
        <v>132</v>
      </c>
      <c r="M369" s="219">
        <v>293</v>
      </c>
      <c r="N369">
        <v>232</v>
      </c>
      <c r="O369" s="28">
        <v>224</v>
      </c>
    </row>
    <row r="370" spans="1:31" ht="15.6">
      <c r="A370" s="314" t="s">
        <v>132</v>
      </c>
      <c r="B370" s="22">
        <v>499</v>
      </c>
      <c r="C370">
        <v>139</v>
      </c>
      <c r="D370">
        <v>311</v>
      </c>
      <c r="E370">
        <v>154</v>
      </c>
      <c r="F370">
        <v>178</v>
      </c>
      <c r="G370" s="28">
        <v>0</v>
      </c>
      <c r="H370">
        <v>0</v>
      </c>
      <c r="I370">
        <v>204</v>
      </c>
      <c r="J370">
        <v>176</v>
      </c>
      <c r="K370" s="219">
        <v>162</v>
      </c>
      <c r="L370">
        <v>158</v>
      </c>
      <c r="M370" s="219">
        <v>0</v>
      </c>
      <c r="N370">
        <v>232</v>
      </c>
      <c r="O370" s="28">
        <v>214</v>
      </c>
    </row>
    <row r="371" spans="1:31" ht="15.6">
      <c r="A371" s="314" t="s">
        <v>132</v>
      </c>
      <c r="B371" s="22">
        <v>499</v>
      </c>
      <c r="C371">
        <v>143</v>
      </c>
      <c r="D371">
        <v>311</v>
      </c>
      <c r="E371">
        <v>154</v>
      </c>
      <c r="F371">
        <v>186</v>
      </c>
      <c r="G371" s="28">
        <v>0</v>
      </c>
      <c r="H371">
        <v>0</v>
      </c>
      <c r="I371">
        <v>202</v>
      </c>
      <c r="J371">
        <v>196</v>
      </c>
      <c r="K371" s="219">
        <v>150</v>
      </c>
      <c r="L371">
        <v>132</v>
      </c>
      <c r="M371" s="219">
        <v>0</v>
      </c>
      <c r="N371">
        <v>232</v>
      </c>
      <c r="O371" s="28">
        <v>224</v>
      </c>
    </row>
    <row r="372" spans="1:31" ht="15.6">
      <c r="A372" s="314" t="s">
        <v>132</v>
      </c>
      <c r="B372" s="22">
        <v>500</v>
      </c>
      <c r="C372">
        <v>139</v>
      </c>
      <c r="D372">
        <v>0</v>
      </c>
      <c r="E372">
        <v>0</v>
      </c>
      <c r="F372">
        <v>178</v>
      </c>
      <c r="G372" s="28">
        <v>0</v>
      </c>
      <c r="H372">
        <v>0</v>
      </c>
      <c r="I372">
        <v>202</v>
      </c>
      <c r="J372">
        <v>196</v>
      </c>
      <c r="K372" s="219">
        <v>162</v>
      </c>
      <c r="L372">
        <v>0</v>
      </c>
      <c r="M372" s="219">
        <v>0</v>
      </c>
      <c r="N372">
        <v>232</v>
      </c>
      <c r="O372" s="28">
        <v>214</v>
      </c>
    </row>
    <row r="373" spans="1:31" ht="15.6">
      <c r="A373" s="314" t="s">
        <v>132</v>
      </c>
      <c r="B373" s="22">
        <v>500</v>
      </c>
      <c r="C373">
        <v>143</v>
      </c>
      <c r="D373">
        <v>0</v>
      </c>
      <c r="E373">
        <v>0</v>
      </c>
      <c r="F373">
        <v>186</v>
      </c>
      <c r="G373" s="28">
        <v>0</v>
      </c>
      <c r="H373">
        <v>0</v>
      </c>
      <c r="I373">
        <v>206</v>
      </c>
      <c r="J373">
        <v>182</v>
      </c>
      <c r="K373" s="219">
        <v>150</v>
      </c>
      <c r="L373">
        <v>0</v>
      </c>
      <c r="M373" s="219">
        <v>0</v>
      </c>
      <c r="N373">
        <v>232</v>
      </c>
      <c r="O373" s="28">
        <v>224</v>
      </c>
    </row>
    <row r="374" spans="1:31" ht="15.6">
      <c r="A374" s="314" t="s">
        <v>132</v>
      </c>
      <c r="B374" s="22">
        <v>501</v>
      </c>
      <c r="C374">
        <v>131</v>
      </c>
      <c r="D374">
        <v>293</v>
      </c>
      <c r="E374">
        <v>0</v>
      </c>
      <c r="F374">
        <v>158</v>
      </c>
      <c r="G374" s="28">
        <v>0</v>
      </c>
      <c r="H374">
        <v>0</v>
      </c>
      <c r="I374">
        <v>202</v>
      </c>
      <c r="J374">
        <v>0</v>
      </c>
      <c r="K374" s="219">
        <v>168</v>
      </c>
      <c r="L374">
        <v>122</v>
      </c>
      <c r="M374" s="219">
        <v>0</v>
      </c>
      <c r="N374">
        <v>232</v>
      </c>
      <c r="O374" s="28">
        <v>224</v>
      </c>
    </row>
    <row r="375" spans="1:31" ht="15.6">
      <c r="A375" s="314" t="s">
        <v>132</v>
      </c>
      <c r="B375" s="22">
        <v>501</v>
      </c>
      <c r="C375">
        <v>139</v>
      </c>
      <c r="D375">
        <v>293</v>
      </c>
      <c r="E375">
        <v>0</v>
      </c>
      <c r="F375">
        <v>186</v>
      </c>
      <c r="G375" s="28">
        <v>0</v>
      </c>
      <c r="H375">
        <v>0</v>
      </c>
      <c r="I375">
        <v>204</v>
      </c>
      <c r="J375">
        <v>0</v>
      </c>
      <c r="K375" s="219">
        <v>168</v>
      </c>
      <c r="L375">
        <v>132</v>
      </c>
      <c r="M375" s="219">
        <v>0</v>
      </c>
      <c r="N375">
        <v>232</v>
      </c>
      <c r="O375" s="28">
        <v>208</v>
      </c>
    </row>
    <row r="376" spans="1:31" ht="15.6">
      <c r="A376" s="314" t="s">
        <v>132</v>
      </c>
      <c r="B376" s="22">
        <v>502</v>
      </c>
      <c r="C376">
        <v>131</v>
      </c>
      <c r="D376">
        <v>293</v>
      </c>
      <c r="E376">
        <v>0</v>
      </c>
      <c r="F376">
        <v>158</v>
      </c>
      <c r="G376" s="28">
        <v>0</v>
      </c>
      <c r="H376">
        <v>0</v>
      </c>
      <c r="I376">
        <v>0</v>
      </c>
      <c r="J376">
        <v>0</v>
      </c>
      <c r="K376" s="219">
        <v>168</v>
      </c>
      <c r="L376">
        <v>194</v>
      </c>
      <c r="M376" s="219">
        <v>0</v>
      </c>
      <c r="N376">
        <v>232</v>
      </c>
      <c r="O376" s="28">
        <v>224</v>
      </c>
    </row>
    <row r="377" spans="1:31" ht="15.6">
      <c r="A377" s="314" t="s">
        <v>132</v>
      </c>
      <c r="B377" s="22">
        <v>502</v>
      </c>
      <c r="C377">
        <v>139</v>
      </c>
      <c r="D377">
        <v>293</v>
      </c>
      <c r="E377">
        <v>0</v>
      </c>
      <c r="F377">
        <v>186</v>
      </c>
      <c r="G377" s="28">
        <v>0</v>
      </c>
      <c r="H377">
        <v>0</v>
      </c>
      <c r="I377">
        <v>0</v>
      </c>
      <c r="J377">
        <v>0</v>
      </c>
      <c r="K377" s="219">
        <v>168</v>
      </c>
      <c r="L377">
        <v>132</v>
      </c>
      <c r="M377" s="219">
        <v>0</v>
      </c>
      <c r="N377">
        <v>232</v>
      </c>
      <c r="O377" s="28">
        <v>224</v>
      </c>
    </row>
    <row r="378" spans="1:31" ht="15.6">
      <c r="A378" s="314" t="s">
        <v>132</v>
      </c>
      <c r="B378" s="22">
        <v>503</v>
      </c>
      <c r="C378">
        <v>131</v>
      </c>
      <c r="D378">
        <v>293</v>
      </c>
      <c r="E378">
        <v>0</v>
      </c>
      <c r="F378">
        <v>158</v>
      </c>
      <c r="G378" s="28">
        <v>0</v>
      </c>
      <c r="H378">
        <v>0</v>
      </c>
      <c r="I378">
        <v>202</v>
      </c>
      <c r="J378">
        <v>0</v>
      </c>
      <c r="K378" s="219">
        <v>0</v>
      </c>
      <c r="L378">
        <v>0</v>
      </c>
      <c r="M378" s="219">
        <v>0</v>
      </c>
      <c r="N378">
        <v>232</v>
      </c>
      <c r="O378" s="28">
        <v>224</v>
      </c>
    </row>
    <row r="379" spans="1:31" ht="15.6">
      <c r="A379" s="314" t="s">
        <v>132</v>
      </c>
      <c r="B379" s="22">
        <v>503</v>
      </c>
      <c r="C379">
        <v>139</v>
      </c>
      <c r="D379">
        <v>293</v>
      </c>
      <c r="E379">
        <v>0</v>
      </c>
      <c r="F379">
        <v>186</v>
      </c>
      <c r="G379" s="28">
        <v>0</v>
      </c>
      <c r="H379">
        <v>0</v>
      </c>
      <c r="I379">
        <v>204</v>
      </c>
      <c r="J379">
        <v>0</v>
      </c>
      <c r="K379" s="219">
        <v>0</v>
      </c>
      <c r="L379">
        <v>0</v>
      </c>
      <c r="M379" s="219">
        <v>0</v>
      </c>
      <c r="N379">
        <v>232</v>
      </c>
      <c r="O379" s="28">
        <v>224</v>
      </c>
    </row>
    <row r="380" spans="1:31" ht="15.6">
      <c r="A380" s="314" t="s">
        <v>132</v>
      </c>
      <c r="B380" s="22">
        <v>504</v>
      </c>
      <c r="C380">
        <v>131</v>
      </c>
      <c r="D380">
        <v>0</v>
      </c>
      <c r="E380">
        <v>154</v>
      </c>
      <c r="F380">
        <v>158</v>
      </c>
      <c r="G380" s="28">
        <v>0</v>
      </c>
      <c r="H380">
        <v>0</v>
      </c>
      <c r="I380">
        <v>202</v>
      </c>
      <c r="J380">
        <v>196</v>
      </c>
      <c r="K380" s="219">
        <v>156</v>
      </c>
      <c r="L380">
        <v>0</v>
      </c>
      <c r="M380" s="219">
        <v>293</v>
      </c>
      <c r="N380">
        <v>232</v>
      </c>
      <c r="O380" s="28">
        <v>224</v>
      </c>
    </row>
    <row r="381" spans="1:31" ht="15.6">
      <c r="A381" s="314" t="s">
        <v>132</v>
      </c>
      <c r="B381" s="11">
        <v>504</v>
      </c>
      <c r="C381" s="182">
        <v>139</v>
      </c>
      <c r="D381" s="182">
        <v>0</v>
      </c>
      <c r="E381" s="182">
        <v>154</v>
      </c>
      <c r="F381" s="182">
        <v>186</v>
      </c>
      <c r="G381" s="183">
        <v>0</v>
      </c>
      <c r="H381" s="182">
        <v>0</v>
      </c>
      <c r="I381" s="182">
        <v>204</v>
      </c>
      <c r="J381" s="182">
        <v>196</v>
      </c>
      <c r="K381" s="225">
        <v>168</v>
      </c>
      <c r="L381" s="182">
        <v>0</v>
      </c>
      <c r="M381" s="225">
        <v>293</v>
      </c>
      <c r="N381" s="182">
        <v>232</v>
      </c>
      <c r="O381" s="183">
        <v>224</v>
      </c>
      <c r="P381" s="182"/>
      <c r="Q381" s="182"/>
      <c r="R381" s="182"/>
      <c r="S381" s="182"/>
      <c r="T381" s="182"/>
      <c r="U381" s="182"/>
      <c r="V381" s="182"/>
      <c r="W381" s="182"/>
      <c r="X381" s="182"/>
      <c r="Y381" s="182"/>
      <c r="Z381" s="182"/>
      <c r="AA381" s="182"/>
      <c r="AB381" s="182"/>
      <c r="AC381" s="182"/>
      <c r="AD381" s="182"/>
      <c r="AE381" s="182"/>
    </row>
    <row r="382" spans="1:31" ht="15.6">
      <c r="A382" s="22" t="s">
        <v>55</v>
      </c>
      <c r="B382" s="22">
        <v>287</v>
      </c>
      <c r="C382" s="15">
        <v>143</v>
      </c>
      <c r="D382">
        <v>0</v>
      </c>
      <c r="E382" s="15">
        <v>152</v>
      </c>
      <c r="F382" s="15">
        <v>154</v>
      </c>
      <c r="G382" s="28">
        <v>0</v>
      </c>
      <c r="H382">
        <v>160</v>
      </c>
      <c r="I382">
        <v>202</v>
      </c>
      <c r="J382">
        <v>0</v>
      </c>
      <c r="K382" s="219">
        <v>0</v>
      </c>
      <c r="L382">
        <v>146</v>
      </c>
      <c r="M382" s="219">
        <v>0</v>
      </c>
      <c r="N382">
        <v>0</v>
      </c>
      <c r="O382" s="28">
        <v>0</v>
      </c>
    </row>
    <row r="383" spans="1:31" ht="15.6">
      <c r="A383" s="22" t="s">
        <v>55</v>
      </c>
      <c r="B383" s="22">
        <v>287</v>
      </c>
      <c r="C383" s="15">
        <v>143</v>
      </c>
      <c r="D383">
        <v>0</v>
      </c>
      <c r="E383" s="15">
        <v>152</v>
      </c>
      <c r="F383" s="15">
        <v>170</v>
      </c>
      <c r="G383" s="28">
        <v>0</v>
      </c>
      <c r="H383">
        <v>163</v>
      </c>
      <c r="I383">
        <v>208</v>
      </c>
      <c r="J383">
        <v>0</v>
      </c>
      <c r="K383" s="219">
        <v>0</v>
      </c>
      <c r="L383">
        <v>146</v>
      </c>
      <c r="M383" s="219">
        <v>0</v>
      </c>
      <c r="N383">
        <v>0</v>
      </c>
      <c r="O383" s="28">
        <v>0</v>
      </c>
    </row>
    <row r="384" spans="1:31" ht="15.6">
      <c r="A384" s="22" t="s">
        <v>55</v>
      </c>
      <c r="B384" s="22">
        <v>288</v>
      </c>
      <c r="C384" s="15">
        <v>139</v>
      </c>
      <c r="D384" s="15">
        <v>326</v>
      </c>
      <c r="E384" s="15">
        <v>142</v>
      </c>
      <c r="F384" s="15">
        <v>150</v>
      </c>
      <c r="G384" s="28">
        <v>0</v>
      </c>
      <c r="H384">
        <v>163</v>
      </c>
      <c r="I384">
        <v>202</v>
      </c>
      <c r="J384">
        <v>182</v>
      </c>
      <c r="K384" s="219">
        <v>0</v>
      </c>
      <c r="L384">
        <v>0</v>
      </c>
      <c r="M384" s="219">
        <v>0</v>
      </c>
      <c r="N384">
        <v>0</v>
      </c>
      <c r="O384" s="28">
        <v>0</v>
      </c>
    </row>
    <row r="385" spans="1:15" ht="15.6">
      <c r="A385" s="22" t="s">
        <v>55</v>
      </c>
      <c r="B385" s="22">
        <v>288</v>
      </c>
      <c r="C385" s="15">
        <v>139</v>
      </c>
      <c r="D385" s="15">
        <v>341</v>
      </c>
      <c r="E385" s="15">
        <v>142</v>
      </c>
      <c r="F385" s="15">
        <v>150</v>
      </c>
      <c r="G385" s="28">
        <v>0</v>
      </c>
      <c r="H385">
        <v>166</v>
      </c>
      <c r="I385">
        <v>202</v>
      </c>
      <c r="J385">
        <v>182</v>
      </c>
      <c r="K385" s="219">
        <v>0</v>
      </c>
      <c r="L385">
        <v>0</v>
      </c>
      <c r="M385" s="219">
        <v>0</v>
      </c>
      <c r="N385">
        <v>0</v>
      </c>
      <c r="O385" s="28">
        <v>0</v>
      </c>
    </row>
    <row r="386" spans="1:15" ht="15.6">
      <c r="A386" s="22" t="s">
        <v>55</v>
      </c>
      <c r="B386" s="22">
        <v>289</v>
      </c>
      <c r="C386" s="15">
        <v>143</v>
      </c>
      <c r="D386">
        <v>0</v>
      </c>
      <c r="E386" s="15">
        <v>142</v>
      </c>
      <c r="F386" s="15">
        <v>154</v>
      </c>
      <c r="G386" s="28">
        <v>0</v>
      </c>
      <c r="H386">
        <v>163</v>
      </c>
      <c r="I386">
        <v>202</v>
      </c>
      <c r="J386">
        <v>184</v>
      </c>
      <c r="K386" s="219">
        <v>0</v>
      </c>
      <c r="L386">
        <v>0</v>
      </c>
      <c r="M386" s="219">
        <v>0</v>
      </c>
      <c r="N386">
        <v>0</v>
      </c>
      <c r="O386" s="28">
        <v>0</v>
      </c>
    </row>
    <row r="387" spans="1:15" ht="15.6">
      <c r="A387" s="22" t="s">
        <v>55</v>
      </c>
      <c r="B387" s="22">
        <v>289</v>
      </c>
      <c r="C387" s="15">
        <v>143</v>
      </c>
      <c r="D387">
        <v>0</v>
      </c>
      <c r="E387" s="15">
        <v>152</v>
      </c>
      <c r="F387" s="15">
        <v>182</v>
      </c>
      <c r="G387" s="28">
        <v>0</v>
      </c>
      <c r="H387">
        <v>166</v>
      </c>
      <c r="I387">
        <v>202</v>
      </c>
      <c r="J387">
        <v>200</v>
      </c>
      <c r="K387" s="219">
        <v>0</v>
      </c>
      <c r="L387">
        <v>0</v>
      </c>
      <c r="M387" s="219">
        <v>0</v>
      </c>
      <c r="N387">
        <v>0</v>
      </c>
      <c r="O387" s="28">
        <v>0</v>
      </c>
    </row>
    <row r="388" spans="1:15" ht="15.6">
      <c r="A388" s="22" t="s">
        <v>55</v>
      </c>
      <c r="B388" s="22">
        <v>290</v>
      </c>
      <c r="C388" s="15">
        <v>143</v>
      </c>
      <c r="D388">
        <v>0</v>
      </c>
      <c r="E388" s="15">
        <v>140</v>
      </c>
      <c r="F388" s="15">
        <v>170</v>
      </c>
      <c r="G388" s="28">
        <v>0</v>
      </c>
      <c r="H388">
        <v>163</v>
      </c>
      <c r="I388">
        <v>0</v>
      </c>
      <c r="J388">
        <v>0</v>
      </c>
      <c r="K388" s="219">
        <v>0</v>
      </c>
      <c r="L388">
        <v>0</v>
      </c>
      <c r="M388" s="219">
        <v>0</v>
      </c>
      <c r="N388">
        <v>0</v>
      </c>
      <c r="O388" s="28">
        <v>0</v>
      </c>
    </row>
    <row r="389" spans="1:15" ht="15.6">
      <c r="A389" s="22" t="s">
        <v>55</v>
      </c>
      <c r="B389" s="22">
        <v>290</v>
      </c>
      <c r="C389" s="15">
        <v>143</v>
      </c>
      <c r="D389">
        <v>0</v>
      </c>
      <c r="E389" s="15">
        <v>152</v>
      </c>
      <c r="F389" s="15">
        <v>190</v>
      </c>
      <c r="G389" s="28">
        <v>0</v>
      </c>
      <c r="H389">
        <v>166</v>
      </c>
      <c r="I389">
        <v>0</v>
      </c>
      <c r="J389">
        <v>0</v>
      </c>
      <c r="K389" s="219">
        <v>0</v>
      </c>
      <c r="L389">
        <v>0</v>
      </c>
      <c r="M389" s="219">
        <v>0</v>
      </c>
      <c r="N389">
        <v>0</v>
      </c>
      <c r="O389" s="28">
        <v>0</v>
      </c>
    </row>
    <row r="390" spans="1:15" ht="15.6">
      <c r="A390" s="22" t="s">
        <v>55</v>
      </c>
      <c r="B390" s="22">
        <v>291</v>
      </c>
      <c r="C390" s="15">
        <v>143</v>
      </c>
      <c r="D390" s="15">
        <v>332</v>
      </c>
      <c r="E390" s="15">
        <v>140</v>
      </c>
      <c r="F390" s="15">
        <v>170</v>
      </c>
      <c r="G390" s="28">
        <v>0</v>
      </c>
      <c r="H390">
        <v>163</v>
      </c>
      <c r="I390">
        <v>202</v>
      </c>
      <c r="J390">
        <v>196</v>
      </c>
      <c r="K390" s="219">
        <v>0</v>
      </c>
      <c r="L390">
        <v>146</v>
      </c>
      <c r="M390" s="219">
        <v>0</v>
      </c>
      <c r="N390">
        <v>232</v>
      </c>
      <c r="O390" s="28">
        <v>217</v>
      </c>
    </row>
    <row r="391" spans="1:15" ht="15.6">
      <c r="A391" s="22" t="s">
        <v>55</v>
      </c>
      <c r="B391" s="22">
        <v>291</v>
      </c>
      <c r="C391" s="15">
        <v>143</v>
      </c>
      <c r="D391" s="15">
        <v>338</v>
      </c>
      <c r="E391" s="15">
        <v>152</v>
      </c>
      <c r="F391" s="15">
        <v>190</v>
      </c>
      <c r="G391" s="28">
        <v>0</v>
      </c>
      <c r="H391">
        <v>166</v>
      </c>
      <c r="I391">
        <v>202</v>
      </c>
      <c r="J391">
        <v>182</v>
      </c>
      <c r="K391" s="219">
        <v>0</v>
      </c>
      <c r="L391">
        <v>158</v>
      </c>
      <c r="M391" s="219">
        <v>0</v>
      </c>
      <c r="N391">
        <v>232</v>
      </c>
      <c r="O391" s="28">
        <v>214</v>
      </c>
    </row>
    <row r="392" spans="1:15" ht="15.6">
      <c r="A392" s="22" t="s">
        <v>55</v>
      </c>
      <c r="B392" s="22">
        <v>292</v>
      </c>
      <c r="C392" s="15">
        <v>143</v>
      </c>
      <c r="D392" s="15">
        <v>329</v>
      </c>
      <c r="E392" s="15">
        <v>142</v>
      </c>
      <c r="F392" s="15">
        <v>154</v>
      </c>
      <c r="G392" s="28">
        <v>0</v>
      </c>
      <c r="H392">
        <v>0</v>
      </c>
      <c r="I392">
        <v>0</v>
      </c>
      <c r="J392">
        <v>0</v>
      </c>
      <c r="K392" s="219">
        <v>0</v>
      </c>
      <c r="L392">
        <v>0</v>
      </c>
      <c r="M392" s="219">
        <v>0</v>
      </c>
      <c r="N392">
        <v>232</v>
      </c>
      <c r="O392" s="28">
        <v>0</v>
      </c>
    </row>
    <row r="393" spans="1:15" ht="15.6">
      <c r="A393" s="22" t="s">
        <v>55</v>
      </c>
      <c r="B393" s="22">
        <v>292</v>
      </c>
      <c r="C393" s="15">
        <v>143</v>
      </c>
      <c r="D393" s="15">
        <v>329</v>
      </c>
      <c r="E393" s="15">
        <v>152</v>
      </c>
      <c r="F393" s="15">
        <v>182</v>
      </c>
      <c r="G393" s="28">
        <v>0</v>
      </c>
      <c r="H393">
        <v>0</v>
      </c>
      <c r="I393">
        <v>0</v>
      </c>
      <c r="J393">
        <v>0</v>
      </c>
      <c r="K393" s="219">
        <v>0</v>
      </c>
      <c r="L393">
        <v>0</v>
      </c>
      <c r="M393" s="219">
        <v>0</v>
      </c>
      <c r="N393">
        <v>232</v>
      </c>
      <c r="O393" s="28">
        <v>0</v>
      </c>
    </row>
    <row r="394" spans="1:15" ht="15.6">
      <c r="A394" s="22" t="s">
        <v>55</v>
      </c>
      <c r="B394" s="22">
        <v>293</v>
      </c>
      <c r="C394" s="15">
        <v>143</v>
      </c>
      <c r="D394" s="15">
        <v>320</v>
      </c>
      <c r="E394" s="15">
        <v>142</v>
      </c>
      <c r="F394" s="15">
        <v>154</v>
      </c>
      <c r="G394" s="28">
        <v>0</v>
      </c>
      <c r="H394">
        <v>0</v>
      </c>
      <c r="I394">
        <v>0</v>
      </c>
      <c r="J394">
        <v>0</v>
      </c>
      <c r="K394" s="219">
        <v>0</v>
      </c>
      <c r="L394">
        <v>0</v>
      </c>
      <c r="M394" s="219">
        <v>0</v>
      </c>
      <c r="N394">
        <v>0</v>
      </c>
      <c r="O394" s="28">
        <v>0</v>
      </c>
    </row>
    <row r="395" spans="1:15" ht="15.6">
      <c r="A395" s="22" t="s">
        <v>55</v>
      </c>
      <c r="B395" s="22">
        <v>293</v>
      </c>
      <c r="C395" s="15">
        <v>143</v>
      </c>
      <c r="D395" s="15">
        <v>320</v>
      </c>
      <c r="E395" s="15">
        <v>152</v>
      </c>
      <c r="F395" s="15">
        <v>154</v>
      </c>
      <c r="G395" s="28">
        <v>0</v>
      </c>
      <c r="H395">
        <v>0</v>
      </c>
      <c r="I395">
        <v>0</v>
      </c>
      <c r="J395">
        <v>0</v>
      </c>
      <c r="K395" s="219">
        <v>0</v>
      </c>
      <c r="L395">
        <v>0</v>
      </c>
      <c r="M395" s="219">
        <v>0</v>
      </c>
      <c r="N395">
        <v>0</v>
      </c>
      <c r="O395" s="28">
        <v>0</v>
      </c>
    </row>
    <row r="396" spans="1:15" ht="15.6">
      <c r="A396" s="22" t="s">
        <v>55</v>
      </c>
      <c r="B396" s="22">
        <v>294</v>
      </c>
      <c r="C396" s="15">
        <v>143</v>
      </c>
      <c r="D396" s="15">
        <v>302</v>
      </c>
      <c r="E396" s="15">
        <v>140</v>
      </c>
      <c r="F396" s="15">
        <v>170</v>
      </c>
      <c r="G396" s="28">
        <v>0</v>
      </c>
      <c r="H396">
        <v>0</v>
      </c>
      <c r="I396">
        <v>0</v>
      </c>
      <c r="J396">
        <v>0</v>
      </c>
      <c r="K396" s="219">
        <v>0</v>
      </c>
      <c r="L396">
        <v>0</v>
      </c>
      <c r="M396" s="219">
        <v>0</v>
      </c>
      <c r="N396">
        <v>0</v>
      </c>
      <c r="O396" s="28">
        <v>0</v>
      </c>
    </row>
    <row r="397" spans="1:15" ht="15.6">
      <c r="A397" s="22" t="s">
        <v>55</v>
      </c>
      <c r="B397" s="22">
        <v>294</v>
      </c>
      <c r="C397" s="15">
        <v>143</v>
      </c>
      <c r="D397" s="15">
        <v>302</v>
      </c>
      <c r="E397" s="15">
        <v>152</v>
      </c>
      <c r="F397" s="15">
        <v>190</v>
      </c>
      <c r="G397" s="28">
        <v>0</v>
      </c>
      <c r="H397">
        <v>0</v>
      </c>
      <c r="I397">
        <v>0</v>
      </c>
      <c r="J397">
        <v>0</v>
      </c>
      <c r="K397" s="219">
        <v>0</v>
      </c>
      <c r="L397">
        <v>0</v>
      </c>
      <c r="M397" s="219">
        <v>0</v>
      </c>
      <c r="N397">
        <v>0</v>
      </c>
      <c r="O397" s="28">
        <v>0</v>
      </c>
    </row>
    <row r="398" spans="1:15" ht="15.6">
      <c r="A398" s="22" t="s">
        <v>55</v>
      </c>
      <c r="B398" s="22">
        <v>295</v>
      </c>
      <c r="C398" s="15">
        <v>143</v>
      </c>
      <c r="D398" s="15">
        <v>338</v>
      </c>
      <c r="E398" s="15">
        <v>140</v>
      </c>
      <c r="F398" s="15">
        <v>170</v>
      </c>
      <c r="G398" s="28">
        <v>0</v>
      </c>
      <c r="H398">
        <v>0</v>
      </c>
      <c r="I398">
        <v>0</v>
      </c>
      <c r="J398">
        <v>0</v>
      </c>
      <c r="K398" s="219">
        <v>0</v>
      </c>
      <c r="L398">
        <v>0</v>
      </c>
      <c r="M398" s="219">
        <v>0</v>
      </c>
      <c r="N398">
        <v>0</v>
      </c>
      <c r="O398" s="28">
        <v>0</v>
      </c>
    </row>
    <row r="399" spans="1:15" ht="15.6">
      <c r="A399" s="22" t="s">
        <v>55</v>
      </c>
      <c r="B399" s="22">
        <v>295</v>
      </c>
      <c r="C399" s="15">
        <v>143</v>
      </c>
      <c r="D399" s="15">
        <v>332</v>
      </c>
      <c r="E399" s="15">
        <v>152</v>
      </c>
      <c r="F399" s="15">
        <v>190</v>
      </c>
      <c r="G399" s="28">
        <v>0</v>
      </c>
      <c r="H399">
        <v>0</v>
      </c>
      <c r="I399">
        <v>0</v>
      </c>
      <c r="J399">
        <v>0</v>
      </c>
      <c r="K399" s="219">
        <v>0</v>
      </c>
      <c r="L399">
        <v>0</v>
      </c>
      <c r="M399" s="219">
        <v>0</v>
      </c>
      <c r="N399">
        <v>0</v>
      </c>
      <c r="O399" s="28">
        <v>0</v>
      </c>
    </row>
    <row r="400" spans="1:15" ht="15.6">
      <c r="A400" s="22" t="s">
        <v>55</v>
      </c>
      <c r="B400" s="22">
        <v>296</v>
      </c>
      <c r="C400" s="15">
        <v>143</v>
      </c>
      <c r="D400">
        <v>0</v>
      </c>
      <c r="E400" s="15">
        <v>140</v>
      </c>
      <c r="F400" s="15">
        <v>154</v>
      </c>
      <c r="G400" s="28">
        <v>0</v>
      </c>
      <c r="H400">
        <v>0</v>
      </c>
      <c r="I400">
        <v>0</v>
      </c>
      <c r="J400">
        <v>0</v>
      </c>
      <c r="K400" s="219">
        <v>0</v>
      </c>
      <c r="L400">
        <v>0</v>
      </c>
      <c r="M400" s="219">
        <v>0</v>
      </c>
      <c r="N400">
        <v>0</v>
      </c>
      <c r="O400" s="28">
        <v>0</v>
      </c>
    </row>
    <row r="401" spans="1:15" ht="15.6">
      <c r="A401" s="22" t="s">
        <v>55</v>
      </c>
      <c r="B401" s="22">
        <v>296</v>
      </c>
      <c r="C401" s="15">
        <v>143</v>
      </c>
      <c r="D401">
        <v>0</v>
      </c>
      <c r="E401" s="15">
        <v>152</v>
      </c>
      <c r="F401" s="15">
        <v>182</v>
      </c>
      <c r="G401" s="28">
        <v>0</v>
      </c>
      <c r="H401">
        <v>0</v>
      </c>
      <c r="I401">
        <v>0</v>
      </c>
      <c r="J401">
        <v>0</v>
      </c>
      <c r="K401" s="219">
        <v>0</v>
      </c>
      <c r="L401">
        <v>0</v>
      </c>
      <c r="M401" s="219">
        <v>0</v>
      </c>
      <c r="N401">
        <v>0</v>
      </c>
      <c r="O401" s="28">
        <v>0</v>
      </c>
    </row>
    <row r="402" spans="1:15" ht="15.6">
      <c r="A402" s="22" t="s">
        <v>55</v>
      </c>
      <c r="B402" s="22">
        <v>297</v>
      </c>
      <c r="C402" s="15">
        <v>143</v>
      </c>
      <c r="D402" s="15">
        <v>320</v>
      </c>
      <c r="E402" s="15">
        <v>140</v>
      </c>
      <c r="F402" s="15">
        <v>154</v>
      </c>
      <c r="G402" s="28">
        <v>0</v>
      </c>
      <c r="H402">
        <v>0</v>
      </c>
      <c r="I402">
        <v>0</v>
      </c>
      <c r="J402">
        <v>0</v>
      </c>
      <c r="K402" s="219">
        <v>0</v>
      </c>
      <c r="L402">
        <v>0</v>
      </c>
      <c r="M402" s="219">
        <v>0</v>
      </c>
      <c r="N402">
        <v>0</v>
      </c>
      <c r="O402" s="28">
        <v>0</v>
      </c>
    </row>
    <row r="403" spans="1:15" ht="15.6">
      <c r="A403" s="22" t="s">
        <v>55</v>
      </c>
      <c r="B403" s="22">
        <v>297</v>
      </c>
      <c r="C403" s="15">
        <v>143</v>
      </c>
      <c r="D403" s="15">
        <v>320</v>
      </c>
      <c r="E403" s="15">
        <v>152</v>
      </c>
      <c r="F403" s="15">
        <v>182</v>
      </c>
      <c r="G403" s="28">
        <v>0</v>
      </c>
      <c r="H403">
        <v>0</v>
      </c>
      <c r="I403">
        <v>0</v>
      </c>
      <c r="J403">
        <v>0</v>
      </c>
      <c r="K403" s="219">
        <v>0</v>
      </c>
      <c r="L403">
        <v>0</v>
      </c>
      <c r="M403" s="219">
        <v>0</v>
      </c>
      <c r="N403">
        <v>0</v>
      </c>
      <c r="O403" s="28">
        <v>0</v>
      </c>
    </row>
    <row r="404" spans="1:15" ht="15.6">
      <c r="A404" s="22" t="s">
        <v>55</v>
      </c>
      <c r="B404" s="22">
        <v>298</v>
      </c>
      <c r="C404" s="15">
        <v>143</v>
      </c>
      <c r="D404">
        <v>0</v>
      </c>
      <c r="E404" s="15">
        <v>140</v>
      </c>
      <c r="F404" s="15">
        <v>154</v>
      </c>
      <c r="G404" s="28">
        <v>0</v>
      </c>
      <c r="H404">
        <v>163</v>
      </c>
      <c r="I404">
        <v>0</v>
      </c>
      <c r="J404">
        <v>182</v>
      </c>
      <c r="K404" s="219">
        <v>0</v>
      </c>
      <c r="L404">
        <v>0</v>
      </c>
      <c r="M404" s="219">
        <v>0</v>
      </c>
      <c r="N404">
        <v>0</v>
      </c>
      <c r="O404" s="28">
        <v>0</v>
      </c>
    </row>
    <row r="405" spans="1:15" ht="15.6">
      <c r="A405" s="22" t="s">
        <v>55</v>
      </c>
      <c r="B405" s="22">
        <v>298</v>
      </c>
      <c r="C405" s="15">
        <v>143</v>
      </c>
      <c r="D405">
        <v>0</v>
      </c>
      <c r="E405" s="15">
        <v>152</v>
      </c>
      <c r="F405" s="15">
        <v>182</v>
      </c>
      <c r="G405" s="28">
        <v>0</v>
      </c>
      <c r="H405">
        <v>166</v>
      </c>
      <c r="I405">
        <v>0</v>
      </c>
      <c r="J405">
        <v>196</v>
      </c>
      <c r="K405" s="219">
        <v>0</v>
      </c>
      <c r="L405">
        <v>0</v>
      </c>
      <c r="M405" s="219">
        <v>0</v>
      </c>
      <c r="N405">
        <v>0</v>
      </c>
      <c r="O405" s="28">
        <v>0</v>
      </c>
    </row>
    <row r="406" spans="1:15" ht="15.6">
      <c r="A406" s="22" t="s">
        <v>55</v>
      </c>
      <c r="B406" s="22">
        <v>299</v>
      </c>
      <c r="C406">
        <v>0</v>
      </c>
      <c r="D406">
        <v>0</v>
      </c>
      <c r="E406" s="15">
        <v>140</v>
      </c>
      <c r="F406">
        <v>0</v>
      </c>
      <c r="G406" s="28">
        <v>0</v>
      </c>
      <c r="H406">
        <v>0</v>
      </c>
      <c r="I406">
        <v>0</v>
      </c>
      <c r="J406">
        <v>0</v>
      </c>
      <c r="K406" s="219">
        <v>0</v>
      </c>
      <c r="L406">
        <v>150</v>
      </c>
      <c r="M406" s="219">
        <v>0</v>
      </c>
      <c r="N406">
        <v>0</v>
      </c>
      <c r="O406" s="28">
        <v>0</v>
      </c>
    </row>
    <row r="407" spans="1:15" ht="15.6">
      <c r="A407" s="22" t="s">
        <v>55</v>
      </c>
      <c r="B407" s="22">
        <v>299</v>
      </c>
      <c r="C407">
        <v>0</v>
      </c>
      <c r="D407">
        <v>0</v>
      </c>
      <c r="E407" s="15">
        <v>152</v>
      </c>
      <c r="F407">
        <v>0</v>
      </c>
      <c r="G407" s="28">
        <v>0</v>
      </c>
      <c r="H407">
        <v>0</v>
      </c>
      <c r="I407">
        <v>0</v>
      </c>
      <c r="J407">
        <v>0</v>
      </c>
      <c r="K407" s="219">
        <v>0</v>
      </c>
      <c r="L407">
        <v>150</v>
      </c>
      <c r="M407" s="219">
        <v>0</v>
      </c>
      <c r="N407">
        <v>0</v>
      </c>
      <c r="O407" s="28">
        <v>0</v>
      </c>
    </row>
    <row r="408" spans="1:15" ht="15.6">
      <c r="A408" s="22" t="s">
        <v>55</v>
      </c>
      <c r="B408" s="22">
        <v>300</v>
      </c>
      <c r="C408">
        <v>0</v>
      </c>
      <c r="D408">
        <v>0</v>
      </c>
      <c r="E408" s="15">
        <v>140</v>
      </c>
      <c r="F408">
        <v>0</v>
      </c>
      <c r="G408" s="28">
        <v>0</v>
      </c>
      <c r="H408">
        <v>0</v>
      </c>
      <c r="I408">
        <v>202</v>
      </c>
      <c r="J408">
        <v>0</v>
      </c>
      <c r="K408" s="219">
        <v>0</v>
      </c>
      <c r="L408">
        <v>150</v>
      </c>
      <c r="M408" s="219">
        <v>0</v>
      </c>
      <c r="N408">
        <v>0</v>
      </c>
      <c r="O408" s="28">
        <v>0</v>
      </c>
    </row>
    <row r="409" spans="1:15" ht="15.6">
      <c r="A409" s="22" t="s">
        <v>55</v>
      </c>
      <c r="B409" s="22">
        <v>300</v>
      </c>
      <c r="C409">
        <v>0</v>
      </c>
      <c r="D409">
        <v>0</v>
      </c>
      <c r="E409" s="15">
        <v>152</v>
      </c>
      <c r="F409">
        <v>0</v>
      </c>
      <c r="G409" s="28">
        <v>0</v>
      </c>
      <c r="H409">
        <v>0</v>
      </c>
      <c r="I409">
        <v>202</v>
      </c>
      <c r="J409">
        <v>0</v>
      </c>
      <c r="K409" s="219">
        <v>0</v>
      </c>
      <c r="L409">
        <v>150</v>
      </c>
      <c r="M409" s="219">
        <v>0</v>
      </c>
      <c r="N409">
        <v>0</v>
      </c>
      <c r="O409" s="28">
        <v>0</v>
      </c>
    </row>
    <row r="410" spans="1:15" ht="15.6">
      <c r="A410" s="22" t="s">
        <v>55</v>
      </c>
      <c r="B410" s="22">
        <v>301</v>
      </c>
      <c r="C410">
        <v>0</v>
      </c>
      <c r="D410">
        <v>0</v>
      </c>
      <c r="E410" s="15">
        <v>142</v>
      </c>
      <c r="F410">
        <v>0</v>
      </c>
      <c r="G410" s="28">
        <v>0</v>
      </c>
      <c r="H410">
        <v>163</v>
      </c>
      <c r="I410">
        <v>202</v>
      </c>
      <c r="J410">
        <v>0</v>
      </c>
      <c r="K410" s="219">
        <v>0</v>
      </c>
      <c r="L410">
        <v>0</v>
      </c>
      <c r="M410" s="219">
        <v>0</v>
      </c>
      <c r="N410">
        <v>0</v>
      </c>
      <c r="O410" s="28">
        <v>0</v>
      </c>
    </row>
    <row r="411" spans="1:15" ht="15.6">
      <c r="A411" s="22" t="s">
        <v>55</v>
      </c>
      <c r="B411" s="22">
        <v>301</v>
      </c>
      <c r="C411">
        <v>0</v>
      </c>
      <c r="D411">
        <v>0</v>
      </c>
      <c r="E411" s="15">
        <v>152</v>
      </c>
      <c r="F411">
        <v>0</v>
      </c>
      <c r="G411" s="28">
        <v>0</v>
      </c>
      <c r="H411">
        <v>163</v>
      </c>
      <c r="I411">
        <v>202</v>
      </c>
      <c r="J411">
        <v>0</v>
      </c>
      <c r="K411" s="219">
        <v>0</v>
      </c>
      <c r="L411">
        <v>0</v>
      </c>
      <c r="M411" s="219">
        <v>0</v>
      </c>
      <c r="N411">
        <v>0</v>
      </c>
      <c r="O411" s="28">
        <v>0</v>
      </c>
    </row>
    <row r="412" spans="1:15" ht="15.6">
      <c r="A412" s="22" t="s">
        <v>55</v>
      </c>
      <c r="B412" s="22">
        <v>302</v>
      </c>
      <c r="C412">
        <v>0</v>
      </c>
      <c r="D412">
        <v>0</v>
      </c>
      <c r="E412" s="15">
        <v>140</v>
      </c>
      <c r="F412">
        <v>0</v>
      </c>
      <c r="G412" s="28">
        <v>0</v>
      </c>
      <c r="H412">
        <v>0</v>
      </c>
      <c r="I412">
        <v>0</v>
      </c>
      <c r="J412">
        <v>0</v>
      </c>
      <c r="K412" s="219">
        <v>0</v>
      </c>
      <c r="L412">
        <v>150</v>
      </c>
      <c r="M412" s="219">
        <v>0</v>
      </c>
      <c r="N412">
        <v>232</v>
      </c>
      <c r="O412" s="28">
        <v>0</v>
      </c>
    </row>
    <row r="413" spans="1:15" ht="15.6">
      <c r="A413" s="22" t="s">
        <v>55</v>
      </c>
      <c r="B413" s="22">
        <v>302</v>
      </c>
      <c r="C413">
        <v>0</v>
      </c>
      <c r="D413">
        <v>0</v>
      </c>
      <c r="E413" s="15">
        <v>152</v>
      </c>
      <c r="F413">
        <v>0</v>
      </c>
      <c r="G413" s="28">
        <v>0</v>
      </c>
      <c r="H413">
        <v>0</v>
      </c>
      <c r="I413">
        <v>0</v>
      </c>
      <c r="J413">
        <v>0</v>
      </c>
      <c r="K413" s="219">
        <v>0</v>
      </c>
      <c r="L413">
        <v>150</v>
      </c>
      <c r="M413" s="219">
        <v>0</v>
      </c>
      <c r="N413">
        <v>232</v>
      </c>
      <c r="O413" s="28">
        <v>0</v>
      </c>
    </row>
    <row r="414" spans="1:15" ht="15.6">
      <c r="A414" s="22" t="s">
        <v>55</v>
      </c>
      <c r="B414" s="22">
        <v>303</v>
      </c>
      <c r="C414">
        <v>0</v>
      </c>
      <c r="D414">
        <v>0</v>
      </c>
      <c r="E414" s="15">
        <v>140</v>
      </c>
      <c r="F414">
        <v>0</v>
      </c>
      <c r="G414" s="28">
        <v>0</v>
      </c>
      <c r="H414">
        <v>0</v>
      </c>
      <c r="I414">
        <v>0</v>
      </c>
      <c r="J414">
        <v>0</v>
      </c>
      <c r="K414" s="219">
        <v>0</v>
      </c>
      <c r="L414">
        <v>150</v>
      </c>
      <c r="M414" s="219">
        <v>0</v>
      </c>
      <c r="N414">
        <v>0</v>
      </c>
      <c r="O414" s="28">
        <v>0</v>
      </c>
    </row>
    <row r="415" spans="1:15" ht="15.6">
      <c r="A415" s="22" t="s">
        <v>55</v>
      </c>
      <c r="B415" s="22">
        <v>303</v>
      </c>
      <c r="C415">
        <v>0</v>
      </c>
      <c r="D415">
        <v>0</v>
      </c>
      <c r="E415" s="15">
        <v>152</v>
      </c>
      <c r="F415">
        <v>0</v>
      </c>
      <c r="G415" s="28">
        <v>0</v>
      </c>
      <c r="H415">
        <v>0</v>
      </c>
      <c r="I415">
        <v>0</v>
      </c>
      <c r="J415">
        <v>0</v>
      </c>
      <c r="K415" s="219">
        <v>0</v>
      </c>
      <c r="L415">
        <v>150</v>
      </c>
      <c r="M415" s="219">
        <v>0</v>
      </c>
      <c r="N415">
        <v>0</v>
      </c>
      <c r="O415" s="28">
        <v>0</v>
      </c>
    </row>
    <row r="416" spans="1:15" ht="15.6">
      <c r="A416" s="22" t="s">
        <v>55</v>
      </c>
      <c r="B416" s="22">
        <v>306</v>
      </c>
      <c r="C416" s="15">
        <v>143</v>
      </c>
      <c r="D416">
        <v>0</v>
      </c>
      <c r="E416" s="15">
        <v>140</v>
      </c>
      <c r="F416" s="15">
        <v>187</v>
      </c>
      <c r="G416" s="28">
        <v>0</v>
      </c>
      <c r="H416">
        <v>0</v>
      </c>
      <c r="I416">
        <v>0</v>
      </c>
      <c r="J416">
        <v>0</v>
      </c>
      <c r="K416" s="219">
        <v>0</v>
      </c>
      <c r="L416">
        <v>150</v>
      </c>
      <c r="M416" s="219">
        <v>0</v>
      </c>
      <c r="N416">
        <v>0</v>
      </c>
      <c r="O416" s="28">
        <v>0</v>
      </c>
    </row>
    <row r="417" spans="1:15" ht="15.6">
      <c r="A417" s="22" t="s">
        <v>55</v>
      </c>
      <c r="B417" s="22">
        <v>306</v>
      </c>
      <c r="C417" s="15">
        <v>139</v>
      </c>
      <c r="D417">
        <v>0</v>
      </c>
      <c r="E417" s="15">
        <v>152</v>
      </c>
      <c r="F417" s="15">
        <v>150</v>
      </c>
      <c r="G417" s="28">
        <v>0</v>
      </c>
      <c r="H417">
        <v>0</v>
      </c>
      <c r="I417">
        <v>0</v>
      </c>
      <c r="J417">
        <v>0</v>
      </c>
      <c r="K417" s="219">
        <v>0</v>
      </c>
      <c r="L417">
        <v>150</v>
      </c>
      <c r="M417" s="219">
        <v>0</v>
      </c>
      <c r="N417">
        <v>0</v>
      </c>
      <c r="O417" s="28">
        <v>0</v>
      </c>
    </row>
    <row r="418" spans="1:15" ht="15.6">
      <c r="A418" s="22" t="s">
        <v>55</v>
      </c>
      <c r="B418" s="22">
        <v>307</v>
      </c>
      <c r="C418">
        <v>0</v>
      </c>
      <c r="D418">
        <v>0</v>
      </c>
      <c r="E418" s="15">
        <v>140</v>
      </c>
      <c r="F418">
        <v>0</v>
      </c>
      <c r="G418" s="28">
        <v>0</v>
      </c>
      <c r="H418">
        <v>0</v>
      </c>
      <c r="I418">
        <v>0</v>
      </c>
      <c r="J418">
        <v>0</v>
      </c>
      <c r="K418" s="219">
        <v>162</v>
      </c>
      <c r="L418">
        <v>150</v>
      </c>
      <c r="M418" s="219">
        <v>0</v>
      </c>
      <c r="N418">
        <v>232</v>
      </c>
      <c r="O418" s="28">
        <v>0</v>
      </c>
    </row>
    <row r="419" spans="1:15" ht="15.6">
      <c r="A419" s="22" t="s">
        <v>55</v>
      </c>
      <c r="B419" s="22">
        <v>307</v>
      </c>
      <c r="C419">
        <v>0</v>
      </c>
      <c r="D419">
        <v>0</v>
      </c>
      <c r="E419" s="15">
        <v>152</v>
      </c>
      <c r="F419">
        <v>0</v>
      </c>
      <c r="G419" s="28">
        <v>0</v>
      </c>
      <c r="H419">
        <v>0</v>
      </c>
      <c r="I419">
        <v>0</v>
      </c>
      <c r="J419">
        <v>0</v>
      </c>
      <c r="K419" s="219">
        <v>159</v>
      </c>
      <c r="L419">
        <v>150</v>
      </c>
      <c r="M419" s="219">
        <v>0</v>
      </c>
      <c r="N419">
        <v>232</v>
      </c>
      <c r="O419" s="28">
        <v>0</v>
      </c>
    </row>
    <row r="420" spans="1:15" ht="15.6">
      <c r="A420" s="22" t="s">
        <v>55</v>
      </c>
      <c r="B420" s="22">
        <v>310</v>
      </c>
      <c r="C420" s="15">
        <v>143</v>
      </c>
      <c r="D420">
        <v>0</v>
      </c>
      <c r="E420" s="15">
        <v>142</v>
      </c>
      <c r="F420" s="15">
        <v>170</v>
      </c>
      <c r="G420" s="28">
        <v>0</v>
      </c>
      <c r="H420">
        <v>163</v>
      </c>
      <c r="I420">
        <v>202</v>
      </c>
      <c r="J420">
        <v>196</v>
      </c>
      <c r="K420" s="219">
        <v>0</v>
      </c>
      <c r="L420">
        <v>150</v>
      </c>
      <c r="M420" s="219">
        <v>0</v>
      </c>
      <c r="N420">
        <v>232</v>
      </c>
      <c r="O420" s="28">
        <v>0</v>
      </c>
    </row>
    <row r="421" spans="1:15" ht="15.6">
      <c r="A421" s="22" t="s">
        <v>55</v>
      </c>
      <c r="B421" s="22">
        <v>310</v>
      </c>
      <c r="C421" s="15">
        <v>143</v>
      </c>
      <c r="D421">
        <v>0</v>
      </c>
      <c r="E421" s="15">
        <v>152</v>
      </c>
      <c r="F421" s="15">
        <v>190</v>
      </c>
      <c r="G421" s="28">
        <v>0</v>
      </c>
      <c r="H421">
        <v>166</v>
      </c>
      <c r="I421">
        <v>202</v>
      </c>
      <c r="J421">
        <v>200</v>
      </c>
      <c r="K421" s="219">
        <v>0</v>
      </c>
      <c r="L421">
        <v>150</v>
      </c>
      <c r="M421" s="219">
        <v>0</v>
      </c>
      <c r="N421">
        <v>232</v>
      </c>
      <c r="O421" s="28">
        <v>0</v>
      </c>
    </row>
    <row r="422" spans="1:15" ht="15.6">
      <c r="A422" s="22" t="s">
        <v>55</v>
      </c>
      <c r="B422" s="22">
        <v>311</v>
      </c>
      <c r="C422">
        <v>0</v>
      </c>
      <c r="D422">
        <v>0</v>
      </c>
      <c r="E422" s="15">
        <v>140</v>
      </c>
      <c r="F422">
        <v>0</v>
      </c>
      <c r="G422" s="28">
        <v>0</v>
      </c>
      <c r="H422">
        <v>163</v>
      </c>
      <c r="I422">
        <v>0</v>
      </c>
      <c r="J422">
        <v>0</v>
      </c>
      <c r="K422" s="219">
        <v>0</v>
      </c>
      <c r="L422">
        <v>150</v>
      </c>
      <c r="M422" s="219">
        <v>0</v>
      </c>
      <c r="N422">
        <v>232</v>
      </c>
      <c r="O422" s="28">
        <v>0</v>
      </c>
    </row>
    <row r="423" spans="1:15" ht="15.6">
      <c r="A423" s="22" t="s">
        <v>55</v>
      </c>
      <c r="B423" s="22">
        <v>311</v>
      </c>
      <c r="C423">
        <v>0</v>
      </c>
      <c r="D423">
        <v>0</v>
      </c>
      <c r="E423" s="15">
        <v>152</v>
      </c>
      <c r="F423">
        <v>0</v>
      </c>
      <c r="G423" s="28">
        <v>0</v>
      </c>
      <c r="H423">
        <v>166</v>
      </c>
      <c r="I423">
        <v>0</v>
      </c>
      <c r="J423">
        <v>0</v>
      </c>
      <c r="K423" s="219">
        <v>0</v>
      </c>
      <c r="L423">
        <v>150</v>
      </c>
      <c r="M423" s="219">
        <v>0</v>
      </c>
      <c r="N423">
        <v>232</v>
      </c>
      <c r="O423" s="28">
        <v>0</v>
      </c>
    </row>
    <row r="424" spans="1:15" ht="15.6">
      <c r="A424" s="22" t="s">
        <v>55</v>
      </c>
      <c r="B424" s="22">
        <v>312</v>
      </c>
      <c r="C424" s="15">
        <v>143</v>
      </c>
      <c r="D424">
        <v>0</v>
      </c>
      <c r="E424" s="15">
        <v>140</v>
      </c>
      <c r="F424" s="15">
        <v>170</v>
      </c>
      <c r="G424" s="28">
        <v>0</v>
      </c>
      <c r="H424">
        <v>163</v>
      </c>
      <c r="I424">
        <v>0</v>
      </c>
      <c r="J424">
        <v>196</v>
      </c>
      <c r="K424" s="219">
        <v>147</v>
      </c>
      <c r="L424">
        <v>146</v>
      </c>
      <c r="M424" s="219">
        <v>0</v>
      </c>
      <c r="N424">
        <v>215</v>
      </c>
      <c r="O424" s="28">
        <v>0</v>
      </c>
    </row>
    <row r="425" spans="1:15" ht="15.6">
      <c r="A425" s="22" t="s">
        <v>55</v>
      </c>
      <c r="B425" s="22">
        <v>312</v>
      </c>
      <c r="C425" s="15">
        <v>143</v>
      </c>
      <c r="D425">
        <v>0</v>
      </c>
      <c r="E425" s="15">
        <v>152</v>
      </c>
      <c r="F425" s="15">
        <v>190</v>
      </c>
      <c r="G425" s="28">
        <v>0</v>
      </c>
      <c r="H425">
        <v>166</v>
      </c>
      <c r="I425">
        <v>0</v>
      </c>
      <c r="J425">
        <v>200</v>
      </c>
      <c r="K425" s="219">
        <v>150</v>
      </c>
      <c r="L425">
        <v>150</v>
      </c>
      <c r="M425" s="219">
        <v>0</v>
      </c>
      <c r="N425">
        <v>232</v>
      </c>
      <c r="O425" s="28">
        <v>0</v>
      </c>
    </row>
    <row r="426" spans="1:15" ht="15.6">
      <c r="A426" s="22" t="s">
        <v>55</v>
      </c>
      <c r="B426" s="22">
        <v>313</v>
      </c>
      <c r="C426">
        <v>0</v>
      </c>
      <c r="D426">
        <v>0</v>
      </c>
      <c r="E426" s="15">
        <v>140</v>
      </c>
      <c r="F426">
        <v>0</v>
      </c>
      <c r="G426" s="28">
        <v>0</v>
      </c>
      <c r="H426">
        <v>0</v>
      </c>
      <c r="I426">
        <v>0</v>
      </c>
      <c r="J426">
        <v>0</v>
      </c>
      <c r="K426" s="219">
        <v>162</v>
      </c>
      <c r="L426">
        <v>150</v>
      </c>
      <c r="M426" s="219">
        <v>0</v>
      </c>
      <c r="N426">
        <v>232</v>
      </c>
      <c r="O426" s="28">
        <v>0</v>
      </c>
    </row>
    <row r="427" spans="1:15" ht="15.6">
      <c r="A427" s="22" t="s">
        <v>55</v>
      </c>
      <c r="B427" s="22">
        <v>313</v>
      </c>
      <c r="C427">
        <v>0</v>
      </c>
      <c r="D427">
        <v>0</v>
      </c>
      <c r="E427" s="15">
        <v>152</v>
      </c>
      <c r="F427">
        <v>0</v>
      </c>
      <c r="G427" s="28">
        <v>0</v>
      </c>
      <c r="H427">
        <v>0</v>
      </c>
      <c r="I427">
        <v>0</v>
      </c>
      <c r="J427">
        <v>0</v>
      </c>
      <c r="K427" s="219">
        <v>159</v>
      </c>
      <c r="L427">
        <v>150</v>
      </c>
      <c r="M427" s="219">
        <v>0</v>
      </c>
      <c r="N427">
        <v>232</v>
      </c>
      <c r="O427" s="28">
        <v>0</v>
      </c>
    </row>
    <row r="428" spans="1:15" ht="15.6">
      <c r="A428" s="22" t="s">
        <v>55</v>
      </c>
      <c r="B428" s="22">
        <v>315</v>
      </c>
      <c r="C428" s="15">
        <v>143</v>
      </c>
      <c r="D428">
        <v>0</v>
      </c>
      <c r="E428" s="15">
        <v>140</v>
      </c>
      <c r="F428" s="15">
        <v>170</v>
      </c>
      <c r="G428" s="28">
        <v>0</v>
      </c>
      <c r="H428">
        <v>163</v>
      </c>
      <c r="I428">
        <v>202</v>
      </c>
      <c r="J428">
        <v>196</v>
      </c>
      <c r="K428" s="219">
        <v>0</v>
      </c>
      <c r="L428">
        <v>150</v>
      </c>
      <c r="M428" s="219">
        <v>0</v>
      </c>
      <c r="N428">
        <v>232</v>
      </c>
      <c r="O428" s="28">
        <v>0</v>
      </c>
    </row>
    <row r="429" spans="1:15" ht="15.6">
      <c r="A429" s="22" t="s">
        <v>55</v>
      </c>
      <c r="B429" s="22">
        <v>315</v>
      </c>
      <c r="C429" s="15">
        <v>143</v>
      </c>
      <c r="D429">
        <v>0</v>
      </c>
      <c r="E429" s="15">
        <v>152</v>
      </c>
      <c r="F429" s="15">
        <v>190</v>
      </c>
      <c r="G429" s="28">
        <v>0</v>
      </c>
      <c r="H429">
        <v>166</v>
      </c>
      <c r="I429">
        <v>202</v>
      </c>
      <c r="J429">
        <v>200</v>
      </c>
      <c r="K429" s="219">
        <v>0</v>
      </c>
      <c r="L429">
        <v>146</v>
      </c>
      <c r="M429" s="219">
        <v>0</v>
      </c>
      <c r="N429">
        <v>232</v>
      </c>
      <c r="O429" s="28">
        <v>0</v>
      </c>
    </row>
    <row r="430" spans="1:15" ht="15.6">
      <c r="A430" s="22" t="s">
        <v>55</v>
      </c>
      <c r="B430" s="22">
        <v>317</v>
      </c>
      <c r="C430" s="15">
        <v>143</v>
      </c>
      <c r="D430">
        <v>0</v>
      </c>
      <c r="E430" s="15">
        <v>140</v>
      </c>
      <c r="F430" s="15">
        <v>170</v>
      </c>
      <c r="G430" s="28">
        <v>0</v>
      </c>
      <c r="H430">
        <v>163</v>
      </c>
      <c r="I430">
        <v>0</v>
      </c>
      <c r="J430">
        <v>196</v>
      </c>
      <c r="K430" s="219">
        <v>0</v>
      </c>
      <c r="L430">
        <v>0</v>
      </c>
      <c r="M430" s="219">
        <v>302</v>
      </c>
      <c r="N430">
        <v>232</v>
      </c>
      <c r="O430" s="28">
        <v>0</v>
      </c>
    </row>
    <row r="431" spans="1:15" ht="15.6">
      <c r="A431" s="22" t="s">
        <v>55</v>
      </c>
      <c r="B431" s="22">
        <v>317</v>
      </c>
      <c r="C431" s="15">
        <v>143</v>
      </c>
      <c r="D431">
        <v>0</v>
      </c>
      <c r="E431" s="15">
        <v>152</v>
      </c>
      <c r="F431" s="15">
        <v>170</v>
      </c>
      <c r="G431" s="28">
        <v>0</v>
      </c>
      <c r="H431">
        <v>166</v>
      </c>
      <c r="I431">
        <v>0</v>
      </c>
      <c r="J431">
        <v>200</v>
      </c>
      <c r="K431" s="219">
        <v>0</v>
      </c>
      <c r="L431">
        <v>0</v>
      </c>
      <c r="M431" s="219">
        <v>302</v>
      </c>
      <c r="N431">
        <v>232</v>
      </c>
      <c r="O431" s="28">
        <v>0</v>
      </c>
    </row>
    <row r="432" spans="1:15" ht="15.6">
      <c r="A432" s="172" t="s">
        <v>55</v>
      </c>
      <c r="B432" s="22">
        <v>319</v>
      </c>
      <c r="C432">
        <v>0</v>
      </c>
      <c r="D432">
        <v>0</v>
      </c>
      <c r="E432" s="15">
        <v>140</v>
      </c>
      <c r="F432">
        <v>0</v>
      </c>
      <c r="G432" s="28">
        <v>0</v>
      </c>
      <c r="H432">
        <v>0</v>
      </c>
      <c r="I432" s="15">
        <v>172</v>
      </c>
      <c r="J432">
        <v>0</v>
      </c>
      <c r="K432" s="219">
        <v>0</v>
      </c>
      <c r="L432">
        <v>0</v>
      </c>
      <c r="M432" s="219">
        <v>0</v>
      </c>
      <c r="N432">
        <v>0</v>
      </c>
      <c r="O432" s="28">
        <v>0</v>
      </c>
    </row>
    <row r="433" spans="1:53" ht="15.6">
      <c r="A433" s="185" t="s">
        <v>55</v>
      </c>
      <c r="B433" s="11">
        <v>319</v>
      </c>
      <c r="C433" s="182">
        <v>0</v>
      </c>
      <c r="D433" s="182">
        <v>0</v>
      </c>
      <c r="E433" s="228">
        <v>140</v>
      </c>
      <c r="F433" s="182">
        <v>0</v>
      </c>
      <c r="G433" s="183">
        <v>0</v>
      </c>
      <c r="H433" s="182">
        <v>0</v>
      </c>
      <c r="I433" s="228">
        <v>172</v>
      </c>
      <c r="J433" s="182">
        <v>0</v>
      </c>
      <c r="K433" s="225">
        <v>0</v>
      </c>
      <c r="L433" s="182">
        <v>0</v>
      </c>
      <c r="M433" s="225">
        <v>0</v>
      </c>
      <c r="N433" s="182">
        <v>0</v>
      </c>
      <c r="O433" s="183">
        <v>0</v>
      </c>
      <c r="P433" s="182"/>
      <c r="Q433" s="182"/>
      <c r="R433" s="182"/>
      <c r="S433" s="182"/>
      <c r="T433" s="182"/>
      <c r="U433" s="182"/>
      <c r="V433" s="182"/>
      <c r="W433" s="182"/>
      <c r="X433" s="182"/>
      <c r="Y433" s="182"/>
      <c r="Z433" s="182"/>
      <c r="AA433" s="182"/>
      <c r="AB433" s="182"/>
      <c r="AC433" s="182"/>
      <c r="AD433" s="182"/>
      <c r="AE433" s="182"/>
    </row>
    <row r="434" spans="1:53" ht="15.6">
      <c r="A434" s="172" t="s">
        <v>56</v>
      </c>
      <c r="B434" s="22">
        <v>321</v>
      </c>
      <c r="C434">
        <v>0</v>
      </c>
      <c r="D434" s="15">
        <v>0</v>
      </c>
      <c r="E434" s="15">
        <v>140</v>
      </c>
      <c r="F434">
        <v>0</v>
      </c>
      <c r="G434" s="28">
        <v>0</v>
      </c>
      <c r="H434">
        <v>0</v>
      </c>
      <c r="I434">
        <v>0</v>
      </c>
      <c r="J434">
        <v>0</v>
      </c>
      <c r="K434" s="219">
        <v>0</v>
      </c>
      <c r="L434">
        <v>0</v>
      </c>
      <c r="M434" s="219">
        <v>0</v>
      </c>
      <c r="N434">
        <v>0</v>
      </c>
      <c r="O434" s="229">
        <v>164</v>
      </c>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row>
    <row r="435" spans="1:53" ht="15.6">
      <c r="A435" s="172" t="s">
        <v>56</v>
      </c>
      <c r="B435" s="22">
        <v>321</v>
      </c>
      <c r="C435">
        <v>0</v>
      </c>
      <c r="D435" s="15">
        <v>0</v>
      </c>
      <c r="E435" s="15">
        <v>152</v>
      </c>
      <c r="F435">
        <v>0</v>
      </c>
      <c r="G435" s="28">
        <v>0</v>
      </c>
      <c r="H435">
        <v>0</v>
      </c>
      <c r="I435">
        <v>0</v>
      </c>
      <c r="J435">
        <v>0</v>
      </c>
      <c r="K435" s="219">
        <v>0</v>
      </c>
      <c r="L435">
        <v>0</v>
      </c>
      <c r="M435" s="219">
        <v>0</v>
      </c>
      <c r="N435">
        <v>0</v>
      </c>
      <c r="O435" s="229">
        <v>164</v>
      </c>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row>
    <row r="436" spans="1:53" ht="15.6">
      <c r="A436" s="172" t="s">
        <v>56</v>
      </c>
      <c r="B436" s="22">
        <v>322</v>
      </c>
      <c r="C436">
        <v>0</v>
      </c>
      <c r="D436" s="15">
        <v>0</v>
      </c>
      <c r="E436" s="15">
        <v>140</v>
      </c>
      <c r="F436">
        <v>0</v>
      </c>
      <c r="G436" s="28">
        <v>0</v>
      </c>
      <c r="H436">
        <v>0</v>
      </c>
      <c r="I436" s="15">
        <v>202</v>
      </c>
      <c r="J436">
        <v>0</v>
      </c>
      <c r="K436" s="219">
        <v>0</v>
      </c>
      <c r="L436" s="15">
        <v>150</v>
      </c>
      <c r="M436" s="219">
        <v>0</v>
      </c>
      <c r="N436">
        <v>0</v>
      </c>
      <c r="O436" s="28">
        <v>0</v>
      </c>
    </row>
    <row r="437" spans="1:53" ht="15.6">
      <c r="A437" s="172" t="s">
        <v>56</v>
      </c>
      <c r="B437" s="22">
        <v>322</v>
      </c>
      <c r="C437">
        <v>0</v>
      </c>
      <c r="D437" s="15">
        <v>0</v>
      </c>
      <c r="E437" s="15">
        <v>152</v>
      </c>
      <c r="F437">
        <v>0</v>
      </c>
      <c r="G437" s="28">
        <v>0</v>
      </c>
      <c r="H437">
        <v>0</v>
      </c>
      <c r="I437" s="15">
        <v>202</v>
      </c>
      <c r="J437">
        <v>0</v>
      </c>
      <c r="K437" s="219">
        <v>0</v>
      </c>
      <c r="L437" s="15">
        <v>150</v>
      </c>
      <c r="M437" s="219">
        <v>0</v>
      </c>
      <c r="N437">
        <v>0</v>
      </c>
      <c r="O437" s="28">
        <v>0</v>
      </c>
    </row>
    <row r="438" spans="1:53" ht="15.6">
      <c r="A438" s="172" t="s">
        <v>56</v>
      </c>
      <c r="B438" s="22">
        <v>323</v>
      </c>
      <c r="C438" s="15">
        <v>143</v>
      </c>
      <c r="D438" s="15">
        <v>0</v>
      </c>
      <c r="E438" s="15">
        <v>140</v>
      </c>
      <c r="F438" s="15">
        <v>150</v>
      </c>
      <c r="G438" s="28">
        <v>0</v>
      </c>
      <c r="H438">
        <v>0</v>
      </c>
      <c r="I438" s="15">
        <v>202</v>
      </c>
      <c r="J438">
        <v>0</v>
      </c>
      <c r="K438" s="227">
        <v>162</v>
      </c>
      <c r="L438" s="15">
        <v>150</v>
      </c>
      <c r="M438" s="219">
        <v>0</v>
      </c>
      <c r="N438" s="15">
        <v>232</v>
      </c>
      <c r="O438" s="28">
        <v>0</v>
      </c>
    </row>
    <row r="439" spans="1:53" ht="15.6">
      <c r="A439" s="172" t="s">
        <v>56</v>
      </c>
      <c r="B439" s="22">
        <v>323</v>
      </c>
      <c r="C439" s="15">
        <v>143</v>
      </c>
      <c r="D439" s="15">
        <v>0</v>
      </c>
      <c r="E439" s="15">
        <v>152</v>
      </c>
      <c r="F439" s="15">
        <v>150</v>
      </c>
      <c r="G439" s="28">
        <v>0</v>
      </c>
      <c r="H439">
        <v>0</v>
      </c>
      <c r="I439" s="15">
        <v>202</v>
      </c>
      <c r="J439">
        <v>0</v>
      </c>
      <c r="K439" s="227">
        <v>159</v>
      </c>
      <c r="L439" s="15">
        <v>150</v>
      </c>
      <c r="M439" s="219">
        <v>0</v>
      </c>
      <c r="N439" s="15">
        <v>232</v>
      </c>
      <c r="O439" s="28">
        <v>0</v>
      </c>
    </row>
    <row r="440" spans="1:53" ht="17.25" customHeight="1">
      <c r="A440" s="172" t="s">
        <v>56</v>
      </c>
      <c r="B440" s="22">
        <v>324</v>
      </c>
      <c r="C440" s="15">
        <v>143</v>
      </c>
      <c r="D440" s="15">
        <v>0</v>
      </c>
      <c r="E440" s="15">
        <v>140</v>
      </c>
      <c r="F440" s="15">
        <v>150</v>
      </c>
      <c r="G440" s="28">
        <v>0</v>
      </c>
      <c r="H440" s="15">
        <v>163</v>
      </c>
      <c r="I440" s="15">
        <v>206</v>
      </c>
      <c r="J440" s="15">
        <v>186</v>
      </c>
      <c r="K440" s="219">
        <v>0</v>
      </c>
      <c r="L440" s="15">
        <v>150</v>
      </c>
      <c r="M440" s="219">
        <v>0</v>
      </c>
      <c r="N440" s="15">
        <v>216</v>
      </c>
      <c r="O440" s="28">
        <v>0</v>
      </c>
    </row>
    <row r="441" spans="1:53" ht="15.6">
      <c r="A441" s="172" t="s">
        <v>56</v>
      </c>
      <c r="B441" s="22">
        <v>324</v>
      </c>
      <c r="C441" s="15">
        <v>143</v>
      </c>
      <c r="D441" s="15">
        <v>0</v>
      </c>
      <c r="E441" s="15">
        <v>152</v>
      </c>
      <c r="F441" s="15">
        <v>186</v>
      </c>
      <c r="G441" s="28">
        <v>0</v>
      </c>
      <c r="H441" s="15">
        <v>163</v>
      </c>
      <c r="I441" s="15">
        <v>206</v>
      </c>
      <c r="J441" s="15">
        <v>200</v>
      </c>
      <c r="K441" s="219">
        <v>0</v>
      </c>
      <c r="L441" s="15">
        <v>146</v>
      </c>
      <c r="M441" s="219">
        <v>0</v>
      </c>
      <c r="N441" s="15">
        <v>232</v>
      </c>
      <c r="O441" s="28">
        <v>0</v>
      </c>
    </row>
    <row r="442" spans="1:53" ht="15.6">
      <c r="A442" s="172" t="s">
        <v>56</v>
      </c>
      <c r="B442" s="22">
        <v>325</v>
      </c>
      <c r="C442">
        <v>0</v>
      </c>
      <c r="D442" s="15">
        <v>0</v>
      </c>
      <c r="E442" s="15">
        <v>140</v>
      </c>
      <c r="F442" s="15">
        <v>158</v>
      </c>
      <c r="G442" s="28">
        <v>0</v>
      </c>
      <c r="H442" s="15">
        <v>163</v>
      </c>
      <c r="I442" s="15">
        <v>202</v>
      </c>
      <c r="J442" s="15">
        <v>196</v>
      </c>
      <c r="K442" s="227">
        <v>150</v>
      </c>
      <c r="L442" s="15">
        <v>150</v>
      </c>
      <c r="M442" s="219">
        <v>0</v>
      </c>
      <c r="N442" s="15">
        <v>232</v>
      </c>
      <c r="O442" s="28">
        <v>0</v>
      </c>
    </row>
    <row r="443" spans="1:53" ht="15.6">
      <c r="A443" s="172" t="s">
        <v>56</v>
      </c>
      <c r="B443" s="22">
        <v>325</v>
      </c>
      <c r="C443">
        <v>0</v>
      </c>
      <c r="D443" s="15">
        <v>0</v>
      </c>
      <c r="E443" s="15">
        <v>152</v>
      </c>
      <c r="F443" s="15">
        <v>158</v>
      </c>
      <c r="G443" s="28">
        <v>0</v>
      </c>
      <c r="H443" s="15">
        <v>166</v>
      </c>
      <c r="I443" s="15">
        <v>202</v>
      </c>
      <c r="J443" s="15">
        <v>200</v>
      </c>
      <c r="K443" s="227">
        <v>150</v>
      </c>
      <c r="L443" s="15">
        <v>150</v>
      </c>
      <c r="M443" s="219">
        <v>0</v>
      </c>
      <c r="N443" s="15">
        <v>232</v>
      </c>
      <c r="O443" s="28">
        <v>0</v>
      </c>
    </row>
    <row r="444" spans="1:53" ht="15.6">
      <c r="A444" s="172" t="s">
        <v>56</v>
      </c>
      <c r="B444" s="22">
        <v>326</v>
      </c>
      <c r="C444">
        <v>0</v>
      </c>
      <c r="D444" s="15">
        <v>0</v>
      </c>
      <c r="E444" s="15">
        <v>140</v>
      </c>
      <c r="F444">
        <v>0</v>
      </c>
      <c r="G444" s="28">
        <v>0</v>
      </c>
      <c r="H444" s="15">
        <v>166</v>
      </c>
      <c r="I444">
        <v>0</v>
      </c>
      <c r="J444">
        <v>0</v>
      </c>
      <c r="K444" s="227">
        <v>162</v>
      </c>
      <c r="L444" s="15">
        <v>150</v>
      </c>
      <c r="M444" s="219">
        <v>0</v>
      </c>
      <c r="N444" s="15">
        <v>232</v>
      </c>
      <c r="O444" s="229">
        <v>224</v>
      </c>
    </row>
    <row r="445" spans="1:53" ht="15.6">
      <c r="A445" s="172" t="s">
        <v>56</v>
      </c>
      <c r="B445" s="22">
        <v>326</v>
      </c>
      <c r="C445">
        <v>0</v>
      </c>
      <c r="D445" s="15">
        <v>0</v>
      </c>
      <c r="E445" s="15">
        <v>152</v>
      </c>
      <c r="F445">
        <v>0</v>
      </c>
      <c r="G445" s="28">
        <v>0</v>
      </c>
      <c r="H445" s="15">
        <v>163</v>
      </c>
      <c r="I445">
        <v>0</v>
      </c>
      <c r="J445">
        <v>0</v>
      </c>
      <c r="K445" s="227">
        <v>162</v>
      </c>
      <c r="L445" s="15">
        <v>150</v>
      </c>
      <c r="M445" s="219">
        <v>0</v>
      </c>
      <c r="N445" s="15">
        <v>232</v>
      </c>
      <c r="O445" s="229">
        <v>224</v>
      </c>
    </row>
    <row r="446" spans="1:53" ht="15.6">
      <c r="A446" s="172" t="s">
        <v>56</v>
      </c>
      <c r="B446" s="22">
        <v>327</v>
      </c>
      <c r="C446" s="15">
        <v>139</v>
      </c>
      <c r="D446" s="15">
        <v>0</v>
      </c>
      <c r="E446" s="15">
        <v>152</v>
      </c>
      <c r="F446" s="15">
        <v>170</v>
      </c>
      <c r="G446" s="28">
        <v>0</v>
      </c>
      <c r="H446" s="15">
        <v>163</v>
      </c>
      <c r="I446">
        <v>0</v>
      </c>
      <c r="J446" s="15">
        <v>182</v>
      </c>
      <c r="K446" s="227">
        <v>159</v>
      </c>
      <c r="L446" s="15">
        <v>150</v>
      </c>
      <c r="M446" s="219">
        <v>0</v>
      </c>
      <c r="N446" s="15">
        <v>232</v>
      </c>
      <c r="O446" s="28">
        <v>0</v>
      </c>
    </row>
    <row r="447" spans="1:53" ht="15.6">
      <c r="A447" s="172" t="s">
        <v>56</v>
      </c>
      <c r="B447" s="22">
        <v>327</v>
      </c>
      <c r="C447" s="15">
        <v>143</v>
      </c>
      <c r="D447" s="15">
        <v>0</v>
      </c>
      <c r="E447" s="15">
        <v>152</v>
      </c>
      <c r="F447" s="15">
        <v>170</v>
      </c>
      <c r="G447" s="28">
        <v>0</v>
      </c>
      <c r="H447" s="15">
        <v>166</v>
      </c>
      <c r="I447">
        <v>0</v>
      </c>
      <c r="J447" s="15">
        <v>196</v>
      </c>
      <c r="K447" s="227">
        <v>147</v>
      </c>
      <c r="L447" s="15">
        <v>146</v>
      </c>
      <c r="M447" s="219">
        <v>0</v>
      </c>
      <c r="N447" s="15">
        <v>216</v>
      </c>
      <c r="O447" s="28">
        <v>0</v>
      </c>
    </row>
    <row r="448" spans="1:53" ht="15.6">
      <c r="A448" s="172" t="s">
        <v>56</v>
      </c>
      <c r="B448" s="22">
        <v>328</v>
      </c>
      <c r="C448" s="15">
        <v>139</v>
      </c>
      <c r="D448" s="15">
        <v>0</v>
      </c>
      <c r="E448" s="15">
        <v>152</v>
      </c>
      <c r="F448" s="15">
        <v>150</v>
      </c>
      <c r="G448" s="28">
        <v>0</v>
      </c>
      <c r="H448" s="15">
        <v>163</v>
      </c>
      <c r="I448">
        <v>0</v>
      </c>
      <c r="J448" s="15">
        <v>182</v>
      </c>
      <c r="K448" s="227">
        <v>147</v>
      </c>
      <c r="L448" s="15">
        <v>146</v>
      </c>
      <c r="M448" s="219">
        <v>0</v>
      </c>
      <c r="N448" s="15">
        <v>232</v>
      </c>
      <c r="O448" s="28">
        <v>0</v>
      </c>
    </row>
    <row r="449" spans="1:31" ht="15.6">
      <c r="A449" s="172" t="s">
        <v>56</v>
      </c>
      <c r="B449" s="22">
        <v>328</v>
      </c>
      <c r="C449" s="15">
        <v>139</v>
      </c>
      <c r="D449" s="15">
        <v>0</v>
      </c>
      <c r="E449" s="15">
        <v>152</v>
      </c>
      <c r="F449" s="15">
        <v>170</v>
      </c>
      <c r="G449" s="28">
        <v>0</v>
      </c>
      <c r="H449" s="15">
        <v>166</v>
      </c>
      <c r="I449">
        <v>0</v>
      </c>
      <c r="J449" s="15">
        <v>196</v>
      </c>
      <c r="K449" s="227">
        <v>147</v>
      </c>
      <c r="L449" s="15">
        <v>146</v>
      </c>
      <c r="M449" s="219">
        <v>0</v>
      </c>
      <c r="N449" s="15">
        <v>232</v>
      </c>
      <c r="O449" s="28">
        <v>0</v>
      </c>
    </row>
    <row r="450" spans="1:31" ht="15.6">
      <c r="A450" s="172" t="s">
        <v>56</v>
      </c>
      <c r="B450" s="22">
        <v>329</v>
      </c>
      <c r="C450">
        <v>0</v>
      </c>
      <c r="D450" s="15">
        <v>0</v>
      </c>
      <c r="E450" s="15">
        <v>140</v>
      </c>
      <c r="F450">
        <v>0</v>
      </c>
      <c r="G450" s="28">
        <v>0</v>
      </c>
      <c r="H450">
        <v>0</v>
      </c>
      <c r="I450" s="15">
        <v>202</v>
      </c>
      <c r="J450" s="15">
        <v>182</v>
      </c>
      <c r="K450" s="219">
        <v>0</v>
      </c>
      <c r="L450" s="15">
        <v>150</v>
      </c>
      <c r="M450" s="219">
        <v>0</v>
      </c>
      <c r="N450">
        <v>0</v>
      </c>
      <c r="O450" s="28">
        <v>0</v>
      </c>
    </row>
    <row r="451" spans="1:31" ht="15.6">
      <c r="A451" s="172" t="s">
        <v>56</v>
      </c>
      <c r="B451" s="22">
        <v>329</v>
      </c>
      <c r="C451">
        <v>0</v>
      </c>
      <c r="D451" s="15">
        <v>0</v>
      </c>
      <c r="E451" s="15">
        <v>152</v>
      </c>
      <c r="F451">
        <v>0</v>
      </c>
      <c r="G451" s="28">
        <v>0</v>
      </c>
      <c r="H451">
        <v>0</v>
      </c>
      <c r="I451" s="15">
        <v>202</v>
      </c>
      <c r="J451" s="15">
        <v>196</v>
      </c>
      <c r="K451" s="219">
        <v>0</v>
      </c>
      <c r="L451" s="15">
        <v>150</v>
      </c>
      <c r="M451" s="219">
        <v>0</v>
      </c>
      <c r="N451">
        <v>0</v>
      </c>
      <c r="O451" s="28">
        <v>0</v>
      </c>
    </row>
    <row r="452" spans="1:31" ht="15.6">
      <c r="A452" s="172" t="s">
        <v>56</v>
      </c>
      <c r="B452" s="22">
        <v>330</v>
      </c>
      <c r="C452" s="15">
        <v>143</v>
      </c>
      <c r="D452" s="15">
        <v>0</v>
      </c>
      <c r="E452" s="15">
        <v>140</v>
      </c>
      <c r="F452" s="15">
        <v>150</v>
      </c>
      <c r="G452" s="28">
        <v>0</v>
      </c>
      <c r="H452" s="15">
        <v>163</v>
      </c>
      <c r="I452" s="15">
        <v>202</v>
      </c>
      <c r="J452" s="15">
        <v>182</v>
      </c>
      <c r="K452" s="227">
        <v>147</v>
      </c>
      <c r="L452" s="15">
        <v>138</v>
      </c>
      <c r="M452" s="219">
        <v>0</v>
      </c>
      <c r="N452" s="15">
        <v>236</v>
      </c>
      <c r="O452" s="28">
        <v>0</v>
      </c>
    </row>
    <row r="453" spans="1:31" ht="15.6">
      <c r="A453" s="172" t="s">
        <v>56</v>
      </c>
      <c r="B453" s="22">
        <v>330</v>
      </c>
      <c r="C453" s="15">
        <v>143</v>
      </c>
      <c r="D453" s="15">
        <v>0</v>
      </c>
      <c r="E453" s="15">
        <v>152</v>
      </c>
      <c r="F453" s="15">
        <v>186</v>
      </c>
      <c r="G453" s="28">
        <v>0</v>
      </c>
      <c r="H453" s="15">
        <v>163</v>
      </c>
      <c r="I453" s="15">
        <v>202</v>
      </c>
      <c r="J453" s="15">
        <v>196</v>
      </c>
      <c r="K453" s="227">
        <v>147</v>
      </c>
      <c r="L453" s="15">
        <v>146</v>
      </c>
      <c r="M453" s="219">
        <v>0</v>
      </c>
      <c r="N453" s="15">
        <v>232</v>
      </c>
      <c r="O453" s="28">
        <v>0</v>
      </c>
    </row>
    <row r="454" spans="1:31" ht="15.6">
      <c r="A454" s="172" t="s">
        <v>56</v>
      </c>
      <c r="B454" s="22">
        <v>331</v>
      </c>
      <c r="C454">
        <v>0</v>
      </c>
      <c r="D454" s="15">
        <v>0</v>
      </c>
      <c r="E454" s="15">
        <v>140</v>
      </c>
      <c r="F454">
        <v>0</v>
      </c>
      <c r="G454" s="28">
        <v>0</v>
      </c>
      <c r="H454">
        <v>0</v>
      </c>
      <c r="I454">
        <v>0</v>
      </c>
      <c r="J454">
        <v>0</v>
      </c>
      <c r="K454" s="219">
        <v>0</v>
      </c>
      <c r="L454" s="15">
        <v>150</v>
      </c>
      <c r="M454" s="219">
        <v>0</v>
      </c>
      <c r="N454" s="15">
        <v>232</v>
      </c>
      <c r="O454" s="229">
        <v>224</v>
      </c>
    </row>
    <row r="455" spans="1:31" ht="15.6">
      <c r="A455" s="172" t="s">
        <v>56</v>
      </c>
      <c r="B455" s="22">
        <v>331</v>
      </c>
      <c r="C455">
        <v>0</v>
      </c>
      <c r="D455" s="15">
        <v>0</v>
      </c>
      <c r="E455" s="15">
        <v>152</v>
      </c>
      <c r="F455">
        <v>0</v>
      </c>
      <c r="G455" s="28">
        <v>0</v>
      </c>
      <c r="H455">
        <v>0</v>
      </c>
      <c r="I455">
        <v>0</v>
      </c>
      <c r="J455">
        <v>0</v>
      </c>
      <c r="K455" s="219">
        <v>0</v>
      </c>
      <c r="L455" s="15">
        <v>150</v>
      </c>
      <c r="M455" s="219">
        <v>0</v>
      </c>
      <c r="N455" s="15">
        <v>232</v>
      </c>
      <c r="O455" s="229">
        <v>224</v>
      </c>
    </row>
    <row r="456" spans="1:31" ht="15.6">
      <c r="A456" s="172" t="s">
        <v>56</v>
      </c>
      <c r="B456" s="22">
        <v>332</v>
      </c>
      <c r="C456" s="15">
        <v>143</v>
      </c>
      <c r="D456" s="15">
        <v>0</v>
      </c>
      <c r="E456" s="15">
        <v>140</v>
      </c>
      <c r="F456" s="15">
        <v>170</v>
      </c>
      <c r="G456" s="28">
        <v>0</v>
      </c>
      <c r="H456" s="15">
        <v>163</v>
      </c>
      <c r="I456">
        <v>0</v>
      </c>
      <c r="J456" s="15">
        <v>0</v>
      </c>
      <c r="K456" s="227">
        <v>150</v>
      </c>
      <c r="L456" s="15">
        <v>146</v>
      </c>
      <c r="M456" s="219">
        <v>0</v>
      </c>
      <c r="N456" s="15">
        <v>232</v>
      </c>
      <c r="O456" s="28">
        <v>0</v>
      </c>
    </row>
    <row r="457" spans="1:31" ht="15.6">
      <c r="A457" s="172" t="s">
        <v>56</v>
      </c>
      <c r="B457" s="22">
        <v>332</v>
      </c>
      <c r="C457" s="15">
        <v>139</v>
      </c>
      <c r="D457" s="15">
        <v>0</v>
      </c>
      <c r="E457" s="15">
        <v>152</v>
      </c>
      <c r="F457" s="15">
        <v>186</v>
      </c>
      <c r="G457" s="28">
        <v>0</v>
      </c>
      <c r="H457" s="15">
        <v>166</v>
      </c>
      <c r="I457">
        <v>0</v>
      </c>
      <c r="J457">
        <v>0</v>
      </c>
      <c r="K457" s="227">
        <v>150</v>
      </c>
      <c r="L457" s="15">
        <v>146</v>
      </c>
      <c r="M457" s="219">
        <v>0</v>
      </c>
      <c r="N457" s="15">
        <v>232</v>
      </c>
      <c r="O457" s="28">
        <v>0</v>
      </c>
    </row>
    <row r="458" spans="1:31" ht="15.6">
      <c r="A458" s="172" t="s">
        <v>56</v>
      </c>
      <c r="B458" s="22">
        <v>333</v>
      </c>
      <c r="C458">
        <v>0</v>
      </c>
      <c r="D458" s="15">
        <v>0</v>
      </c>
      <c r="E458" s="15">
        <v>140</v>
      </c>
      <c r="F458">
        <v>0</v>
      </c>
      <c r="G458" s="28">
        <v>0</v>
      </c>
      <c r="H458">
        <v>0</v>
      </c>
      <c r="I458">
        <v>0</v>
      </c>
      <c r="J458">
        <v>0</v>
      </c>
      <c r="K458" s="219">
        <v>0</v>
      </c>
      <c r="L458" s="15">
        <v>150</v>
      </c>
      <c r="M458" s="219">
        <v>0</v>
      </c>
      <c r="N458">
        <v>0</v>
      </c>
      <c r="O458" s="28">
        <v>0</v>
      </c>
    </row>
    <row r="459" spans="1:31" ht="15.6">
      <c r="A459" s="172" t="s">
        <v>56</v>
      </c>
      <c r="B459" s="22">
        <v>333</v>
      </c>
      <c r="C459">
        <v>0</v>
      </c>
      <c r="D459" s="15">
        <v>0</v>
      </c>
      <c r="E459" s="15">
        <v>152</v>
      </c>
      <c r="F459">
        <v>0</v>
      </c>
      <c r="G459" s="28">
        <v>0</v>
      </c>
      <c r="H459">
        <v>0</v>
      </c>
      <c r="I459">
        <v>0</v>
      </c>
      <c r="J459">
        <v>0</v>
      </c>
      <c r="K459" s="219">
        <v>0</v>
      </c>
      <c r="L459" s="15">
        <v>150</v>
      </c>
      <c r="M459" s="219">
        <v>0</v>
      </c>
      <c r="N459">
        <v>0</v>
      </c>
      <c r="O459" s="28">
        <v>0</v>
      </c>
    </row>
    <row r="460" spans="1:31" ht="15.6">
      <c r="A460" s="172" t="s">
        <v>56</v>
      </c>
      <c r="B460" s="22">
        <v>334</v>
      </c>
      <c r="C460" s="15">
        <v>143</v>
      </c>
      <c r="D460" s="15">
        <v>0</v>
      </c>
      <c r="E460" s="15">
        <v>140</v>
      </c>
      <c r="F460" s="15">
        <v>150</v>
      </c>
      <c r="G460" s="28">
        <v>0</v>
      </c>
      <c r="H460" s="15">
        <v>163</v>
      </c>
      <c r="I460">
        <v>0</v>
      </c>
      <c r="J460" s="15">
        <v>186</v>
      </c>
      <c r="K460" s="227">
        <v>162</v>
      </c>
      <c r="L460" s="15">
        <v>150</v>
      </c>
      <c r="M460" s="219">
        <v>0</v>
      </c>
      <c r="N460" s="15">
        <v>232</v>
      </c>
      <c r="O460" s="28">
        <v>0</v>
      </c>
    </row>
    <row r="461" spans="1:31" ht="15.6">
      <c r="A461" s="172" t="s">
        <v>56</v>
      </c>
      <c r="B461" s="22">
        <v>334</v>
      </c>
      <c r="C461" s="15">
        <v>143</v>
      </c>
      <c r="D461" s="15">
        <v>0</v>
      </c>
      <c r="E461" s="15">
        <v>140</v>
      </c>
      <c r="F461" s="15">
        <v>150</v>
      </c>
      <c r="G461" s="28">
        <v>0</v>
      </c>
      <c r="H461" s="15">
        <v>163</v>
      </c>
      <c r="I461">
        <v>0</v>
      </c>
      <c r="J461" s="15">
        <v>200</v>
      </c>
      <c r="K461" s="227">
        <v>156</v>
      </c>
      <c r="L461" s="15">
        <v>150</v>
      </c>
      <c r="M461" s="219">
        <v>0</v>
      </c>
      <c r="N461" s="15">
        <v>232</v>
      </c>
      <c r="O461" s="28">
        <v>0</v>
      </c>
    </row>
    <row r="462" spans="1:31" ht="15.6">
      <c r="A462" s="172" t="s">
        <v>56</v>
      </c>
      <c r="B462" s="22">
        <v>335</v>
      </c>
      <c r="C462" s="15">
        <v>143</v>
      </c>
      <c r="D462" s="15">
        <v>0</v>
      </c>
      <c r="E462" s="15">
        <v>140</v>
      </c>
      <c r="F462" s="15">
        <v>170</v>
      </c>
      <c r="G462" s="28">
        <v>0</v>
      </c>
      <c r="H462" s="15">
        <v>163</v>
      </c>
      <c r="I462" s="15">
        <v>202</v>
      </c>
      <c r="J462" s="15">
        <v>196</v>
      </c>
      <c r="K462" s="227">
        <v>150</v>
      </c>
      <c r="L462" s="15">
        <v>146</v>
      </c>
      <c r="M462" s="219">
        <v>0</v>
      </c>
      <c r="N462" s="15">
        <v>232</v>
      </c>
      <c r="O462" s="28">
        <v>0</v>
      </c>
    </row>
    <row r="463" spans="1:31" ht="15.6">
      <c r="A463" s="172" t="s">
        <v>56</v>
      </c>
      <c r="B463" s="22">
        <v>335</v>
      </c>
      <c r="C463" s="15">
        <v>139</v>
      </c>
      <c r="D463" s="15">
        <v>0</v>
      </c>
      <c r="E463" s="15">
        <v>152</v>
      </c>
      <c r="F463" s="15">
        <v>186</v>
      </c>
      <c r="G463" s="183">
        <v>0</v>
      </c>
      <c r="H463" s="15">
        <v>166</v>
      </c>
      <c r="I463" s="15">
        <v>202</v>
      </c>
      <c r="J463" s="15">
        <v>198</v>
      </c>
      <c r="K463" s="227">
        <v>162</v>
      </c>
      <c r="L463" s="15">
        <v>146</v>
      </c>
      <c r="M463" s="219">
        <v>0</v>
      </c>
      <c r="N463" s="15">
        <v>232</v>
      </c>
      <c r="O463" s="28">
        <v>0</v>
      </c>
    </row>
    <row r="464" spans="1:31" ht="15.6">
      <c r="A464" s="190" t="s">
        <v>150</v>
      </c>
      <c r="B464" s="230">
        <v>161</v>
      </c>
      <c r="C464" s="196">
        <v>139</v>
      </c>
      <c r="D464" s="196">
        <v>0</v>
      </c>
      <c r="E464" s="196">
        <v>0</v>
      </c>
      <c r="F464" s="196">
        <v>150</v>
      </c>
      <c r="G464" s="28">
        <v>194</v>
      </c>
      <c r="H464" s="196">
        <v>163</v>
      </c>
      <c r="I464" s="196">
        <v>204</v>
      </c>
      <c r="J464" s="196">
        <v>196</v>
      </c>
      <c r="K464" s="231">
        <v>150</v>
      </c>
      <c r="L464" s="196">
        <v>124</v>
      </c>
      <c r="M464" s="231">
        <v>302</v>
      </c>
      <c r="N464" s="196">
        <v>232</v>
      </c>
      <c r="O464" s="232">
        <v>224</v>
      </c>
      <c r="S464" s="196"/>
      <c r="T464" s="196"/>
      <c r="U464" s="196"/>
      <c r="V464" s="196"/>
      <c r="W464" s="196"/>
      <c r="X464" s="196"/>
      <c r="Y464" s="196"/>
      <c r="Z464" s="196"/>
      <c r="AA464" s="196"/>
      <c r="AB464" s="196"/>
      <c r="AC464" s="196"/>
      <c r="AD464" s="196"/>
      <c r="AE464" s="196"/>
    </row>
    <row r="465" spans="1:15" ht="15.6">
      <c r="A465" s="80" t="s">
        <v>150</v>
      </c>
      <c r="B465" s="22">
        <v>161</v>
      </c>
      <c r="C465">
        <v>143</v>
      </c>
      <c r="D465">
        <v>0</v>
      </c>
      <c r="E465">
        <v>0</v>
      </c>
      <c r="F465">
        <v>138</v>
      </c>
      <c r="G465" s="28">
        <v>215</v>
      </c>
      <c r="H465">
        <v>166</v>
      </c>
      <c r="I465">
        <v>204</v>
      </c>
      <c r="J465">
        <v>182</v>
      </c>
      <c r="K465" s="219">
        <v>162</v>
      </c>
      <c r="L465">
        <v>134</v>
      </c>
      <c r="M465" s="219">
        <v>302</v>
      </c>
      <c r="N465">
        <v>232</v>
      </c>
      <c r="O465" s="28">
        <v>224</v>
      </c>
    </row>
    <row r="466" spans="1:15" ht="15.6">
      <c r="A466" s="80" t="s">
        <v>150</v>
      </c>
      <c r="B466" s="22">
        <v>162</v>
      </c>
      <c r="C466">
        <v>0</v>
      </c>
      <c r="D466">
        <v>0</v>
      </c>
      <c r="E466">
        <v>0</v>
      </c>
      <c r="F466">
        <v>0</v>
      </c>
      <c r="G466" s="28">
        <v>0</v>
      </c>
      <c r="H466">
        <v>160</v>
      </c>
      <c r="I466">
        <v>0</v>
      </c>
      <c r="J466">
        <v>200</v>
      </c>
      <c r="K466" s="219">
        <v>0</v>
      </c>
      <c r="L466">
        <v>124</v>
      </c>
      <c r="M466" s="219">
        <v>302</v>
      </c>
      <c r="N466">
        <v>0</v>
      </c>
      <c r="O466" s="28">
        <v>0</v>
      </c>
    </row>
    <row r="467" spans="1:15" ht="15.6">
      <c r="A467" s="80" t="s">
        <v>150</v>
      </c>
      <c r="B467" s="22">
        <v>162</v>
      </c>
      <c r="C467">
        <v>0</v>
      </c>
      <c r="D467">
        <v>0</v>
      </c>
      <c r="E467">
        <v>0</v>
      </c>
      <c r="F467">
        <v>0</v>
      </c>
      <c r="G467" s="28">
        <v>0</v>
      </c>
      <c r="H467">
        <v>163</v>
      </c>
      <c r="I467">
        <v>0</v>
      </c>
      <c r="J467">
        <v>182</v>
      </c>
      <c r="K467" s="219">
        <v>0</v>
      </c>
      <c r="L467">
        <v>134</v>
      </c>
      <c r="M467" s="219">
        <v>302</v>
      </c>
      <c r="N467">
        <v>0</v>
      </c>
      <c r="O467" s="28">
        <v>0</v>
      </c>
    </row>
    <row r="468" spans="1:15" ht="15.6">
      <c r="A468" s="80" t="s">
        <v>150</v>
      </c>
      <c r="B468" s="22">
        <v>163</v>
      </c>
      <c r="C468">
        <v>143</v>
      </c>
      <c r="D468">
        <v>0</v>
      </c>
      <c r="E468">
        <v>0</v>
      </c>
      <c r="F468">
        <v>0</v>
      </c>
      <c r="G468" s="28">
        <v>194</v>
      </c>
      <c r="H468">
        <v>163</v>
      </c>
      <c r="I468">
        <v>204</v>
      </c>
      <c r="J468">
        <v>184</v>
      </c>
      <c r="K468" s="219">
        <v>150</v>
      </c>
      <c r="L468">
        <v>124</v>
      </c>
      <c r="M468" s="219">
        <v>0</v>
      </c>
      <c r="N468">
        <v>232</v>
      </c>
      <c r="O468" s="28">
        <v>224</v>
      </c>
    </row>
    <row r="469" spans="1:15" ht="15.6">
      <c r="A469" s="80" t="s">
        <v>150</v>
      </c>
      <c r="B469" s="22">
        <v>163</v>
      </c>
      <c r="C469">
        <v>139</v>
      </c>
      <c r="D469">
        <v>0</v>
      </c>
      <c r="E469">
        <v>0</v>
      </c>
      <c r="F469">
        <v>0</v>
      </c>
      <c r="G469" s="28">
        <v>215</v>
      </c>
      <c r="H469">
        <v>166</v>
      </c>
      <c r="I469">
        <v>204</v>
      </c>
      <c r="J469">
        <v>198</v>
      </c>
      <c r="K469" s="219">
        <v>162</v>
      </c>
      <c r="L469">
        <v>134</v>
      </c>
      <c r="M469" s="219">
        <v>0</v>
      </c>
      <c r="N469">
        <v>232</v>
      </c>
      <c r="O469" s="28">
        <v>224</v>
      </c>
    </row>
    <row r="470" spans="1:15" ht="15.6">
      <c r="A470" s="80" t="s">
        <v>150</v>
      </c>
      <c r="B470" s="22">
        <v>164</v>
      </c>
      <c r="C470">
        <v>139</v>
      </c>
      <c r="D470">
        <v>0</v>
      </c>
      <c r="E470">
        <v>150</v>
      </c>
      <c r="F470">
        <v>150</v>
      </c>
      <c r="G470" s="28">
        <v>194</v>
      </c>
      <c r="H470">
        <v>163</v>
      </c>
      <c r="I470">
        <v>202</v>
      </c>
      <c r="J470">
        <v>196</v>
      </c>
      <c r="K470" s="219">
        <v>150</v>
      </c>
      <c r="L470">
        <v>124</v>
      </c>
      <c r="M470" s="219">
        <v>0</v>
      </c>
      <c r="N470">
        <v>232</v>
      </c>
      <c r="O470" s="28">
        <v>0</v>
      </c>
    </row>
    <row r="471" spans="1:15" ht="15.6">
      <c r="A471" s="80" t="s">
        <v>150</v>
      </c>
      <c r="B471" s="22">
        <v>164</v>
      </c>
      <c r="C471">
        <v>143</v>
      </c>
      <c r="D471">
        <v>0</v>
      </c>
      <c r="E471">
        <v>150</v>
      </c>
      <c r="F471">
        <v>138</v>
      </c>
      <c r="G471" s="28">
        <v>215</v>
      </c>
      <c r="H471">
        <v>166</v>
      </c>
      <c r="I471">
        <v>202</v>
      </c>
      <c r="J471">
        <v>184</v>
      </c>
      <c r="K471" s="219">
        <v>162</v>
      </c>
      <c r="L471">
        <v>134</v>
      </c>
      <c r="M471" s="219">
        <v>0</v>
      </c>
      <c r="N471">
        <v>232</v>
      </c>
      <c r="O471" s="28">
        <v>0</v>
      </c>
    </row>
    <row r="472" spans="1:15" ht="15.6">
      <c r="A472" s="80" t="s">
        <v>150</v>
      </c>
      <c r="B472" s="22">
        <v>165</v>
      </c>
      <c r="C472">
        <v>0</v>
      </c>
      <c r="D472">
        <v>0</v>
      </c>
      <c r="E472">
        <v>0</v>
      </c>
      <c r="F472">
        <v>0</v>
      </c>
      <c r="G472" s="28">
        <v>0</v>
      </c>
      <c r="H472">
        <v>163</v>
      </c>
      <c r="I472">
        <v>0</v>
      </c>
      <c r="J472">
        <v>196</v>
      </c>
      <c r="K472" s="219">
        <v>162</v>
      </c>
      <c r="L472">
        <v>124</v>
      </c>
      <c r="M472" s="219">
        <v>0</v>
      </c>
      <c r="N472">
        <v>232</v>
      </c>
      <c r="O472" s="28">
        <v>0</v>
      </c>
    </row>
    <row r="473" spans="1:15" ht="15.6">
      <c r="A473" s="80" t="s">
        <v>150</v>
      </c>
      <c r="B473" s="22">
        <v>165</v>
      </c>
      <c r="C473">
        <v>0</v>
      </c>
      <c r="D473">
        <v>0</v>
      </c>
      <c r="E473">
        <v>0</v>
      </c>
      <c r="F473">
        <v>0</v>
      </c>
      <c r="G473" s="28">
        <v>0</v>
      </c>
      <c r="H473">
        <v>166</v>
      </c>
      <c r="I473">
        <v>0</v>
      </c>
      <c r="J473">
        <v>196</v>
      </c>
      <c r="K473" s="219">
        <v>162</v>
      </c>
      <c r="L473">
        <v>134</v>
      </c>
      <c r="M473" s="219">
        <v>0</v>
      </c>
      <c r="N473">
        <v>232</v>
      </c>
      <c r="O473" s="28">
        <v>0</v>
      </c>
    </row>
    <row r="474" spans="1:15" ht="15.6">
      <c r="A474" s="80" t="s">
        <v>150</v>
      </c>
      <c r="B474" s="22">
        <v>166</v>
      </c>
      <c r="C474">
        <v>139</v>
      </c>
      <c r="D474">
        <v>0</v>
      </c>
      <c r="E474">
        <v>0</v>
      </c>
      <c r="F474">
        <v>150</v>
      </c>
      <c r="G474" s="28">
        <v>194</v>
      </c>
      <c r="H474">
        <v>166</v>
      </c>
      <c r="I474">
        <v>0</v>
      </c>
      <c r="J474">
        <v>198</v>
      </c>
      <c r="K474" s="219">
        <v>150</v>
      </c>
      <c r="L474">
        <v>124</v>
      </c>
      <c r="M474" s="219">
        <v>0</v>
      </c>
      <c r="N474">
        <v>232</v>
      </c>
      <c r="O474" s="28">
        <v>194</v>
      </c>
    </row>
    <row r="475" spans="1:15" ht="15.6">
      <c r="A475" s="80" t="s">
        <v>150</v>
      </c>
      <c r="B475" s="22">
        <v>166</v>
      </c>
      <c r="C475">
        <v>143</v>
      </c>
      <c r="D475">
        <v>0</v>
      </c>
      <c r="E475">
        <v>0</v>
      </c>
      <c r="F475">
        <v>150</v>
      </c>
      <c r="G475" s="28">
        <v>215</v>
      </c>
      <c r="H475">
        <v>163</v>
      </c>
      <c r="I475">
        <v>0</v>
      </c>
      <c r="J475">
        <v>184</v>
      </c>
      <c r="K475" s="219">
        <v>162</v>
      </c>
      <c r="L475">
        <v>134</v>
      </c>
      <c r="M475" s="219">
        <v>0</v>
      </c>
      <c r="N475">
        <v>232</v>
      </c>
      <c r="O475" s="28">
        <v>194</v>
      </c>
    </row>
    <row r="476" spans="1:15" ht="15.6">
      <c r="A476" s="80" t="s">
        <v>150</v>
      </c>
      <c r="B476" s="22">
        <v>167</v>
      </c>
      <c r="C476">
        <v>131</v>
      </c>
      <c r="D476">
        <v>338</v>
      </c>
      <c r="E476">
        <v>126</v>
      </c>
      <c r="F476">
        <v>150</v>
      </c>
      <c r="G476" s="28">
        <v>194</v>
      </c>
      <c r="H476">
        <v>163</v>
      </c>
      <c r="I476">
        <v>204</v>
      </c>
      <c r="J476">
        <v>184</v>
      </c>
      <c r="K476" s="219">
        <v>150</v>
      </c>
      <c r="L476">
        <v>124</v>
      </c>
      <c r="M476" s="219">
        <v>302</v>
      </c>
      <c r="N476">
        <v>232</v>
      </c>
      <c r="O476" s="28">
        <v>224</v>
      </c>
    </row>
    <row r="477" spans="1:15" ht="15.6">
      <c r="A477" s="80" t="s">
        <v>150</v>
      </c>
      <c r="B477" s="22">
        <v>167</v>
      </c>
      <c r="C477">
        <v>135</v>
      </c>
      <c r="D477">
        <v>329</v>
      </c>
      <c r="E477">
        <v>126</v>
      </c>
      <c r="F477">
        <v>138</v>
      </c>
      <c r="G477" s="28">
        <v>215</v>
      </c>
      <c r="H477">
        <v>166</v>
      </c>
      <c r="I477">
        <v>204</v>
      </c>
      <c r="J477">
        <v>198</v>
      </c>
      <c r="K477" s="219">
        <v>162</v>
      </c>
      <c r="L477">
        <v>134</v>
      </c>
      <c r="M477" s="219">
        <v>302</v>
      </c>
      <c r="N477">
        <v>232</v>
      </c>
      <c r="O477" s="28">
        <v>224</v>
      </c>
    </row>
    <row r="478" spans="1:15" ht="15.6">
      <c r="A478" s="80" t="s">
        <v>150</v>
      </c>
      <c r="B478" s="22">
        <v>168</v>
      </c>
      <c r="C478">
        <v>0</v>
      </c>
      <c r="D478">
        <v>0</v>
      </c>
      <c r="E478">
        <v>0</v>
      </c>
      <c r="F478">
        <v>0</v>
      </c>
      <c r="G478" s="28">
        <v>0</v>
      </c>
      <c r="H478">
        <v>166</v>
      </c>
      <c r="I478">
        <v>0</v>
      </c>
      <c r="J478">
        <v>196</v>
      </c>
      <c r="K478" s="219">
        <v>0</v>
      </c>
      <c r="L478">
        <v>134</v>
      </c>
      <c r="M478" s="219">
        <v>0</v>
      </c>
      <c r="N478">
        <v>0</v>
      </c>
      <c r="O478" s="28">
        <v>0</v>
      </c>
    </row>
    <row r="479" spans="1:15" ht="15.6">
      <c r="A479" s="80" t="s">
        <v>150</v>
      </c>
      <c r="B479" s="22">
        <v>168</v>
      </c>
      <c r="C479">
        <v>0</v>
      </c>
      <c r="D479">
        <v>0</v>
      </c>
      <c r="E479">
        <v>0</v>
      </c>
      <c r="F479">
        <v>0</v>
      </c>
      <c r="G479" s="28">
        <v>0</v>
      </c>
      <c r="H479">
        <v>163</v>
      </c>
      <c r="I479">
        <v>0</v>
      </c>
      <c r="J479">
        <v>196</v>
      </c>
      <c r="K479" s="219">
        <v>0</v>
      </c>
      <c r="L479">
        <v>124</v>
      </c>
      <c r="M479" s="219">
        <v>0</v>
      </c>
      <c r="N479">
        <v>0</v>
      </c>
      <c r="O479" s="28">
        <v>0</v>
      </c>
    </row>
    <row r="480" spans="1:15" ht="15.6">
      <c r="A480" s="80" t="s">
        <v>150</v>
      </c>
      <c r="B480" s="22">
        <v>169</v>
      </c>
      <c r="C480">
        <v>139</v>
      </c>
      <c r="D480">
        <v>0</v>
      </c>
      <c r="E480">
        <v>0</v>
      </c>
      <c r="F480">
        <v>150</v>
      </c>
      <c r="G480" s="28">
        <v>194</v>
      </c>
      <c r="H480">
        <v>163</v>
      </c>
      <c r="I480">
        <v>204</v>
      </c>
      <c r="J480">
        <v>198</v>
      </c>
      <c r="K480" s="219">
        <v>150</v>
      </c>
      <c r="L480">
        <v>124</v>
      </c>
      <c r="M480" s="219">
        <v>302</v>
      </c>
      <c r="N480">
        <v>0</v>
      </c>
      <c r="O480" s="28">
        <v>0</v>
      </c>
    </row>
    <row r="481" spans="1:15" ht="15.6">
      <c r="A481" s="80" t="s">
        <v>150</v>
      </c>
      <c r="B481" s="22">
        <v>169</v>
      </c>
      <c r="C481">
        <v>143</v>
      </c>
      <c r="D481">
        <v>0</v>
      </c>
      <c r="E481">
        <v>0</v>
      </c>
      <c r="F481">
        <v>150</v>
      </c>
      <c r="G481" s="28">
        <v>215</v>
      </c>
      <c r="H481">
        <v>166</v>
      </c>
      <c r="I481">
        <v>204</v>
      </c>
      <c r="J481">
        <v>196</v>
      </c>
      <c r="K481" s="219">
        <v>162</v>
      </c>
      <c r="L481">
        <v>134</v>
      </c>
      <c r="M481" s="219">
        <v>302</v>
      </c>
      <c r="N481">
        <v>0</v>
      </c>
      <c r="O481" s="28">
        <v>0</v>
      </c>
    </row>
    <row r="482" spans="1:15" ht="15.6">
      <c r="A482" s="80" t="s">
        <v>150</v>
      </c>
      <c r="B482" s="22">
        <v>170</v>
      </c>
      <c r="C482">
        <v>143</v>
      </c>
      <c r="D482">
        <v>0</v>
      </c>
      <c r="E482">
        <v>0</v>
      </c>
      <c r="F482">
        <v>150</v>
      </c>
      <c r="G482" s="28">
        <v>0</v>
      </c>
      <c r="H482">
        <v>163</v>
      </c>
      <c r="I482">
        <v>0</v>
      </c>
      <c r="J482">
        <v>200</v>
      </c>
      <c r="K482" s="219">
        <v>0</v>
      </c>
      <c r="L482">
        <v>134</v>
      </c>
      <c r="M482" s="219">
        <v>302</v>
      </c>
      <c r="N482">
        <v>232</v>
      </c>
      <c r="O482" s="28">
        <v>0</v>
      </c>
    </row>
    <row r="483" spans="1:15" ht="15.6">
      <c r="A483" s="80" t="s">
        <v>150</v>
      </c>
      <c r="B483" s="22">
        <v>170</v>
      </c>
      <c r="C483">
        <v>139</v>
      </c>
      <c r="D483">
        <v>0</v>
      </c>
      <c r="E483">
        <v>0</v>
      </c>
      <c r="F483">
        <v>150</v>
      </c>
      <c r="G483" s="28">
        <v>0</v>
      </c>
      <c r="H483">
        <v>166</v>
      </c>
      <c r="I483">
        <v>0</v>
      </c>
      <c r="J483">
        <v>184</v>
      </c>
      <c r="K483" s="219">
        <v>0</v>
      </c>
      <c r="L483">
        <v>124</v>
      </c>
      <c r="M483" s="219">
        <v>302</v>
      </c>
      <c r="N483">
        <v>232</v>
      </c>
      <c r="O483" s="28">
        <v>0</v>
      </c>
    </row>
    <row r="484" spans="1:15" ht="15.6">
      <c r="A484" s="80" t="s">
        <v>150</v>
      </c>
      <c r="B484" s="22">
        <v>171</v>
      </c>
      <c r="C484">
        <v>139</v>
      </c>
      <c r="D484">
        <v>338</v>
      </c>
      <c r="E484">
        <v>132</v>
      </c>
      <c r="F484">
        <v>150</v>
      </c>
      <c r="G484" s="28">
        <v>194</v>
      </c>
      <c r="H484">
        <v>163</v>
      </c>
      <c r="I484">
        <v>0</v>
      </c>
      <c r="J484">
        <v>184</v>
      </c>
      <c r="K484" s="219">
        <v>150</v>
      </c>
      <c r="L484">
        <v>124</v>
      </c>
      <c r="M484" s="219">
        <v>302</v>
      </c>
      <c r="N484">
        <v>232</v>
      </c>
      <c r="O484" s="28">
        <v>0</v>
      </c>
    </row>
    <row r="485" spans="1:15" ht="15.6">
      <c r="A485" s="80" t="s">
        <v>150</v>
      </c>
      <c r="B485" s="22">
        <v>171</v>
      </c>
      <c r="C485">
        <v>143</v>
      </c>
      <c r="D485">
        <v>329</v>
      </c>
      <c r="E485">
        <v>132</v>
      </c>
      <c r="F485">
        <v>150</v>
      </c>
      <c r="G485" s="28">
        <v>215</v>
      </c>
      <c r="H485">
        <v>166</v>
      </c>
      <c r="I485">
        <v>0</v>
      </c>
      <c r="J485">
        <v>198</v>
      </c>
      <c r="K485" s="219">
        <v>162</v>
      </c>
      <c r="L485">
        <v>134</v>
      </c>
      <c r="M485" s="219">
        <v>302</v>
      </c>
      <c r="N485">
        <v>232</v>
      </c>
      <c r="O485" s="28">
        <v>0</v>
      </c>
    </row>
    <row r="486" spans="1:15" ht="15.6">
      <c r="A486" s="80" t="s">
        <v>150</v>
      </c>
      <c r="B486" s="22">
        <v>172</v>
      </c>
      <c r="C486">
        <v>139</v>
      </c>
      <c r="D486">
        <v>329</v>
      </c>
      <c r="E486">
        <v>0</v>
      </c>
      <c r="F486">
        <v>150</v>
      </c>
      <c r="G486" s="28">
        <v>194</v>
      </c>
      <c r="H486">
        <v>163</v>
      </c>
      <c r="I486">
        <v>204</v>
      </c>
      <c r="J486">
        <v>184</v>
      </c>
      <c r="K486" s="219">
        <v>150</v>
      </c>
      <c r="L486">
        <v>124</v>
      </c>
      <c r="M486" s="219">
        <v>302</v>
      </c>
      <c r="N486">
        <v>232</v>
      </c>
      <c r="O486" s="28">
        <v>224</v>
      </c>
    </row>
    <row r="487" spans="1:15" ht="15.6">
      <c r="A487" s="80" t="s">
        <v>150</v>
      </c>
      <c r="B487" s="22">
        <v>172</v>
      </c>
      <c r="C487">
        <v>143</v>
      </c>
      <c r="D487">
        <v>338</v>
      </c>
      <c r="E487">
        <v>0</v>
      </c>
      <c r="F487">
        <v>150</v>
      </c>
      <c r="G487" s="28">
        <v>215</v>
      </c>
      <c r="H487">
        <v>166</v>
      </c>
      <c r="I487">
        <v>204</v>
      </c>
      <c r="J487">
        <v>198</v>
      </c>
      <c r="K487" s="219">
        <v>162</v>
      </c>
      <c r="L487">
        <v>134</v>
      </c>
      <c r="M487" s="219">
        <v>302</v>
      </c>
      <c r="N487">
        <v>232</v>
      </c>
      <c r="O487" s="28">
        <v>232</v>
      </c>
    </row>
    <row r="488" spans="1:15" ht="15.6">
      <c r="A488" s="80" t="s">
        <v>150</v>
      </c>
      <c r="B488" s="22">
        <v>173</v>
      </c>
      <c r="C488">
        <v>139</v>
      </c>
      <c r="D488">
        <v>329</v>
      </c>
      <c r="E488">
        <v>126</v>
      </c>
      <c r="F488">
        <v>150</v>
      </c>
      <c r="G488" s="28">
        <v>194</v>
      </c>
      <c r="H488">
        <v>163</v>
      </c>
      <c r="I488">
        <v>204</v>
      </c>
      <c r="J488">
        <v>184</v>
      </c>
      <c r="K488" s="219">
        <v>150</v>
      </c>
      <c r="L488">
        <v>124</v>
      </c>
      <c r="M488" s="219">
        <v>302</v>
      </c>
      <c r="N488">
        <v>232</v>
      </c>
      <c r="O488" s="28">
        <v>0</v>
      </c>
    </row>
    <row r="489" spans="1:15" ht="15.6">
      <c r="A489" s="80" t="s">
        <v>150</v>
      </c>
      <c r="B489" s="22">
        <v>173</v>
      </c>
      <c r="C489">
        <v>143</v>
      </c>
      <c r="D489">
        <v>338</v>
      </c>
      <c r="E489">
        <v>126</v>
      </c>
      <c r="F489">
        <v>150</v>
      </c>
      <c r="G489" s="28">
        <v>215</v>
      </c>
      <c r="H489">
        <v>166</v>
      </c>
      <c r="I489">
        <v>204</v>
      </c>
      <c r="J489">
        <v>198</v>
      </c>
      <c r="K489" s="219">
        <v>162</v>
      </c>
      <c r="L489">
        <v>134</v>
      </c>
      <c r="M489" s="219">
        <v>302</v>
      </c>
      <c r="N489">
        <v>232</v>
      </c>
      <c r="O489" s="28">
        <v>0</v>
      </c>
    </row>
    <row r="490" spans="1:15" ht="15.6">
      <c r="A490" s="80" t="s">
        <v>150</v>
      </c>
      <c r="B490" s="22">
        <v>174</v>
      </c>
      <c r="C490">
        <v>139</v>
      </c>
      <c r="D490">
        <v>329</v>
      </c>
      <c r="E490">
        <v>0</v>
      </c>
      <c r="F490">
        <v>150</v>
      </c>
      <c r="G490" s="28">
        <v>194</v>
      </c>
      <c r="H490">
        <v>163</v>
      </c>
      <c r="I490">
        <v>204</v>
      </c>
      <c r="J490">
        <v>184</v>
      </c>
      <c r="K490" s="219">
        <v>150</v>
      </c>
      <c r="L490">
        <v>124</v>
      </c>
      <c r="M490" s="219">
        <v>302</v>
      </c>
      <c r="N490">
        <v>232</v>
      </c>
      <c r="O490" s="28">
        <v>0</v>
      </c>
    </row>
    <row r="491" spans="1:15" ht="15.6">
      <c r="A491" s="80" t="s">
        <v>150</v>
      </c>
      <c r="B491" s="22">
        <v>174</v>
      </c>
      <c r="C491">
        <v>143</v>
      </c>
      <c r="D491">
        <v>338</v>
      </c>
      <c r="E491">
        <v>0</v>
      </c>
      <c r="F491">
        <v>150</v>
      </c>
      <c r="G491" s="28">
        <v>215</v>
      </c>
      <c r="H491">
        <v>166</v>
      </c>
      <c r="I491">
        <v>204</v>
      </c>
      <c r="J491">
        <v>198</v>
      </c>
      <c r="K491" s="219">
        <v>162</v>
      </c>
      <c r="L491">
        <v>134</v>
      </c>
      <c r="M491" s="219">
        <v>302</v>
      </c>
      <c r="N491">
        <v>232</v>
      </c>
      <c r="O491" s="28">
        <v>0</v>
      </c>
    </row>
    <row r="492" spans="1:15" ht="15.6">
      <c r="A492" s="80" t="s">
        <v>150</v>
      </c>
      <c r="B492" s="22">
        <v>175</v>
      </c>
      <c r="C492">
        <v>139</v>
      </c>
      <c r="D492">
        <v>0</v>
      </c>
      <c r="E492">
        <v>0</v>
      </c>
      <c r="F492">
        <v>150</v>
      </c>
      <c r="G492" s="28">
        <v>215</v>
      </c>
      <c r="H492">
        <v>163</v>
      </c>
      <c r="I492">
        <v>0</v>
      </c>
      <c r="J492">
        <v>184</v>
      </c>
      <c r="K492" s="219">
        <v>150</v>
      </c>
      <c r="L492">
        <v>124</v>
      </c>
      <c r="M492" s="219">
        <v>302</v>
      </c>
      <c r="N492">
        <v>232</v>
      </c>
      <c r="O492" s="28">
        <v>214</v>
      </c>
    </row>
    <row r="493" spans="1:15" ht="15.6">
      <c r="A493" s="80" t="s">
        <v>150</v>
      </c>
      <c r="B493" s="22">
        <v>175</v>
      </c>
      <c r="C493">
        <v>143</v>
      </c>
      <c r="D493">
        <v>0</v>
      </c>
      <c r="E493">
        <v>0</v>
      </c>
      <c r="F493">
        <v>150</v>
      </c>
      <c r="G493" s="28">
        <v>194</v>
      </c>
      <c r="H493">
        <v>166</v>
      </c>
      <c r="I493">
        <v>0</v>
      </c>
      <c r="J493">
        <v>198</v>
      </c>
      <c r="K493" s="219">
        <v>162</v>
      </c>
      <c r="L493">
        <v>134</v>
      </c>
      <c r="M493" s="219">
        <v>302</v>
      </c>
      <c r="N493">
        <v>232</v>
      </c>
      <c r="O493" s="28">
        <v>224</v>
      </c>
    </row>
    <row r="494" spans="1:15" ht="15.6">
      <c r="A494" s="80" t="s">
        <v>150</v>
      </c>
      <c r="B494" s="22">
        <v>176</v>
      </c>
      <c r="C494">
        <v>139</v>
      </c>
      <c r="D494">
        <v>329</v>
      </c>
      <c r="E494">
        <v>0</v>
      </c>
      <c r="F494">
        <v>150</v>
      </c>
      <c r="G494" s="28">
        <v>194</v>
      </c>
      <c r="H494">
        <v>166</v>
      </c>
      <c r="I494">
        <v>204</v>
      </c>
      <c r="J494">
        <v>198</v>
      </c>
      <c r="K494" s="219">
        <v>162</v>
      </c>
      <c r="L494">
        <v>134</v>
      </c>
      <c r="M494" s="219">
        <v>0</v>
      </c>
      <c r="N494">
        <v>0</v>
      </c>
      <c r="O494" s="28">
        <v>0</v>
      </c>
    </row>
    <row r="495" spans="1:15" ht="15.6">
      <c r="A495" s="80" t="s">
        <v>150</v>
      </c>
      <c r="B495" s="22">
        <v>176</v>
      </c>
      <c r="C495">
        <v>143</v>
      </c>
      <c r="D495">
        <v>338</v>
      </c>
      <c r="E495">
        <v>0</v>
      </c>
      <c r="F495">
        <v>150</v>
      </c>
      <c r="G495" s="28">
        <v>215</v>
      </c>
      <c r="H495">
        <v>163</v>
      </c>
      <c r="I495">
        <v>204</v>
      </c>
      <c r="J495">
        <v>184</v>
      </c>
      <c r="K495" s="219">
        <v>150</v>
      </c>
      <c r="L495">
        <v>124</v>
      </c>
      <c r="M495" s="219">
        <v>0</v>
      </c>
      <c r="N495">
        <v>0</v>
      </c>
      <c r="O495" s="28">
        <v>0</v>
      </c>
    </row>
    <row r="496" spans="1:15" ht="15.6">
      <c r="A496" s="80" t="s">
        <v>150</v>
      </c>
      <c r="B496" s="22">
        <v>177</v>
      </c>
      <c r="C496">
        <v>139</v>
      </c>
      <c r="D496">
        <v>329</v>
      </c>
      <c r="E496">
        <v>0</v>
      </c>
      <c r="F496">
        <v>150</v>
      </c>
      <c r="G496" s="28">
        <v>194</v>
      </c>
      <c r="H496">
        <v>0</v>
      </c>
      <c r="I496">
        <v>202</v>
      </c>
      <c r="J496">
        <v>182</v>
      </c>
      <c r="K496" s="219">
        <v>150</v>
      </c>
      <c r="L496">
        <v>124</v>
      </c>
      <c r="M496" s="219">
        <v>302</v>
      </c>
      <c r="N496">
        <v>232</v>
      </c>
      <c r="O496" s="28">
        <v>224</v>
      </c>
    </row>
    <row r="497" spans="1:15" ht="15.6">
      <c r="A497" s="80" t="s">
        <v>150</v>
      </c>
      <c r="B497" s="22">
        <v>177</v>
      </c>
      <c r="C497">
        <v>143</v>
      </c>
      <c r="D497">
        <v>338</v>
      </c>
      <c r="E497">
        <v>0</v>
      </c>
      <c r="F497">
        <v>150</v>
      </c>
      <c r="G497" s="28">
        <v>215</v>
      </c>
      <c r="H497">
        <v>0</v>
      </c>
      <c r="I497">
        <v>178</v>
      </c>
      <c r="J497">
        <v>196</v>
      </c>
      <c r="K497" s="219">
        <v>162</v>
      </c>
      <c r="L497">
        <v>134</v>
      </c>
      <c r="M497" s="219">
        <v>302</v>
      </c>
      <c r="N497">
        <v>232</v>
      </c>
      <c r="O497" s="28">
        <v>224</v>
      </c>
    </row>
    <row r="498" spans="1:15" ht="15.6">
      <c r="A498" s="80" t="s">
        <v>150</v>
      </c>
      <c r="B498" s="22">
        <v>178</v>
      </c>
      <c r="C498">
        <v>139</v>
      </c>
      <c r="D498">
        <v>329</v>
      </c>
      <c r="E498">
        <v>0</v>
      </c>
      <c r="F498">
        <v>150</v>
      </c>
      <c r="G498" s="28">
        <v>215</v>
      </c>
      <c r="H498">
        <v>163</v>
      </c>
      <c r="I498">
        <v>204</v>
      </c>
      <c r="J498">
        <v>196</v>
      </c>
      <c r="K498" s="219">
        <v>150</v>
      </c>
      <c r="L498">
        <v>124</v>
      </c>
      <c r="M498" s="219">
        <v>302</v>
      </c>
      <c r="N498">
        <v>232</v>
      </c>
      <c r="O498" s="28">
        <v>224</v>
      </c>
    </row>
    <row r="499" spans="1:15" ht="15.6">
      <c r="A499" s="80" t="s">
        <v>150</v>
      </c>
      <c r="B499" s="22">
        <v>178</v>
      </c>
      <c r="C499">
        <v>143</v>
      </c>
      <c r="D499">
        <v>338</v>
      </c>
      <c r="E499">
        <v>0</v>
      </c>
      <c r="F499">
        <v>150</v>
      </c>
      <c r="G499" s="28">
        <v>194</v>
      </c>
      <c r="H499">
        <v>166</v>
      </c>
      <c r="I499">
        <v>202</v>
      </c>
      <c r="J499">
        <v>182</v>
      </c>
      <c r="K499" s="219">
        <v>162</v>
      </c>
      <c r="L499">
        <v>134</v>
      </c>
      <c r="M499" s="219">
        <v>302</v>
      </c>
      <c r="N499">
        <v>232</v>
      </c>
      <c r="O499" s="28">
        <v>232</v>
      </c>
    </row>
    <row r="500" spans="1:15" ht="15.6">
      <c r="A500" s="80" t="s">
        <v>150</v>
      </c>
      <c r="B500" s="22">
        <v>179</v>
      </c>
      <c r="C500">
        <v>131</v>
      </c>
      <c r="D500">
        <v>329</v>
      </c>
      <c r="E500">
        <v>0</v>
      </c>
      <c r="F500">
        <v>150</v>
      </c>
      <c r="G500" s="28">
        <v>194</v>
      </c>
      <c r="H500">
        <v>163</v>
      </c>
      <c r="I500">
        <v>204</v>
      </c>
      <c r="J500">
        <v>182</v>
      </c>
      <c r="K500" s="219">
        <v>150</v>
      </c>
      <c r="L500">
        <v>124</v>
      </c>
      <c r="M500" s="219">
        <v>302</v>
      </c>
      <c r="N500">
        <v>232</v>
      </c>
      <c r="O500" s="28">
        <v>224</v>
      </c>
    </row>
    <row r="501" spans="1:15" ht="15.6">
      <c r="A501" s="80" t="s">
        <v>150</v>
      </c>
      <c r="B501" s="22">
        <v>179</v>
      </c>
      <c r="C501">
        <v>135</v>
      </c>
      <c r="D501">
        <v>338</v>
      </c>
      <c r="E501">
        <v>0</v>
      </c>
      <c r="F501">
        <v>150</v>
      </c>
      <c r="G501" s="28">
        <v>215</v>
      </c>
      <c r="H501">
        <v>166</v>
      </c>
      <c r="I501">
        <v>202</v>
      </c>
      <c r="J501">
        <v>196</v>
      </c>
      <c r="K501" s="219">
        <v>162</v>
      </c>
      <c r="L501">
        <v>134</v>
      </c>
      <c r="M501" s="219">
        <v>302</v>
      </c>
      <c r="N501">
        <v>232</v>
      </c>
      <c r="O501" s="28">
        <v>224</v>
      </c>
    </row>
    <row r="502" spans="1:15" ht="15.6">
      <c r="A502" s="80" t="s">
        <v>150</v>
      </c>
      <c r="B502" s="22">
        <v>180</v>
      </c>
      <c r="C502">
        <v>139</v>
      </c>
      <c r="D502">
        <v>329</v>
      </c>
      <c r="E502">
        <v>0</v>
      </c>
      <c r="F502">
        <v>150</v>
      </c>
      <c r="G502" s="28">
        <v>215</v>
      </c>
      <c r="H502">
        <v>163</v>
      </c>
      <c r="I502">
        <v>204</v>
      </c>
      <c r="J502">
        <v>184</v>
      </c>
      <c r="K502" s="219">
        <v>150</v>
      </c>
      <c r="L502">
        <v>124</v>
      </c>
      <c r="M502" s="219">
        <v>302</v>
      </c>
      <c r="N502">
        <v>232</v>
      </c>
      <c r="O502" s="28">
        <v>224</v>
      </c>
    </row>
    <row r="503" spans="1:15" ht="15.6">
      <c r="A503" s="80" t="s">
        <v>150</v>
      </c>
      <c r="B503" s="22">
        <v>180</v>
      </c>
      <c r="C503">
        <v>143</v>
      </c>
      <c r="D503">
        <v>338</v>
      </c>
      <c r="E503">
        <v>0</v>
      </c>
      <c r="F503">
        <v>150</v>
      </c>
      <c r="G503" s="28">
        <v>194</v>
      </c>
      <c r="H503">
        <v>166</v>
      </c>
      <c r="I503">
        <v>204</v>
      </c>
      <c r="J503">
        <v>198</v>
      </c>
      <c r="K503" s="219">
        <v>162</v>
      </c>
      <c r="L503">
        <v>134</v>
      </c>
      <c r="M503" s="219">
        <v>302</v>
      </c>
      <c r="N503">
        <v>232</v>
      </c>
      <c r="O503" s="28">
        <v>194</v>
      </c>
    </row>
    <row r="504" spans="1:15" ht="15.6">
      <c r="A504" s="80" t="s">
        <v>150</v>
      </c>
      <c r="B504" s="22">
        <v>181</v>
      </c>
      <c r="C504">
        <v>131</v>
      </c>
      <c r="D504">
        <v>329</v>
      </c>
      <c r="E504">
        <v>0</v>
      </c>
      <c r="F504">
        <v>150</v>
      </c>
      <c r="G504" s="28">
        <v>194</v>
      </c>
      <c r="H504">
        <v>163</v>
      </c>
      <c r="I504">
        <v>204</v>
      </c>
      <c r="J504">
        <v>184</v>
      </c>
      <c r="K504" s="219">
        <v>150</v>
      </c>
      <c r="L504">
        <v>124</v>
      </c>
      <c r="M504" s="219">
        <v>302</v>
      </c>
      <c r="N504">
        <v>232</v>
      </c>
      <c r="O504" s="28">
        <v>232</v>
      </c>
    </row>
    <row r="505" spans="1:15" ht="15.6">
      <c r="A505" s="80" t="s">
        <v>150</v>
      </c>
      <c r="B505" s="22">
        <v>181</v>
      </c>
      <c r="C505">
        <v>135</v>
      </c>
      <c r="D505">
        <v>338</v>
      </c>
      <c r="E505">
        <v>0</v>
      </c>
      <c r="F505">
        <v>150</v>
      </c>
      <c r="G505" s="28">
        <v>215</v>
      </c>
      <c r="H505">
        <v>166</v>
      </c>
      <c r="I505">
        <v>204</v>
      </c>
      <c r="J505">
        <v>198</v>
      </c>
      <c r="K505" s="219">
        <v>162</v>
      </c>
      <c r="L505">
        <v>134</v>
      </c>
      <c r="M505" s="219">
        <v>302</v>
      </c>
      <c r="N505">
        <v>232</v>
      </c>
      <c r="O505" s="28">
        <v>232</v>
      </c>
    </row>
    <row r="506" spans="1:15" ht="15.6">
      <c r="A506" s="80" t="s">
        <v>150</v>
      </c>
      <c r="B506" s="22">
        <v>182</v>
      </c>
      <c r="C506">
        <v>139</v>
      </c>
      <c r="D506">
        <v>329</v>
      </c>
      <c r="E506">
        <v>0</v>
      </c>
      <c r="F506">
        <v>150</v>
      </c>
      <c r="G506" s="28">
        <v>194</v>
      </c>
      <c r="H506">
        <v>163</v>
      </c>
      <c r="I506">
        <v>202</v>
      </c>
      <c r="J506">
        <v>184</v>
      </c>
      <c r="K506" s="219">
        <v>162</v>
      </c>
      <c r="L506">
        <v>124</v>
      </c>
      <c r="M506" s="219">
        <v>302</v>
      </c>
      <c r="N506">
        <v>232</v>
      </c>
      <c r="O506" s="28">
        <v>224</v>
      </c>
    </row>
    <row r="507" spans="1:15" ht="15.6">
      <c r="A507" s="80" t="s">
        <v>150</v>
      </c>
      <c r="B507" s="22">
        <v>182</v>
      </c>
      <c r="C507">
        <v>143</v>
      </c>
      <c r="D507">
        <v>338</v>
      </c>
      <c r="E507">
        <v>0</v>
      </c>
      <c r="F507">
        <v>150</v>
      </c>
      <c r="G507" s="28">
        <v>215</v>
      </c>
      <c r="H507">
        <v>166</v>
      </c>
      <c r="I507">
        <v>204</v>
      </c>
      <c r="J507">
        <v>184</v>
      </c>
      <c r="K507" s="219">
        <v>150</v>
      </c>
      <c r="L507">
        <v>134</v>
      </c>
      <c r="M507" s="219">
        <v>302</v>
      </c>
      <c r="N507">
        <v>232</v>
      </c>
      <c r="O507" s="28">
        <v>206</v>
      </c>
    </row>
    <row r="508" spans="1:15" ht="15.6">
      <c r="A508" s="80" t="s">
        <v>150</v>
      </c>
      <c r="B508" s="22">
        <v>183</v>
      </c>
      <c r="C508">
        <v>139</v>
      </c>
      <c r="D508">
        <v>329</v>
      </c>
      <c r="E508">
        <v>0</v>
      </c>
      <c r="F508">
        <v>150</v>
      </c>
      <c r="G508" s="28">
        <v>215</v>
      </c>
      <c r="H508">
        <v>163</v>
      </c>
      <c r="I508">
        <v>206</v>
      </c>
      <c r="J508">
        <v>0</v>
      </c>
      <c r="K508" s="219">
        <v>150</v>
      </c>
      <c r="L508">
        <v>124</v>
      </c>
      <c r="M508" s="219">
        <v>311</v>
      </c>
      <c r="N508">
        <v>232</v>
      </c>
      <c r="O508" s="28">
        <v>0</v>
      </c>
    </row>
    <row r="509" spans="1:15" ht="15.6">
      <c r="A509" s="80" t="s">
        <v>150</v>
      </c>
      <c r="B509" s="22">
        <v>183</v>
      </c>
      <c r="C509">
        <v>143</v>
      </c>
      <c r="D509">
        <v>338</v>
      </c>
      <c r="E509">
        <v>0</v>
      </c>
      <c r="F509">
        <v>150</v>
      </c>
      <c r="G509" s="28">
        <v>194</v>
      </c>
      <c r="H509">
        <v>166</v>
      </c>
      <c r="I509">
        <v>204</v>
      </c>
      <c r="J509">
        <v>0</v>
      </c>
      <c r="K509" s="219">
        <v>162</v>
      </c>
      <c r="L509">
        <v>134</v>
      </c>
      <c r="M509" s="219">
        <v>311</v>
      </c>
      <c r="N509">
        <v>232</v>
      </c>
      <c r="O509" s="28">
        <v>0</v>
      </c>
    </row>
    <row r="510" spans="1:15" ht="15.6">
      <c r="A510" s="80" t="s">
        <v>150</v>
      </c>
      <c r="B510" s="22">
        <v>184</v>
      </c>
      <c r="C510">
        <v>139</v>
      </c>
      <c r="D510">
        <v>329</v>
      </c>
      <c r="E510">
        <v>0</v>
      </c>
      <c r="F510">
        <v>150</v>
      </c>
      <c r="G510" s="28">
        <v>194</v>
      </c>
      <c r="H510">
        <v>163</v>
      </c>
      <c r="I510">
        <v>204</v>
      </c>
      <c r="J510">
        <v>198</v>
      </c>
      <c r="K510" s="219">
        <v>150</v>
      </c>
      <c r="L510">
        <v>124</v>
      </c>
      <c r="M510" s="219">
        <v>0</v>
      </c>
      <c r="N510">
        <v>232</v>
      </c>
      <c r="O510" s="28">
        <v>0</v>
      </c>
    </row>
    <row r="511" spans="1:15" ht="15.6">
      <c r="A511" s="80" t="s">
        <v>150</v>
      </c>
      <c r="B511" s="22">
        <v>184</v>
      </c>
      <c r="C511">
        <v>143</v>
      </c>
      <c r="D511">
        <v>338</v>
      </c>
      <c r="E511">
        <v>0</v>
      </c>
      <c r="F511">
        <v>150</v>
      </c>
      <c r="G511" s="28">
        <v>215</v>
      </c>
      <c r="H511">
        <v>166</v>
      </c>
      <c r="I511">
        <v>204</v>
      </c>
      <c r="J511">
        <v>184</v>
      </c>
      <c r="K511" s="219">
        <v>162</v>
      </c>
      <c r="L511">
        <v>134</v>
      </c>
      <c r="M511" s="219">
        <v>0</v>
      </c>
      <c r="N511">
        <v>232</v>
      </c>
      <c r="O511" s="28">
        <v>0</v>
      </c>
    </row>
    <row r="512" spans="1:15" ht="15.6">
      <c r="A512" s="80" t="s">
        <v>150</v>
      </c>
      <c r="B512" s="22">
        <v>185</v>
      </c>
      <c r="C512">
        <v>139</v>
      </c>
      <c r="D512">
        <v>338</v>
      </c>
      <c r="E512">
        <v>0</v>
      </c>
      <c r="F512">
        <v>150</v>
      </c>
      <c r="G512" s="28">
        <v>194</v>
      </c>
      <c r="H512">
        <v>163</v>
      </c>
      <c r="I512">
        <v>204</v>
      </c>
      <c r="J512">
        <v>184</v>
      </c>
      <c r="K512" s="219">
        <v>150</v>
      </c>
      <c r="L512">
        <v>124</v>
      </c>
      <c r="M512" s="219">
        <v>302</v>
      </c>
      <c r="N512">
        <v>232</v>
      </c>
      <c r="O512" s="28">
        <v>224</v>
      </c>
    </row>
    <row r="513" spans="1:15" ht="15.6">
      <c r="A513" s="80" t="s">
        <v>150</v>
      </c>
      <c r="B513" s="22">
        <v>185</v>
      </c>
      <c r="C513">
        <v>143</v>
      </c>
      <c r="D513">
        <v>329</v>
      </c>
      <c r="E513">
        <v>0</v>
      </c>
      <c r="F513">
        <v>150</v>
      </c>
      <c r="G513" s="28">
        <v>215</v>
      </c>
      <c r="H513">
        <v>166</v>
      </c>
      <c r="I513">
        <v>158</v>
      </c>
      <c r="J513">
        <v>198</v>
      </c>
      <c r="K513" s="219">
        <v>162</v>
      </c>
      <c r="L513">
        <v>134</v>
      </c>
      <c r="M513" s="219">
        <v>302</v>
      </c>
      <c r="N513">
        <v>232</v>
      </c>
      <c r="O513" s="28">
        <v>224</v>
      </c>
    </row>
    <row r="514" spans="1:15" ht="15.6">
      <c r="A514" s="80" t="s">
        <v>150</v>
      </c>
      <c r="B514" s="22">
        <v>186</v>
      </c>
      <c r="C514">
        <v>0</v>
      </c>
      <c r="D514">
        <v>0</v>
      </c>
      <c r="E514">
        <v>0</v>
      </c>
      <c r="F514">
        <v>0</v>
      </c>
      <c r="G514" s="28">
        <v>0</v>
      </c>
      <c r="H514">
        <v>166</v>
      </c>
      <c r="I514">
        <v>0</v>
      </c>
      <c r="J514">
        <v>196</v>
      </c>
      <c r="K514" s="219">
        <v>162</v>
      </c>
      <c r="L514">
        <v>124</v>
      </c>
      <c r="M514" s="219">
        <v>0</v>
      </c>
      <c r="N514">
        <v>232</v>
      </c>
      <c r="O514" s="28">
        <v>224</v>
      </c>
    </row>
    <row r="515" spans="1:15" ht="15.6">
      <c r="A515" s="80" t="s">
        <v>150</v>
      </c>
      <c r="B515" s="22">
        <v>186</v>
      </c>
      <c r="C515">
        <v>0</v>
      </c>
      <c r="D515">
        <v>0</v>
      </c>
      <c r="E515">
        <v>0</v>
      </c>
      <c r="F515">
        <v>0</v>
      </c>
      <c r="G515" s="28">
        <v>0</v>
      </c>
      <c r="H515">
        <v>163</v>
      </c>
      <c r="I515">
        <v>0</v>
      </c>
      <c r="J515">
        <v>196</v>
      </c>
      <c r="K515" s="219">
        <v>150</v>
      </c>
      <c r="L515">
        <v>134</v>
      </c>
      <c r="M515" s="219">
        <v>0</v>
      </c>
      <c r="N515">
        <v>232</v>
      </c>
      <c r="O515" s="28">
        <v>224</v>
      </c>
    </row>
    <row r="516" spans="1:15" ht="15.6">
      <c r="A516" s="80" t="s">
        <v>150</v>
      </c>
      <c r="B516" s="22">
        <v>187</v>
      </c>
      <c r="C516">
        <v>139</v>
      </c>
      <c r="D516">
        <v>338</v>
      </c>
      <c r="E516">
        <v>0</v>
      </c>
      <c r="F516">
        <v>150</v>
      </c>
      <c r="G516" s="28">
        <v>194</v>
      </c>
      <c r="H516">
        <v>163</v>
      </c>
      <c r="I516">
        <v>204</v>
      </c>
      <c r="J516">
        <v>198</v>
      </c>
      <c r="K516" s="219">
        <v>150</v>
      </c>
      <c r="L516">
        <v>124</v>
      </c>
      <c r="M516" s="219">
        <v>302</v>
      </c>
      <c r="N516">
        <v>232</v>
      </c>
      <c r="O516" s="28">
        <v>224</v>
      </c>
    </row>
    <row r="517" spans="1:15" ht="15.6">
      <c r="A517" s="80" t="s">
        <v>150</v>
      </c>
      <c r="B517" s="22">
        <v>187</v>
      </c>
      <c r="C517">
        <v>143</v>
      </c>
      <c r="D517">
        <v>329</v>
      </c>
      <c r="E517">
        <v>0</v>
      </c>
      <c r="F517">
        <v>150</v>
      </c>
      <c r="G517" s="28">
        <v>215</v>
      </c>
      <c r="H517">
        <v>166</v>
      </c>
      <c r="I517">
        <v>204</v>
      </c>
      <c r="J517">
        <v>184</v>
      </c>
      <c r="K517" s="219">
        <v>162</v>
      </c>
      <c r="L517">
        <v>134</v>
      </c>
      <c r="M517" s="219">
        <v>302</v>
      </c>
      <c r="N517">
        <v>232</v>
      </c>
      <c r="O517" s="28">
        <v>194</v>
      </c>
    </row>
    <row r="518" spans="1:15" ht="15.6">
      <c r="A518" s="80" t="s">
        <v>150</v>
      </c>
      <c r="B518" s="22">
        <v>188</v>
      </c>
      <c r="C518">
        <v>139</v>
      </c>
      <c r="D518">
        <v>329</v>
      </c>
      <c r="E518">
        <v>0</v>
      </c>
      <c r="F518">
        <v>150</v>
      </c>
      <c r="G518" s="28">
        <v>194</v>
      </c>
      <c r="H518">
        <v>163</v>
      </c>
      <c r="I518">
        <v>204</v>
      </c>
      <c r="J518">
        <v>184</v>
      </c>
      <c r="K518" s="219">
        <v>150</v>
      </c>
      <c r="L518">
        <v>124</v>
      </c>
      <c r="M518" s="219">
        <v>302</v>
      </c>
      <c r="N518">
        <v>232</v>
      </c>
      <c r="O518" s="28">
        <v>224</v>
      </c>
    </row>
    <row r="519" spans="1:15" ht="15.6">
      <c r="A519" s="80" t="s">
        <v>150</v>
      </c>
      <c r="B519" s="22">
        <v>188</v>
      </c>
      <c r="C519">
        <v>143</v>
      </c>
      <c r="D519">
        <v>338</v>
      </c>
      <c r="E519">
        <v>0</v>
      </c>
      <c r="F519">
        <v>150</v>
      </c>
      <c r="G519" s="28">
        <v>215</v>
      </c>
      <c r="H519">
        <v>166</v>
      </c>
      <c r="I519">
        <v>204</v>
      </c>
      <c r="J519">
        <v>198</v>
      </c>
      <c r="K519" s="219">
        <v>162</v>
      </c>
      <c r="L519">
        <v>134</v>
      </c>
      <c r="M519" s="219">
        <v>302</v>
      </c>
      <c r="N519">
        <v>232</v>
      </c>
      <c r="O519" s="28">
        <v>224</v>
      </c>
    </row>
    <row r="520" spans="1:15" ht="15.6">
      <c r="A520" s="80" t="s">
        <v>150</v>
      </c>
      <c r="B520" s="22">
        <v>189</v>
      </c>
      <c r="C520">
        <v>139</v>
      </c>
      <c r="D520">
        <v>329</v>
      </c>
      <c r="E520">
        <v>0</v>
      </c>
      <c r="F520">
        <v>150</v>
      </c>
      <c r="G520" s="28">
        <v>194</v>
      </c>
      <c r="H520">
        <v>163</v>
      </c>
      <c r="I520">
        <v>204</v>
      </c>
      <c r="J520">
        <v>184</v>
      </c>
      <c r="K520" s="219">
        <v>150</v>
      </c>
      <c r="L520">
        <v>124</v>
      </c>
      <c r="M520" s="219">
        <v>302</v>
      </c>
      <c r="N520">
        <v>232</v>
      </c>
      <c r="O520" s="28">
        <v>224</v>
      </c>
    </row>
    <row r="521" spans="1:15" ht="15.6">
      <c r="A521" s="80" t="s">
        <v>150</v>
      </c>
      <c r="B521" s="22">
        <v>189</v>
      </c>
      <c r="C521">
        <v>143</v>
      </c>
      <c r="D521">
        <v>338</v>
      </c>
      <c r="E521">
        <v>0</v>
      </c>
      <c r="F521">
        <v>150</v>
      </c>
      <c r="G521" s="28">
        <v>215</v>
      </c>
      <c r="H521">
        <v>166</v>
      </c>
      <c r="I521">
        <v>204</v>
      </c>
      <c r="J521">
        <v>198</v>
      </c>
      <c r="K521" s="219">
        <v>162</v>
      </c>
      <c r="L521">
        <v>134</v>
      </c>
      <c r="M521" s="219">
        <v>302</v>
      </c>
      <c r="N521">
        <v>232</v>
      </c>
      <c r="O521" s="28">
        <v>224</v>
      </c>
    </row>
    <row r="522" spans="1:15" ht="15.6">
      <c r="A522" s="80" t="s">
        <v>150</v>
      </c>
      <c r="B522" s="22">
        <v>190</v>
      </c>
      <c r="C522">
        <v>131</v>
      </c>
      <c r="D522">
        <v>329</v>
      </c>
      <c r="E522">
        <v>0</v>
      </c>
      <c r="F522">
        <v>0</v>
      </c>
      <c r="G522" s="28">
        <v>215</v>
      </c>
      <c r="H522">
        <v>163</v>
      </c>
      <c r="I522">
        <v>206</v>
      </c>
      <c r="J522">
        <v>0</v>
      </c>
      <c r="K522" s="219">
        <v>150</v>
      </c>
      <c r="L522">
        <v>124</v>
      </c>
      <c r="M522" s="219">
        <v>302</v>
      </c>
      <c r="N522">
        <v>232</v>
      </c>
      <c r="O522" s="28">
        <v>224</v>
      </c>
    </row>
    <row r="523" spans="1:15" ht="15.6">
      <c r="A523" s="80" t="s">
        <v>150</v>
      </c>
      <c r="B523" s="22">
        <v>190</v>
      </c>
      <c r="C523">
        <v>135</v>
      </c>
      <c r="D523">
        <v>338</v>
      </c>
      <c r="E523">
        <v>0</v>
      </c>
      <c r="F523">
        <v>0</v>
      </c>
      <c r="G523" s="28">
        <v>194</v>
      </c>
      <c r="H523">
        <v>166</v>
      </c>
      <c r="I523">
        <v>204</v>
      </c>
      <c r="J523">
        <v>0</v>
      </c>
      <c r="K523" s="219">
        <v>162</v>
      </c>
      <c r="L523">
        <v>134</v>
      </c>
      <c r="M523" s="219">
        <v>302</v>
      </c>
      <c r="N523">
        <v>232</v>
      </c>
      <c r="O523" s="28">
        <v>194</v>
      </c>
    </row>
    <row r="524" spans="1:15" ht="15.6">
      <c r="A524" s="80" t="s">
        <v>150</v>
      </c>
      <c r="B524" s="22">
        <v>191</v>
      </c>
      <c r="C524">
        <v>139</v>
      </c>
      <c r="D524">
        <v>0</v>
      </c>
      <c r="E524">
        <v>0</v>
      </c>
      <c r="F524">
        <v>150</v>
      </c>
      <c r="G524" s="28">
        <v>194</v>
      </c>
      <c r="H524">
        <v>160</v>
      </c>
      <c r="I524">
        <v>0</v>
      </c>
      <c r="J524">
        <v>200</v>
      </c>
      <c r="K524" s="219">
        <v>162</v>
      </c>
      <c r="L524">
        <v>124</v>
      </c>
      <c r="M524" s="219">
        <v>302</v>
      </c>
      <c r="N524">
        <v>232</v>
      </c>
      <c r="O524" s="28">
        <v>224</v>
      </c>
    </row>
    <row r="525" spans="1:15" ht="15.6">
      <c r="A525" s="80" t="s">
        <v>150</v>
      </c>
      <c r="B525" s="22">
        <v>191</v>
      </c>
      <c r="C525">
        <v>143</v>
      </c>
      <c r="D525">
        <v>0</v>
      </c>
      <c r="E525">
        <v>0</v>
      </c>
      <c r="F525">
        <v>150</v>
      </c>
      <c r="G525" s="28">
        <v>215</v>
      </c>
      <c r="H525">
        <v>163</v>
      </c>
      <c r="I525">
        <v>0</v>
      </c>
      <c r="J525">
        <v>184</v>
      </c>
      <c r="K525" s="219">
        <v>150</v>
      </c>
      <c r="L525">
        <v>134</v>
      </c>
      <c r="M525" s="219">
        <v>302</v>
      </c>
      <c r="N525">
        <v>232</v>
      </c>
      <c r="O525" s="28">
        <v>224</v>
      </c>
    </row>
    <row r="526" spans="1:15" ht="15.6">
      <c r="A526" s="80" t="s">
        <v>150</v>
      </c>
      <c r="B526" s="22">
        <v>192</v>
      </c>
      <c r="C526">
        <v>139</v>
      </c>
      <c r="D526">
        <v>329</v>
      </c>
      <c r="E526">
        <v>0</v>
      </c>
      <c r="F526">
        <v>150</v>
      </c>
      <c r="G526" s="28">
        <v>194</v>
      </c>
      <c r="H526">
        <v>0</v>
      </c>
      <c r="I526">
        <v>0</v>
      </c>
      <c r="J526">
        <v>0</v>
      </c>
      <c r="K526" s="219">
        <v>150</v>
      </c>
      <c r="L526">
        <v>124</v>
      </c>
      <c r="M526" s="219">
        <v>302</v>
      </c>
      <c r="N526">
        <v>232</v>
      </c>
      <c r="O526" s="28">
        <v>230</v>
      </c>
    </row>
    <row r="527" spans="1:15" ht="15.6">
      <c r="A527" s="80" t="s">
        <v>150</v>
      </c>
      <c r="B527" s="22">
        <v>192</v>
      </c>
      <c r="C527">
        <v>143</v>
      </c>
      <c r="D527">
        <v>338</v>
      </c>
      <c r="E527">
        <v>0</v>
      </c>
      <c r="F527">
        <v>150</v>
      </c>
      <c r="G527" s="28">
        <v>215</v>
      </c>
      <c r="H527">
        <v>0</v>
      </c>
      <c r="I527">
        <v>0</v>
      </c>
      <c r="J527">
        <v>0</v>
      </c>
      <c r="K527" s="219">
        <v>162</v>
      </c>
      <c r="L527">
        <v>134</v>
      </c>
      <c r="M527" s="219">
        <v>302</v>
      </c>
      <c r="N527">
        <v>232</v>
      </c>
      <c r="O527" s="28">
        <v>224</v>
      </c>
    </row>
    <row r="528" spans="1:15" ht="15.6">
      <c r="A528" s="80" t="s">
        <v>150</v>
      </c>
      <c r="B528" s="22">
        <v>193</v>
      </c>
      <c r="C528">
        <v>139</v>
      </c>
      <c r="D528">
        <v>0</v>
      </c>
      <c r="E528">
        <v>0</v>
      </c>
      <c r="F528">
        <v>174</v>
      </c>
      <c r="G528" s="28">
        <v>194</v>
      </c>
      <c r="H528">
        <v>163</v>
      </c>
      <c r="I528">
        <v>202</v>
      </c>
      <c r="J528">
        <v>196</v>
      </c>
      <c r="K528" s="219">
        <v>0</v>
      </c>
      <c r="L528">
        <v>0</v>
      </c>
      <c r="M528" s="219">
        <v>302</v>
      </c>
      <c r="N528">
        <v>232</v>
      </c>
      <c r="O528" s="28">
        <v>192</v>
      </c>
    </row>
    <row r="529" spans="1:15" ht="15.6">
      <c r="A529" s="80" t="s">
        <v>150</v>
      </c>
      <c r="B529" s="22">
        <v>193</v>
      </c>
      <c r="C529">
        <v>143</v>
      </c>
      <c r="D529">
        <v>0</v>
      </c>
      <c r="E529">
        <v>0</v>
      </c>
      <c r="F529">
        <v>190</v>
      </c>
      <c r="G529" s="28">
        <v>200</v>
      </c>
      <c r="H529">
        <v>166</v>
      </c>
      <c r="I529">
        <v>202</v>
      </c>
      <c r="J529">
        <v>200</v>
      </c>
      <c r="K529" s="219">
        <v>0</v>
      </c>
      <c r="L529">
        <v>0</v>
      </c>
      <c r="M529" s="219">
        <v>302</v>
      </c>
      <c r="N529">
        <v>232</v>
      </c>
      <c r="O529" s="28">
        <v>224</v>
      </c>
    </row>
    <row r="530" spans="1:15" ht="15.6">
      <c r="A530" s="80" t="s">
        <v>150</v>
      </c>
      <c r="B530" s="22">
        <v>194</v>
      </c>
      <c r="C530">
        <v>139</v>
      </c>
      <c r="D530">
        <v>329</v>
      </c>
      <c r="E530">
        <v>0</v>
      </c>
      <c r="F530">
        <v>150</v>
      </c>
      <c r="G530" s="28">
        <v>0</v>
      </c>
      <c r="H530">
        <v>163</v>
      </c>
      <c r="I530">
        <v>204</v>
      </c>
      <c r="J530">
        <v>200</v>
      </c>
      <c r="K530" s="219">
        <v>0</v>
      </c>
      <c r="L530">
        <v>0</v>
      </c>
      <c r="M530" s="219">
        <v>0</v>
      </c>
      <c r="N530">
        <v>232</v>
      </c>
      <c r="O530" s="28">
        <v>224</v>
      </c>
    </row>
    <row r="531" spans="1:15" ht="15.6">
      <c r="A531" s="80" t="s">
        <v>150</v>
      </c>
      <c r="B531" s="22">
        <v>194</v>
      </c>
      <c r="C531">
        <v>143</v>
      </c>
      <c r="D531">
        <v>338</v>
      </c>
      <c r="E531">
        <v>0</v>
      </c>
      <c r="F531">
        <v>174</v>
      </c>
      <c r="G531" s="28">
        <v>0</v>
      </c>
      <c r="H531">
        <v>166</v>
      </c>
      <c r="I531">
        <v>202</v>
      </c>
      <c r="J531">
        <v>196</v>
      </c>
      <c r="K531" s="219">
        <v>0</v>
      </c>
      <c r="L531">
        <v>0</v>
      </c>
      <c r="M531" s="219">
        <v>0</v>
      </c>
      <c r="N531">
        <v>232</v>
      </c>
      <c r="O531" s="28">
        <v>224</v>
      </c>
    </row>
    <row r="532" spans="1:15" ht="15.6">
      <c r="A532" s="80" t="s">
        <v>150</v>
      </c>
      <c r="B532" s="22">
        <v>195</v>
      </c>
      <c r="C532">
        <v>139</v>
      </c>
      <c r="D532">
        <v>338</v>
      </c>
      <c r="E532">
        <v>0</v>
      </c>
      <c r="F532">
        <v>150</v>
      </c>
      <c r="G532" s="28">
        <v>194</v>
      </c>
      <c r="H532">
        <v>163</v>
      </c>
      <c r="I532">
        <v>204</v>
      </c>
      <c r="J532">
        <v>184</v>
      </c>
      <c r="K532" s="219">
        <v>150</v>
      </c>
      <c r="L532">
        <v>134</v>
      </c>
      <c r="M532" s="219">
        <v>302</v>
      </c>
      <c r="N532">
        <v>232</v>
      </c>
      <c r="O532" s="28">
        <v>224</v>
      </c>
    </row>
    <row r="533" spans="1:15" ht="15.6">
      <c r="A533" s="80" t="s">
        <v>150</v>
      </c>
      <c r="B533" s="22">
        <v>195</v>
      </c>
      <c r="C533">
        <v>143</v>
      </c>
      <c r="D533">
        <v>329</v>
      </c>
      <c r="E533">
        <v>0</v>
      </c>
      <c r="F533">
        <v>150</v>
      </c>
      <c r="G533" s="28">
        <v>215</v>
      </c>
      <c r="H533">
        <v>166</v>
      </c>
      <c r="I533">
        <v>204</v>
      </c>
      <c r="J533">
        <v>198</v>
      </c>
      <c r="K533" s="219">
        <v>162</v>
      </c>
      <c r="L533">
        <v>124</v>
      </c>
      <c r="M533" s="219">
        <v>302</v>
      </c>
      <c r="N533">
        <v>232</v>
      </c>
      <c r="O533" s="28">
        <v>224</v>
      </c>
    </row>
    <row r="534" spans="1:15" ht="15.6">
      <c r="A534" s="80" t="s">
        <v>150</v>
      </c>
      <c r="B534" s="22">
        <v>196</v>
      </c>
      <c r="C534">
        <v>139</v>
      </c>
      <c r="D534">
        <v>338</v>
      </c>
      <c r="E534">
        <v>0</v>
      </c>
      <c r="F534">
        <v>150</v>
      </c>
      <c r="G534" s="28">
        <v>194</v>
      </c>
      <c r="H534">
        <v>163</v>
      </c>
      <c r="I534">
        <v>204</v>
      </c>
      <c r="J534">
        <v>184</v>
      </c>
      <c r="K534" s="219">
        <v>0</v>
      </c>
      <c r="L534">
        <v>0</v>
      </c>
      <c r="M534" s="219">
        <v>0</v>
      </c>
      <c r="N534">
        <v>0</v>
      </c>
      <c r="O534" s="28">
        <v>0</v>
      </c>
    </row>
    <row r="535" spans="1:15" ht="15.6">
      <c r="A535" s="80" t="s">
        <v>150</v>
      </c>
      <c r="B535" s="22">
        <v>196</v>
      </c>
      <c r="C535">
        <v>143</v>
      </c>
      <c r="D535">
        <v>329</v>
      </c>
      <c r="E535">
        <v>0</v>
      </c>
      <c r="F535">
        <v>150</v>
      </c>
      <c r="G535" s="28">
        <v>215</v>
      </c>
      <c r="H535">
        <v>166</v>
      </c>
      <c r="I535">
        <v>202</v>
      </c>
      <c r="J535">
        <v>198</v>
      </c>
      <c r="K535" s="219">
        <v>0</v>
      </c>
      <c r="L535">
        <v>0</v>
      </c>
      <c r="M535" s="219">
        <v>0</v>
      </c>
      <c r="N535">
        <v>0</v>
      </c>
      <c r="O535" s="28">
        <v>0</v>
      </c>
    </row>
    <row r="536" spans="1:15" ht="15.6">
      <c r="A536" s="80" t="s">
        <v>150</v>
      </c>
      <c r="B536" s="22">
        <v>197</v>
      </c>
      <c r="C536">
        <v>139</v>
      </c>
      <c r="D536">
        <v>338</v>
      </c>
      <c r="E536">
        <v>150</v>
      </c>
      <c r="F536">
        <v>150</v>
      </c>
      <c r="G536" s="28">
        <v>194</v>
      </c>
      <c r="H536">
        <v>163</v>
      </c>
      <c r="I536">
        <v>0</v>
      </c>
      <c r="J536">
        <v>184</v>
      </c>
      <c r="K536" s="219">
        <v>150</v>
      </c>
      <c r="L536">
        <v>134</v>
      </c>
      <c r="M536" s="219">
        <v>302</v>
      </c>
      <c r="N536">
        <v>232</v>
      </c>
      <c r="O536" s="28">
        <v>224</v>
      </c>
    </row>
    <row r="537" spans="1:15" ht="15.6">
      <c r="A537" s="80" t="s">
        <v>150</v>
      </c>
      <c r="B537" s="22">
        <v>197</v>
      </c>
      <c r="C537">
        <v>143</v>
      </c>
      <c r="D537">
        <v>329</v>
      </c>
      <c r="E537">
        <v>150</v>
      </c>
      <c r="F537">
        <v>150</v>
      </c>
      <c r="G537" s="28">
        <v>215</v>
      </c>
      <c r="H537">
        <v>166</v>
      </c>
      <c r="I537">
        <v>0</v>
      </c>
      <c r="J537">
        <v>198</v>
      </c>
      <c r="K537" s="219">
        <v>162</v>
      </c>
      <c r="L537">
        <v>146</v>
      </c>
      <c r="M537" s="219">
        <v>302</v>
      </c>
      <c r="N537">
        <v>232</v>
      </c>
      <c r="O537" s="28">
        <v>224</v>
      </c>
    </row>
    <row r="538" spans="1:15" ht="15.6">
      <c r="A538" s="80" t="s">
        <v>150</v>
      </c>
      <c r="B538" s="22">
        <v>198</v>
      </c>
      <c r="C538">
        <v>0</v>
      </c>
      <c r="D538">
        <v>338</v>
      </c>
      <c r="E538">
        <v>0</v>
      </c>
      <c r="F538">
        <v>0</v>
      </c>
      <c r="G538" s="28">
        <v>194</v>
      </c>
      <c r="H538">
        <v>163</v>
      </c>
      <c r="I538">
        <v>202</v>
      </c>
      <c r="J538">
        <v>196</v>
      </c>
      <c r="K538" s="219">
        <v>162</v>
      </c>
      <c r="L538">
        <v>134</v>
      </c>
      <c r="M538" s="219">
        <v>0</v>
      </c>
      <c r="N538">
        <v>0</v>
      </c>
      <c r="O538" s="28">
        <v>0</v>
      </c>
    </row>
    <row r="539" spans="1:15" ht="15.6">
      <c r="A539" s="80" t="s">
        <v>150</v>
      </c>
      <c r="B539" s="22">
        <v>198</v>
      </c>
      <c r="C539">
        <v>0</v>
      </c>
      <c r="D539">
        <v>338</v>
      </c>
      <c r="E539">
        <v>0</v>
      </c>
      <c r="F539">
        <v>0</v>
      </c>
      <c r="G539" s="28">
        <v>215</v>
      </c>
      <c r="H539">
        <v>166</v>
      </c>
      <c r="I539">
        <v>202</v>
      </c>
      <c r="J539">
        <v>196</v>
      </c>
      <c r="K539" s="219">
        <v>162</v>
      </c>
      <c r="L539">
        <v>180</v>
      </c>
      <c r="M539" s="219">
        <v>0</v>
      </c>
      <c r="N539">
        <v>0</v>
      </c>
      <c r="O539" s="28">
        <v>0</v>
      </c>
    </row>
    <row r="540" spans="1:15" ht="15.6">
      <c r="A540" s="80" t="s">
        <v>150</v>
      </c>
      <c r="B540" s="22">
        <v>199</v>
      </c>
      <c r="C540">
        <v>0</v>
      </c>
      <c r="D540">
        <v>0</v>
      </c>
      <c r="E540">
        <v>0</v>
      </c>
      <c r="F540">
        <v>0</v>
      </c>
      <c r="G540" s="28">
        <v>194</v>
      </c>
      <c r="H540">
        <v>163</v>
      </c>
      <c r="I540">
        <v>0</v>
      </c>
      <c r="J540">
        <v>0</v>
      </c>
      <c r="K540" s="219">
        <v>162</v>
      </c>
      <c r="L540">
        <v>124</v>
      </c>
      <c r="M540" s="219">
        <v>302</v>
      </c>
      <c r="N540">
        <v>232</v>
      </c>
      <c r="O540" s="28">
        <v>232</v>
      </c>
    </row>
    <row r="541" spans="1:15" ht="15.6">
      <c r="A541" s="80" t="s">
        <v>150</v>
      </c>
      <c r="B541" s="22">
        <v>199</v>
      </c>
      <c r="C541">
        <v>0</v>
      </c>
      <c r="D541">
        <v>0</v>
      </c>
      <c r="E541">
        <v>0</v>
      </c>
      <c r="F541">
        <v>0</v>
      </c>
      <c r="G541" s="28">
        <v>194</v>
      </c>
      <c r="H541">
        <v>166</v>
      </c>
      <c r="I541">
        <v>0</v>
      </c>
      <c r="J541">
        <v>0</v>
      </c>
      <c r="K541" s="219">
        <v>162</v>
      </c>
      <c r="L541">
        <v>134</v>
      </c>
      <c r="M541" s="219">
        <v>302</v>
      </c>
      <c r="N541">
        <v>232</v>
      </c>
      <c r="O541" s="28">
        <v>232</v>
      </c>
    </row>
    <row r="542" spans="1:15" ht="15.6">
      <c r="A542" s="80" t="s">
        <v>150</v>
      </c>
      <c r="B542" s="22">
        <v>200</v>
      </c>
      <c r="C542">
        <v>139</v>
      </c>
      <c r="D542">
        <v>0</v>
      </c>
      <c r="E542">
        <v>0</v>
      </c>
      <c r="F542">
        <v>0</v>
      </c>
      <c r="G542" s="28">
        <v>0</v>
      </c>
      <c r="H542">
        <v>163</v>
      </c>
      <c r="I542">
        <v>0</v>
      </c>
      <c r="J542">
        <v>0</v>
      </c>
      <c r="K542" s="219">
        <v>0</v>
      </c>
      <c r="L542">
        <v>124</v>
      </c>
      <c r="M542" s="219">
        <v>302</v>
      </c>
      <c r="N542">
        <v>232</v>
      </c>
      <c r="O542" s="28">
        <v>0</v>
      </c>
    </row>
    <row r="543" spans="1:15" ht="15.6">
      <c r="A543" s="80" t="s">
        <v>150</v>
      </c>
      <c r="B543" s="22">
        <v>200</v>
      </c>
      <c r="C543">
        <v>143</v>
      </c>
      <c r="D543">
        <v>0</v>
      </c>
      <c r="E543">
        <v>0</v>
      </c>
      <c r="F543">
        <v>0</v>
      </c>
      <c r="G543" s="28">
        <v>0</v>
      </c>
      <c r="H543">
        <v>166</v>
      </c>
      <c r="I543">
        <v>0</v>
      </c>
      <c r="J543">
        <v>0</v>
      </c>
      <c r="K543" s="219">
        <v>0</v>
      </c>
      <c r="L543">
        <v>134</v>
      </c>
      <c r="M543" s="219">
        <v>302</v>
      </c>
      <c r="N543">
        <v>232</v>
      </c>
      <c r="O543" s="28">
        <v>0</v>
      </c>
    </row>
    <row r="544" spans="1:15" ht="15.6">
      <c r="A544" s="80" t="s">
        <v>150</v>
      </c>
      <c r="B544" s="22">
        <v>201</v>
      </c>
      <c r="C544">
        <v>139</v>
      </c>
      <c r="D544">
        <v>0</v>
      </c>
      <c r="E544">
        <v>0</v>
      </c>
      <c r="F544">
        <v>0</v>
      </c>
      <c r="G544" s="28">
        <v>0</v>
      </c>
      <c r="H544">
        <v>0</v>
      </c>
      <c r="I544">
        <v>0</v>
      </c>
      <c r="J544">
        <v>0</v>
      </c>
      <c r="K544" s="219">
        <v>150</v>
      </c>
      <c r="L544">
        <v>124</v>
      </c>
      <c r="M544" s="219">
        <v>0</v>
      </c>
      <c r="N544">
        <v>232</v>
      </c>
      <c r="O544" s="28">
        <v>0</v>
      </c>
    </row>
    <row r="545" spans="1:15" ht="15.6">
      <c r="A545" s="80" t="s">
        <v>150</v>
      </c>
      <c r="B545" s="22">
        <v>201</v>
      </c>
      <c r="C545">
        <v>143</v>
      </c>
      <c r="D545">
        <v>0</v>
      </c>
      <c r="E545">
        <v>0</v>
      </c>
      <c r="F545">
        <v>0</v>
      </c>
      <c r="G545" s="28">
        <v>0</v>
      </c>
      <c r="H545">
        <v>0</v>
      </c>
      <c r="I545">
        <v>0</v>
      </c>
      <c r="J545">
        <v>0</v>
      </c>
      <c r="K545" s="219">
        <v>162</v>
      </c>
      <c r="L545">
        <v>134</v>
      </c>
      <c r="M545" s="219">
        <v>0</v>
      </c>
      <c r="N545">
        <v>232</v>
      </c>
      <c r="O545" s="28">
        <v>0</v>
      </c>
    </row>
    <row r="546" spans="1:15" ht="15.6">
      <c r="A546" s="80" t="s">
        <v>150</v>
      </c>
      <c r="B546" s="22">
        <v>202</v>
      </c>
      <c r="C546">
        <v>139</v>
      </c>
      <c r="D546">
        <v>0</v>
      </c>
      <c r="E546">
        <v>0</v>
      </c>
      <c r="F546">
        <v>150</v>
      </c>
      <c r="G546" s="28">
        <v>194</v>
      </c>
      <c r="H546">
        <v>163</v>
      </c>
      <c r="I546">
        <v>202</v>
      </c>
      <c r="J546">
        <v>0</v>
      </c>
      <c r="K546" s="219">
        <v>150</v>
      </c>
      <c r="L546">
        <v>124</v>
      </c>
      <c r="M546" s="219">
        <v>302</v>
      </c>
      <c r="N546">
        <v>232</v>
      </c>
      <c r="O546" s="28">
        <v>0</v>
      </c>
    </row>
    <row r="547" spans="1:15" ht="15.6">
      <c r="A547" s="80" t="s">
        <v>150</v>
      </c>
      <c r="B547" s="22">
        <v>202</v>
      </c>
      <c r="C547">
        <v>143</v>
      </c>
      <c r="D547">
        <v>0</v>
      </c>
      <c r="E547">
        <v>0</v>
      </c>
      <c r="F547">
        <v>150</v>
      </c>
      <c r="G547" s="28">
        <v>194</v>
      </c>
      <c r="H547">
        <v>166</v>
      </c>
      <c r="I547">
        <v>202</v>
      </c>
      <c r="J547">
        <v>0</v>
      </c>
      <c r="K547" s="219">
        <v>162</v>
      </c>
      <c r="L547">
        <v>134</v>
      </c>
      <c r="M547" s="219">
        <v>302</v>
      </c>
      <c r="N547">
        <v>232</v>
      </c>
      <c r="O547" s="28">
        <v>0</v>
      </c>
    </row>
    <row r="548" spans="1:15" ht="15.6">
      <c r="A548" s="80" t="s">
        <v>150</v>
      </c>
      <c r="B548" s="22">
        <v>203</v>
      </c>
      <c r="C548">
        <v>0</v>
      </c>
      <c r="D548">
        <v>0</v>
      </c>
      <c r="E548">
        <v>0</v>
      </c>
      <c r="F548">
        <v>0</v>
      </c>
      <c r="G548" s="28">
        <v>0</v>
      </c>
      <c r="H548">
        <v>163</v>
      </c>
      <c r="I548">
        <v>0</v>
      </c>
      <c r="J548">
        <v>0</v>
      </c>
      <c r="K548" s="219">
        <v>0</v>
      </c>
      <c r="L548">
        <v>124</v>
      </c>
      <c r="M548" s="219">
        <v>0</v>
      </c>
      <c r="N548">
        <v>232</v>
      </c>
      <c r="O548" s="28">
        <v>0</v>
      </c>
    </row>
    <row r="549" spans="1:15" ht="15.6">
      <c r="A549" s="80" t="s">
        <v>150</v>
      </c>
      <c r="B549" s="22">
        <v>203</v>
      </c>
      <c r="C549">
        <v>0</v>
      </c>
      <c r="D549">
        <v>0</v>
      </c>
      <c r="E549">
        <v>0</v>
      </c>
      <c r="F549">
        <v>0</v>
      </c>
      <c r="G549" s="28">
        <v>0</v>
      </c>
      <c r="H549">
        <v>166</v>
      </c>
      <c r="I549">
        <v>0</v>
      </c>
      <c r="J549">
        <v>0</v>
      </c>
      <c r="K549" s="219">
        <v>0</v>
      </c>
      <c r="L549">
        <v>134</v>
      </c>
      <c r="M549" s="219">
        <v>0</v>
      </c>
      <c r="N549">
        <v>232</v>
      </c>
      <c r="O549" s="28">
        <v>0</v>
      </c>
    </row>
    <row r="550" spans="1:15" ht="15.6">
      <c r="A550" s="80" t="s">
        <v>150</v>
      </c>
      <c r="B550" s="22">
        <v>205</v>
      </c>
      <c r="C550">
        <v>0</v>
      </c>
      <c r="D550">
        <v>0</v>
      </c>
      <c r="E550">
        <v>0</v>
      </c>
      <c r="F550">
        <v>0</v>
      </c>
      <c r="G550" s="28">
        <v>0</v>
      </c>
      <c r="H550">
        <v>163</v>
      </c>
      <c r="I550">
        <v>0</v>
      </c>
      <c r="J550">
        <v>196</v>
      </c>
      <c r="K550" s="219">
        <v>162</v>
      </c>
      <c r="L550">
        <v>124</v>
      </c>
      <c r="M550" s="219">
        <v>0</v>
      </c>
      <c r="N550">
        <v>232</v>
      </c>
      <c r="O550" s="28">
        <v>0</v>
      </c>
    </row>
    <row r="551" spans="1:15" ht="15.6">
      <c r="A551" s="80" t="s">
        <v>150</v>
      </c>
      <c r="B551" s="22">
        <v>205</v>
      </c>
      <c r="C551">
        <v>0</v>
      </c>
      <c r="D551">
        <v>0</v>
      </c>
      <c r="E551">
        <v>0</v>
      </c>
      <c r="F551">
        <v>0</v>
      </c>
      <c r="G551" s="28">
        <v>0</v>
      </c>
      <c r="H551">
        <v>163</v>
      </c>
      <c r="I551">
        <v>0</v>
      </c>
      <c r="J551">
        <v>196</v>
      </c>
      <c r="K551" s="219">
        <v>162</v>
      </c>
      <c r="L551">
        <v>134</v>
      </c>
      <c r="M551" s="219">
        <v>0</v>
      </c>
      <c r="N551">
        <v>232</v>
      </c>
      <c r="O551" s="28">
        <v>0</v>
      </c>
    </row>
    <row r="552" spans="1:15" ht="15.6">
      <c r="A552" s="80" t="s">
        <v>150</v>
      </c>
      <c r="B552" s="22">
        <v>206</v>
      </c>
      <c r="C552">
        <v>139</v>
      </c>
      <c r="D552">
        <v>338</v>
      </c>
      <c r="E552">
        <v>0</v>
      </c>
      <c r="F552">
        <v>0</v>
      </c>
      <c r="G552" s="28">
        <v>0</v>
      </c>
      <c r="H552">
        <v>163</v>
      </c>
      <c r="I552">
        <v>0</v>
      </c>
      <c r="J552">
        <v>0</v>
      </c>
      <c r="K552" s="219">
        <v>162</v>
      </c>
      <c r="L552">
        <v>124</v>
      </c>
      <c r="M552" s="219">
        <v>302</v>
      </c>
      <c r="N552">
        <v>232</v>
      </c>
      <c r="O552" s="28">
        <v>0</v>
      </c>
    </row>
    <row r="553" spans="1:15" ht="15.6">
      <c r="A553" s="80" t="s">
        <v>150</v>
      </c>
      <c r="B553" s="22">
        <v>206</v>
      </c>
      <c r="C553">
        <v>139</v>
      </c>
      <c r="D553">
        <v>338</v>
      </c>
      <c r="E553">
        <v>0</v>
      </c>
      <c r="F553">
        <v>0</v>
      </c>
      <c r="G553" s="28">
        <v>0</v>
      </c>
      <c r="H553">
        <v>166</v>
      </c>
      <c r="I553">
        <v>0</v>
      </c>
      <c r="J553">
        <v>0</v>
      </c>
      <c r="K553" s="219">
        <v>162</v>
      </c>
      <c r="L553">
        <v>134</v>
      </c>
      <c r="M553" s="219">
        <v>302</v>
      </c>
      <c r="N553">
        <v>232</v>
      </c>
      <c r="O553" s="28">
        <v>0</v>
      </c>
    </row>
    <row r="554" spans="1:15" ht="15.6">
      <c r="A554" s="80" t="s">
        <v>150</v>
      </c>
      <c r="B554" s="22">
        <v>207</v>
      </c>
      <c r="C554">
        <v>139</v>
      </c>
      <c r="D554">
        <v>0</v>
      </c>
      <c r="E554">
        <v>0</v>
      </c>
      <c r="F554">
        <v>150</v>
      </c>
      <c r="G554" s="28">
        <v>194</v>
      </c>
      <c r="H554">
        <v>163</v>
      </c>
      <c r="I554">
        <v>202</v>
      </c>
      <c r="J554">
        <v>196</v>
      </c>
      <c r="K554" s="219">
        <v>162</v>
      </c>
      <c r="L554">
        <v>134</v>
      </c>
      <c r="M554" s="219">
        <v>302</v>
      </c>
      <c r="N554">
        <v>232</v>
      </c>
      <c r="O554" s="28">
        <v>0</v>
      </c>
    </row>
    <row r="555" spans="1:15" ht="15.6">
      <c r="A555" s="80" t="s">
        <v>150</v>
      </c>
      <c r="B555" s="22">
        <v>207</v>
      </c>
      <c r="C555">
        <v>143</v>
      </c>
      <c r="D555">
        <v>0</v>
      </c>
      <c r="E555">
        <v>0</v>
      </c>
      <c r="F555">
        <v>150</v>
      </c>
      <c r="G555" s="28">
        <v>215</v>
      </c>
      <c r="H555">
        <v>166</v>
      </c>
      <c r="I555">
        <v>202</v>
      </c>
      <c r="J555">
        <v>182</v>
      </c>
      <c r="K555" s="219">
        <v>168</v>
      </c>
      <c r="L555">
        <v>158</v>
      </c>
      <c r="M555" s="219">
        <v>302</v>
      </c>
      <c r="N555">
        <v>232</v>
      </c>
      <c r="O555" s="28">
        <v>0</v>
      </c>
    </row>
    <row r="556" spans="1:15" ht="15.6">
      <c r="A556" s="80" t="s">
        <v>150</v>
      </c>
      <c r="B556" s="22">
        <v>208</v>
      </c>
      <c r="C556">
        <v>0</v>
      </c>
      <c r="D556">
        <v>0</v>
      </c>
      <c r="E556">
        <v>0</v>
      </c>
      <c r="F556">
        <v>0</v>
      </c>
      <c r="G556" s="28">
        <v>0</v>
      </c>
      <c r="H556">
        <v>166</v>
      </c>
      <c r="I556">
        <v>0</v>
      </c>
      <c r="J556">
        <v>0</v>
      </c>
      <c r="K556" s="219">
        <v>162</v>
      </c>
      <c r="L556">
        <v>134</v>
      </c>
      <c r="M556" s="219">
        <v>0</v>
      </c>
      <c r="N556">
        <v>232</v>
      </c>
      <c r="O556" s="28">
        <v>0</v>
      </c>
    </row>
    <row r="557" spans="1:15" ht="15.6">
      <c r="A557" s="80" t="s">
        <v>150</v>
      </c>
      <c r="B557" s="22">
        <v>208</v>
      </c>
      <c r="C557">
        <v>0</v>
      </c>
      <c r="D557">
        <v>0</v>
      </c>
      <c r="E557">
        <v>0</v>
      </c>
      <c r="F557">
        <v>0</v>
      </c>
      <c r="G557" s="28">
        <v>0</v>
      </c>
      <c r="H557">
        <v>166</v>
      </c>
      <c r="I557">
        <v>0</v>
      </c>
      <c r="J557">
        <v>0</v>
      </c>
      <c r="K557" s="219">
        <v>166</v>
      </c>
      <c r="L557">
        <v>134</v>
      </c>
      <c r="M557" s="219">
        <v>0</v>
      </c>
      <c r="N557">
        <v>232</v>
      </c>
      <c r="O557" s="28">
        <v>0</v>
      </c>
    </row>
    <row r="558" spans="1:15" ht="15.6">
      <c r="A558" s="80" t="s">
        <v>150</v>
      </c>
      <c r="B558" s="22">
        <v>209</v>
      </c>
      <c r="C558">
        <v>139</v>
      </c>
      <c r="D558">
        <v>338</v>
      </c>
      <c r="E558">
        <v>0</v>
      </c>
      <c r="F558">
        <v>150</v>
      </c>
      <c r="G558" s="28">
        <v>215</v>
      </c>
      <c r="H558">
        <v>0</v>
      </c>
      <c r="I558">
        <v>0</v>
      </c>
      <c r="J558">
        <v>0</v>
      </c>
      <c r="K558" s="219">
        <v>0</v>
      </c>
      <c r="L558">
        <v>134</v>
      </c>
      <c r="M558" s="219">
        <v>302</v>
      </c>
      <c r="N558">
        <v>232</v>
      </c>
      <c r="O558" s="28">
        <v>232</v>
      </c>
    </row>
    <row r="559" spans="1:15" ht="15.6">
      <c r="A559" s="80" t="s">
        <v>150</v>
      </c>
      <c r="B559" s="22">
        <v>209</v>
      </c>
      <c r="C559">
        <v>143</v>
      </c>
      <c r="D559">
        <v>329</v>
      </c>
      <c r="E559">
        <v>0</v>
      </c>
      <c r="F559">
        <v>150</v>
      </c>
      <c r="G559" s="28">
        <v>194</v>
      </c>
      <c r="H559">
        <v>0</v>
      </c>
      <c r="I559">
        <v>0</v>
      </c>
      <c r="J559">
        <v>0</v>
      </c>
      <c r="K559" s="219">
        <v>0</v>
      </c>
      <c r="L559">
        <v>134</v>
      </c>
      <c r="M559" s="219">
        <v>302</v>
      </c>
      <c r="N559">
        <v>232</v>
      </c>
      <c r="O559" s="28">
        <v>232</v>
      </c>
    </row>
    <row r="560" spans="1:15" ht="15.6">
      <c r="A560" s="80" t="s">
        <v>150</v>
      </c>
      <c r="B560" s="22">
        <v>210</v>
      </c>
      <c r="C560">
        <v>0</v>
      </c>
      <c r="D560">
        <v>0</v>
      </c>
      <c r="E560">
        <v>0</v>
      </c>
      <c r="F560">
        <v>0</v>
      </c>
      <c r="G560" s="28">
        <v>0</v>
      </c>
      <c r="H560">
        <v>0</v>
      </c>
      <c r="I560">
        <v>0</v>
      </c>
      <c r="J560">
        <v>0</v>
      </c>
      <c r="K560" s="219">
        <v>160</v>
      </c>
      <c r="L560">
        <v>134</v>
      </c>
      <c r="M560" s="219">
        <v>302</v>
      </c>
      <c r="N560">
        <v>0</v>
      </c>
      <c r="O560" s="28">
        <v>194</v>
      </c>
    </row>
    <row r="561" spans="1:15" ht="15.6">
      <c r="A561" s="80" t="s">
        <v>150</v>
      </c>
      <c r="B561" s="22">
        <v>210</v>
      </c>
      <c r="C561">
        <v>0</v>
      </c>
      <c r="D561">
        <v>0</v>
      </c>
      <c r="E561">
        <v>0</v>
      </c>
      <c r="F561">
        <v>0</v>
      </c>
      <c r="G561" s="28">
        <v>0</v>
      </c>
      <c r="H561">
        <v>0</v>
      </c>
      <c r="I561">
        <v>0</v>
      </c>
      <c r="J561">
        <v>0</v>
      </c>
      <c r="K561" s="219">
        <v>162</v>
      </c>
      <c r="L561">
        <v>134</v>
      </c>
      <c r="M561" s="219">
        <v>302</v>
      </c>
      <c r="N561">
        <v>0</v>
      </c>
      <c r="O561" s="28">
        <v>194</v>
      </c>
    </row>
    <row r="562" spans="1:15" ht="15.6">
      <c r="A562" s="80" t="s">
        <v>150</v>
      </c>
      <c r="B562" s="22">
        <v>465</v>
      </c>
      <c r="C562">
        <v>139</v>
      </c>
      <c r="D562">
        <v>302</v>
      </c>
      <c r="E562">
        <v>150</v>
      </c>
      <c r="F562">
        <v>150</v>
      </c>
      <c r="G562" s="28">
        <v>0</v>
      </c>
      <c r="H562">
        <v>163</v>
      </c>
      <c r="I562">
        <v>206</v>
      </c>
      <c r="J562">
        <v>200</v>
      </c>
      <c r="K562" s="219">
        <v>162</v>
      </c>
      <c r="L562">
        <v>0</v>
      </c>
      <c r="M562" s="219">
        <v>0</v>
      </c>
      <c r="N562">
        <v>232</v>
      </c>
      <c r="O562" s="28">
        <v>0</v>
      </c>
    </row>
    <row r="563" spans="1:15" ht="15.6">
      <c r="A563" s="80" t="s">
        <v>150</v>
      </c>
      <c r="B563" s="22">
        <v>465</v>
      </c>
      <c r="C563">
        <v>143</v>
      </c>
      <c r="D563">
        <v>302</v>
      </c>
      <c r="E563">
        <v>150</v>
      </c>
      <c r="F563">
        <v>138</v>
      </c>
      <c r="G563" s="28">
        <v>0</v>
      </c>
      <c r="H563">
        <v>166</v>
      </c>
      <c r="I563">
        <v>206</v>
      </c>
      <c r="J563">
        <v>184</v>
      </c>
      <c r="K563" s="219">
        <v>162</v>
      </c>
      <c r="L563">
        <v>0</v>
      </c>
      <c r="M563" s="219">
        <v>0</v>
      </c>
      <c r="N563">
        <v>232</v>
      </c>
      <c r="O563" s="28">
        <v>0</v>
      </c>
    </row>
    <row r="564" spans="1:15" ht="15.6">
      <c r="A564" s="80" t="s">
        <v>150</v>
      </c>
      <c r="B564" s="22">
        <v>466</v>
      </c>
      <c r="C564">
        <v>139</v>
      </c>
      <c r="D564">
        <v>0</v>
      </c>
      <c r="E564">
        <v>150</v>
      </c>
      <c r="F564">
        <v>0</v>
      </c>
      <c r="G564" s="28">
        <v>0</v>
      </c>
      <c r="H564">
        <v>163</v>
      </c>
      <c r="I564">
        <v>202</v>
      </c>
      <c r="J564">
        <v>196</v>
      </c>
      <c r="K564" s="219">
        <v>162</v>
      </c>
      <c r="L564">
        <v>196</v>
      </c>
      <c r="M564" s="219">
        <v>0</v>
      </c>
      <c r="N564">
        <v>232</v>
      </c>
      <c r="O564" s="28">
        <v>0</v>
      </c>
    </row>
    <row r="565" spans="1:15" ht="15.6">
      <c r="A565" s="80" t="s">
        <v>150</v>
      </c>
      <c r="B565" s="22">
        <v>466</v>
      </c>
      <c r="C565">
        <v>143</v>
      </c>
      <c r="D565">
        <v>0</v>
      </c>
      <c r="E565">
        <v>150</v>
      </c>
      <c r="F565">
        <v>0</v>
      </c>
      <c r="G565" s="28">
        <v>0</v>
      </c>
      <c r="H565">
        <v>166</v>
      </c>
      <c r="I565">
        <v>202</v>
      </c>
      <c r="J565">
        <v>182</v>
      </c>
      <c r="K565" s="219">
        <v>162</v>
      </c>
      <c r="L565">
        <v>134</v>
      </c>
      <c r="M565" s="219">
        <v>0</v>
      </c>
      <c r="N565">
        <v>214</v>
      </c>
      <c r="O565" s="28">
        <v>0</v>
      </c>
    </row>
    <row r="566" spans="1:15" ht="15.6">
      <c r="A566" s="80" t="s">
        <v>150</v>
      </c>
      <c r="B566" s="22">
        <v>467</v>
      </c>
      <c r="C566">
        <v>0</v>
      </c>
      <c r="D566">
        <v>302</v>
      </c>
      <c r="E566">
        <v>140</v>
      </c>
      <c r="F566">
        <v>138</v>
      </c>
      <c r="G566" s="28">
        <v>0</v>
      </c>
      <c r="H566">
        <v>163</v>
      </c>
      <c r="I566">
        <v>208</v>
      </c>
      <c r="J566">
        <v>184</v>
      </c>
      <c r="K566" s="219">
        <v>162</v>
      </c>
      <c r="L566">
        <v>134</v>
      </c>
      <c r="M566" s="219">
        <v>0</v>
      </c>
      <c r="N566">
        <v>232</v>
      </c>
      <c r="O566" s="28">
        <v>0</v>
      </c>
    </row>
    <row r="567" spans="1:15" ht="15.6">
      <c r="A567" s="80" t="s">
        <v>150</v>
      </c>
      <c r="B567" s="22">
        <v>467</v>
      </c>
      <c r="C567">
        <v>0</v>
      </c>
      <c r="D567">
        <v>302</v>
      </c>
      <c r="E567">
        <v>150</v>
      </c>
      <c r="F567">
        <v>138</v>
      </c>
      <c r="G567" s="28">
        <v>0</v>
      </c>
      <c r="H567">
        <v>166</v>
      </c>
      <c r="I567">
        <v>204</v>
      </c>
      <c r="J567">
        <v>198</v>
      </c>
      <c r="K567" s="219">
        <v>150</v>
      </c>
      <c r="L567">
        <v>124</v>
      </c>
      <c r="M567" s="219">
        <v>0</v>
      </c>
      <c r="N567">
        <v>232</v>
      </c>
      <c r="O567" s="28">
        <v>0</v>
      </c>
    </row>
    <row r="568" spans="1:15" ht="15.6">
      <c r="A568" s="80" t="s">
        <v>150</v>
      </c>
      <c r="B568" s="22">
        <v>468</v>
      </c>
      <c r="C568">
        <v>139</v>
      </c>
      <c r="D568">
        <v>302</v>
      </c>
      <c r="E568">
        <v>150</v>
      </c>
      <c r="F568">
        <v>0</v>
      </c>
      <c r="G568" s="28">
        <v>0</v>
      </c>
      <c r="H568">
        <v>163</v>
      </c>
      <c r="I568">
        <v>202</v>
      </c>
      <c r="J568">
        <v>196</v>
      </c>
      <c r="K568" s="219">
        <v>162</v>
      </c>
      <c r="L568">
        <v>134</v>
      </c>
      <c r="M568" s="219">
        <v>0</v>
      </c>
      <c r="N568">
        <v>232</v>
      </c>
      <c r="O568" s="28">
        <v>0</v>
      </c>
    </row>
    <row r="569" spans="1:15" ht="15.6">
      <c r="A569" s="80" t="s">
        <v>150</v>
      </c>
      <c r="B569" s="22">
        <v>468</v>
      </c>
      <c r="C569">
        <v>139</v>
      </c>
      <c r="D569">
        <v>302</v>
      </c>
      <c r="E569">
        <v>150</v>
      </c>
      <c r="F569">
        <v>0</v>
      </c>
      <c r="G569" s="28">
        <v>0</v>
      </c>
      <c r="H569">
        <v>166</v>
      </c>
      <c r="I569">
        <v>206</v>
      </c>
      <c r="J569">
        <v>196</v>
      </c>
      <c r="K569" s="219">
        <v>162</v>
      </c>
      <c r="L569">
        <v>124</v>
      </c>
      <c r="M569" s="219">
        <v>0</v>
      </c>
      <c r="N569">
        <v>232</v>
      </c>
      <c r="O569" s="28">
        <v>0</v>
      </c>
    </row>
    <row r="570" spans="1:15" ht="15.6">
      <c r="A570" s="80" t="s">
        <v>150</v>
      </c>
      <c r="B570" s="22">
        <v>469</v>
      </c>
      <c r="C570">
        <v>139</v>
      </c>
      <c r="D570">
        <v>302</v>
      </c>
      <c r="E570">
        <v>150</v>
      </c>
      <c r="F570">
        <v>138</v>
      </c>
      <c r="G570" s="28">
        <v>0</v>
      </c>
      <c r="H570">
        <v>163</v>
      </c>
      <c r="I570">
        <v>206</v>
      </c>
      <c r="J570">
        <v>200</v>
      </c>
      <c r="K570" s="219">
        <v>162</v>
      </c>
      <c r="L570">
        <v>134</v>
      </c>
      <c r="M570" s="219">
        <v>0</v>
      </c>
      <c r="N570">
        <v>232</v>
      </c>
      <c r="O570" s="28">
        <v>0</v>
      </c>
    </row>
    <row r="571" spans="1:15" ht="15.6">
      <c r="A571" s="80" t="s">
        <v>150</v>
      </c>
      <c r="B571" s="22">
        <v>469</v>
      </c>
      <c r="C571">
        <v>143</v>
      </c>
      <c r="D571">
        <v>302</v>
      </c>
      <c r="E571">
        <v>150</v>
      </c>
      <c r="F571">
        <v>138</v>
      </c>
      <c r="G571" s="28">
        <v>0</v>
      </c>
      <c r="H571">
        <v>166</v>
      </c>
      <c r="I571">
        <v>202</v>
      </c>
      <c r="J571">
        <v>196</v>
      </c>
      <c r="K571" s="219">
        <v>162</v>
      </c>
      <c r="L571">
        <v>124</v>
      </c>
      <c r="M571" s="219">
        <v>0</v>
      </c>
      <c r="N571">
        <v>232</v>
      </c>
      <c r="O571" s="28">
        <v>0</v>
      </c>
    </row>
    <row r="572" spans="1:15" ht="15.6">
      <c r="A572" s="80" t="s">
        <v>150</v>
      </c>
      <c r="B572" s="22">
        <v>470</v>
      </c>
      <c r="C572">
        <v>143</v>
      </c>
      <c r="D572">
        <v>302</v>
      </c>
      <c r="E572">
        <v>150</v>
      </c>
      <c r="F572">
        <v>138</v>
      </c>
      <c r="G572" s="28">
        <v>0</v>
      </c>
      <c r="H572">
        <v>163</v>
      </c>
      <c r="I572">
        <v>202</v>
      </c>
      <c r="J572">
        <v>196</v>
      </c>
      <c r="K572" s="219">
        <v>162</v>
      </c>
      <c r="L572">
        <v>134</v>
      </c>
      <c r="M572" s="219">
        <v>0</v>
      </c>
      <c r="N572">
        <v>0</v>
      </c>
      <c r="O572" s="28">
        <v>0</v>
      </c>
    </row>
    <row r="573" spans="1:15" ht="15.6">
      <c r="A573" s="80" t="s">
        <v>150</v>
      </c>
      <c r="B573" s="22">
        <v>470</v>
      </c>
      <c r="C573">
        <v>139</v>
      </c>
      <c r="D573">
        <v>302</v>
      </c>
      <c r="E573">
        <v>150</v>
      </c>
      <c r="F573">
        <v>138</v>
      </c>
      <c r="G573" s="28">
        <v>0</v>
      </c>
      <c r="H573">
        <v>166</v>
      </c>
      <c r="I573">
        <v>202</v>
      </c>
      <c r="J573">
        <v>196</v>
      </c>
      <c r="K573" s="219">
        <v>162</v>
      </c>
      <c r="L573">
        <v>124</v>
      </c>
      <c r="M573" s="219">
        <v>0</v>
      </c>
      <c r="N573">
        <v>0</v>
      </c>
      <c r="O573" s="28">
        <v>0</v>
      </c>
    </row>
    <row r="574" spans="1:15" ht="15.6">
      <c r="A574" s="80" t="s">
        <v>150</v>
      </c>
      <c r="B574" s="22">
        <v>471</v>
      </c>
      <c r="C574">
        <v>139</v>
      </c>
      <c r="D574">
        <v>302</v>
      </c>
      <c r="E574">
        <v>150</v>
      </c>
      <c r="F574">
        <v>0</v>
      </c>
      <c r="G574" s="28">
        <v>0</v>
      </c>
      <c r="H574">
        <v>163</v>
      </c>
      <c r="I574">
        <v>202</v>
      </c>
      <c r="J574">
        <v>0</v>
      </c>
      <c r="K574" s="219">
        <v>0</v>
      </c>
      <c r="L574">
        <v>134</v>
      </c>
      <c r="M574" s="219">
        <v>0</v>
      </c>
      <c r="N574">
        <v>232</v>
      </c>
      <c r="O574" s="28">
        <v>0</v>
      </c>
    </row>
    <row r="575" spans="1:15" ht="15.6">
      <c r="A575" s="80" t="s">
        <v>150</v>
      </c>
      <c r="B575" s="22">
        <v>471</v>
      </c>
      <c r="C575">
        <v>143</v>
      </c>
      <c r="D575">
        <v>302</v>
      </c>
      <c r="E575">
        <v>150</v>
      </c>
      <c r="F575">
        <v>0</v>
      </c>
      <c r="G575" s="28">
        <v>0</v>
      </c>
      <c r="H575">
        <v>166</v>
      </c>
      <c r="I575">
        <v>202</v>
      </c>
      <c r="J575">
        <v>0</v>
      </c>
      <c r="K575" s="219">
        <v>0</v>
      </c>
      <c r="L575">
        <v>124</v>
      </c>
      <c r="M575" s="219">
        <v>0</v>
      </c>
      <c r="N575">
        <v>232</v>
      </c>
      <c r="O575" s="28">
        <v>0</v>
      </c>
    </row>
    <row r="576" spans="1:15" ht="15.6">
      <c r="A576" s="80" t="s">
        <v>150</v>
      </c>
      <c r="B576" s="22">
        <v>472</v>
      </c>
      <c r="C576">
        <v>139</v>
      </c>
      <c r="D576">
        <v>0</v>
      </c>
      <c r="E576">
        <v>150</v>
      </c>
      <c r="F576">
        <v>154</v>
      </c>
      <c r="G576" s="28">
        <v>0</v>
      </c>
      <c r="H576">
        <v>160</v>
      </c>
      <c r="I576">
        <v>202</v>
      </c>
      <c r="J576">
        <v>200</v>
      </c>
      <c r="K576" s="219">
        <v>159</v>
      </c>
      <c r="L576">
        <v>158</v>
      </c>
      <c r="M576" s="219">
        <v>0</v>
      </c>
      <c r="N576">
        <v>232</v>
      </c>
      <c r="O576" s="28">
        <v>0</v>
      </c>
    </row>
    <row r="577" spans="1:15" ht="15.6">
      <c r="A577" s="80" t="s">
        <v>150</v>
      </c>
      <c r="B577" s="22">
        <v>472</v>
      </c>
      <c r="C577">
        <v>143</v>
      </c>
      <c r="D577">
        <v>0</v>
      </c>
      <c r="E577">
        <v>150</v>
      </c>
      <c r="F577">
        <v>158</v>
      </c>
      <c r="G577" s="28">
        <v>0</v>
      </c>
      <c r="H577">
        <v>163</v>
      </c>
      <c r="I577">
        <v>202</v>
      </c>
      <c r="J577">
        <v>186</v>
      </c>
      <c r="K577" s="219">
        <v>162</v>
      </c>
      <c r="L577">
        <v>146</v>
      </c>
      <c r="M577" s="219">
        <v>0</v>
      </c>
      <c r="N577">
        <v>232</v>
      </c>
      <c r="O577" s="28">
        <v>0</v>
      </c>
    </row>
    <row r="578" spans="1:15" ht="15.6">
      <c r="A578" s="80" t="s">
        <v>150</v>
      </c>
      <c r="B578" s="22">
        <v>473</v>
      </c>
      <c r="C578">
        <v>139</v>
      </c>
      <c r="D578">
        <v>302</v>
      </c>
      <c r="E578">
        <v>150</v>
      </c>
      <c r="F578">
        <v>138</v>
      </c>
      <c r="G578" s="28">
        <v>0</v>
      </c>
      <c r="H578">
        <v>163</v>
      </c>
      <c r="I578">
        <v>206</v>
      </c>
      <c r="J578">
        <v>196</v>
      </c>
      <c r="K578" s="219">
        <v>159</v>
      </c>
      <c r="L578">
        <v>0</v>
      </c>
      <c r="M578" s="219">
        <v>0</v>
      </c>
      <c r="N578">
        <v>232</v>
      </c>
      <c r="O578" s="28">
        <v>0</v>
      </c>
    </row>
    <row r="579" spans="1:15" ht="15.6">
      <c r="A579" s="80" t="s">
        <v>150</v>
      </c>
      <c r="B579" s="22">
        <v>473</v>
      </c>
      <c r="C579">
        <v>143</v>
      </c>
      <c r="D579">
        <v>302</v>
      </c>
      <c r="E579">
        <v>150</v>
      </c>
      <c r="F579">
        <v>138</v>
      </c>
      <c r="G579" s="28">
        <v>0</v>
      </c>
      <c r="H579">
        <v>166</v>
      </c>
      <c r="I579">
        <v>206</v>
      </c>
      <c r="J579">
        <v>200</v>
      </c>
      <c r="K579" s="219">
        <v>162</v>
      </c>
      <c r="L579">
        <v>0</v>
      </c>
      <c r="M579" s="219">
        <v>0</v>
      </c>
      <c r="N579">
        <v>232</v>
      </c>
      <c r="O579" s="28">
        <v>0</v>
      </c>
    </row>
    <row r="580" spans="1:15" ht="15.6">
      <c r="A580" s="80" t="s">
        <v>150</v>
      </c>
      <c r="B580" s="22">
        <v>474</v>
      </c>
      <c r="C580">
        <v>131</v>
      </c>
      <c r="D580">
        <v>302</v>
      </c>
      <c r="E580">
        <v>140</v>
      </c>
      <c r="F580">
        <v>138</v>
      </c>
      <c r="G580" s="28">
        <v>0</v>
      </c>
      <c r="H580">
        <v>163</v>
      </c>
      <c r="I580">
        <v>202</v>
      </c>
      <c r="J580">
        <v>184</v>
      </c>
      <c r="K580" s="219">
        <v>162</v>
      </c>
      <c r="L580">
        <v>134</v>
      </c>
      <c r="M580" s="219">
        <v>0</v>
      </c>
      <c r="N580">
        <v>232</v>
      </c>
      <c r="O580" s="28">
        <v>0</v>
      </c>
    </row>
    <row r="581" spans="1:15" ht="15.6">
      <c r="A581" s="80" t="s">
        <v>150</v>
      </c>
      <c r="B581" s="22">
        <v>474</v>
      </c>
      <c r="C581">
        <v>135</v>
      </c>
      <c r="D581">
        <v>302</v>
      </c>
      <c r="E581">
        <v>140</v>
      </c>
      <c r="F581">
        <v>138</v>
      </c>
      <c r="G581" s="28">
        <v>0</v>
      </c>
      <c r="H581">
        <v>166</v>
      </c>
      <c r="I581">
        <v>202</v>
      </c>
      <c r="J581">
        <v>198</v>
      </c>
      <c r="K581" s="219">
        <v>150</v>
      </c>
      <c r="L581">
        <v>124</v>
      </c>
      <c r="M581" s="219">
        <v>0</v>
      </c>
      <c r="N581">
        <v>232</v>
      </c>
      <c r="O581" s="28">
        <v>0</v>
      </c>
    </row>
    <row r="582" spans="1:15" ht="15.6">
      <c r="A582" s="80" t="s">
        <v>150</v>
      </c>
      <c r="B582" s="22">
        <v>475</v>
      </c>
      <c r="C582">
        <v>139</v>
      </c>
      <c r="D582">
        <v>0</v>
      </c>
      <c r="E582">
        <v>148</v>
      </c>
      <c r="F582">
        <v>147</v>
      </c>
      <c r="G582" s="28">
        <v>0</v>
      </c>
      <c r="H582">
        <v>163</v>
      </c>
      <c r="I582">
        <v>0</v>
      </c>
      <c r="J582">
        <v>196</v>
      </c>
      <c r="K582" s="219">
        <v>162</v>
      </c>
      <c r="L582">
        <v>158</v>
      </c>
      <c r="M582" s="219">
        <v>0</v>
      </c>
      <c r="N582">
        <v>232</v>
      </c>
      <c r="O582" s="28">
        <v>0</v>
      </c>
    </row>
    <row r="583" spans="1:15" ht="15.6">
      <c r="A583" s="80" t="s">
        <v>150</v>
      </c>
      <c r="B583" s="22">
        <v>475</v>
      </c>
      <c r="C583">
        <v>143</v>
      </c>
      <c r="D583">
        <v>0</v>
      </c>
      <c r="E583">
        <v>150</v>
      </c>
      <c r="F583">
        <v>138</v>
      </c>
      <c r="G583" s="28">
        <v>0</v>
      </c>
      <c r="H583">
        <v>166</v>
      </c>
      <c r="I583">
        <v>0</v>
      </c>
      <c r="J583">
        <v>200</v>
      </c>
      <c r="K583" s="219">
        <v>150</v>
      </c>
      <c r="L583">
        <v>158</v>
      </c>
      <c r="M583" s="219">
        <v>0</v>
      </c>
      <c r="N583">
        <v>232</v>
      </c>
      <c r="O583" s="28">
        <v>0</v>
      </c>
    </row>
    <row r="584" spans="1:15" ht="15.6">
      <c r="A584" s="80" t="s">
        <v>150</v>
      </c>
      <c r="B584" s="22">
        <v>476</v>
      </c>
      <c r="C584">
        <v>139</v>
      </c>
      <c r="D584">
        <v>302</v>
      </c>
      <c r="E584">
        <v>150</v>
      </c>
      <c r="F584">
        <v>138</v>
      </c>
      <c r="G584" s="28">
        <v>0</v>
      </c>
      <c r="H584">
        <v>163</v>
      </c>
      <c r="I584">
        <v>206</v>
      </c>
      <c r="J584">
        <v>196</v>
      </c>
      <c r="K584" s="219">
        <v>162</v>
      </c>
      <c r="L584">
        <v>0</v>
      </c>
      <c r="M584" s="219">
        <v>0</v>
      </c>
      <c r="N584">
        <v>232</v>
      </c>
      <c r="O584" s="28">
        <v>0</v>
      </c>
    </row>
    <row r="585" spans="1:15" ht="15.6">
      <c r="A585" s="80" t="s">
        <v>150</v>
      </c>
      <c r="B585" s="22">
        <v>476</v>
      </c>
      <c r="C585">
        <v>143</v>
      </c>
      <c r="D585">
        <v>302</v>
      </c>
      <c r="E585">
        <v>150</v>
      </c>
      <c r="F585">
        <v>138</v>
      </c>
      <c r="G585" s="28">
        <v>0</v>
      </c>
      <c r="H585">
        <v>166</v>
      </c>
      <c r="I585">
        <v>202</v>
      </c>
      <c r="J585">
        <v>182</v>
      </c>
      <c r="K585" s="219">
        <v>150</v>
      </c>
      <c r="L585">
        <v>0</v>
      </c>
      <c r="M585" s="219">
        <v>0</v>
      </c>
      <c r="N585">
        <v>232</v>
      </c>
      <c r="O585" s="28">
        <v>0</v>
      </c>
    </row>
    <row r="586" spans="1:15" ht="15.6">
      <c r="A586" s="80" t="s">
        <v>150</v>
      </c>
      <c r="B586" s="22">
        <v>477</v>
      </c>
      <c r="C586">
        <v>139</v>
      </c>
      <c r="D586">
        <v>302</v>
      </c>
      <c r="E586">
        <v>150</v>
      </c>
      <c r="F586">
        <v>138</v>
      </c>
      <c r="G586" s="28">
        <v>0</v>
      </c>
      <c r="H586">
        <v>163</v>
      </c>
      <c r="I586">
        <v>0</v>
      </c>
      <c r="J586">
        <v>196</v>
      </c>
      <c r="K586" s="219">
        <v>162</v>
      </c>
      <c r="L586">
        <v>0</v>
      </c>
      <c r="M586" s="219">
        <v>0</v>
      </c>
      <c r="N586">
        <v>232</v>
      </c>
      <c r="O586" s="28">
        <v>0</v>
      </c>
    </row>
    <row r="587" spans="1:15" ht="15.6">
      <c r="A587" s="80" t="s">
        <v>150</v>
      </c>
      <c r="B587" s="22">
        <v>477</v>
      </c>
      <c r="C587">
        <v>143</v>
      </c>
      <c r="D587">
        <v>302</v>
      </c>
      <c r="E587">
        <v>150</v>
      </c>
      <c r="F587">
        <v>150</v>
      </c>
      <c r="G587" s="28">
        <v>0</v>
      </c>
      <c r="H587">
        <v>166</v>
      </c>
      <c r="I587">
        <v>0</v>
      </c>
      <c r="J587">
        <v>196</v>
      </c>
      <c r="K587" s="219">
        <v>162</v>
      </c>
      <c r="L587">
        <v>0</v>
      </c>
      <c r="M587" s="219">
        <v>0</v>
      </c>
      <c r="N587">
        <v>232</v>
      </c>
      <c r="O587" s="28">
        <v>0</v>
      </c>
    </row>
    <row r="588" spans="1:15" ht="15.6">
      <c r="A588" s="80" t="s">
        <v>150</v>
      </c>
      <c r="B588" s="22">
        <v>478</v>
      </c>
      <c r="C588">
        <v>143</v>
      </c>
      <c r="D588">
        <v>0</v>
      </c>
      <c r="E588" t="s">
        <v>152</v>
      </c>
      <c r="F588">
        <v>132</v>
      </c>
      <c r="G588" s="28">
        <v>0</v>
      </c>
      <c r="H588">
        <v>163</v>
      </c>
      <c r="I588">
        <v>206</v>
      </c>
      <c r="J588">
        <v>184</v>
      </c>
      <c r="K588" s="219">
        <v>150</v>
      </c>
      <c r="L588">
        <v>134</v>
      </c>
      <c r="M588" s="219">
        <v>0</v>
      </c>
      <c r="N588">
        <v>232</v>
      </c>
      <c r="O588" s="28">
        <v>0</v>
      </c>
    </row>
    <row r="589" spans="1:15" ht="15.6">
      <c r="A589" s="80" t="s">
        <v>150</v>
      </c>
      <c r="B589" s="22">
        <v>478</v>
      </c>
      <c r="C589">
        <v>139</v>
      </c>
      <c r="D589">
        <v>0</v>
      </c>
      <c r="E589">
        <v>0</v>
      </c>
      <c r="F589">
        <v>142</v>
      </c>
      <c r="G589" s="28">
        <v>0</v>
      </c>
      <c r="H589">
        <v>166</v>
      </c>
      <c r="I589">
        <v>202</v>
      </c>
      <c r="J589">
        <v>198</v>
      </c>
      <c r="K589" s="219">
        <v>162</v>
      </c>
      <c r="L589">
        <v>124</v>
      </c>
      <c r="M589" s="219">
        <v>0</v>
      </c>
      <c r="N589">
        <v>232</v>
      </c>
      <c r="O589" s="28">
        <v>0</v>
      </c>
    </row>
    <row r="590" spans="1:15" ht="15.6">
      <c r="A590" s="80" t="s">
        <v>150</v>
      </c>
      <c r="B590" s="22">
        <v>479</v>
      </c>
      <c r="C590">
        <v>139</v>
      </c>
      <c r="D590">
        <v>293</v>
      </c>
      <c r="E590">
        <v>150</v>
      </c>
      <c r="F590">
        <v>138</v>
      </c>
      <c r="G590" s="28">
        <v>0</v>
      </c>
      <c r="H590">
        <v>163</v>
      </c>
      <c r="I590">
        <v>0</v>
      </c>
      <c r="J590">
        <v>196</v>
      </c>
      <c r="K590" s="219">
        <v>0</v>
      </c>
      <c r="L590">
        <v>0</v>
      </c>
      <c r="M590" s="219">
        <v>0</v>
      </c>
      <c r="N590">
        <v>232</v>
      </c>
      <c r="O590" s="28">
        <v>224</v>
      </c>
    </row>
    <row r="591" spans="1:15" ht="15.6">
      <c r="A591" s="80" t="s">
        <v>150</v>
      </c>
      <c r="B591" s="22">
        <v>479</v>
      </c>
      <c r="C591">
        <v>143</v>
      </c>
      <c r="D591">
        <v>293</v>
      </c>
      <c r="E591">
        <v>150</v>
      </c>
      <c r="F591">
        <v>138</v>
      </c>
      <c r="G591" s="28">
        <v>0</v>
      </c>
      <c r="H591">
        <v>166</v>
      </c>
      <c r="I591">
        <v>0</v>
      </c>
      <c r="J591">
        <v>200</v>
      </c>
      <c r="K591" s="219">
        <v>0</v>
      </c>
      <c r="L591">
        <v>0</v>
      </c>
      <c r="M591" s="219">
        <v>0</v>
      </c>
      <c r="N591">
        <v>232</v>
      </c>
      <c r="O591" s="28">
        <v>224</v>
      </c>
    </row>
    <row r="592" spans="1:15" ht="15.6">
      <c r="A592" s="80" t="s">
        <v>150</v>
      </c>
      <c r="B592" s="22">
        <v>480</v>
      </c>
      <c r="C592">
        <v>143</v>
      </c>
      <c r="D592">
        <v>293</v>
      </c>
      <c r="E592">
        <v>152</v>
      </c>
      <c r="F592">
        <v>138</v>
      </c>
      <c r="G592" s="28">
        <v>0</v>
      </c>
      <c r="H592">
        <v>163</v>
      </c>
      <c r="I592">
        <v>0</v>
      </c>
      <c r="J592">
        <v>198</v>
      </c>
      <c r="K592" s="219">
        <v>162</v>
      </c>
      <c r="L592">
        <v>134</v>
      </c>
      <c r="M592" s="219">
        <v>0</v>
      </c>
      <c r="N592">
        <v>232</v>
      </c>
      <c r="O592" s="28">
        <v>224</v>
      </c>
    </row>
    <row r="593" spans="1:15" ht="15.6">
      <c r="A593" s="80" t="s">
        <v>150</v>
      </c>
      <c r="B593" s="22">
        <v>480</v>
      </c>
      <c r="C593">
        <v>139</v>
      </c>
      <c r="D593">
        <v>293</v>
      </c>
      <c r="E593">
        <v>152</v>
      </c>
      <c r="F593">
        <v>138</v>
      </c>
      <c r="G593" s="28">
        <v>0</v>
      </c>
      <c r="H593">
        <v>166</v>
      </c>
      <c r="I593">
        <v>0</v>
      </c>
      <c r="J593">
        <v>198</v>
      </c>
      <c r="K593" s="219">
        <v>162</v>
      </c>
      <c r="L593">
        <v>134</v>
      </c>
      <c r="M593" s="219">
        <v>0</v>
      </c>
      <c r="N593">
        <v>232</v>
      </c>
      <c r="O593" s="28">
        <v>224</v>
      </c>
    </row>
    <row r="594" spans="1:15" ht="15.6">
      <c r="A594" s="80" t="s">
        <v>150</v>
      </c>
      <c r="B594" s="22">
        <v>481</v>
      </c>
      <c r="C594">
        <v>139</v>
      </c>
      <c r="D594">
        <v>302</v>
      </c>
      <c r="E594">
        <v>148</v>
      </c>
      <c r="F594">
        <v>138</v>
      </c>
      <c r="G594" s="28">
        <v>0</v>
      </c>
      <c r="H594">
        <v>163</v>
      </c>
      <c r="I594">
        <v>210</v>
      </c>
      <c r="J594">
        <v>184</v>
      </c>
      <c r="K594" s="219">
        <v>162</v>
      </c>
      <c r="L594">
        <v>0</v>
      </c>
      <c r="M594" s="219">
        <v>0</v>
      </c>
      <c r="N594">
        <v>232</v>
      </c>
      <c r="O594" s="28">
        <v>0</v>
      </c>
    </row>
    <row r="595" spans="1:15" ht="15.6">
      <c r="A595" s="80" t="s">
        <v>150</v>
      </c>
      <c r="B595" s="22">
        <v>481</v>
      </c>
      <c r="C595">
        <v>143</v>
      </c>
      <c r="D595">
        <v>302</v>
      </c>
      <c r="E595">
        <v>150</v>
      </c>
      <c r="F595">
        <v>138</v>
      </c>
      <c r="G595" s="28">
        <v>0</v>
      </c>
      <c r="H595">
        <v>166</v>
      </c>
      <c r="I595">
        <v>206</v>
      </c>
      <c r="J595">
        <v>198</v>
      </c>
      <c r="K595" s="219">
        <v>162</v>
      </c>
      <c r="L595">
        <v>0</v>
      </c>
      <c r="M595" s="219">
        <v>0</v>
      </c>
      <c r="N595">
        <v>232</v>
      </c>
      <c r="O595" s="28">
        <v>0</v>
      </c>
    </row>
    <row r="596" spans="1:15" ht="15.6">
      <c r="A596" s="80" t="s">
        <v>150</v>
      </c>
      <c r="B596" s="22">
        <v>482</v>
      </c>
      <c r="C596">
        <v>139</v>
      </c>
      <c r="D596">
        <v>293</v>
      </c>
      <c r="E596">
        <v>150</v>
      </c>
      <c r="F596">
        <v>150</v>
      </c>
      <c r="G596" s="28">
        <v>0</v>
      </c>
      <c r="H596">
        <v>163</v>
      </c>
      <c r="I596">
        <v>0</v>
      </c>
      <c r="J596">
        <v>196</v>
      </c>
      <c r="K596" s="219">
        <v>0</v>
      </c>
      <c r="L596">
        <v>158</v>
      </c>
      <c r="M596" s="219">
        <v>0</v>
      </c>
      <c r="N596">
        <v>232</v>
      </c>
      <c r="O596" s="28">
        <v>0</v>
      </c>
    </row>
    <row r="597" spans="1:15" ht="15.6">
      <c r="A597" s="80" t="s">
        <v>150</v>
      </c>
      <c r="B597" s="22">
        <v>482</v>
      </c>
      <c r="C597">
        <v>143</v>
      </c>
      <c r="D597">
        <v>293</v>
      </c>
      <c r="E597">
        <v>150</v>
      </c>
      <c r="F597">
        <v>138</v>
      </c>
      <c r="G597" s="28">
        <v>0</v>
      </c>
      <c r="H597">
        <v>166</v>
      </c>
      <c r="I597">
        <v>0</v>
      </c>
      <c r="J597">
        <v>182</v>
      </c>
      <c r="K597" s="219">
        <v>0</v>
      </c>
      <c r="L597">
        <v>158</v>
      </c>
      <c r="M597" s="219">
        <v>0</v>
      </c>
      <c r="N597">
        <v>232</v>
      </c>
      <c r="O597" s="28">
        <v>0</v>
      </c>
    </row>
    <row r="598" spans="1:15" ht="15.6">
      <c r="A598" s="80" t="s">
        <v>150</v>
      </c>
      <c r="B598" s="22">
        <v>483</v>
      </c>
      <c r="C598">
        <v>0</v>
      </c>
      <c r="D598">
        <v>293</v>
      </c>
      <c r="E598">
        <v>150</v>
      </c>
      <c r="F598">
        <v>138</v>
      </c>
      <c r="G598" s="28">
        <v>0</v>
      </c>
      <c r="H598">
        <v>163</v>
      </c>
      <c r="I598">
        <v>0</v>
      </c>
      <c r="J598">
        <v>184</v>
      </c>
      <c r="K598" s="219">
        <v>162</v>
      </c>
      <c r="L598">
        <v>0</v>
      </c>
      <c r="M598" s="219">
        <v>0</v>
      </c>
      <c r="N598">
        <v>232</v>
      </c>
      <c r="O598" s="28">
        <v>0</v>
      </c>
    </row>
    <row r="599" spans="1:15" ht="15.6">
      <c r="A599" s="80" t="s">
        <v>150</v>
      </c>
      <c r="B599" s="22">
        <v>483</v>
      </c>
      <c r="C599">
        <v>0</v>
      </c>
      <c r="D599">
        <v>293</v>
      </c>
      <c r="E599">
        <v>140</v>
      </c>
      <c r="F599">
        <v>138</v>
      </c>
      <c r="G599" s="28">
        <v>0</v>
      </c>
      <c r="H599">
        <v>166</v>
      </c>
      <c r="I599">
        <v>0</v>
      </c>
      <c r="J599">
        <v>198</v>
      </c>
      <c r="K599" s="219">
        <v>150</v>
      </c>
      <c r="L599">
        <v>0</v>
      </c>
      <c r="M599" s="219">
        <v>0</v>
      </c>
      <c r="N599">
        <v>232</v>
      </c>
      <c r="O599" s="28">
        <v>0</v>
      </c>
    </row>
    <row r="600" spans="1:15" ht="15.6">
      <c r="A600" s="80" t="s">
        <v>150</v>
      </c>
      <c r="B600" s="22">
        <v>484</v>
      </c>
      <c r="C600">
        <v>139</v>
      </c>
      <c r="D600">
        <v>311</v>
      </c>
      <c r="E600">
        <v>150</v>
      </c>
      <c r="F600">
        <v>138</v>
      </c>
      <c r="G600" s="28">
        <v>0</v>
      </c>
      <c r="H600">
        <v>163</v>
      </c>
      <c r="I600">
        <v>206</v>
      </c>
      <c r="J600">
        <v>182</v>
      </c>
      <c r="K600" s="219">
        <v>150</v>
      </c>
      <c r="L600">
        <v>124</v>
      </c>
      <c r="M600" s="219">
        <v>0</v>
      </c>
      <c r="N600">
        <v>232</v>
      </c>
      <c r="O600" s="28">
        <v>0</v>
      </c>
    </row>
    <row r="601" spans="1:15" ht="15.6">
      <c r="A601" s="80" t="s">
        <v>150</v>
      </c>
      <c r="B601" s="22">
        <v>484</v>
      </c>
      <c r="C601">
        <v>143</v>
      </c>
      <c r="D601">
        <v>311</v>
      </c>
      <c r="E601">
        <v>150</v>
      </c>
      <c r="F601">
        <v>150</v>
      </c>
      <c r="G601" s="28">
        <v>0</v>
      </c>
      <c r="H601">
        <v>166</v>
      </c>
      <c r="I601">
        <v>202</v>
      </c>
      <c r="J601">
        <v>196</v>
      </c>
      <c r="K601" s="219">
        <v>162</v>
      </c>
      <c r="L601">
        <v>134</v>
      </c>
      <c r="M601" s="219">
        <v>0</v>
      </c>
      <c r="N601">
        <v>232</v>
      </c>
      <c r="O601" s="28">
        <v>0</v>
      </c>
    </row>
    <row r="602" spans="1:15" ht="15.6">
      <c r="A602" s="80" t="s">
        <v>150</v>
      </c>
      <c r="B602" s="22">
        <v>485</v>
      </c>
      <c r="C602">
        <v>139</v>
      </c>
      <c r="D602">
        <v>293</v>
      </c>
      <c r="E602">
        <v>150</v>
      </c>
      <c r="F602">
        <v>154</v>
      </c>
      <c r="G602" s="28">
        <v>0</v>
      </c>
      <c r="H602">
        <v>160</v>
      </c>
      <c r="I602">
        <v>0</v>
      </c>
      <c r="J602">
        <v>196</v>
      </c>
      <c r="K602" s="219">
        <v>0</v>
      </c>
      <c r="L602">
        <v>158</v>
      </c>
      <c r="M602" s="219">
        <v>0</v>
      </c>
      <c r="N602">
        <v>232</v>
      </c>
      <c r="O602" s="28">
        <v>0</v>
      </c>
    </row>
    <row r="603" spans="1:15" ht="15.6">
      <c r="A603" s="80" t="s">
        <v>150</v>
      </c>
      <c r="B603" s="22">
        <v>485</v>
      </c>
      <c r="C603">
        <v>143</v>
      </c>
      <c r="D603">
        <v>293</v>
      </c>
      <c r="E603">
        <v>150</v>
      </c>
      <c r="F603">
        <v>158</v>
      </c>
      <c r="G603" s="28">
        <v>0</v>
      </c>
      <c r="H603">
        <v>163</v>
      </c>
      <c r="I603">
        <v>0</v>
      </c>
      <c r="J603">
        <v>198</v>
      </c>
      <c r="K603" s="219">
        <v>0</v>
      </c>
      <c r="L603">
        <v>146</v>
      </c>
      <c r="M603" s="219">
        <v>0</v>
      </c>
      <c r="N603">
        <v>232</v>
      </c>
      <c r="O603" s="28">
        <v>0</v>
      </c>
    </row>
    <row r="604" spans="1:15" ht="15.6">
      <c r="A604" s="80" t="s">
        <v>150</v>
      </c>
      <c r="B604" s="22">
        <v>556</v>
      </c>
      <c r="C604">
        <v>143</v>
      </c>
      <c r="D604">
        <v>302</v>
      </c>
      <c r="E604">
        <v>144</v>
      </c>
      <c r="F604">
        <v>150</v>
      </c>
      <c r="G604" s="28">
        <v>0</v>
      </c>
      <c r="H604">
        <v>0</v>
      </c>
      <c r="I604">
        <v>0</v>
      </c>
      <c r="J604">
        <v>0</v>
      </c>
      <c r="K604" s="219">
        <v>150</v>
      </c>
      <c r="L604">
        <v>0</v>
      </c>
      <c r="M604" s="219">
        <v>0</v>
      </c>
      <c r="N604">
        <v>232</v>
      </c>
      <c r="O604" s="28">
        <v>224</v>
      </c>
    </row>
    <row r="605" spans="1:15" ht="15.6">
      <c r="A605" s="80" t="s">
        <v>150</v>
      </c>
      <c r="B605" s="22">
        <v>556</v>
      </c>
      <c r="C605">
        <v>139</v>
      </c>
      <c r="D605">
        <v>302</v>
      </c>
      <c r="E605">
        <v>152</v>
      </c>
      <c r="F605">
        <v>150</v>
      </c>
      <c r="G605" s="28">
        <v>0</v>
      </c>
      <c r="H605">
        <v>0</v>
      </c>
      <c r="I605">
        <v>0</v>
      </c>
      <c r="J605">
        <v>0</v>
      </c>
      <c r="K605" s="219">
        <v>162</v>
      </c>
      <c r="L605">
        <v>0</v>
      </c>
      <c r="M605" s="219">
        <v>0</v>
      </c>
      <c r="N605">
        <v>232</v>
      </c>
      <c r="O605" s="28">
        <v>224</v>
      </c>
    </row>
    <row r="606" spans="1:15" ht="15.6">
      <c r="A606" s="80" t="s">
        <v>150</v>
      </c>
      <c r="B606" s="22">
        <v>557</v>
      </c>
      <c r="C606">
        <v>139</v>
      </c>
      <c r="D606">
        <v>302</v>
      </c>
      <c r="E606">
        <v>152</v>
      </c>
      <c r="F606">
        <v>150</v>
      </c>
      <c r="G606" s="28">
        <v>0</v>
      </c>
      <c r="H606">
        <v>0</v>
      </c>
      <c r="I606">
        <v>200</v>
      </c>
      <c r="J606">
        <v>0</v>
      </c>
      <c r="K606" s="219">
        <v>159</v>
      </c>
      <c r="L606">
        <v>132</v>
      </c>
      <c r="M606" s="219">
        <v>0</v>
      </c>
      <c r="N606">
        <v>232</v>
      </c>
      <c r="O606" s="28">
        <v>224</v>
      </c>
    </row>
    <row r="607" spans="1:15" ht="15.6">
      <c r="A607" s="80" t="s">
        <v>150</v>
      </c>
      <c r="B607" s="22">
        <v>557</v>
      </c>
      <c r="C607">
        <v>143</v>
      </c>
      <c r="D607">
        <v>302</v>
      </c>
      <c r="E607">
        <v>154</v>
      </c>
      <c r="F607">
        <v>150</v>
      </c>
      <c r="G607" s="28">
        <v>0</v>
      </c>
      <c r="H607">
        <v>0</v>
      </c>
      <c r="I607">
        <v>200</v>
      </c>
      <c r="J607">
        <v>0</v>
      </c>
      <c r="K607" s="219">
        <v>162</v>
      </c>
      <c r="L607">
        <v>158</v>
      </c>
      <c r="M607" s="219">
        <v>0</v>
      </c>
      <c r="N607">
        <v>232</v>
      </c>
      <c r="O607" s="28">
        <v>224</v>
      </c>
    </row>
    <row r="608" spans="1:15" ht="15.6">
      <c r="A608" s="80" t="s">
        <v>150</v>
      </c>
      <c r="B608" s="22">
        <v>558</v>
      </c>
      <c r="C608">
        <v>139</v>
      </c>
      <c r="D608">
        <v>302</v>
      </c>
      <c r="E608">
        <v>152</v>
      </c>
      <c r="F608">
        <v>150</v>
      </c>
      <c r="G608" s="28">
        <v>0</v>
      </c>
      <c r="H608">
        <v>0</v>
      </c>
      <c r="I608">
        <v>200</v>
      </c>
      <c r="J608">
        <v>0</v>
      </c>
      <c r="K608" s="219">
        <v>150</v>
      </c>
      <c r="L608">
        <v>0</v>
      </c>
      <c r="M608" s="219">
        <v>0</v>
      </c>
      <c r="N608">
        <v>232</v>
      </c>
      <c r="O608" s="28">
        <v>224</v>
      </c>
    </row>
    <row r="609" spans="1:15" ht="15.6">
      <c r="A609" s="80" t="s">
        <v>150</v>
      </c>
      <c r="B609" s="22">
        <v>558</v>
      </c>
      <c r="C609">
        <v>143</v>
      </c>
      <c r="D609">
        <v>302</v>
      </c>
      <c r="E609">
        <v>152</v>
      </c>
      <c r="F609">
        <v>150</v>
      </c>
      <c r="G609" s="28">
        <v>0</v>
      </c>
      <c r="H609">
        <v>0</v>
      </c>
      <c r="I609">
        <v>200</v>
      </c>
      <c r="J609">
        <v>0</v>
      </c>
      <c r="K609" s="219">
        <v>162</v>
      </c>
      <c r="L609">
        <v>0</v>
      </c>
      <c r="M609" s="219">
        <v>0</v>
      </c>
      <c r="N609">
        <v>232</v>
      </c>
      <c r="O609" s="28">
        <v>224</v>
      </c>
    </row>
    <row r="610" spans="1:15" ht="15.6">
      <c r="A610" s="80" t="s">
        <v>150</v>
      </c>
      <c r="B610" s="22">
        <v>559</v>
      </c>
      <c r="C610">
        <v>139</v>
      </c>
      <c r="D610">
        <v>302</v>
      </c>
      <c r="E610">
        <v>154</v>
      </c>
      <c r="F610">
        <v>150</v>
      </c>
      <c r="G610" s="28">
        <v>0</v>
      </c>
      <c r="H610">
        <v>0</v>
      </c>
      <c r="I610">
        <v>0</v>
      </c>
      <c r="J610">
        <v>0</v>
      </c>
      <c r="K610" s="219">
        <v>150</v>
      </c>
      <c r="L610">
        <v>0</v>
      </c>
      <c r="M610" s="219">
        <v>0</v>
      </c>
      <c r="N610">
        <v>232</v>
      </c>
      <c r="O610" s="28">
        <v>224</v>
      </c>
    </row>
    <row r="611" spans="1:15" ht="15.6">
      <c r="A611" s="80" t="s">
        <v>150</v>
      </c>
      <c r="B611" s="22">
        <v>559</v>
      </c>
      <c r="C611">
        <v>143</v>
      </c>
      <c r="D611">
        <v>302</v>
      </c>
      <c r="E611">
        <v>154</v>
      </c>
      <c r="F611">
        <v>150</v>
      </c>
      <c r="G611" s="28">
        <v>0</v>
      </c>
      <c r="H611">
        <v>0</v>
      </c>
      <c r="I611">
        <v>0</v>
      </c>
      <c r="J611">
        <v>0</v>
      </c>
      <c r="K611" s="219">
        <v>162</v>
      </c>
      <c r="L611">
        <v>0</v>
      </c>
      <c r="M611" s="219">
        <v>0</v>
      </c>
      <c r="N611">
        <v>232</v>
      </c>
      <c r="O611" s="28">
        <v>224</v>
      </c>
    </row>
    <row r="612" spans="1:15" ht="15.6">
      <c r="A612" s="80" t="s">
        <v>150</v>
      </c>
      <c r="B612" s="22">
        <v>560</v>
      </c>
      <c r="C612">
        <v>139</v>
      </c>
      <c r="D612">
        <v>302</v>
      </c>
      <c r="E612">
        <v>152</v>
      </c>
      <c r="F612">
        <v>138</v>
      </c>
      <c r="G612" s="28">
        <v>0</v>
      </c>
      <c r="H612">
        <v>0</v>
      </c>
      <c r="I612">
        <v>200</v>
      </c>
      <c r="J612">
        <v>0</v>
      </c>
      <c r="K612" s="219">
        <v>162</v>
      </c>
      <c r="L612">
        <v>0</v>
      </c>
      <c r="M612" s="219">
        <v>0</v>
      </c>
      <c r="N612">
        <v>232</v>
      </c>
      <c r="O612" s="28">
        <v>224</v>
      </c>
    </row>
    <row r="613" spans="1:15" ht="15.6">
      <c r="A613" s="80" t="s">
        <v>150</v>
      </c>
      <c r="B613" s="22">
        <v>560</v>
      </c>
      <c r="C613">
        <v>143</v>
      </c>
      <c r="D613">
        <v>302</v>
      </c>
      <c r="E613">
        <v>152</v>
      </c>
      <c r="F613">
        <v>148</v>
      </c>
      <c r="G613" s="28">
        <v>0</v>
      </c>
      <c r="H613">
        <v>0</v>
      </c>
      <c r="I613">
        <v>200</v>
      </c>
      <c r="J613">
        <v>0</v>
      </c>
      <c r="K613" s="219">
        <v>162</v>
      </c>
      <c r="L613">
        <v>0</v>
      </c>
      <c r="M613" s="219">
        <v>0</v>
      </c>
      <c r="N613">
        <v>232</v>
      </c>
      <c r="O613" s="28">
        <v>224</v>
      </c>
    </row>
    <row r="614" spans="1:15" ht="15.6">
      <c r="A614" s="80" t="s">
        <v>150</v>
      </c>
      <c r="B614" s="22">
        <v>561</v>
      </c>
      <c r="C614">
        <v>139</v>
      </c>
      <c r="D614">
        <v>302</v>
      </c>
      <c r="E614">
        <v>154</v>
      </c>
      <c r="F614">
        <v>150</v>
      </c>
      <c r="G614" s="28">
        <v>0</v>
      </c>
      <c r="H614">
        <v>0</v>
      </c>
      <c r="I614">
        <v>200</v>
      </c>
      <c r="J614">
        <v>0</v>
      </c>
      <c r="K614" s="219">
        <v>159</v>
      </c>
      <c r="L614">
        <v>0</v>
      </c>
      <c r="M614" s="219">
        <v>0</v>
      </c>
      <c r="N614">
        <v>232</v>
      </c>
      <c r="O614" s="28">
        <v>224</v>
      </c>
    </row>
    <row r="615" spans="1:15" ht="15.6">
      <c r="A615" s="80" t="s">
        <v>150</v>
      </c>
      <c r="B615" s="22">
        <v>561</v>
      </c>
      <c r="C615">
        <v>143</v>
      </c>
      <c r="D615">
        <v>302</v>
      </c>
      <c r="E615">
        <v>152</v>
      </c>
      <c r="F615">
        <v>150</v>
      </c>
      <c r="G615" s="28">
        <v>0</v>
      </c>
      <c r="H615">
        <v>0</v>
      </c>
      <c r="I615">
        <v>200</v>
      </c>
      <c r="J615">
        <v>0</v>
      </c>
      <c r="K615" s="219">
        <v>162</v>
      </c>
      <c r="L615">
        <v>0</v>
      </c>
      <c r="M615" s="219">
        <v>0</v>
      </c>
      <c r="N615">
        <v>232</v>
      </c>
      <c r="O615" s="28">
        <v>224</v>
      </c>
    </row>
    <row r="616" spans="1:15" ht="15.6">
      <c r="A616" s="80" t="s">
        <v>150</v>
      </c>
      <c r="B616" s="22">
        <v>562</v>
      </c>
      <c r="C616">
        <v>139</v>
      </c>
      <c r="D616">
        <v>302</v>
      </c>
      <c r="E616">
        <v>152</v>
      </c>
      <c r="F616">
        <v>0</v>
      </c>
      <c r="G616" s="28">
        <v>0</v>
      </c>
      <c r="H616">
        <v>0</v>
      </c>
      <c r="I616">
        <v>0</v>
      </c>
      <c r="J616">
        <v>196</v>
      </c>
      <c r="K616" s="219">
        <v>150</v>
      </c>
      <c r="L616">
        <v>124</v>
      </c>
      <c r="M616" s="219">
        <v>0</v>
      </c>
      <c r="N616">
        <v>232</v>
      </c>
      <c r="O616" s="28">
        <v>224</v>
      </c>
    </row>
    <row r="617" spans="1:15" ht="15.6">
      <c r="A617" s="80" t="s">
        <v>150</v>
      </c>
      <c r="B617" s="22">
        <v>562</v>
      </c>
      <c r="C617">
        <v>143</v>
      </c>
      <c r="D617">
        <v>302</v>
      </c>
      <c r="E617">
        <v>152</v>
      </c>
      <c r="F617">
        <v>0</v>
      </c>
      <c r="G617" s="28">
        <v>0</v>
      </c>
      <c r="H617">
        <v>0</v>
      </c>
      <c r="I617">
        <v>0</v>
      </c>
      <c r="J617">
        <v>196</v>
      </c>
      <c r="K617" s="219">
        <v>162</v>
      </c>
      <c r="L617">
        <v>134</v>
      </c>
      <c r="M617" s="219">
        <v>0</v>
      </c>
      <c r="N617">
        <v>232</v>
      </c>
      <c r="O617" s="28">
        <v>224</v>
      </c>
    </row>
    <row r="618" spans="1:15" ht="15.6">
      <c r="A618" s="80" t="s">
        <v>150</v>
      </c>
      <c r="B618" s="22">
        <v>563</v>
      </c>
      <c r="C618">
        <v>139</v>
      </c>
      <c r="D618">
        <v>302</v>
      </c>
      <c r="E618">
        <v>154</v>
      </c>
      <c r="F618">
        <v>150</v>
      </c>
      <c r="G618" s="28">
        <v>0</v>
      </c>
      <c r="H618">
        <v>0</v>
      </c>
      <c r="I618">
        <v>0</v>
      </c>
      <c r="J618">
        <v>0</v>
      </c>
      <c r="K618" s="219">
        <v>159</v>
      </c>
      <c r="L618">
        <v>196</v>
      </c>
      <c r="M618" s="219">
        <v>0</v>
      </c>
      <c r="N618">
        <v>232</v>
      </c>
      <c r="O618" s="28">
        <v>224</v>
      </c>
    </row>
    <row r="619" spans="1:15" ht="15.6">
      <c r="A619" s="80" t="s">
        <v>150</v>
      </c>
      <c r="B619" s="22">
        <v>563</v>
      </c>
      <c r="C619">
        <v>143</v>
      </c>
      <c r="D619">
        <v>302</v>
      </c>
      <c r="E619">
        <v>152</v>
      </c>
      <c r="F619">
        <v>150</v>
      </c>
      <c r="G619" s="28">
        <v>0</v>
      </c>
      <c r="H619">
        <v>0</v>
      </c>
      <c r="I619">
        <v>0</v>
      </c>
      <c r="J619">
        <v>0</v>
      </c>
      <c r="K619" s="219">
        <v>162</v>
      </c>
      <c r="L619">
        <v>134</v>
      </c>
      <c r="M619" s="219">
        <v>0</v>
      </c>
      <c r="N619">
        <v>232</v>
      </c>
      <c r="O619" s="28">
        <v>224</v>
      </c>
    </row>
    <row r="620" spans="1:15" ht="15.6">
      <c r="A620" s="80" t="s">
        <v>150</v>
      </c>
      <c r="B620" s="22">
        <v>564</v>
      </c>
      <c r="C620">
        <v>139</v>
      </c>
      <c r="D620">
        <v>302</v>
      </c>
      <c r="E620">
        <v>154</v>
      </c>
      <c r="F620">
        <v>150</v>
      </c>
      <c r="G620" s="28">
        <v>0</v>
      </c>
      <c r="H620">
        <v>0</v>
      </c>
      <c r="I620">
        <v>200</v>
      </c>
      <c r="J620">
        <v>196</v>
      </c>
      <c r="K620" s="219">
        <v>150</v>
      </c>
      <c r="L620">
        <v>124</v>
      </c>
      <c r="M620" s="219">
        <v>0</v>
      </c>
      <c r="N620">
        <v>232</v>
      </c>
      <c r="O620" s="28">
        <v>224</v>
      </c>
    </row>
    <row r="621" spans="1:15" ht="15.6">
      <c r="A621" s="80" t="s">
        <v>150</v>
      </c>
      <c r="B621" s="22">
        <v>564</v>
      </c>
      <c r="C621">
        <v>143</v>
      </c>
      <c r="D621">
        <v>302</v>
      </c>
      <c r="E621">
        <v>152</v>
      </c>
      <c r="F621">
        <v>138</v>
      </c>
      <c r="G621" s="28">
        <v>0</v>
      </c>
      <c r="H621">
        <v>0</v>
      </c>
      <c r="I621">
        <v>200</v>
      </c>
      <c r="J621">
        <v>196</v>
      </c>
      <c r="K621" s="219">
        <v>162</v>
      </c>
      <c r="L621">
        <v>134</v>
      </c>
      <c r="M621" s="219">
        <v>0</v>
      </c>
      <c r="N621">
        <v>232</v>
      </c>
      <c r="O621" s="28">
        <v>224</v>
      </c>
    </row>
    <row r="622" spans="1:15" ht="15.6">
      <c r="A622" s="80" t="s">
        <v>150</v>
      </c>
      <c r="B622" s="22">
        <v>565</v>
      </c>
      <c r="C622">
        <v>139</v>
      </c>
      <c r="D622">
        <v>302</v>
      </c>
      <c r="E622">
        <v>154</v>
      </c>
      <c r="F622">
        <v>150</v>
      </c>
      <c r="G622" s="28">
        <v>0</v>
      </c>
      <c r="H622">
        <v>0</v>
      </c>
      <c r="I622">
        <v>206</v>
      </c>
      <c r="J622">
        <v>182</v>
      </c>
      <c r="K622" s="219">
        <v>162</v>
      </c>
      <c r="L622">
        <v>0</v>
      </c>
      <c r="M622" s="219">
        <v>302</v>
      </c>
      <c r="N622">
        <v>232</v>
      </c>
      <c r="O622" s="28">
        <v>224</v>
      </c>
    </row>
    <row r="623" spans="1:15" ht="15.6">
      <c r="A623" s="80" t="s">
        <v>150</v>
      </c>
      <c r="B623" s="22">
        <v>565</v>
      </c>
      <c r="C623">
        <v>143</v>
      </c>
      <c r="D623">
        <v>302</v>
      </c>
      <c r="E623">
        <v>154</v>
      </c>
      <c r="F623">
        <v>150</v>
      </c>
      <c r="G623" s="28">
        <v>0</v>
      </c>
      <c r="H623">
        <v>0</v>
      </c>
      <c r="I623">
        <v>200</v>
      </c>
      <c r="J623">
        <v>196</v>
      </c>
      <c r="K623" s="219">
        <v>150</v>
      </c>
      <c r="L623">
        <v>0</v>
      </c>
      <c r="M623" s="219">
        <v>302</v>
      </c>
      <c r="N623">
        <v>232</v>
      </c>
      <c r="O623" s="28">
        <v>224</v>
      </c>
    </row>
    <row r="624" spans="1:15" ht="15.6">
      <c r="A624" s="80" t="s">
        <v>150</v>
      </c>
      <c r="B624" s="22">
        <v>566</v>
      </c>
      <c r="C624">
        <v>139</v>
      </c>
      <c r="D624">
        <v>302</v>
      </c>
      <c r="E624">
        <v>154</v>
      </c>
      <c r="F624">
        <v>150</v>
      </c>
      <c r="G624" s="28">
        <v>0</v>
      </c>
      <c r="H624">
        <v>0</v>
      </c>
      <c r="I624">
        <v>200</v>
      </c>
      <c r="J624">
        <v>0</v>
      </c>
      <c r="K624" s="219">
        <v>150</v>
      </c>
      <c r="L624">
        <v>124</v>
      </c>
      <c r="M624" s="219">
        <v>0</v>
      </c>
      <c r="N624">
        <v>232</v>
      </c>
      <c r="O624" s="28">
        <v>224</v>
      </c>
    </row>
    <row r="625" spans="1:31" ht="15.6">
      <c r="A625" s="80" t="s">
        <v>150</v>
      </c>
      <c r="B625" s="22">
        <v>566</v>
      </c>
      <c r="C625">
        <v>143</v>
      </c>
      <c r="D625">
        <v>302</v>
      </c>
      <c r="E625">
        <v>154</v>
      </c>
      <c r="F625">
        <v>150</v>
      </c>
      <c r="G625" s="28">
        <v>0</v>
      </c>
      <c r="H625">
        <v>0</v>
      </c>
      <c r="I625">
        <v>206</v>
      </c>
      <c r="J625">
        <v>0</v>
      </c>
      <c r="K625" s="219">
        <v>162</v>
      </c>
      <c r="L625">
        <v>134</v>
      </c>
      <c r="M625" s="219">
        <v>0</v>
      </c>
      <c r="N625">
        <v>232</v>
      </c>
      <c r="O625" s="28">
        <v>224</v>
      </c>
    </row>
    <row r="626" spans="1:31" ht="15.6">
      <c r="A626" s="80" t="s">
        <v>150</v>
      </c>
      <c r="B626" s="22">
        <v>567</v>
      </c>
      <c r="C626">
        <v>139</v>
      </c>
      <c r="D626">
        <v>302</v>
      </c>
      <c r="E626">
        <v>154</v>
      </c>
      <c r="F626">
        <v>150</v>
      </c>
      <c r="G626" s="28">
        <v>0</v>
      </c>
      <c r="H626">
        <v>0</v>
      </c>
      <c r="I626">
        <v>206</v>
      </c>
      <c r="J626">
        <v>196</v>
      </c>
      <c r="K626" s="219">
        <v>150</v>
      </c>
      <c r="L626">
        <v>0</v>
      </c>
      <c r="M626" s="219">
        <v>0</v>
      </c>
      <c r="N626">
        <v>232</v>
      </c>
      <c r="O626" s="28">
        <v>224</v>
      </c>
    </row>
    <row r="627" spans="1:31" ht="15.6">
      <c r="A627" s="80" t="s">
        <v>150</v>
      </c>
      <c r="B627" s="22">
        <v>567</v>
      </c>
      <c r="C627">
        <v>143</v>
      </c>
      <c r="D627">
        <v>302</v>
      </c>
      <c r="E627">
        <v>154</v>
      </c>
      <c r="F627">
        <v>138</v>
      </c>
      <c r="G627" s="28">
        <v>0</v>
      </c>
      <c r="H627">
        <v>0</v>
      </c>
      <c r="I627">
        <v>200</v>
      </c>
      <c r="J627">
        <v>196</v>
      </c>
      <c r="K627" s="219">
        <v>162</v>
      </c>
      <c r="L627">
        <v>0</v>
      </c>
      <c r="M627" s="219">
        <v>0</v>
      </c>
      <c r="N627">
        <v>232</v>
      </c>
      <c r="O627" s="28">
        <v>224</v>
      </c>
    </row>
    <row r="628" spans="1:31" ht="15.6">
      <c r="A628" s="80" t="s">
        <v>150</v>
      </c>
      <c r="B628" s="22">
        <v>568</v>
      </c>
      <c r="C628">
        <v>139</v>
      </c>
      <c r="D628">
        <v>302</v>
      </c>
      <c r="E628">
        <v>154</v>
      </c>
      <c r="F628">
        <v>138</v>
      </c>
      <c r="G628" s="28">
        <v>0</v>
      </c>
      <c r="H628">
        <v>0</v>
      </c>
      <c r="I628">
        <v>0</v>
      </c>
      <c r="J628">
        <v>196</v>
      </c>
      <c r="K628" s="219">
        <v>162</v>
      </c>
      <c r="L628">
        <v>124</v>
      </c>
      <c r="M628" s="219">
        <v>0</v>
      </c>
      <c r="N628">
        <v>232</v>
      </c>
      <c r="O628" s="28">
        <v>0</v>
      </c>
    </row>
    <row r="629" spans="1:31" ht="15.6">
      <c r="A629" s="80" t="s">
        <v>150</v>
      </c>
      <c r="B629" s="22">
        <v>568</v>
      </c>
      <c r="C629">
        <v>143</v>
      </c>
      <c r="D629">
        <v>302</v>
      </c>
      <c r="E629">
        <v>154</v>
      </c>
      <c r="F629">
        <v>150</v>
      </c>
      <c r="G629" s="28">
        <v>0</v>
      </c>
      <c r="H629">
        <v>0</v>
      </c>
      <c r="I629">
        <v>0</v>
      </c>
      <c r="J629">
        <v>196</v>
      </c>
      <c r="K629" s="219">
        <v>150</v>
      </c>
      <c r="L629">
        <v>134</v>
      </c>
      <c r="M629" s="219">
        <v>0</v>
      </c>
      <c r="N629">
        <v>232</v>
      </c>
      <c r="O629" s="28">
        <v>0</v>
      </c>
    </row>
    <row r="630" spans="1:31" ht="15.6">
      <c r="A630" s="80" t="s">
        <v>150</v>
      </c>
      <c r="B630" s="22">
        <v>569</v>
      </c>
      <c r="C630">
        <v>139</v>
      </c>
      <c r="D630">
        <v>302</v>
      </c>
      <c r="E630">
        <v>154</v>
      </c>
      <c r="F630">
        <v>150</v>
      </c>
      <c r="G630" s="28">
        <v>0</v>
      </c>
      <c r="H630">
        <v>0</v>
      </c>
      <c r="I630">
        <v>200</v>
      </c>
      <c r="J630">
        <v>0</v>
      </c>
      <c r="K630" s="219">
        <v>150</v>
      </c>
      <c r="L630">
        <v>124</v>
      </c>
      <c r="M630" s="219">
        <v>0</v>
      </c>
      <c r="N630">
        <v>232</v>
      </c>
      <c r="O630" s="28">
        <v>224</v>
      </c>
    </row>
    <row r="631" spans="1:31" ht="15.6">
      <c r="A631" s="80" t="s">
        <v>150</v>
      </c>
      <c r="B631" s="22">
        <v>569</v>
      </c>
      <c r="C631">
        <v>143</v>
      </c>
      <c r="D631">
        <v>302</v>
      </c>
      <c r="E631">
        <v>154</v>
      </c>
      <c r="F631">
        <v>150</v>
      </c>
      <c r="G631" s="28">
        <v>0</v>
      </c>
      <c r="H631">
        <v>0</v>
      </c>
      <c r="I631">
        <v>200</v>
      </c>
      <c r="J631">
        <v>0</v>
      </c>
      <c r="K631" s="219">
        <v>162</v>
      </c>
      <c r="L631">
        <v>134</v>
      </c>
      <c r="M631" s="219">
        <v>0</v>
      </c>
      <c r="N631">
        <v>232</v>
      </c>
      <c r="O631" s="28">
        <v>224</v>
      </c>
    </row>
    <row r="632" spans="1:31" ht="15.6">
      <c r="A632" s="80" t="s">
        <v>150</v>
      </c>
      <c r="B632" s="22">
        <v>570</v>
      </c>
      <c r="C632">
        <v>0</v>
      </c>
      <c r="D632">
        <v>0</v>
      </c>
      <c r="E632">
        <v>154</v>
      </c>
      <c r="F632">
        <v>138</v>
      </c>
      <c r="G632" s="28">
        <v>0</v>
      </c>
      <c r="H632">
        <v>0</v>
      </c>
      <c r="I632">
        <v>200</v>
      </c>
      <c r="J632">
        <v>182</v>
      </c>
      <c r="K632" s="219">
        <v>0</v>
      </c>
      <c r="L632">
        <v>124</v>
      </c>
      <c r="M632" s="219">
        <v>0</v>
      </c>
      <c r="N632">
        <v>232</v>
      </c>
      <c r="O632" s="28">
        <v>0</v>
      </c>
    </row>
    <row r="633" spans="1:31" ht="15.6">
      <c r="A633" s="170" t="s">
        <v>150</v>
      </c>
      <c r="B633" s="11">
        <v>570</v>
      </c>
      <c r="C633" s="182">
        <v>0</v>
      </c>
      <c r="D633" s="182">
        <v>0</v>
      </c>
      <c r="E633" s="182">
        <v>154</v>
      </c>
      <c r="F633" s="182">
        <v>150</v>
      </c>
      <c r="G633" s="183">
        <v>0</v>
      </c>
      <c r="H633" s="182">
        <v>0</v>
      </c>
      <c r="I633" s="182">
        <v>200</v>
      </c>
      <c r="J633" s="182">
        <v>196</v>
      </c>
      <c r="K633" s="225">
        <v>0</v>
      </c>
      <c r="L633" s="182">
        <v>134</v>
      </c>
      <c r="M633" s="225">
        <v>0</v>
      </c>
      <c r="N633" s="182">
        <v>232</v>
      </c>
      <c r="O633" s="183">
        <v>0</v>
      </c>
      <c r="P633" s="182"/>
      <c r="Q633" s="182"/>
      <c r="R633" s="182"/>
      <c r="S633" s="182"/>
      <c r="T633" s="182"/>
      <c r="U633" s="182"/>
      <c r="V633" s="182"/>
      <c r="W633" s="182"/>
      <c r="X633" s="182"/>
      <c r="Y633" s="182"/>
      <c r="Z633" s="182"/>
      <c r="AA633" s="182"/>
      <c r="AB633" s="182"/>
      <c r="AC633" s="182"/>
      <c r="AD633" s="182"/>
      <c r="AE633" s="182"/>
    </row>
    <row r="634" spans="1:31" ht="15.6">
      <c r="A634" s="157"/>
      <c r="B634" s="233"/>
      <c r="G634" s="173"/>
      <c r="K634" s="149"/>
      <c r="M634" s="149"/>
      <c r="O634" s="173"/>
    </row>
    <row r="635" spans="1:31" ht="15.6">
      <c r="A635" s="157"/>
      <c r="B635" s="233"/>
      <c r="G635" s="173"/>
      <c r="K635" s="149"/>
      <c r="M635" s="149"/>
      <c r="O635" s="173"/>
    </row>
    <row r="636" spans="1:31" ht="15.6">
      <c r="A636" s="157"/>
      <c r="B636" s="233"/>
      <c r="G636" s="173"/>
      <c r="K636" s="149"/>
      <c r="M636" s="149"/>
      <c r="O636" s="173"/>
    </row>
    <row r="637" spans="1:31" ht="15.6">
      <c r="A637" s="157"/>
      <c r="B637" s="233"/>
      <c r="G637" s="173"/>
      <c r="K637" s="149"/>
      <c r="M637" s="149"/>
      <c r="O637" s="173"/>
    </row>
    <row r="638" spans="1:31" ht="15.6">
      <c r="A638" s="157"/>
      <c r="B638" s="233"/>
      <c r="G638" s="173"/>
      <c r="K638" s="149"/>
      <c r="M638" s="149"/>
      <c r="O638" s="173"/>
    </row>
    <row r="639" spans="1:31" ht="15.6">
      <c r="A639" s="157"/>
      <c r="B639" s="233"/>
      <c r="G639" s="173"/>
      <c r="K639" s="149"/>
      <c r="M639" s="149"/>
      <c r="O639" s="173"/>
    </row>
    <row r="640" spans="1:31" ht="15.6">
      <c r="A640" s="157"/>
      <c r="B640" s="233"/>
      <c r="G640" s="173"/>
      <c r="K640" s="149"/>
      <c r="M640" s="149"/>
      <c r="O640" s="173"/>
    </row>
    <row r="641" spans="1:15" ht="15.6">
      <c r="A641" s="157"/>
      <c r="B641" s="233"/>
      <c r="G641" s="173"/>
      <c r="K641" s="149"/>
      <c r="M641" s="149"/>
      <c r="O641" s="173"/>
    </row>
    <row r="642" spans="1:15" ht="15.6">
      <c r="A642" s="157"/>
      <c r="B642" s="233"/>
      <c r="G642" s="173"/>
      <c r="K642" s="149"/>
      <c r="M642" s="149"/>
      <c r="O642" s="173"/>
    </row>
    <row r="643" spans="1:15" ht="15.6">
      <c r="A643" s="157"/>
      <c r="B643" s="233"/>
      <c r="G643" s="173"/>
      <c r="K643" s="149"/>
      <c r="M643" s="149"/>
      <c r="O643" s="173"/>
    </row>
    <row r="644" spans="1:15" ht="15.6">
      <c r="A644" s="157"/>
      <c r="B644" s="233"/>
      <c r="G644" s="173"/>
      <c r="K644" s="149"/>
      <c r="M644" s="149"/>
      <c r="O644" s="173"/>
    </row>
    <row r="645" spans="1:15" ht="15.6">
      <c r="A645" s="157"/>
      <c r="B645" s="233"/>
      <c r="G645" s="173"/>
      <c r="K645" s="149"/>
      <c r="M645" s="149"/>
      <c r="O645" s="173"/>
    </row>
    <row r="646" spans="1:15" ht="15.6">
      <c r="A646" s="157"/>
      <c r="B646" s="233"/>
      <c r="G646" s="173"/>
      <c r="K646" s="149"/>
      <c r="M646" s="149"/>
      <c r="O646" s="173"/>
    </row>
    <row r="647" spans="1:15" ht="15.6">
      <c r="A647" s="157"/>
      <c r="B647" s="233"/>
      <c r="G647" s="173"/>
      <c r="K647" s="149"/>
      <c r="M647" s="149"/>
      <c r="O647" s="173"/>
    </row>
    <row r="648" spans="1:15" ht="15.6">
      <c r="A648" s="157"/>
      <c r="B648" s="233"/>
      <c r="G648" s="173"/>
      <c r="K648" s="149"/>
      <c r="M648" s="149"/>
      <c r="O648" s="173"/>
    </row>
    <row r="649" spans="1:15" ht="15.6">
      <c r="A649" s="157"/>
      <c r="B649" s="233"/>
      <c r="G649" s="173"/>
      <c r="K649" s="149"/>
      <c r="M649" s="149"/>
      <c r="O649" s="173"/>
    </row>
    <row r="650" spans="1:15" ht="15.6">
      <c r="A650" s="157"/>
      <c r="B650" s="233"/>
      <c r="G650" s="173"/>
      <c r="K650" s="149"/>
      <c r="M650" s="149"/>
      <c r="O650" s="173"/>
    </row>
    <row r="651" spans="1:15" ht="15.6">
      <c r="A651" s="157"/>
      <c r="B651" s="233"/>
      <c r="G651" s="173"/>
      <c r="K651" s="149"/>
      <c r="M651" s="149"/>
      <c r="O651" s="173"/>
    </row>
    <row r="652" spans="1:15" ht="15.6">
      <c r="A652" s="157"/>
      <c r="B652" s="233"/>
      <c r="G652" s="173"/>
      <c r="K652" s="149"/>
      <c r="M652" s="149"/>
      <c r="O652" s="173"/>
    </row>
    <row r="653" spans="1:15" ht="15.6">
      <c r="A653" s="157"/>
      <c r="B653" s="233"/>
      <c r="G653" s="173"/>
      <c r="K653" s="149"/>
      <c r="M653" s="149"/>
      <c r="O653" s="173"/>
    </row>
    <row r="654" spans="1:15" ht="15.6">
      <c r="A654" s="157"/>
      <c r="B654" s="233"/>
      <c r="G654" s="173"/>
      <c r="K654" s="149"/>
      <c r="M654" s="149"/>
      <c r="O654" s="173"/>
    </row>
    <row r="655" spans="1:15" ht="15.6">
      <c r="A655" s="157"/>
      <c r="B655" s="233"/>
      <c r="G655" s="173"/>
      <c r="K655" s="149"/>
      <c r="M655" s="149"/>
      <c r="O655" s="173"/>
    </row>
    <row r="656" spans="1:15" ht="15.6">
      <c r="A656" s="157"/>
      <c r="B656" s="233"/>
      <c r="G656" s="173"/>
      <c r="K656" s="149"/>
      <c r="M656" s="149"/>
      <c r="O656" s="173"/>
    </row>
    <row r="657" spans="1:15" ht="15.6">
      <c r="A657" s="157"/>
      <c r="B657" s="233"/>
      <c r="G657" s="173"/>
      <c r="K657" s="149"/>
      <c r="M657" s="149"/>
      <c r="O657" s="173"/>
    </row>
    <row r="658" spans="1:15" ht="15.6">
      <c r="A658" s="157"/>
      <c r="B658" s="233"/>
      <c r="G658" s="173"/>
      <c r="K658" s="149"/>
      <c r="M658" s="149"/>
      <c r="O658" s="173"/>
    </row>
    <row r="659" spans="1:15" ht="15.6">
      <c r="A659" s="157"/>
      <c r="B659" s="233"/>
      <c r="G659" s="173"/>
      <c r="K659" s="149"/>
      <c r="M659" s="149"/>
      <c r="O659" s="173"/>
    </row>
    <row r="660" spans="1:15" ht="15.6">
      <c r="A660" s="157"/>
      <c r="B660" s="233"/>
      <c r="G660" s="173"/>
      <c r="K660" s="149"/>
      <c r="M660" s="149"/>
      <c r="O660" s="173"/>
    </row>
    <row r="661" spans="1:15" ht="15.6">
      <c r="A661" s="157"/>
      <c r="B661" s="233"/>
      <c r="G661" s="173"/>
      <c r="K661" s="149"/>
      <c r="M661" s="149"/>
      <c r="O661" s="173"/>
    </row>
    <row r="662" spans="1:15" ht="15.6">
      <c r="A662" s="157"/>
      <c r="B662" s="233"/>
      <c r="G662" s="173"/>
      <c r="K662" s="149"/>
      <c r="M662" s="149"/>
      <c r="O662" s="173"/>
    </row>
    <row r="663" spans="1:15" ht="15.6">
      <c r="A663" s="157"/>
      <c r="B663" s="233"/>
      <c r="G663" s="173"/>
      <c r="K663" s="149"/>
      <c r="M663" s="149"/>
      <c r="O663" s="173"/>
    </row>
    <row r="664" spans="1:15" ht="15.6">
      <c r="A664" s="157"/>
      <c r="B664" s="233"/>
      <c r="G664" s="173"/>
      <c r="K664" s="149"/>
      <c r="M664" s="149"/>
      <c r="O664" s="173"/>
    </row>
    <row r="665" spans="1:15" ht="15.6">
      <c r="A665" s="157"/>
      <c r="B665" s="233"/>
      <c r="G665" s="173"/>
      <c r="K665" s="149"/>
      <c r="M665" s="149"/>
      <c r="O665" s="173"/>
    </row>
    <row r="666" spans="1:15" ht="15.6">
      <c r="A666" s="157"/>
      <c r="B666" s="233"/>
      <c r="G666" s="173"/>
      <c r="K666" s="149"/>
      <c r="M666" s="149"/>
      <c r="O666" s="173"/>
    </row>
    <row r="667" spans="1:15" ht="15.6">
      <c r="A667" s="157"/>
      <c r="B667" s="233"/>
      <c r="G667" s="173"/>
      <c r="K667" s="149"/>
      <c r="M667" s="149"/>
      <c r="O667" s="173"/>
    </row>
    <row r="668" spans="1:15" ht="15.6">
      <c r="A668" s="157"/>
      <c r="B668" s="233"/>
      <c r="G668" s="173"/>
      <c r="K668" s="149"/>
      <c r="M668" s="149"/>
      <c r="O668" s="173"/>
    </row>
    <row r="669" spans="1:15" ht="15.6">
      <c r="A669" s="157"/>
      <c r="B669" s="233"/>
      <c r="G669" s="173"/>
      <c r="K669" s="149"/>
      <c r="M669" s="149"/>
      <c r="O669" s="173"/>
    </row>
    <row r="670" spans="1:15" ht="15.6">
      <c r="A670" s="157"/>
      <c r="B670" s="233"/>
      <c r="G670" s="173"/>
      <c r="K670" s="149"/>
      <c r="M670" s="149"/>
      <c r="O670" s="173"/>
    </row>
    <row r="671" spans="1:15" ht="15.6">
      <c r="A671" s="157"/>
      <c r="B671" s="233"/>
      <c r="G671" s="173"/>
      <c r="K671" s="149"/>
      <c r="M671" s="149"/>
      <c r="O671" s="173"/>
    </row>
    <row r="672" spans="1:15" ht="15.6">
      <c r="A672" s="157"/>
      <c r="B672" s="233"/>
      <c r="G672" s="173"/>
      <c r="K672" s="149"/>
      <c r="M672" s="149"/>
      <c r="O672" s="173"/>
    </row>
    <row r="673" spans="1:15" ht="15.6">
      <c r="A673" s="157"/>
      <c r="B673" s="233"/>
      <c r="G673" s="173"/>
      <c r="K673" s="149"/>
      <c r="M673" s="149"/>
      <c r="O673" s="173"/>
    </row>
    <row r="674" spans="1:15" ht="15.6">
      <c r="A674" s="157"/>
      <c r="B674" s="233"/>
      <c r="G674" s="173"/>
      <c r="K674" s="149"/>
      <c r="M674" s="149"/>
      <c r="O674" s="173"/>
    </row>
    <row r="675" spans="1:15" ht="15.6">
      <c r="A675" s="157"/>
      <c r="B675" s="233"/>
      <c r="G675" s="173"/>
      <c r="K675" s="149"/>
      <c r="M675" s="149"/>
      <c r="O675" s="173"/>
    </row>
    <row r="676" spans="1:15" ht="15.6">
      <c r="A676" s="157"/>
      <c r="B676" s="233"/>
      <c r="G676" s="173"/>
      <c r="K676" s="149"/>
      <c r="M676" s="149"/>
      <c r="O676" s="173"/>
    </row>
    <row r="677" spans="1:15" ht="15.6">
      <c r="A677" s="157"/>
      <c r="B677" s="233"/>
      <c r="G677" s="173"/>
      <c r="K677" s="149"/>
      <c r="M677" s="149"/>
      <c r="O677" s="173"/>
    </row>
    <row r="678" spans="1:15" ht="15.6">
      <c r="A678" s="157"/>
      <c r="B678" s="233"/>
      <c r="G678" s="173"/>
      <c r="K678" s="149"/>
      <c r="M678" s="149"/>
      <c r="O678" s="173"/>
    </row>
    <row r="679" spans="1:15" ht="15.6">
      <c r="A679" s="157"/>
      <c r="B679" s="233"/>
      <c r="G679" s="173"/>
      <c r="K679" s="149"/>
      <c r="M679" s="149"/>
      <c r="O679" s="173"/>
    </row>
    <row r="680" spans="1:15" ht="15.6">
      <c r="A680" s="157"/>
      <c r="B680" s="233"/>
      <c r="G680" s="173"/>
      <c r="K680" s="149"/>
      <c r="M680" s="149"/>
      <c r="O680" s="173"/>
    </row>
    <row r="681" spans="1:15" ht="15.6">
      <c r="A681" s="157"/>
      <c r="B681" s="233"/>
      <c r="G681" s="173"/>
      <c r="K681" s="149"/>
      <c r="M681" s="149"/>
      <c r="O681" s="173"/>
    </row>
    <row r="682" spans="1:15" ht="15.6">
      <c r="A682" s="157"/>
      <c r="B682" s="233"/>
      <c r="G682" s="173"/>
      <c r="K682" s="149"/>
      <c r="M682" s="149"/>
      <c r="O682" s="173"/>
    </row>
    <row r="683" spans="1:15" ht="15.6">
      <c r="A683" s="157"/>
      <c r="B683" s="233"/>
      <c r="G683" s="173"/>
      <c r="K683" s="149"/>
      <c r="M683" s="149"/>
      <c r="O683" s="173"/>
    </row>
    <row r="684" spans="1:15" ht="15.6">
      <c r="A684" s="157"/>
      <c r="B684" s="233"/>
      <c r="G684" s="173"/>
      <c r="K684" s="149"/>
      <c r="M684" s="149"/>
      <c r="O684" s="173"/>
    </row>
    <row r="685" spans="1:15" ht="15.6">
      <c r="A685" s="157"/>
      <c r="B685" s="233"/>
      <c r="G685" s="173"/>
      <c r="K685" s="149"/>
      <c r="M685" s="149"/>
      <c r="O685" s="173"/>
    </row>
    <row r="686" spans="1:15" ht="15.6">
      <c r="A686" s="157"/>
      <c r="B686" s="233"/>
      <c r="G686" s="173"/>
      <c r="K686" s="149"/>
      <c r="M686" s="149"/>
      <c r="O686" s="173"/>
    </row>
    <row r="687" spans="1:15" ht="15.6">
      <c r="A687" s="157"/>
      <c r="B687" s="233"/>
      <c r="G687" s="173"/>
      <c r="K687" s="149"/>
      <c r="M687" s="149"/>
      <c r="O687" s="173"/>
    </row>
    <row r="688" spans="1:15" ht="15.6">
      <c r="A688" s="157"/>
      <c r="B688" s="233"/>
      <c r="G688" s="173"/>
      <c r="K688" s="149"/>
      <c r="M688" s="149"/>
      <c r="O688" s="173"/>
    </row>
    <row r="689" spans="1:15" ht="15.6">
      <c r="A689" s="157"/>
      <c r="B689" s="233"/>
      <c r="G689" s="173"/>
      <c r="K689" s="149"/>
      <c r="M689" s="149"/>
      <c r="O689" s="173"/>
    </row>
    <row r="690" spans="1:15" ht="15.6">
      <c r="A690" s="157"/>
      <c r="B690" s="233"/>
      <c r="G690" s="173"/>
      <c r="K690" s="149"/>
      <c r="M690" s="149"/>
      <c r="O690" s="173"/>
    </row>
    <row r="691" spans="1:15" ht="15.6">
      <c r="A691" s="157"/>
      <c r="B691" s="233"/>
      <c r="G691" s="173"/>
      <c r="K691" s="149"/>
      <c r="M691" s="149"/>
      <c r="O691" s="173"/>
    </row>
    <row r="692" spans="1:15" ht="15.6">
      <c r="A692" s="157"/>
      <c r="B692" s="233"/>
      <c r="G692" s="173"/>
      <c r="K692" s="149"/>
      <c r="M692" s="149"/>
      <c r="O692" s="173"/>
    </row>
    <row r="693" spans="1:15" ht="15.6">
      <c r="A693" s="157"/>
      <c r="B693" s="233"/>
      <c r="G693" s="173"/>
      <c r="K693" s="149"/>
      <c r="M693" s="149"/>
      <c r="O693" s="173"/>
    </row>
    <row r="694" spans="1:15" ht="15.6">
      <c r="A694" s="157"/>
      <c r="B694" s="233"/>
      <c r="G694" s="173"/>
      <c r="K694" s="149"/>
      <c r="M694" s="149"/>
      <c r="O694" s="173"/>
    </row>
    <row r="695" spans="1:15" ht="15.6">
      <c r="A695" s="157"/>
      <c r="B695" s="233"/>
      <c r="G695" s="173"/>
      <c r="K695" s="149"/>
      <c r="M695" s="149"/>
      <c r="O695" s="173"/>
    </row>
    <row r="696" spans="1:15" ht="15.6">
      <c r="A696" s="157"/>
      <c r="B696" s="233"/>
      <c r="G696" s="173"/>
      <c r="K696" s="149"/>
      <c r="M696" s="149"/>
      <c r="O696" s="173"/>
    </row>
    <row r="697" spans="1:15" ht="15.6">
      <c r="A697" s="157"/>
      <c r="B697" s="233"/>
      <c r="G697" s="173"/>
      <c r="K697" s="149"/>
      <c r="M697" s="149"/>
      <c r="O697" s="173"/>
    </row>
    <row r="698" spans="1:15" ht="15.6">
      <c r="A698" s="157"/>
      <c r="B698" s="233"/>
      <c r="G698" s="173"/>
      <c r="K698" s="149"/>
      <c r="M698" s="149"/>
      <c r="O698" s="173"/>
    </row>
    <row r="699" spans="1:15" ht="15.6">
      <c r="A699" s="157"/>
      <c r="B699" s="233"/>
      <c r="G699" s="173"/>
      <c r="K699" s="149"/>
      <c r="M699" s="149"/>
      <c r="O699" s="173"/>
    </row>
    <row r="700" spans="1:15" ht="15.6">
      <c r="A700" s="157"/>
      <c r="B700" s="233"/>
      <c r="G700" s="173"/>
      <c r="K700" s="149"/>
      <c r="M700" s="149"/>
      <c r="O700" s="173"/>
    </row>
    <row r="701" spans="1:15" ht="15.6">
      <c r="A701" s="157"/>
      <c r="B701" s="233"/>
      <c r="G701" s="173"/>
      <c r="K701" s="149"/>
      <c r="M701" s="149"/>
      <c r="O701" s="173"/>
    </row>
    <row r="702" spans="1:15" ht="15.6">
      <c r="A702" s="157"/>
      <c r="B702" s="233"/>
      <c r="G702" s="173"/>
      <c r="K702" s="149"/>
      <c r="M702" s="149"/>
      <c r="O702" s="173"/>
    </row>
    <row r="703" spans="1:15" ht="15.6">
      <c r="A703" s="157"/>
      <c r="B703" s="233"/>
      <c r="G703" s="173"/>
      <c r="K703" s="149"/>
      <c r="M703" s="149"/>
      <c r="O703" s="173"/>
    </row>
    <row r="704" spans="1:15" ht="15.6">
      <c r="A704" s="157"/>
      <c r="B704" s="233"/>
      <c r="G704" s="173"/>
      <c r="K704" s="149"/>
      <c r="M704" s="149"/>
      <c r="O704" s="173"/>
    </row>
    <row r="705" spans="1:15" ht="15.6">
      <c r="A705" s="157"/>
      <c r="B705" s="233"/>
      <c r="G705" s="173"/>
      <c r="K705" s="149"/>
      <c r="M705" s="149"/>
      <c r="O705" s="173"/>
    </row>
    <row r="706" spans="1:15" ht="15.6">
      <c r="A706" s="157"/>
      <c r="B706" s="233"/>
      <c r="G706" s="173"/>
      <c r="K706" s="149"/>
      <c r="M706" s="149"/>
      <c r="O706" s="173"/>
    </row>
    <row r="707" spans="1:15" ht="15.6">
      <c r="A707" s="157"/>
      <c r="B707" s="233"/>
      <c r="G707" s="173"/>
      <c r="K707" s="149"/>
      <c r="M707" s="149"/>
      <c r="O707" s="173"/>
    </row>
    <row r="708" spans="1:15" ht="15.6">
      <c r="A708" s="157"/>
      <c r="B708" s="233"/>
      <c r="G708" s="173"/>
      <c r="K708" s="149"/>
      <c r="M708" s="149"/>
      <c r="O708" s="173"/>
    </row>
    <row r="709" spans="1:15" ht="15.6">
      <c r="A709" s="157"/>
      <c r="B709" s="233"/>
      <c r="G709" s="173"/>
      <c r="K709" s="149"/>
      <c r="M709" s="149"/>
      <c r="O709" s="173"/>
    </row>
    <row r="710" spans="1:15" ht="15.6">
      <c r="A710" s="157"/>
      <c r="B710" s="233"/>
      <c r="G710" s="173"/>
      <c r="K710" s="149"/>
      <c r="M710" s="149"/>
      <c r="O710" s="173"/>
    </row>
    <row r="711" spans="1:15" ht="15.6">
      <c r="A711" s="157"/>
      <c r="B711" s="233"/>
      <c r="G711" s="173"/>
      <c r="K711" s="149"/>
      <c r="M711" s="149"/>
      <c r="O711" s="173"/>
    </row>
    <row r="712" spans="1:15" ht="15.6">
      <c r="A712" s="157"/>
      <c r="B712" s="233"/>
      <c r="G712" s="173"/>
      <c r="K712" s="149"/>
      <c r="M712" s="149"/>
      <c r="O712" s="173"/>
    </row>
    <row r="713" spans="1:15" ht="15.6">
      <c r="A713" s="157"/>
      <c r="B713" s="233"/>
      <c r="G713" s="173"/>
      <c r="K713" s="149"/>
      <c r="M713" s="149"/>
      <c r="O713" s="173"/>
    </row>
    <row r="714" spans="1:15" ht="15.6">
      <c r="A714" s="157"/>
      <c r="B714" s="233"/>
      <c r="G714" s="173"/>
      <c r="K714" s="149"/>
      <c r="M714" s="149"/>
      <c r="O714" s="173"/>
    </row>
    <row r="715" spans="1:15" ht="15.6">
      <c r="A715" s="157"/>
      <c r="B715" s="233"/>
      <c r="G715" s="173"/>
      <c r="K715" s="149"/>
      <c r="M715" s="149"/>
      <c r="O715" s="173"/>
    </row>
    <row r="716" spans="1:15" ht="15.6">
      <c r="A716" s="157"/>
      <c r="B716" s="233"/>
      <c r="G716" s="173"/>
      <c r="K716" s="149"/>
      <c r="M716" s="149"/>
      <c r="O716" s="173"/>
    </row>
    <row r="717" spans="1:15" ht="15.6">
      <c r="A717" s="157"/>
      <c r="B717" s="233"/>
      <c r="G717" s="173"/>
      <c r="K717" s="149"/>
      <c r="M717" s="149"/>
      <c r="O717" s="173"/>
    </row>
    <row r="718" spans="1:15" ht="15.6">
      <c r="A718" s="157"/>
      <c r="B718" s="233"/>
      <c r="G718" s="173"/>
      <c r="K718" s="149"/>
      <c r="M718" s="149"/>
      <c r="O718" s="173"/>
    </row>
    <row r="719" spans="1:15" ht="15.6">
      <c r="A719" s="157"/>
      <c r="B719" s="233"/>
      <c r="G719" s="173"/>
      <c r="K719" s="149"/>
      <c r="M719" s="149"/>
      <c r="O719" s="173"/>
    </row>
    <row r="720" spans="1:15" ht="15.6">
      <c r="A720" s="157"/>
      <c r="B720" s="233"/>
      <c r="G720" s="173"/>
      <c r="K720" s="149"/>
      <c r="M720" s="149"/>
      <c r="O720" s="173"/>
    </row>
    <row r="721" spans="1:15" ht="15.6">
      <c r="A721" s="157"/>
      <c r="B721" s="233"/>
      <c r="G721" s="173"/>
      <c r="K721" s="149"/>
      <c r="M721" s="149"/>
      <c r="O721" s="173"/>
    </row>
    <row r="722" spans="1:15" ht="15.6">
      <c r="A722" s="157"/>
      <c r="B722" s="233"/>
      <c r="G722" s="173"/>
      <c r="K722" s="149"/>
      <c r="M722" s="149"/>
      <c r="O722" s="173"/>
    </row>
    <row r="723" spans="1:15" ht="15.6">
      <c r="A723" s="157"/>
      <c r="B723" s="233"/>
      <c r="G723" s="173"/>
      <c r="K723" s="149"/>
      <c r="M723" s="149"/>
      <c r="O723" s="173"/>
    </row>
    <row r="724" spans="1:15" ht="15.6">
      <c r="A724" s="157"/>
      <c r="B724" s="233"/>
      <c r="G724" s="173"/>
      <c r="K724" s="149"/>
      <c r="M724" s="149"/>
      <c r="O724" s="173"/>
    </row>
    <row r="725" spans="1:15" ht="15.6">
      <c r="A725" s="157"/>
      <c r="B725" s="233"/>
      <c r="G725" s="173"/>
      <c r="K725" s="149"/>
      <c r="M725" s="149"/>
      <c r="O725" s="173"/>
    </row>
    <row r="726" spans="1:15" ht="15.6">
      <c r="A726" s="157"/>
      <c r="B726" s="233"/>
      <c r="G726" s="173"/>
      <c r="K726" s="149"/>
      <c r="M726" s="149"/>
      <c r="O726" s="173"/>
    </row>
    <row r="727" spans="1:15" ht="15.6">
      <c r="A727" s="157"/>
      <c r="B727" s="233"/>
      <c r="G727" s="173"/>
      <c r="K727" s="149"/>
      <c r="M727" s="149"/>
      <c r="O727" s="173"/>
    </row>
    <row r="728" spans="1:15" ht="15.6">
      <c r="A728" s="157"/>
      <c r="B728" s="233"/>
      <c r="G728" s="173"/>
      <c r="K728" s="149"/>
      <c r="M728" s="149"/>
      <c r="O728" s="173"/>
    </row>
    <row r="729" spans="1:15" ht="15.6">
      <c r="A729" s="157"/>
      <c r="B729" s="233"/>
      <c r="G729" s="173"/>
      <c r="K729" s="149"/>
      <c r="M729" s="149"/>
      <c r="O729" s="173"/>
    </row>
    <row r="730" spans="1:15" ht="15.6">
      <c r="A730" s="157"/>
      <c r="B730" s="233"/>
      <c r="G730" s="173"/>
      <c r="K730" s="149"/>
      <c r="M730" s="149"/>
      <c r="O730" s="173"/>
    </row>
    <row r="731" spans="1:15" ht="15.6">
      <c r="A731" s="157"/>
      <c r="B731" s="233"/>
      <c r="G731" s="173"/>
      <c r="K731" s="149"/>
      <c r="M731" s="149"/>
      <c r="O731" s="173"/>
    </row>
    <row r="732" spans="1:15" ht="15.6">
      <c r="A732" s="157"/>
      <c r="B732" s="233"/>
      <c r="G732" s="173"/>
      <c r="K732" s="149"/>
      <c r="M732" s="149"/>
      <c r="O732" s="173"/>
    </row>
    <row r="733" spans="1:15" ht="15.6">
      <c r="A733" s="157"/>
      <c r="B733" s="233"/>
      <c r="G733" s="173"/>
      <c r="K733" s="149"/>
      <c r="M733" s="149"/>
      <c r="O733" s="173"/>
    </row>
    <row r="734" spans="1:15" ht="15.6">
      <c r="A734" s="157"/>
      <c r="B734" s="233"/>
      <c r="G734" s="173"/>
      <c r="K734" s="149"/>
      <c r="M734" s="149"/>
      <c r="O734" s="173"/>
    </row>
    <row r="735" spans="1:15" ht="15.6">
      <c r="A735" s="157"/>
      <c r="B735" s="233"/>
      <c r="G735" s="173"/>
      <c r="K735" s="149"/>
      <c r="M735" s="149"/>
      <c r="O735" s="173"/>
    </row>
    <row r="736" spans="1:15" ht="15.6">
      <c r="A736" s="157"/>
      <c r="B736" s="233"/>
      <c r="G736" s="173"/>
      <c r="K736" s="149"/>
      <c r="M736" s="149"/>
      <c r="O736" s="173"/>
    </row>
    <row r="737" spans="1:15" ht="15.6">
      <c r="A737" s="157"/>
      <c r="B737" s="233"/>
      <c r="G737" s="173"/>
      <c r="K737" s="149"/>
      <c r="M737" s="149"/>
      <c r="O737" s="173"/>
    </row>
    <row r="738" spans="1:15" ht="15.6">
      <c r="A738" s="157"/>
      <c r="B738" s="233"/>
      <c r="G738" s="173"/>
      <c r="K738" s="149"/>
      <c r="M738" s="149"/>
      <c r="O738" s="173"/>
    </row>
    <row r="739" spans="1:15" ht="15.6">
      <c r="A739" s="157"/>
      <c r="B739" s="233"/>
      <c r="G739" s="173"/>
      <c r="K739" s="149"/>
      <c r="M739" s="149"/>
      <c r="O739" s="173"/>
    </row>
    <row r="740" spans="1:15" ht="15.6">
      <c r="A740" s="157"/>
      <c r="B740" s="233"/>
      <c r="G740" s="173"/>
      <c r="K740" s="149"/>
      <c r="M740" s="149"/>
      <c r="O740" s="173"/>
    </row>
    <row r="741" spans="1:15" ht="15.6">
      <c r="A741" s="157"/>
      <c r="B741" s="233"/>
      <c r="G741" s="173"/>
      <c r="K741" s="149"/>
      <c r="M741" s="149"/>
      <c r="O741" s="173"/>
    </row>
    <row r="742" spans="1:15" ht="15.6">
      <c r="A742" s="157"/>
      <c r="B742" s="233"/>
      <c r="G742" s="173"/>
      <c r="K742" s="149"/>
      <c r="M742" s="149"/>
      <c r="O742" s="173"/>
    </row>
    <row r="743" spans="1:15" ht="15.6">
      <c r="A743" s="157"/>
      <c r="B743" s="233"/>
      <c r="G743" s="173"/>
      <c r="K743" s="149"/>
      <c r="M743" s="149"/>
      <c r="O743" s="173"/>
    </row>
    <row r="744" spans="1:15" ht="15.6">
      <c r="A744" s="157"/>
      <c r="B744" s="233"/>
      <c r="G744" s="173"/>
      <c r="K744" s="149"/>
      <c r="M744" s="149"/>
      <c r="O744" s="173"/>
    </row>
    <row r="745" spans="1:15" ht="15.6">
      <c r="A745" s="157"/>
      <c r="B745" s="233"/>
      <c r="G745" s="173"/>
      <c r="K745" s="149"/>
      <c r="M745" s="149"/>
      <c r="O745" s="173"/>
    </row>
    <row r="746" spans="1:15" ht="15.6">
      <c r="A746" s="157"/>
      <c r="B746" s="233"/>
      <c r="G746" s="173"/>
      <c r="K746" s="149"/>
      <c r="M746" s="149"/>
      <c r="O746" s="173"/>
    </row>
    <row r="747" spans="1:15" ht="15.6">
      <c r="A747" s="157"/>
      <c r="B747" s="233"/>
      <c r="G747" s="173"/>
      <c r="K747" s="149"/>
      <c r="M747" s="149"/>
      <c r="O747" s="173"/>
    </row>
    <row r="748" spans="1:15" ht="15.6">
      <c r="A748" s="157"/>
      <c r="B748" s="233"/>
      <c r="G748" s="173"/>
      <c r="K748" s="149"/>
      <c r="M748" s="149"/>
      <c r="O748" s="173"/>
    </row>
    <row r="749" spans="1:15" ht="15.6">
      <c r="A749" s="157"/>
      <c r="B749" s="233"/>
      <c r="G749" s="173"/>
      <c r="K749" s="149"/>
      <c r="M749" s="149"/>
      <c r="O749" s="173"/>
    </row>
    <row r="750" spans="1:15" ht="15.6">
      <c r="A750" s="157"/>
      <c r="B750" s="233"/>
      <c r="G750" s="173"/>
      <c r="K750" s="149"/>
      <c r="M750" s="149"/>
      <c r="O750" s="173"/>
    </row>
    <row r="751" spans="1:15" ht="15.6">
      <c r="A751" s="157"/>
      <c r="B751" s="233"/>
      <c r="G751" s="173"/>
      <c r="K751" s="149"/>
      <c r="M751" s="149"/>
      <c r="O751" s="173"/>
    </row>
    <row r="752" spans="1:15" ht="15.6">
      <c r="A752" s="157"/>
      <c r="B752" s="233"/>
      <c r="G752" s="173"/>
      <c r="K752" s="149"/>
      <c r="M752" s="149"/>
      <c r="O752" s="173"/>
    </row>
    <row r="753" spans="1:15" ht="15.6">
      <c r="A753" s="157"/>
      <c r="B753" s="233"/>
      <c r="G753" s="173"/>
      <c r="K753" s="149"/>
      <c r="M753" s="149"/>
      <c r="O753" s="173"/>
    </row>
    <row r="754" spans="1:15" ht="15.6">
      <c r="A754" s="157"/>
      <c r="B754" s="233"/>
      <c r="G754" s="173"/>
      <c r="K754" s="149"/>
      <c r="M754" s="149"/>
      <c r="O754" s="173"/>
    </row>
    <row r="755" spans="1:15" ht="15.6">
      <c r="A755" s="157"/>
      <c r="B755" s="233"/>
      <c r="G755" s="173"/>
      <c r="K755" s="149"/>
      <c r="M755" s="149"/>
      <c r="O755" s="173"/>
    </row>
    <row r="756" spans="1:15" ht="15.6">
      <c r="A756" s="157"/>
      <c r="B756" s="233"/>
      <c r="G756" s="173"/>
      <c r="K756" s="149"/>
      <c r="M756" s="149"/>
      <c r="O756" s="173"/>
    </row>
    <row r="757" spans="1:15" ht="15.6">
      <c r="A757" s="157"/>
      <c r="B757" s="233"/>
      <c r="G757" s="173"/>
      <c r="K757" s="149"/>
      <c r="M757" s="149"/>
      <c r="O757" s="173"/>
    </row>
    <row r="758" spans="1:15" ht="15.6">
      <c r="A758" s="157"/>
      <c r="B758" s="233"/>
      <c r="G758" s="173"/>
      <c r="K758" s="149"/>
      <c r="M758" s="149"/>
      <c r="O758" s="173"/>
    </row>
    <row r="759" spans="1:15" ht="15.6">
      <c r="A759" s="157"/>
      <c r="B759" s="233"/>
      <c r="G759" s="173"/>
      <c r="K759" s="149"/>
      <c r="M759" s="149"/>
      <c r="O759" s="173"/>
    </row>
    <row r="760" spans="1:15" ht="15.6">
      <c r="A760" s="157"/>
      <c r="B760" s="233"/>
      <c r="G760" s="173"/>
      <c r="K760" s="149"/>
      <c r="M760" s="149"/>
      <c r="O760" s="173"/>
    </row>
    <row r="761" spans="1:15" ht="15.6">
      <c r="A761" s="157"/>
      <c r="B761" s="233"/>
      <c r="G761" s="173"/>
      <c r="K761" s="149"/>
      <c r="M761" s="149"/>
      <c r="O761" s="173"/>
    </row>
    <row r="762" spans="1:15" ht="15.6">
      <c r="A762" s="157"/>
      <c r="B762" s="233"/>
      <c r="G762" s="173"/>
      <c r="K762" s="149"/>
      <c r="M762" s="149"/>
      <c r="O762" s="173"/>
    </row>
    <row r="763" spans="1:15" ht="15.6">
      <c r="A763" s="157"/>
      <c r="B763" s="233"/>
      <c r="G763" s="173"/>
      <c r="K763" s="149"/>
      <c r="M763" s="149"/>
      <c r="O763" s="173"/>
    </row>
    <row r="764" spans="1:15" ht="15.6">
      <c r="A764" s="157"/>
      <c r="B764" s="233"/>
      <c r="G764" s="173"/>
      <c r="K764" s="149"/>
      <c r="M764" s="149"/>
      <c r="O764" s="173"/>
    </row>
    <row r="765" spans="1:15" ht="15.6">
      <c r="A765" s="157"/>
      <c r="B765" s="233"/>
      <c r="G765" s="173"/>
      <c r="K765" s="149"/>
      <c r="M765" s="149"/>
      <c r="O765" s="173"/>
    </row>
    <row r="766" spans="1:15" ht="15.6">
      <c r="A766" s="157"/>
      <c r="B766" s="233"/>
      <c r="G766" s="173"/>
      <c r="K766" s="149"/>
      <c r="M766" s="149"/>
      <c r="O766" s="173"/>
    </row>
    <row r="767" spans="1:15" ht="15.6">
      <c r="A767" s="157"/>
      <c r="B767" s="233"/>
      <c r="G767" s="173"/>
      <c r="K767" s="149"/>
      <c r="M767" s="149"/>
      <c r="O767" s="173"/>
    </row>
    <row r="768" spans="1:15" ht="15.6">
      <c r="A768" s="157"/>
      <c r="B768" s="233"/>
      <c r="G768" s="173"/>
      <c r="K768" s="149"/>
      <c r="M768" s="149"/>
      <c r="O768" s="173"/>
    </row>
    <row r="769" spans="1:15" ht="15.6">
      <c r="A769" s="157"/>
      <c r="B769" s="233"/>
      <c r="G769" s="173"/>
      <c r="K769" s="149"/>
      <c r="M769" s="149"/>
      <c r="O769" s="173"/>
    </row>
    <row r="770" spans="1:15" ht="15.6">
      <c r="A770" s="157"/>
      <c r="B770" s="233"/>
      <c r="G770" s="173"/>
      <c r="K770" s="149"/>
      <c r="M770" s="149"/>
      <c r="O770" s="173"/>
    </row>
    <row r="771" spans="1:15" ht="15.6">
      <c r="A771" s="157"/>
      <c r="B771" s="233"/>
      <c r="G771" s="173"/>
      <c r="K771" s="149"/>
      <c r="M771" s="149"/>
      <c r="O771" s="173"/>
    </row>
    <row r="772" spans="1:15" ht="15.6">
      <c r="A772" s="157"/>
      <c r="B772" s="233"/>
      <c r="G772" s="173"/>
      <c r="K772" s="149"/>
      <c r="M772" s="149"/>
      <c r="O772" s="173"/>
    </row>
    <row r="773" spans="1:15" ht="15.6">
      <c r="A773" s="157"/>
      <c r="B773" s="233"/>
      <c r="G773" s="173"/>
      <c r="K773" s="149"/>
      <c r="M773" s="149"/>
      <c r="O773" s="173"/>
    </row>
    <row r="774" spans="1:15" ht="15.6">
      <c r="A774" s="157"/>
      <c r="B774" s="233"/>
      <c r="G774" s="173"/>
      <c r="K774" s="149"/>
      <c r="M774" s="149"/>
      <c r="O774" s="173"/>
    </row>
    <row r="775" spans="1:15" ht="15.6">
      <c r="A775" s="157"/>
      <c r="B775" s="233"/>
      <c r="G775" s="173"/>
      <c r="K775" s="149"/>
      <c r="M775" s="149"/>
      <c r="O775" s="173"/>
    </row>
    <row r="776" spans="1:15" ht="15.6">
      <c r="A776" s="157"/>
      <c r="B776" s="233"/>
      <c r="G776" s="173"/>
      <c r="K776" s="149"/>
      <c r="M776" s="149"/>
      <c r="O776" s="173"/>
    </row>
    <row r="777" spans="1:15" ht="15.6">
      <c r="A777" s="157"/>
      <c r="B777" s="233"/>
      <c r="G777" s="173"/>
      <c r="K777" s="149"/>
      <c r="M777" s="149"/>
      <c r="O777" s="173"/>
    </row>
    <row r="778" spans="1:15" ht="15.6">
      <c r="A778" s="157"/>
      <c r="B778" s="233"/>
      <c r="G778" s="173"/>
      <c r="K778" s="149"/>
      <c r="M778" s="149"/>
      <c r="O778" s="173"/>
    </row>
    <row r="779" spans="1:15" ht="15.6">
      <c r="A779" s="157"/>
      <c r="B779" s="233"/>
      <c r="G779" s="173"/>
      <c r="K779" s="149"/>
      <c r="M779" s="149"/>
      <c r="O779" s="173"/>
    </row>
    <row r="780" spans="1:15" ht="15.6">
      <c r="A780" s="157"/>
      <c r="B780" s="233"/>
      <c r="G780" s="173"/>
      <c r="K780" s="149"/>
      <c r="M780" s="149"/>
      <c r="O780" s="173"/>
    </row>
    <row r="781" spans="1:15" ht="15.6">
      <c r="A781" s="157"/>
      <c r="B781" s="233"/>
      <c r="G781" s="173"/>
      <c r="K781" s="149"/>
      <c r="M781" s="149"/>
      <c r="O781" s="173"/>
    </row>
    <row r="782" spans="1:15" ht="15.6">
      <c r="A782" s="157"/>
      <c r="B782" s="233"/>
      <c r="G782" s="173"/>
      <c r="K782" s="149"/>
      <c r="M782" s="149"/>
      <c r="O782" s="173"/>
    </row>
    <row r="783" spans="1:15" ht="15.6">
      <c r="A783" s="157"/>
      <c r="B783" s="233"/>
      <c r="G783" s="173"/>
      <c r="K783" s="149"/>
      <c r="M783" s="149"/>
      <c r="O783" s="173"/>
    </row>
    <row r="784" spans="1:15" ht="15.6">
      <c r="A784" s="157"/>
      <c r="B784" s="233"/>
      <c r="G784" s="173"/>
      <c r="K784" s="149"/>
      <c r="M784" s="149"/>
      <c r="O784" s="173"/>
    </row>
    <row r="785" spans="1:15" ht="15.6">
      <c r="A785" s="157"/>
      <c r="B785" s="233"/>
      <c r="G785" s="173"/>
      <c r="K785" s="149"/>
      <c r="M785" s="149"/>
      <c r="O785" s="173"/>
    </row>
    <row r="786" spans="1:15" ht="15.6">
      <c r="A786" s="157"/>
      <c r="B786" s="233"/>
      <c r="G786" s="173"/>
      <c r="K786" s="149"/>
      <c r="M786" s="149"/>
      <c r="O786" s="173"/>
    </row>
    <row r="787" spans="1:15" ht="15.6">
      <c r="A787" s="157"/>
      <c r="B787" s="233"/>
      <c r="G787" s="173"/>
      <c r="K787" s="149"/>
      <c r="M787" s="149"/>
      <c r="O787" s="173"/>
    </row>
    <row r="788" spans="1:15" ht="15.6">
      <c r="A788" s="157"/>
      <c r="B788" s="233"/>
      <c r="G788" s="173"/>
      <c r="K788" s="149"/>
      <c r="M788" s="149"/>
      <c r="O788" s="173"/>
    </row>
    <row r="789" spans="1:15" ht="15.6">
      <c r="A789" s="157"/>
      <c r="B789" s="233"/>
      <c r="G789" s="173"/>
      <c r="K789" s="149"/>
      <c r="M789" s="149"/>
      <c r="O789" s="173"/>
    </row>
    <row r="790" spans="1:15" ht="15.6">
      <c r="A790" s="157"/>
      <c r="B790" s="233"/>
      <c r="G790" s="173"/>
      <c r="K790" s="149"/>
      <c r="M790" s="149"/>
      <c r="O790" s="173"/>
    </row>
    <row r="791" spans="1:15" ht="15.6">
      <c r="A791" s="157"/>
      <c r="B791" s="233"/>
      <c r="G791" s="173"/>
      <c r="K791" s="149"/>
      <c r="M791" s="149"/>
      <c r="O791" s="173"/>
    </row>
    <row r="792" spans="1:15" ht="15.6">
      <c r="A792" s="157"/>
      <c r="B792" s="233"/>
      <c r="G792" s="173"/>
      <c r="K792" s="149"/>
      <c r="M792" s="149"/>
      <c r="O792" s="173"/>
    </row>
    <row r="793" spans="1:15" ht="15.6">
      <c r="A793" s="157"/>
      <c r="B793" s="233"/>
      <c r="G793" s="173"/>
      <c r="K793" s="149"/>
      <c r="M793" s="149"/>
      <c r="O793" s="173"/>
    </row>
    <row r="794" spans="1:15" ht="15.6">
      <c r="A794" s="157"/>
      <c r="B794" s="233"/>
      <c r="G794" s="173"/>
      <c r="K794" s="149"/>
      <c r="M794" s="149"/>
      <c r="O794" s="173"/>
    </row>
    <row r="795" spans="1:15" ht="15.6">
      <c r="A795" s="157"/>
      <c r="B795" s="233"/>
      <c r="G795" s="173"/>
      <c r="K795" s="149"/>
      <c r="M795" s="149"/>
      <c r="O795" s="173"/>
    </row>
    <row r="796" spans="1:15" ht="15.6">
      <c r="A796" s="157"/>
      <c r="B796" s="233"/>
      <c r="G796" s="173"/>
      <c r="K796" s="149"/>
      <c r="M796" s="149"/>
      <c r="O796" s="173"/>
    </row>
    <row r="797" spans="1:15" ht="15.6">
      <c r="A797" s="157"/>
      <c r="B797" s="233"/>
      <c r="G797" s="173"/>
      <c r="K797" s="149"/>
      <c r="M797" s="149"/>
      <c r="O797" s="173"/>
    </row>
    <row r="798" spans="1:15" ht="15.6">
      <c r="A798" s="157"/>
      <c r="B798" s="233"/>
      <c r="G798" s="173"/>
      <c r="K798" s="149"/>
      <c r="M798" s="149"/>
      <c r="O798" s="173"/>
    </row>
    <row r="799" spans="1:15" ht="15.6">
      <c r="A799" s="157"/>
      <c r="B799" s="233"/>
      <c r="G799" s="173"/>
      <c r="K799" s="149"/>
      <c r="M799" s="149"/>
      <c r="O799" s="173"/>
    </row>
    <row r="800" spans="1:15" ht="15.6">
      <c r="A800" s="157"/>
      <c r="B800" s="233"/>
      <c r="G800" s="173"/>
      <c r="K800" s="149"/>
      <c r="M800" s="149"/>
      <c r="O800" s="173"/>
    </row>
    <row r="801" spans="1:15" ht="15.6">
      <c r="A801" s="157"/>
      <c r="B801" s="233"/>
      <c r="G801" s="173"/>
      <c r="K801" s="149"/>
      <c r="M801" s="149"/>
      <c r="O801" s="173"/>
    </row>
    <row r="802" spans="1:15" ht="15.6">
      <c r="A802" s="157"/>
      <c r="B802" s="233"/>
      <c r="G802" s="173"/>
      <c r="K802" s="149"/>
      <c r="M802" s="149"/>
      <c r="O802" s="173"/>
    </row>
    <row r="803" spans="1:15" ht="15.6">
      <c r="A803" s="157"/>
      <c r="B803" s="233"/>
      <c r="G803" s="173"/>
      <c r="K803" s="149"/>
      <c r="M803" s="149"/>
      <c r="O803" s="173"/>
    </row>
    <row r="804" spans="1:15" ht="15.6">
      <c r="A804" s="157"/>
      <c r="B804" s="233"/>
      <c r="G804" s="173"/>
      <c r="K804" s="149"/>
      <c r="M804" s="149"/>
      <c r="O804" s="173"/>
    </row>
    <row r="805" spans="1:15" ht="15.6">
      <c r="A805" s="157"/>
      <c r="B805" s="233"/>
      <c r="G805" s="173"/>
      <c r="K805" s="149"/>
      <c r="M805" s="149"/>
      <c r="O805" s="173"/>
    </row>
    <row r="806" spans="1:15" ht="15.6">
      <c r="A806" s="157"/>
      <c r="B806" s="233"/>
      <c r="G806" s="173"/>
      <c r="K806" s="149"/>
      <c r="M806" s="149"/>
      <c r="O806" s="173"/>
    </row>
    <row r="807" spans="1:15" ht="15.6">
      <c r="A807" s="157"/>
      <c r="B807" s="233"/>
      <c r="G807" s="173"/>
      <c r="K807" s="149"/>
      <c r="M807" s="149"/>
      <c r="O807" s="173"/>
    </row>
    <row r="808" spans="1:15" ht="15.6">
      <c r="A808" s="157"/>
      <c r="B808" s="233"/>
      <c r="G808" s="173"/>
      <c r="K808" s="149"/>
      <c r="M808" s="149"/>
      <c r="O808" s="173"/>
    </row>
    <row r="809" spans="1:15" ht="15.6">
      <c r="A809" s="157"/>
      <c r="B809" s="233"/>
      <c r="G809" s="173"/>
      <c r="K809" s="149"/>
      <c r="M809" s="149"/>
      <c r="O809" s="173"/>
    </row>
    <row r="810" spans="1:15" ht="15.6">
      <c r="A810" s="157"/>
      <c r="B810" s="233"/>
      <c r="G810" s="173"/>
      <c r="K810" s="149"/>
      <c r="M810" s="149"/>
      <c r="O810" s="173"/>
    </row>
    <row r="811" spans="1:15" ht="15.6">
      <c r="A811" s="157"/>
      <c r="B811" s="233"/>
      <c r="G811" s="173"/>
      <c r="K811" s="149"/>
      <c r="M811" s="149"/>
      <c r="O811" s="173"/>
    </row>
    <row r="812" spans="1:15" ht="15.6">
      <c r="A812" s="157"/>
      <c r="B812" s="233"/>
      <c r="G812" s="173"/>
      <c r="K812" s="149"/>
      <c r="M812" s="149"/>
      <c r="O812" s="173"/>
    </row>
    <row r="813" spans="1:15" ht="15.6">
      <c r="A813" s="157"/>
      <c r="B813" s="233"/>
      <c r="G813" s="173"/>
      <c r="K813" s="149"/>
      <c r="M813" s="149"/>
      <c r="O813" s="173"/>
    </row>
    <row r="814" spans="1:15" ht="15.6">
      <c r="A814" s="157"/>
      <c r="B814" s="233"/>
      <c r="G814" s="173"/>
      <c r="K814" s="149"/>
      <c r="M814" s="149"/>
      <c r="O814" s="173"/>
    </row>
    <row r="815" spans="1:15" ht="15.6">
      <c r="A815" s="157"/>
      <c r="B815" s="233"/>
      <c r="G815" s="173"/>
      <c r="K815" s="149"/>
      <c r="M815" s="149"/>
      <c r="O815" s="173"/>
    </row>
    <row r="816" spans="1:15" ht="15.6">
      <c r="A816" s="157"/>
      <c r="B816" s="233"/>
      <c r="G816" s="173"/>
      <c r="K816" s="149"/>
      <c r="M816" s="149"/>
      <c r="O816" s="173"/>
    </row>
    <row r="817" spans="1:15" ht="15.6">
      <c r="A817" s="157"/>
      <c r="B817" s="233"/>
      <c r="G817" s="173"/>
      <c r="K817" s="149"/>
      <c r="M817" s="149"/>
      <c r="O817" s="173"/>
    </row>
    <row r="818" spans="1:15" ht="15.6">
      <c r="A818" s="157"/>
      <c r="B818" s="233"/>
      <c r="G818" s="173"/>
      <c r="K818" s="149"/>
      <c r="M818" s="149"/>
      <c r="O818" s="173"/>
    </row>
    <row r="819" spans="1:15" ht="15.6">
      <c r="A819" s="157"/>
      <c r="B819" s="233"/>
      <c r="G819" s="173"/>
      <c r="K819" s="149"/>
      <c r="M819" s="149"/>
      <c r="O819" s="173"/>
    </row>
    <row r="820" spans="1:15" ht="15.6">
      <c r="A820" s="157"/>
      <c r="B820" s="233"/>
      <c r="G820" s="173"/>
      <c r="K820" s="149"/>
      <c r="M820" s="149"/>
      <c r="O820" s="173"/>
    </row>
    <row r="821" spans="1:15" ht="15.6">
      <c r="A821" s="157"/>
      <c r="B821" s="233"/>
      <c r="G821" s="173"/>
      <c r="K821" s="149"/>
      <c r="M821" s="149"/>
      <c r="O821" s="173"/>
    </row>
    <row r="822" spans="1:15" ht="15.6">
      <c r="A822" s="157"/>
      <c r="B822" s="233"/>
      <c r="G822" s="173"/>
      <c r="K822" s="149"/>
      <c r="M822" s="149"/>
      <c r="O822" s="173"/>
    </row>
    <row r="823" spans="1:15" ht="15.6">
      <c r="A823" s="157"/>
      <c r="B823" s="233"/>
      <c r="G823" s="173"/>
      <c r="K823" s="149"/>
      <c r="M823" s="149"/>
      <c r="O823" s="173"/>
    </row>
    <row r="824" spans="1:15" ht="15.6">
      <c r="A824" s="157"/>
      <c r="B824" s="233"/>
      <c r="G824" s="173"/>
      <c r="K824" s="149"/>
      <c r="M824" s="149"/>
      <c r="O824" s="173"/>
    </row>
    <row r="825" spans="1:15" ht="15.6">
      <c r="A825" s="157"/>
      <c r="B825" s="233"/>
      <c r="G825" s="173"/>
      <c r="K825" s="149"/>
      <c r="M825" s="149"/>
      <c r="O825" s="173"/>
    </row>
    <row r="826" spans="1:15" ht="15.6">
      <c r="A826" s="157"/>
      <c r="B826" s="233"/>
      <c r="G826" s="173"/>
      <c r="K826" s="149"/>
      <c r="M826" s="149"/>
      <c r="O826" s="173"/>
    </row>
    <row r="827" spans="1:15" ht="15.6">
      <c r="A827" s="157"/>
      <c r="B827" s="233"/>
      <c r="G827" s="173"/>
      <c r="K827" s="149"/>
      <c r="M827" s="149"/>
      <c r="O827" s="173"/>
    </row>
    <row r="828" spans="1:15" ht="15.6">
      <c r="A828" s="157"/>
      <c r="B828" s="233"/>
      <c r="G828" s="173"/>
      <c r="K828" s="149"/>
      <c r="M828" s="149"/>
      <c r="O828" s="173"/>
    </row>
    <row r="829" spans="1:15" ht="15.6">
      <c r="A829" s="157"/>
      <c r="B829" s="233"/>
      <c r="G829" s="173"/>
      <c r="K829" s="149"/>
      <c r="M829" s="149"/>
      <c r="O829" s="173"/>
    </row>
    <row r="830" spans="1:15" ht="15.6">
      <c r="A830" s="157"/>
      <c r="B830" s="233"/>
      <c r="G830" s="173"/>
      <c r="K830" s="149"/>
      <c r="M830" s="149"/>
      <c r="O830" s="173"/>
    </row>
    <row r="831" spans="1:15" ht="15.6">
      <c r="A831" s="157"/>
      <c r="B831" s="233"/>
      <c r="G831" s="173"/>
      <c r="K831" s="149"/>
      <c r="M831" s="149"/>
      <c r="O831" s="173"/>
    </row>
    <row r="832" spans="1:15" ht="15.6">
      <c r="A832" s="157"/>
      <c r="B832" s="233"/>
      <c r="G832" s="173"/>
      <c r="K832" s="149"/>
      <c r="M832" s="149"/>
      <c r="O832" s="173"/>
    </row>
    <row r="833" spans="1:15" ht="15.6">
      <c r="A833" s="157"/>
      <c r="B833" s="233"/>
      <c r="G833" s="173"/>
      <c r="K833" s="149"/>
      <c r="M833" s="149"/>
      <c r="O833" s="173"/>
    </row>
    <row r="834" spans="1:15" ht="15.6">
      <c r="A834" s="157"/>
      <c r="B834" s="233"/>
      <c r="G834" s="173"/>
      <c r="K834" s="149"/>
      <c r="M834" s="149"/>
      <c r="O834" s="173"/>
    </row>
    <row r="835" spans="1:15" ht="15.6">
      <c r="A835" s="157"/>
      <c r="B835" s="233"/>
      <c r="G835" s="173"/>
      <c r="K835" s="149"/>
      <c r="M835" s="149"/>
      <c r="O835" s="173"/>
    </row>
    <row r="836" spans="1:15" ht="15.6">
      <c r="A836" s="157"/>
      <c r="B836" s="233"/>
      <c r="G836" s="173"/>
      <c r="K836" s="149"/>
      <c r="M836" s="149"/>
      <c r="O836" s="173"/>
    </row>
    <row r="837" spans="1:15" ht="15.6">
      <c r="A837" s="157"/>
      <c r="B837" s="233"/>
      <c r="G837" s="173"/>
      <c r="K837" s="149"/>
      <c r="M837" s="149"/>
      <c r="O837" s="173"/>
    </row>
    <row r="838" spans="1:15" ht="15.6">
      <c r="A838" s="157"/>
      <c r="B838" s="233"/>
      <c r="G838" s="173"/>
      <c r="K838" s="149"/>
      <c r="M838" s="149"/>
      <c r="O838" s="173"/>
    </row>
    <row r="839" spans="1:15" ht="15.6">
      <c r="A839" s="157"/>
      <c r="B839" s="233"/>
      <c r="G839" s="173"/>
      <c r="K839" s="149"/>
      <c r="M839" s="149"/>
      <c r="O839" s="173"/>
    </row>
    <row r="840" spans="1:15" ht="15.6">
      <c r="A840" s="157"/>
      <c r="B840" s="233"/>
      <c r="G840" s="173"/>
      <c r="K840" s="149"/>
      <c r="M840" s="149"/>
      <c r="O840" s="173"/>
    </row>
    <row r="841" spans="1:15" ht="15.6">
      <c r="A841" s="157"/>
      <c r="B841" s="233"/>
      <c r="G841" s="173"/>
      <c r="K841" s="149"/>
      <c r="M841" s="149"/>
      <c r="O841" s="173"/>
    </row>
    <row r="842" spans="1:15" ht="15.6">
      <c r="A842" s="157"/>
      <c r="B842" s="233"/>
      <c r="G842" s="173"/>
      <c r="K842" s="149"/>
      <c r="M842" s="149"/>
      <c r="O842" s="173"/>
    </row>
    <row r="843" spans="1:15" ht="15.6">
      <c r="A843" s="157"/>
      <c r="B843" s="233"/>
      <c r="G843" s="173"/>
      <c r="K843" s="149"/>
      <c r="M843" s="149"/>
      <c r="O843" s="173"/>
    </row>
    <row r="844" spans="1:15" ht="15.6">
      <c r="A844" s="157"/>
      <c r="B844" s="233"/>
      <c r="G844" s="173"/>
      <c r="K844" s="149"/>
      <c r="M844" s="149"/>
      <c r="O844" s="173"/>
    </row>
    <row r="845" spans="1:15" ht="15.6">
      <c r="A845" s="157"/>
      <c r="B845" s="233"/>
      <c r="G845" s="173"/>
      <c r="K845" s="149"/>
      <c r="M845" s="149"/>
      <c r="O845" s="173"/>
    </row>
    <row r="846" spans="1:15" ht="15.6">
      <c r="A846" s="157"/>
      <c r="B846" s="233"/>
      <c r="G846" s="173"/>
      <c r="K846" s="149"/>
      <c r="M846" s="149"/>
      <c r="O846" s="173"/>
    </row>
    <row r="847" spans="1:15" ht="15.6">
      <c r="A847" s="157"/>
      <c r="B847" s="233"/>
      <c r="G847" s="173"/>
      <c r="K847" s="149"/>
      <c r="M847" s="149"/>
      <c r="O847" s="173"/>
    </row>
    <row r="848" spans="1:15" ht="15.6">
      <c r="A848" s="157"/>
      <c r="B848" s="233"/>
      <c r="G848" s="173"/>
      <c r="K848" s="149"/>
      <c r="M848" s="149"/>
      <c r="O848" s="173"/>
    </row>
    <row r="849" spans="1:15" ht="15.6">
      <c r="A849" s="157"/>
      <c r="B849" s="233"/>
      <c r="G849" s="173"/>
      <c r="K849" s="149"/>
      <c r="M849" s="149"/>
      <c r="O849" s="173"/>
    </row>
    <row r="850" spans="1:15" ht="15.6">
      <c r="A850" s="157"/>
      <c r="B850" s="233"/>
      <c r="G850" s="173"/>
      <c r="K850" s="149"/>
      <c r="M850" s="149"/>
      <c r="O850" s="173"/>
    </row>
    <row r="851" spans="1:15" ht="15.6">
      <c r="A851" s="157"/>
      <c r="B851" s="233"/>
      <c r="G851" s="173"/>
      <c r="K851" s="149"/>
      <c r="M851" s="149"/>
      <c r="O851" s="173"/>
    </row>
    <row r="852" spans="1:15" ht="15.6">
      <c r="A852" s="157"/>
      <c r="B852" s="233"/>
      <c r="G852" s="173"/>
      <c r="K852" s="149"/>
      <c r="M852" s="149"/>
      <c r="O852" s="173"/>
    </row>
    <row r="853" spans="1:15" ht="15.6">
      <c r="A853" s="157"/>
      <c r="B853" s="233"/>
      <c r="G853" s="173"/>
      <c r="K853" s="149"/>
      <c r="M853" s="149"/>
      <c r="O853" s="173"/>
    </row>
    <row r="854" spans="1:15" ht="15.6">
      <c r="A854" s="157"/>
      <c r="B854" s="233"/>
      <c r="G854" s="173"/>
      <c r="K854" s="149"/>
      <c r="M854" s="149"/>
      <c r="O854" s="173"/>
    </row>
    <row r="855" spans="1:15" ht="15.6">
      <c r="A855" s="157"/>
      <c r="B855" s="233"/>
      <c r="G855" s="173"/>
      <c r="K855" s="149"/>
      <c r="M855" s="149"/>
      <c r="O855" s="173"/>
    </row>
    <row r="856" spans="1:15" ht="15.6">
      <c r="A856" s="157"/>
      <c r="B856" s="233"/>
      <c r="G856" s="173"/>
      <c r="K856" s="149"/>
      <c r="M856" s="149"/>
      <c r="O856" s="173"/>
    </row>
    <row r="857" spans="1:15" ht="15.6">
      <c r="A857" s="157"/>
      <c r="B857" s="233"/>
      <c r="G857" s="173"/>
      <c r="K857" s="149"/>
      <c r="M857" s="149"/>
      <c r="O857" s="173"/>
    </row>
    <row r="858" spans="1:15" ht="15.6">
      <c r="A858" s="157"/>
      <c r="B858" s="233"/>
      <c r="G858" s="173"/>
      <c r="K858" s="149"/>
      <c r="M858" s="149"/>
      <c r="O858" s="173"/>
    </row>
    <row r="859" spans="1:15" ht="15.6">
      <c r="A859" s="157"/>
      <c r="B859" s="233"/>
      <c r="G859" s="173"/>
      <c r="K859" s="149"/>
      <c r="M859" s="149"/>
      <c r="O859" s="173"/>
    </row>
    <row r="860" spans="1:15" ht="15.6">
      <c r="A860" s="157"/>
      <c r="B860" s="233"/>
      <c r="G860" s="173"/>
      <c r="K860" s="149"/>
      <c r="M860" s="149"/>
      <c r="O860" s="173"/>
    </row>
    <row r="861" spans="1:15" ht="15.6">
      <c r="A861" s="157"/>
      <c r="B861" s="233"/>
      <c r="G861" s="173"/>
      <c r="K861" s="149"/>
      <c r="M861" s="149"/>
      <c r="O861" s="173"/>
    </row>
    <row r="862" spans="1:15" ht="15.6">
      <c r="A862" s="157"/>
      <c r="B862" s="233"/>
      <c r="G862" s="173"/>
      <c r="K862" s="149"/>
      <c r="M862" s="149"/>
      <c r="O862" s="173"/>
    </row>
    <row r="863" spans="1:15" ht="15.6">
      <c r="A863" s="157"/>
      <c r="B863" s="233"/>
      <c r="G863" s="173"/>
      <c r="K863" s="149"/>
      <c r="M863" s="149"/>
      <c r="O863" s="173"/>
    </row>
    <row r="864" spans="1:15" ht="15.6">
      <c r="A864" s="157"/>
      <c r="B864" s="233"/>
      <c r="G864" s="173"/>
      <c r="K864" s="149"/>
      <c r="M864" s="149"/>
      <c r="O864" s="173"/>
    </row>
    <row r="865" spans="1:15" ht="15.6">
      <c r="A865" s="157"/>
      <c r="B865" s="233"/>
      <c r="G865" s="173"/>
      <c r="K865" s="149"/>
      <c r="M865" s="149"/>
      <c r="O865" s="173"/>
    </row>
    <row r="866" spans="1:15" ht="15.6">
      <c r="A866" s="157"/>
      <c r="B866" s="233"/>
      <c r="G866" s="173"/>
      <c r="K866" s="149"/>
      <c r="M866" s="149"/>
      <c r="O866" s="173"/>
    </row>
    <row r="867" spans="1:15" ht="15.6">
      <c r="A867" s="157"/>
      <c r="B867" s="233"/>
      <c r="G867" s="173"/>
      <c r="K867" s="149"/>
      <c r="M867" s="149"/>
      <c r="O867" s="173"/>
    </row>
    <row r="868" spans="1:15" ht="15.6">
      <c r="A868" s="157"/>
      <c r="B868" s="233"/>
      <c r="G868" s="173"/>
      <c r="K868" s="149"/>
      <c r="M868" s="149"/>
      <c r="O868" s="173"/>
    </row>
    <row r="869" spans="1:15" ht="15.6">
      <c r="A869" s="157"/>
      <c r="B869" s="233"/>
      <c r="G869" s="173"/>
      <c r="K869" s="149"/>
      <c r="M869" s="149"/>
      <c r="O869" s="173"/>
    </row>
    <row r="870" spans="1:15" ht="15.6">
      <c r="A870" s="157"/>
      <c r="B870" s="233"/>
      <c r="G870" s="173"/>
      <c r="K870" s="149"/>
      <c r="M870" s="149"/>
      <c r="O870" s="173"/>
    </row>
    <row r="871" spans="1:15" ht="15.6">
      <c r="A871" s="157"/>
      <c r="B871" s="233"/>
      <c r="G871" s="173"/>
      <c r="K871" s="149"/>
      <c r="M871" s="149"/>
      <c r="O871" s="173"/>
    </row>
    <row r="872" spans="1:15" ht="15.6">
      <c r="A872" s="157"/>
      <c r="B872" s="233"/>
      <c r="G872" s="173"/>
      <c r="K872" s="149"/>
      <c r="M872" s="149"/>
      <c r="O872" s="173"/>
    </row>
    <row r="873" spans="1:15" ht="15.6">
      <c r="A873" s="157"/>
      <c r="B873" s="233"/>
      <c r="G873" s="173"/>
      <c r="K873" s="149"/>
      <c r="M873" s="149"/>
      <c r="O873" s="173"/>
    </row>
    <row r="874" spans="1:15" ht="15.6">
      <c r="A874" s="157"/>
      <c r="B874" s="233"/>
      <c r="G874" s="173"/>
      <c r="K874" s="149"/>
      <c r="M874" s="149"/>
      <c r="O874" s="173"/>
    </row>
    <row r="875" spans="1:15" ht="15.6">
      <c r="A875" s="157"/>
      <c r="B875" s="233"/>
      <c r="G875" s="173"/>
      <c r="K875" s="149"/>
      <c r="M875" s="149"/>
      <c r="O875" s="173"/>
    </row>
    <row r="876" spans="1:15" ht="15.6">
      <c r="A876" s="157"/>
      <c r="B876" s="233"/>
      <c r="G876" s="173"/>
      <c r="K876" s="149"/>
      <c r="M876" s="149"/>
      <c r="O876" s="173"/>
    </row>
    <row r="877" spans="1:15" ht="15.6">
      <c r="A877" s="157"/>
      <c r="B877" s="233"/>
      <c r="G877" s="173"/>
      <c r="K877" s="149"/>
      <c r="M877" s="149"/>
      <c r="O877" s="173"/>
    </row>
    <row r="878" spans="1:15" ht="15.6">
      <c r="A878" s="157"/>
      <c r="B878" s="233"/>
      <c r="G878" s="173"/>
      <c r="K878" s="149"/>
      <c r="M878" s="149"/>
      <c r="O878" s="173"/>
    </row>
    <row r="879" spans="1:15" ht="15.6">
      <c r="A879" s="157"/>
      <c r="B879" s="233"/>
      <c r="G879" s="173"/>
      <c r="K879" s="149"/>
      <c r="M879" s="149"/>
      <c r="O879" s="173"/>
    </row>
    <row r="880" spans="1:15" ht="15.6">
      <c r="A880" s="157"/>
      <c r="B880" s="233"/>
      <c r="G880" s="173"/>
      <c r="K880" s="149"/>
      <c r="M880" s="149"/>
      <c r="O880" s="173"/>
    </row>
    <row r="881" spans="1:15" ht="15.6">
      <c r="A881" s="157"/>
      <c r="B881" s="233"/>
      <c r="G881" s="173"/>
      <c r="K881" s="149"/>
      <c r="M881" s="149"/>
      <c r="O881" s="173"/>
    </row>
    <row r="882" spans="1:15" ht="15.6">
      <c r="A882" s="157"/>
      <c r="B882" s="233"/>
      <c r="G882" s="173"/>
      <c r="K882" s="149"/>
      <c r="M882" s="149"/>
      <c r="O882" s="173"/>
    </row>
    <row r="883" spans="1:15" ht="15.6">
      <c r="A883" s="157"/>
      <c r="B883" s="233"/>
      <c r="G883" s="173"/>
      <c r="K883" s="149"/>
      <c r="M883" s="149"/>
      <c r="O883" s="173"/>
    </row>
    <row r="884" spans="1:15" ht="15.6">
      <c r="A884" s="157"/>
      <c r="B884" s="233"/>
      <c r="G884" s="173"/>
      <c r="K884" s="149"/>
      <c r="M884" s="149"/>
      <c r="O884" s="173"/>
    </row>
    <row r="885" spans="1:15" ht="15.6">
      <c r="A885" s="157"/>
      <c r="B885" s="233"/>
      <c r="G885" s="173"/>
      <c r="K885" s="149"/>
      <c r="M885" s="149"/>
      <c r="O885" s="173"/>
    </row>
    <row r="886" spans="1:15" ht="15.6">
      <c r="A886" s="157"/>
      <c r="B886" s="233"/>
      <c r="G886" s="173"/>
      <c r="K886" s="149"/>
      <c r="M886" s="149"/>
      <c r="O886" s="173"/>
    </row>
    <row r="887" spans="1:15" ht="15.6">
      <c r="A887" s="157"/>
      <c r="B887" s="233"/>
      <c r="G887" s="173"/>
      <c r="K887" s="149"/>
      <c r="M887" s="149"/>
      <c r="O887" s="173"/>
    </row>
    <row r="888" spans="1:15" ht="15.6">
      <c r="A888" s="157"/>
      <c r="B888" s="233"/>
      <c r="G888" s="173"/>
      <c r="K888" s="149"/>
      <c r="M888" s="149"/>
      <c r="O888" s="173"/>
    </row>
    <row r="889" spans="1:15" ht="15.6">
      <c r="A889" s="157"/>
      <c r="B889" s="233"/>
      <c r="G889" s="173"/>
      <c r="K889" s="149"/>
      <c r="M889" s="149"/>
      <c r="O889" s="173"/>
    </row>
    <row r="890" spans="1:15" ht="15.6">
      <c r="A890" s="157"/>
      <c r="B890" s="233"/>
      <c r="G890" s="173"/>
      <c r="K890" s="149"/>
      <c r="M890" s="149"/>
      <c r="O890" s="173"/>
    </row>
    <row r="891" spans="1:15" ht="15.6">
      <c r="A891" s="157"/>
      <c r="B891" s="233"/>
      <c r="G891" s="173"/>
      <c r="K891" s="149"/>
      <c r="M891" s="149"/>
      <c r="O891" s="173"/>
    </row>
    <row r="892" spans="1:15" ht="15.6">
      <c r="A892" s="157"/>
      <c r="B892" s="233"/>
      <c r="G892" s="173"/>
      <c r="K892" s="149"/>
      <c r="M892" s="149"/>
      <c r="O892" s="173"/>
    </row>
    <row r="893" spans="1:15" ht="15.6">
      <c r="A893" s="157"/>
      <c r="B893" s="233"/>
      <c r="G893" s="173"/>
      <c r="K893" s="149"/>
      <c r="M893" s="149"/>
      <c r="O893" s="173"/>
    </row>
    <row r="894" spans="1:15" ht="15.6">
      <c r="A894" s="157"/>
      <c r="B894" s="233"/>
      <c r="G894" s="173"/>
      <c r="K894" s="149"/>
      <c r="M894" s="149"/>
      <c r="O894" s="173"/>
    </row>
    <row r="895" spans="1:15" ht="15.6">
      <c r="A895" s="157"/>
      <c r="B895" s="233"/>
      <c r="G895" s="173"/>
      <c r="K895" s="149"/>
      <c r="M895" s="149"/>
      <c r="O895" s="173"/>
    </row>
    <row r="896" spans="1:15" ht="15.6">
      <c r="A896" s="157"/>
      <c r="B896" s="233"/>
      <c r="G896" s="173"/>
      <c r="K896" s="149"/>
      <c r="M896" s="149"/>
      <c r="O896" s="173"/>
    </row>
    <row r="897" spans="1:15" ht="15.6">
      <c r="A897" s="157"/>
      <c r="B897" s="233"/>
      <c r="G897" s="173"/>
      <c r="K897" s="149"/>
      <c r="M897" s="149"/>
      <c r="O897" s="173"/>
    </row>
    <row r="898" spans="1:15" ht="15.6">
      <c r="A898" s="157"/>
      <c r="B898" s="233"/>
      <c r="G898" s="173"/>
      <c r="K898" s="149"/>
      <c r="M898" s="149"/>
      <c r="O898" s="173"/>
    </row>
    <row r="899" spans="1:15" ht="15.6">
      <c r="A899" s="157"/>
      <c r="B899" s="233"/>
      <c r="G899" s="173"/>
      <c r="K899" s="149"/>
      <c r="M899" s="149"/>
      <c r="O899" s="173"/>
    </row>
    <row r="900" spans="1:15" ht="15.6">
      <c r="A900" s="157"/>
      <c r="B900" s="233"/>
      <c r="G900" s="173"/>
      <c r="K900" s="149"/>
      <c r="M900" s="149"/>
      <c r="O900" s="173"/>
    </row>
    <row r="901" spans="1:15" ht="15.6">
      <c r="A901" s="157"/>
      <c r="B901" s="233"/>
      <c r="G901" s="173"/>
      <c r="K901" s="149"/>
      <c r="M901" s="149"/>
      <c r="O901" s="173"/>
    </row>
    <row r="902" spans="1:15" ht="15.6">
      <c r="A902" s="157"/>
      <c r="B902" s="233"/>
      <c r="G902" s="173"/>
      <c r="K902" s="149"/>
      <c r="M902" s="149"/>
      <c r="O902" s="173"/>
    </row>
    <row r="903" spans="1:15" ht="15.6">
      <c r="A903" s="157"/>
      <c r="B903" s="233"/>
      <c r="G903" s="173"/>
      <c r="K903" s="149"/>
      <c r="M903" s="149"/>
      <c r="O903" s="173"/>
    </row>
    <row r="904" spans="1:15" ht="15.6">
      <c r="A904" s="157"/>
      <c r="B904" s="233"/>
      <c r="G904" s="173"/>
      <c r="K904" s="149"/>
      <c r="M904" s="149"/>
      <c r="O904" s="173"/>
    </row>
    <row r="905" spans="1:15" ht="15.6">
      <c r="A905" s="157"/>
      <c r="B905" s="233"/>
      <c r="G905" s="173"/>
      <c r="K905" s="149"/>
      <c r="M905" s="149"/>
      <c r="O905" s="173"/>
    </row>
    <row r="906" spans="1:15" ht="15.6">
      <c r="A906" s="157"/>
      <c r="B906" s="233"/>
      <c r="G906" s="173"/>
      <c r="K906" s="149"/>
      <c r="M906" s="149"/>
      <c r="O906" s="173"/>
    </row>
    <row r="907" spans="1:15" ht="15.6">
      <c r="A907" s="157"/>
      <c r="B907" s="233"/>
      <c r="G907" s="173"/>
      <c r="K907" s="149"/>
      <c r="M907" s="149"/>
      <c r="O907" s="173"/>
    </row>
    <row r="908" spans="1:15" ht="15.6">
      <c r="A908" s="157"/>
      <c r="B908" s="233"/>
      <c r="G908" s="173"/>
      <c r="K908" s="149"/>
      <c r="M908" s="149"/>
      <c r="O908" s="173"/>
    </row>
    <row r="909" spans="1:15" ht="15.6">
      <c r="A909" s="157"/>
      <c r="B909" s="233"/>
      <c r="G909" s="173"/>
      <c r="K909" s="149"/>
      <c r="M909" s="149"/>
      <c r="O909" s="173"/>
    </row>
    <row r="910" spans="1:15" ht="15.6">
      <c r="A910" s="157"/>
      <c r="B910" s="233"/>
      <c r="G910" s="173"/>
      <c r="K910" s="149"/>
      <c r="M910" s="149"/>
      <c r="O910" s="173"/>
    </row>
    <row r="911" spans="1:15" ht="15.6">
      <c r="A911" s="157"/>
      <c r="B911" s="233"/>
      <c r="G911" s="173"/>
      <c r="K911" s="149"/>
      <c r="M911" s="149"/>
      <c r="O911" s="173"/>
    </row>
    <row r="912" spans="1:15" ht="15.6">
      <c r="A912" s="157"/>
      <c r="B912" s="233"/>
      <c r="G912" s="173"/>
      <c r="K912" s="149"/>
      <c r="M912" s="149"/>
      <c r="O912" s="173"/>
    </row>
    <row r="913" spans="1:15" ht="15.6">
      <c r="A913" s="157"/>
      <c r="B913" s="233"/>
      <c r="G913" s="173"/>
      <c r="K913" s="149"/>
      <c r="M913" s="149"/>
      <c r="O913" s="173"/>
    </row>
    <row r="914" spans="1:15" ht="15.6">
      <c r="A914" s="157"/>
      <c r="B914" s="233"/>
      <c r="G914" s="173"/>
      <c r="K914" s="149"/>
      <c r="M914" s="149"/>
      <c r="O914" s="173"/>
    </row>
    <row r="915" spans="1:15" ht="15.6">
      <c r="A915" s="157"/>
      <c r="B915" s="233"/>
      <c r="G915" s="173"/>
      <c r="K915" s="149"/>
      <c r="M915" s="149"/>
      <c r="O915" s="173"/>
    </row>
    <row r="916" spans="1:15" ht="15.6">
      <c r="A916" s="157"/>
      <c r="B916" s="233"/>
      <c r="G916" s="173"/>
      <c r="K916" s="149"/>
      <c r="M916" s="149"/>
      <c r="O916" s="173"/>
    </row>
    <row r="917" spans="1:15" ht="15.6">
      <c r="A917" s="157"/>
      <c r="B917" s="233"/>
      <c r="G917" s="173"/>
      <c r="K917" s="149"/>
      <c r="M917" s="149"/>
      <c r="O917" s="173"/>
    </row>
    <row r="918" spans="1:15" ht="15.6">
      <c r="A918" s="157"/>
      <c r="B918" s="233"/>
      <c r="G918" s="173"/>
      <c r="K918" s="149"/>
      <c r="M918" s="149"/>
      <c r="O918" s="173"/>
    </row>
    <row r="919" spans="1:15" ht="15.6">
      <c r="A919" s="157"/>
      <c r="B919" s="233"/>
      <c r="G919" s="173"/>
      <c r="K919" s="149"/>
      <c r="M919" s="149"/>
      <c r="O919" s="173"/>
    </row>
    <row r="920" spans="1:15" ht="15.6">
      <c r="A920" s="157"/>
      <c r="B920" s="233"/>
      <c r="G920" s="173"/>
      <c r="K920" s="149"/>
      <c r="M920" s="149"/>
      <c r="O920" s="173"/>
    </row>
    <row r="921" spans="1:15" ht="15.6">
      <c r="A921" s="157"/>
      <c r="B921" s="233"/>
      <c r="G921" s="173"/>
      <c r="K921" s="149"/>
      <c r="M921" s="149"/>
      <c r="O921" s="173"/>
    </row>
    <row r="922" spans="1:15" ht="15.6">
      <c r="A922" s="157"/>
      <c r="B922" s="233"/>
      <c r="G922" s="173"/>
      <c r="K922" s="149"/>
      <c r="M922" s="149"/>
      <c r="O922" s="173"/>
    </row>
    <row r="923" spans="1:15" ht="15.6">
      <c r="A923" s="157"/>
      <c r="B923" s="233"/>
      <c r="G923" s="173"/>
      <c r="K923" s="149"/>
      <c r="M923" s="149"/>
      <c r="O923" s="173"/>
    </row>
    <row r="924" spans="1:15" ht="15.6">
      <c r="A924" s="157"/>
      <c r="B924" s="233"/>
      <c r="G924" s="173"/>
      <c r="K924" s="149"/>
      <c r="M924" s="149"/>
      <c r="O924" s="173"/>
    </row>
    <row r="925" spans="1:15" ht="15.6">
      <c r="A925" s="157"/>
      <c r="B925" s="233"/>
      <c r="G925" s="173"/>
      <c r="K925" s="149"/>
      <c r="M925" s="149"/>
      <c r="O925" s="173"/>
    </row>
    <row r="926" spans="1:15" ht="15.6">
      <c r="A926" s="157"/>
      <c r="B926" s="233"/>
      <c r="G926" s="173"/>
      <c r="K926" s="149"/>
      <c r="M926" s="149"/>
      <c r="O926" s="173"/>
    </row>
    <row r="927" spans="1:15" ht="15.6">
      <c r="A927" s="157"/>
      <c r="B927" s="233"/>
      <c r="G927" s="173"/>
      <c r="K927" s="149"/>
      <c r="M927" s="149"/>
      <c r="O927" s="173"/>
    </row>
    <row r="928" spans="1:15" ht="15.6">
      <c r="A928" s="157"/>
      <c r="B928" s="233"/>
      <c r="G928" s="173"/>
      <c r="K928" s="149"/>
      <c r="M928" s="149"/>
      <c r="O928" s="173"/>
    </row>
    <row r="929" spans="1:15" ht="15.6">
      <c r="A929" s="157"/>
      <c r="B929" s="233"/>
      <c r="G929" s="173"/>
      <c r="K929" s="149"/>
      <c r="M929" s="149"/>
      <c r="O929" s="173"/>
    </row>
    <row r="930" spans="1:15" ht="15.6">
      <c r="A930" s="157"/>
      <c r="B930" s="233"/>
      <c r="G930" s="173"/>
      <c r="K930" s="149"/>
      <c r="M930" s="149"/>
      <c r="O930" s="173"/>
    </row>
    <row r="931" spans="1:15" ht="15.6">
      <c r="A931" s="157"/>
      <c r="B931" s="233"/>
      <c r="G931" s="173"/>
      <c r="K931" s="149"/>
      <c r="M931" s="149"/>
      <c r="O931" s="173"/>
    </row>
    <row r="932" spans="1:15" ht="15.6">
      <c r="A932" s="157"/>
      <c r="B932" s="233"/>
      <c r="G932" s="173"/>
      <c r="K932" s="149"/>
      <c r="M932" s="149"/>
      <c r="O932" s="173"/>
    </row>
    <row r="933" spans="1:15" ht="15.6">
      <c r="A933" s="157"/>
      <c r="B933" s="233"/>
      <c r="G933" s="173"/>
      <c r="K933" s="149"/>
      <c r="M933" s="149"/>
      <c r="O933" s="173"/>
    </row>
    <row r="934" spans="1:15" ht="15.6">
      <c r="A934" s="157"/>
      <c r="B934" s="233"/>
      <c r="G934" s="173"/>
      <c r="K934" s="149"/>
      <c r="M934" s="149"/>
      <c r="O934" s="173"/>
    </row>
    <row r="935" spans="1:15" ht="15.6">
      <c r="A935" s="157"/>
      <c r="B935" s="233"/>
      <c r="G935" s="173"/>
      <c r="K935" s="149"/>
      <c r="M935" s="149"/>
      <c r="O935" s="173"/>
    </row>
    <row r="936" spans="1:15" ht="15.6">
      <c r="A936" s="157"/>
      <c r="B936" s="233"/>
      <c r="G936" s="173"/>
      <c r="K936" s="149"/>
      <c r="M936" s="149"/>
      <c r="O936" s="173"/>
    </row>
    <row r="937" spans="1:15" ht="15.6">
      <c r="A937" s="157"/>
      <c r="B937" s="233"/>
      <c r="G937" s="173"/>
      <c r="K937" s="149"/>
      <c r="M937" s="149"/>
      <c r="O937" s="173"/>
    </row>
    <row r="938" spans="1:15" ht="15.6">
      <c r="A938" s="157"/>
      <c r="B938" s="233"/>
      <c r="G938" s="173"/>
      <c r="K938" s="149"/>
      <c r="M938" s="149"/>
      <c r="O938" s="173"/>
    </row>
    <row r="939" spans="1:15" ht="15.6">
      <c r="A939" s="157"/>
      <c r="B939" s="233"/>
      <c r="G939" s="173"/>
      <c r="K939" s="149"/>
      <c r="M939" s="149"/>
      <c r="O939" s="173"/>
    </row>
    <row r="940" spans="1:15" ht="15.6">
      <c r="A940" s="157"/>
      <c r="B940" s="233"/>
      <c r="G940" s="173"/>
      <c r="K940" s="149"/>
      <c r="M940" s="149"/>
      <c r="O940" s="173"/>
    </row>
    <row r="941" spans="1:15" ht="15.6">
      <c r="A941" s="157"/>
      <c r="B941" s="233"/>
      <c r="G941" s="173"/>
      <c r="K941" s="149"/>
      <c r="M941" s="149"/>
      <c r="O941" s="173"/>
    </row>
    <row r="942" spans="1:15" ht="15.6">
      <c r="A942" s="157"/>
      <c r="B942" s="233"/>
      <c r="G942" s="173"/>
      <c r="K942" s="149"/>
      <c r="M942" s="149"/>
      <c r="O942" s="173"/>
    </row>
    <row r="943" spans="1:15" ht="15.6">
      <c r="A943" s="157"/>
      <c r="B943" s="233"/>
      <c r="G943" s="173"/>
      <c r="K943" s="149"/>
      <c r="M943" s="149"/>
      <c r="O943" s="173"/>
    </row>
    <row r="944" spans="1:15" ht="15.6">
      <c r="A944" s="157"/>
      <c r="B944" s="233"/>
      <c r="G944" s="173"/>
      <c r="K944" s="149"/>
      <c r="M944" s="149"/>
      <c r="O944" s="173"/>
    </row>
    <row r="945" spans="1:15" ht="15.6">
      <c r="A945" s="157"/>
      <c r="B945" s="233"/>
      <c r="G945" s="173"/>
      <c r="K945" s="149"/>
      <c r="M945" s="149"/>
      <c r="O945" s="173"/>
    </row>
    <row r="946" spans="1:15" ht="15.6">
      <c r="A946" s="157"/>
      <c r="B946" s="233"/>
      <c r="G946" s="173"/>
      <c r="K946" s="149"/>
      <c r="M946" s="149"/>
      <c r="O946" s="173"/>
    </row>
    <row r="947" spans="1:15" ht="15.6">
      <c r="A947" s="157"/>
      <c r="B947" s="233"/>
      <c r="G947" s="173"/>
      <c r="K947" s="149"/>
      <c r="M947" s="149"/>
      <c r="O947" s="173"/>
    </row>
    <row r="948" spans="1:15" ht="15.6">
      <c r="A948" s="157"/>
      <c r="B948" s="233"/>
      <c r="G948" s="173"/>
      <c r="K948" s="149"/>
      <c r="M948" s="149"/>
      <c r="O948" s="173"/>
    </row>
    <row r="949" spans="1:15" ht="15.6">
      <c r="A949" s="157"/>
      <c r="B949" s="233"/>
      <c r="G949" s="173"/>
      <c r="K949" s="149"/>
      <c r="M949" s="149"/>
      <c r="O949" s="173"/>
    </row>
    <row r="950" spans="1:15" ht="15.6">
      <c r="A950" s="157"/>
      <c r="B950" s="233"/>
      <c r="G950" s="173"/>
      <c r="K950" s="149"/>
      <c r="M950" s="149"/>
      <c r="O950" s="173"/>
    </row>
    <row r="951" spans="1:15" ht="15.6">
      <c r="A951" s="157"/>
      <c r="B951" s="233"/>
      <c r="G951" s="173"/>
      <c r="K951" s="149"/>
      <c r="M951" s="149"/>
      <c r="O951" s="173"/>
    </row>
    <row r="952" spans="1:15" ht="15.6">
      <c r="A952" s="157"/>
      <c r="B952" s="233"/>
      <c r="G952" s="173"/>
      <c r="K952" s="149"/>
      <c r="M952" s="149"/>
      <c r="O952" s="173"/>
    </row>
    <row r="953" spans="1:15" ht="15.6">
      <c r="A953" s="157"/>
      <c r="B953" s="233"/>
      <c r="G953" s="173"/>
      <c r="K953" s="149"/>
      <c r="M953" s="149"/>
      <c r="O953" s="173"/>
    </row>
    <row r="954" spans="1:15" ht="15.6">
      <c r="A954" s="157"/>
      <c r="B954" s="233"/>
      <c r="G954" s="173"/>
      <c r="K954" s="149"/>
      <c r="M954" s="149"/>
      <c r="O954" s="173"/>
    </row>
    <row r="955" spans="1:15" ht="15.6">
      <c r="A955" s="157"/>
      <c r="B955" s="234"/>
      <c r="G955" s="173"/>
      <c r="K955" s="149"/>
      <c r="M955" s="149"/>
      <c r="O955" s="173"/>
    </row>
  </sheetData>
  <mergeCells count="4">
    <mergeCell ref="S11:AE11"/>
    <mergeCell ref="S35:AA35"/>
    <mergeCell ref="S36:AA36"/>
    <mergeCell ref="S42:AA42"/>
  </mergeCells>
  <conditionalFormatting sqref="L464:L633">
    <cfRule type="containsText" dxfId="88" priority="1" operator="containsText" text="123">
      <formula>NOT(ISERROR(SEARCH(("123"),(L464))))</formula>
    </cfRule>
  </conditionalFormatting>
  <conditionalFormatting sqref="L464:L633">
    <cfRule type="containsText" dxfId="87" priority="2" operator="containsText" text="133">
      <formula>NOT(ISERROR(SEARCH(("133"),(L464))))</formula>
    </cfRule>
  </conditionalFormatting>
  <conditionalFormatting sqref="N464:N633">
    <cfRule type="containsText" dxfId="86" priority="3" operator="containsText" text="231">
      <formula>NOT(ISERROR(SEARCH(("231"),(N464))))</formula>
    </cfRule>
  </conditionalFormatting>
  <conditionalFormatting sqref="K464:L488 L490 L492">
    <cfRule type="containsText" dxfId="85" priority="4" operator="containsText" text="missing">
      <formula>NOT(ISERROR(SEARCH(("missing"),(K464))))</formula>
    </cfRule>
  </conditionalFormatting>
  <conditionalFormatting sqref="K490:L492">
    <cfRule type="containsText" dxfId="84" priority="5" operator="containsText" text="missing">
      <formula>NOT(ISERROR(SEARCH(("missing"),(K490))))</formula>
    </cfRule>
  </conditionalFormatting>
  <conditionalFormatting sqref="I382:I431">
    <cfRule type="containsText" dxfId="83" priority="6" operator="containsText" text="171">
      <formula>NOT(ISERROR(SEARCH(("171"),(I382))))</formula>
    </cfRule>
  </conditionalFormatting>
  <conditionalFormatting sqref="I382:I431">
    <cfRule type="containsText" dxfId="82" priority="7" operator="containsText" text="189">
      <formula>NOT(ISERROR(SEARCH(("189"),(I382))))</formula>
    </cfRule>
  </conditionalFormatting>
  <conditionalFormatting sqref="L382:L431">
    <cfRule type="containsText" dxfId="81" priority="8" operator="containsText" text="137">
      <formula>NOT(ISERROR(SEARCH(("137"),(L382))))</formula>
    </cfRule>
  </conditionalFormatting>
  <conditionalFormatting sqref="O382:O431">
    <cfRule type="containsText" dxfId="80" priority="9" operator="containsText" text="218">
      <formula>NOT(ISERROR(SEARCH(("218"),(O382))))</formula>
    </cfRule>
  </conditionalFormatting>
  <conditionalFormatting sqref="F236:F275 F278:F324 F326:F381 E328 E330 E350 E354 E356 E361 E365:E366 E380">
    <cfRule type="containsText" dxfId="79" priority="10" operator="containsText" text="187">
      <formula>NOT(ISERROR(SEARCH(("187"),(F236))))</formula>
    </cfRule>
  </conditionalFormatting>
  <conditionalFormatting sqref="H236:H275 H278:H381">
    <cfRule type="containsText" dxfId="78" priority="11" operator="containsText" text="170">
      <formula>NOT(ISERROR(SEARCH(("170"),(H236))))</formula>
    </cfRule>
  </conditionalFormatting>
  <conditionalFormatting sqref="I236:I275 I278:I324 I326:I431">
    <cfRule type="containsText" dxfId="77" priority="12" operator="containsText" text="207">
      <formula>NOT(ISERROR(SEARCH(("207"),(I236))))</formula>
    </cfRule>
  </conditionalFormatting>
  <conditionalFormatting sqref="I236:I275 I278:I324 I326:I381">
    <cfRule type="containsText" dxfId="76" priority="13" operator="containsText" text="209">
      <formula>NOT(ISERROR(SEARCH(("209"),(I236))))</formula>
    </cfRule>
  </conditionalFormatting>
  <conditionalFormatting sqref="O236:O247 O250:O275 L276:L277 O278:O301 O303:O307 O309 O311:O317 O319:O323 O325:O381">
    <cfRule type="containsText" dxfId="75" priority="14" operator="containsText" text="166">
      <formula>NOT(ISERROR(SEARCH(("166"),(O236))))</formula>
    </cfRule>
  </conditionalFormatting>
  <conditionalFormatting sqref="L236:L275 L278:L381">
    <cfRule type="containsText" dxfId="74" priority="15" operator="containsText" text="131">
      <formula>NOT(ISERROR(SEARCH(("131"),(L236))))</formula>
    </cfRule>
  </conditionalFormatting>
  <conditionalFormatting sqref="L236:L275 L278:L381">
    <cfRule type="containsText" dxfId="73" priority="16" operator="containsText" text="133">
      <formula>NOT(ISERROR(SEARCH(("133"),(L236))))</formula>
    </cfRule>
  </conditionalFormatting>
  <conditionalFormatting sqref="F186:F235">
    <cfRule type="containsText" dxfId="72" priority="17" operator="containsText" text="159">
      <formula>NOT(ISERROR(SEARCH(("159"),(F186))))</formula>
    </cfRule>
  </conditionalFormatting>
  <conditionalFormatting sqref="L186:L235">
    <cfRule type="containsText" dxfId="71" priority="18" operator="containsText" text="159">
      <formula>NOT(ISERROR(SEARCH(("159"),(L186))))</formula>
    </cfRule>
  </conditionalFormatting>
  <conditionalFormatting sqref="L186:L235">
    <cfRule type="containsText" dxfId="70" priority="19" operator="containsText" text="159">
      <formula>NOT(ISERROR(SEARCH(("159"),(L186))))</formula>
    </cfRule>
  </conditionalFormatting>
  <conditionalFormatting sqref="E138:E185 L236:L275 L278:L381">
    <cfRule type="containsText" dxfId="69" priority="20" operator="containsText" text="147">
      <formula>NOT(ISERROR(SEARCH(("147"),(E138))))</formula>
    </cfRule>
  </conditionalFormatting>
  <conditionalFormatting sqref="E138:E185 L236:L275 L278:L381">
    <cfRule type="containsText" dxfId="68" priority="21" operator="containsText" text="153">
      <formula>NOT(ISERROR(SEARCH(("153"),(E138))))</formula>
    </cfRule>
  </conditionalFormatting>
  <conditionalFormatting sqref="I138:I185">
    <cfRule type="containsText" dxfId="67" priority="22" operator="containsText" text="187">
      <formula>NOT(ISERROR(SEARCH(("187"),(I138))))</formula>
    </cfRule>
  </conditionalFormatting>
  <conditionalFormatting sqref="I138:I185 I236:I275 I278:I324 I326:I381">
    <cfRule type="containsText" dxfId="66" priority="23" operator="containsText" text="203">
      <formula>NOT(ISERROR(SEARCH(("203"),(I138))))</formula>
    </cfRule>
  </conditionalFormatting>
  <conditionalFormatting sqref="K138:K185 L186:L235 K236:K245 K248:K275 L276:M277 K278:K315 K318:K381 L382:L431">
    <cfRule type="containsText" dxfId="65" priority="24" operator="containsText" text="157">
      <formula>NOT(ISERROR(SEARCH(("157"),(K138))))</formula>
    </cfRule>
  </conditionalFormatting>
  <conditionalFormatting sqref="K138:K185">
    <cfRule type="containsText" dxfId="64" priority="25" operator="containsText" text="160">
      <formula>NOT(ISERROR(SEARCH(("160"),(K138))))</formula>
    </cfRule>
  </conditionalFormatting>
  <conditionalFormatting sqref="K138:K185">
    <cfRule type="containsText" dxfId="63" priority="26" operator="containsText" text="169">
      <formula>NOT(ISERROR(SEARCH(("169"),(K138))))</formula>
    </cfRule>
  </conditionalFormatting>
  <conditionalFormatting sqref="K138:K185">
    <cfRule type="containsText" dxfId="62" priority="27" operator="containsText" text="176">
      <formula>NOT(ISERROR(SEARCH(("176"),(K138))))</formula>
    </cfRule>
  </conditionalFormatting>
  <conditionalFormatting sqref="L138:L275 L278:L431">
    <cfRule type="containsText" dxfId="61" priority="28" operator="containsText" text="145">
      <formula>NOT(ISERROR(SEARCH(("145"),(L138))))</formula>
    </cfRule>
  </conditionalFormatting>
  <conditionalFormatting sqref="L138:L185">
    <cfRule type="containsText" dxfId="60" priority="29" operator="containsText" text="157">
      <formula>NOT(ISERROR(SEARCH(("157"),(L138))))</formula>
    </cfRule>
  </conditionalFormatting>
  <conditionalFormatting sqref="L138:L185">
    <cfRule type="containsText" dxfId="59" priority="30" operator="containsText" text="131">
      <formula>NOT(ISERROR(SEARCH(("131"),(L138))))</formula>
    </cfRule>
  </conditionalFormatting>
  <conditionalFormatting sqref="O138:O185">
    <cfRule type="containsText" dxfId="58" priority="31" operator="containsText" text="207">
      <formula>NOT(ISERROR(SEARCH(("207"),(O138))))</formula>
    </cfRule>
  </conditionalFormatting>
  <conditionalFormatting sqref="O138:O185">
    <cfRule type="containsText" dxfId="57" priority="32" operator="containsText" text="243">
      <formula>NOT(ISERROR(SEARCH(("243"),(O138))))</formula>
    </cfRule>
  </conditionalFormatting>
  <conditionalFormatting sqref="F54:F89 E60 E87 F92:F95 F98:F113 E103 E105 F138:F185">
    <cfRule type="containsText" dxfId="56" priority="33" operator="containsText" text="155">
      <formula>NOT(ISERROR(SEARCH(("155"),(F54))))</formula>
    </cfRule>
  </conditionalFormatting>
  <conditionalFormatting sqref="F54:F89 E60 E87 F92:F95 F98:F113 E103 E105">
    <cfRule type="containsText" dxfId="55" priority="34" operator="containsText" text="147">
      <formula>NOT(ISERROR(SEARCH(("147"),(F54))))</formula>
    </cfRule>
  </conditionalFormatting>
  <conditionalFormatting sqref="F54:F89 E60 E87 F92:F95 F98:F113 E103 E105 F115:F137 F236:F275 F278:F324 F326:F381 E328 E330 E350 E354 E356 E361 E365:E366 E380">
    <cfRule type="containsText" dxfId="54" priority="35" operator="containsText" text="159">
      <formula>NOT(ISERROR(SEARCH(("159"),(F54))))</formula>
    </cfRule>
  </conditionalFormatting>
  <conditionalFormatting sqref="D54:D55 D58:D73 D80:D81 D84:D99 D102:D109 D112:D113 D186:D235">
    <cfRule type="containsText" dxfId="53" priority="36" operator="containsText" text="294">
      <formula>NOT(ISERROR(SEARCH(("294"),(D54))))</formula>
    </cfRule>
  </conditionalFormatting>
  <conditionalFormatting sqref="D54:D55 D58:D73 D80:D81 D84:D99 D102:D109 D112:D113 D138:D235 D464:D633">
    <cfRule type="containsText" dxfId="52" priority="37" operator="containsText" text="301">
      <formula>NOT(ISERROR(SEARCH(("301"),(D54))))</formula>
    </cfRule>
  </conditionalFormatting>
  <conditionalFormatting sqref="E54:E65 F54:F89 E68:E83 E86:E95 F92:F95 E98:E111 F98:F113 E114:E136 K138:K185 F186:F275 F278:F324 F326:F381 E328 E330 E350 E354 E356 E361 E365:E366 E380 L382:L431 E464:E633">
    <cfRule type="containsText" dxfId="51" priority="38" operator="containsText" text="149">
      <formula>NOT(ISERROR(SEARCH(("149"),(E54))))</formula>
    </cfRule>
  </conditionalFormatting>
  <conditionalFormatting sqref="E54:E59 K54:K57 E61:E65 K62:K69 E68:E83 K74:K75 K78:K83 E86 E88:E95 K90:K95 E98:E102 K100:K101 E104 E106:E111 K106:K113 E114:E136 L186:L235">
    <cfRule type="containsText" dxfId="50" priority="39" operator="containsText" text="151">
      <formula>NOT(ISERROR(SEARCH(("151"),(E54))))</formula>
    </cfRule>
  </conditionalFormatting>
  <conditionalFormatting sqref="E54:E65 E68:E83 E86:E95 E98:E113 E138:E185">
    <cfRule type="containsText" dxfId="49" priority="40" operator="containsText" text="129">
      <formula>NOT(ISERROR(SEARCH(("129"),(E54))))</formula>
    </cfRule>
  </conditionalFormatting>
  <conditionalFormatting sqref="F54:F89 E60 E87 F92:F95 F98:F113 E103 E105 F138:F185">
    <cfRule type="containsText" dxfId="48" priority="41" operator="containsText" text="143">
      <formula>NOT(ISERROR(SEARCH(("143"),(F54))))</formula>
    </cfRule>
  </conditionalFormatting>
  <conditionalFormatting sqref="G54:G113 H54:H55 H58:H113 K138:K185 K236:K245 K248:K275 L276:M277 K278:K315 K318:K381 K464:K633 L464 L466 L468 L470 L472 L474 L476 L478 L480 L482 L484 L486 L488 L490 L492">
    <cfRule type="containsText" dxfId="47" priority="42" operator="containsText" text="161">
      <formula>NOT(ISERROR(SEARCH(("161"),(G54))))</formula>
    </cfRule>
  </conditionalFormatting>
  <conditionalFormatting sqref="G54:G113 H54:H55 H58:H113 H236:H275 H278:H431">
    <cfRule type="containsText" dxfId="46" priority="43" operator="containsText" text="164">
      <formula>NOT(ISERROR(SEARCH(("164"),(G54))))</formula>
    </cfRule>
  </conditionalFormatting>
  <conditionalFormatting sqref="J54:J55 J58:J65 J68:J113 J186:J235 J382:J431">
    <cfRule type="containsText" dxfId="45" priority="44" operator="containsText" text="185">
      <formula>NOT(ISERROR(SEARCH(("185"),(J54))))</formula>
    </cfRule>
  </conditionalFormatting>
  <conditionalFormatting sqref="I54:J55 I58:I85 J58:J65 J68:J111 I92:I97 I104:I105 I108:I113 J186:J275 J278:J314 J316:J381 J464:J633">
    <cfRule type="containsText" dxfId="44" priority="45" operator="containsText" text="199">
      <formula>NOT(ISERROR(SEARCH(("199"),(I54))))</formula>
    </cfRule>
  </conditionalFormatting>
  <conditionalFormatting sqref="H54 H58:H60 H62 H64:H66 H68:H70 H72:H74 H76 H78 H80:H84 H86 H88:H92 H94 H96:H98 H100 H102:H104 H106:H108 H110">
    <cfRule type="containsText" dxfId="43" priority="46" operator="containsText" text="199">
      <formula>NOT(ISERROR(SEARCH(("199"),(H54))))</formula>
    </cfRule>
  </conditionalFormatting>
  <conditionalFormatting sqref="H54 I54:I55 H58:H60 I58:I85 H62 H64:H66 H68:H70 H72:H74 H76 H78 H80:H84 H86 H88:H92 I92:I97 H94 H96:H98 H100 H102:H104 I104:I105 H106:H108 I108:I113 H110 I138:I185 I236:I275 I278:I324 I326:I431 I464:I633">
    <cfRule type="containsText" dxfId="42" priority="47" operator="containsText" text="201">
      <formula>NOT(ISERROR(SEARCH(("201"),(H54))))</formula>
    </cfRule>
  </conditionalFormatting>
  <conditionalFormatting sqref="H54 I54:I55 H58:H60 I58:I85 H62 H64:H66 H68:H70 H72:H74 H76 H78 H80:H84 H86 H88:H92 I92:I97 H94 H96:H98 H100 H102:H104 I104:I105 H106:H108 I108:I113 H110 I236:I275 I278:I324 I326:I381 I464:I633">
    <cfRule type="containsText" dxfId="41" priority="48" operator="containsText" text="205">
      <formula>NOT(ISERROR(SEARCH(("205"),(H54))))</formula>
    </cfRule>
  </conditionalFormatting>
  <conditionalFormatting sqref="K54:K57 K62:K69 K74:K75 K78:K83 K90:K95 K100:K101 K106:K111">
    <cfRule type="containsText" dxfId="40" priority="49" operator="containsText" text="151">
      <formula>NOT(ISERROR(SEARCH(("151"),(K54))))</formula>
    </cfRule>
  </conditionalFormatting>
  <conditionalFormatting sqref="K54:K57 K62:K69 K74:K75 K78:K83 K90:K95 K100:K101 K106:K113 K464:K633 L464 L466 L468 L470 L472 L474 L476 L478 L480 L482 L484 L486 L488 L490 L492">
    <cfRule type="containsText" dxfId="39" priority="50" operator="containsText" text="169">
      <formula>NOT(ISERROR(SEARCH(("169"),(K54))))</formula>
    </cfRule>
  </conditionalFormatting>
  <conditionalFormatting sqref="K54:K57 K62:K69 K74:K75 K78:K83 K90:K95 K100:K101 K106:K113">
    <cfRule type="containsText" dxfId="38" priority="51" operator="containsText" text="157">
      <formula>NOT(ISERROR(SEARCH(("157"),(K54))))</formula>
    </cfRule>
  </conditionalFormatting>
  <conditionalFormatting sqref="N54:N113 O464:O633">
    <cfRule type="containsText" dxfId="37" priority="52" operator="containsText" text="215">
      <formula>NOT(ISERROR(SEARCH(("215"),(N54))))</formula>
    </cfRule>
  </conditionalFormatting>
  <conditionalFormatting sqref="N54:N113">
    <cfRule type="containsText" dxfId="36" priority="53" operator="containsText" text="233">
      <formula>NOT(ISERROR(SEARCH(("233"),(N54))))</formula>
    </cfRule>
  </conditionalFormatting>
  <conditionalFormatting sqref="O54:O99 O102:O113">
    <cfRule type="containsText" dxfId="35" priority="54" operator="containsText" text="195">
      <formula>NOT(ISERROR(SEARCH(("195"),(O54))))</formula>
    </cfRule>
  </conditionalFormatting>
  <conditionalFormatting sqref="O54:O99 O102:O113">
    <cfRule type="containsText" dxfId="34" priority="55" operator="containsText" text="203">
      <formula>NOT(ISERROR(SEARCH(("203"),(O54))))</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B961"/>
  <sheetViews>
    <sheetView workbookViewId="0">
      <selection activeCell="A635" sqref="A635:XFD674"/>
    </sheetView>
  </sheetViews>
  <sheetFormatPr defaultColWidth="11.1796875" defaultRowHeight="15" customHeight="1"/>
  <sheetData>
    <row r="1" spans="1:54" ht="22.5" customHeight="1">
      <c r="A1" s="111" t="s">
        <v>88</v>
      </c>
      <c r="B1" s="1" t="s">
        <v>154</v>
      </c>
      <c r="C1" s="1" t="s">
        <v>155</v>
      </c>
      <c r="D1" s="236" t="s">
        <v>89</v>
      </c>
      <c r="E1" s="236" t="s">
        <v>92</v>
      </c>
      <c r="F1" s="237" t="s">
        <v>95</v>
      </c>
      <c r="G1" s="238" t="s">
        <v>98</v>
      </c>
      <c r="H1" s="239" t="s">
        <v>101</v>
      </c>
      <c r="I1" s="236" t="s">
        <v>104</v>
      </c>
      <c r="J1" s="237" t="s">
        <v>107</v>
      </c>
      <c r="K1" s="238" t="s">
        <v>110</v>
      </c>
      <c r="L1" s="236" t="s">
        <v>113</v>
      </c>
      <c r="M1" s="237" t="s">
        <v>116</v>
      </c>
      <c r="N1" s="236" t="s">
        <v>119</v>
      </c>
      <c r="O1" s="237" t="s">
        <v>122</v>
      </c>
      <c r="P1" s="238" t="s">
        <v>125</v>
      </c>
      <c r="Q1" s="217"/>
      <c r="R1" s="217"/>
      <c r="S1" s="218"/>
      <c r="T1" s="98"/>
      <c r="U1" s="98"/>
      <c r="V1" s="87"/>
      <c r="W1" s="98"/>
      <c r="X1" s="98"/>
      <c r="Y1" s="98"/>
      <c r="Z1" s="98"/>
      <c r="AA1" s="98"/>
      <c r="AB1" s="98"/>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row>
    <row r="2" spans="1:54" ht="15.6">
      <c r="A2" s="240"/>
      <c r="B2" s="241"/>
      <c r="C2" s="241" t="s">
        <v>156</v>
      </c>
      <c r="D2" s="241" t="s">
        <v>157</v>
      </c>
      <c r="E2" s="241" t="s">
        <v>158</v>
      </c>
      <c r="F2" s="242" t="s">
        <v>159</v>
      </c>
      <c r="G2" s="241" t="s">
        <v>160</v>
      </c>
      <c r="H2" s="241" t="s">
        <v>161</v>
      </c>
      <c r="I2" s="241" t="s">
        <v>162</v>
      </c>
      <c r="J2" s="241" t="s">
        <v>163</v>
      </c>
      <c r="K2" s="241" t="s">
        <v>164</v>
      </c>
      <c r="L2" s="241" t="s">
        <v>165</v>
      </c>
      <c r="M2" s="241" t="s">
        <v>166</v>
      </c>
      <c r="N2" s="241" t="s">
        <v>167</v>
      </c>
      <c r="O2" s="241" t="s">
        <v>168</v>
      </c>
      <c r="P2" s="241" t="s">
        <v>169</v>
      </c>
      <c r="Q2" s="243"/>
      <c r="R2" s="244"/>
      <c r="S2" s="244"/>
      <c r="T2" s="245"/>
      <c r="U2" s="245"/>
      <c r="V2" s="245"/>
      <c r="W2" s="245"/>
      <c r="X2" s="245"/>
      <c r="Y2" s="245"/>
      <c r="Z2" s="245"/>
      <c r="AA2" s="245"/>
      <c r="AB2" s="245"/>
      <c r="AC2" s="245"/>
      <c r="AD2" s="245"/>
      <c r="AE2" s="245"/>
      <c r="AF2" s="245"/>
      <c r="AG2" s="245"/>
      <c r="AH2" s="245"/>
      <c r="AI2" s="245"/>
      <c r="AJ2" s="245"/>
      <c r="AK2" s="245"/>
      <c r="AL2" s="245"/>
      <c r="AM2" s="245"/>
      <c r="AN2" s="245"/>
      <c r="AO2" s="245"/>
      <c r="AP2" s="245"/>
      <c r="AQ2" s="245"/>
      <c r="AR2" s="245"/>
      <c r="AS2" s="245"/>
      <c r="AT2" s="245"/>
      <c r="AU2" s="245"/>
      <c r="AV2" s="245"/>
      <c r="AW2" s="245"/>
      <c r="AX2" s="245"/>
      <c r="AY2" s="245"/>
      <c r="AZ2" s="245"/>
      <c r="BA2" s="245"/>
      <c r="BB2" s="245"/>
    </row>
    <row r="3" spans="1:54" ht="15.6">
      <c r="A3" s="22" t="s">
        <v>1</v>
      </c>
      <c r="B3" s="209">
        <v>1</v>
      </c>
      <c r="C3" s="209" t="str">
        <f>"I"&amp;all_sampels_cleaned!B2</f>
        <v>I261</v>
      </c>
      <c r="D3" s="15">
        <v>139</v>
      </c>
      <c r="E3" s="15">
        <v>-9</v>
      </c>
      <c r="F3" s="246">
        <v>152</v>
      </c>
      <c r="G3" s="15">
        <v>158</v>
      </c>
      <c r="H3" s="229">
        <v>-9</v>
      </c>
      <c r="I3" s="15">
        <v>163</v>
      </c>
      <c r="J3" s="15">
        <v>200</v>
      </c>
      <c r="K3" s="229">
        <v>182</v>
      </c>
      <c r="L3" s="15">
        <v>-9</v>
      </c>
      <c r="M3" s="15">
        <v>-9</v>
      </c>
      <c r="N3" s="227">
        <v>-9</v>
      </c>
      <c r="O3" s="15">
        <v>-9</v>
      </c>
      <c r="P3" s="229">
        <v>-9</v>
      </c>
      <c r="Q3" s="212"/>
      <c r="R3" s="143"/>
      <c r="S3" s="143"/>
      <c r="T3" s="247"/>
      <c r="U3" s="247"/>
      <c r="V3" s="247"/>
      <c r="W3" s="247"/>
      <c r="X3" s="247"/>
      <c r="Y3" s="247"/>
      <c r="Z3" s="247"/>
      <c r="AA3" s="247"/>
      <c r="AB3" s="247"/>
      <c r="AC3" s="247"/>
      <c r="AD3" s="247"/>
      <c r="AE3" s="247"/>
      <c r="AF3" s="247"/>
      <c r="AG3" s="247"/>
      <c r="AH3" s="247"/>
      <c r="AI3" s="247"/>
      <c r="AJ3" s="247"/>
      <c r="AK3" s="247"/>
      <c r="AL3" s="247"/>
      <c r="AM3" s="247"/>
      <c r="AN3" s="247"/>
      <c r="AO3" s="247"/>
      <c r="AP3" s="247"/>
      <c r="AQ3" s="247"/>
      <c r="AR3" s="247"/>
      <c r="AS3" s="247"/>
      <c r="AT3" s="247"/>
      <c r="AU3" s="247"/>
      <c r="AV3" s="247"/>
      <c r="AW3" s="247"/>
      <c r="AX3" s="247"/>
      <c r="AY3" s="247"/>
      <c r="AZ3" s="247"/>
      <c r="BA3" s="247"/>
      <c r="BB3" s="247"/>
    </row>
    <row r="4" spans="1:54" ht="15.6">
      <c r="A4" s="22" t="s">
        <v>1</v>
      </c>
      <c r="B4" s="209">
        <v>1</v>
      </c>
      <c r="C4" s="209" t="str">
        <f>"I"&amp;all_sampels_cleaned!B3</f>
        <v>I261</v>
      </c>
      <c r="D4" s="15">
        <v>139</v>
      </c>
      <c r="E4" s="15">
        <v>-9</v>
      </c>
      <c r="F4" s="246">
        <v>152</v>
      </c>
      <c r="G4" s="15">
        <v>158</v>
      </c>
      <c r="H4" s="229">
        <v>-9</v>
      </c>
      <c r="I4" s="15">
        <v>166</v>
      </c>
      <c r="J4" s="15">
        <v>202</v>
      </c>
      <c r="K4" s="229">
        <v>196</v>
      </c>
      <c r="L4" s="15">
        <v>-9</v>
      </c>
      <c r="M4" s="15">
        <v>-9</v>
      </c>
      <c r="N4" s="227">
        <v>-9</v>
      </c>
      <c r="O4" s="15">
        <v>-9</v>
      </c>
      <c r="P4" s="229">
        <v>-9</v>
      </c>
      <c r="Q4" s="212"/>
      <c r="R4" s="143"/>
      <c r="S4" s="143"/>
      <c r="T4" s="247"/>
      <c r="U4" s="247"/>
      <c r="V4" s="247"/>
      <c r="W4" s="247"/>
      <c r="X4" s="247"/>
      <c r="Y4" s="247"/>
      <c r="Z4" s="247"/>
      <c r="AA4" s="247"/>
      <c r="AB4" s="247"/>
      <c r="AC4" s="247"/>
      <c r="AD4" s="247"/>
      <c r="AE4" s="247"/>
      <c r="AF4" s="247"/>
      <c r="AG4" s="247"/>
      <c r="AH4" s="247"/>
      <c r="AI4" s="247"/>
      <c r="AJ4" s="247"/>
      <c r="AK4" s="247"/>
      <c r="AL4" s="247"/>
      <c r="AM4" s="247"/>
      <c r="AN4" s="247"/>
      <c r="AO4" s="247"/>
      <c r="AP4" s="247"/>
      <c r="AQ4" s="247"/>
      <c r="AR4" s="247"/>
      <c r="AS4" s="247"/>
      <c r="AT4" s="247"/>
      <c r="AU4" s="247"/>
      <c r="AV4" s="247"/>
      <c r="AW4" s="247"/>
      <c r="AX4" s="247"/>
      <c r="AY4" s="247"/>
      <c r="AZ4" s="247"/>
      <c r="BA4" s="247"/>
      <c r="BB4" s="247"/>
    </row>
    <row r="5" spans="1:54" ht="15.6">
      <c r="A5" s="22" t="s">
        <v>1</v>
      </c>
      <c r="B5" s="209">
        <v>1</v>
      </c>
      <c r="C5" s="209" t="str">
        <f>"I"&amp;all_sampels_cleaned!B4</f>
        <v>I262</v>
      </c>
      <c r="D5" s="15">
        <v>139</v>
      </c>
      <c r="E5" s="246">
        <v>332</v>
      </c>
      <c r="F5" s="246">
        <v>152</v>
      </c>
      <c r="G5" s="15">
        <v>158</v>
      </c>
      <c r="H5" s="229">
        <v>-9</v>
      </c>
      <c r="I5" s="15">
        <v>163</v>
      </c>
      <c r="J5" s="15">
        <v>202</v>
      </c>
      <c r="K5" s="229">
        <v>182</v>
      </c>
      <c r="L5" s="15">
        <v>-9</v>
      </c>
      <c r="M5" s="15">
        <v>146</v>
      </c>
      <c r="N5" s="227">
        <v>-9</v>
      </c>
      <c r="O5" s="15">
        <v>232</v>
      </c>
      <c r="P5" s="229">
        <v>214</v>
      </c>
      <c r="Q5" s="212"/>
      <c r="R5" s="155"/>
      <c r="S5" s="155"/>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7"/>
    </row>
    <row r="6" spans="1:54" ht="15.6">
      <c r="A6" s="22" t="s">
        <v>1</v>
      </c>
      <c r="B6" s="209">
        <v>1</v>
      </c>
      <c r="C6" s="209" t="str">
        <f>"I"&amp;all_sampels_cleaned!B5</f>
        <v>I262</v>
      </c>
      <c r="D6" s="15">
        <v>139</v>
      </c>
      <c r="E6" s="246">
        <v>302</v>
      </c>
      <c r="F6" s="246">
        <v>152</v>
      </c>
      <c r="G6" s="15">
        <v>158</v>
      </c>
      <c r="H6" s="229">
        <v>-9</v>
      </c>
      <c r="I6" s="15">
        <v>166</v>
      </c>
      <c r="J6" s="15">
        <v>202</v>
      </c>
      <c r="K6" s="229">
        <v>196</v>
      </c>
      <c r="L6" s="15">
        <v>-9</v>
      </c>
      <c r="M6" s="15">
        <v>146</v>
      </c>
      <c r="N6" s="227">
        <v>-9</v>
      </c>
      <c r="O6" s="15">
        <v>232</v>
      </c>
      <c r="P6" s="229">
        <v>214</v>
      </c>
      <c r="Q6" s="212"/>
      <c r="R6" s="143"/>
      <c r="S6" s="143"/>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47"/>
    </row>
    <row r="7" spans="1:54" ht="15.6">
      <c r="A7" s="22" t="s">
        <v>1</v>
      </c>
      <c r="B7" s="209">
        <v>1</v>
      </c>
      <c r="C7" s="209" t="str">
        <f>"I"&amp;all_sampels_cleaned!B6</f>
        <v>I263</v>
      </c>
      <c r="D7" s="15">
        <v>139</v>
      </c>
      <c r="E7" s="15">
        <v>-9</v>
      </c>
      <c r="F7" s="246">
        <v>152</v>
      </c>
      <c r="G7" s="15">
        <v>158</v>
      </c>
      <c r="H7" s="229">
        <v>-9</v>
      </c>
      <c r="I7" s="15">
        <v>163</v>
      </c>
      <c r="J7" s="15">
        <v>202</v>
      </c>
      <c r="K7" s="229">
        <v>182</v>
      </c>
      <c r="L7" s="15">
        <v>-9</v>
      </c>
      <c r="M7" s="15">
        <v>146</v>
      </c>
      <c r="N7" s="227">
        <v>-9</v>
      </c>
      <c r="O7" s="246">
        <v>232</v>
      </c>
      <c r="P7" s="229">
        <v>-9</v>
      </c>
      <c r="AD7" s="15"/>
      <c r="AE7" s="15"/>
      <c r="AF7" s="15"/>
      <c r="AG7" s="15"/>
      <c r="AH7" s="15"/>
      <c r="AI7" s="15"/>
      <c r="AJ7" s="15"/>
      <c r="AK7" s="15"/>
      <c r="AL7" s="15"/>
      <c r="AM7" s="15"/>
      <c r="AN7" s="15"/>
      <c r="AO7" s="15"/>
      <c r="AP7" s="15"/>
      <c r="AQ7" s="15"/>
      <c r="AR7" s="15"/>
      <c r="AS7" s="15"/>
      <c r="AT7" s="15"/>
      <c r="AU7" s="15"/>
      <c r="AV7" s="15"/>
      <c r="AW7" s="15"/>
      <c r="AX7" s="15"/>
      <c r="AY7" s="15"/>
      <c r="AZ7" s="15"/>
      <c r="BA7" s="15"/>
      <c r="BB7" s="15"/>
    </row>
    <row r="8" spans="1:54" ht="15.6">
      <c r="A8" s="22" t="s">
        <v>1</v>
      </c>
      <c r="B8" s="209">
        <v>1</v>
      </c>
      <c r="C8" s="209" t="str">
        <f>"I"&amp;all_sampels_cleaned!B7</f>
        <v>I263</v>
      </c>
      <c r="D8" s="15">
        <v>143</v>
      </c>
      <c r="E8" s="15">
        <v>-9</v>
      </c>
      <c r="F8" s="246">
        <v>152</v>
      </c>
      <c r="G8" s="15">
        <v>170</v>
      </c>
      <c r="H8" s="229">
        <v>-9</v>
      </c>
      <c r="I8" s="15">
        <v>166</v>
      </c>
      <c r="J8" s="15">
        <v>202</v>
      </c>
      <c r="K8" s="229">
        <v>196</v>
      </c>
      <c r="L8" s="15">
        <v>-9</v>
      </c>
      <c r="M8" s="15">
        <v>146</v>
      </c>
      <c r="N8" s="227">
        <v>-9</v>
      </c>
      <c r="O8" s="246">
        <v>216</v>
      </c>
      <c r="P8" s="229">
        <v>-9</v>
      </c>
      <c r="Q8" s="31"/>
      <c r="R8" s="31"/>
      <c r="S8" s="31"/>
      <c r="T8" s="31"/>
      <c r="U8" s="31"/>
      <c r="V8" s="31"/>
      <c r="W8" s="31"/>
      <c r="X8" s="31"/>
      <c r="Y8" s="31"/>
      <c r="Z8" s="31"/>
      <c r="AA8" s="31"/>
      <c r="AB8" s="31"/>
      <c r="AC8" s="31"/>
      <c r="AD8" s="207"/>
      <c r="AE8" s="207"/>
      <c r="AF8" s="207"/>
      <c r="AG8" s="207"/>
      <c r="AH8" s="207"/>
      <c r="AI8" s="207"/>
      <c r="AJ8" s="207"/>
      <c r="AK8" s="207"/>
      <c r="AL8" s="207"/>
      <c r="AM8" s="207"/>
      <c r="AN8" s="207"/>
      <c r="AO8" s="207"/>
      <c r="AP8" s="207"/>
      <c r="AQ8" s="207"/>
      <c r="AR8" s="207"/>
      <c r="AS8" s="207"/>
      <c r="AT8" s="207"/>
      <c r="AU8" s="207"/>
      <c r="AV8" s="207"/>
      <c r="AW8" s="207"/>
      <c r="AX8" s="207"/>
      <c r="AY8" s="207"/>
      <c r="AZ8" s="207"/>
      <c r="BA8" s="207"/>
      <c r="BB8" s="207"/>
    </row>
    <row r="9" spans="1:54" ht="15.6">
      <c r="A9" s="22" t="s">
        <v>1</v>
      </c>
      <c r="B9" s="209">
        <v>1</v>
      </c>
      <c r="C9" s="209" t="str">
        <f>"I"&amp;all_sampels_cleaned!B8</f>
        <v>I264</v>
      </c>
      <c r="D9" s="15">
        <v>139</v>
      </c>
      <c r="E9" s="15">
        <v>-9</v>
      </c>
      <c r="F9" s="246">
        <v>152</v>
      </c>
      <c r="G9" s="15">
        <v>158</v>
      </c>
      <c r="H9" s="229">
        <v>-9</v>
      </c>
      <c r="I9" s="15">
        <v>163</v>
      </c>
      <c r="J9" s="15">
        <v>202</v>
      </c>
      <c r="K9" s="229">
        <v>182</v>
      </c>
      <c r="L9" s="15">
        <v>-9</v>
      </c>
      <c r="M9" s="15">
        <v>158</v>
      </c>
      <c r="N9" s="227">
        <v>-9</v>
      </c>
      <c r="O9" s="15">
        <v>232</v>
      </c>
      <c r="P9" s="229">
        <v>-9</v>
      </c>
      <c r="R9" s="155"/>
      <c r="S9" s="15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row>
    <row r="10" spans="1:54" ht="15.6">
      <c r="A10" s="22" t="s">
        <v>1</v>
      </c>
      <c r="B10" s="209">
        <v>1</v>
      </c>
      <c r="C10" s="209" t="str">
        <f>"I"&amp;all_sampels_cleaned!B9</f>
        <v>I264</v>
      </c>
      <c r="D10" s="15">
        <v>143</v>
      </c>
      <c r="E10" s="15">
        <v>-9</v>
      </c>
      <c r="F10" s="246">
        <v>152</v>
      </c>
      <c r="G10" s="15">
        <v>170</v>
      </c>
      <c r="H10" s="229">
        <v>-9</v>
      </c>
      <c r="I10" s="15">
        <v>166</v>
      </c>
      <c r="J10" s="15">
        <v>202</v>
      </c>
      <c r="K10" s="229">
        <v>196</v>
      </c>
      <c r="L10" s="15">
        <v>-9</v>
      </c>
      <c r="M10" s="15">
        <v>146</v>
      </c>
      <c r="N10" s="227">
        <v>-9</v>
      </c>
      <c r="O10" s="15">
        <v>232</v>
      </c>
      <c r="P10" s="229">
        <v>-9</v>
      </c>
      <c r="Q10" s="31"/>
      <c r="R10" s="248"/>
      <c r="S10" s="248"/>
      <c r="T10" s="207"/>
      <c r="U10" s="207"/>
      <c r="V10" s="207"/>
      <c r="W10" s="207"/>
      <c r="X10" s="207"/>
      <c r="Y10" s="207"/>
      <c r="Z10" s="207"/>
      <c r="AA10" s="207"/>
      <c r="AB10" s="207"/>
      <c r="AC10" s="207"/>
      <c r="AD10" s="207"/>
      <c r="AE10" s="207"/>
      <c r="AF10" s="207"/>
      <c r="AG10" s="207"/>
      <c r="AH10" s="207"/>
      <c r="AI10" s="207"/>
      <c r="AJ10" s="207"/>
      <c r="AK10" s="207"/>
      <c r="AL10" s="207"/>
      <c r="AM10" s="207"/>
      <c r="AN10" s="207"/>
      <c r="AO10" s="207"/>
      <c r="AP10" s="207"/>
      <c r="AQ10" s="207"/>
      <c r="AR10" s="207"/>
      <c r="AS10" s="207"/>
      <c r="AT10" s="207"/>
      <c r="AU10" s="207"/>
      <c r="AV10" s="207"/>
      <c r="AW10" s="207"/>
      <c r="AX10" s="207"/>
      <c r="AY10" s="207"/>
      <c r="AZ10" s="207"/>
      <c r="BA10" s="207"/>
      <c r="BB10" s="207"/>
    </row>
    <row r="11" spans="1:54" ht="15.6">
      <c r="A11" s="22" t="s">
        <v>1</v>
      </c>
      <c r="B11" s="209">
        <v>1</v>
      </c>
      <c r="C11" s="209" t="str">
        <f>"I"&amp;all_sampels_cleaned!B10</f>
        <v>I265</v>
      </c>
      <c r="D11" s="15">
        <v>139</v>
      </c>
      <c r="E11" s="15">
        <v>-9</v>
      </c>
      <c r="F11" s="246">
        <v>152</v>
      </c>
      <c r="G11" s="15">
        <v>158</v>
      </c>
      <c r="H11" s="229">
        <v>-9</v>
      </c>
      <c r="I11" s="15">
        <v>163</v>
      </c>
      <c r="J11" s="15">
        <v>-9</v>
      </c>
      <c r="K11" s="229">
        <v>182</v>
      </c>
      <c r="L11" s="15">
        <v>-9</v>
      </c>
      <c r="M11" s="15">
        <v>138</v>
      </c>
      <c r="N11" s="227">
        <v>-9</v>
      </c>
      <c r="O11" s="15">
        <v>214</v>
      </c>
      <c r="P11" s="229">
        <v>-9</v>
      </c>
      <c r="Q11" s="212"/>
      <c r="R11" s="143"/>
      <c r="S11" s="143"/>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7"/>
    </row>
    <row r="12" spans="1:54" ht="15.6">
      <c r="A12" s="22" t="s">
        <v>1</v>
      </c>
      <c r="B12" s="209">
        <v>1</v>
      </c>
      <c r="C12" s="209" t="str">
        <f>"I"&amp;all_sampels_cleaned!B11</f>
        <v>I265</v>
      </c>
      <c r="D12" s="15">
        <v>139</v>
      </c>
      <c r="E12" s="15">
        <v>-9</v>
      </c>
      <c r="F12" s="246">
        <v>152</v>
      </c>
      <c r="G12" s="15">
        <v>158</v>
      </c>
      <c r="H12" s="229">
        <v>-9</v>
      </c>
      <c r="I12" s="15">
        <v>166</v>
      </c>
      <c r="J12" s="15">
        <v>-9</v>
      </c>
      <c r="K12" s="229">
        <v>196</v>
      </c>
      <c r="L12" s="15">
        <v>-9</v>
      </c>
      <c r="M12" s="15">
        <v>138</v>
      </c>
      <c r="N12" s="227">
        <v>-9</v>
      </c>
      <c r="O12" s="15">
        <v>232</v>
      </c>
      <c r="P12" s="229">
        <v>-9</v>
      </c>
      <c r="Q12" s="31"/>
      <c r="R12" s="31"/>
      <c r="S12" s="248"/>
      <c r="T12" s="286"/>
      <c r="U12" s="280"/>
      <c r="V12" s="280"/>
      <c r="W12" s="280"/>
      <c r="X12" s="280"/>
      <c r="Y12" s="280"/>
      <c r="Z12" s="280"/>
      <c r="AA12" s="280"/>
      <c r="AB12" s="280"/>
      <c r="AC12" s="280"/>
      <c r="AD12" s="280"/>
      <c r="AE12" s="280"/>
      <c r="AF12" s="280"/>
      <c r="AG12" s="249"/>
      <c r="AH12" s="249"/>
      <c r="AI12" s="249"/>
      <c r="AJ12" s="249"/>
      <c r="AK12" s="249"/>
      <c r="AL12" s="249"/>
      <c r="AM12" s="249"/>
      <c r="AN12" s="249"/>
      <c r="AO12" s="249"/>
      <c r="AP12" s="249"/>
      <c r="AQ12" s="249"/>
      <c r="AR12" s="249"/>
      <c r="AS12" s="249"/>
      <c r="AT12" s="249"/>
      <c r="AU12" s="249"/>
      <c r="AV12" s="249"/>
      <c r="AW12" s="249"/>
      <c r="AX12" s="249"/>
      <c r="AY12" s="249"/>
      <c r="AZ12" s="249"/>
      <c r="BA12" s="249"/>
      <c r="BB12" s="249"/>
    </row>
    <row r="13" spans="1:54" ht="15.6">
      <c r="A13" s="22" t="s">
        <v>1</v>
      </c>
      <c r="B13" s="209">
        <v>1</v>
      </c>
      <c r="C13" s="209" t="str">
        <f>"I"&amp;all_sampels_cleaned!B12</f>
        <v>I266</v>
      </c>
      <c r="D13" s="15">
        <v>143</v>
      </c>
      <c r="E13" s="15">
        <v>-9</v>
      </c>
      <c r="F13" s="15">
        <v>138</v>
      </c>
      <c r="G13" s="15">
        <v>150</v>
      </c>
      <c r="H13" s="229">
        <v>-9</v>
      </c>
      <c r="I13" s="246">
        <v>166</v>
      </c>
      <c r="J13" s="15">
        <v>-9</v>
      </c>
      <c r="K13" s="250">
        <v>196</v>
      </c>
      <c r="L13" s="15">
        <v>147</v>
      </c>
      <c r="M13" s="15">
        <v>146</v>
      </c>
      <c r="N13" s="227">
        <v>-9</v>
      </c>
      <c r="O13" s="246">
        <v>232</v>
      </c>
      <c r="P13" s="229">
        <v>217</v>
      </c>
      <c r="R13" s="155"/>
      <c r="S13" s="15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row>
    <row r="14" spans="1:54" ht="15.6">
      <c r="A14" s="22" t="s">
        <v>1</v>
      </c>
      <c r="B14" s="209">
        <v>1</v>
      </c>
      <c r="C14" s="209" t="str">
        <f>"I"&amp;all_sampels_cleaned!B13</f>
        <v>I266</v>
      </c>
      <c r="D14" s="15">
        <v>139</v>
      </c>
      <c r="E14" s="15">
        <v>-9</v>
      </c>
      <c r="F14" s="15">
        <v>138</v>
      </c>
      <c r="G14" s="15">
        <v>150</v>
      </c>
      <c r="H14" s="229">
        <v>-9</v>
      </c>
      <c r="I14" s="246">
        <v>163</v>
      </c>
      <c r="J14" s="15">
        <v>-9</v>
      </c>
      <c r="K14" s="250">
        <v>182</v>
      </c>
      <c r="L14" s="15">
        <v>150</v>
      </c>
      <c r="M14" s="15">
        <v>146</v>
      </c>
      <c r="N14" s="227">
        <v>-9</v>
      </c>
      <c r="O14" s="246">
        <v>216</v>
      </c>
      <c r="P14" s="229">
        <v>217</v>
      </c>
      <c r="Q14" s="31"/>
      <c r="R14" s="248"/>
      <c r="S14" s="248"/>
      <c r="T14" s="207"/>
      <c r="U14" s="207"/>
      <c r="V14" s="207"/>
      <c r="W14" s="207"/>
      <c r="X14" s="207"/>
      <c r="Y14" s="207"/>
      <c r="Z14" s="207"/>
      <c r="AA14" s="207"/>
      <c r="AB14" s="207"/>
      <c r="AC14" s="207"/>
      <c r="AD14" s="207"/>
      <c r="AE14" s="207"/>
      <c r="AF14" s="207"/>
      <c r="AG14" s="207"/>
      <c r="AH14" s="207"/>
      <c r="AI14" s="207"/>
      <c r="AJ14" s="207"/>
      <c r="AK14" s="207"/>
      <c r="AL14" s="207"/>
      <c r="AM14" s="207"/>
      <c r="AN14" s="207"/>
      <c r="AO14" s="207"/>
      <c r="AP14" s="207"/>
      <c r="AQ14" s="207"/>
      <c r="AR14" s="207"/>
      <c r="AS14" s="207"/>
      <c r="AT14" s="207"/>
      <c r="AU14" s="207"/>
      <c r="AV14" s="207"/>
      <c r="AW14" s="207"/>
      <c r="AX14" s="207"/>
      <c r="AY14" s="207"/>
      <c r="AZ14" s="207"/>
      <c r="BA14" s="207"/>
      <c r="BB14" s="207"/>
    </row>
    <row r="15" spans="1:54" ht="15.6">
      <c r="A15" s="22" t="s">
        <v>1</v>
      </c>
      <c r="B15" s="209">
        <v>1</v>
      </c>
      <c r="C15" s="209" t="str">
        <f>"I"&amp;all_sampels_cleaned!B14</f>
        <v>I267</v>
      </c>
      <c r="D15" s="15">
        <v>139</v>
      </c>
      <c r="E15" s="15">
        <v>-9</v>
      </c>
      <c r="F15" s="246">
        <v>152</v>
      </c>
      <c r="G15" s="15">
        <v>158</v>
      </c>
      <c r="H15" s="229">
        <v>-9</v>
      </c>
      <c r="I15" s="15">
        <v>163</v>
      </c>
      <c r="J15" s="15">
        <v>202</v>
      </c>
      <c r="K15" s="250">
        <v>184</v>
      </c>
      <c r="L15" s="15">
        <v>159</v>
      </c>
      <c r="M15" s="15">
        <v>-9</v>
      </c>
      <c r="N15" s="227">
        <v>320</v>
      </c>
      <c r="O15" s="15">
        <v>216</v>
      </c>
      <c r="P15" s="229">
        <v>-9</v>
      </c>
      <c r="Q15" s="212"/>
      <c r="R15" s="155"/>
      <c r="S15" s="155"/>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7"/>
    </row>
    <row r="16" spans="1:54" ht="15.6">
      <c r="A16" s="22" t="s">
        <v>1</v>
      </c>
      <c r="B16" s="209">
        <v>1</v>
      </c>
      <c r="C16" s="209" t="str">
        <f>"I"&amp;all_sampels_cleaned!B15</f>
        <v>I267</v>
      </c>
      <c r="D16" s="15">
        <v>139</v>
      </c>
      <c r="E16" s="15">
        <v>-9</v>
      </c>
      <c r="F16" s="246">
        <v>152</v>
      </c>
      <c r="G16" s="15">
        <v>158</v>
      </c>
      <c r="H16" s="229">
        <v>-9</v>
      </c>
      <c r="I16" s="15">
        <v>166</v>
      </c>
      <c r="J16" s="15">
        <v>202</v>
      </c>
      <c r="K16" s="250">
        <v>184</v>
      </c>
      <c r="L16" s="15">
        <v>162</v>
      </c>
      <c r="M16" s="15">
        <v>-9</v>
      </c>
      <c r="N16" s="227">
        <v>320</v>
      </c>
      <c r="O16" s="15">
        <v>232</v>
      </c>
      <c r="P16" s="229">
        <v>-9</v>
      </c>
      <c r="Q16" s="212"/>
      <c r="R16" s="143"/>
      <c r="S16" s="143"/>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7"/>
    </row>
    <row r="17" spans="1:54" ht="15.6">
      <c r="A17" s="22" t="s">
        <v>1</v>
      </c>
      <c r="B17" s="209">
        <v>1</v>
      </c>
      <c r="C17" s="209" t="str">
        <f>"I"&amp;all_sampels_cleaned!B16</f>
        <v>I268</v>
      </c>
      <c r="D17" s="246">
        <v>143</v>
      </c>
      <c r="E17" s="15">
        <v>-9</v>
      </c>
      <c r="F17" s="246">
        <v>152</v>
      </c>
      <c r="G17" s="15">
        <v>154</v>
      </c>
      <c r="H17" s="229">
        <v>-9</v>
      </c>
      <c r="I17" s="15">
        <v>163</v>
      </c>
      <c r="J17" s="15">
        <v>-9</v>
      </c>
      <c r="K17" s="229">
        <v>182</v>
      </c>
      <c r="L17" s="15">
        <v>159</v>
      </c>
      <c r="M17" s="15">
        <v>146</v>
      </c>
      <c r="N17" s="227">
        <v>-9</v>
      </c>
      <c r="O17" s="15">
        <v>216</v>
      </c>
      <c r="P17" s="229">
        <v>-9</v>
      </c>
      <c r="Q17" s="212"/>
      <c r="R17" s="143"/>
      <c r="S17" s="143"/>
      <c r="T17" s="247"/>
      <c r="U17" s="247"/>
      <c r="V17" s="247"/>
      <c r="W17" s="247"/>
      <c r="X17" s="247"/>
      <c r="Y17" s="247"/>
      <c r="Z17" s="247"/>
      <c r="AA17" s="247"/>
      <c r="AB17" s="247"/>
      <c r="AC17" s="247"/>
      <c r="AD17" s="247"/>
      <c r="AE17" s="247"/>
      <c r="AF17" s="247"/>
      <c r="AG17" s="247"/>
      <c r="AH17" s="247"/>
      <c r="AI17" s="247"/>
      <c r="AJ17" s="247"/>
      <c r="AK17" s="247"/>
      <c r="AL17" s="247"/>
      <c r="AM17" s="247"/>
      <c r="AN17" s="247"/>
      <c r="AO17" s="247"/>
      <c r="AP17" s="247"/>
      <c r="AQ17" s="247"/>
      <c r="AR17" s="247"/>
      <c r="AS17" s="247"/>
      <c r="AT17" s="247"/>
      <c r="AU17" s="247"/>
      <c r="AV17" s="247"/>
      <c r="AW17" s="247"/>
      <c r="AX17" s="247"/>
      <c r="AY17" s="247"/>
      <c r="AZ17" s="247"/>
      <c r="BA17" s="247"/>
      <c r="BB17" s="247"/>
    </row>
    <row r="18" spans="1:54" ht="15.6">
      <c r="A18" s="22" t="s">
        <v>1</v>
      </c>
      <c r="B18" s="209">
        <v>1</v>
      </c>
      <c r="C18" s="209" t="str">
        <f>"I"&amp;all_sampels_cleaned!B17</f>
        <v>I268</v>
      </c>
      <c r="D18" s="246">
        <v>143</v>
      </c>
      <c r="E18" s="15">
        <v>-9</v>
      </c>
      <c r="F18" s="246">
        <v>152</v>
      </c>
      <c r="G18" s="15">
        <v>154</v>
      </c>
      <c r="H18" s="229">
        <v>-9</v>
      </c>
      <c r="I18" s="15">
        <v>166</v>
      </c>
      <c r="J18" s="15">
        <v>-9</v>
      </c>
      <c r="K18" s="229">
        <v>196</v>
      </c>
      <c r="L18" s="15">
        <v>162</v>
      </c>
      <c r="M18" s="15">
        <v>168</v>
      </c>
      <c r="N18" s="227">
        <v>-9</v>
      </c>
      <c r="O18" s="15">
        <v>232</v>
      </c>
      <c r="P18" s="229">
        <v>-9</v>
      </c>
      <c r="Q18" s="31"/>
      <c r="R18" s="248"/>
      <c r="S18" s="248"/>
      <c r="T18" s="207"/>
      <c r="U18" s="207"/>
      <c r="V18" s="207"/>
      <c r="W18" s="207"/>
      <c r="X18" s="207"/>
      <c r="Y18" s="207"/>
      <c r="Z18" s="207"/>
      <c r="AA18" s="207"/>
      <c r="AB18" s="207"/>
      <c r="AC18" s="207"/>
      <c r="AD18" s="207"/>
      <c r="AE18" s="207"/>
      <c r="AF18" s="207"/>
      <c r="AG18" s="207"/>
      <c r="AH18" s="207"/>
      <c r="AI18" s="207"/>
      <c r="AJ18" s="207"/>
      <c r="AK18" s="207"/>
      <c r="AL18" s="207"/>
      <c r="AM18" s="207"/>
      <c r="AN18" s="207"/>
      <c r="AO18" s="207"/>
      <c r="AP18" s="207"/>
      <c r="AQ18" s="207"/>
      <c r="AR18" s="207"/>
      <c r="AS18" s="207"/>
      <c r="AT18" s="207"/>
      <c r="AU18" s="207"/>
      <c r="AV18" s="207"/>
      <c r="AW18" s="207"/>
      <c r="AX18" s="207"/>
      <c r="AY18" s="207"/>
      <c r="AZ18" s="207"/>
      <c r="BA18" s="207"/>
      <c r="BB18" s="207"/>
    </row>
    <row r="19" spans="1:54" ht="15.6">
      <c r="A19" s="22" t="s">
        <v>1</v>
      </c>
      <c r="B19" s="209">
        <v>1</v>
      </c>
      <c r="C19" s="209" t="str">
        <f>"I"&amp;all_sampels_cleaned!B18</f>
        <v>I269</v>
      </c>
      <c r="D19" s="246">
        <v>143</v>
      </c>
      <c r="E19" s="15">
        <v>-9</v>
      </c>
      <c r="F19" s="246">
        <v>152</v>
      </c>
      <c r="G19" s="15">
        <v>150</v>
      </c>
      <c r="H19" s="229">
        <v>-9</v>
      </c>
      <c r="I19" s="15">
        <v>163</v>
      </c>
      <c r="J19" s="15">
        <v>-9</v>
      </c>
      <c r="K19" s="250">
        <v>198</v>
      </c>
      <c r="L19" s="15">
        <v>147</v>
      </c>
      <c r="M19" s="15">
        <v>-9</v>
      </c>
      <c r="N19" s="227">
        <v>320</v>
      </c>
      <c r="O19" s="15">
        <v>232</v>
      </c>
      <c r="P19" s="229">
        <v>-9</v>
      </c>
      <c r="R19" s="155"/>
      <c r="S19" s="15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row>
    <row r="20" spans="1:54" ht="15.6">
      <c r="A20" s="22" t="s">
        <v>1</v>
      </c>
      <c r="B20" s="209">
        <v>1</v>
      </c>
      <c r="C20" s="209" t="str">
        <f>"I"&amp;all_sampels_cleaned!B19</f>
        <v>I269</v>
      </c>
      <c r="D20" s="246">
        <v>143</v>
      </c>
      <c r="E20" s="15">
        <v>-9</v>
      </c>
      <c r="F20" s="246">
        <v>152</v>
      </c>
      <c r="G20" s="15">
        <v>178</v>
      </c>
      <c r="H20" s="229">
        <v>-9</v>
      </c>
      <c r="I20" s="15">
        <v>166</v>
      </c>
      <c r="J20" s="15">
        <v>-9</v>
      </c>
      <c r="K20" s="250">
        <v>184</v>
      </c>
      <c r="L20" s="15">
        <v>159</v>
      </c>
      <c r="M20" s="15">
        <v>-9</v>
      </c>
      <c r="N20" s="227">
        <v>320</v>
      </c>
      <c r="O20" s="15">
        <v>232</v>
      </c>
      <c r="P20" s="229">
        <v>-9</v>
      </c>
      <c r="Q20" s="31"/>
      <c r="R20" s="248"/>
      <c r="S20" s="248"/>
      <c r="T20" s="207"/>
      <c r="U20" s="207"/>
      <c r="V20" s="207"/>
      <c r="W20" s="207"/>
      <c r="X20" s="207"/>
      <c r="Y20" s="207"/>
      <c r="Z20" s="207"/>
      <c r="AA20" s="207"/>
      <c r="AB20" s="207"/>
      <c r="AC20" s="207"/>
      <c r="AD20" s="207"/>
      <c r="AE20" s="207"/>
      <c r="AF20" s="207"/>
      <c r="AG20" s="207"/>
      <c r="AH20" s="207"/>
      <c r="AI20" s="207"/>
      <c r="AJ20" s="207"/>
      <c r="AK20" s="207"/>
      <c r="AL20" s="207"/>
      <c r="AM20" s="207"/>
      <c r="AN20" s="207"/>
      <c r="AO20" s="207"/>
      <c r="AP20" s="207"/>
      <c r="AQ20" s="207"/>
      <c r="AR20" s="207"/>
      <c r="AS20" s="207"/>
      <c r="AT20" s="207"/>
      <c r="AU20" s="207"/>
      <c r="AV20" s="207"/>
      <c r="AW20" s="207"/>
      <c r="AX20" s="207"/>
      <c r="AY20" s="207"/>
      <c r="AZ20" s="207"/>
      <c r="BA20" s="207"/>
      <c r="BB20" s="207"/>
    </row>
    <row r="21" spans="1:54" ht="15.6">
      <c r="A21" s="22" t="s">
        <v>1</v>
      </c>
      <c r="B21" s="209">
        <v>1</v>
      </c>
      <c r="C21" s="209" t="str">
        <f>"I"&amp;all_sampels_cleaned!B20</f>
        <v>I270</v>
      </c>
      <c r="D21" s="15">
        <v>139</v>
      </c>
      <c r="E21" s="246">
        <v>332</v>
      </c>
      <c r="F21" s="246">
        <v>152</v>
      </c>
      <c r="G21" s="15">
        <v>158</v>
      </c>
      <c r="H21" s="229">
        <v>-9</v>
      </c>
      <c r="I21" s="15">
        <v>163</v>
      </c>
      <c r="J21" s="15">
        <v>202</v>
      </c>
      <c r="K21" s="229">
        <v>182</v>
      </c>
      <c r="L21" s="15">
        <v>-9</v>
      </c>
      <c r="M21" s="15">
        <v>146</v>
      </c>
      <c r="N21" s="227">
        <v>-9</v>
      </c>
      <c r="O21" s="15">
        <v>232</v>
      </c>
      <c r="P21" s="229">
        <v>-9</v>
      </c>
      <c r="R21" s="155"/>
      <c r="S21" s="15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row>
    <row r="22" spans="1:54" ht="15.6">
      <c r="A22" s="22" t="s">
        <v>1</v>
      </c>
      <c r="B22" s="209">
        <v>1</v>
      </c>
      <c r="C22" s="209" t="str">
        <f>"I"&amp;all_sampels_cleaned!B21</f>
        <v>I270</v>
      </c>
      <c r="D22" s="15">
        <v>139</v>
      </c>
      <c r="E22" s="246">
        <v>332</v>
      </c>
      <c r="F22" s="246">
        <v>152</v>
      </c>
      <c r="G22" s="15">
        <v>158</v>
      </c>
      <c r="H22" s="229">
        <v>-9</v>
      </c>
      <c r="I22" s="15">
        <v>166</v>
      </c>
      <c r="J22" s="15">
        <v>202</v>
      </c>
      <c r="K22" s="229">
        <v>196</v>
      </c>
      <c r="L22" s="15">
        <v>-9</v>
      </c>
      <c r="M22" s="15">
        <v>146</v>
      </c>
      <c r="N22" s="227">
        <v>-9</v>
      </c>
      <c r="O22" s="15">
        <v>214</v>
      </c>
      <c r="P22" s="229">
        <v>-9</v>
      </c>
      <c r="Q22" s="248"/>
      <c r="R22" s="248"/>
      <c r="S22" s="248"/>
      <c r="T22" s="248"/>
      <c r="U22" s="248"/>
      <c r="V22" s="248"/>
      <c r="W22" s="248"/>
      <c r="X22" s="248"/>
      <c r="Y22" s="248"/>
      <c r="Z22" s="248"/>
      <c r="AA22" s="248"/>
      <c r="AB22" s="248"/>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row>
    <row r="23" spans="1:54" ht="15.6">
      <c r="A23" s="22" t="s">
        <v>1</v>
      </c>
      <c r="B23" s="209">
        <v>1</v>
      </c>
      <c r="C23" s="209" t="str">
        <f>"I"&amp;all_sampels_cleaned!B22</f>
        <v>I271</v>
      </c>
      <c r="D23" s="15">
        <v>131</v>
      </c>
      <c r="E23" s="15">
        <v>302</v>
      </c>
      <c r="F23" s="246">
        <v>152</v>
      </c>
      <c r="G23" s="15">
        <v>158</v>
      </c>
      <c r="H23" s="229">
        <v>-9</v>
      </c>
      <c r="I23" s="15">
        <v>160</v>
      </c>
      <c r="J23" s="246">
        <v>202</v>
      </c>
      <c r="K23" s="229">
        <v>-9</v>
      </c>
      <c r="L23" s="15">
        <v>150</v>
      </c>
      <c r="M23" s="15">
        <v>146</v>
      </c>
      <c r="N23" s="227">
        <v>-9</v>
      </c>
      <c r="O23" s="246">
        <v>232</v>
      </c>
      <c r="P23" s="229">
        <v>-9</v>
      </c>
      <c r="Q23" s="155"/>
      <c r="R23" s="155"/>
      <c r="S23" s="212"/>
      <c r="T23" s="212"/>
      <c r="U23" s="155"/>
      <c r="V23" s="155"/>
      <c r="W23" s="155"/>
      <c r="X23" s="155"/>
      <c r="Y23" s="155"/>
      <c r="Z23" s="155"/>
      <c r="AA23" s="155"/>
      <c r="AB23" s="155"/>
      <c r="AC23" s="212"/>
      <c r="AD23" s="212"/>
      <c r="AE23" s="212"/>
      <c r="AF23" s="212"/>
      <c r="AG23" s="212"/>
      <c r="AH23" s="212"/>
      <c r="AI23" s="212"/>
      <c r="AJ23" s="212"/>
      <c r="AK23" s="212"/>
      <c r="AL23" s="212"/>
      <c r="AM23" s="212"/>
      <c r="AN23" s="212"/>
      <c r="AO23" s="212"/>
      <c r="AP23" s="212"/>
      <c r="AQ23" s="212"/>
      <c r="AR23" s="212"/>
      <c r="AS23" s="212"/>
      <c r="AT23" s="212"/>
      <c r="AU23" s="212"/>
      <c r="AV23" s="212"/>
      <c r="AW23" s="212"/>
      <c r="AX23" s="212"/>
      <c r="AY23" s="212"/>
      <c r="AZ23" s="212"/>
      <c r="BA23" s="212"/>
      <c r="BB23" s="212"/>
    </row>
    <row r="24" spans="1:54" ht="15.6">
      <c r="A24" s="22" t="s">
        <v>1</v>
      </c>
      <c r="B24" s="209">
        <v>1</v>
      </c>
      <c r="C24" s="209" t="str">
        <f>"I"&amp;all_sampels_cleaned!B23</f>
        <v>I271</v>
      </c>
      <c r="D24" s="15">
        <v>139</v>
      </c>
      <c r="E24" s="15">
        <v>320</v>
      </c>
      <c r="F24" s="246">
        <v>152</v>
      </c>
      <c r="G24" s="15">
        <v>158</v>
      </c>
      <c r="H24" s="229">
        <v>-9</v>
      </c>
      <c r="I24" s="15">
        <v>163</v>
      </c>
      <c r="J24" s="246">
        <v>202</v>
      </c>
      <c r="K24" s="229">
        <v>-9</v>
      </c>
      <c r="L24" s="15">
        <v>162</v>
      </c>
      <c r="M24" s="15">
        <v>146</v>
      </c>
      <c r="N24" s="227">
        <v>-9</v>
      </c>
      <c r="O24" s="246">
        <v>214</v>
      </c>
      <c r="P24" s="229">
        <v>-9</v>
      </c>
      <c r="Q24" s="212"/>
      <c r="R24" s="143"/>
      <c r="S24" s="143"/>
      <c r="T24" s="143"/>
      <c r="U24" s="143"/>
      <c r="V24" s="155"/>
      <c r="W24" s="143"/>
      <c r="X24" s="143"/>
      <c r="Y24" s="143"/>
      <c r="Z24" s="143"/>
      <c r="AA24" s="143"/>
      <c r="AB24" s="143"/>
      <c r="AC24" s="212"/>
      <c r="AD24" s="212"/>
      <c r="AE24" s="212"/>
      <c r="AF24" s="212"/>
      <c r="AG24" s="212"/>
      <c r="AH24" s="212"/>
      <c r="AI24" s="212"/>
      <c r="AJ24" s="212"/>
      <c r="AK24" s="212"/>
      <c r="AL24" s="212"/>
      <c r="AM24" s="212"/>
      <c r="AN24" s="212"/>
      <c r="AO24" s="212"/>
      <c r="AP24" s="212"/>
      <c r="AQ24" s="212"/>
      <c r="AR24" s="212"/>
      <c r="AS24" s="212"/>
      <c r="AT24" s="212"/>
      <c r="AU24" s="212"/>
      <c r="AV24" s="212"/>
      <c r="AW24" s="212"/>
      <c r="AX24" s="212"/>
      <c r="AY24" s="212"/>
      <c r="AZ24" s="212"/>
      <c r="BA24" s="212"/>
      <c r="BB24" s="212"/>
    </row>
    <row r="25" spans="1:54" ht="15.6">
      <c r="A25" s="22" t="s">
        <v>1</v>
      </c>
      <c r="B25" s="209">
        <v>1</v>
      </c>
      <c r="C25" s="209" t="str">
        <f>"I"&amp;all_sampels_cleaned!B24</f>
        <v>I272</v>
      </c>
      <c r="D25" s="15">
        <v>143</v>
      </c>
      <c r="E25" s="15">
        <v>-9</v>
      </c>
      <c r="F25" s="246">
        <v>152</v>
      </c>
      <c r="G25" s="15">
        <v>154</v>
      </c>
      <c r="H25" s="229">
        <v>-9</v>
      </c>
      <c r="I25" s="15">
        <v>163</v>
      </c>
      <c r="J25" s="15">
        <v>-9</v>
      </c>
      <c r="K25" s="229">
        <v>196</v>
      </c>
      <c r="L25" s="15">
        <v>-9</v>
      </c>
      <c r="M25" s="15">
        <v>146</v>
      </c>
      <c r="N25" s="227">
        <v>-9</v>
      </c>
      <c r="O25" s="15">
        <v>232</v>
      </c>
      <c r="P25" s="229">
        <v>-9</v>
      </c>
      <c r="Q25" s="212"/>
      <c r="R25" s="212"/>
      <c r="S25" s="212"/>
      <c r="T25" s="212"/>
      <c r="U25" s="212"/>
      <c r="V25" s="212"/>
      <c r="W25" s="212"/>
      <c r="X25" s="212"/>
      <c r="Y25" s="212"/>
      <c r="Z25" s="212"/>
      <c r="AA25" s="212"/>
      <c r="AB25" s="212"/>
      <c r="AC25" s="212"/>
      <c r="AD25" s="212"/>
      <c r="AE25" s="212"/>
      <c r="AF25" s="212"/>
      <c r="AG25" s="212"/>
      <c r="AH25" s="212"/>
      <c r="AI25" s="212"/>
      <c r="AJ25" s="212"/>
      <c r="AK25" s="212"/>
      <c r="AL25" s="212"/>
      <c r="AM25" s="212"/>
      <c r="AN25" s="212"/>
      <c r="AO25" s="212"/>
      <c r="AP25" s="212"/>
      <c r="AQ25" s="212"/>
      <c r="AR25" s="212"/>
      <c r="AS25" s="212"/>
      <c r="AT25" s="212"/>
      <c r="AU25" s="212"/>
      <c r="AV25" s="212"/>
      <c r="AW25" s="212"/>
      <c r="AX25" s="212"/>
      <c r="AY25" s="212"/>
      <c r="AZ25" s="212"/>
      <c r="BA25" s="212"/>
      <c r="BB25" s="212"/>
    </row>
    <row r="26" spans="1:54" ht="15.6">
      <c r="A26" s="22" t="s">
        <v>1</v>
      </c>
      <c r="B26" s="209">
        <v>1</v>
      </c>
      <c r="C26" s="209" t="str">
        <f>"I"&amp;all_sampels_cleaned!B25</f>
        <v>I272</v>
      </c>
      <c r="D26" s="15">
        <v>139</v>
      </c>
      <c r="E26" s="15">
        <v>-9</v>
      </c>
      <c r="F26" s="246">
        <v>152</v>
      </c>
      <c r="G26" s="15">
        <v>182</v>
      </c>
      <c r="H26" s="229">
        <v>-9</v>
      </c>
      <c r="I26" s="15">
        <v>166</v>
      </c>
      <c r="J26" s="15">
        <v>-9</v>
      </c>
      <c r="K26" s="229">
        <v>182</v>
      </c>
      <c r="L26" s="15">
        <v>-9</v>
      </c>
      <c r="M26" s="15">
        <v>168</v>
      </c>
      <c r="N26" s="227">
        <v>-9</v>
      </c>
      <c r="O26" s="15">
        <v>216</v>
      </c>
      <c r="P26" s="229">
        <v>-9</v>
      </c>
      <c r="Q26" s="248"/>
      <c r="R26" s="31"/>
      <c r="S26" s="3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c r="AQ26" s="251"/>
      <c r="AR26" s="251"/>
      <c r="AS26" s="251"/>
      <c r="AT26" s="251"/>
      <c r="AU26" s="251"/>
      <c r="AV26" s="251"/>
      <c r="AW26" s="251"/>
      <c r="AX26" s="251"/>
      <c r="AY26" s="251"/>
      <c r="AZ26" s="251"/>
      <c r="BA26" s="251"/>
      <c r="BB26" s="251"/>
    </row>
    <row r="27" spans="1:54" ht="15.6">
      <c r="A27" s="22" t="s">
        <v>1</v>
      </c>
      <c r="B27" s="209">
        <v>1</v>
      </c>
      <c r="C27" s="209" t="str">
        <f>"I"&amp;all_sampels_cleaned!B26</f>
        <v>I273</v>
      </c>
      <c r="D27" s="246">
        <v>139</v>
      </c>
      <c r="E27" s="15">
        <v>302</v>
      </c>
      <c r="F27" s="246">
        <v>152</v>
      </c>
      <c r="G27" s="15">
        <v>158</v>
      </c>
      <c r="H27" s="229">
        <v>-9</v>
      </c>
      <c r="I27" s="15">
        <v>163</v>
      </c>
      <c r="J27" s="15">
        <v>202</v>
      </c>
      <c r="K27" s="229">
        <v>182</v>
      </c>
      <c r="L27" s="15">
        <v>-9</v>
      </c>
      <c r="M27" s="15">
        <v>146</v>
      </c>
      <c r="N27" s="227">
        <v>-9</v>
      </c>
      <c r="O27" s="15">
        <v>232</v>
      </c>
      <c r="P27" s="229">
        <v>-9</v>
      </c>
      <c r="Q27" s="212"/>
      <c r="R27" s="212"/>
      <c r="S27" s="21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row>
    <row r="28" spans="1:54" ht="15.6">
      <c r="A28" s="22" t="s">
        <v>1</v>
      </c>
      <c r="B28" s="209">
        <v>1</v>
      </c>
      <c r="C28" s="209" t="str">
        <f>"I"&amp;all_sampels_cleaned!B27</f>
        <v>I273</v>
      </c>
      <c r="D28" s="246">
        <v>139</v>
      </c>
      <c r="E28" s="15">
        <v>302</v>
      </c>
      <c r="F28" s="246">
        <v>152</v>
      </c>
      <c r="G28" s="15">
        <v>158</v>
      </c>
      <c r="H28" s="229">
        <v>-9</v>
      </c>
      <c r="I28" s="15">
        <v>166</v>
      </c>
      <c r="J28" s="15">
        <v>202</v>
      </c>
      <c r="K28" s="229">
        <v>196</v>
      </c>
      <c r="L28" s="15">
        <v>-9</v>
      </c>
      <c r="M28" s="15">
        <v>146</v>
      </c>
      <c r="N28" s="227">
        <v>-9</v>
      </c>
      <c r="O28" s="15">
        <v>232</v>
      </c>
      <c r="P28" s="229">
        <v>-9</v>
      </c>
      <c r="Q28" s="212"/>
      <c r="R28" s="212"/>
      <c r="S28" s="21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row>
    <row r="29" spans="1:54" ht="15.6">
      <c r="A29" s="22" t="s">
        <v>1</v>
      </c>
      <c r="B29" s="209">
        <v>1</v>
      </c>
      <c r="C29" s="209" t="str">
        <f>"I"&amp;all_sampels_cleaned!B28</f>
        <v>I274</v>
      </c>
      <c r="D29" s="15">
        <v>131</v>
      </c>
      <c r="E29" s="15">
        <v>-9</v>
      </c>
      <c r="F29" s="246">
        <v>152</v>
      </c>
      <c r="G29" s="15">
        <v>158</v>
      </c>
      <c r="H29" s="229">
        <v>-9</v>
      </c>
      <c r="I29" s="15">
        <v>160</v>
      </c>
      <c r="J29" s="15">
        <v>202</v>
      </c>
      <c r="K29" s="229">
        <v>182</v>
      </c>
      <c r="L29" s="246">
        <v>168</v>
      </c>
      <c r="M29" s="15">
        <v>140</v>
      </c>
      <c r="N29" s="227">
        <v>-9</v>
      </c>
      <c r="O29" s="15">
        <v>232</v>
      </c>
      <c r="P29" s="229">
        <v>-9</v>
      </c>
      <c r="Q29" s="212"/>
      <c r="R29" s="212"/>
      <c r="S29" s="21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row>
    <row r="30" spans="1:54" ht="15.6">
      <c r="A30" s="22" t="s">
        <v>1</v>
      </c>
      <c r="B30" s="209">
        <v>1</v>
      </c>
      <c r="C30" s="209" t="str">
        <f>"I"&amp;all_sampels_cleaned!B29</f>
        <v>I274</v>
      </c>
      <c r="D30" s="15">
        <v>139</v>
      </c>
      <c r="E30" s="15">
        <v>-9</v>
      </c>
      <c r="F30" s="246">
        <v>152</v>
      </c>
      <c r="G30" s="15">
        <v>158</v>
      </c>
      <c r="H30" s="229">
        <v>-9</v>
      </c>
      <c r="I30" s="15">
        <v>163</v>
      </c>
      <c r="J30" s="15">
        <v>202</v>
      </c>
      <c r="K30" s="229">
        <v>196</v>
      </c>
      <c r="L30" s="246">
        <v>156</v>
      </c>
      <c r="M30" s="15">
        <v>140</v>
      </c>
      <c r="N30" s="227">
        <v>-9</v>
      </c>
      <c r="O30" s="15">
        <v>232</v>
      </c>
      <c r="P30" s="229">
        <v>-9</v>
      </c>
      <c r="Q30" s="31"/>
      <c r="R30" s="31"/>
      <c r="S30" s="31"/>
      <c r="T30" s="251"/>
      <c r="U30" s="251"/>
      <c r="V30" s="251"/>
      <c r="W30" s="251"/>
      <c r="X30" s="251"/>
      <c r="Y30" s="251"/>
      <c r="Z30" s="251"/>
      <c r="AA30" s="251"/>
      <c r="AB30" s="251"/>
      <c r="AC30" s="251"/>
      <c r="AD30" s="251"/>
      <c r="AE30" s="251"/>
      <c r="AF30" s="251"/>
      <c r="AG30" s="251"/>
      <c r="AH30" s="251"/>
      <c r="AI30" s="251"/>
      <c r="AJ30" s="251"/>
      <c r="AK30" s="251"/>
      <c r="AL30" s="251"/>
      <c r="AM30" s="251"/>
      <c r="AN30" s="251"/>
      <c r="AO30" s="251"/>
      <c r="AP30" s="251"/>
      <c r="AQ30" s="251"/>
      <c r="AR30" s="251"/>
      <c r="AS30" s="251"/>
      <c r="AT30" s="251"/>
      <c r="AU30" s="251"/>
      <c r="AV30" s="251"/>
      <c r="AW30" s="251"/>
      <c r="AX30" s="251"/>
      <c r="AY30" s="251"/>
      <c r="AZ30" s="251"/>
      <c r="BA30" s="251"/>
      <c r="BB30" s="251"/>
    </row>
    <row r="31" spans="1:54" ht="15.6">
      <c r="A31" s="22" t="s">
        <v>1</v>
      </c>
      <c r="B31" s="209">
        <v>1</v>
      </c>
      <c r="C31" s="209" t="str">
        <f>"I"&amp;all_sampels_cleaned!B30</f>
        <v>I275</v>
      </c>
      <c r="D31" s="15">
        <v>131</v>
      </c>
      <c r="E31" s="15">
        <v>293</v>
      </c>
      <c r="F31" s="15">
        <v>142</v>
      </c>
      <c r="G31" s="15">
        <v>158</v>
      </c>
      <c r="H31" s="229">
        <v>-9</v>
      </c>
      <c r="I31" s="15">
        <v>163</v>
      </c>
      <c r="J31" s="15">
        <v>202</v>
      </c>
      <c r="K31" s="229">
        <v>-9</v>
      </c>
      <c r="L31" s="15">
        <v>159</v>
      </c>
      <c r="M31" s="15">
        <v>142</v>
      </c>
      <c r="N31" s="227">
        <v>302</v>
      </c>
      <c r="O31" s="15">
        <v>232</v>
      </c>
      <c r="P31" s="229">
        <v>-9</v>
      </c>
      <c r="Q31" s="212"/>
      <c r="R31" s="212"/>
      <c r="S31" s="21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row>
    <row r="32" spans="1:54" ht="15.6">
      <c r="A32" s="22" t="s">
        <v>1</v>
      </c>
      <c r="B32" s="209">
        <v>1</v>
      </c>
      <c r="C32" s="209" t="str">
        <f>"I"&amp;all_sampels_cleaned!B31</f>
        <v>I275</v>
      </c>
      <c r="D32" s="15">
        <v>139</v>
      </c>
      <c r="E32" s="15">
        <v>302</v>
      </c>
      <c r="F32" s="15">
        <v>152</v>
      </c>
      <c r="G32" s="15">
        <v>158</v>
      </c>
      <c r="H32" s="229">
        <v>-9</v>
      </c>
      <c r="I32" s="15">
        <v>166</v>
      </c>
      <c r="J32" s="15">
        <v>202</v>
      </c>
      <c r="K32" s="229">
        <v>-9</v>
      </c>
      <c r="L32" s="15">
        <v>159</v>
      </c>
      <c r="M32" s="15">
        <v>142</v>
      </c>
      <c r="N32" s="227">
        <v>320</v>
      </c>
      <c r="O32" s="15">
        <v>216</v>
      </c>
      <c r="P32" s="229">
        <v>-9</v>
      </c>
      <c r="Q32" s="31"/>
      <c r="R32" s="31"/>
      <c r="S32" s="31"/>
      <c r="T32" s="251"/>
      <c r="U32" s="251"/>
      <c r="V32" s="251"/>
      <c r="W32" s="251"/>
      <c r="X32" s="251"/>
      <c r="Y32" s="251"/>
      <c r="Z32" s="251"/>
      <c r="AA32" s="251"/>
      <c r="AB32" s="251"/>
      <c r="AC32" s="251"/>
      <c r="AD32" s="251"/>
      <c r="AE32" s="251"/>
      <c r="AF32" s="251"/>
      <c r="AG32" s="251"/>
      <c r="AH32" s="251"/>
      <c r="AI32" s="251"/>
      <c r="AJ32" s="251"/>
      <c r="AK32" s="251"/>
      <c r="AL32" s="251"/>
      <c r="AM32" s="251"/>
      <c r="AN32" s="251"/>
      <c r="AO32" s="251"/>
      <c r="AP32" s="251"/>
      <c r="AQ32" s="251"/>
      <c r="AR32" s="251"/>
      <c r="AS32" s="251"/>
      <c r="AT32" s="251"/>
      <c r="AU32" s="251"/>
      <c r="AV32" s="251"/>
      <c r="AW32" s="251"/>
      <c r="AX32" s="251"/>
      <c r="AY32" s="251"/>
      <c r="AZ32" s="251"/>
      <c r="BA32" s="251"/>
      <c r="BB32" s="251"/>
    </row>
    <row r="33" spans="1:54" ht="15.6">
      <c r="A33" s="22" t="s">
        <v>1</v>
      </c>
      <c r="B33" s="209">
        <v>1</v>
      </c>
      <c r="C33" s="209" t="str">
        <f>"I"&amp;all_sampels_cleaned!B32</f>
        <v>I276</v>
      </c>
      <c r="D33" s="15">
        <v>139</v>
      </c>
      <c r="E33" s="15">
        <v>-9</v>
      </c>
      <c r="F33" s="246">
        <v>152</v>
      </c>
      <c r="G33" s="15">
        <v>158</v>
      </c>
      <c r="H33" s="229">
        <v>-9</v>
      </c>
      <c r="I33" s="15">
        <v>163</v>
      </c>
      <c r="J33" s="15">
        <v>-9</v>
      </c>
      <c r="K33" s="229">
        <v>184</v>
      </c>
      <c r="L33" s="15">
        <v>-9</v>
      </c>
      <c r="M33" s="15">
        <v>-9</v>
      </c>
      <c r="N33" s="227">
        <v>320</v>
      </c>
      <c r="O33" s="15">
        <v>232</v>
      </c>
      <c r="P33" s="229">
        <v>-9</v>
      </c>
      <c r="Q33" s="212"/>
      <c r="R33" s="212"/>
      <c r="S33" s="21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row>
    <row r="34" spans="1:54" ht="15.6">
      <c r="A34" s="22" t="s">
        <v>1</v>
      </c>
      <c r="B34" s="209">
        <v>1</v>
      </c>
      <c r="C34" s="209" t="str">
        <f>"I"&amp;all_sampels_cleaned!B33</f>
        <v>I276</v>
      </c>
      <c r="D34" s="15">
        <v>139</v>
      </c>
      <c r="E34" s="15">
        <v>-9</v>
      </c>
      <c r="F34" s="246">
        <v>152</v>
      </c>
      <c r="G34" s="15">
        <v>158</v>
      </c>
      <c r="H34" s="229">
        <v>-9</v>
      </c>
      <c r="I34" s="15">
        <v>166</v>
      </c>
      <c r="J34" s="15">
        <v>-9</v>
      </c>
      <c r="K34" s="229">
        <v>184</v>
      </c>
      <c r="L34" s="15">
        <v>-9</v>
      </c>
      <c r="M34" s="15">
        <v>-9</v>
      </c>
      <c r="N34" s="227">
        <v>320</v>
      </c>
      <c r="O34" s="15">
        <v>232</v>
      </c>
      <c r="P34" s="229">
        <v>-9</v>
      </c>
      <c r="Q34" s="212"/>
      <c r="R34" s="212"/>
      <c r="S34" s="21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row>
    <row r="35" spans="1:54" ht="15.6">
      <c r="A35" s="22" t="s">
        <v>1</v>
      </c>
      <c r="B35" s="209">
        <v>1</v>
      </c>
      <c r="C35" s="209" t="str">
        <f>"I"&amp;all_sampels_cleaned!B34</f>
        <v>I277</v>
      </c>
      <c r="D35" s="15">
        <v>139</v>
      </c>
      <c r="E35" s="246">
        <v>332</v>
      </c>
      <c r="F35" s="246">
        <v>152</v>
      </c>
      <c r="G35" s="15">
        <v>158</v>
      </c>
      <c r="H35" s="229">
        <v>-9</v>
      </c>
      <c r="I35" s="15">
        <v>163</v>
      </c>
      <c r="J35" s="15">
        <v>-9</v>
      </c>
      <c r="K35" s="229">
        <v>182</v>
      </c>
      <c r="L35" s="15">
        <v>-9</v>
      </c>
      <c r="M35" s="15">
        <v>-9</v>
      </c>
      <c r="N35" s="227">
        <v>302</v>
      </c>
      <c r="O35" s="15">
        <v>232</v>
      </c>
      <c r="P35" s="229">
        <v>-9</v>
      </c>
      <c r="Q35" s="212"/>
      <c r="R35" s="212"/>
      <c r="S35" s="252"/>
      <c r="T35" s="212"/>
      <c r="U35" s="212"/>
      <c r="V35" s="212"/>
      <c r="W35" s="212"/>
      <c r="X35" s="212"/>
      <c r="Y35" s="212"/>
      <c r="Z35" s="212"/>
      <c r="AA35" s="212"/>
      <c r="AB35" s="212"/>
      <c r="AC35" s="212"/>
      <c r="AD35" s="212"/>
      <c r="AE35" s="212"/>
      <c r="AF35" s="212"/>
      <c r="AG35" s="212"/>
      <c r="AH35" s="212"/>
      <c r="AI35" s="212"/>
      <c r="AJ35" s="212"/>
      <c r="AK35" s="212"/>
      <c r="AL35" s="212"/>
      <c r="AM35" s="212"/>
      <c r="AN35" s="212"/>
      <c r="AO35" s="212"/>
      <c r="AP35" s="212"/>
      <c r="AQ35" s="212"/>
      <c r="AR35" s="212"/>
      <c r="AS35" s="212"/>
      <c r="AT35" s="212"/>
      <c r="AU35" s="212"/>
      <c r="AV35" s="212"/>
      <c r="AW35" s="212"/>
      <c r="AX35" s="212"/>
      <c r="AY35" s="212"/>
      <c r="AZ35" s="212"/>
      <c r="BA35" s="212"/>
      <c r="BB35" s="212"/>
    </row>
    <row r="36" spans="1:54" ht="15.6">
      <c r="A36" s="22" t="s">
        <v>1</v>
      </c>
      <c r="B36" s="209">
        <v>1</v>
      </c>
      <c r="C36" s="209" t="str">
        <f>"I"&amp;all_sampels_cleaned!B35</f>
        <v>I277</v>
      </c>
      <c r="D36" s="15">
        <v>139</v>
      </c>
      <c r="E36" s="246">
        <v>302</v>
      </c>
      <c r="F36" s="246">
        <v>152</v>
      </c>
      <c r="G36" s="15">
        <v>158</v>
      </c>
      <c r="H36" s="229">
        <v>-9</v>
      </c>
      <c r="I36" s="15">
        <v>166</v>
      </c>
      <c r="J36" s="15">
        <v>-9</v>
      </c>
      <c r="K36" s="229">
        <v>184</v>
      </c>
      <c r="L36" s="15">
        <v>-9</v>
      </c>
      <c r="M36" s="15">
        <v>-9</v>
      </c>
      <c r="N36" s="227">
        <v>302</v>
      </c>
      <c r="O36" s="15">
        <v>232</v>
      </c>
      <c r="P36" s="229">
        <v>-9</v>
      </c>
      <c r="Q36" s="31"/>
      <c r="R36" s="31"/>
      <c r="S36" s="251"/>
      <c r="T36" s="286"/>
      <c r="U36" s="280"/>
      <c r="V36" s="280"/>
      <c r="W36" s="280"/>
      <c r="X36" s="280"/>
      <c r="Y36" s="280"/>
      <c r="Z36" s="280"/>
      <c r="AA36" s="280"/>
      <c r="AB36" s="280"/>
      <c r="AC36" s="251"/>
      <c r="AD36" s="251"/>
      <c r="AE36" s="251"/>
      <c r="AF36" s="251"/>
      <c r="AG36" s="251"/>
      <c r="AH36" s="251"/>
      <c r="AI36" s="251"/>
      <c r="AJ36" s="251"/>
      <c r="AK36" s="251"/>
      <c r="AL36" s="251"/>
      <c r="AM36" s="251"/>
      <c r="AN36" s="251"/>
      <c r="AO36" s="251"/>
      <c r="AP36" s="251"/>
      <c r="AQ36" s="251"/>
      <c r="AR36" s="251"/>
      <c r="AS36" s="251"/>
      <c r="AT36" s="251"/>
      <c r="AU36" s="251"/>
      <c r="AV36" s="251"/>
      <c r="AW36" s="251"/>
      <c r="AX36" s="251"/>
      <c r="AY36" s="251"/>
      <c r="AZ36" s="251"/>
      <c r="BA36" s="251"/>
      <c r="BB36" s="251"/>
    </row>
    <row r="37" spans="1:54" ht="15.6">
      <c r="A37" s="22" t="s">
        <v>1</v>
      </c>
      <c r="B37" s="209">
        <v>1</v>
      </c>
      <c r="C37" s="209" t="str">
        <f>"I"&amp;all_sampels_cleaned!B36</f>
        <v>I278</v>
      </c>
      <c r="D37" s="15">
        <v>143</v>
      </c>
      <c r="E37" s="15">
        <v>-9</v>
      </c>
      <c r="F37" s="246">
        <v>152</v>
      </c>
      <c r="G37" s="15">
        <v>154</v>
      </c>
      <c r="H37" s="229">
        <v>-9</v>
      </c>
      <c r="I37" s="15">
        <v>163</v>
      </c>
      <c r="J37" s="15">
        <v>-9</v>
      </c>
      <c r="K37" s="229">
        <v>184</v>
      </c>
      <c r="L37" s="246">
        <v>162</v>
      </c>
      <c r="M37" s="246">
        <v>150</v>
      </c>
      <c r="N37" s="227">
        <v>-9</v>
      </c>
      <c r="O37" s="15">
        <v>232</v>
      </c>
      <c r="P37" s="250">
        <v>224</v>
      </c>
      <c r="Q37" s="212"/>
      <c r="R37" s="212"/>
      <c r="S37" s="212"/>
      <c r="T37" s="287"/>
      <c r="U37" s="280"/>
      <c r="V37" s="280"/>
      <c r="W37" s="280"/>
      <c r="X37" s="280"/>
      <c r="Y37" s="280"/>
      <c r="Z37" s="280"/>
      <c r="AA37" s="280"/>
      <c r="AB37" s="280"/>
      <c r="AC37" s="212"/>
      <c r="AD37" s="212"/>
      <c r="AE37" s="212"/>
      <c r="AF37" s="212"/>
      <c r="AG37" s="212"/>
      <c r="AH37" s="212"/>
      <c r="AI37" s="212"/>
      <c r="AJ37" s="212"/>
      <c r="AK37" s="212"/>
      <c r="AL37" s="212"/>
      <c r="AM37" s="212"/>
      <c r="AN37" s="212"/>
      <c r="AO37" s="212"/>
      <c r="AP37" s="212"/>
      <c r="AQ37" s="212"/>
      <c r="AR37" s="212"/>
      <c r="AS37" s="212"/>
      <c r="AT37" s="212"/>
      <c r="AU37" s="212"/>
      <c r="AV37" s="212"/>
      <c r="AW37" s="212"/>
      <c r="AX37" s="212"/>
      <c r="AY37" s="212"/>
      <c r="AZ37" s="212"/>
      <c r="BA37" s="212"/>
      <c r="BB37" s="212"/>
    </row>
    <row r="38" spans="1:54" ht="15.6">
      <c r="A38" s="22" t="s">
        <v>1</v>
      </c>
      <c r="B38" s="209">
        <v>1</v>
      </c>
      <c r="C38" s="209" t="str">
        <f>"I"&amp;all_sampels_cleaned!B37</f>
        <v>I278</v>
      </c>
      <c r="D38" s="15">
        <v>143</v>
      </c>
      <c r="E38" s="15">
        <v>-9</v>
      </c>
      <c r="F38" s="246">
        <v>152</v>
      </c>
      <c r="G38" s="15">
        <v>154</v>
      </c>
      <c r="H38" s="229">
        <v>-9</v>
      </c>
      <c r="I38" s="15">
        <v>166</v>
      </c>
      <c r="J38" s="15">
        <v>-9</v>
      </c>
      <c r="K38" s="229">
        <v>198</v>
      </c>
      <c r="L38" s="246">
        <v>150</v>
      </c>
      <c r="M38" s="246">
        <v>150</v>
      </c>
      <c r="N38" s="227">
        <v>-9</v>
      </c>
      <c r="O38" s="15">
        <v>232</v>
      </c>
      <c r="P38" s="250">
        <v>224</v>
      </c>
      <c r="Q38" s="31"/>
      <c r="R38" s="31"/>
      <c r="S38" s="31"/>
      <c r="T38" s="251"/>
      <c r="U38" s="31"/>
      <c r="V38" s="31"/>
      <c r="W38" s="31"/>
      <c r="X38" s="31"/>
      <c r="Y38" s="31"/>
      <c r="Z38" s="31"/>
      <c r="AA38" s="31"/>
      <c r="AB38" s="31"/>
      <c r="AC38" s="251"/>
      <c r="AD38" s="251"/>
      <c r="AE38" s="251"/>
      <c r="AF38" s="251"/>
      <c r="AG38" s="251"/>
      <c r="AH38" s="251"/>
      <c r="AI38" s="251"/>
      <c r="AJ38" s="251"/>
      <c r="AK38" s="251"/>
      <c r="AL38" s="251"/>
      <c r="AM38" s="251"/>
      <c r="AN38" s="251"/>
      <c r="AO38" s="251"/>
      <c r="AP38" s="251"/>
      <c r="AQ38" s="251"/>
      <c r="AR38" s="251"/>
      <c r="AS38" s="251"/>
      <c r="AT38" s="251"/>
      <c r="AU38" s="251"/>
      <c r="AV38" s="251"/>
      <c r="AW38" s="251"/>
      <c r="AX38" s="251"/>
      <c r="AY38" s="251"/>
      <c r="AZ38" s="251"/>
      <c r="BA38" s="251"/>
      <c r="BB38" s="251"/>
    </row>
    <row r="39" spans="1:54" ht="15.6">
      <c r="A39" s="22" t="s">
        <v>1</v>
      </c>
      <c r="B39" s="209">
        <v>1</v>
      </c>
      <c r="C39" s="209" t="str">
        <f>"I"&amp;all_sampels_cleaned!B38</f>
        <v>I279</v>
      </c>
      <c r="D39" s="15">
        <v>131</v>
      </c>
      <c r="E39" s="15">
        <v>-9</v>
      </c>
      <c r="F39" s="246">
        <v>152</v>
      </c>
      <c r="G39" s="15">
        <v>158</v>
      </c>
      <c r="H39" s="229">
        <v>-9</v>
      </c>
      <c r="I39" s="15">
        <v>160</v>
      </c>
      <c r="J39" s="15">
        <v>-9</v>
      </c>
      <c r="K39" s="229">
        <v>182</v>
      </c>
      <c r="L39" s="15">
        <v>150</v>
      </c>
      <c r="M39" s="15">
        <v>140</v>
      </c>
      <c r="N39" s="227">
        <v>-9</v>
      </c>
      <c r="O39" s="15">
        <v>232</v>
      </c>
      <c r="P39" s="250">
        <v>224</v>
      </c>
      <c r="Q39" s="212"/>
      <c r="R39" s="212"/>
      <c r="S39" s="212"/>
      <c r="T39" s="252"/>
      <c r="U39" s="252"/>
      <c r="V39" s="252"/>
      <c r="W39" s="252"/>
      <c r="X39" s="252"/>
      <c r="Y39" s="252"/>
      <c r="Z39" s="252"/>
      <c r="AA39" s="252"/>
      <c r="AB39" s="252"/>
      <c r="AC39" s="212"/>
      <c r="AD39" s="212"/>
      <c r="AE39" s="212"/>
      <c r="AF39" s="212"/>
      <c r="AG39" s="212"/>
      <c r="AH39" s="212"/>
      <c r="AI39" s="212"/>
      <c r="AJ39" s="212"/>
      <c r="AK39" s="212"/>
      <c r="AL39" s="212"/>
      <c r="AM39" s="212"/>
      <c r="AN39" s="212"/>
      <c r="AO39" s="212"/>
      <c r="AP39" s="212"/>
      <c r="AQ39" s="212"/>
      <c r="AR39" s="212"/>
      <c r="AS39" s="212"/>
      <c r="AT39" s="212"/>
      <c r="AU39" s="212"/>
      <c r="AV39" s="212"/>
      <c r="AW39" s="212"/>
      <c r="AX39" s="212"/>
      <c r="AY39" s="212"/>
      <c r="AZ39" s="212"/>
      <c r="BA39" s="212"/>
      <c r="BB39" s="212"/>
    </row>
    <row r="40" spans="1:54" ht="15.6">
      <c r="A40" s="22" t="s">
        <v>1</v>
      </c>
      <c r="B40" s="209">
        <v>1</v>
      </c>
      <c r="C40" s="209" t="str">
        <f>"I"&amp;all_sampels_cleaned!B39</f>
        <v>I279</v>
      </c>
      <c r="D40" s="15">
        <v>139</v>
      </c>
      <c r="E40" s="15">
        <v>-9</v>
      </c>
      <c r="F40" s="246">
        <v>152</v>
      </c>
      <c r="G40" s="15">
        <v>158</v>
      </c>
      <c r="H40" s="229">
        <v>-9</v>
      </c>
      <c r="I40" s="15">
        <v>163</v>
      </c>
      <c r="J40" s="15">
        <v>-9</v>
      </c>
      <c r="K40" s="229">
        <v>196</v>
      </c>
      <c r="L40" s="15">
        <v>162</v>
      </c>
      <c r="M40" s="15">
        <v>146</v>
      </c>
      <c r="N40" s="227">
        <v>-9</v>
      </c>
      <c r="O40" s="15">
        <v>232</v>
      </c>
      <c r="P40" s="250">
        <v>224</v>
      </c>
      <c r="Q40" s="31"/>
      <c r="R40" s="31"/>
      <c r="S40" s="31"/>
      <c r="T40" s="31"/>
      <c r="U40" s="31"/>
      <c r="V40" s="31"/>
      <c r="W40" s="31"/>
      <c r="X40" s="31"/>
      <c r="Y40" s="31"/>
      <c r="Z40" s="31"/>
      <c r="AA40" s="31"/>
      <c r="AB40" s="31"/>
      <c r="AC40" s="251"/>
      <c r="AD40" s="251"/>
      <c r="AE40" s="251"/>
      <c r="AF40" s="251"/>
      <c r="AG40" s="251"/>
      <c r="AH40" s="251"/>
      <c r="AI40" s="251"/>
      <c r="AJ40" s="251"/>
      <c r="AK40" s="251"/>
      <c r="AL40" s="251"/>
      <c r="AM40" s="251"/>
      <c r="AN40" s="251"/>
      <c r="AO40" s="251"/>
      <c r="AP40" s="251"/>
      <c r="AQ40" s="251"/>
      <c r="AR40" s="251"/>
      <c r="AS40" s="251"/>
      <c r="AT40" s="251"/>
      <c r="AU40" s="251"/>
      <c r="AV40" s="251"/>
      <c r="AW40" s="251"/>
      <c r="AX40" s="251"/>
      <c r="AY40" s="251"/>
      <c r="AZ40" s="251"/>
      <c r="BA40" s="251"/>
      <c r="BB40" s="251"/>
    </row>
    <row r="41" spans="1:54" ht="15.6">
      <c r="A41" s="22" t="s">
        <v>1</v>
      </c>
      <c r="B41" s="209">
        <v>1</v>
      </c>
      <c r="C41" s="209" t="str">
        <f>"I"&amp;all_sampels_cleaned!B40</f>
        <v>I280</v>
      </c>
      <c r="D41" s="15">
        <v>139</v>
      </c>
      <c r="E41" s="15">
        <v>-9</v>
      </c>
      <c r="F41" s="15">
        <v>142</v>
      </c>
      <c r="G41" s="15">
        <v>150</v>
      </c>
      <c r="H41" s="229">
        <v>-9</v>
      </c>
      <c r="I41" s="15">
        <v>154</v>
      </c>
      <c r="J41" s="15">
        <v>-9</v>
      </c>
      <c r="K41" s="229">
        <v>182</v>
      </c>
      <c r="L41" s="15">
        <v>162</v>
      </c>
      <c r="M41" s="15">
        <v>144</v>
      </c>
      <c r="N41" s="227">
        <v>-9</v>
      </c>
      <c r="O41" s="15">
        <v>214</v>
      </c>
      <c r="P41" s="229">
        <v>-9</v>
      </c>
      <c r="Q41" s="212"/>
      <c r="R41" s="212"/>
      <c r="S41" s="212"/>
      <c r="T41" s="252"/>
      <c r="U41" s="252"/>
      <c r="V41" s="252"/>
      <c r="W41" s="252"/>
      <c r="X41" s="252"/>
      <c r="Y41" s="252"/>
      <c r="Z41" s="252"/>
      <c r="AA41" s="252"/>
      <c r="AB41" s="252"/>
      <c r="AC41" s="212"/>
      <c r="AD41" s="212"/>
      <c r="AE41" s="212"/>
      <c r="AF41" s="212"/>
      <c r="AG41" s="212"/>
      <c r="AH41" s="212"/>
      <c r="AI41" s="212"/>
      <c r="AJ41" s="212"/>
      <c r="AK41" s="212"/>
      <c r="AL41" s="212"/>
      <c r="AM41" s="212"/>
      <c r="AN41" s="212"/>
      <c r="AO41" s="212"/>
      <c r="AP41" s="212"/>
      <c r="AQ41" s="212"/>
      <c r="AR41" s="212"/>
      <c r="AS41" s="212"/>
      <c r="AT41" s="212"/>
      <c r="AU41" s="212"/>
      <c r="AV41" s="212"/>
      <c r="AW41" s="212"/>
      <c r="AX41" s="212"/>
      <c r="AY41" s="212"/>
      <c r="AZ41" s="212"/>
      <c r="BA41" s="212"/>
      <c r="BB41" s="212"/>
    </row>
    <row r="42" spans="1:54" ht="15.6">
      <c r="A42" s="22" t="s">
        <v>1</v>
      </c>
      <c r="B42" s="209">
        <v>1</v>
      </c>
      <c r="C42" s="209" t="str">
        <f>"I"&amp;all_sampels_cleaned!B41</f>
        <v>I280</v>
      </c>
      <c r="D42" s="15">
        <v>139</v>
      </c>
      <c r="E42" s="15">
        <v>-9</v>
      </c>
      <c r="F42" s="15">
        <v>152</v>
      </c>
      <c r="G42" s="15">
        <v>150</v>
      </c>
      <c r="H42" s="229">
        <v>-9</v>
      </c>
      <c r="I42" s="15">
        <v>166</v>
      </c>
      <c r="J42" s="15">
        <v>-9</v>
      </c>
      <c r="K42" s="229">
        <v>196</v>
      </c>
      <c r="L42" s="15">
        <v>162</v>
      </c>
      <c r="M42" s="15">
        <v>182</v>
      </c>
      <c r="N42" s="227">
        <v>-9</v>
      </c>
      <c r="O42" s="15">
        <v>232</v>
      </c>
      <c r="P42" s="229">
        <v>-9</v>
      </c>
      <c r="Q42" s="31"/>
      <c r="R42" s="31"/>
      <c r="S42" s="31"/>
      <c r="T42" s="31"/>
      <c r="U42" s="31"/>
      <c r="V42" s="31"/>
      <c r="W42" s="31"/>
      <c r="X42" s="31"/>
      <c r="Y42" s="31"/>
      <c r="Z42" s="31"/>
      <c r="AA42" s="31"/>
      <c r="AB42" s="31"/>
      <c r="AC42" s="251"/>
      <c r="AD42" s="251"/>
      <c r="AE42" s="251"/>
      <c r="AF42" s="251"/>
      <c r="AG42" s="251"/>
      <c r="AH42" s="251"/>
      <c r="AI42" s="251"/>
      <c r="AJ42" s="251"/>
      <c r="AK42" s="251"/>
      <c r="AL42" s="251"/>
      <c r="AM42" s="251"/>
      <c r="AN42" s="251"/>
      <c r="AO42" s="251"/>
      <c r="AP42" s="251"/>
      <c r="AQ42" s="251"/>
      <c r="AR42" s="251"/>
      <c r="AS42" s="251"/>
      <c r="AT42" s="251"/>
      <c r="AU42" s="251"/>
      <c r="AV42" s="251"/>
      <c r="AW42" s="251"/>
      <c r="AX42" s="251"/>
      <c r="AY42" s="251"/>
      <c r="AZ42" s="251"/>
      <c r="BA42" s="251"/>
      <c r="BB42" s="251"/>
    </row>
    <row r="43" spans="1:54" ht="15.6">
      <c r="A43" s="22" t="s">
        <v>1</v>
      </c>
      <c r="B43" s="209">
        <v>1</v>
      </c>
      <c r="C43" s="209" t="str">
        <f>"I"&amp;all_sampels_cleaned!B42</f>
        <v>I281</v>
      </c>
      <c r="D43" s="15">
        <v>131</v>
      </c>
      <c r="E43" s="15">
        <v>-9</v>
      </c>
      <c r="F43" s="15">
        <v>138</v>
      </c>
      <c r="G43" s="15">
        <v>154</v>
      </c>
      <c r="H43" s="229">
        <v>-9</v>
      </c>
      <c r="I43" s="15">
        <v>154</v>
      </c>
      <c r="J43" s="15">
        <v>-9</v>
      </c>
      <c r="K43" s="229">
        <v>-9</v>
      </c>
      <c r="L43" s="15">
        <v>162</v>
      </c>
      <c r="M43" s="15">
        <v>144</v>
      </c>
      <c r="N43" s="227">
        <v>-9</v>
      </c>
      <c r="O43" s="15">
        <v>214</v>
      </c>
      <c r="P43" s="229">
        <v>-9</v>
      </c>
      <c r="Q43" s="212"/>
      <c r="R43" s="212"/>
      <c r="S43" s="252"/>
      <c r="T43" s="287"/>
      <c r="U43" s="280"/>
      <c r="V43" s="280"/>
      <c r="W43" s="280"/>
      <c r="X43" s="280"/>
      <c r="Y43" s="280"/>
      <c r="Z43" s="280"/>
      <c r="AA43" s="280"/>
      <c r="AB43" s="280"/>
      <c r="AC43" s="212"/>
      <c r="AD43" s="212"/>
      <c r="AE43" s="212"/>
      <c r="AF43" s="212"/>
      <c r="AG43" s="212"/>
      <c r="AH43" s="212"/>
      <c r="AI43" s="212"/>
      <c r="AJ43" s="212"/>
      <c r="AK43" s="212"/>
      <c r="AL43" s="212"/>
      <c r="AM43" s="212"/>
      <c r="AN43" s="212"/>
      <c r="AO43" s="212"/>
      <c r="AP43" s="212"/>
      <c r="AQ43" s="212"/>
      <c r="AR43" s="212"/>
      <c r="AS43" s="212"/>
      <c r="AT43" s="212"/>
      <c r="AU43" s="212"/>
      <c r="AV43" s="212"/>
      <c r="AW43" s="212"/>
      <c r="AX43" s="212"/>
      <c r="AY43" s="212"/>
      <c r="AZ43" s="212"/>
      <c r="BA43" s="212"/>
      <c r="BB43" s="212"/>
    </row>
    <row r="44" spans="1:54" ht="15.6">
      <c r="A44" s="22" t="s">
        <v>1</v>
      </c>
      <c r="B44" s="209">
        <v>1</v>
      </c>
      <c r="C44" s="209" t="str">
        <f>"I"&amp;all_sampels_cleaned!B43</f>
        <v>I281</v>
      </c>
      <c r="D44" s="15">
        <v>139</v>
      </c>
      <c r="E44" s="15">
        <v>-9</v>
      </c>
      <c r="F44" s="15">
        <v>152</v>
      </c>
      <c r="G44" s="15">
        <v>154</v>
      </c>
      <c r="H44" s="229">
        <v>-9</v>
      </c>
      <c r="I44" s="15">
        <v>166</v>
      </c>
      <c r="J44" s="15">
        <v>-9</v>
      </c>
      <c r="K44" s="229">
        <v>-9</v>
      </c>
      <c r="L44" s="15">
        <v>150</v>
      </c>
      <c r="M44" s="15">
        <v>144</v>
      </c>
      <c r="N44" s="227">
        <v>-9</v>
      </c>
      <c r="O44" s="15">
        <v>232</v>
      </c>
      <c r="P44" s="229">
        <v>-9</v>
      </c>
      <c r="Q44" s="31"/>
      <c r="R44" s="31"/>
      <c r="S44" s="31"/>
      <c r="T44" s="25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row>
    <row r="45" spans="1:54" ht="15.6">
      <c r="A45" s="22" t="s">
        <v>1</v>
      </c>
      <c r="B45" s="209">
        <v>1</v>
      </c>
      <c r="C45" s="209" t="str">
        <f>"I"&amp;all_sampels_cleaned!B44</f>
        <v>I282</v>
      </c>
      <c r="D45" s="246">
        <v>139</v>
      </c>
      <c r="E45" s="15">
        <v>-9</v>
      </c>
      <c r="F45" s="246">
        <v>152</v>
      </c>
      <c r="G45" s="15">
        <v>154</v>
      </c>
      <c r="H45" s="229">
        <v>-9</v>
      </c>
      <c r="I45" s="15">
        <v>166</v>
      </c>
      <c r="J45" s="15">
        <v>200</v>
      </c>
      <c r="K45" s="229">
        <v>-9</v>
      </c>
      <c r="L45" s="15">
        <v>150</v>
      </c>
      <c r="M45" s="15">
        <v>144</v>
      </c>
      <c r="N45" s="227">
        <v>-9</v>
      </c>
      <c r="O45" s="15">
        <v>216</v>
      </c>
      <c r="P45" s="229">
        <v>-9</v>
      </c>
      <c r="Q45" s="143"/>
      <c r="R45" s="143"/>
      <c r="S45" s="143"/>
      <c r="T45" s="212"/>
      <c r="U45" s="212"/>
      <c r="V45" s="212"/>
      <c r="W45" s="212"/>
      <c r="X45" s="212"/>
      <c r="Y45" s="212"/>
      <c r="Z45" s="212"/>
      <c r="AA45" s="212"/>
      <c r="AB45" s="212"/>
      <c r="AC45" s="212"/>
      <c r="AD45" s="212"/>
      <c r="AE45" s="212"/>
      <c r="AF45" s="212"/>
      <c r="AG45" s="212"/>
      <c r="AH45" s="212"/>
      <c r="AI45" s="212"/>
      <c r="AJ45" s="212"/>
      <c r="AK45" s="212"/>
      <c r="AL45" s="212"/>
      <c r="AM45" s="212"/>
      <c r="AN45" s="212"/>
      <c r="AO45" s="212"/>
      <c r="AP45" s="212"/>
      <c r="AQ45" s="212"/>
      <c r="AR45" s="212"/>
      <c r="AS45" s="212"/>
      <c r="AT45" s="212"/>
      <c r="AU45" s="212"/>
      <c r="AV45" s="212"/>
      <c r="AW45" s="212"/>
      <c r="AX45" s="212"/>
      <c r="AY45" s="212"/>
      <c r="AZ45" s="212"/>
      <c r="BA45" s="212"/>
      <c r="BB45" s="212"/>
    </row>
    <row r="46" spans="1:54" ht="15.6">
      <c r="A46" s="22" t="s">
        <v>1</v>
      </c>
      <c r="B46" s="209">
        <v>1</v>
      </c>
      <c r="C46" s="209" t="str">
        <f>"I"&amp;all_sampels_cleaned!B45</f>
        <v>I282</v>
      </c>
      <c r="D46" s="246">
        <v>131</v>
      </c>
      <c r="E46" s="15">
        <v>-9</v>
      </c>
      <c r="F46" s="246">
        <v>152</v>
      </c>
      <c r="G46" s="15">
        <v>154</v>
      </c>
      <c r="H46" s="229">
        <v>-9</v>
      </c>
      <c r="I46" s="15">
        <v>154</v>
      </c>
      <c r="J46" s="15">
        <v>202</v>
      </c>
      <c r="K46" s="229">
        <v>-9</v>
      </c>
      <c r="L46" s="15">
        <v>162</v>
      </c>
      <c r="M46" s="15">
        <v>144</v>
      </c>
      <c r="N46" s="227">
        <v>-9</v>
      </c>
      <c r="O46" s="15">
        <v>232</v>
      </c>
      <c r="P46" s="229">
        <v>-9</v>
      </c>
      <c r="Q46" s="31"/>
      <c r="R46" s="248"/>
      <c r="S46" s="248"/>
      <c r="T46" s="251"/>
      <c r="U46" s="248"/>
      <c r="V46" s="248"/>
      <c r="W46" s="248"/>
      <c r="X46" s="248"/>
      <c r="Y46" s="248"/>
      <c r="Z46" s="248"/>
      <c r="AA46" s="248"/>
      <c r="AB46" s="248"/>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row>
    <row r="47" spans="1:54" ht="15.6">
      <c r="A47" s="22" t="s">
        <v>1</v>
      </c>
      <c r="B47" s="209">
        <v>1</v>
      </c>
      <c r="C47" s="209" t="str">
        <f>"I"&amp;all_sampels_cleaned!B46</f>
        <v>I283</v>
      </c>
      <c r="D47" s="15">
        <v>131</v>
      </c>
      <c r="E47" s="15">
        <v>-9</v>
      </c>
      <c r="F47" s="15">
        <v>142</v>
      </c>
      <c r="G47" s="15">
        <v>154</v>
      </c>
      <c r="H47" s="229">
        <v>-9</v>
      </c>
      <c r="I47" s="15">
        <v>154</v>
      </c>
      <c r="J47" s="15">
        <v>202</v>
      </c>
      <c r="K47" s="229">
        <v>196</v>
      </c>
      <c r="L47" s="15">
        <v>150</v>
      </c>
      <c r="M47" s="15">
        <v>146</v>
      </c>
      <c r="N47" s="227">
        <v>-9</v>
      </c>
      <c r="O47" s="15">
        <v>216</v>
      </c>
      <c r="P47" s="229">
        <v>-9</v>
      </c>
      <c r="Q47" s="143"/>
      <c r="R47" s="143"/>
      <c r="S47" s="143"/>
      <c r="T47" s="143"/>
      <c r="U47" s="143"/>
      <c r="V47" s="143"/>
      <c r="W47" s="143"/>
      <c r="X47" s="143"/>
      <c r="Y47" s="143"/>
      <c r="Z47" s="143"/>
      <c r="AA47" s="143"/>
      <c r="AB47" s="143"/>
      <c r="AC47" s="212"/>
      <c r="AD47" s="212"/>
      <c r="AE47" s="212"/>
      <c r="AF47" s="212"/>
      <c r="AG47" s="212"/>
      <c r="AH47" s="212"/>
      <c r="AI47" s="212"/>
      <c r="AJ47" s="212"/>
      <c r="AK47" s="212"/>
      <c r="AL47" s="212"/>
      <c r="AM47" s="212"/>
      <c r="AN47" s="212"/>
      <c r="AO47" s="212"/>
      <c r="AP47" s="212"/>
      <c r="AQ47" s="212"/>
      <c r="AR47" s="212"/>
      <c r="AS47" s="212"/>
      <c r="AT47" s="212"/>
      <c r="AU47" s="212"/>
      <c r="AV47" s="212"/>
      <c r="AW47" s="212"/>
      <c r="AX47" s="212"/>
      <c r="AY47" s="212"/>
      <c r="AZ47" s="212"/>
      <c r="BA47" s="212"/>
      <c r="BB47" s="212"/>
    </row>
    <row r="48" spans="1:54" ht="15.6">
      <c r="A48" s="22" t="s">
        <v>1</v>
      </c>
      <c r="B48" s="209">
        <v>1</v>
      </c>
      <c r="C48" s="209" t="str">
        <f>"I"&amp;all_sampels_cleaned!B47</f>
        <v>I283</v>
      </c>
      <c r="D48" s="15">
        <v>139</v>
      </c>
      <c r="E48" s="15">
        <v>-9</v>
      </c>
      <c r="F48" s="15">
        <v>152</v>
      </c>
      <c r="G48" s="15">
        <v>154</v>
      </c>
      <c r="H48" s="229">
        <v>-9</v>
      </c>
      <c r="I48" s="15">
        <v>166</v>
      </c>
      <c r="J48" s="15">
        <v>202</v>
      </c>
      <c r="K48" s="229">
        <v>200</v>
      </c>
      <c r="L48" s="15">
        <v>162</v>
      </c>
      <c r="M48" s="15">
        <v>146</v>
      </c>
      <c r="N48" s="227">
        <v>-9</v>
      </c>
      <c r="O48" s="15">
        <v>232</v>
      </c>
      <c r="P48" s="229">
        <v>-9</v>
      </c>
      <c r="Q48" s="31"/>
      <c r="R48" s="248"/>
      <c r="S48" s="248"/>
      <c r="T48" s="248"/>
      <c r="U48" s="248"/>
      <c r="V48" s="248"/>
      <c r="W48" s="248"/>
      <c r="X48" s="248"/>
      <c r="Y48" s="248"/>
      <c r="Z48" s="248"/>
      <c r="AA48" s="248"/>
      <c r="AB48" s="248"/>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row>
    <row r="49" spans="1:54" ht="15.6">
      <c r="A49" s="22" t="s">
        <v>1</v>
      </c>
      <c r="B49" s="209">
        <v>1</v>
      </c>
      <c r="C49" s="209" t="str">
        <f>"I"&amp;all_sampels_cleaned!B48</f>
        <v>I284</v>
      </c>
      <c r="D49" s="15">
        <v>139</v>
      </c>
      <c r="E49" s="15">
        <v>-9</v>
      </c>
      <c r="F49" s="246">
        <v>152</v>
      </c>
      <c r="G49" s="15">
        <v>150</v>
      </c>
      <c r="H49" s="229">
        <v>-9</v>
      </c>
      <c r="I49" s="15">
        <v>163</v>
      </c>
      <c r="J49" s="15">
        <v>-9</v>
      </c>
      <c r="K49" s="229">
        <v>182</v>
      </c>
      <c r="L49" s="246">
        <v>147</v>
      </c>
      <c r="M49" s="15">
        <v>-9</v>
      </c>
      <c r="N49" s="227">
        <v>-9</v>
      </c>
      <c r="O49" s="15">
        <v>232</v>
      </c>
      <c r="P49" s="229">
        <v>-9</v>
      </c>
      <c r="Q49" s="155"/>
      <c r="R49" s="155"/>
      <c r="S49" s="155"/>
      <c r="T49" s="143"/>
      <c r="U49" s="143"/>
      <c r="V49" s="143"/>
      <c r="W49" s="143"/>
      <c r="X49" s="143"/>
      <c r="Y49" s="143"/>
      <c r="Z49" s="143"/>
      <c r="AA49" s="143"/>
      <c r="AB49" s="143"/>
      <c r="AC49" s="212"/>
      <c r="AD49" s="212"/>
      <c r="AE49" s="212"/>
      <c r="AF49" s="212"/>
      <c r="AG49" s="212"/>
      <c r="AH49" s="212"/>
      <c r="AI49" s="212"/>
      <c r="AJ49" s="212"/>
      <c r="AK49" s="212"/>
      <c r="AL49" s="212"/>
      <c r="AM49" s="212"/>
      <c r="AN49" s="212"/>
      <c r="AO49" s="212"/>
      <c r="AP49" s="212"/>
      <c r="AQ49" s="212"/>
      <c r="AR49" s="212"/>
      <c r="AS49" s="212"/>
      <c r="AT49" s="212"/>
      <c r="AU49" s="212"/>
      <c r="AV49" s="212"/>
      <c r="AW49" s="212"/>
      <c r="AX49" s="212"/>
      <c r="AY49" s="212"/>
      <c r="AZ49" s="212"/>
      <c r="BA49" s="212"/>
      <c r="BB49" s="212"/>
    </row>
    <row r="50" spans="1:54" ht="15.6">
      <c r="A50" s="22" t="s">
        <v>1</v>
      </c>
      <c r="B50" s="209">
        <v>1</v>
      </c>
      <c r="C50" s="209" t="str">
        <f>"I"&amp;all_sampels_cleaned!B49</f>
        <v>I284</v>
      </c>
      <c r="D50" s="15">
        <v>143</v>
      </c>
      <c r="E50" s="15">
        <v>-9</v>
      </c>
      <c r="F50" s="246">
        <v>152</v>
      </c>
      <c r="G50" s="15">
        <v>178</v>
      </c>
      <c r="H50" s="229">
        <v>-9</v>
      </c>
      <c r="I50" s="15">
        <v>166</v>
      </c>
      <c r="J50" s="15">
        <v>-9</v>
      </c>
      <c r="K50" s="229">
        <v>196</v>
      </c>
      <c r="L50" s="246">
        <v>147</v>
      </c>
      <c r="M50" s="15">
        <v>-9</v>
      </c>
      <c r="N50" s="227">
        <v>-9</v>
      </c>
      <c r="O50" s="15">
        <v>232</v>
      </c>
      <c r="P50" s="229">
        <v>-9</v>
      </c>
      <c r="Q50" s="248"/>
      <c r="R50" s="248"/>
      <c r="S50" s="248"/>
      <c r="T50" s="248"/>
      <c r="U50" s="248"/>
      <c r="V50" s="248"/>
      <c r="W50" s="248"/>
      <c r="X50" s="248"/>
      <c r="Y50" s="248"/>
      <c r="Z50" s="248"/>
      <c r="AA50" s="248"/>
      <c r="AB50" s="248"/>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row>
    <row r="51" spans="1:54" ht="15.6">
      <c r="A51" s="22" t="s">
        <v>1</v>
      </c>
      <c r="B51" s="209">
        <v>1</v>
      </c>
      <c r="C51" s="209" t="str">
        <f>"I"&amp;all_sampels_cleaned!B50</f>
        <v>I285</v>
      </c>
      <c r="D51" s="15">
        <v>-9</v>
      </c>
      <c r="E51" s="15">
        <v>320</v>
      </c>
      <c r="F51" s="15">
        <v>-9</v>
      </c>
      <c r="G51" s="15">
        <v>154</v>
      </c>
      <c r="H51" s="229">
        <v>-9</v>
      </c>
      <c r="I51" s="15">
        <v>163</v>
      </c>
      <c r="J51" s="15">
        <v>-9</v>
      </c>
      <c r="K51" s="229">
        <v>184</v>
      </c>
      <c r="L51" s="246">
        <v>159</v>
      </c>
      <c r="M51" s="15">
        <v>-9</v>
      </c>
      <c r="N51" s="227">
        <v>-9</v>
      </c>
      <c r="O51" s="15">
        <v>214</v>
      </c>
      <c r="P51" s="229">
        <v>-9</v>
      </c>
      <c r="Q51" s="155"/>
      <c r="R51" s="155"/>
      <c r="S51" s="155"/>
      <c r="T51" s="155"/>
      <c r="U51" s="155"/>
      <c r="V51" s="155"/>
      <c r="W51" s="155"/>
      <c r="X51" s="155"/>
      <c r="Y51" s="155"/>
      <c r="Z51" s="155"/>
      <c r="AA51" s="155"/>
      <c r="AB51" s="155"/>
      <c r="AC51" s="212"/>
      <c r="AD51" s="212"/>
      <c r="AE51" s="212"/>
      <c r="AF51" s="212"/>
      <c r="AG51" s="212"/>
      <c r="AH51" s="212"/>
      <c r="AI51" s="212"/>
      <c r="AJ51" s="212"/>
      <c r="AK51" s="212"/>
      <c r="AL51" s="212"/>
      <c r="AM51" s="212"/>
      <c r="AN51" s="212"/>
      <c r="AO51" s="212"/>
      <c r="AP51" s="212"/>
      <c r="AQ51" s="212"/>
      <c r="AR51" s="212"/>
      <c r="AS51" s="212"/>
      <c r="AT51" s="212"/>
      <c r="AU51" s="212"/>
      <c r="AV51" s="212"/>
      <c r="AW51" s="212"/>
      <c r="AX51" s="212"/>
      <c r="AY51" s="212"/>
      <c r="AZ51" s="212"/>
      <c r="BA51" s="212"/>
      <c r="BB51" s="212"/>
    </row>
    <row r="52" spans="1:54" ht="15.6">
      <c r="A52" s="22" t="s">
        <v>1</v>
      </c>
      <c r="B52" s="209">
        <v>1</v>
      </c>
      <c r="C52" s="209" t="str">
        <f>"I"&amp;all_sampels_cleaned!B51</f>
        <v>I285</v>
      </c>
      <c r="D52" s="15">
        <v>-9</v>
      </c>
      <c r="E52" s="15">
        <v>329</v>
      </c>
      <c r="F52" s="15">
        <v>-9</v>
      </c>
      <c r="G52" s="15">
        <v>182</v>
      </c>
      <c r="H52" s="229">
        <v>-9</v>
      </c>
      <c r="I52" s="15">
        <v>166</v>
      </c>
      <c r="J52" s="15">
        <v>-9</v>
      </c>
      <c r="K52" s="229">
        <v>182</v>
      </c>
      <c r="L52" s="246">
        <v>147</v>
      </c>
      <c r="M52" s="15">
        <v>-9</v>
      </c>
      <c r="N52" s="227">
        <v>-9</v>
      </c>
      <c r="O52" s="15">
        <v>232</v>
      </c>
      <c r="P52" s="229">
        <v>-9</v>
      </c>
      <c r="Q52" s="31"/>
      <c r="R52" s="248"/>
      <c r="S52" s="248"/>
      <c r="T52" s="248"/>
      <c r="U52" s="248"/>
      <c r="V52" s="248"/>
      <c r="W52" s="248"/>
      <c r="X52" s="248"/>
      <c r="Y52" s="248"/>
      <c r="Z52" s="248"/>
      <c r="AA52" s="248"/>
      <c r="AB52" s="248"/>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row>
    <row r="53" spans="1:54" ht="15.6">
      <c r="A53" s="22" t="s">
        <v>1</v>
      </c>
      <c r="B53" s="209">
        <v>1</v>
      </c>
      <c r="C53" s="209" t="str">
        <f>"I"&amp;all_sampels_cleaned!B52</f>
        <v>I286</v>
      </c>
      <c r="D53" s="15">
        <v>139</v>
      </c>
      <c r="E53" s="15">
        <v>332</v>
      </c>
      <c r="F53" s="15">
        <v>142</v>
      </c>
      <c r="G53" s="15">
        <v>158</v>
      </c>
      <c r="H53" s="229">
        <v>-9</v>
      </c>
      <c r="I53" s="15">
        <v>163</v>
      </c>
      <c r="J53" s="15">
        <v>-9</v>
      </c>
      <c r="K53" s="229">
        <v>182</v>
      </c>
      <c r="L53" s="15">
        <v>-9</v>
      </c>
      <c r="M53" s="15">
        <v>146</v>
      </c>
      <c r="N53" s="227">
        <v>302</v>
      </c>
      <c r="O53" s="15">
        <v>216</v>
      </c>
      <c r="P53" s="229">
        <v>-9</v>
      </c>
      <c r="Q53" s="155"/>
      <c r="R53" s="155"/>
      <c r="S53" s="155"/>
      <c r="T53" s="155"/>
      <c r="U53" s="155"/>
      <c r="V53" s="155"/>
      <c r="W53" s="155"/>
      <c r="X53" s="155"/>
      <c r="Y53" s="155"/>
      <c r="Z53" s="155"/>
      <c r="AA53" s="155"/>
      <c r="AB53" s="155"/>
      <c r="AC53" s="212"/>
      <c r="AD53" s="212"/>
      <c r="AE53" s="212"/>
      <c r="AF53" s="212"/>
      <c r="AG53" s="212"/>
      <c r="AH53" s="212"/>
      <c r="AI53" s="212"/>
      <c r="AJ53" s="212"/>
      <c r="AK53" s="212"/>
      <c r="AL53" s="212"/>
      <c r="AM53" s="212"/>
      <c r="AN53" s="212"/>
      <c r="AO53" s="212"/>
      <c r="AP53" s="212"/>
      <c r="AQ53" s="212"/>
      <c r="AR53" s="212"/>
      <c r="AS53" s="212"/>
      <c r="AT53" s="212"/>
      <c r="AU53" s="212"/>
      <c r="AV53" s="212"/>
      <c r="AW53" s="212"/>
      <c r="AX53" s="212"/>
      <c r="AY53" s="212"/>
      <c r="AZ53" s="212"/>
      <c r="BA53" s="212"/>
      <c r="BB53" s="212"/>
    </row>
    <row r="54" spans="1:54" ht="15.6">
      <c r="A54" s="22" t="s">
        <v>1</v>
      </c>
      <c r="B54" s="209">
        <v>1</v>
      </c>
      <c r="C54" s="209" t="str">
        <f>"I"&amp;all_sampels_cleaned!B53</f>
        <v>I286</v>
      </c>
      <c r="D54" s="15">
        <v>139</v>
      </c>
      <c r="E54" s="246">
        <v>332</v>
      </c>
      <c r="F54" s="15">
        <v>152</v>
      </c>
      <c r="G54" s="15">
        <v>158</v>
      </c>
      <c r="H54" s="229">
        <v>-9</v>
      </c>
      <c r="I54" s="15">
        <v>166</v>
      </c>
      <c r="J54" s="15">
        <v>-9</v>
      </c>
      <c r="K54" s="229">
        <v>196</v>
      </c>
      <c r="L54" s="15">
        <v>-9</v>
      </c>
      <c r="M54" s="15">
        <v>146</v>
      </c>
      <c r="N54" s="227">
        <v>302</v>
      </c>
      <c r="O54" s="15">
        <v>232</v>
      </c>
      <c r="P54" s="229">
        <v>-9</v>
      </c>
      <c r="Q54" s="31"/>
      <c r="R54" s="248"/>
      <c r="S54" s="248"/>
      <c r="T54" s="248"/>
      <c r="U54" s="248"/>
      <c r="V54" s="248"/>
      <c r="W54" s="248"/>
      <c r="X54" s="248"/>
      <c r="Y54" s="248"/>
      <c r="Z54" s="248"/>
      <c r="AA54" s="248"/>
      <c r="AB54" s="248"/>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row>
    <row r="55" spans="1:54" ht="15.6">
      <c r="A55" s="22" t="s">
        <v>60</v>
      </c>
      <c r="B55" s="209">
        <v>2</v>
      </c>
      <c r="C55" s="209" t="str">
        <f>"I"&amp;all_sampels_cleaned!B54</f>
        <v>I393</v>
      </c>
      <c r="D55" s="15">
        <v>139</v>
      </c>
      <c r="E55" s="15">
        <v>293</v>
      </c>
      <c r="F55" s="15">
        <v>150</v>
      </c>
      <c r="G55" s="15">
        <v>154</v>
      </c>
      <c r="H55" s="229">
        <v>-9</v>
      </c>
      <c r="I55" s="15">
        <v>160</v>
      </c>
      <c r="J55" s="15">
        <v>-9</v>
      </c>
      <c r="K55" s="229">
        <v>182</v>
      </c>
      <c r="L55" s="15">
        <v>162</v>
      </c>
      <c r="M55" s="15">
        <v>146</v>
      </c>
      <c r="N55" s="227">
        <v>-9</v>
      </c>
      <c r="O55" s="15">
        <v>232</v>
      </c>
      <c r="P55" s="229">
        <v>-9</v>
      </c>
      <c r="Q55" s="155"/>
      <c r="R55" s="155"/>
      <c r="S55" s="155"/>
      <c r="T55" s="155"/>
      <c r="U55" s="155"/>
      <c r="V55" s="155"/>
      <c r="W55" s="155"/>
      <c r="X55" s="155"/>
      <c r="Y55" s="155"/>
      <c r="Z55" s="155"/>
      <c r="AA55" s="155"/>
      <c r="AB55" s="155"/>
      <c r="AC55" s="212"/>
      <c r="AD55" s="212"/>
      <c r="AE55" s="212"/>
      <c r="AF55" s="212"/>
      <c r="AG55" s="212"/>
      <c r="AH55" s="212"/>
      <c r="AI55" s="212"/>
      <c r="AJ55" s="212"/>
      <c r="AK55" s="212"/>
      <c r="AL55" s="212"/>
      <c r="AM55" s="212"/>
      <c r="AN55" s="212"/>
      <c r="AO55" s="212"/>
      <c r="AP55" s="212"/>
      <c r="AQ55" s="212"/>
      <c r="AR55" s="212"/>
      <c r="AS55" s="212"/>
      <c r="AT55" s="212"/>
      <c r="AU55" s="212"/>
      <c r="AV55" s="212"/>
      <c r="AW55" s="212"/>
      <c r="AX55" s="212"/>
      <c r="AY55" s="212"/>
      <c r="AZ55" s="212"/>
      <c r="BA55" s="212"/>
      <c r="BB55" s="212"/>
    </row>
    <row r="56" spans="1:54" ht="15.6">
      <c r="A56" s="22" t="s">
        <v>60</v>
      </c>
      <c r="B56" s="209">
        <v>2</v>
      </c>
      <c r="C56" s="209" t="str">
        <f>"I"&amp;all_sampels_cleaned!B55</f>
        <v>I393</v>
      </c>
      <c r="D56" s="15">
        <v>143</v>
      </c>
      <c r="E56" s="15">
        <v>293</v>
      </c>
      <c r="F56" s="15">
        <v>150</v>
      </c>
      <c r="G56" s="15">
        <v>154</v>
      </c>
      <c r="H56" s="229">
        <v>-9</v>
      </c>
      <c r="I56" s="15">
        <v>163</v>
      </c>
      <c r="J56" s="15">
        <v>-9</v>
      </c>
      <c r="K56" s="229">
        <v>196</v>
      </c>
      <c r="L56" s="15">
        <v>162</v>
      </c>
      <c r="M56" s="15">
        <v>158</v>
      </c>
      <c r="N56" s="227">
        <v>-9</v>
      </c>
      <c r="O56" s="15">
        <v>232</v>
      </c>
      <c r="P56" s="229">
        <v>-9</v>
      </c>
      <c r="Q56" s="248"/>
      <c r="R56" s="248"/>
      <c r="S56" s="248"/>
      <c r="T56" s="248"/>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row>
    <row r="57" spans="1:54" ht="15.6">
      <c r="A57" s="22" t="s">
        <v>60</v>
      </c>
      <c r="B57" s="209">
        <v>2</v>
      </c>
      <c r="C57" s="209" t="str">
        <f>"I"&amp;all_sampels_cleaned!B56</f>
        <v>I394</v>
      </c>
      <c r="D57" s="15">
        <v>139</v>
      </c>
      <c r="E57" s="246">
        <v>302</v>
      </c>
      <c r="F57" s="15">
        <v>150</v>
      </c>
      <c r="G57" s="15">
        <v>158</v>
      </c>
      <c r="H57" s="229">
        <v>-9</v>
      </c>
      <c r="I57" s="246">
        <v>166</v>
      </c>
      <c r="J57" s="246">
        <v>196</v>
      </c>
      <c r="K57" s="250">
        <v>196</v>
      </c>
      <c r="L57" s="15">
        <v>-9</v>
      </c>
      <c r="M57" s="15">
        <v>158</v>
      </c>
      <c r="N57" s="227">
        <v>-9</v>
      </c>
      <c r="O57" s="15">
        <v>232</v>
      </c>
      <c r="P57" s="229">
        <v>-9</v>
      </c>
      <c r="Q57" s="212"/>
      <c r="R57" s="212"/>
      <c r="S57" s="212"/>
      <c r="T57" s="212"/>
      <c r="U57" s="212"/>
      <c r="V57" s="212"/>
      <c r="W57" s="212"/>
      <c r="X57" s="212"/>
      <c r="Y57" s="212"/>
      <c r="Z57" s="212"/>
      <c r="AA57" s="212"/>
      <c r="AB57" s="212"/>
      <c r="AC57" s="212"/>
      <c r="AD57" s="212"/>
      <c r="AE57" s="212"/>
      <c r="AF57" s="212"/>
      <c r="AG57" s="212"/>
      <c r="AH57" s="212"/>
      <c r="AI57" s="212"/>
      <c r="AJ57" s="212"/>
      <c r="AK57" s="212"/>
      <c r="AL57" s="212"/>
      <c r="AM57" s="212"/>
      <c r="AN57" s="212"/>
      <c r="AO57" s="212"/>
      <c r="AP57" s="212"/>
      <c r="AQ57" s="212"/>
      <c r="AR57" s="212"/>
      <c r="AS57" s="212"/>
      <c r="AT57" s="212"/>
      <c r="AU57" s="212"/>
      <c r="AV57" s="212"/>
      <c r="AW57" s="212"/>
      <c r="AX57" s="212"/>
      <c r="AY57" s="212"/>
      <c r="AZ57" s="212"/>
      <c r="BA57" s="212"/>
      <c r="BB57" s="212"/>
    </row>
    <row r="58" spans="1:54" ht="15.6">
      <c r="A58" s="22" t="s">
        <v>60</v>
      </c>
      <c r="B58" s="209">
        <v>2</v>
      </c>
      <c r="C58" s="209" t="str">
        <f>"I"&amp;all_sampels_cleaned!B57</f>
        <v>I394</v>
      </c>
      <c r="D58" s="15">
        <v>143</v>
      </c>
      <c r="E58" s="246">
        <v>293</v>
      </c>
      <c r="F58" s="15">
        <v>150</v>
      </c>
      <c r="G58" s="15">
        <v>158</v>
      </c>
      <c r="H58" s="229">
        <v>-9</v>
      </c>
      <c r="I58" s="246">
        <v>163</v>
      </c>
      <c r="J58" s="246">
        <v>196</v>
      </c>
      <c r="K58" s="250">
        <v>196</v>
      </c>
      <c r="L58" s="15">
        <v>-9</v>
      </c>
      <c r="M58" s="15">
        <v>146</v>
      </c>
      <c r="N58" s="227">
        <v>-9</v>
      </c>
      <c r="O58" s="15">
        <v>232</v>
      </c>
      <c r="P58" s="229">
        <v>-9</v>
      </c>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row>
    <row r="59" spans="1:54" ht="15.6">
      <c r="A59" s="22" t="s">
        <v>60</v>
      </c>
      <c r="B59" s="209">
        <v>2</v>
      </c>
      <c r="C59" s="209" t="str">
        <f>"I"&amp;all_sampels_cleaned!B58</f>
        <v>I395</v>
      </c>
      <c r="D59" s="15">
        <v>139</v>
      </c>
      <c r="E59" s="15">
        <v>-9</v>
      </c>
      <c r="F59" s="15">
        <v>150</v>
      </c>
      <c r="G59" s="15">
        <v>154</v>
      </c>
      <c r="H59" s="229">
        <v>-9</v>
      </c>
      <c r="I59" s="15">
        <v>163</v>
      </c>
      <c r="J59" s="15">
        <v>-9</v>
      </c>
      <c r="K59" s="229">
        <v>182</v>
      </c>
      <c r="L59" s="246">
        <v>162</v>
      </c>
      <c r="M59" s="246">
        <v>146</v>
      </c>
      <c r="N59" s="227">
        <v>-9</v>
      </c>
      <c r="O59" s="15">
        <v>232</v>
      </c>
      <c r="P59" s="229">
        <v>224</v>
      </c>
      <c r="Q59" s="212"/>
      <c r="R59" s="212"/>
      <c r="S59" s="212"/>
      <c r="T59" s="212"/>
      <c r="U59" s="212"/>
      <c r="V59" s="212"/>
      <c r="W59" s="212"/>
      <c r="X59" s="212"/>
      <c r="Y59" s="212"/>
      <c r="Z59" s="212"/>
      <c r="AA59" s="212"/>
      <c r="AB59" s="212"/>
      <c r="AC59" s="212"/>
      <c r="AD59" s="212"/>
      <c r="AE59" s="212"/>
      <c r="AF59" s="212"/>
      <c r="AG59" s="212"/>
      <c r="AH59" s="212"/>
      <c r="AI59" s="212"/>
      <c r="AJ59" s="212"/>
      <c r="AK59" s="212"/>
      <c r="AL59" s="212"/>
      <c r="AM59" s="212"/>
      <c r="AN59" s="212"/>
      <c r="AO59" s="212"/>
      <c r="AP59" s="212"/>
      <c r="AQ59" s="212"/>
      <c r="AR59" s="212"/>
      <c r="AS59" s="212"/>
      <c r="AT59" s="212"/>
      <c r="AU59" s="212"/>
      <c r="AV59" s="212"/>
      <c r="AW59" s="212"/>
      <c r="AX59" s="212"/>
      <c r="AY59" s="212"/>
      <c r="AZ59" s="212"/>
      <c r="BA59" s="212"/>
      <c r="BB59" s="212"/>
    </row>
    <row r="60" spans="1:54" ht="15.6">
      <c r="A60" s="22" t="s">
        <v>60</v>
      </c>
      <c r="B60" s="209">
        <v>2</v>
      </c>
      <c r="C60" s="209" t="str">
        <f>"I"&amp;all_sampels_cleaned!B59</f>
        <v>I395</v>
      </c>
      <c r="D60" s="15">
        <v>139</v>
      </c>
      <c r="E60" s="15">
        <v>-9</v>
      </c>
      <c r="F60" s="15">
        <v>150</v>
      </c>
      <c r="G60" s="15">
        <v>158</v>
      </c>
      <c r="H60" s="229">
        <v>-9</v>
      </c>
      <c r="I60" s="15">
        <v>163</v>
      </c>
      <c r="J60" s="15">
        <v>-9</v>
      </c>
      <c r="K60" s="229">
        <v>196</v>
      </c>
      <c r="L60" s="246">
        <v>159</v>
      </c>
      <c r="M60" s="246">
        <v>146</v>
      </c>
      <c r="N60" s="227">
        <v>-9</v>
      </c>
      <c r="O60" s="15">
        <v>232</v>
      </c>
      <c r="P60" s="229">
        <v>224</v>
      </c>
      <c r="Q60" s="212"/>
      <c r="R60" s="212"/>
      <c r="S60" s="212"/>
      <c r="T60" s="212"/>
      <c r="U60" s="212"/>
      <c r="V60" s="212"/>
      <c r="W60" s="212"/>
      <c r="X60" s="212"/>
      <c r="Y60" s="212"/>
      <c r="Z60" s="212"/>
      <c r="AA60" s="212"/>
      <c r="AB60" s="212"/>
      <c r="AC60" s="212"/>
      <c r="AD60" s="212"/>
      <c r="AE60" s="212"/>
      <c r="AF60" s="212"/>
      <c r="AG60" s="212"/>
      <c r="AH60" s="212"/>
      <c r="AI60" s="212"/>
      <c r="AJ60" s="212"/>
      <c r="AK60" s="212"/>
      <c r="AL60" s="212"/>
      <c r="AM60" s="212"/>
      <c r="AN60" s="212"/>
      <c r="AO60" s="212"/>
      <c r="AP60" s="212"/>
      <c r="AQ60" s="212"/>
      <c r="AR60" s="212"/>
      <c r="AS60" s="212"/>
      <c r="AT60" s="212"/>
      <c r="AU60" s="212"/>
      <c r="AV60" s="212"/>
      <c r="AW60" s="212"/>
      <c r="AX60" s="212"/>
      <c r="AY60" s="212"/>
      <c r="AZ60" s="212"/>
      <c r="BA60" s="212"/>
      <c r="BB60" s="212"/>
    </row>
    <row r="61" spans="1:54" ht="15.6">
      <c r="A61" s="22" t="s">
        <v>60</v>
      </c>
      <c r="B61" s="209">
        <v>2</v>
      </c>
      <c r="C61" s="209" t="str">
        <f>"I"&amp;all_sampels_cleaned!B60</f>
        <v>I396</v>
      </c>
      <c r="D61" s="15">
        <v>139</v>
      </c>
      <c r="E61" s="15">
        <v>293</v>
      </c>
      <c r="F61" s="15">
        <v>150</v>
      </c>
      <c r="G61" s="15">
        <v>154</v>
      </c>
      <c r="H61" s="229">
        <v>-9</v>
      </c>
      <c r="I61" s="15">
        <v>160</v>
      </c>
      <c r="J61" s="15">
        <v>202</v>
      </c>
      <c r="K61" s="229">
        <v>196</v>
      </c>
      <c r="L61" s="246">
        <v>162</v>
      </c>
      <c r="M61" s="15">
        <v>158</v>
      </c>
      <c r="N61" s="227">
        <v>-9</v>
      </c>
      <c r="O61" s="15">
        <v>232</v>
      </c>
      <c r="P61" s="229">
        <v>-9</v>
      </c>
      <c r="Q61" s="212"/>
      <c r="R61" s="212"/>
      <c r="S61" s="212"/>
      <c r="T61" s="212"/>
      <c r="U61" s="212"/>
      <c r="V61" s="212"/>
      <c r="W61" s="212"/>
      <c r="X61" s="212"/>
      <c r="Y61" s="212"/>
      <c r="Z61" s="212"/>
      <c r="AA61" s="212"/>
      <c r="AB61" s="212"/>
      <c r="AC61" s="212"/>
      <c r="AD61" s="212"/>
      <c r="AE61" s="212"/>
      <c r="AF61" s="212"/>
      <c r="AG61" s="212"/>
      <c r="AH61" s="212"/>
      <c r="AI61" s="212"/>
      <c r="AJ61" s="212"/>
      <c r="AK61" s="212"/>
      <c r="AL61" s="212"/>
      <c r="AM61" s="212"/>
      <c r="AN61" s="212"/>
      <c r="AO61" s="212"/>
      <c r="AP61" s="212"/>
      <c r="AQ61" s="212"/>
      <c r="AR61" s="212"/>
      <c r="AS61" s="212"/>
      <c r="AT61" s="212"/>
      <c r="AU61" s="212"/>
      <c r="AV61" s="212"/>
      <c r="AW61" s="212"/>
      <c r="AX61" s="212"/>
      <c r="AY61" s="212"/>
      <c r="AZ61" s="212"/>
      <c r="BA61" s="212"/>
      <c r="BB61" s="212"/>
    </row>
    <row r="62" spans="1:54" ht="15.6">
      <c r="A62" s="22" t="s">
        <v>60</v>
      </c>
      <c r="B62" s="209">
        <v>2</v>
      </c>
      <c r="C62" s="209" t="str">
        <f>"I"&amp;all_sampels_cleaned!B61</f>
        <v>I396</v>
      </c>
      <c r="D62" s="15">
        <v>143</v>
      </c>
      <c r="E62" s="15">
        <v>302</v>
      </c>
      <c r="F62" s="15">
        <v>150</v>
      </c>
      <c r="G62" s="15">
        <v>170</v>
      </c>
      <c r="H62" s="229">
        <v>-9</v>
      </c>
      <c r="I62" s="15">
        <v>163</v>
      </c>
      <c r="J62" s="15">
        <v>200</v>
      </c>
      <c r="K62" s="229">
        <v>200</v>
      </c>
      <c r="L62" s="246">
        <v>162</v>
      </c>
      <c r="M62" s="15">
        <v>146</v>
      </c>
      <c r="N62" s="227">
        <v>-9</v>
      </c>
      <c r="O62" s="15">
        <v>232</v>
      </c>
      <c r="P62" s="229">
        <v>-9</v>
      </c>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row>
    <row r="63" spans="1:54" ht="15.6">
      <c r="A63" s="22" t="s">
        <v>60</v>
      </c>
      <c r="B63" s="209">
        <v>2</v>
      </c>
      <c r="C63" s="209" t="str">
        <f>"I"&amp;all_sampels_cleaned!B62</f>
        <v>I397</v>
      </c>
      <c r="D63" s="15">
        <v>139</v>
      </c>
      <c r="E63" s="15">
        <v>-9</v>
      </c>
      <c r="F63" s="15">
        <v>150</v>
      </c>
      <c r="G63" s="15">
        <v>158</v>
      </c>
      <c r="H63" s="229">
        <v>-9</v>
      </c>
      <c r="I63" s="15">
        <v>163</v>
      </c>
      <c r="J63" s="15">
        <v>-9</v>
      </c>
      <c r="K63" s="229">
        <v>196</v>
      </c>
      <c r="L63" s="15">
        <v>162</v>
      </c>
      <c r="M63" s="15">
        <v>158</v>
      </c>
      <c r="N63" s="227">
        <v>-9</v>
      </c>
      <c r="O63" s="15">
        <v>-9</v>
      </c>
      <c r="P63" s="229">
        <v>-9</v>
      </c>
      <c r="Q63" s="212"/>
      <c r="R63" s="212"/>
      <c r="S63" s="212"/>
      <c r="T63" s="212"/>
      <c r="U63" s="212"/>
      <c r="V63" s="212"/>
      <c r="W63" s="212"/>
      <c r="X63" s="212"/>
      <c r="Y63" s="212"/>
      <c r="Z63" s="212"/>
      <c r="AA63" s="212"/>
      <c r="AB63" s="212"/>
      <c r="AC63" s="212"/>
      <c r="AD63" s="212"/>
      <c r="AE63" s="212"/>
      <c r="AF63" s="212"/>
      <c r="AG63" s="212"/>
      <c r="AH63" s="212"/>
      <c r="AI63" s="212"/>
      <c r="AJ63" s="212"/>
      <c r="AK63" s="212"/>
      <c r="AL63" s="212"/>
      <c r="AM63" s="212"/>
      <c r="AN63" s="212"/>
      <c r="AO63" s="212"/>
      <c r="AP63" s="212"/>
      <c r="AQ63" s="212"/>
      <c r="AR63" s="212"/>
      <c r="AS63" s="212"/>
      <c r="AT63" s="212"/>
      <c r="AU63" s="212"/>
      <c r="AV63" s="212"/>
      <c r="AW63" s="212"/>
      <c r="AX63" s="212"/>
      <c r="AY63" s="212"/>
      <c r="AZ63" s="212"/>
      <c r="BA63" s="212"/>
      <c r="BB63" s="212"/>
    </row>
    <row r="64" spans="1:54" ht="15.6">
      <c r="A64" s="22" t="s">
        <v>60</v>
      </c>
      <c r="B64" s="209">
        <v>2</v>
      </c>
      <c r="C64" s="209" t="str">
        <f>"I"&amp;all_sampels_cleaned!B63</f>
        <v>I397</v>
      </c>
      <c r="D64" s="15">
        <v>143</v>
      </c>
      <c r="E64" s="15">
        <v>-9</v>
      </c>
      <c r="F64" s="15">
        <v>150</v>
      </c>
      <c r="G64" s="15">
        <v>158</v>
      </c>
      <c r="H64" s="229">
        <v>-9</v>
      </c>
      <c r="I64" s="15">
        <v>166</v>
      </c>
      <c r="J64" s="15">
        <v>-9</v>
      </c>
      <c r="K64" s="229">
        <v>196</v>
      </c>
      <c r="L64" s="15">
        <v>162</v>
      </c>
      <c r="M64" s="15">
        <v>146</v>
      </c>
      <c r="N64" s="227">
        <v>-9</v>
      </c>
      <c r="O64" s="15">
        <v>-9</v>
      </c>
      <c r="P64" s="229">
        <v>-9</v>
      </c>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row>
    <row r="65" spans="1:54" ht="15.6">
      <c r="A65" s="22" t="s">
        <v>60</v>
      </c>
      <c r="B65" s="209">
        <v>2</v>
      </c>
      <c r="C65" s="209" t="str">
        <f>"I"&amp;all_sampels_cleaned!B64</f>
        <v>I398</v>
      </c>
      <c r="D65" s="15">
        <v>-9</v>
      </c>
      <c r="E65" s="15">
        <v>-9</v>
      </c>
      <c r="F65" s="15">
        <v>150</v>
      </c>
      <c r="G65" s="15">
        <v>-9</v>
      </c>
      <c r="H65" s="229">
        <v>-9</v>
      </c>
      <c r="I65" s="15">
        <v>-9</v>
      </c>
      <c r="J65" s="15">
        <v>-9</v>
      </c>
      <c r="K65" s="229">
        <v>-9</v>
      </c>
      <c r="L65" s="15">
        <v>-9</v>
      </c>
      <c r="M65" s="15">
        <v>150</v>
      </c>
      <c r="N65" s="227">
        <v>-9</v>
      </c>
      <c r="O65" s="15">
        <v>232</v>
      </c>
      <c r="P65" s="229">
        <v>194</v>
      </c>
      <c r="Q65" s="212"/>
      <c r="R65" s="212"/>
      <c r="S65" s="212"/>
      <c r="T65" s="212"/>
      <c r="U65" s="212"/>
      <c r="V65" s="212"/>
      <c r="W65" s="212"/>
      <c r="X65" s="212"/>
      <c r="Y65" s="212"/>
      <c r="Z65" s="212"/>
      <c r="AA65" s="212"/>
      <c r="AB65" s="212"/>
      <c r="AC65" s="212"/>
      <c r="AD65" s="212"/>
      <c r="AE65" s="212"/>
      <c r="AF65" s="212"/>
      <c r="AG65" s="212"/>
      <c r="AH65" s="212"/>
      <c r="AI65" s="212"/>
      <c r="AJ65" s="212"/>
      <c r="AK65" s="212"/>
      <c r="AL65" s="212"/>
      <c r="AM65" s="212"/>
      <c r="AN65" s="212"/>
      <c r="AO65" s="212"/>
      <c r="AP65" s="212"/>
      <c r="AQ65" s="212"/>
      <c r="AR65" s="212"/>
      <c r="AS65" s="212"/>
      <c r="AT65" s="212"/>
      <c r="AU65" s="212"/>
      <c r="AV65" s="212"/>
      <c r="AW65" s="212"/>
      <c r="AX65" s="212"/>
      <c r="AY65" s="212"/>
      <c r="AZ65" s="212"/>
      <c r="BA65" s="212"/>
      <c r="BB65" s="212"/>
    </row>
    <row r="66" spans="1:54" ht="15.6">
      <c r="A66" s="22" t="s">
        <v>60</v>
      </c>
      <c r="B66" s="209">
        <v>2</v>
      </c>
      <c r="C66" s="209" t="str">
        <f>"I"&amp;all_sampels_cleaned!B65</f>
        <v>I398</v>
      </c>
      <c r="D66" s="15">
        <v>-9</v>
      </c>
      <c r="E66" s="15">
        <v>-9</v>
      </c>
      <c r="F66" s="15">
        <v>150</v>
      </c>
      <c r="G66" s="15">
        <v>-9</v>
      </c>
      <c r="H66" s="229">
        <v>-9</v>
      </c>
      <c r="I66" s="15">
        <v>-9</v>
      </c>
      <c r="J66" s="15">
        <v>-9</v>
      </c>
      <c r="K66" s="229">
        <v>-9</v>
      </c>
      <c r="L66" s="15">
        <v>-9</v>
      </c>
      <c r="M66" s="15">
        <v>152</v>
      </c>
      <c r="N66" s="227">
        <v>-9</v>
      </c>
      <c r="O66" s="15">
        <v>214</v>
      </c>
      <c r="P66" s="229">
        <v>224</v>
      </c>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row>
    <row r="67" spans="1:54" ht="15.6">
      <c r="A67" s="22" t="s">
        <v>60</v>
      </c>
      <c r="B67" s="209">
        <v>2</v>
      </c>
      <c r="C67" s="209" t="str">
        <f>"I"&amp;all_sampels_cleaned!B66</f>
        <v>I399</v>
      </c>
      <c r="D67" s="15">
        <v>139</v>
      </c>
      <c r="E67" s="15">
        <v>-9</v>
      </c>
      <c r="F67" s="246">
        <v>150</v>
      </c>
      <c r="G67" s="15">
        <v>154</v>
      </c>
      <c r="H67" s="229">
        <v>-9</v>
      </c>
      <c r="I67" s="15">
        <v>160</v>
      </c>
      <c r="J67" s="15">
        <v>-9</v>
      </c>
      <c r="K67" s="250">
        <v>200</v>
      </c>
      <c r="L67" s="15">
        <v>-9</v>
      </c>
      <c r="M67" s="15">
        <v>132</v>
      </c>
      <c r="N67" s="227">
        <v>-9</v>
      </c>
      <c r="O67" s="15">
        <v>-9</v>
      </c>
      <c r="P67" s="229">
        <v>-9</v>
      </c>
      <c r="Q67" s="212"/>
      <c r="R67" s="212"/>
      <c r="S67" s="212"/>
      <c r="T67" s="212"/>
      <c r="U67" s="212"/>
      <c r="V67" s="212"/>
      <c r="W67" s="212"/>
      <c r="X67" s="212"/>
      <c r="Y67" s="212"/>
      <c r="Z67" s="212"/>
      <c r="AA67" s="212"/>
      <c r="AB67" s="212"/>
      <c r="AC67" s="212"/>
      <c r="AD67" s="212"/>
      <c r="AE67" s="212"/>
      <c r="AF67" s="212"/>
      <c r="AG67" s="212"/>
      <c r="AH67" s="212"/>
      <c r="AI67" s="212"/>
      <c r="AJ67" s="212"/>
      <c r="AK67" s="212"/>
      <c r="AL67" s="212"/>
      <c r="AM67" s="212"/>
      <c r="AN67" s="212"/>
      <c r="AO67" s="212"/>
      <c r="AP67" s="212"/>
      <c r="AQ67" s="212"/>
      <c r="AR67" s="212"/>
      <c r="AS67" s="212"/>
      <c r="AT67" s="212"/>
      <c r="AU67" s="212"/>
      <c r="AV67" s="212"/>
      <c r="AW67" s="212"/>
      <c r="AX67" s="212"/>
      <c r="AY67" s="212"/>
      <c r="AZ67" s="212"/>
      <c r="BA67" s="212"/>
      <c r="BB67" s="212"/>
    </row>
    <row r="68" spans="1:54" ht="15.6">
      <c r="A68" s="22" t="s">
        <v>60</v>
      </c>
      <c r="B68" s="209">
        <v>2</v>
      </c>
      <c r="C68" s="209" t="str">
        <f>"I"&amp;all_sampels_cleaned!B67</f>
        <v>I399</v>
      </c>
      <c r="D68" s="15">
        <v>139</v>
      </c>
      <c r="E68" s="15">
        <v>-9</v>
      </c>
      <c r="F68" s="246">
        <v>150</v>
      </c>
      <c r="G68" s="15">
        <v>154</v>
      </c>
      <c r="H68" s="229">
        <v>-9</v>
      </c>
      <c r="I68" s="15">
        <v>163</v>
      </c>
      <c r="J68" s="15">
        <v>-9</v>
      </c>
      <c r="K68" s="250">
        <v>200</v>
      </c>
      <c r="L68" s="15">
        <v>-9</v>
      </c>
      <c r="M68" s="15">
        <v>122</v>
      </c>
      <c r="N68" s="227">
        <v>-9</v>
      </c>
      <c r="O68" s="15">
        <v>-9</v>
      </c>
      <c r="P68" s="229">
        <v>-9</v>
      </c>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row>
    <row r="69" spans="1:54" ht="15.6">
      <c r="A69" s="22" t="s">
        <v>60</v>
      </c>
      <c r="B69" s="209">
        <v>2</v>
      </c>
      <c r="C69" s="209" t="str">
        <f>"I"&amp;all_sampels_cleaned!B68</f>
        <v>I400</v>
      </c>
      <c r="D69" s="15">
        <v>139</v>
      </c>
      <c r="E69" s="15">
        <v>-9</v>
      </c>
      <c r="F69" s="15">
        <v>154</v>
      </c>
      <c r="G69" s="15">
        <v>150</v>
      </c>
      <c r="H69" s="229">
        <v>-9</v>
      </c>
      <c r="I69" s="15">
        <v>-9</v>
      </c>
      <c r="J69" s="15">
        <v>-9</v>
      </c>
      <c r="K69" s="229">
        <v>-9</v>
      </c>
      <c r="L69" s="15">
        <v>-9</v>
      </c>
      <c r="M69" s="246">
        <v>132</v>
      </c>
      <c r="N69" s="227">
        <v>-9</v>
      </c>
      <c r="O69" s="15">
        <v>232</v>
      </c>
      <c r="P69" s="229">
        <v>-9</v>
      </c>
      <c r="Q69" s="212"/>
      <c r="R69" s="212"/>
      <c r="S69" s="212"/>
      <c r="T69" s="212"/>
      <c r="U69" s="212"/>
      <c r="V69" s="212"/>
      <c r="W69" s="212"/>
      <c r="X69" s="212"/>
      <c r="Y69" s="212"/>
      <c r="Z69" s="212"/>
      <c r="AA69" s="212"/>
      <c r="AB69" s="212"/>
      <c r="AC69" s="212"/>
      <c r="AD69" s="212"/>
      <c r="AE69" s="212"/>
      <c r="AF69" s="212"/>
      <c r="AG69" s="212"/>
      <c r="AH69" s="212"/>
      <c r="AI69" s="212"/>
      <c r="AJ69" s="212"/>
      <c r="AK69" s="212"/>
      <c r="AL69" s="212"/>
      <c r="AM69" s="212"/>
      <c r="AN69" s="212"/>
      <c r="AO69" s="212"/>
      <c r="AP69" s="212"/>
      <c r="AQ69" s="212"/>
      <c r="AR69" s="212"/>
      <c r="AS69" s="212"/>
      <c r="AT69" s="212"/>
      <c r="AU69" s="212"/>
      <c r="AV69" s="212"/>
      <c r="AW69" s="212"/>
      <c r="AX69" s="212"/>
      <c r="AY69" s="212"/>
      <c r="AZ69" s="212"/>
      <c r="BA69" s="212"/>
      <c r="BB69" s="212"/>
    </row>
    <row r="70" spans="1:54" ht="15.6">
      <c r="A70" s="22" t="s">
        <v>60</v>
      </c>
      <c r="B70" s="209">
        <v>2</v>
      </c>
      <c r="C70" s="209" t="str">
        <f>"I"&amp;all_sampels_cleaned!B69</f>
        <v>I400</v>
      </c>
      <c r="D70" s="15">
        <v>143</v>
      </c>
      <c r="E70" s="15">
        <v>-9</v>
      </c>
      <c r="F70" s="15">
        <v>154</v>
      </c>
      <c r="G70" s="15">
        <v>150</v>
      </c>
      <c r="H70" s="229">
        <v>-9</v>
      </c>
      <c r="I70" s="15">
        <v>-9</v>
      </c>
      <c r="J70" s="15">
        <v>-9</v>
      </c>
      <c r="K70" s="229">
        <v>-9</v>
      </c>
      <c r="L70" s="15">
        <v>-9</v>
      </c>
      <c r="M70" s="246">
        <v>122</v>
      </c>
      <c r="N70" s="227">
        <v>-9</v>
      </c>
      <c r="O70" s="15">
        <v>232</v>
      </c>
      <c r="P70" s="229">
        <v>-9</v>
      </c>
      <c r="Q70" s="212"/>
      <c r="R70" s="212"/>
      <c r="S70" s="212"/>
      <c r="T70" s="212"/>
      <c r="U70" s="212"/>
      <c r="V70" s="212"/>
      <c r="W70" s="212"/>
      <c r="X70" s="212"/>
      <c r="Y70" s="212"/>
      <c r="Z70" s="212"/>
      <c r="AA70" s="212"/>
      <c r="AB70" s="212"/>
      <c r="AC70" s="212"/>
      <c r="AD70" s="212"/>
      <c r="AE70" s="212"/>
      <c r="AF70" s="212"/>
      <c r="AG70" s="212"/>
      <c r="AH70" s="212"/>
      <c r="AI70" s="212"/>
      <c r="AJ70" s="212"/>
      <c r="AK70" s="212"/>
      <c r="AL70" s="212"/>
      <c r="AM70" s="212"/>
      <c r="AN70" s="212"/>
      <c r="AO70" s="212"/>
      <c r="AP70" s="212"/>
      <c r="AQ70" s="212"/>
      <c r="AR70" s="212"/>
      <c r="AS70" s="212"/>
      <c r="AT70" s="212"/>
      <c r="AU70" s="212"/>
      <c r="AV70" s="212"/>
      <c r="AW70" s="212"/>
      <c r="AX70" s="212"/>
      <c r="AY70" s="212"/>
      <c r="AZ70" s="212"/>
      <c r="BA70" s="212"/>
      <c r="BB70" s="212"/>
    </row>
    <row r="71" spans="1:54" ht="15.6">
      <c r="A71" s="22" t="s">
        <v>60</v>
      </c>
      <c r="B71" s="209">
        <v>2</v>
      </c>
      <c r="C71" s="209" t="str">
        <f>"I"&amp;all_sampels_cleaned!B70</f>
        <v>I401</v>
      </c>
      <c r="D71" s="15">
        <v>139</v>
      </c>
      <c r="E71" s="15">
        <v>-9</v>
      </c>
      <c r="F71" s="15">
        <v>150</v>
      </c>
      <c r="G71" s="15">
        <v>158</v>
      </c>
      <c r="H71" s="229">
        <v>-9</v>
      </c>
      <c r="I71" s="15">
        <v>163</v>
      </c>
      <c r="J71" s="15">
        <v>-9</v>
      </c>
      <c r="K71" s="229">
        <v>182</v>
      </c>
      <c r="L71" s="246">
        <v>162</v>
      </c>
      <c r="M71" s="15">
        <v>158</v>
      </c>
      <c r="N71" s="227">
        <v>-9</v>
      </c>
      <c r="O71" s="15">
        <v>232</v>
      </c>
      <c r="P71" s="229">
        <v>-9</v>
      </c>
      <c r="Q71" s="212"/>
      <c r="R71" s="212"/>
      <c r="S71" s="212"/>
      <c r="T71" s="212"/>
      <c r="U71" s="212"/>
      <c r="V71" s="212"/>
      <c r="W71" s="212"/>
      <c r="X71" s="212"/>
      <c r="Y71" s="212"/>
      <c r="Z71" s="212"/>
      <c r="AA71" s="212"/>
      <c r="AB71" s="212"/>
      <c r="AC71" s="212"/>
      <c r="AD71" s="212"/>
      <c r="AE71" s="212"/>
      <c r="AF71" s="212"/>
      <c r="AG71" s="212"/>
      <c r="AH71" s="212"/>
      <c r="AI71" s="212"/>
      <c r="AJ71" s="212"/>
      <c r="AK71" s="212"/>
      <c r="AL71" s="212"/>
      <c r="AM71" s="212"/>
      <c r="AN71" s="212"/>
      <c r="AO71" s="212"/>
      <c r="AP71" s="212"/>
      <c r="AQ71" s="212"/>
      <c r="AR71" s="212"/>
      <c r="AS71" s="212"/>
      <c r="AT71" s="212"/>
      <c r="AU71" s="212"/>
      <c r="AV71" s="212"/>
      <c r="AW71" s="212"/>
      <c r="AX71" s="212"/>
      <c r="AY71" s="212"/>
      <c r="AZ71" s="212"/>
      <c r="BA71" s="212"/>
      <c r="BB71" s="212"/>
    </row>
    <row r="72" spans="1:54" ht="15.6">
      <c r="A72" s="22" t="s">
        <v>60</v>
      </c>
      <c r="B72" s="209">
        <v>2</v>
      </c>
      <c r="C72" s="209" t="str">
        <f>"I"&amp;all_sampels_cleaned!B71</f>
        <v>I401</v>
      </c>
      <c r="D72" s="15">
        <v>139</v>
      </c>
      <c r="E72" s="15">
        <v>-9</v>
      </c>
      <c r="F72" s="15">
        <v>150</v>
      </c>
      <c r="G72" s="15">
        <v>146</v>
      </c>
      <c r="H72" s="229">
        <v>-9</v>
      </c>
      <c r="I72" s="15">
        <v>166</v>
      </c>
      <c r="J72" s="15">
        <v>-9</v>
      </c>
      <c r="K72" s="229">
        <v>196</v>
      </c>
      <c r="L72" s="246">
        <v>162</v>
      </c>
      <c r="M72" s="15">
        <v>146</v>
      </c>
      <c r="N72" s="227">
        <v>-9</v>
      </c>
      <c r="O72" s="15">
        <v>232</v>
      </c>
      <c r="P72" s="229">
        <v>-9</v>
      </c>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row>
    <row r="73" spans="1:54" ht="15.6">
      <c r="A73" s="22" t="s">
        <v>60</v>
      </c>
      <c r="B73" s="209">
        <v>2</v>
      </c>
      <c r="C73" s="209" t="str">
        <f>"I"&amp;all_sampels_cleaned!B72</f>
        <v>I402</v>
      </c>
      <c r="D73" s="15">
        <v>139</v>
      </c>
      <c r="E73" s="15">
        <v>293</v>
      </c>
      <c r="F73" s="15">
        <v>150</v>
      </c>
      <c r="G73" s="15">
        <v>154</v>
      </c>
      <c r="H73" s="229">
        <v>-9</v>
      </c>
      <c r="I73" s="15">
        <v>163</v>
      </c>
      <c r="J73" s="15">
        <v>-9</v>
      </c>
      <c r="K73" s="229">
        <v>182</v>
      </c>
      <c r="L73" s="246">
        <v>162</v>
      </c>
      <c r="M73" s="15">
        <v>146</v>
      </c>
      <c r="N73" s="227">
        <v>-9</v>
      </c>
      <c r="O73" s="15">
        <v>232</v>
      </c>
      <c r="P73" s="229">
        <v>-9</v>
      </c>
      <c r="Q73" s="212"/>
      <c r="R73" s="212"/>
      <c r="S73" s="212"/>
      <c r="T73" s="212"/>
      <c r="U73" s="212"/>
      <c r="V73" s="212"/>
      <c r="W73" s="212"/>
      <c r="X73" s="212"/>
      <c r="Y73" s="212"/>
      <c r="Z73" s="212"/>
      <c r="AA73" s="212"/>
      <c r="AB73" s="212"/>
      <c r="AC73" s="212"/>
      <c r="AD73" s="212"/>
      <c r="AE73" s="212"/>
      <c r="AF73" s="212"/>
      <c r="AG73" s="212"/>
      <c r="AH73" s="212"/>
      <c r="AI73" s="212"/>
      <c r="AJ73" s="212"/>
      <c r="AK73" s="212"/>
      <c r="AL73" s="212"/>
      <c r="AM73" s="212"/>
      <c r="AN73" s="212"/>
      <c r="AO73" s="212"/>
      <c r="AP73" s="212"/>
      <c r="AQ73" s="212"/>
      <c r="AR73" s="212"/>
      <c r="AS73" s="212"/>
      <c r="AT73" s="212"/>
      <c r="AU73" s="212"/>
      <c r="AV73" s="212"/>
      <c r="AW73" s="212"/>
      <c r="AX73" s="212"/>
      <c r="AY73" s="212"/>
      <c r="AZ73" s="212"/>
      <c r="BA73" s="212"/>
      <c r="BB73" s="212"/>
    </row>
    <row r="74" spans="1:54" ht="15.6">
      <c r="A74" s="22" t="s">
        <v>60</v>
      </c>
      <c r="B74" s="209">
        <v>2</v>
      </c>
      <c r="C74" s="209" t="str">
        <f>"I"&amp;all_sampels_cleaned!B73</f>
        <v>I402</v>
      </c>
      <c r="D74" s="15">
        <v>139</v>
      </c>
      <c r="E74" s="15">
        <v>302</v>
      </c>
      <c r="F74" s="15">
        <v>150</v>
      </c>
      <c r="G74" s="15">
        <v>154</v>
      </c>
      <c r="H74" s="229">
        <v>-9</v>
      </c>
      <c r="I74" s="15">
        <v>163</v>
      </c>
      <c r="J74" s="15">
        <v>-9</v>
      </c>
      <c r="K74" s="229">
        <v>196</v>
      </c>
      <c r="L74" s="246">
        <v>162</v>
      </c>
      <c r="M74" s="15">
        <v>158</v>
      </c>
      <c r="N74" s="227">
        <v>-9</v>
      </c>
      <c r="O74" s="15">
        <v>232</v>
      </c>
      <c r="P74" s="229">
        <v>-9</v>
      </c>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row>
    <row r="75" spans="1:54" ht="15.6">
      <c r="A75" s="22" t="s">
        <v>60</v>
      </c>
      <c r="B75" s="209">
        <v>2</v>
      </c>
      <c r="C75" s="209" t="str">
        <f>"I"&amp;all_sampels_cleaned!B74</f>
        <v>I403</v>
      </c>
      <c r="D75" s="15">
        <v>139</v>
      </c>
      <c r="E75" s="246">
        <v>302</v>
      </c>
      <c r="F75" s="15">
        <v>150</v>
      </c>
      <c r="G75" s="15">
        <v>154</v>
      </c>
      <c r="H75" s="229">
        <v>-9</v>
      </c>
      <c r="I75" s="15">
        <v>160</v>
      </c>
      <c r="J75" s="15">
        <v>-9</v>
      </c>
      <c r="K75" s="229">
        <v>182</v>
      </c>
      <c r="L75" s="15">
        <v>168</v>
      </c>
      <c r="M75" s="15">
        <v>-9</v>
      </c>
      <c r="N75" s="227">
        <v>-9</v>
      </c>
      <c r="O75" s="15">
        <v>232</v>
      </c>
      <c r="P75" s="229">
        <v>-9</v>
      </c>
      <c r="Q75" s="212"/>
      <c r="R75" s="212"/>
      <c r="S75" s="212"/>
      <c r="T75" s="212"/>
      <c r="U75" s="212"/>
      <c r="V75" s="212"/>
      <c r="W75" s="212"/>
      <c r="X75" s="212"/>
      <c r="Y75" s="212"/>
      <c r="Z75" s="212"/>
      <c r="AA75" s="212"/>
      <c r="AB75" s="212"/>
      <c r="AC75" s="212"/>
      <c r="AD75" s="212"/>
      <c r="AE75" s="212"/>
      <c r="AF75" s="212"/>
      <c r="AG75" s="212"/>
      <c r="AH75" s="212"/>
      <c r="AI75" s="212"/>
      <c r="AJ75" s="212"/>
      <c r="AK75" s="212"/>
      <c r="AL75" s="212"/>
      <c r="AM75" s="212"/>
      <c r="AN75" s="212"/>
      <c r="AO75" s="212"/>
      <c r="AP75" s="212"/>
      <c r="AQ75" s="212"/>
      <c r="AR75" s="212"/>
      <c r="AS75" s="212"/>
      <c r="AT75" s="212"/>
      <c r="AU75" s="212"/>
      <c r="AV75" s="212"/>
      <c r="AW75" s="212"/>
      <c r="AX75" s="212"/>
      <c r="AY75" s="212"/>
      <c r="AZ75" s="212"/>
      <c r="BA75" s="212"/>
      <c r="BB75" s="212"/>
    </row>
    <row r="76" spans="1:54" ht="15.6">
      <c r="A76" s="22" t="s">
        <v>60</v>
      </c>
      <c r="B76" s="209">
        <v>2</v>
      </c>
      <c r="C76" s="209" t="str">
        <f>"I"&amp;all_sampels_cleaned!B75</f>
        <v>I403</v>
      </c>
      <c r="D76" s="15">
        <v>139</v>
      </c>
      <c r="E76" s="246">
        <v>302</v>
      </c>
      <c r="F76" s="15">
        <v>150</v>
      </c>
      <c r="G76" s="15">
        <v>154</v>
      </c>
      <c r="H76" s="229">
        <v>-9</v>
      </c>
      <c r="I76" s="15">
        <v>163</v>
      </c>
      <c r="J76" s="15">
        <v>-9</v>
      </c>
      <c r="K76" s="229">
        <v>196</v>
      </c>
      <c r="L76" s="15">
        <v>168</v>
      </c>
      <c r="M76" s="15">
        <v>-9</v>
      </c>
      <c r="N76" s="227">
        <v>-9</v>
      </c>
      <c r="O76" s="15">
        <v>232</v>
      </c>
      <c r="P76" s="229">
        <v>-9</v>
      </c>
      <c r="Q76" s="212"/>
      <c r="R76" s="212"/>
      <c r="S76" s="212"/>
      <c r="T76" s="212"/>
      <c r="U76" s="212"/>
      <c r="V76" s="212"/>
      <c r="W76" s="212"/>
      <c r="X76" s="212"/>
      <c r="Y76" s="212"/>
      <c r="Z76" s="212"/>
      <c r="AA76" s="212"/>
      <c r="AB76" s="212"/>
      <c r="AC76" s="212"/>
      <c r="AD76" s="212"/>
      <c r="AE76" s="212"/>
      <c r="AF76" s="212"/>
      <c r="AG76" s="212"/>
      <c r="AH76" s="212"/>
      <c r="AI76" s="212"/>
      <c r="AJ76" s="212"/>
      <c r="AK76" s="212"/>
      <c r="AL76" s="212"/>
      <c r="AM76" s="212"/>
      <c r="AN76" s="212"/>
      <c r="AO76" s="212"/>
      <c r="AP76" s="212"/>
      <c r="AQ76" s="212"/>
      <c r="AR76" s="212"/>
      <c r="AS76" s="212"/>
      <c r="AT76" s="212"/>
      <c r="AU76" s="212"/>
      <c r="AV76" s="212"/>
      <c r="AW76" s="212"/>
      <c r="AX76" s="212"/>
      <c r="AY76" s="212"/>
      <c r="AZ76" s="212"/>
      <c r="BA76" s="212"/>
      <c r="BB76" s="212"/>
    </row>
    <row r="77" spans="1:54" ht="15.6">
      <c r="A77" s="22" t="s">
        <v>60</v>
      </c>
      <c r="B77" s="209">
        <v>2</v>
      </c>
      <c r="C77" s="209" t="str">
        <f>"I"&amp;all_sampels_cleaned!B76</f>
        <v>I404</v>
      </c>
      <c r="D77" s="15">
        <v>139</v>
      </c>
      <c r="E77" s="246">
        <v>302</v>
      </c>
      <c r="F77" s="15">
        <v>150</v>
      </c>
      <c r="G77" s="15">
        <v>154</v>
      </c>
      <c r="H77" s="229">
        <v>-9</v>
      </c>
      <c r="I77" s="15">
        <v>163</v>
      </c>
      <c r="J77" s="15">
        <v>-9</v>
      </c>
      <c r="K77" s="229">
        <v>182</v>
      </c>
      <c r="L77" s="246">
        <v>162</v>
      </c>
      <c r="M77" s="15">
        <v>132</v>
      </c>
      <c r="N77" s="227">
        <v>-9</v>
      </c>
      <c r="O77" s="15">
        <v>232</v>
      </c>
      <c r="P77" s="229">
        <v>-9</v>
      </c>
      <c r="Q77" s="212"/>
      <c r="R77" s="212"/>
      <c r="S77" s="212"/>
      <c r="T77" s="212"/>
      <c r="U77" s="212"/>
      <c r="V77" s="212"/>
      <c r="W77" s="212"/>
      <c r="X77" s="212"/>
      <c r="Y77" s="212"/>
      <c r="Z77" s="212"/>
      <c r="AA77" s="212"/>
      <c r="AB77" s="212"/>
      <c r="AC77" s="212"/>
      <c r="AD77" s="212"/>
      <c r="AE77" s="212"/>
      <c r="AF77" s="212"/>
      <c r="AG77" s="212"/>
      <c r="AH77" s="212"/>
      <c r="AI77" s="212"/>
      <c r="AJ77" s="212"/>
      <c r="AK77" s="212"/>
      <c r="AL77" s="212"/>
      <c r="AM77" s="212"/>
      <c r="AN77" s="212"/>
      <c r="AO77" s="212"/>
      <c r="AP77" s="212"/>
      <c r="AQ77" s="212"/>
      <c r="AR77" s="212"/>
      <c r="AS77" s="212"/>
      <c r="AT77" s="212"/>
      <c r="AU77" s="212"/>
      <c r="AV77" s="212"/>
      <c r="AW77" s="212"/>
      <c r="AX77" s="212"/>
      <c r="AY77" s="212"/>
      <c r="AZ77" s="212"/>
      <c r="BA77" s="212"/>
      <c r="BB77" s="212"/>
    </row>
    <row r="78" spans="1:54" ht="15.6">
      <c r="A78" s="22" t="s">
        <v>60</v>
      </c>
      <c r="B78" s="209">
        <v>2</v>
      </c>
      <c r="C78" s="209" t="str">
        <f>"I"&amp;all_sampels_cleaned!B77</f>
        <v>I404</v>
      </c>
      <c r="D78" s="15">
        <v>143</v>
      </c>
      <c r="E78" s="246">
        <v>302</v>
      </c>
      <c r="F78" s="15">
        <v>150</v>
      </c>
      <c r="G78" s="15">
        <v>142</v>
      </c>
      <c r="H78" s="229">
        <v>-9</v>
      </c>
      <c r="I78" s="15">
        <v>166</v>
      </c>
      <c r="J78" s="15">
        <v>-9</v>
      </c>
      <c r="K78" s="229">
        <v>196</v>
      </c>
      <c r="L78" s="246">
        <v>162</v>
      </c>
      <c r="M78" s="15">
        <v>122</v>
      </c>
      <c r="N78" s="227">
        <v>-9</v>
      </c>
      <c r="O78" s="15">
        <v>232</v>
      </c>
      <c r="P78" s="229">
        <v>-9</v>
      </c>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row>
    <row r="79" spans="1:54" ht="15.6">
      <c r="A79" s="22" t="s">
        <v>60</v>
      </c>
      <c r="B79" s="209">
        <v>2</v>
      </c>
      <c r="C79" s="209" t="str">
        <f>"I"&amp;all_sampels_cleaned!B78</f>
        <v>I405</v>
      </c>
      <c r="D79" s="15">
        <v>139</v>
      </c>
      <c r="E79" s="246">
        <v>302</v>
      </c>
      <c r="F79" s="15">
        <v>150</v>
      </c>
      <c r="G79" s="15">
        <v>154</v>
      </c>
      <c r="H79" s="229">
        <v>-9</v>
      </c>
      <c r="I79" s="15">
        <v>160</v>
      </c>
      <c r="J79" s="15">
        <v>-9</v>
      </c>
      <c r="K79" s="229">
        <v>184</v>
      </c>
      <c r="L79" s="15">
        <v>162</v>
      </c>
      <c r="M79" s="15">
        <v>158</v>
      </c>
      <c r="N79" s="227">
        <v>-9</v>
      </c>
      <c r="O79" s="15">
        <v>-9</v>
      </c>
      <c r="P79" s="229">
        <v>-9</v>
      </c>
      <c r="Q79" s="212"/>
      <c r="R79" s="212"/>
      <c r="S79" s="212"/>
      <c r="T79" s="212"/>
      <c r="U79" s="212"/>
      <c r="V79" s="212"/>
      <c r="W79" s="212"/>
      <c r="X79" s="212"/>
      <c r="Y79" s="212"/>
      <c r="Z79" s="212"/>
      <c r="AA79" s="212"/>
      <c r="AB79" s="212"/>
      <c r="AC79" s="212"/>
      <c r="AD79" s="212"/>
      <c r="AE79" s="212"/>
      <c r="AF79" s="212"/>
      <c r="AG79" s="212"/>
      <c r="AH79" s="212"/>
      <c r="AI79" s="212"/>
      <c r="AJ79" s="212"/>
      <c r="AK79" s="212"/>
      <c r="AL79" s="212"/>
      <c r="AM79" s="212"/>
      <c r="AN79" s="212"/>
      <c r="AO79" s="212"/>
      <c r="AP79" s="212"/>
      <c r="AQ79" s="212"/>
      <c r="AR79" s="212"/>
      <c r="AS79" s="212"/>
      <c r="AT79" s="212"/>
      <c r="AU79" s="212"/>
      <c r="AV79" s="212"/>
      <c r="AW79" s="212"/>
      <c r="AX79" s="212"/>
      <c r="AY79" s="212"/>
      <c r="AZ79" s="212"/>
      <c r="BA79" s="212"/>
      <c r="BB79" s="212"/>
    </row>
    <row r="80" spans="1:54" ht="15.6">
      <c r="A80" s="22" t="s">
        <v>60</v>
      </c>
      <c r="B80" s="209">
        <v>2</v>
      </c>
      <c r="C80" s="209" t="str">
        <f>"I"&amp;all_sampels_cleaned!B79</f>
        <v>I405</v>
      </c>
      <c r="D80" s="15">
        <v>143</v>
      </c>
      <c r="E80" s="246">
        <v>302</v>
      </c>
      <c r="F80" s="15">
        <v>150</v>
      </c>
      <c r="G80" s="15">
        <v>154</v>
      </c>
      <c r="H80" s="229">
        <v>-9</v>
      </c>
      <c r="I80" s="15">
        <v>163</v>
      </c>
      <c r="J80" s="15">
        <v>-9</v>
      </c>
      <c r="K80" s="229">
        <v>200</v>
      </c>
      <c r="L80" s="15">
        <v>162</v>
      </c>
      <c r="M80" s="15">
        <v>146</v>
      </c>
      <c r="N80" s="227">
        <v>-9</v>
      </c>
      <c r="O80" s="15">
        <v>-9</v>
      </c>
      <c r="P80" s="229">
        <v>-9</v>
      </c>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row>
    <row r="81" spans="1:54" ht="15.6">
      <c r="A81" s="22" t="s">
        <v>60</v>
      </c>
      <c r="B81" s="209">
        <v>2</v>
      </c>
      <c r="C81" s="209" t="str">
        <f>"I"&amp;all_sampels_cleaned!B80</f>
        <v>I406</v>
      </c>
      <c r="D81" s="15">
        <v>-9</v>
      </c>
      <c r="E81" s="15">
        <v>-9</v>
      </c>
      <c r="F81" s="15">
        <v>150</v>
      </c>
      <c r="G81" s="15">
        <v>-9</v>
      </c>
      <c r="H81" s="229">
        <v>-9</v>
      </c>
      <c r="I81" s="15">
        <v>-9</v>
      </c>
      <c r="J81" s="15">
        <v>-9</v>
      </c>
      <c r="K81" s="229">
        <v>-9</v>
      </c>
      <c r="L81" s="15">
        <v>-9</v>
      </c>
      <c r="M81" s="15">
        <v>150</v>
      </c>
      <c r="N81" s="227">
        <v>-9</v>
      </c>
      <c r="O81" s="15">
        <v>232</v>
      </c>
      <c r="P81" s="229">
        <v>224</v>
      </c>
      <c r="Q81" s="212"/>
      <c r="R81" s="212"/>
      <c r="S81" s="212"/>
      <c r="T81" s="212"/>
      <c r="U81" s="212"/>
      <c r="V81" s="212"/>
      <c r="W81" s="212"/>
      <c r="X81" s="212"/>
      <c r="Y81" s="212"/>
      <c r="Z81" s="212"/>
      <c r="AA81" s="212"/>
      <c r="AB81" s="212"/>
      <c r="AC81" s="212"/>
      <c r="AD81" s="212"/>
      <c r="AE81" s="212"/>
      <c r="AF81" s="212"/>
      <c r="AG81" s="212"/>
      <c r="AH81" s="212"/>
      <c r="AI81" s="212"/>
      <c r="AJ81" s="212"/>
      <c r="AK81" s="212"/>
      <c r="AL81" s="212"/>
      <c r="AM81" s="212"/>
      <c r="AN81" s="212"/>
      <c r="AO81" s="212"/>
      <c r="AP81" s="212"/>
      <c r="AQ81" s="212"/>
      <c r="AR81" s="212"/>
      <c r="AS81" s="212"/>
      <c r="AT81" s="212"/>
      <c r="AU81" s="212"/>
      <c r="AV81" s="212"/>
      <c r="AW81" s="212"/>
      <c r="AX81" s="212"/>
      <c r="AY81" s="212"/>
      <c r="AZ81" s="212"/>
      <c r="BA81" s="212"/>
      <c r="BB81" s="212"/>
    </row>
    <row r="82" spans="1:54" ht="15.6">
      <c r="A82" s="22" t="s">
        <v>60</v>
      </c>
      <c r="B82" s="209">
        <v>2</v>
      </c>
      <c r="C82" s="209" t="str">
        <f>"I"&amp;all_sampels_cleaned!B81</f>
        <v>I406</v>
      </c>
      <c r="D82" s="15">
        <v>-9</v>
      </c>
      <c r="E82" s="15">
        <v>-9</v>
      </c>
      <c r="F82" s="15">
        <v>150</v>
      </c>
      <c r="G82" s="15">
        <v>-9</v>
      </c>
      <c r="H82" s="229">
        <v>-9</v>
      </c>
      <c r="I82" s="15">
        <v>-9</v>
      </c>
      <c r="J82" s="15">
        <v>-9</v>
      </c>
      <c r="K82" s="229">
        <v>-9</v>
      </c>
      <c r="L82" s="15">
        <v>-9</v>
      </c>
      <c r="M82" s="15">
        <v>152</v>
      </c>
      <c r="N82" s="227">
        <v>-9</v>
      </c>
      <c r="O82" s="15">
        <v>232</v>
      </c>
      <c r="P82" s="229">
        <v>224</v>
      </c>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row>
    <row r="83" spans="1:54" ht="15.6">
      <c r="A83" s="22" t="s">
        <v>60</v>
      </c>
      <c r="B83" s="209">
        <v>2</v>
      </c>
      <c r="C83" s="209" t="str">
        <f>"I"&amp;all_sampels_cleaned!B82</f>
        <v>I407</v>
      </c>
      <c r="D83" s="15">
        <v>139</v>
      </c>
      <c r="E83" s="246">
        <v>293</v>
      </c>
      <c r="F83" s="15">
        <v>150</v>
      </c>
      <c r="G83" s="15">
        <v>154</v>
      </c>
      <c r="H83" s="229">
        <v>-9</v>
      </c>
      <c r="I83" s="15">
        <v>163</v>
      </c>
      <c r="J83" s="15">
        <v>202</v>
      </c>
      <c r="K83" s="229">
        <v>196</v>
      </c>
      <c r="L83" s="15">
        <v>162</v>
      </c>
      <c r="M83" s="15">
        <v>-9</v>
      </c>
      <c r="N83" s="227">
        <v>-9</v>
      </c>
      <c r="O83" s="15">
        <v>232</v>
      </c>
      <c r="P83" s="229">
        <v>-9</v>
      </c>
      <c r="Q83" s="212"/>
      <c r="R83" s="212"/>
      <c r="S83" s="212"/>
      <c r="T83" s="212"/>
      <c r="U83" s="212"/>
      <c r="V83" s="212"/>
      <c r="W83" s="212"/>
      <c r="X83" s="212"/>
      <c r="Y83" s="212"/>
      <c r="Z83" s="212"/>
      <c r="AA83" s="212"/>
      <c r="AB83" s="212"/>
      <c r="AC83" s="212"/>
      <c r="AD83" s="212"/>
      <c r="AE83" s="212"/>
      <c r="AF83" s="212"/>
      <c r="AG83" s="212"/>
      <c r="AH83" s="212"/>
      <c r="AI83" s="212"/>
      <c r="AJ83" s="212"/>
      <c r="AK83" s="212"/>
      <c r="AL83" s="212"/>
      <c r="AM83" s="212"/>
      <c r="AN83" s="212"/>
      <c r="AO83" s="212"/>
      <c r="AP83" s="212"/>
      <c r="AQ83" s="212"/>
      <c r="AR83" s="212"/>
      <c r="AS83" s="212"/>
      <c r="AT83" s="212"/>
      <c r="AU83" s="212"/>
      <c r="AV83" s="212"/>
      <c r="AW83" s="212"/>
      <c r="AX83" s="212"/>
      <c r="AY83" s="212"/>
      <c r="AZ83" s="212"/>
      <c r="BA83" s="212"/>
      <c r="BB83" s="212"/>
    </row>
    <row r="84" spans="1:54" ht="15.6">
      <c r="A84" s="22" t="s">
        <v>60</v>
      </c>
      <c r="B84" s="209">
        <v>2</v>
      </c>
      <c r="C84" s="209" t="str">
        <f>"I"&amp;all_sampels_cleaned!B83</f>
        <v>I407</v>
      </c>
      <c r="D84" s="15">
        <v>139</v>
      </c>
      <c r="E84" s="246">
        <v>293</v>
      </c>
      <c r="F84" s="15">
        <v>150</v>
      </c>
      <c r="G84" s="15">
        <v>154</v>
      </c>
      <c r="H84" s="229">
        <v>-9</v>
      </c>
      <c r="I84" s="15">
        <v>163</v>
      </c>
      <c r="J84" s="15">
        <v>202</v>
      </c>
      <c r="K84" s="229">
        <v>182</v>
      </c>
      <c r="L84" s="15">
        <v>150</v>
      </c>
      <c r="M84" s="15">
        <v>-9</v>
      </c>
      <c r="N84" s="227">
        <v>-9</v>
      </c>
      <c r="O84" s="15">
        <v>232</v>
      </c>
      <c r="P84" s="229">
        <v>-9</v>
      </c>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row>
    <row r="85" spans="1:54" ht="15.6">
      <c r="A85" s="22" t="s">
        <v>60</v>
      </c>
      <c r="B85" s="209">
        <v>2</v>
      </c>
      <c r="C85" s="209" t="str">
        <f>"I"&amp;all_sampels_cleaned!B84</f>
        <v>I408</v>
      </c>
      <c r="D85" s="15">
        <v>139</v>
      </c>
      <c r="E85" s="15">
        <v>320</v>
      </c>
      <c r="F85" s="246">
        <v>150</v>
      </c>
      <c r="G85" s="15">
        <v>154</v>
      </c>
      <c r="H85" s="229">
        <v>-9</v>
      </c>
      <c r="I85" s="15">
        <v>160</v>
      </c>
      <c r="J85" s="15">
        <v>206</v>
      </c>
      <c r="K85" s="229">
        <v>196</v>
      </c>
      <c r="L85" s="246">
        <v>168</v>
      </c>
      <c r="M85" s="15">
        <v>152</v>
      </c>
      <c r="N85" s="227">
        <v>-9</v>
      </c>
      <c r="O85" s="15">
        <v>232</v>
      </c>
      <c r="P85" s="229">
        <v>224</v>
      </c>
      <c r="Q85" s="212"/>
      <c r="R85" s="212"/>
      <c r="S85" s="212"/>
      <c r="T85" s="212"/>
      <c r="U85" s="212"/>
      <c r="V85" s="212"/>
      <c r="W85" s="212"/>
      <c r="X85" s="212"/>
      <c r="Y85" s="212"/>
      <c r="Z85" s="212"/>
      <c r="AA85" s="212"/>
      <c r="AB85" s="212"/>
      <c r="AC85" s="212"/>
      <c r="AD85" s="212"/>
      <c r="AE85" s="212"/>
      <c r="AF85" s="212"/>
      <c r="AG85" s="212"/>
      <c r="AH85" s="212"/>
      <c r="AI85" s="212"/>
      <c r="AJ85" s="212"/>
      <c r="AK85" s="212"/>
      <c r="AL85" s="212"/>
      <c r="AM85" s="212"/>
      <c r="AN85" s="212"/>
      <c r="AO85" s="212"/>
      <c r="AP85" s="212"/>
      <c r="AQ85" s="212"/>
      <c r="AR85" s="212"/>
      <c r="AS85" s="212"/>
      <c r="AT85" s="212"/>
      <c r="AU85" s="212"/>
      <c r="AV85" s="212"/>
      <c r="AW85" s="212"/>
      <c r="AX85" s="212"/>
      <c r="AY85" s="212"/>
      <c r="AZ85" s="212"/>
      <c r="BA85" s="212"/>
      <c r="BB85" s="212"/>
    </row>
    <row r="86" spans="1:54" ht="15.6">
      <c r="A86" s="22" t="s">
        <v>60</v>
      </c>
      <c r="B86" s="209">
        <v>2</v>
      </c>
      <c r="C86" s="209" t="str">
        <f>"I"&amp;all_sampels_cleaned!B85</f>
        <v>I408</v>
      </c>
      <c r="D86" s="15">
        <v>139</v>
      </c>
      <c r="E86" s="15">
        <v>320</v>
      </c>
      <c r="F86" s="246">
        <v>150</v>
      </c>
      <c r="G86" s="15">
        <v>154</v>
      </c>
      <c r="H86" s="229">
        <v>-9</v>
      </c>
      <c r="I86" s="15">
        <v>163</v>
      </c>
      <c r="J86" s="15">
        <v>206</v>
      </c>
      <c r="K86" s="229">
        <v>182</v>
      </c>
      <c r="L86" s="246">
        <v>168</v>
      </c>
      <c r="M86" s="15">
        <v>152</v>
      </c>
      <c r="N86" s="227">
        <v>-9</v>
      </c>
      <c r="O86" s="15">
        <v>216</v>
      </c>
      <c r="P86" s="229">
        <v>224</v>
      </c>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row>
    <row r="87" spans="1:54" ht="15.6">
      <c r="A87" s="22" t="s">
        <v>60</v>
      </c>
      <c r="B87" s="209">
        <v>2</v>
      </c>
      <c r="C87" s="209" t="str">
        <f>"I"&amp;all_sampels_cleaned!B86</f>
        <v>I409</v>
      </c>
      <c r="D87" s="15">
        <v>139</v>
      </c>
      <c r="E87" s="15">
        <v>302</v>
      </c>
      <c r="F87" s="15">
        <v>130</v>
      </c>
      <c r="G87" s="15">
        <v>154</v>
      </c>
      <c r="H87" s="229">
        <v>-9</v>
      </c>
      <c r="I87" s="15">
        <v>160</v>
      </c>
      <c r="J87" s="246">
        <v>202</v>
      </c>
      <c r="K87" s="229">
        <v>196</v>
      </c>
      <c r="L87" s="246">
        <v>168</v>
      </c>
      <c r="M87" s="15">
        <v>150</v>
      </c>
      <c r="N87" s="227">
        <v>-9</v>
      </c>
      <c r="O87" s="15">
        <v>232</v>
      </c>
      <c r="P87" s="229">
        <v>214</v>
      </c>
      <c r="Q87" s="212"/>
      <c r="R87" s="212"/>
      <c r="S87" s="212"/>
      <c r="T87" s="212"/>
      <c r="U87" s="212"/>
      <c r="V87" s="212"/>
      <c r="W87" s="212"/>
      <c r="X87" s="212"/>
      <c r="Y87" s="212"/>
      <c r="Z87" s="212"/>
      <c r="AA87" s="212"/>
      <c r="AB87" s="212"/>
      <c r="AC87" s="212"/>
      <c r="AD87" s="212"/>
      <c r="AE87" s="212"/>
      <c r="AF87" s="212"/>
      <c r="AG87" s="212"/>
      <c r="AH87" s="212"/>
      <c r="AI87" s="212"/>
      <c r="AJ87" s="212"/>
      <c r="AK87" s="212"/>
      <c r="AL87" s="212"/>
      <c r="AM87" s="212"/>
      <c r="AN87" s="212"/>
      <c r="AO87" s="212"/>
      <c r="AP87" s="212"/>
      <c r="AQ87" s="212"/>
      <c r="AR87" s="212"/>
      <c r="AS87" s="212"/>
      <c r="AT87" s="212"/>
      <c r="AU87" s="212"/>
      <c r="AV87" s="212"/>
      <c r="AW87" s="212"/>
      <c r="AX87" s="212"/>
      <c r="AY87" s="212"/>
      <c r="AZ87" s="212"/>
      <c r="BA87" s="212"/>
      <c r="BB87" s="212"/>
    </row>
    <row r="88" spans="1:54" ht="15.6">
      <c r="A88" s="22" t="s">
        <v>60</v>
      </c>
      <c r="B88" s="209">
        <v>2</v>
      </c>
      <c r="C88" s="209" t="str">
        <f>"I"&amp;all_sampels_cleaned!B87</f>
        <v>I409</v>
      </c>
      <c r="D88" s="15">
        <v>139</v>
      </c>
      <c r="E88" s="15">
        <v>302</v>
      </c>
      <c r="F88" s="15">
        <v>130</v>
      </c>
      <c r="G88" s="15">
        <v>154</v>
      </c>
      <c r="H88" s="229">
        <v>-9</v>
      </c>
      <c r="I88" s="15">
        <v>163</v>
      </c>
      <c r="J88" s="246">
        <v>202</v>
      </c>
      <c r="K88" s="229">
        <v>182</v>
      </c>
      <c r="L88" s="246">
        <v>168</v>
      </c>
      <c r="M88" s="15">
        <v>150</v>
      </c>
      <c r="N88" s="227">
        <v>-9</v>
      </c>
      <c r="O88" s="15">
        <v>216</v>
      </c>
      <c r="P88" s="229">
        <v>217</v>
      </c>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row>
    <row r="89" spans="1:54" ht="15.6">
      <c r="A89" s="22" t="s">
        <v>60</v>
      </c>
      <c r="B89" s="209">
        <v>2</v>
      </c>
      <c r="C89" s="209" t="str">
        <f>"I"&amp;all_sampels_cleaned!B88</f>
        <v>I410</v>
      </c>
      <c r="D89" s="15">
        <v>139</v>
      </c>
      <c r="E89" s="15">
        <v>-9</v>
      </c>
      <c r="F89" s="15">
        <v>150</v>
      </c>
      <c r="G89" s="15">
        <v>154</v>
      </c>
      <c r="H89" s="229">
        <v>-9</v>
      </c>
      <c r="I89" s="15">
        <v>163</v>
      </c>
      <c r="J89" s="246">
        <v>202</v>
      </c>
      <c r="K89" s="229">
        <v>184</v>
      </c>
      <c r="L89" s="246">
        <v>162</v>
      </c>
      <c r="M89" s="15">
        <v>158</v>
      </c>
      <c r="N89" s="227">
        <v>-9</v>
      </c>
      <c r="O89" s="15">
        <v>232</v>
      </c>
      <c r="P89" s="229">
        <v>-9</v>
      </c>
      <c r="Q89" s="212"/>
      <c r="R89" s="212"/>
      <c r="S89" s="212"/>
      <c r="T89" s="212"/>
      <c r="U89" s="212"/>
      <c r="V89" s="212"/>
      <c r="W89" s="212"/>
      <c r="X89" s="212"/>
      <c r="Y89" s="212"/>
      <c r="Z89" s="212"/>
      <c r="AA89" s="212"/>
      <c r="AB89" s="212"/>
      <c r="AC89" s="212"/>
      <c r="AD89" s="212"/>
      <c r="AE89" s="212"/>
      <c r="AF89" s="212"/>
      <c r="AG89" s="212"/>
      <c r="AH89" s="212"/>
      <c r="AI89" s="212"/>
      <c r="AJ89" s="212"/>
      <c r="AK89" s="212"/>
      <c r="AL89" s="212"/>
      <c r="AM89" s="212"/>
      <c r="AN89" s="212"/>
      <c r="AO89" s="212"/>
      <c r="AP89" s="212"/>
      <c r="AQ89" s="212"/>
      <c r="AR89" s="212"/>
      <c r="AS89" s="212"/>
      <c r="AT89" s="212"/>
      <c r="AU89" s="212"/>
      <c r="AV89" s="212"/>
      <c r="AW89" s="212"/>
      <c r="AX89" s="212"/>
      <c r="AY89" s="212"/>
      <c r="AZ89" s="212"/>
      <c r="BA89" s="212"/>
      <c r="BB89" s="212"/>
    </row>
    <row r="90" spans="1:54" ht="15.6">
      <c r="A90" s="22" t="s">
        <v>60</v>
      </c>
      <c r="B90" s="209">
        <v>2</v>
      </c>
      <c r="C90" s="209" t="str">
        <f>"I"&amp;all_sampels_cleaned!B89</f>
        <v>I410</v>
      </c>
      <c r="D90" s="15">
        <v>139</v>
      </c>
      <c r="E90" s="15">
        <v>-9</v>
      </c>
      <c r="F90" s="15">
        <v>150</v>
      </c>
      <c r="G90" s="15">
        <v>154</v>
      </c>
      <c r="H90" s="229">
        <v>-9</v>
      </c>
      <c r="I90" s="15">
        <v>163</v>
      </c>
      <c r="J90" s="246">
        <v>202</v>
      </c>
      <c r="K90" s="229">
        <v>198</v>
      </c>
      <c r="L90" s="246">
        <v>150</v>
      </c>
      <c r="M90" s="15">
        <v>146</v>
      </c>
      <c r="N90" s="227">
        <v>-9</v>
      </c>
      <c r="O90" s="15">
        <v>232</v>
      </c>
      <c r="P90" s="229">
        <v>-9</v>
      </c>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row>
    <row r="91" spans="1:54" ht="15.6">
      <c r="A91" s="22" t="s">
        <v>60</v>
      </c>
      <c r="B91" s="209">
        <v>2</v>
      </c>
      <c r="C91" s="209" t="str">
        <f>"I"&amp;all_sampels_cleaned!B90</f>
        <v>I411</v>
      </c>
      <c r="D91" s="15">
        <v>139</v>
      </c>
      <c r="E91" s="15">
        <v>293</v>
      </c>
      <c r="F91" s="15">
        <v>150</v>
      </c>
      <c r="G91" s="246">
        <v>158</v>
      </c>
      <c r="H91" s="229">
        <v>-9</v>
      </c>
      <c r="I91" s="15">
        <v>-9</v>
      </c>
      <c r="J91" s="246">
        <v>202</v>
      </c>
      <c r="K91" s="229">
        <v>-9</v>
      </c>
      <c r="L91" s="15">
        <v>-9</v>
      </c>
      <c r="M91" s="15">
        <v>146</v>
      </c>
      <c r="N91" s="227">
        <v>-9</v>
      </c>
      <c r="O91" s="15">
        <v>232</v>
      </c>
      <c r="P91" s="229">
        <v>-9</v>
      </c>
      <c r="Q91" s="212"/>
      <c r="R91" s="212"/>
      <c r="S91" s="212"/>
      <c r="T91" s="212"/>
      <c r="U91" s="212"/>
      <c r="V91" s="212"/>
      <c r="W91" s="212"/>
      <c r="X91" s="212"/>
      <c r="Y91" s="212"/>
      <c r="Z91" s="212"/>
      <c r="AA91" s="212"/>
      <c r="AB91" s="212"/>
      <c r="AC91" s="212"/>
      <c r="AD91" s="212"/>
      <c r="AE91" s="212"/>
      <c r="AF91" s="212"/>
      <c r="AG91" s="212"/>
      <c r="AH91" s="212"/>
      <c r="AI91" s="212"/>
      <c r="AJ91" s="212"/>
      <c r="AK91" s="212"/>
      <c r="AL91" s="212"/>
      <c r="AM91" s="212"/>
      <c r="AN91" s="212"/>
      <c r="AO91" s="212"/>
      <c r="AP91" s="212"/>
      <c r="AQ91" s="212"/>
      <c r="AR91" s="212"/>
      <c r="AS91" s="212"/>
      <c r="AT91" s="212"/>
      <c r="AU91" s="212"/>
      <c r="AV91" s="212"/>
      <c r="AW91" s="212"/>
      <c r="AX91" s="212"/>
      <c r="AY91" s="212"/>
      <c r="AZ91" s="212"/>
      <c r="BA91" s="212"/>
      <c r="BB91" s="212"/>
    </row>
    <row r="92" spans="1:54" ht="15.6">
      <c r="A92" s="22" t="s">
        <v>60</v>
      </c>
      <c r="B92" s="209">
        <v>2</v>
      </c>
      <c r="C92" s="209" t="str">
        <f>"I"&amp;all_sampels_cleaned!B91</f>
        <v>I411</v>
      </c>
      <c r="D92" s="15">
        <v>139</v>
      </c>
      <c r="E92" s="15">
        <v>302</v>
      </c>
      <c r="F92" s="15">
        <v>150</v>
      </c>
      <c r="G92" s="246">
        <v>154</v>
      </c>
      <c r="H92" s="229">
        <v>-9</v>
      </c>
      <c r="I92" s="15">
        <v>-9</v>
      </c>
      <c r="J92" s="246">
        <v>202</v>
      </c>
      <c r="K92" s="229">
        <v>-9</v>
      </c>
      <c r="L92" s="15">
        <v>-9</v>
      </c>
      <c r="M92" s="15">
        <v>152</v>
      </c>
      <c r="N92" s="227">
        <v>-9</v>
      </c>
      <c r="O92" s="15">
        <v>232</v>
      </c>
      <c r="P92" s="229">
        <v>-9</v>
      </c>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row>
    <row r="93" spans="1:54" ht="15.6">
      <c r="A93" s="22" t="s">
        <v>60</v>
      </c>
      <c r="B93" s="209">
        <v>2</v>
      </c>
      <c r="C93" s="209" t="str">
        <f>"I"&amp;all_sampels_cleaned!B92</f>
        <v>I412</v>
      </c>
      <c r="D93" s="15">
        <v>139</v>
      </c>
      <c r="E93" s="15">
        <v>302</v>
      </c>
      <c r="F93" s="15">
        <v>150</v>
      </c>
      <c r="G93" s="15">
        <v>154</v>
      </c>
      <c r="H93" s="229">
        <v>-9</v>
      </c>
      <c r="I93" s="15">
        <v>160</v>
      </c>
      <c r="J93" s="15">
        <v>196</v>
      </c>
      <c r="K93" s="229">
        <v>182</v>
      </c>
      <c r="L93" s="15">
        <v>162</v>
      </c>
      <c r="M93" s="15">
        <v>146</v>
      </c>
      <c r="N93" s="227">
        <v>-9</v>
      </c>
      <c r="O93" s="15">
        <v>232</v>
      </c>
      <c r="P93" s="229">
        <v>-9</v>
      </c>
      <c r="Q93" s="212"/>
      <c r="R93" s="212"/>
      <c r="S93" s="212"/>
      <c r="T93" s="212"/>
      <c r="U93" s="212"/>
      <c r="V93" s="212"/>
      <c r="W93" s="212"/>
      <c r="X93" s="212"/>
      <c r="Y93" s="212"/>
      <c r="Z93" s="212"/>
      <c r="AA93" s="212"/>
      <c r="AB93" s="212"/>
      <c r="AC93" s="212"/>
      <c r="AD93" s="212"/>
      <c r="AE93" s="212"/>
      <c r="AF93" s="212"/>
      <c r="AG93" s="212"/>
      <c r="AH93" s="212"/>
      <c r="AI93" s="212"/>
      <c r="AJ93" s="212"/>
      <c r="AK93" s="212"/>
      <c r="AL93" s="212"/>
      <c r="AM93" s="212"/>
      <c r="AN93" s="212"/>
      <c r="AO93" s="212"/>
      <c r="AP93" s="212"/>
      <c r="AQ93" s="212"/>
      <c r="AR93" s="212"/>
      <c r="AS93" s="212"/>
      <c r="AT93" s="212"/>
      <c r="AU93" s="212"/>
      <c r="AV93" s="212"/>
      <c r="AW93" s="212"/>
      <c r="AX93" s="212"/>
      <c r="AY93" s="212"/>
      <c r="AZ93" s="212"/>
      <c r="BA93" s="212"/>
      <c r="BB93" s="212"/>
    </row>
    <row r="94" spans="1:54" ht="15.6">
      <c r="A94" s="22" t="s">
        <v>60</v>
      </c>
      <c r="B94" s="209">
        <v>2</v>
      </c>
      <c r="C94" s="209" t="str">
        <f>"I"&amp;all_sampels_cleaned!B93</f>
        <v>I412</v>
      </c>
      <c r="D94" s="15">
        <v>143</v>
      </c>
      <c r="E94" s="15">
        <v>302</v>
      </c>
      <c r="F94" s="15">
        <v>150</v>
      </c>
      <c r="G94" s="15">
        <v>154</v>
      </c>
      <c r="H94" s="229">
        <v>-9</v>
      </c>
      <c r="I94" s="15">
        <v>163</v>
      </c>
      <c r="J94" s="15">
        <v>202</v>
      </c>
      <c r="K94" s="229">
        <v>196</v>
      </c>
      <c r="L94" s="15">
        <v>150</v>
      </c>
      <c r="M94" s="15">
        <v>158</v>
      </c>
      <c r="N94" s="227">
        <v>-9</v>
      </c>
      <c r="O94" s="15">
        <v>232</v>
      </c>
      <c r="P94" s="229">
        <v>-9</v>
      </c>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row>
    <row r="95" spans="1:54" ht="15.6">
      <c r="A95" s="22" t="s">
        <v>60</v>
      </c>
      <c r="B95" s="209">
        <v>2</v>
      </c>
      <c r="C95" s="209" t="str">
        <f>"I"&amp;all_sampels_cleaned!B94</f>
        <v>I413</v>
      </c>
      <c r="D95" s="15">
        <v>139</v>
      </c>
      <c r="E95" s="15">
        <v>302</v>
      </c>
      <c r="F95" s="15">
        <v>150</v>
      </c>
      <c r="G95" s="15">
        <v>-9</v>
      </c>
      <c r="H95" s="229">
        <v>-9</v>
      </c>
      <c r="I95" s="15">
        <v>163</v>
      </c>
      <c r="J95" s="15">
        <v>-9</v>
      </c>
      <c r="K95" s="229">
        <v>196</v>
      </c>
      <c r="L95" s="15">
        <v>-9</v>
      </c>
      <c r="M95" s="15">
        <v>146</v>
      </c>
      <c r="N95" s="227">
        <v>-9</v>
      </c>
      <c r="O95" s="15">
        <v>232</v>
      </c>
      <c r="P95" s="229">
        <v>-9</v>
      </c>
      <c r="Q95" s="212"/>
      <c r="R95" s="212"/>
      <c r="S95" s="212"/>
      <c r="T95" s="212"/>
      <c r="U95" s="212"/>
      <c r="V95" s="212"/>
      <c r="W95" s="212"/>
      <c r="X95" s="212"/>
      <c r="Y95" s="212"/>
      <c r="Z95" s="212"/>
      <c r="AA95" s="212"/>
      <c r="AB95" s="212"/>
      <c r="AC95" s="212"/>
      <c r="AD95" s="212"/>
      <c r="AE95" s="212"/>
      <c r="AF95" s="212"/>
      <c r="AG95" s="212"/>
      <c r="AH95" s="212"/>
      <c r="AI95" s="212"/>
      <c r="AJ95" s="212"/>
      <c r="AK95" s="212"/>
      <c r="AL95" s="212"/>
      <c r="AM95" s="212"/>
      <c r="AN95" s="212"/>
      <c r="AO95" s="212"/>
      <c r="AP95" s="212"/>
      <c r="AQ95" s="212"/>
      <c r="AR95" s="212"/>
      <c r="AS95" s="212"/>
      <c r="AT95" s="212"/>
      <c r="AU95" s="212"/>
      <c r="AV95" s="212"/>
      <c r="AW95" s="212"/>
      <c r="AX95" s="212"/>
      <c r="AY95" s="212"/>
      <c r="AZ95" s="212"/>
      <c r="BA95" s="212"/>
      <c r="BB95" s="212"/>
    </row>
    <row r="96" spans="1:54" ht="15.6">
      <c r="A96" s="22" t="s">
        <v>60</v>
      </c>
      <c r="B96" s="209">
        <v>2</v>
      </c>
      <c r="C96" s="209" t="str">
        <f>"I"&amp;all_sampels_cleaned!B95</f>
        <v>I413</v>
      </c>
      <c r="D96" s="15">
        <v>143</v>
      </c>
      <c r="E96" s="15">
        <v>302</v>
      </c>
      <c r="F96" s="15">
        <v>150</v>
      </c>
      <c r="G96" s="15">
        <v>-9</v>
      </c>
      <c r="H96" s="229">
        <v>-9</v>
      </c>
      <c r="I96" s="15">
        <v>166</v>
      </c>
      <c r="J96" s="15">
        <v>-9</v>
      </c>
      <c r="K96" s="229">
        <v>196</v>
      </c>
      <c r="L96" s="15">
        <v>-9</v>
      </c>
      <c r="M96" s="15">
        <v>158</v>
      </c>
      <c r="N96" s="227">
        <v>-9</v>
      </c>
      <c r="O96" s="15">
        <v>214</v>
      </c>
      <c r="P96" s="229">
        <v>-9</v>
      </c>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row>
    <row r="97" spans="1:54" ht="15.6">
      <c r="A97" s="22" t="s">
        <v>60</v>
      </c>
      <c r="B97" s="209">
        <v>2</v>
      </c>
      <c r="C97" s="209" t="str">
        <f>"I"&amp;all_sampels_cleaned!B96</f>
        <v>I414</v>
      </c>
      <c r="D97" s="246">
        <v>143</v>
      </c>
      <c r="E97" s="15">
        <v>302</v>
      </c>
      <c r="F97" s="246">
        <v>150</v>
      </c>
      <c r="G97" s="246">
        <v>158</v>
      </c>
      <c r="H97" s="229">
        <v>-9</v>
      </c>
      <c r="I97" s="15">
        <v>166</v>
      </c>
      <c r="J97" s="15">
        <v>196</v>
      </c>
      <c r="K97" s="229">
        <v>182</v>
      </c>
      <c r="L97" s="246">
        <v>162</v>
      </c>
      <c r="M97" s="15">
        <v>-9</v>
      </c>
      <c r="N97" s="227">
        <v>-9</v>
      </c>
      <c r="O97" s="15">
        <v>232</v>
      </c>
      <c r="P97" s="229">
        <v>-9</v>
      </c>
      <c r="Q97" s="212"/>
      <c r="R97" s="212"/>
      <c r="S97" s="212"/>
      <c r="T97" s="212"/>
      <c r="U97" s="212"/>
      <c r="V97" s="212"/>
      <c r="W97" s="212"/>
      <c r="X97" s="212"/>
      <c r="Y97" s="212"/>
      <c r="Z97" s="212"/>
      <c r="AA97" s="212"/>
      <c r="AB97" s="212"/>
      <c r="AC97" s="212"/>
      <c r="AD97" s="212"/>
      <c r="AE97" s="212"/>
      <c r="AF97" s="212"/>
      <c r="AG97" s="212"/>
      <c r="AH97" s="212"/>
      <c r="AI97" s="212"/>
      <c r="AJ97" s="212"/>
      <c r="AK97" s="212"/>
      <c r="AL97" s="212"/>
      <c r="AM97" s="212"/>
      <c r="AN97" s="212"/>
      <c r="AO97" s="212"/>
      <c r="AP97" s="212"/>
      <c r="AQ97" s="212"/>
      <c r="AR97" s="212"/>
      <c r="AS97" s="212"/>
      <c r="AT97" s="212"/>
      <c r="AU97" s="212"/>
      <c r="AV97" s="212"/>
      <c r="AW97" s="212"/>
      <c r="AX97" s="212"/>
      <c r="AY97" s="212"/>
      <c r="AZ97" s="212"/>
      <c r="BA97" s="212"/>
      <c r="BB97" s="212"/>
    </row>
    <row r="98" spans="1:54" ht="15.6">
      <c r="A98" s="22" t="s">
        <v>60</v>
      </c>
      <c r="B98" s="209">
        <v>2</v>
      </c>
      <c r="C98" s="209" t="str">
        <f>"I"&amp;all_sampels_cleaned!B97</f>
        <v>I414</v>
      </c>
      <c r="D98" s="246">
        <v>139</v>
      </c>
      <c r="E98" s="15">
        <v>302</v>
      </c>
      <c r="F98" s="246">
        <v>150</v>
      </c>
      <c r="G98" s="246">
        <v>158</v>
      </c>
      <c r="H98" s="229">
        <v>-9</v>
      </c>
      <c r="I98" s="15">
        <v>154</v>
      </c>
      <c r="J98" s="15">
        <v>202</v>
      </c>
      <c r="K98" s="229">
        <v>196</v>
      </c>
      <c r="L98" s="246">
        <v>150</v>
      </c>
      <c r="M98" s="15">
        <v>-9</v>
      </c>
      <c r="N98" s="227">
        <v>-9</v>
      </c>
      <c r="O98" s="15">
        <v>232</v>
      </c>
      <c r="P98" s="229">
        <v>-9</v>
      </c>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row>
    <row r="99" spans="1:54" ht="15.6">
      <c r="A99" s="22" t="s">
        <v>60</v>
      </c>
      <c r="B99" s="209">
        <v>2</v>
      </c>
      <c r="C99" s="209" t="str">
        <f>"I"&amp;all_sampels_cleaned!B98</f>
        <v>I416</v>
      </c>
      <c r="D99" s="15">
        <v>139</v>
      </c>
      <c r="E99" s="15">
        <v>293</v>
      </c>
      <c r="F99" s="15">
        <v>150</v>
      </c>
      <c r="G99" s="15">
        <v>154</v>
      </c>
      <c r="H99" s="229">
        <v>-9</v>
      </c>
      <c r="I99" s="15">
        <v>160</v>
      </c>
      <c r="J99" s="246">
        <v>202</v>
      </c>
      <c r="K99" s="229">
        <v>200</v>
      </c>
      <c r="L99" s="246">
        <v>168</v>
      </c>
      <c r="M99" s="15">
        <v>152</v>
      </c>
      <c r="N99" s="227">
        <v>-9</v>
      </c>
      <c r="O99" s="15">
        <v>232</v>
      </c>
      <c r="P99" s="229">
        <v>-9</v>
      </c>
      <c r="Q99" s="212"/>
      <c r="R99" s="212"/>
      <c r="S99" s="212"/>
      <c r="T99" s="212"/>
      <c r="U99" s="212"/>
      <c r="V99" s="212"/>
      <c r="W99" s="212"/>
      <c r="X99" s="212"/>
      <c r="Y99" s="212"/>
      <c r="Z99" s="212"/>
      <c r="AA99" s="212"/>
      <c r="AB99" s="212"/>
      <c r="AC99" s="212"/>
      <c r="AD99" s="212"/>
      <c r="AE99" s="212"/>
      <c r="AF99" s="212"/>
      <c r="AG99" s="212"/>
      <c r="AH99" s="212"/>
      <c r="AI99" s="212"/>
      <c r="AJ99" s="212"/>
      <c r="AK99" s="212"/>
      <c r="AL99" s="212"/>
      <c r="AM99" s="212"/>
      <c r="AN99" s="212"/>
      <c r="AO99" s="212"/>
      <c r="AP99" s="212"/>
      <c r="AQ99" s="212"/>
      <c r="AR99" s="212"/>
      <c r="AS99" s="212"/>
      <c r="AT99" s="212"/>
      <c r="AU99" s="212"/>
      <c r="AV99" s="212"/>
      <c r="AW99" s="212"/>
      <c r="AX99" s="212"/>
      <c r="AY99" s="212"/>
      <c r="AZ99" s="212"/>
      <c r="BA99" s="212"/>
      <c r="BB99" s="212"/>
    </row>
    <row r="100" spans="1:54" ht="15.6">
      <c r="A100" s="22" t="s">
        <v>60</v>
      </c>
      <c r="B100" s="209">
        <v>2</v>
      </c>
      <c r="C100" s="209" t="str">
        <f>"I"&amp;all_sampels_cleaned!B99</f>
        <v>I416</v>
      </c>
      <c r="D100" s="15">
        <v>139</v>
      </c>
      <c r="E100" s="15">
        <v>293</v>
      </c>
      <c r="F100" s="15">
        <v>130</v>
      </c>
      <c r="G100" s="15">
        <v>154</v>
      </c>
      <c r="H100" s="229">
        <v>-9</v>
      </c>
      <c r="I100" s="15">
        <v>163</v>
      </c>
      <c r="J100" s="246">
        <v>202</v>
      </c>
      <c r="K100" s="229">
        <v>196</v>
      </c>
      <c r="L100" s="246">
        <v>168</v>
      </c>
      <c r="M100" s="15">
        <v>152</v>
      </c>
      <c r="N100" s="227">
        <v>-9</v>
      </c>
      <c r="O100" s="15">
        <v>232</v>
      </c>
      <c r="P100" s="229">
        <v>-9</v>
      </c>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row>
    <row r="101" spans="1:54" ht="15.6">
      <c r="A101" s="22" t="s">
        <v>60</v>
      </c>
      <c r="B101" s="209">
        <v>2</v>
      </c>
      <c r="C101" s="209" t="str">
        <f>"I"&amp;all_sampels_cleaned!B100</f>
        <v>I417</v>
      </c>
      <c r="D101" s="15">
        <v>139</v>
      </c>
      <c r="E101" s="246">
        <v>320</v>
      </c>
      <c r="F101" s="15">
        <v>130</v>
      </c>
      <c r="G101" s="15">
        <v>142</v>
      </c>
      <c r="H101" s="229">
        <v>-9</v>
      </c>
      <c r="I101" s="15">
        <v>160</v>
      </c>
      <c r="J101" s="246">
        <v>202</v>
      </c>
      <c r="K101" s="229">
        <v>196</v>
      </c>
      <c r="L101" s="15">
        <v>168</v>
      </c>
      <c r="M101" s="15">
        <v>-9</v>
      </c>
      <c r="N101" s="227">
        <v>-9</v>
      </c>
      <c r="O101" s="15">
        <v>232</v>
      </c>
      <c r="P101" s="250">
        <v>224</v>
      </c>
      <c r="Q101" s="212"/>
      <c r="R101" s="212"/>
      <c r="S101" s="212"/>
      <c r="T101" s="212"/>
      <c r="U101" s="212"/>
      <c r="V101" s="212"/>
      <c r="W101" s="212"/>
      <c r="X101" s="212"/>
      <c r="Y101" s="212"/>
      <c r="Z101" s="212"/>
      <c r="AA101" s="212"/>
      <c r="AB101" s="212"/>
      <c r="AC101" s="212"/>
      <c r="AD101" s="212"/>
      <c r="AE101" s="212"/>
      <c r="AF101" s="212"/>
      <c r="AG101" s="212"/>
      <c r="AH101" s="212"/>
      <c r="AI101" s="212"/>
      <c r="AJ101" s="212"/>
      <c r="AK101" s="212"/>
      <c r="AL101" s="212"/>
      <c r="AM101" s="212"/>
      <c r="AN101" s="212"/>
      <c r="AO101" s="212"/>
      <c r="AP101" s="212"/>
      <c r="AQ101" s="212"/>
      <c r="AR101" s="212"/>
      <c r="AS101" s="212"/>
      <c r="AT101" s="212"/>
      <c r="AU101" s="212"/>
      <c r="AV101" s="212"/>
      <c r="AW101" s="212"/>
      <c r="AX101" s="212"/>
      <c r="AY101" s="212"/>
      <c r="AZ101" s="212"/>
      <c r="BA101" s="212"/>
      <c r="BB101" s="212"/>
    </row>
    <row r="102" spans="1:54" ht="15.6">
      <c r="A102" s="22" t="s">
        <v>60</v>
      </c>
      <c r="B102" s="209">
        <v>2</v>
      </c>
      <c r="C102" s="209" t="str">
        <f>"I"&amp;all_sampels_cleaned!B101</f>
        <v>I417</v>
      </c>
      <c r="D102" s="15">
        <v>139</v>
      </c>
      <c r="E102" s="246">
        <v>296</v>
      </c>
      <c r="F102" s="15">
        <v>150</v>
      </c>
      <c r="G102" s="15">
        <v>154</v>
      </c>
      <c r="H102" s="229">
        <v>-9</v>
      </c>
      <c r="I102" s="15">
        <v>163</v>
      </c>
      <c r="J102" s="246">
        <v>202</v>
      </c>
      <c r="K102" s="229">
        <v>196</v>
      </c>
      <c r="L102" s="15">
        <v>168</v>
      </c>
      <c r="M102" s="15">
        <v>-9</v>
      </c>
      <c r="N102" s="227">
        <v>-9</v>
      </c>
      <c r="O102" s="15">
        <v>232</v>
      </c>
      <c r="P102" s="250">
        <v>224</v>
      </c>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row>
    <row r="103" spans="1:54" ht="15.6">
      <c r="A103" s="22" t="s">
        <v>60</v>
      </c>
      <c r="B103" s="209">
        <v>2</v>
      </c>
      <c r="C103" s="209" t="str">
        <f>"I"&amp;all_sampels_cleaned!B102</f>
        <v>I418</v>
      </c>
      <c r="D103" s="15">
        <v>139</v>
      </c>
      <c r="E103" s="15">
        <v>293</v>
      </c>
      <c r="F103" s="15">
        <v>150</v>
      </c>
      <c r="G103" s="15">
        <v>154</v>
      </c>
      <c r="H103" s="229">
        <v>-9</v>
      </c>
      <c r="I103" s="15">
        <v>163</v>
      </c>
      <c r="J103" s="246">
        <v>202</v>
      </c>
      <c r="K103" s="229">
        <v>184</v>
      </c>
      <c r="L103" s="246">
        <v>162</v>
      </c>
      <c r="M103" s="15">
        <v>158</v>
      </c>
      <c r="N103" s="227">
        <v>-9</v>
      </c>
      <c r="O103" s="15">
        <v>232</v>
      </c>
      <c r="P103" s="229">
        <v>-9</v>
      </c>
      <c r="Q103" s="212"/>
      <c r="R103" s="212"/>
      <c r="S103" s="212"/>
      <c r="T103" s="212"/>
      <c r="U103" s="212"/>
      <c r="V103" s="212"/>
      <c r="W103" s="212"/>
      <c r="X103" s="212"/>
      <c r="Y103" s="212"/>
      <c r="Z103" s="212"/>
      <c r="AA103" s="212"/>
      <c r="AB103" s="212"/>
      <c r="AC103" s="212"/>
      <c r="AD103" s="212"/>
      <c r="AE103" s="212"/>
      <c r="AF103" s="212"/>
      <c r="AG103" s="212"/>
      <c r="AH103" s="212"/>
      <c r="AI103" s="212"/>
      <c r="AJ103" s="212"/>
      <c r="AK103" s="212"/>
      <c r="AL103" s="212"/>
      <c r="AM103" s="212"/>
      <c r="AN103" s="212"/>
      <c r="AO103" s="212"/>
      <c r="AP103" s="212"/>
      <c r="AQ103" s="212"/>
      <c r="AR103" s="212"/>
      <c r="AS103" s="212"/>
      <c r="AT103" s="212"/>
      <c r="AU103" s="212"/>
      <c r="AV103" s="212"/>
      <c r="AW103" s="212"/>
      <c r="AX103" s="212"/>
      <c r="AY103" s="212"/>
      <c r="AZ103" s="212"/>
      <c r="BA103" s="212"/>
      <c r="BB103" s="212"/>
    </row>
    <row r="104" spans="1:54" ht="15.6">
      <c r="A104" s="22" t="s">
        <v>60</v>
      </c>
      <c r="B104" s="209">
        <v>2</v>
      </c>
      <c r="C104" s="209" t="str">
        <f>"I"&amp;all_sampels_cleaned!B103</f>
        <v>I418</v>
      </c>
      <c r="D104" s="15">
        <v>139</v>
      </c>
      <c r="E104" s="15">
        <v>302</v>
      </c>
      <c r="F104" s="15">
        <v>150</v>
      </c>
      <c r="G104" s="15">
        <v>158</v>
      </c>
      <c r="H104" s="229">
        <v>-9</v>
      </c>
      <c r="I104" s="15">
        <v>163</v>
      </c>
      <c r="J104" s="246">
        <v>202</v>
      </c>
      <c r="K104" s="229">
        <v>198</v>
      </c>
      <c r="L104" s="246">
        <v>150</v>
      </c>
      <c r="M104" s="15">
        <v>146</v>
      </c>
      <c r="N104" s="227">
        <v>-9</v>
      </c>
      <c r="O104" s="15">
        <v>214</v>
      </c>
      <c r="P104" s="229">
        <v>-9</v>
      </c>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row>
    <row r="105" spans="1:54" ht="15.6">
      <c r="A105" s="22" t="s">
        <v>60</v>
      </c>
      <c r="B105" s="209">
        <v>2</v>
      </c>
      <c r="C105" s="209" t="str">
        <f>"I"&amp;all_sampels_cleaned!B104</f>
        <v>I419</v>
      </c>
      <c r="D105" s="15">
        <v>-9</v>
      </c>
      <c r="E105" s="15">
        <v>293</v>
      </c>
      <c r="F105" s="15">
        <v>150</v>
      </c>
      <c r="G105" s="15">
        <v>-9</v>
      </c>
      <c r="H105" s="229">
        <v>-9</v>
      </c>
      <c r="I105" s="15">
        <v>160</v>
      </c>
      <c r="J105" s="15">
        <v>202</v>
      </c>
      <c r="K105" s="229">
        <v>182</v>
      </c>
      <c r="L105" s="246">
        <v>168</v>
      </c>
      <c r="M105" s="15">
        <v>-9</v>
      </c>
      <c r="N105" s="227">
        <v>-9</v>
      </c>
      <c r="O105" s="15">
        <v>232</v>
      </c>
      <c r="P105" s="229">
        <v>214</v>
      </c>
      <c r="Q105" s="212"/>
      <c r="R105" s="212"/>
      <c r="S105" s="212"/>
      <c r="T105" s="212"/>
      <c r="U105" s="212"/>
      <c r="V105" s="212"/>
      <c r="W105" s="212"/>
      <c r="X105" s="212"/>
      <c r="Y105" s="212"/>
      <c r="Z105" s="212"/>
      <c r="AA105" s="212"/>
      <c r="AB105" s="212"/>
      <c r="AC105" s="212"/>
      <c r="AD105" s="212"/>
      <c r="AE105" s="212"/>
      <c r="AF105" s="212"/>
      <c r="AG105" s="212"/>
      <c r="AH105" s="212"/>
      <c r="AI105" s="212"/>
      <c r="AJ105" s="212"/>
      <c r="AK105" s="212"/>
      <c r="AL105" s="212"/>
      <c r="AM105" s="212"/>
      <c r="AN105" s="212"/>
      <c r="AO105" s="212"/>
      <c r="AP105" s="212"/>
      <c r="AQ105" s="212"/>
      <c r="AR105" s="212"/>
      <c r="AS105" s="212"/>
      <c r="AT105" s="212"/>
      <c r="AU105" s="212"/>
      <c r="AV105" s="212"/>
      <c r="AW105" s="212"/>
      <c r="AX105" s="212"/>
      <c r="AY105" s="212"/>
      <c r="AZ105" s="212"/>
      <c r="BA105" s="212"/>
      <c r="BB105" s="212"/>
    </row>
    <row r="106" spans="1:54" ht="15.6">
      <c r="A106" s="22" t="s">
        <v>60</v>
      </c>
      <c r="B106" s="209">
        <v>2</v>
      </c>
      <c r="C106" s="209" t="str">
        <f>"I"&amp;all_sampels_cleaned!B105</f>
        <v>I419</v>
      </c>
      <c r="D106" s="15">
        <v>-9</v>
      </c>
      <c r="E106" s="15">
        <v>302</v>
      </c>
      <c r="F106" s="15">
        <v>150</v>
      </c>
      <c r="G106" s="15">
        <v>-9</v>
      </c>
      <c r="H106" s="229">
        <v>-9</v>
      </c>
      <c r="I106" s="15">
        <v>163</v>
      </c>
      <c r="J106" s="15">
        <v>202</v>
      </c>
      <c r="K106" s="229">
        <v>196</v>
      </c>
      <c r="L106" s="246">
        <v>168</v>
      </c>
      <c r="M106" s="15">
        <v>-9</v>
      </c>
      <c r="N106" s="227">
        <v>-9</v>
      </c>
      <c r="O106" s="15">
        <v>214</v>
      </c>
      <c r="P106" s="229">
        <v>224</v>
      </c>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row>
    <row r="107" spans="1:54" ht="15.6">
      <c r="A107" s="22" t="s">
        <v>60</v>
      </c>
      <c r="B107" s="209">
        <v>2</v>
      </c>
      <c r="C107" s="209" t="str">
        <f>"I"&amp;all_sampels_cleaned!B106</f>
        <v>I420</v>
      </c>
      <c r="D107" s="15">
        <v>139</v>
      </c>
      <c r="E107" s="15">
        <v>293</v>
      </c>
      <c r="F107" s="15">
        <v>150</v>
      </c>
      <c r="G107" s="15">
        <v>-9</v>
      </c>
      <c r="H107" s="229">
        <v>-9</v>
      </c>
      <c r="I107" s="15">
        <v>163</v>
      </c>
      <c r="J107" s="246">
        <v>202</v>
      </c>
      <c r="K107" s="229">
        <v>184</v>
      </c>
      <c r="L107" s="15">
        <v>150</v>
      </c>
      <c r="M107" s="15">
        <v>146</v>
      </c>
      <c r="N107" s="227">
        <v>-9</v>
      </c>
      <c r="O107" s="15">
        <v>232</v>
      </c>
      <c r="P107" s="229">
        <v>-9</v>
      </c>
      <c r="Q107" s="212"/>
      <c r="R107" s="212"/>
      <c r="S107" s="212"/>
      <c r="T107" s="212"/>
      <c r="U107" s="212"/>
      <c r="V107" s="212"/>
      <c r="W107" s="212"/>
      <c r="X107" s="212"/>
      <c r="Y107" s="212"/>
      <c r="Z107" s="212"/>
      <c r="AA107" s="212"/>
      <c r="AB107" s="212"/>
      <c r="AC107" s="212"/>
      <c r="AD107" s="212"/>
      <c r="AE107" s="212"/>
      <c r="AF107" s="212"/>
      <c r="AG107" s="212"/>
      <c r="AH107" s="212"/>
      <c r="AI107" s="212"/>
      <c r="AJ107" s="212"/>
      <c r="AK107" s="212"/>
      <c r="AL107" s="212"/>
      <c r="AM107" s="212"/>
      <c r="AN107" s="212"/>
      <c r="AO107" s="212"/>
      <c r="AP107" s="212"/>
      <c r="AQ107" s="212"/>
      <c r="AR107" s="212"/>
      <c r="AS107" s="212"/>
      <c r="AT107" s="212"/>
      <c r="AU107" s="212"/>
      <c r="AV107" s="212"/>
      <c r="AW107" s="212"/>
      <c r="AX107" s="212"/>
      <c r="AY107" s="212"/>
      <c r="AZ107" s="212"/>
      <c r="BA107" s="212"/>
      <c r="BB107" s="212"/>
    </row>
    <row r="108" spans="1:54" ht="15.6">
      <c r="A108" s="22" t="s">
        <v>60</v>
      </c>
      <c r="B108" s="209">
        <v>2</v>
      </c>
      <c r="C108" s="209" t="str">
        <f>"I"&amp;all_sampels_cleaned!B107</f>
        <v>I420</v>
      </c>
      <c r="D108" s="15">
        <v>139</v>
      </c>
      <c r="E108" s="15">
        <v>302</v>
      </c>
      <c r="F108" s="15">
        <v>150</v>
      </c>
      <c r="G108" s="15">
        <v>-9</v>
      </c>
      <c r="H108" s="229">
        <v>-9</v>
      </c>
      <c r="I108" s="15">
        <v>151</v>
      </c>
      <c r="J108" s="246">
        <v>202</v>
      </c>
      <c r="K108" s="229">
        <v>198</v>
      </c>
      <c r="L108" s="15">
        <v>162</v>
      </c>
      <c r="M108" s="15">
        <v>158</v>
      </c>
      <c r="N108" s="227">
        <v>-9</v>
      </c>
      <c r="O108" s="15">
        <v>232</v>
      </c>
      <c r="P108" s="229">
        <v>-9</v>
      </c>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row>
    <row r="109" spans="1:54" ht="15.6">
      <c r="A109" s="22" t="s">
        <v>60</v>
      </c>
      <c r="B109" s="209">
        <v>2</v>
      </c>
      <c r="C109" s="209" t="str">
        <f>"I"&amp;all_sampels_cleaned!B108</f>
        <v>I421</v>
      </c>
      <c r="D109" s="15">
        <v>-9</v>
      </c>
      <c r="E109" s="15">
        <v>293</v>
      </c>
      <c r="F109" s="15">
        <v>150</v>
      </c>
      <c r="G109" s="15">
        <v>154</v>
      </c>
      <c r="H109" s="229">
        <v>-9</v>
      </c>
      <c r="I109" s="15">
        <v>160</v>
      </c>
      <c r="J109" s="15">
        <v>202</v>
      </c>
      <c r="K109" s="229">
        <v>182</v>
      </c>
      <c r="L109" s="15">
        <v>168</v>
      </c>
      <c r="M109" s="15">
        <v>-9</v>
      </c>
      <c r="N109" s="227">
        <v>-9</v>
      </c>
      <c r="O109" s="15">
        <v>232</v>
      </c>
      <c r="P109" s="229">
        <v>224</v>
      </c>
      <c r="Q109" s="212"/>
      <c r="R109" s="212"/>
      <c r="S109" s="212"/>
      <c r="T109" s="212"/>
      <c r="U109" s="212"/>
      <c r="V109" s="212"/>
      <c r="W109" s="212"/>
      <c r="X109" s="212"/>
      <c r="Y109" s="212"/>
      <c r="Z109" s="212"/>
      <c r="AA109" s="212"/>
      <c r="AB109" s="212"/>
      <c r="AC109" s="212"/>
      <c r="AD109" s="212"/>
      <c r="AE109" s="212"/>
      <c r="AF109" s="212"/>
      <c r="AG109" s="212"/>
      <c r="AH109" s="212"/>
      <c r="AI109" s="212"/>
      <c r="AJ109" s="212"/>
      <c r="AK109" s="212"/>
      <c r="AL109" s="212"/>
      <c r="AM109" s="212"/>
      <c r="AN109" s="212"/>
      <c r="AO109" s="212"/>
      <c r="AP109" s="212"/>
      <c r="AQ109" s="212"/>
      <c r="AR109" s="212"/>
      <c r="AS109" s="212"/>
      <c r="AT109" s="212"/>
      <c r="AU109" s="212"/>
      <c r="AV109" s="212"/>
      <c r="AW109" s="212"/>
      <c r="AX109" s="212"/>
      <c r="AY109" s="212"/>
      <c r="AZ109" s="212"/>
      <c r="BA109" s="212"/>
      <c r="BB109" s="212"/>
    </row>
    <row r="110" spans="1:54" ht="15.6">
      <c r="A110" s="22" t="s">
        <v>60</v>
      </c>
      <c r="B110" s="209">
        <v>2</v>
      </c>
      <c r="C110" s="209" t="str">
        <f>"I"&amp;all_sampels_cleaned!B109</f>
        <v>I421</v>
      </c>
      <c r="D110" s="15">
        <v>-9</v>
      </c>
      <c r="E110" s="15">
        <v>302</v>
      </c>
      <c r="F110" s="15">
        <v>150</v>
      </c>
      <c r="G110" s="15">
        <v>142</v>
      </c>
      <c r="H110" s="229">
        <v>-9</v>
      </c>
      <c r="I110" s="15">
        <v>163</v>
      </c>
      <c r="J110" s="15">
        <v>202</v>
      </c>
      <c r="K110" s="229">
        <v>196</v>
      </c>
      <c r="L110" s="15">
        <v>168</v>
      </c>
      <c r="M110" s="15">
        <v>-9</v>
      </c>
      <c r="N110" s="227">
        <v>-9</v>
      </c>
      <c r="O110" s="15">
        <v>232</v>
      </c>
      <c r="P110" s="229">
        <v>224</v>
      </c>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row>
    <row r="111" spans="1:54" ht="15.6">
      <c r="A111" s="22" t="s">
        <v>60</v>
      </c>
      <c r="B111" s="209">
        <v>2</v>
      </c>
      <c r="C111" s="209" t="str">
        <f>"I"&amp;all_sampels_cleaned!B110</f>
        <v>I422</v>
      </c>
      <c r="D111" s="15">
        <v>139</v>
      </c>
      <c r="E111" s="246">
        <v>302</v>
      </c>
      <c r="F111" s="15">
        <v>150</v>
      </c>
      <c r="G111" s="15">
        <v>154</v>
      </c>
      <c r="H111" s="229">
        <v>-9</v>
      </c>
      <c r="I111" s="15">
        <v>160</v>
      </c>
      <c r="J111" s="15">
        <v>202</v>
      </c>
      <c r="K111" s="229">
        <v>196</v>
      </c>
      <c r="L111" s="15">
        <v>162</v>
      </c>
      <c r="M111" s="246">
        <v>158</v>
      </c>
      <c r="N111" s="227">
        <v>-9</v>
      </c>
      <c r="O111" s="15">
        <v>232</v>
      </c>
      <c r="P111" s="229">
        <v>-9</v>
      </c>
      <c r="Q111" s="212"/>
      <c r="R111" s="212"/>
      <c r="S111" s="212"/>
      <c r="T111" s="212"/>
      <c r="U111" s="212"/>
      <c r="V111" s="212"/>
      <c r="W111" s="212"/>
      <c r="X111" s="212"/>
      <c r="Y111" s="212"/>
      <c r="Z111" s="212"/>
      <c r="AA111" s="212"/>
      <c r="AB111" s="212"/>
      <c r="AC111" s="212"/>
      <c r="AD111" s="212"/>
      <c r="AE111" s="212"/>
      <c r="AF111" s="212"/>
      <c r="AG111" s="212"/>
      <c r="AH111" s="212"/>
      <c r="AI111" s="212"/>
      <c r="AJ111" s="212"/>
      <c r="AK111" s="212"/>
      <c r="AL111" s="212"/>
      <c r="AM111" s="212"/>
      <c r="AN111" s="212"/>
      <c r="AO111" s="212"/>
      <c r="AP111" s="212"/>
      <c r="AQ111" s="212"/>
      <c r="AR111" s="212"/>
      <c r="AS111" s="212"/>
      <c r="AT111" s="212"/>
      <c r="AU111" s="212"/>
      <c r="AV111" s="212"/>
      <c r="AW111" s="212"/>
      <c r="AX111" s="212"/>
      <c r="AY111" s="212"/>
      <c r="AZ111" s="212"/>
      <c r="BA111" s="212"/>
      <c r="BB111" s="212"/>
    </row>
    <row r="112" spans="1:54" ht="15.6">
      <c r="A112" s="22" t="s">
        <v>60</v>
      </c>
      <c r="B112" s="209">
        <v>2</v>
      </c>
      <c r="C112" s="209" t="str">
        <f>"I"&amp;all_sampels_cleaned!B111</f>
        <v>I422</v>
      </c>
      <c r="D112" s="15">
        <v>143</v>
      </c>
      <c r="E112" s="246">
        <v>293</v>
      </c>
      <c r="F112" s="15">
        <v>150</v>
      </c>
      <c r="G112" s="15">
        <v>170</v>
      </c>
      <c r="H112" s="229">
        <v>-9</v>
      </c>
      <c r="I112" s="15">
        <v>163</v>
      </c>
      <c r="J112" s="15">
        <v>206</v>
      </c>
      <c r="K112" s="229">
        <v>200</v>
      </c>
      <c r="L112" s="15">
        <v>150</v>
      </c>
      <c r="M112" s="246">
        <v>146</v>
      </c>
      <c r="N112" s="227">
        <v>-9</v>
      </c>
      <c r="O112" s="15">
        <v>232</v>
      </c>
      <c r="P112" s="229">
        <v>-9</v>
      </c>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row>
    <row r="113" spans="1:54" ht="15.6">
      <c r="A113" s="22" t="s">
        <v>60</v>
      </c>
      <c r="B113" s="209">
        <v>2</v>
      </c>
      <c r="C113" s="209" t="str">
        <f>"I"&amp;all_sampels_cleaned!B112</f>
        <v>I423</v>
      </c>
      <c r="D113" s="15">
        <v>139</v>
      </c>
      <c r="E113" s="15">
        <v>293</v>
      </c>
      <c r="F113" s="15">
        <v>150</v>
      </c>
      <c r="G113" s="15">
        <v>158</v>
      </c>
      <c r="H113" s="229">
        <v>-9</v>
      </c>
      <c r="I113" s="15">
        <v>163</v>
      </c>
      <c r="J113" s="15">
        <v>202</v>
      </c>
      <c r="K113" s="229">
        <v>196</v>
      </c>
      <c r="L113" s="15">
        <v>162</v>
      </c>
      <c r="M113" s="15">
        <v>132</v>
      </c>
      <c r="N113" s="227">
        <v>-9</v>
      </c>
      <c r="O113" s="15">
        <v>232</v>
      </c>
      <c r="P113" s="229">
        <v>-9</v>
      </c>
      <c r="Q113" s="212"/>
      <c r="R113" s="212"/>
      <c r="S113" s="212"/>
      <c r="T113" s="212"/>
      <c r="U113" s="212"/>
      <c r="V113" s="212"/>
      <c r="W113" s="212"/>
      <c r="X113" s="212"/>
      <c r="Y113" s="212"/>
      <c r="Z113" s="212"/>
      <c r="AA113" s="212"/>
      <c r="AB113" s="212"/>
      <c r="AC113" s="212"/>
      <c r="AD113" s="212"/>
      <c r="AE113" s="212"/>
      <c r="AF113" s="212"/>
      <c r="AG113" s="212"/>
      <c r="AH113" s="212"/>
      <c r="AI113" s="212"/>
      <c r="AJ113" s="212"/>
      <c r="AK113" s="212"/>
      <c r="AL113" s="212"/>
      <c r="AM113" s="212"/>
      <c r="AN113" s="212"/>
      <c r="AO113" s="212"/>
      <c r="AP113" s="212"/>
      <c r="AQ113" s="212"/>
      <c r="AR113" s="212"/>
      <c r="AS113" s="212"/>
      <c r="AT113" s="212"/>
      <c r="AU113" s="212"/>
      <c r="AV113" s="212"/>
      <c r="AW113" s="212"/>
      <c r="AX113" s="212"/>
      <c r="AY113" s="212"/>
      <c r="AZ113" s="212"/>
      <c r="BA113" s="212"/>
      <c r="BB113" s="212"/>
    </row>
    <row r="114" spans="1:54" ht="15.6">
      <c r="A114" s="22" t="s">
        <v>60</v>
      </c>
      <c r="B114" s="209">
        <v>2</v>
      </c>
      <c r="C114" s="209" t="str">
        <f>"I"&amp;all_sampels_cleaned!B113</f>
        <v>I423</v>
      </c>
      <c r="D114" s="15">
        <v>143</v>
      </c>
      <c r="E114" s="15">
        <v>302</v>
      </c>
      <c r="F114" s="15">
        <v>150</v>
      </c>
      <c r="G114" s="15">
        <v>158</v>
      </c>
      <c r="H114" s="229">
        <v>-9</v>
      </c>
      <c r="I114" s="15">
        <v>166</v>
      </c>
      <c r="J114" s="15">
        <v>202</v>
      </c>
      <c r="K114" s="229">
        <v>196</v>
      </c>
      <c r="L114" s="15">
        <v>150</v>
      </c>
      <c r="M114" s="15">
        <v>122</v>
      </c>
      <c r="N114" s="227">
        <v>-9</v>
      </c>
      <c r="O114" s="15">
        <v>232</v>
      </c>
      <c r="P114" s="229">
        <v>-9</v>
      </c>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row>
    <row r="115" spans="1:54" ht="15.6">
      <c r="A115" s="22" t="s">
        <v>59</v>
      </c>
      <c r="B115" s="209">
        <v>3</v>
      </c>
      <c r="C115" s="209" t="str">
        <f>"I"&amp;all_sampels_cleaned!B114</f>
        <v>I381</v>
      </c>
      <c r="D115" s="15">
        <v>-9</v>
      </c>
      <c r="E115" s="15">
        <v>-9</v>
      </c>
      <c r="F115" s="15">
        <v>152</v>
      </c>
      <c r="G115" s="15">
        <v>-9</v>
      </c>
      <c r="H115" s="229">
        <v>-9</v>
      </c>
      <c r="I115" s="15">
        <v>-9</v>
      </c>
      <c r="J115" s="15">
        <v>-9</v>
      </c>
      <c r="K115" s="229">
        <v>-9</v>
      </c>
      <c r="L115" s="15">
        <v>162</v>
      </c>
      <c r="M115" s="15">
        <v>150</v>
      </c>
      <c r="N115" s="227">
        <v>-9</v>
      </c>
      <c r="O115" s="15">
        <v>232</v>
      </c>
      <c r="P115" s="229">
        <v>-9</v>
      </c>
    </row>
    <row r="116" spans="1:54" ht="15.6">
      <c r="A116" s="22" t="s">
        <v>59</v>
      </c>
      <c r="B116" s="209">
        <v>3</v>
      </c>
      <c r="C116" s="209" t="str">
        <f>"I"&amp;all_sampels_cleaned!B115</f>
        <v>I381</v>
      </c>
      <c r="D116" s="15">
        <v>-9</v>
      </c>
      <c r="E116" s="15">
        <v>-9</v>
      </c>
      <c r="F116" s="15">
        <v>152</v>
      </c>
      <c r="G116" s="15">
        <v>-9</v>
      </c>
      <c r="H116" s="229">
        <v>-9</v>
      </c>
      <c r="I116" s="15">
        <v>-9</v>
      </c>
      <c r="J116" s="15">
        <v>-9</v>
      </c>
      <c r="K116" s="229">
        <v>-9</v>
      </c>
      <c r="L116" s="15">
        <v>150</v>
      </c>
      <c r="M116" s="15">
        <v>150</v>
      </c>
      <c r="N116" s="227">
        <v>-9</v>
      </c>
      <c r="O116" s="15">
        <v>232</v>
      </c>
      <c r="P116" s="229">
        <v>-9</v>
      </c>
    </row>
    <row r="117" spans="1:54" ht="15.6">
      <c r="A117" s="22" t="s">
        <v>59</v>
      </c>
      <c r="B117" s="209">
        <v>3</v>
      </c>
      <c r="C117" s="209" t="str">
        <f>"I"&amp;all_sampels_cleaned!B116</f>
        <v>I382</v>
      </c>
      <c r="D117" s="15">
        <v>-9</v>
      </c>
      <c r="E117" s="15">
        <v>-9</v>
      </c>
      <c r="F117" s="15">
        <v>154</v>
      </c>
      <c r="G117" s="15">
        <v>-9</v>
      </c>
      <c r="H117" s="229">
        <v>-9</v>
      </c>
      <c r="I117" s="15">
        <v>-9</v>
      </c>
      <c r="J117" s="15">
        <v>-9</v>
      </c>
      <c r="K117" s="229">
        <v>-9</v>
      </c>
      <c r="L117" s="15">
        <v>-9</v>
      </c>
      <c r="M117" s="15">
        <v>150</v>
      </c>
      <c r="N117" s="227">
        <v>-9</v>
      </c>
      <c r="O117" s="15">
        <v>232</v>
      </c>
      <c r="P117" s="229">
        <v>224</v>
      </c>
    </row>
    <row r="118" spans="1:54" ht="15.6">
      <c r="A118" s="22" t="s">
        <v>59</v>
      </c>
      <c r="B118" s="209">
        <v>3</v>
      </c>
      <c r="C118" s="209" t="str">
        <f>"I"&amp;all_sampels_cleaned!B117</f>
        <v>I382</v>
      </c>
      <c r="D118" s="15">
        <v>-9</v>
      </c>
      <c r="E118" s="15">
        <v>-9</v>
      </c>
      <c r="F118" s="15">
        <v>154</v>
      </c>
      <c r="G118" s="15">
        <v>-9</v>
      </c>
      <c r="H118" s="229">
        <v>-9</v>
      </c>
      <c r="I118" s="15">
        <v>-9</v>
      </c>
      <c r="J118" s="15">
        <v>-9</v>
      </c>
      <c r="K118" s="229">
        <v>-9</v>
      </c>
      <c r="L118" s="15">
        <v>-9</v>
      </c>
      <c r="M118" s="15">
        <v>150</v>
      </c>
      <c r="N118" s="227">
        <v>-9</v>
      </c>
      <c r="O118" s="15">
        <v>232</v>
      </c>
      <c r="P118" s="229">
        <v>194</v>
      </c>
    </row>
    <row r="119" spans="1:54" ht="15.6">
      <c r="A119" s="22" t="s">
        <v>59</v>
      </c>
      <c r="B119" s="209">
        <v>3</v>
      </c>
      <c r="C119" s="209" t="str">
        <f>"I"&amp;all_sampels_cleaned!B118</f>
        <v>I383</v>
      </c>
      <c r="D119" s="15">
        <v>-9</v>
      </c>
      <c r="E119" s="15">
        <v>-9</v>
      </c>
      <c r="F119" s="15">
        <v>150</v>
      </c>
      <c r="G119" s="15">
        <v>-9</v>
      </c>
      <c r="H119" s="229">
        <v>-9</v>
      </c>
      <c r="I119" s="15">
        <v>-9</v>
      </c>
      <c r="J119" s="15">
        <v>-9</v>
      </c>
      <c r="K119" s="229">
        <v>-9</v>
      </c>
      <c r="L119" s="15">
        <v>-9</v>
      </c>
      <c r="M119" s="15">
        <v>-9</v>
      </c>
      <c r="N119" s="227">
        <v>-9</v>
      </c>
      <c r="O119" s="15">
        <v>-9</v>
      </c>
      <c r="P119" s="229">
        <v>-9</v>
      </c>
    </row>
    <row r="120" spans="1:54" ht="15.6">
      <c r="A120" s="22" t="s">
        <v>59</v>
      </c>
      <c r="B120" s="209">
        <v>3</v>
      </c>
      <c r="C120" s="209" t="str">
        <f>"I"&amp;all_sampels_cleaned!B119</f>
        <v>I383</v>
      </c>
      <c r="D120" s="15">
        <v>-9</v>
      </c>
      <c r="E120" s="15">
        <v>-9</v>
      </c>
      <c r="F120" s="15">
        <v>150</v>
      </c>
      <c r="G120" s="15">
        <v>-9</v>
      </c>
      <c r="H120" s="229">
        <v>-9</v>
      </c>
      <c r="I120" s="15">
        <v>-9</v>
      </c>
      <c r="J120" s="15">
        <v>-9</v>
      </c>
      <c r="K120" s="229">
        <v>-9</v>
      </c>
      <c r="L120" s="15">
        <v>-9</v>
      </c>
      <c r="M120" s="15">
        <v>-9</v>
      </c>
      <c r="N120" s="227">
        <v>-9</v>
      </c>
      <c r="O120" s="15">
        <v>-9</v>
      </c>
      <c r="P120" s="229">
        <v>-9</v>
      </c>
    </row>
    <row r="121" spans="1:54" ht="15.6">
      <c r="A121" s="22" t="s">
        <v>59</v>
      </c>
      <c r="B121" s="209">
        <v>3</v>
      </c>
      <c r="C121" s="209" t="str">
        <f>"I"&amp;all_sampels_cleaned!B120</f>
        <v>I384</v>
      </c>
      <c r="D121" s="15">
        <v>-9</v>
      </c>
      <c r="E121" s="15">
        <v>-9</v>
      </c>
      <c r="F121" s="15">
        <v>154</v>
      </c>
      <c r="G121" s="15">
        <v>-9</v>
      </c>
      <c r="H121" s="229">
        <v>-9</v>
      </c>
      <c r="I121" s="15">
        <v>-9</v>
      </c>
      <c r="J121" s="15">
        <v>202</v>
      </c>
      <c r="K121" s="229">
        <v>-9</v>
      </c>
      <c r="L121" s="15">
        <v>-9</v>
      </c>
      <c r="M121" s="15">
        <v>144</v>
      </c>
      <c r="N121" s="227">
        <v>-9</v>
      </c>
      <c r="O121" s="15">
        <v>-9</v>
      </c>
      <c r="P121" s="229">
        <v>-9</v>
      </c>
    </row>
    <row r="122" spans="1:54" ht="15.6">
      <c r="A122" s="22" t="s">
        <v>59</v>
      </c>
      <c r="B122" s="209">
        <v>3</v>
      </c>
      <c r="C122" s="209" t="str">
        <f>"I"&amp;all_sampels_cleaned!B121</f>
        <v>I384</v>
      </c>
      <c r="D122" s="15">
        <v>-9</v>
      </c>
      <c r="E122" s="15">
        <v>-9</v>
      </c>
      <c r="F122" s="15">
        <v>154</v>
      </c>
      <c r="G122" s="15">
        <v>-9</v>
      </c>
      <c r="H122" s="229">
        <v>-9</v>
      </c>
      <c r="I122" s="15">
        <v>-9</v>
      </c>
      <c r="J122" s="15">
        <v>202</v>
      </c>
      <c r="K122" s="229">
        <v>-9</v>
      </c>
      <c r="L122" s="15">
        <v>-9</v>
      </c>
      <c r="M122" s="15">
        <v>152</v>
      </c>
      <c r="N122" s="227">
        <v>-9</v>
      </c>
      <c r="O122" s="15">
        <v>-9</v>
      </c>
      <c r="P122" s="229">
        <v>-9</v>
      </c>
    </row>
    <row r="123" spans="1:54" ht="15.6">
      <c r="A123" s="22" t="s">
        <v>59</v>
      </c>
      <c r="B123" s="209">
        <v>3</v>
      </c>
      <c r="C123" s="209" t="str">
        <f>"I"&amp;all_sampels_cleaned!B122</f>
        <v>I385</v>
      </c>
      <c r="D123" s="15">
        <v>-9</v>
      </c>
      <c r="E123" s="15">
        <v>-9</v>
      </c>
      <c r="F123" s="15">
        <v>150</v>
      </c>
      <c r="G123" s="15">
        <v>-9</v>
      </c>
      <c r="H123" s="229">
        <v>-9</v>
      </c>
      <c r="I123" s="15">
        <v>-9</v>
      </c>
      <c r="J123" s="15">
        <v>-9</v>
      </c>
      <c r="K123" s="229">
        <v>-9</v>
      </c>
      <c r="L123" s="15">
        <v>-9</v>
      </c>
      <c r="M123" s="15">
        <v>152</v>
      </c>
      <c r="N123" s="227">
        <v>-9</v>
      </c>
      <c r="O123" s="15">
        <v>-9</v>
      </c>
      <c r="P123" s="229">
        <v>-9</v>
      </c>
    </row>
    <row r="124" spans="1:54" ht="15.6">
      <c r="A124" s="22" t="s">
        <v>59</v>
      </c>
      <c r="B124" s="209">
        <v>3</v>
      </c>
      <c r="C124" s="209" t="str">
        <f>"I"&amp;all_sampels_cleaned!B123</f>
        <v>I385</v>
      </c>
      <c r="D124" s="15">
        <v>-9</v>
      </c>
      <c r="E124" s="15">
        <v>-9</v>
      </c>
      <c r="F124" s="15">
        <v>150</v>
      </c>
      <c r="G124" s="15">
        <v>-9</v>
      </c>
      <c r="H124" s="229">
        <v>-9</v>
      </c>
      <c r="I124" s="15">
        <v>-9</v>
      </c>
      <c r="J124" s="15">
        <v>-9</v>
      </c>
      <c r="K124" s="229">
        <v>-9</v>
      </c>
      <c r="L124" s="15">
        <v>-9</v>
      </c>
      <c r="M124" s="15">
        <v>152</v>
      </c>
      <c r="N124" s="227">
        <v>-9</v>
      </c>
      <c r="O124" s="15">
        <v>-9</v>
      </c>
      <c r="P124" s="229">
        <v>-9</v>
      </c>
    </row>
    <row r="125" spans="1:54" ht="15.6">
      <c r="A125" s="22" t="s">
        <v>59</v>
      </c>
      <c r="B125" s="209">
        <v>3</v>
      </c>
      <c r="C125" s="209" t="str">
        <f>"I"&amp;all_sampels_cleaned!B124</f>
        <v>I386</v>
      </c>
      <c r="D125" s="15">
        <v>-9</v>
      </c>
      <c r="E125" s="15">
        <v>-9</v>
      </c>
      <c r="F125" s="15">
        <v>150</v>
      </c>
      <c r="G125" s="15">
        <v>-9</v>
      </c>
      <c r="H125" s="229">
        <v>-9</v>
      </c>
      <c r="I125" s="15">
        <v>-9</v>
      </c>
      <c r="J125" s="15">
        <v>-9</v>
      </c>
      <c r="K125" s="229">
        <v>-9</v>
      </c>
      <c r="L125" s="15">
        <v>-9</v>
      </c>
      <c r="M125" s="15">
        <v>150</v>
      </c>
      <c r="N125" s="227">
        <v>-9</v>
      </c>
      <c r="O125" s="15">
        <v>-9</v>
      </c>
      <c r="P125" s="229">
        <v>-9</v>
      </c>
    </row>
    <row r="126" spans="1:54" ht="15.6">
      <c r="A126" s="22" t="s">
        <v>59</v>
      </c>
      <c r="B126" s="209">
        <v>3</v>
      </c>
      <c r="C126" s="209" t="str">
        <f>"I"&amp;all_sampels_cleaned!B125</f>
        <v>I386</v>
      </c>
      <c r="D126" s="15">
        <v>-9</v>
      </c>
      <c r="E126" s="15">
        <v>-9</v>
      </c>
      <c r="F126" s="15">
        <v>150</v>
      </c>
      <c r="G126" s="15">
        <v>-9</v>
      </c>
      <c r="H126" s="229">
        <v>-9</v>
      </c>
      <c r="I126" s="15">
        <v>-9</v>
      </c>
      <c r="J126" s="15">
        <v>-9</v>
      </c>
      <c r="K126" s="229">
        <v>-9</v>
      </c>
      <c r="L126" s="15">
        <v>-9</v>
      </c>
      <c r="M126" s="15">
        <v>150</v>
      </c>
      <c r="N126" s="227">
        <v>-9</v>
      </c>
      <c r="O126" s="15">
        <v>-9</v>
      </c>
      <c r="P126" s="229">
        <v>-9</v>
      </c>
    </row>
    <row r="127" spans="1:54" ht="15.6">
      <c r="A127" s="22" t="s">
        <v>59</v>
      </c>
      <c r="B127" s="209">
        <v>3</v>
      </c>
      <c r="C127" s="209" t="str">
        <f>"I"&amp;all_sampels_cleaned!B126</f>
        <v>I387</v>
      </c>
      <c r="D127" s="15">
        <v>-9</v>
      </c>
      <c r="E127" s="15">
        <v>-9</v>
      </c>
      <c r="F127" s="15">
        <v>150</v>
      </c>
      <c r="G127" s="15">
        <v>-9</v>
      </c>
      <c r="H127" s="229">
        <v>-9</v>
      </c>
      <c r="I127" s="15">
        <v>-9</v>
      </c>
      <c r="J127" s="15">
        <v>-9</v>
      </c>
      <c r="K127" s="229">
        <v>-9</v>
      </c>
      <c r="L127" s="15">
        <v>-9</v>
      </c>
      <c r="M127" s="15">
        <v>152</v>
      </c>
      <c r="N127" s="227">
        <v>-9</v>
      </c>
      <c r="O127" s="15">
        <v>-9</v>
      </c>
      <c r="P127" s="229">
        <v>-9</v>
      </c>
    </row>
    <row r="128" spans="1:54" ht="15.6">
      <c r="A128" s="22" t="s">
        <v>59</v>
      </c>
      <c r="B128" s="209">
        <v>3</v>
      </c>
      <c r="C128" s="209" t="str">
        <f>"I"&amp;all_sampels_cleaned!B127</f>
        <v>I387</v>
      </c>
      <c r="D128" s="15">
        <v>-9</v>
      </c>
      <c r="E128" s="15">
        <v>-9</v>
      </c>
      <c r="F128" s="15">
        <v>150</v>
      </c>
      <c r="G128" s="15">
        <v>-9</v>
      </c>
      <c r="H128" s="229">
        <v>-9</v>
      </c>
      <c r="I128" s="15">
        <v>-9</v>
      </c>
      <c r="J128" s="15">
        <v>-9</v>
      </c>
      <c r="K128" s="229">
        <v>-9</v>
      </c>
      <c r="L128" s="15">
        <v>-9</v>
      </c>
      <c r="M128" s="15">
        <v>152</v>
      </c>
      <c r="N128" s="227">
        <v>-9</v>
      </c>
      <c r="O128" s="15">
        <v>-9</v>
      </c>
      <c r="P128" s="229">
        <v>-9</v>
      </c>
    </row>
    <row r="129" spans="1:16" ht="15.6">
      <c r="A129" s="22" t="s">
        <v>59</v>
      </c>
      <c r="B129" s="209">
        <v>3</v>
      </c>
      <c r="C129" s="209" t="str">
        <f>"I"&amp;all_sampels_cleaned!B128</f>
        <v>I388</v>
      </c>
      <c r="D129" s="15">
        <v>-9</v>
      </c>
      <c r="E129" s="15">
        <v>-9</v>
      </c>
      <c r="F129" s="15">
        <v>150</v>
      </c>
      <c r="G129" s="15">
        <v>-9</v>
      </c>
      <c r="H129" s="229">
        <v>-9</v>
      </c>
      <c r="I129" s="15">
        <v>-9</v>
      </c>
      <c r="J129" s="15">
        <v>-9</v>
      </c>
      <c r="K129" s="229">
        <v>-9</v>
      </c>
      <c r="L129" s="15">
        <v>-9</v>
      </c>
      <c r="M129" s="15">
        <v>152</v>
      </c>
      <c r="N129" s="227">
        <v>-9</v>
      </c>
      <c r="O129" s="15">
        <v>232</v>
      </c>
      <c r="P129" s="229">
        <v>-9</v>
      </c>
    </row>
    <row r="130" spans="1:16" ht="15.6">
      <c r="A130" s="22" t="s">
        <v>59</v>
      </c>
      <c r="B130" s="209">
        <v>3</v>
      </c>
      <c r="C130" s="209" t="str">
        <f>"I"&amp;all_sampels_cleaned!B129</f>
        <v>I388</v>
      </c>
      <c r="D130" s="15">
        <v>-9</v>
      </c>
      <c r="E130" s="15">
        <v>-9</v>
      </c>
      <c r="F130" s="15">
        <v>150</v>
      </c>
      <c r="G130" s="15">
        <v>-9</v>
      </c>
      <c r="H130" s="229">
        <v>-9</v>
      </c>
      <c r="I130" s="15">
        <v>-9</v>
      </c>
      <c r="J130" s="15">
        <v>-9</v>
      </c>
      <c r="K130" s="229">
        <v>-9</v>
      </c>
      <c r="L130" s="15">
        <v>-9</v>
      </c>
      <c r="M130" s="15">
        <v>152</v>
      </c>
      <c r="N130" s="227">
        <v>-9</v>
      </c>
      <c r="O130" s="15">
        <v>232</v>
      </c>
      <c r="P130" s="229">
        <v>-9</v>
      </c>
    </row>
    <row r="131" spans="1:16" ht="15.6">
      <c r="A131" s="22" t="s">
        <v>59</v>
      </c>
      <c r="B131" s="209">
        <v>3</v>
      </c>
      <c r="C131" s="209" t="str">
        <f>"I"&amp;all_sampels_cleaned!B130</f>
        <v>I389</v>
      </c>
      <c r="D131" s="15">
        <v>139</v>
      </c>
      <c r="E131" s="15">
        <v>-9</v>
      </c>
      <c r="F131" s="15">
        <v>150</v>
      </c>
      <c r="G131" s="15">
        <v>170</v>
      </c>
      <c r="H131" s="229">
        <v>-9</v>
      </c>
      <c r="I131" s="15">
        <v>166</v>
      </c>
      <c r="J131" s="15">
        <v>-9</v>
      </c>
      <c r="K131" s="229">
        <v>196</v>
      </c>
      <c r="L131" s="15">
        <v>-9</v>
      </c>
      <c r="M131" s="15">
        <v>-9</v>
      </c>
      <c r="N131" s="227">
        <v>-9</v>
      </c>
      <c r="O131" s="15">
        <v>232</v>
      </c>
      <c r="P131" s="229">
        <v>202</v>
      </c>
    </row>
    <row r="132" spans="1:16" ht="15.6">
      <c r="A132" s="22" t="s">
        <v>59</v>
      </c>
      <c r="B132" s="209">
        <v>3</v>
      </c>
      <c r="C132" s="209" t="str">
        <f>"I"&amp;all_sampels_cleaned!B131</f>
        <v>I389</v>
      </c>
      <c r="D132" s="15">
        <v>143</v>
      </c>
      <c r="E132" s="15">
        <v>-9</v>
      </c>
      <c r="F132" s="15">
        <v>150</v>
      </c>
      <c r="G132" s="15">
        <v>170</v>
      </c>
      <c r="H132" s="229">
        <v>-9</v>
      </c>
      <c r="I132" s="15">
        <v>163</v>
      </c>
      <c r="J132" s="15">
        <v>-9</v>
      </c>
      <c r="K132" s="229">
        <v>196</v>
      </c>
      <c r="L132" s="15">
        <v>-9</v>
      </c>
      <c r="M132" s="15">
        <v>-9</v>
      </c>
      <c r="N132" s="227">
        <v>-9</v>
      </c>
      <c r="O132" s="15">
        <v>232</v>
      </c>
      <c r="P132" s="229">
        <v>224</v>
      </c>
    </row>
    <row r="133" spans="1:16" ht="15.6">
      <c r="A133" s="22" t="s">
        <v>59</v>
      </c>
      <c r="B133" s="209">
        <v>3</v>
      </c>
      <c r="C133" s="209" t="str">
        <f>"I"&amp;all_sampels_cleaned!B132</f>
        <v>I390</v>
      </c>
      <c r="D133" s="15">
        <v>139</v>
      </c>
      <c r="E133" s="15">
        <v>-9</v>
      </c>
      <c r="F133" s="15">
        <v>148</v>
      </c>
      <c r="G133" s="15">
        <v>170</v>
      </c>
      <c r="H133" s="229">
        <v>-9</v>
      </c>
      <c r="I133" s="15">
        <v>-9</v>
      </c>
      <c r="J133" s="15">
        <v>-9</v>
      </c>
      <c r="K133" s="229">
        <v>-9</v>
      </c>
      <c r="L133" s="15">
        <v>-9</v>
      </c>
      <c r="M133" s="15">
        <v>150</v>
      </c>
      <c r="N133" s="227">
        <v>-9</v>
      </c>
      <c r="O133" s="15">
        <v>-9</v>
      </c>
      <c r="P133" s="229">
        <v>-9</v>
      </c>
    </row>
    <row r="134" spans="1:16" ht="15.6">
      <c r="A134" s="22" t="s">
        <v>59</v>
      </c>
      <c r="B134" s="209">
        <v>3</v>
      </c>
      <c r="C134" s="209" t="str">
        <f>"I"&amp;all_sampels_cleaned!B133</f>
        <v>I390</v>
      </c>
      <c r="D134" s="15">
        <v>143</v>
      </c>
      <c r="E134" s="15">
        <v>-9</v>
      </c>
      <c r="F134" s="15">
        <v>148</v>
      </c>
      <c r="G134" s="15">
        <v>146</v>
      </c>
      <c r="H134" s="229">
        <v>-9</v>
      </c>
      <c r="I134" s="15">
        <v>-9</v>
      </c>
      <c r="J134" s="15">
        <v>-9</v>
      </c>
      <c r="K134" s="229">
        <v>-9</v>
      </c>
      <c r="L134" s="15">
        <v>-9</v>
      </c>
      <c r="M134" s="15">
        <v>152</v>
      </c>
      <c r="N134" s="227">
        <v>-9</v>
      </c>
      <c r="O134" s="15">
        <v>-9</v>
      </c>
      <c r="P134" s="229">
        <v>-9</v>
      </c>
    </row>
    <row r="135" spans="1:16" ht="15.6">
      <c r="A135" s="22" t="s">
        <v>59</v>
      </c>
      <c r="B135" s="209">
        <v>3</v>
      </c>
      <c r="C135" s="209" t="str">
        <f>"I"&amp;all_sampels_cleaned!B134</f>
        <v>I391</v>
      </c>
      <c r="D135" s="15">
        <v>-9</v>
      </c>
      <c r="E135" s="15">
        <v>-9</v>
      </c>
      <c r="F135" s="15">
        <v>150</v>
      </c>
      <c r="G135" s="15">
        <v>-9</v>
      </c>
      <c r="H135" s="229">
        <v>-9</v>
      </c>
      <c r="I135" s="15">
        <v>-9</v>
      </c>
      <c r="J135" s="15">
        <v>202</v>
      </c>
      <c r="K135" s="229">
        <v>-9</v>
      </c>
      <c r="L135" s="15">
        <v>162</v>
      </c>
      <c r="M135" s="15">
        <v>-9</v>
      </c>
      <c r="N135" s="227">
        <v>-9</v>
      </c>
      <c r="O135" s="15">
        <v>232</v>
      </c>
      <c r="P135" s="229">
        <v>-9</v>
      </c>
    </row>
    <row r="136" spans="1:16" ht="15.6">
      <c r="A136" s="22" t="s">
        <v>59</v>
      </c>
      <c r="B136" s="209">
        <v>3</v>
      </c>
      <c r="C136" s="209" t="str">
        <f>"I"&amp;all_sampels_cleaned!B135</f>
        <v>I391</v>
      </c>
      <c r="D136" s="15">
        <v>-9</v>
      </c>
      <c r="E136" s="15">
        <v>-9</v>
      </c>
      <c r="F136" s="15">
        <v>150</v>
      </c>
      <c r="G136" s="15">
        <v>-9</v>
      </c>
      <c r="H136" s="229">
        <v>-9</v>
      </c>
      <c r="I136" s="15">
        <v>-9</v>
      </c>
      <c r="J136" s="15">
        <v>202</v>
      </c>
      <c r="K136" s="229">
        <v>-9</v>
      </c>
      <c r="L136" s="15">
        <v>159</v>
      </c>
      <c r="M136" s="15">
        <v>-9</v>
      </c>
      <c r="N136" s="227">
        <v>-9</v>
      </c>
      <c r="O136" s="15">
        <v>232</v>
      </c>
      <c r="P136" s="229">
        <v>-9</v>
      </c>
    </row>
    <row r="137" spans="1:16" ht="15.6">
      <c r="A137" s="22" t="s">
        <v>59</v>
      </c>
      <c r="B137" s="209">
        <v>3</v>
      </c>
      <c r="C137" s="209" t="str">
        <f>"I"&amp;all_sampels_cleaned!B136</f>
        <v>I392</v>
      </c>
      <c r="D137" s="15">
        <v>139</v>
      </c>
      <c r="E137" s="15">
        <v>-9</v>
      </c>
      <c r="F137" s="15">
        <v>150</v>
      </c>
      <c r="G137" s="15">
        <v>170</v>
      </c>
      <c r="H137" s="229">
        <v>-9</v>
      </c>
      <c r="I137" s="15">
        <v>163</v>
      </c>
      <c r="J137" s="15">
        <v>-9</v>
      </c>
      <c r="K137" s="229">
        <v>-9</v>
      </c>
      <c r="L137" s="15">
        <v>-9</v>
      </c>
      <c r="M137" s="15">
        <v>150</v>
      </c>
      <c r="N137" s="227">
        <v>-9</v>
      </c>
      <c r="O137" s="15">
        <v>232</v>
      </c>
      <c r="P137" s="229">
        <v>-9</v>
      </c>
    </row>
    <row r="138" spans="1:16" ht="15.6">
      <c r="A138" s="22" t="s">
        <v>59</v>
      </c>
      <c r="B138" s="209">
        <v>3</v>
      </c>
      <c r="C138" s="209" t="str">
        <f>"I"&amp;all_sampels_cleaned!B137</f>
        <v>I392</v>
      </c>
      <c r="D138" s="15">
        <v>139</v>
      </c>
      <c r="E138" s="15">
        <v>-9</v>
      </c>
      <c r="F138" s="15">
        <v>150</v>
      </c>
      <c r="G138" s="15">
        <v>170</v>
      </c>
      <c r="H138" s="229">
        <v>-9</v>
      </c>
      <c r="I138" s="15">
        <v>166</v>
      </c>
      <c r="J138" s="15">
        <v>-9</v>
      </c>
      <c r="K138" s="229">
        <v>-9</v>
      </c>
      <c r="L138" s="15">
        <v>-9</v>
      </c>
      <c r="M138" s="15">
        <v>150</v>
      </c>
      <c r="N138" s="227">
        <v>-9</v>
      </c>
      <c r="O138" s="15">
        <v>232</v>
      </c>
      <c r="P138" s="229">
        <v>-9</v>
      </c>
    </row>
    <row r="139" spans="1:16" ht="15.6">
      <c r="A139" s="22" t="s">
        <v>58</v>
      </c>
      <c r="B139" s="209">
        <v>4</v>
      </c>
      <c r="C139" s="209" t="str">
        <f>"I"&amp;all_sampels_cleaned!B138</f>
        <v>I505</v>
      </c>
      <c r="D139" s="15">
        <v>139</v>
      </c>
      <c r="E139" s="15">
        <v>-9</v>
      </c>
      <c r="F139" s="15">
        <v>154</v>
      </c>
      <c r="G139" s="15">
        <v>158</v>
      </c>
      <c r="H139" s="229">
        <v>-9</v>
      </c>
      <c r="I139" s="15">
        <v>-9</v>
      </c>
      <c r="J139" s="15">
        <v>202</v>
      </c>
      <c r="K139" s="229">
        <v>-9</v>
      </c>
      <c r="L139" s="15">
        <v>156</v>
      </c>
      <c r="M139" s="15">
        <v>-9</v>
      </c>
      <c r="N139" s="227">
        <v>302</v>
      </c>
      <c r="O139" s="15">
        <v>232</v>
      </c>
      <c r="P139" s="229">
        <v>224</v>
      </c>
    </row>
    <row r="140" spans="1:16" ht="15.6">
      <c r="A140" s="22" t="s">
        <v>58</v>
      </c>
      <c r="B140" s="209">
        <v>4</v>
      </c>
      <c r="C140" s="209" t="str">
        <f>"I"&amp;all_sampels_cleaned!B139</f>
        <v>I505</v>
      </c>
      <c r="D140" s="15">
        <v>139</v>
      </c>
      <c r="E140" s="15">
        <v>-9</v>
      </c>
      <c r="F140" s="15">
        <v>154</v>
      </c>
      <c r="G140" s="15">
        <v>186</v>
      </c>
      <c r="H140" s="229">
        <v>-9</v>
      </c>
      <c r="I140" s="15">
        <v>-9</v>
      </c>
      <c r="J140" s="15">
        <v>204</v>
      </c>
      <c r="K140" s="229">
        <v>-9</v>
      </c>
      <c r="L140" s="15">
        <v>168</v>
      </c>
      <c r="M140" s="15">
        <v>-9</v>
      </c>
      <c r="N140" s="227">
        <v>302</v>
      </c>
      <c r="O140" s="15">
        <v>232</v>
      </c>
      <c r="P140" s="229">
        <v>230</v>
      </c>
    </row>
    <row r="141" spans="1:16" ht="15.6">
      <c r="A141" s="22" t="s">
        <v>58</v>
      </c>
      <c r="B141" s="209">
        <v>4</v>
      </c>
      <c r="C141" s="209" t="str">
        <f>"I"&amp;all_sampels_cleaned!B140</f>
        <v>I506</v>
      </c>
      <c r="D141" s="15">
        <v>-9</v>
      </c>
      <c r="E141" s="15">
        <v>-9</v>
      </c>
      <c r="F141" s="15">
        <v>154</v>
      </c>
      <c r="G141" s="15">
        <v>-9</v>
      </c>
      <c r="H141" s="229">
        <v>-9</v>
      </c>
      <c r="I141" s="15">
        <v>-9</v>
      </c>
      <c r="J141" s="15">
        <v>-9</v>
      </c>
      <c r="K141" s="229">
        <v>-9</v>
      </c>
      <c r="L141" s="15">
        <v>156</v>
      </c>
      <c r="M141" s="15">
        <v>146</v>
      </c>
      <c r="N141" s="227">
        <v>-9</v>
      </c>
      <c r="O141" s="15">
        <v>232</v>
      </c>
      <c r="P141" s="229">
        <v>-9</v>
      </c>
    </row>
    <row r="142" spans="1:16" ht="15.6">
      <c r="A142" s="22" t="s">
        <v>58</v>
      </c>
      <c r="B142" s="209">
        <v>4</v>
      </c>
      <c r="C142" s="209" t="str">
        <f>"I"&amp;all_sampels_cleaned!B141</f>
        <v>I506</v>
      </c>
      <c r="D142" s="15">
        <v>-9</v>
      </c>
      <c r="E142" s="15">
        <v>-9</v>
      </c>
      <c r="F142" s="15">
        <v>154</v>
      </c>
      <c r="G142" s="15">
        <v>-9</v>
      </c>
      <c r="H142" s="229">
        <v>-9</v>
      </c>
      <c r="I142" s="15">
        <v>-9</v>
      </c>
      <c r="J142" s="15">
        <v>-9</v>
      </c>
      <c r="K142" s="229">
        <v>-9</v>
      </c>
      <c r="L142" s="15">
        <v>168</v>
      </c>
      <c r="M142" s="15">
        <v>158</v>
      </c>
      <c r="N142" s="227">
        <v>-9</v>
      </c>
      <c r="O142" s="15">
        <v>232</v>
      </c>
      <c r="P142" s="229">
        <v>-9</v>
      </c>
    </row>
    <row r="143" spans="1:16" ht="15.6">
      <c r="A143" s="22" t="s">
        <v>58</v>
      </c>
      <c r="B143" s="209">
        <v>4</v>
      </c>
      <c r="C143" s="209" t="str">
        <f>"I"&amp;all_sampels_cleaned!B142</f>
        <v>I508</v>
      </c>
      <c r="D143" s="15">
        <v>139</v>
      </c>
      <c r="E143" s="15">
        <v>-9</v>
      </c>
      <c r="F143" s="15">
        <v>-9</v>
      </c>
      <c r="G143" s="15">
        <v>142</v>
      </c>
      <c r="H143" s="229">
        <v>-9</v>
      </c>
      <c r="I143" s="15">
        <v>-9</v>
      </c>
      <c r="J143" s="15">
        <v>202</v>
      </c>
      <c r="K143" s="229">
        <v>-9</v>
      </c>
      <c r="L143" s="15">
        <v>168</v>
      </c>
      <c r="M143" s="15">
        <v>158</v>
      </c>
      <c r="N143" s="227">
        <v>-9</v>
      </c>
      <c r="O143" s="15">
        <v>232</v>
      </c>
      <c r="P143" s="229">
        <v>230</v>
      </c>
    </row>
    <row r="144" spans="1:16" ht="15.6">
      <c r="A144" s="22" t="s">
        <v>58</v>
      </c>
      <c r="B144" s="209">
        <v>4</v>
      </c>
      <c r="C144" s="209" t="str">
        <f>"I"&amp;all_sampels_cleaned!B143</f>
        <v>I508</v>
      </c>
      <c r="D144" s="15">
        <v>139</v>
      </c>
      <c r="E144" s="15">
        <v>-9</v>
      </c>
      <c r="F144" s="15">
        <v>-9</v>
      </c>
      <c r="G144" s="15">
        <v>142</v>
      </c>
      <c r="H144" s="229">
        <v>-9</v>
      </c>
      <c r="I144" s="15">
        <v>-9</v>
      </c>
      <c r="J144" s="15">
        <v>202</v>
      </c>
      <c r="K144" s="229">
        <v>-9</v>
      </c>
      <c r="L144" s="15">
        <v>168</v>
      </c>
      <c r="M144" s="15">
        <v>132</v>
      </c>
      <c r="N144" s="227">
        <v>-9</v>
      </c>
      <c r="O144" s="15">
        <v>232</v>
      </c>
      <c r="P144" s="229">
        <v>224</v>
      </c>
    </row>
    <row r="145" spans="1:16" ht="15.6">
      <c r="A145" s="22" t="s">
        <v>58</v>
      </c>
      <c r="B145" s="209">
        <v>4</v>
      </c>
      <c r="C145" s="209" t="str">
        <f>"I"&amp;all_sampels_cleaned!B144</f>
        <v>I509</v>
      </c>
      <c r="D145" s="15">
        <v>139</v>
      </c>
      <c r="E145" s="15">
        <v>302</v>
      </c>
      <c r="F145" s="15">
        <v>-9</v>
      </c>
      <c r="G145" s="15">
        <v>154</v>
      </c>
      <c r="H145" s="229">
        <v>-9</v>
      </c>
      <c r="I145" s="15">
        <v>-9</v>
      </c>
      <c r="J145" s="15">
        <v>200</v>
      </c>
      <c r="K145" s="229">
        <v>198</v>
      </c>
      <c r="L145" s="15">
        <v>168</v>
      </c>
      <c r="M145" s="15">
        <v>-9</v>
      </c>
      <c r="N145" s="227">
        <v>-9</v>
      </c>
      <c r="O145" s="15">
        <v>232</v>
      </c>
      <c r="P145" s="229">
        <v>-9</v>
      </c>
    </row>
    <row r="146" spans="1:16" ht="15.6">
      <c r="A146" s="22" t="s">
        <v>58</v>
      </c>
      <c r="B146" s="209">
        <v>4</v>
      </c>
      <c r="C146" s="209" t="str">
        <f>"I"&amp;all_sampels_cleaned!B145</f>
        <v>I509</v>
      </c>
      <c r="D146" s="15">
        <v>139</v>
      </c>
      <c r="E146" s="15">
        <v>302</v>
      </c>
      <c r="F146" s="15">
        <v>-9</v>
      </c>
      <c r="G146" s="15">
        <v>142</v>
      </c>
      <c r="H146" s="229">
        <v>-9</v>
      </c>
      <c r="I146" s="15">
        <v>-9</v>
      </c>
      <c r="J146" s="15">
        <v>200</v>
      </c>
      <c r="K146" s="229">
        <v>196</v>
      </c>
      <c r="L146" s="15">
        <v>168</v>
      </c>
      <c r="M146" s="15">
        <v>-9</v>
      </c>
      <c r="N146" s="227">
        <v>-9</v>
      </c>
      <c r="O146" s="15">
        <v>232</v>
      </c>
      <c r="P146" s="229">
        <v>-9</v>
      </c>
    </row>
    <row r="147" spans="1:16" ht="15.6">
      <c r="A147" s="22" t="s">
        <v>58</v>
      </c>
      <c r="B147" s="209">
        <v>4</v>
      </c>
      <c r="C147" s="209" t="str">
        <f>"I"&amp;all_sampels_cleaned!B146</f>
        <v>I510</v>
      </c>
      <c r="D147" s="15">
        <v>139</v>
      </c>
      <c r="E147" s="15">
        <v>302</v>
      </c>
      <c r="F147" s="15">
        <v>-9</v>
      </c>
      <c r="G147" s="15">
        <v>154</v>
      </c>
      <c r="H147" s="229">
        <v>-9</v>
      </c>
      <c r="I147" s="15">
        <v>-9</v>
      </c>
      <c r="J147" s="15">
        <v>-9</v>
      </c>
      <c r="K147" s="229">
        <v>-9</v>
      </c>
      <c r="L147" s="15">
        <v>156</v>
      </c>
      <c r="M147" s="15">
        <v>-9</v>
      </c>
      <c r="N147" s="227">
        <v>302</v>
      </c>
      <c r="O147" s="15">
        <v>232</v>
      </c>
      <c r="P147" s="229">
        <v>224</v>
      </c>
    </row>
    <row r="148" spans="1:16" ht="15.6">
      <c r="A148" s="22" t="s">
        <v>58</v>
      </c>
      <c r="B148" s="209">
        <v>4</v>
      </c>
      <c r="C148" s="209" t="str">
        <f>"I"&amp;all_sampels_cleaned!B147</f>
        <v>I510</v>
      </c>
      <c r="D148" s="15">
        <v>139</v>
      </c>
      <c r="E148" s="15">
        <v>302</v>
      </c>
      <c r="F148" s="15">
        <v>-9</v>
      </c>
      <c r="G148" s="15">
        <v>154</v>
      </c>
      <c r="H148" s="229">
        <v>-9</v>
      </c>
      <c r="I148" s="15">
        <v>-9</v>
      </c>
      <c r="J148" s="15">
        <v>-9</v>
      </c>
      <c r="K148" s="229">
        <v>-9</v>
      </c>
      <c r="L148" s="15">
        <v>168</v>
      </c>
      <c r="M148" s="15">
        <v>-9</v>
      </c>
      <c r="N148" s="227">
        <v>302</v>
      </c>
      <c r="O148" s="15">
        <v>232</v>
      </c>
      <c r="P148" s="229">
        <v>230</v>
      </c>
    </row>
    <row r="149" spans="1:16" ht="15.6">
      <c r="A149" s="22" t="s">
        <v>58</v>
      </c>
      <c r="B149" s="209">
        <v>4</v>
      </c>
      <c r="C149" s="209" t="str">
        <f>"I"&amp;all_sampels_cleaned!B148</f>
        <v>I511</v>
      </c>
      <c r="D149" s="15">
        <v>139</v>
      </c>
      <c r="E149" s="15">
        <v>302</v>
      </c>
      <c r="F149" s="15">
        <v>-9</v>
      </c>
      <c r="G149" s="15">
        <v>154</v>
      </c>
      <c r="H149" s="229">
        <v>-9</v>
      </c>
      <c r="I149" s="15">
        <v>-9</v>
      </c>
      <c r="J149" s="15">
        <v>202</v>
      </c>
      <c r="K149" s="229">
        <v>-9</v>
      </c>
      <c r="L149" s="15">
        <v>156</v>
      </c>
      <c r="M149" s="15">
        <v>-9</v>
      </c>
      <c r="N149" s="227">
        <v>-9</v>
      </c>
      <c r="O149" s="15">
        <v>232</v>
      </c>
      <c r="P149" s="229">
        <v>224</v>
      </c>
    </row>
    <row r="150" spans="1:16" ht="15.6">
      <c r="A150" s="22" t="s">
        <v>58</v>
      </c>
      <c r="B150" s="209">
        <v>4</v>
      </c>
      <c r="C150" s="209" t="str">
        <f>"I"&amp;all_sampels_cleaned!B149</f>
        <v>I511</v>
      </c>
      <c r="D150" s="15">
        <v>139</v>
      </c>
      <c r="E150" s="15">
        <v>302</v>
      </c>
      <c r="F150" s="15">
        <v>-9</v>
      </c>
      <c r="G150" s="15">
        <v>142</v>
      </c>
      <c r="H150" s="229">
        <v>-9</v>
      </c>
      <c r="I150" s="15">
        <v>-9</v>
      </c>
      <c r="J150" s="15">
        <v>204</v>
      </c>
      <c r="K150" s="229">
        <v>-9</v>
      </c>
      <c r="L150" s="15">
        <v>168</v>
      </c>
      <c r="M150" s="15">
        <v>-9</v>
      </c>
      <c r="N150" s="227">
        <v>-9</v>
      </c>
      <c r="O150" s="15">
        <v>232</v>
      </c>
      <c r="P150" s="229">
        <v>230</v>
      </c>
    </row>
    <row r="151" spans="1:16" ht="15.6">
      <c r="A151" s="22" t="s">
        <v>58</v>
      </c>
      <c r="B151" s="209">
        <v>4</v>
      </c>
      <c r="C151" s="209" t="str">
        <f>"I"&amp;all_sampels_cleaned!B150</f>
        <v>I512</v>
      </c>
      <c r="D151" s="15">
        <v>139</v>
      </c>
      <c r="E151" s="15">
        <v>302</v>
      </c>
      <c r="F151" s="15">
        <v>-9</v>
      </c>
      <c r="G151" s="15">
        <v>154</v>
      </c>
      <c r="H151" s="229">
        <v>-9</v>
      </c>
      <c r="I151" s="15">
        <v>-9</v>
      </c>
      <c r="J151" s="15">
        <v>202</v>
      </c>
      <c r="K151" s="229">
        <v>-9</v>
      </c>
      <c r="L151" s="15">
        <v>168</v>
      </c>
      <c r="M151" s="15">
        <v>158</v>
      </c>
      <c r="N151" s="227">
        <v>302</v>
      </c>
      <c r="O151" s="15">
        <v>232</v>
      </c>
      <c r="P151" s="229">
        <v>224</v>
      </c>
    </row>
    <row r="152" spans="1:16" ht="15.6">
      <c r="A152" s="22" t="s">
        <v>58</v>
      </c>
      <c r="B152" s="209">
        <v>4</v>
      </c>
      <c r="C152" s="209" t="str">
        <f>"I"&amp;all_sampels_cleaned!B151</f>
        <v>I512</v>
      </c>
      <c r="D152" s="15">
        <v>139</v>
      </c>
      <c r="E152" s="15">
        <v>302</v>
      </c>
      <c r="F152" s="15">
        <v>-9</v>
      </c>
      <c r="G152" s="15">
        <v>154</v>
      </c>
      <c r="H152" s="229">
        <v>-9</v>
      </c>
      <c r="I152" s="15">
        <v>-9</v>
      </c>
      <c r="J152" s="15">
        <v>204</v>
      </c>
      <c r="K152" s="229">
        <v>-9</v>
      </c>
      <c r="L152" s="15">
        <v>156</v>
      </c>
      <c r="M152" s="15">
        <v>132</v>
      </c>
      <c r="N152" s="227">
        <v>302</v>
      </c>
      <c r="O152" s="15">
        <v>232</v>
      </c>
      <c r="P152" s="229">
        <v>230</v>
      </c>
    </row>
    <row r="153" spans="1:16" ht="15.6">
      <c r="A153" s="22" t="s">
        <v>58</v>
      </c>
      <c r="B153" s="209">
        <v>4</v>
      </c>
      <c r="C153" s="209" t="str">
        <f>"I"&amp;all_sampels_cleaned!B152</f>
        <v>I513</v>
      </c>
      <c r="D153" s="15">
        <v>139</v>
      </c>
      <c r="E153" s="15">
        <v>302</v>
      </c>
      <c r="F153" s="15">
        <v>-9</v>
      </c>
      <c r="G153" s="15">
        <v>154</v>
      </c>
      <c r="H153" s="229">
        <v>-9</v>
      </c>
      <c r="I153" s="15">
        <v>-9</v>
      </c>
      <c r="J153" s="15">
        <v>-9</v>
      </c>
      <c r="K153" s="229">
        <v>-9</v>
      </c>
      <c r="L153" s="15">
        <v>158</v>
      </c>
      <c r="M153" s="15">
        <v>158</v>
      </c>
      <c r="N153" s="227">
        <v>302</v>
      </c>
      <c r="O153" s="15">
        <v>232</v>
      </c>
      <c r="P153" s="229">
        <v>224</v>
      </c>
    </row>
    <row r="154" spans="1:16" ht="15.6">
      <c r="A154" s="22" t="s">
        <v>58</v>
      </c>
      <c r="B154" s="209">
        <v>4</v>
      </c>
      <c r="C154" s="209" t="str">
        <f>"I"&amp;all_sampels_cleaned!B153</f>
        <v>I513</v>
      </c>
      <c r="D154" s="15">
        <v>139</v>
      </c>
      <c r="E154" s="15">
        <v>302</v>
      </c>
      <c r="F154" s="15">
        <v>-9</v>
      </c>
      <c r="G154" s="15">
        <v>142</v>
      </c>
      <c r="H154" s="229">
        <v>-9</v>
      </c>
      <c r="I154" s="15">
        <v>-9</v>
      </c>
      <c r="J154" s="15">
        <v>-9</v>
      </c>
      <c r="K154" s="229">
        <v>-9</v>
      </c>
      <c r="L154" s="15">
        <v>162</v>
      </c>
      <c r="M154" s="15">
        <v>132</v>
      </c>
      <c r="N154" s="227">
        <v>302</v>
      </c>
      <c r="O154" s="15">
        <v>232</v>
      </c>
      <c r="P154" s="229">
        <v>230</v>
      </c>
    </row>
    <row r="155" spans="1:16" ht="15.6">
      <c r="A155" s="22" t="s">
        <v>58</v>
      </c>
      <c r="B155" s="209">
        <v>4</v>
      </c>
      <c r="C155" s="209" t="str">
        <f>"I"&amp;all_sampels_cleaned!B154</f>
        <v>I516</v>
      </c>
      <c r="D155" s="15">
        <v>139</v>
      </c>
      <c r="E155" s="15">
        <v>302</v>
      </c>
      <c r="F155" s="15">
        <v>154</v>
      </c>
      <c r="G155" s="15">
        <v>154</v>
      </c>
      <c r="H155" s="229">
        <v>-9</v>
      </c>
      <c r="I155" s="15">
        <v>-9</v>
      </c>
      <c r="J155" s="15">
        <v>-9</v>
      </c>
      <c r="K155" s="229">
        <v>-9</v>
      </c>
      <c r="L155" s="15">
        <v>156</v>
      </c>
      <c r="M155" s="15">
        <v>-9</v>
      </c>
      <c r="N155" s="227">
        <v>302</v>
      </c>
      <c r="O155" s="15">
        <v>232</v>
      </c>
      <c r="P155" s="229">
        <v>224</v>
      </c>
    </row>
    <row r="156" spans="1:16" ht="15.6">
      <c r="A156" s="22" t="s">
        <v>58</v>
      </c>
      <c r="B156" s="209">
        <v>4</v>
      </c>
      <c r="C156" s="209" t="str">
        <f>"I"&amp;all_sampels_cleaned!B155</f>
        <v>I516</v>
      </c>
      <c r="D156" s="15">
        <v>139</v>
      </c>
      <c r="E156" s="15">
        <v>302</v>
      </c>
      <c r="F156" s="15">
        <v>154</v>
      </c>
      <c r="G156" s="15">
        <v>154</v>
      </c>
      <c r="H156" s="229">
        <v>-9</v>
      </c>
      <c r="I156" s="15">
        <v>-9</v>
      </c>
      <c r="J156" s="15">
        <v>-9</v>
      </c>
      <c r="K156" s="229">
        <v>-9</v>
      </c>
      <c r="L156" s="15">
        <v>168</v>
      </c>
      <c r="M156" s="15">
        <v>-9</v>
      </c>
      <c r="N156" s="227">
        <v>302</v>
      </c>
      <c r="O156" s="15">
        <v>232</v>
      </c>
      <c r="P156" s="229">
        <v>230</v>
      </c>
    </row>
    <row r="157" spans="1:16" ht="15.6">
      <c r="A157" s="22" t="s">
        <v>58</v>
      </c>
      <c r="B157" s="209">
        <v>4</v>
      </c>
      <c r="C157" s="209" t="str">
        <f>"I"&amp;all_sampels_cleaned!B156</f>
        <v>I517</v>
      </c>
      <c r="D157" s="15">
        <v>139</v>
      </c>
      <c r="E157" s="15">
        <v>302</v>
      </c>
      <c r="F157" s="15">
        <v>-9</v>
      </c>
      <c r="G157" s="15">
        <v>154</v>
      </c>
      <c r="H157" s="229">
        <v>-9</v>
      </c>
      <c r="I157" s="15">
        <v>-9</v>
      </c>
      <c r="J157" s="15">
        <v>200</v>
      </c>
      <c r="K157" s="229">
        <v>-9</v>
      </c>
      <c r="L157" s="15">
        <v>156</v>
      </c>
      <c r="M157" s="15">
        <v>-9</v>
      </c>
      <c r="N157" s="227">
        <v>-9</v>
      </c>
      <c r="O157" s="15">
        <v>232</v>
      </c>
      <c r="P157" s="229">
        <v>224</v>
      </c>
    </row>
    <row r="158" spans="1:16" ht="15.6">
      <c r="A158" s="22" t="s">
        <v>58</v>
      </c>
      <c r="B158" s="209">
        <v>4</v>
      </c>
      <c r="C158" s="209" t="str">
        <f>"I"&amp;all_sampels_cleaned!B157</f>
        <v>I517</v>
      </c>
      <c r="D158" s="15">
        <v>139</v>
      </c>
      <c r="E158" s="15">
        <v>302</v>
      </c>
      <c r="F158" s="15">
        <v>-9</v>
      </c>
      <c r="G158" s="15">
        <v>142</v>
      </c>
      <c r="H158" s="229">
        <v>-9</v>
      </c>
      <c r="I158" s="15">
        <v>-9</v>
      </c>
      <c r="J158" s="15">
        <v>204</v>
      </c>
      <c r="K158" s="229">
        <v>-9</v>
      </c>
      <c r="L158" s="15">
        <v>168</v>
      </c>
      <c r="M158" s="15">
        <v>-9</v>
      </c>
      <c r="N158" s="227">
        <v>-9</v>
      </c>
      <c r="O158" s="15">
        <v>232</v>
      </c>
      <c r="P158" s="229">
        <v>230</v>
      </c>
    </row>
    <row r="159" spans="1:16" ht="15.6">
      <c r="A159" s="22" t="s">
        <v>58</v>
      </c>
      <c r="B159" s="209">
        <v>4</v>
      </c>
      <c r="C159" s="209" t="str">
        <f>"I"&amp;all_sampels_cleaned!B158</f>
        <v>I518</v>
      </c>
      <c r="D159" s="15">
        <v>139</v>
      </c>
      <c r="E159" s="15">
        <v>302</v>
      </c>
      <c r="F159" s="15">
        <v>-9</v>
      </c>
      <c r="G159" s="15">
        <v>154</v>
      </c>
      <c r="H159" s="229">
        <v>-9</v>
      </c>
      <c r="I159" s="15">
        <v>-9</v>
      </c>
      <c r="J159" s="15">
        <v>202</v>
      </c>
      <c r="K159" s="229">
        <v>-9</v>
      </c>
      <c r="L159" s="15">
        <v>-9</v>
      </c>
      <c r="M159" s="15">
        <v>-9</v>
      </c>
      <c r="N159" s="227">
        <v>-9</v>
      </c>
      <c r="O159" s="15">
        <v>232</v>
      </c>
      <c r="P159" s="229">
        <v>224</v>
      </c>
    </row>
    <row r="160" spans="1:16" ht="15.6">
      <c r="A160" s="22" t="s">
        <v>58</v>
      </c>
      <c r="B160" s="209">
        <v>4</v>
      </c>
      <c r="C160" s="209" t="str">
        <f>"I"&amp;all_sampels_cleaned!B159</f>
        <v>I518</v>
      </c>
      <c r="D160" s="15">
        <v>139</v>
      </c>
      <c r="E160" s="15">
        <v>302</v>
      </c>
      <c r="F160" s="15">
        <v>-9</v>
      </c>
      <c r="G160" s="15">
        <v>142</v>
      </c>
      <c r="H160" s="229">
        <v>-9</v>
      </c>
      <c r="I160" s="15">
        <v>-9</v>
      </c>
      <c r="J160" s="15">
        <v>188</v>
      </c>
      <c r="K160" s="229">
        <v>-9</v>
      </c>
      <c r="L160" s="15">
        <v>-9</v>
      </c>
      <c r="M160" s="15">
        <v>-9</v>
      </c>
      <c r="N160" s="227">
        <v>-9</v>
      </c>
      <c r="O160" s="15">
        <v>232</v>
      </c>
      <c r="P160" s="229">
        <v>230</v>
      </c>
    </row>
    <row r="161" spans="1:16" ht="15.6">
      <c r="A161" s="22" t="s">
        <v>58</v>
      </c>
      <c r="B161" s="209">
        <v>4</v>
      </c>
      <c r="C161" s="209" t="str">
        <f>"I"&amp;all_sampels_cleaned!B160</f>
        <v>I519</v>
      </c>
      <c r="D161" s="15">
        <v>139</v>
      </c>
      <c r="E161" s="15">
        <v>302</v>
      </c>
      <c r="F161" s="15">
        <v>152</v>
      </c>
      <c r="G161" s="15">
        <v>154</v>
      </c>
      <c r="H161" s="229">
        <v>-9</v>
      </c>
      <c r="I161" s="15">
        <v>-9</v>
      </c>
      <c r="J161" s="15">
        <v>-9</v>
      </c>
      <c r="K161" s="229">
        <v>198</v>
      </c>
      <c r="L161" s="15">
        <v>162</v>
      </c>
      <c r="M161" s="15">
        <v>-9</v>
      </c>
      <c r="N161" s="227">
        <v>-9</v>
      </c>
      <c r="O161" s="15">
        <v>232</v>
      </c>
      <c r="P161" s="229">
        <v>224</v>
      </c>
    </row>
    <row r="162" spans="1:16" ht="15.6">
      <c r="A162" s="22" t="s">
        <v>58</v>
      </c>
      <c r="B162" s="209">
        <v>4</v>
      </c>
      <c r="C162" s="209" t="str">
        <f>"I"&amp;all_sampels_cleaned!B161</f>
        <v>I519</v>
      </c>
      <c r="D162" s="15">
        <v>139</v>
      </c>
      <c r="E162" s="15">
        <v>302</v>
      </c>
      <c r="F162" s="15">
        <v>152</v>
      </c>
      <c r="G162" s="15">
        <v>154</v>
      </c>
      <c r="H162" s="229">
        <v>-9</v>
      </c>
      <c r="I162" s="15">
        <v>-9</v>
      </c>
      <c r="J162" s="15">
        <v>-9</v>
      </c>
      <c r="K162" s="229">
        <v>196</v>
      </c>
      <c r="L162" s="15">
        <v>168</v>
      </c>
      <c r="M162" s="15">
        <v>-9</v>
      </c>
      <c r="N162" s="227">
        <v>-9</v>
      </c>
      <c r="O162" s="15">
        <v>232</v>
      </c>
      <c r="P162" s="229">
        <v>230</v>
      </c>
    </row>
    <row r="163" spans="1:16" ht="15.6">
      <c r="A163" s="22" t="s">
        <v>58</v>
      </c>
      <c r="B163" s="209">
        <v>4</v>
      </c>
      <c r="C163" s="209" t="str">
        <f>"I"&amp;all_sampels_cleaned!B162</f>
        <v>I520</v>
      </c>
      <c r="D163" s="15">
        <v>139</v>
      </c>
      <c r="E163" s="15">
        <v>302</v>
      </c>
      <c r="F163" s="15">
        <v>-9</v>
      </c>
      <c r="G163" s="15">
        <v>154</v>
      </c>
      <c r="H163" s="229">
        <v>-9</v>
      </c>
      <c r="I163" s="15">
        <v>-9</v>
      </c>
      <c r="J163" s="15">
        <v>202</v>
      </c>
      <c r="K163" s="229">
        <v>196</v>
      </c>
      <c r="L163" s="15">
        <v>159</v>
      </c>
      <c r="M163" s="15">
        <v>-9</v>
      </c>
      <c r="N163" s="227">
        <v>-9</v>
      </c>
      <c r="O163" s="15">
        <v>232</v>
      </c>
      <c r="P163" s="229">
        <v>224</v>
      </c>
    </row>
    <row r="164" spans="1:16" ht="15.6">
      <c r="A164" s="22" t="s">
        <v>58</v>
      </c>
      <c r="B164" s="209">
        <v>4</v>
      </c>
      <c r="C164" s="209" t="str">
        <f>"I"&amp;all_sampels_cleaned!B163</f>
        <v>I520</v>
      </c>
      <c r="D164" s="15">
        <v>139</v>
      </c>
      <c r="E164" s="15">
        <v>302</v>
      </c>
      <c r="F164" s="15">
        <v>-9</v>
      </c>
      <c r="G164" s="15">
        <v>154</v>
      </c>
      <c r="H164" s="229">
        <v>-9</v>
      </c>
      <c r="I164" s="15">
        <v>-9</v>
      </c>
      <c r="J164" s="15">
        <v>202</v>
      </c>
      <c r="K164" s="229">
        <v>196</v>
      </c>
      <c r="L164" s="15">
        <v>162</v>
      </c>
      <c r="M164" s="15">
        <v>-9</v>
      </c>
      <c r="N164" s="227">
        <v>-9</v>
      </c>
      <c r="O164" s="15">
        <v>232</v>
      </c>
      <c r="P164" s="229">
        <v>224</v>
      </c>
    </row>
    <row r="165" spans="1:16" ht="15.6">
      <c r="A165" s="22" t="s">
        <v>58</v>
      </c>
      <c r="B165" s="209">
        <v>4</v>
      </c>
      <c r="C165" s="209" t="str">
        <f>"I"&amp;all_sampels_cleaned!B164</f>
        <v>I522</v>
      </c>
      <c r="D165" s="15">
        <v>-9</v>
      </c>
      <c r="E165" s="15">
        <v>-9</v>
      </c>
      <c r="F165" s="15">
        <v>154</v>
      </c>
      <c r="G165" s="15">
        <v>-9</v>
      </c>
      <c r="H165" s="229">
        <v>-9</v>
      </c>
      <c r="I165" s="15">
        <v>-9</v>
      </c>
      <c r="J165" s="15">
        <v>-9</v>
      </c>
      <c r="K165" s="229">
        <v>-9</v>
      </c>
      <c r="L165" s="15">
        <v>-9</v>
      </c>
      <c r="M165" s="15">
        <v>-9</v>
      </c>
      <c r="N165" s="227">
        <v>-9</v>
      </c>
      <c r="O165" s="15">
        <v>-9</v>
      </c>
      <c r="P165" s="229">
        <v>-9</v>
      </c>
    </row>
    <row r="166" spans="1:16" ht="15.6">
      <c r="A166" s="22" t="s">
        <v>58</v>
      </c>
      <c r="B166" s="209">
        <v>4</v>
      </c>
      <c r="C166" s="209" t="str">
        <f>"I"&amp;all_sampels_cleaned!B165</f>
        <v>I522</v>
      </c>
      <c r="D166" s="15">
        <v>-9</v>
      </c>
      <c r="E166" s="15">
        <v>-9</v>
      </c>
      <c r="F166" s="15">
        <v>154</v>
      </c>
      <c r="G166" s="15">
        <v>-9</v>
      </c>
      <c r="H166" s="229">
        <v>-9</v>
      </c>
      <c r="I166" s="15">
        <v>-9</v>
      </c>
      <c r="J166" s="15">
        <v>-9</v>
      </c>
      <c r="K166" s="229">
        <v>-9</v>
      </c>
      <c r="L166" s="15">
        <v>-9</v>
      </c>
      <c r="M166" s="15">
        <v>-9</v>
      </c>
      <c r="N166" s="227">
        <v>-9</v>
      </c>
      <c r="O166" s="15">
        <v>-9</v>
      </c>
      <c r="P166" s="229">
        <v>-9</v>
      </c>
    </row>
    <row r="167" spans="1:16" ht="15.6">
      <c r="A167" s="22" t="s">
        <v>58</v>
      </c>
      <c r="B167" s="209">
        <v>4</v>
      </c>
      <c r="C167" s="209" t="str">
        <f>"I"&amp;all_sampels_cleaned!B166</f>
        <v>I523</v>
      </c>
      <c r="D167" s="15">
        <v>139</v>
      </c>
      <c r="E167" s="15">
        <v>302</v>
      </c>
      <c r="F167" s="15">
        <v>-9</v>
      </c>
      <c r="G167" s="15">
        <v>154</v>
      </c>
      <c r="H167" s="229">
        <v>-9</v>
      </c>
      <c r="I167" s="15">
        <v>-9</v>
      </c>
      <c r="J167" s="15">
        <v>202</v>
      </c>
      <c r="K167" s="229">
        <v>-9</v>
      </c>
      <c r="L167" s="15">
        <v>159</v>
      </c>
      <c r="M167" s="15">
        <v>132</v>
      </c>
      <c r="N167" s="227">
        <v>302</v>
      </c>
      <c r="O167" s="15">
        <v>232</v>
      </c>
      <c r="P167" s="229">
        <v>224</v>
      </c>
    </row>
    <row r="168" spans="1:16" ht="15.6">
      <c r="A168" s="22" t="s">
        <v>58</v>
      </c>
      <c r="B168" s="209">
        <v>4</v>
      </c>
      <c r="C168" s="209" t="str">
        <f>"I"&amp;all_sampels_cleaned!B167</f>
        <v>I523</v>
      </c>
      <c r="D168" s="15">
        <v>139</v>
      </c>
      <c r="E168" s="15">
        <v>302</v>
      </c>
      <c r="F168" s="15">
        <v>-9</v>
      </c>
      <c r="G168" s="15">
        <v>154</v>
      </c>
      <c r="H168" s="229">
        <v>-9</v>
      </c>
      <c r="I168" s="15">
        <v>-9</v>
      </c>
      <c r="J168" s="15">
        <v>204</v>
      </c>
      <c r="K168" s="229">
        <v>-9</v>
      </c>
      <c r="L168" s="15">
        <v>162</v>
      </c>
      <c r="M168" s="15">
        <v>158</v>
      </c>
      <c r="N168" s="227">
        <v>302</v>
      </c>
      <c r="O168" s="15">
        <v>232</v>
      </c>
      <c r="P168" s="229">
        <v>230</v>
      </c>
    </row>
    <row r="169" spans="1:16" ht="15.6">
      <c r="A169" s="22" t="s">
        <v>58</v>
      </c>
      <c r="B169" s="209">
        <v>4</v>
      </c>
      <c r="C169" s="209" t="str">
        <f>"I"&amp;all_sampels_cleaned!B168</f>
        <v>I545</v>
      </c>
      <c r="D169" s="15">
        <v>139</v>
      </c>
      <c r="E169" s="15">
        <v>302</v>
      </c>
      <c r="F169" s="15">
        <v>-9</v>
      </c>
      <c r="G169" s="15">
        <v>154</v>
      </c>
      <c r="H169" s="229">
        <v>-9</v>
      </c>
      <c r="I169" s="15">
        <v>-9</v>
      </c>
      <c r="J169" s="15">
        <v>202</v>
      </c>
      <c r="K169" s="229">
        <v>-9</v>
      </c>
      <c r="L169" s="15">
        <v>156</v>
      </c>
      <c r="M169" s="15">
        <v>150</v>
      </c>
      <c r="N169" s="227">
        <v>-9</v>
      </c>
      <c r="O169" s="15">
        <v>232</v>
      </c>
      <c r="P169" s="229">
        <v>224</v>
      </c>
    </row>
    <row r="170" spans="1:16" ht="15.6">
      <c r="A170" s="22" t="s">
        <v>58</v>
      </c>
      <c r="B170" s="209">
        <v>4</v>
      </c>
      <c r="C170" s="209" t="str">
        <f>"I"&amp;all_sampels_cleaned!B169</f>
        <v>I545</v>
      </c>
      <c r="D170" s="15">
        <v>139</v>
      </c>
      <c r="E170" s="15">
        <v>302</v>
      </c>
      <c r="F170" s="15">
        <v>-9</v>
      </c>
      <c r="G170" s="15">
        <v>142</v>
      </c>
      <c r="H170" s="229">
        <v>-9</v>
      </c>
      <c r="I170" s="15">
        <v>-9</v>
      </c>
      <c r="J170" s="15">
        <v>204</v>
      </c>
      <c r="K170" s="229">
        <v>-9</v>
      </c>
      <c r="L170" s="15">
        <v>168</v>
      </c>
      <c r="M170" s="15">
        <v>140</v>
      </c>
      <c r="N170" s="227">
        <v>-9</v>
      </c>
      <c r="O170" s="15">
        <v>232</v>
      </c>
      <c r="P170" s="229">
        <v>230</v>
      </c>
    </row>
    <row r="171" spans="1:16" ht="15.6">
      <c r="A171" s="22" t="s">
        <v>58</v>
      </c>
      <c r="B171" s="209">
        <v>4</v>
      </c>
      <c r="C171" s="209" t="str">
        <f>"I"&amp;all_sampels_cleaned!B170</f>
        <v>I546</v>
      </c>
      <c r="D171" s="15">
        <v>139</v>
      </c>
      <c r="E171" s="15">
        <v>-9</v>
      </c>
      <c r="F171" s="15">
        <v>154</v>
      </c>
      <c r="G171" s="15">
        <v>142</v>
      </c>
      <c r="H171" s="229">
        <v>-9</v>
      </c>
      <c r="I171" s="15">
        <v>-9</v>
      </c>
      <c r="J171" s="15">
        <v>202</v>
      </c>
      <c r="K171" s="229">
        <v>-9</v>
      </c>
      <c r="L171" s="15">
        <v>-9</v>
      </c>
      <c r="M171" s="15">
        <v>-9</v>
      </c>
      <c r="N171" s="227">
        <v>-9</v>
      </c>
      <c r="O171" s="15">
        <v>232</v>
      </c>
      <c r="P171" s="229">
        <v>224</v>
      </c>
    </row>
    <row r="172" spans="1:16" ht="15.6">
      <c r="A172" s="22" t="s">
        <v>58</v>
      </c>
      <c r="B172" s="209">
        <v>4</v>
      </c>
      <c r="C172" s="209" t="str">
        <f>"I"&amp;all_sampels_cleaned!B171</f>
        <v>I546</v>
      </c>
      <c r="D172" s="15">
        <v>139</v>
      </c>
      <c r="E172" s="15">
        <v>-9</v>
      </c>
      <c r="F172" s="15">
        <v>154</v>
      </c>
      <c r="G172" s="15">
        <v>154</v>
      </c>
      <c r="H172" s="229">
        <v>-9</v>
      </c>
      <c r="I172" s="15">
        <v>-9</v>
      </c>
      <c r="J172" s="15">
        <v>204</v>
      </c>
      <c r="K172" s="229">
        <v>-9</v>
      </c>
      <c r="L172" s="15">
        <v>-9</v>
      </c>
      <c r="M172" s="15">
        <v>-9</v>
      </c>
      <c r="N172" s="227">
        <v>-9</v>
      </c>
      <c r="O172" s="15">
        <v>232</v>
      </c>
      <c r="P172" s="229">
        <v>230</v>
      </c>
    </row>
    <row r="173" spans="1:16" ht="15.6">
      <c r="A173" s="22" t="s">
        <v>58</v>
      </c>
      <c r="B173" s="209">
        <v>4</v>
      </c>
      <c r="C173" s="209" t="str">
        <f>"I"&amp;all_sampels_cleaned!B172</f>
        <v>I547</v>
      </c>
      <c r="D173" s="15">
        <v>139</v>
      </c>
      <c r="E173" s="15">
        <v>302</v>
      </c>
      <c r="F173" s="15">
        <v>-9</v>
      </c>
      <c r="G173" s="15">
        <v>142</v>
      </c>
      <c r="H173" s="229">
        <v>-9</v>
      </c>
      <c r="I173" s="15">
        <v>-9</v>
      </c>
      <c r="J173" s="15">
        <v>200</v>
      </c>
      <c r="K173" s="229">
        <v>-9</v>
      </c>
      <c r="L173" s="15">
        <v>168</v>
      </c>
      <c r="M173" s="15">
        <v>-9</v>
      </c>
      <c r="N173" s="227">
        <v>302</v>
      </c>
      <c r="O173" s="15">
        <v>232</v>
      </c>
      <c r="P173" s="229">
        <v>224</v>
      </c>
    </row>
    <row r="174" spans="1:16" ht="15.6">
      <c r="A174" s="22" t="s">
        <v>58</v>
      </c>
      <c r="B174" s="209">
        <v>4</v>
      </c>
      <c r="C174" s="209" t="str">
        <f>"I"&amp;all_sampels_cleaned!B173</f>
        <v>I547</v>
      </c>
      <c r="D174" s="15">
        <v>139</v>
      </c>
      <c r="E174" s="15">
        <v>302</v>
      </c>
      <c r="F174" s="15">
        <v>-9</v>
      </c>
      <c r="G174" s="15">
        <v>154</v>
      </c>
      <c r="H174" s="229">
        <v>-9</v>
      </c>
      <c r="I174" s="15">
        <v>-9</v>
      </c>
      <c r="J174" s="15">
        <v>200</v>
      </c>
      <c r="K174" s="229">
        <v>-9</v>
      </c>
      <c r="L174" s="15">
        <v>168</v>
      </c>
      <c r="M174" s="15">
        <v>-9</v>
      </c>
      <c r="N174" s="227">
        <v>302</v>
      </c>
      <c r="O174" s="15">
        <v>232</v>
      </c>
      <c r="P174" s="229">
        <v>230</v>
      </c>
    </row>
    <row r="175" spans="1:16" ht="15.6">
      <c r="A175" s="22" t="s">
        <v>58</v>
      </c>
      <c r="B175" s="209">
        <v>4</v>
      </c>
      <c r="C175" s="209" t="str">
        <f>"I"&amp;all_sampels_cleaned!B174</f>
        <v>I548</v>
      </c>
      <c r="D175" s="15">
        <v>139</v>
      </c>
      <c r="E175" s="15">
        <v>302</v>
      </c>
      <c r="F175" s="15">
        <v>154</v>
      </c>
      <c r="G175" s="15">
        <v>154</v>
      </c>
      <c r="H175" s="229">
        <v>-9</v>
      </c>
      <c r="I175" s="15">
        <v>-9</v>
      </c>
      <c r="J175" s="15">
        <v>200</v>
      </c>
      <c r="K175" s="229">
        <v>-9</v>
      </c>
      <c r="L175" s="15">
        <v>156</v>
      </c>
      <c r="M175" s="15">
        <v>-9</v>
      </c>
      <c r="N175" s="227">
        <v>302</v>
      </c>
      <c r="O175" s="15">
        <v>232</v>
      </c>
      <c r="P175" s="229">
        <v>224</v>
      </c>
    </row>
    <row r="176" spans="1:16" ht="15.6">
      <c r="A176" s="22" t="s">
        <v>58</v>
      </c>
      <c r="B176" s="209">
        <v>4</v>
      </c>
      <c r="C176" s="209" t="str">
        <f>"I"&amp;all_sampels_cleaned!B175</f>
        <v>I548</v>
      </c>
      <c r="D176" s="15">
        <v>139</v>
      </c>
      <c r="E176" s="15">
        <v>302</v>
      </c>
      <c r="F176" s="15">
        <v>154</v>
      </c>
      <c r="G176" s="15">
        <v>142</v>
      </c>
      <c r="H176" s="229">
        <v>-9</v>
      </c>
      <c r="I176" s="15">
        <v>-9</v>
      </c>
      <c r="J176" s="15">
        <v>186</v>
      </c>
      <c r="K176" s="229">
        <v>-9</v>
      </c>
      <c r="L176" s="15">
        <v>168</v>
      </c>
      <c r="M176" s="15">
        <v>-9</v>
      </c>
      <c r="N176" s="227">
        <v>302</v>
      </c>
      <c r="O176" s="15">
        <v>232</v>
      </c>
      <c r="P176" s="229">
        <v>230</v>
      </c>
    </row>
    <row r="177" spans="1:16" ht="15.6">
      <c r="A177" s="22" t="s">
        <v>58</v>
      </c>
      <c r="B177" s="209">
        <v>4</v>
      </c>
      <c r="C177" s="209" t="str">
        <f>"I"&amp;all_sampels_cleaned!B176</f>
        <v>I549</v>
      </c>
      <c r="D177" s="15">
        <v>139</v>
      </c>
      <c r="E177" s="15">
        <v>302</v>
      </c>
      <c r="F177" s="15">
        <v>-9</v>
      </c>
      <c r="G177" s="15">
        <v>154</v>
      </c>
      <c r="H177" s="229">
        <v>-9</v>
      </c>
      <c r="I177" s="15">
        <v>-9</v>
      </c>
      <c r="J177" s="15">
        <v>200</v>
      </c>
      <c r="K177" s="229">
        <v>-9</v>
      </c>
      <c r="L177" s="15">
        <v>156</v>
      </c>
      <c r="M177" s="15">
        <v>-9</v>
      </c>
      <c r="N177" s="227">
        <v>-9</v>
      </c>
      <c r="O177" s="15">
        <v>232</v>
      </c>
      <c r="P177" s="229">
        <v>224</v>
      </c>
    </row>
    <row r="178" spans="1:16" ht="15.6">
      <c r="A178" s="22" t="s">
        <v>58</v>
      </c>
      <c r="B178" s="209">
        <v>4</v>
      </c>
      <c r="C178" s="209" t="str">
        <f>"I"&amp;all_sampels_cleaned!B177</f>
        <v>I549</v>
      </c>
      <c r="D178" s="15">
        <v>139</v>
      </c>
      <c r="E178" s="15">
        <v>302</v>
      </c>
      <c r="F178" s="15">
        <v>-9</v>
      </c>
      <c r="G178" s="15">
        <v>154</v>
      </c>
      <c r="H178" s="229">
        <v>-9</v>
      </c>
      <c r="I178" s="15">
        <v>-9</v>
      </c>
      <c r="J178" s="15">
        <v>186</v>
      </c>
      <c r="K178" s="229">
        <v>-9</v>
      </c>
      <c r="L178" s="15">
        <v>167</v>
      </c>
      <c r="M178" s="15">
        <v>-9</v>
      </c>
      <c r="N178" s="227">
        <v>-9</v>
      </c>
      <c r="O178" s="15">
        <v>232</v>
      </c>
      <c r="P178" s="229">
        <v>230</v>
      </c>
    </row>
    <row r="179" spans="1:16" ht="15.6">
      <c r="A179" s="22" t="s">
        <v>58</v>
      </c>
      <c r="B179" s="209">
        <v>4</v>
      </c>
      <c r="C179" s="209" t="str">
        <f>"I"&amp;all_sampels_cleaned!B178</f>
        <v>I550</v>
      </c>
      <c r="D179" s="15">
        <v>139</v>
      </c>
      <c r="E179" s="15">
        <v>-9</v>
      </c>
      <c r="F179" s="15">
        <v>-9</v>
      </c>
      <c r="G179" s="15">
        <v>154</v>
      </c>
      <c r="H179" s="229">
        <v>-9</v>
      </c>
      <c r="I179" s="15">
        <v>-9</v>
      </c>
      <c r="J179" s="15">
        <v>-9</v>
      </c>
      <c r="K179" s="229">
        <v>-9</v>
      </c>
      <c r="L179" s="15">
        <v>150</v>
      </c>
      <c r="M179" s="15">
        <v>146</v>
      </c>
      <c r="N179" s="227">
        <v>-9</v>
      </c>
      <c r="O179" s="15">
        <v>232</v>
      </c>
      <c r="P179" s="229">
        <v>224</v>
      </c>
    </row>
    <row r="180" spans="1:16" ht="15.6">
      <c r="A180" s="22" t="s">
        <v>58</v>
      </c>
      <c r="B180" s="209">
        <v>4</v>
      </c>
      <c r="C180" s="209" t="str">
        <f>"I"&amp;all_sampels_cleaned!B179</f>
        <v>I550</v>
      </c>
      <c r="D180" s="15">
        <v>139</v>
      </c>
      <c r="E180" s="15">
        <v>-9</v>
      </c>
      <c r="F180" s="15">
        <v>-9</v>
      </c>
      <c r="G180" s="15">
        <v>170</v>
      </c>
      <c r="H180" s="229">
        <v>-9</v>
      </c>
      <c r="I180" s="15">
        <v>-9</v>
      </c>
      <c r="J180" s="15">
        <v>-9</v>
      </c>
      <c r="K180" s="229">
        <v>-9</v>
      </c>
      <c r="L180" s="15">
        <v>162</v>
      </c>
      <c r="M180" s="15">
        <v>158</v>
      </c>
      <c r="N180" s="227">
        <v>-9</v>
      </c>
      <c r="O180" s="15">
        <v>232</v>
      </c>
      <c r="P180" s="229">
        <v>224</v>
      </c>
    </row>
    <row r="181" spans="1:16" ht="15.6">
      <c r="A181" s="22" t="s">
        <v>58</v>
      </c>
      <c r="B181" s="209">
        <v>4</v>
      </c>
      <c r="C181" s="209" t="str">
        <f>"I"&amp;all_sampels_cleaned!B180</f>
        <v>I551</v>
      </c>
      <c r="D181" s="15">
        <v>139</v>
      </c>
      <c r="E181" s="15">
        <v>302</v>
      </c>
      <c r="F181" s="15">
        <v>154</v>
      </c>
      <c r="G181" s="15">
        <v>154</v>
      </c>
      <c r="H181" s="229">
        <v>-9</v>
      </c>
      <c r="I181" s="15">
        <v>-9</v>
      </c>
      <c r="J181" s="15">
        <v>-9</v>
      </c>
      <c r="K181" s="229">
        <v>-9</v>
      </c>
      <c r="L181" s="15">
        <v>156</v>
      </c>
      <c r="M181" s="15">
        <v>132</v>
      </c>
      <c r="N181" s="227">
        <v>-9</v>
      </c>
      <c r="O181" s="15">
        <v>232</v>
      </c>
      <c r="P181" s="229">
        <v>224</v>
      </c>
    </row>
    <row r="182" spans="1:16" ht="15.6">
      <c r="A182" s="22" t="s">
        <v>58</v>
      </c>
      <c r="B182" s="209">
        <v>4</v>
      </c>
      <c r="C182" s="209" t="str">
        <f>"I"&amp;all_sampels_cleaned!B181</f>
        <v>I551</v>
      </c>
      <c r="D182" s="15">
        <v>139</v>
      </c>
      <c r="E182" s="15">
        <v>302</v>
      </c>
      <c r="F182" s="15">
        <v>154</v>
      </c>
      <c r="G182" s="15">
        <v>154</v>
      </c>
      <c r="H182" s="229">
        <v>-9</v>
      </c>
      <c r="I182" s="15">
        <v>-9</v>
      </c>
      <c r="J182" s="15">
        <v>-9</v>
      </c>
      <c r="K182" s="229">
        <v>-9</v>
      </c>
      <c r="L182" s="15">
        <v>168</v>
      </c>
      <c r="M182" s="15">
        <v>132</v>
      </c>
      <c r="N182" s="227">
        <v>-9</v>
      </c>
      <c r="O182" s="15">
        <v>232</v>
      </c>
      <c r="P182" s="229">
        <v>230</v>
      </c>
    </row>
    <row r="183" spans="1:16" ht="15.6">
      <c r="A183" s="22" t="s">
        <v>58</v>
      </c>
      <c r="B183" s="209">
        <v>4</v>
      </c>
      <c r="C183" s="209" t="str">
        <f>"I"&amp;all_sampels_cleaned!B182</f>
        <v>I552</v>
      </c>
      <c r="D183" s="15">
        <v>139</v>
      </c>
      <c r="E183" s="15">
        <v>302</v>
      </c>
      <c r="F183" s="15">
        <v>152</v>
      </c>
      <c r="G183" s="15">
        <v>154</v>
      </c>
      <c r="H183" s="229">
        <v>-9</v>
      </c>
      <c r="I183" s="15">
        <v>-9</v>
      </c>
      <c r="J183" s="15">
        <v>202</v>
      </c>
      <c r="K183" s="229">
        <v>196</v>
      </c>
      <c r="L183" s="15">
        <v>159</v>
      </c>
      <c r="M183" s="15">
        <v>146</v>
      </c>
      <c r="N183" s="227">
        <v>-9</v>
      </c>
      <c r="O183" s="15">
        <v>232</v>
      </c>
      <c r="P183" s="229">
        <v>224</v>
      </c>
    </row>
    <row r="184" spans="1:16" ht="15.6">
      <c r="A184" s="22" t="s">
        <v>58</v>
      </c>
      <c r="B184" s="209">
        <v>4</v>
      </c>
      <c r="C184" s="209" t="str">
        <f>"I"&amp;all_sampels_cleaned!B183</f>
        <v>I552</v>
      </c>
      <c r="D184" s="15">
        <v>139</v>
      </c>
      <c r="E184" s="15">
        <v>302</v>
      </c>
      <c r="F184" s="15">
        <v>154</v>
      </c>
      <c r="G184" s="15">
        <v>170</v>
      </c>
      <c r="H184" s="229">
        <v>-9</v>
      </c>
      <c r="I184" s="15">
        <v>-9</v>
      </c>
      <c r="J184" s="15">
        <v>200</v>
      </c>
      <c r="K184" s="229">
        <v>196</v>
      </c>
      <c r="L184" s="15">
        <v>162</v>
      </c>
      <c r="M184" s="15">
        <v>146</v>
      </c>
      <c r="N184" s="227">
        <v>-9</v>
      </c>
      <c r="O184" s="15">
        <v>232</v>
      </c>
      <c r="P184" s="229">
        <v>224</v>
      </c>
    </row>
    <row r="185" spans="1:16" ht="15.6">
      <c r="A185" s="22" t="s">
        <v>58</v>
      </c>
      <c r="B185" s="209">
        <v>4</v>
      </c>
      <c r="C185" s="209" t="str">
        <f>"I"&amp;all_sampels_cleaned!B184</f>
        <v>I553</v>
      </c>
      <c r="D185" s="15">
        <v>139</v>
      </c>
      <c r="E185" s="15">
        <v>302</v>
      </c>
      <c r="F185" s="15">
        <v>-9</v>
      </c>
      <c r="G185" s="15">
        <v>154</v>
      </c>
      <c r="H185" s="229">
        <v>-9</v>
      </c>
      <c r="I185" s="15">
        <v>-9</v>
      </c>
      <c r="J185" s="15">
        <v>200</v>
      </c>
      <c r="K185" s="229">
        <v>-9</v>
      </c>
      <c r="L185" s="15">
        <v>156</v>
      </c>
      <c r="M185" s="15">
        <v>148</v>
      </c>
      <c r="N185" s="227">
        <v>-9</v>
      </c>
      <c r="O185" s="15">
        <v>232</v>
      </c>
      <c r="P185" s="229">
        <v>230</v>
      </c>
    </row>
    <row r="186" spans="1:16" ht="15.6">
      <c r="A186" s="22" t="s">
        <v>58</v>
      </c>
      <c r="B186" s="209">
        <v>4</v>
      </c>
      <c r="C186" s="209" t="str">
        <f>"I"&amp;all_sampels_cleaned!B185</f>
        <v>I553</v>
      </c>
      <c r="D186" s="15">
        <v>139</v>
      </c>
      <c r="E186" s="15">
        <v>302</v>
      </c>
      <c r="F186" s="15">
        <v>-9</v>
      </c>
      <c r="G186" s="15">
        <v>154</v>
      </c>
      <c r="H186" s="229">
        <v>-9</v>
      </c>
      <c r="I186" s="15">
        <v>-9</v>
      </c>
      <c r="J186" s="15">
        <v>200</v>
      </c>
      <c r="K186" s="229">
        <v>-9</v>
      </c>
      <c r="L186" s="15">
        <v>168</v>
      </c>
      <c r="M186" s="15">
        <v>138</v>
      </c>
      <c r="N186" s="227">
        <v>-9</v>
      </c>
      <c r="O186" s="15">
        <v>232</v>
      </c>
      <c r="P186" s="229">
        <v>224</v>
      </c>
    </row>
    <row r="187" spans="1:16" ht="15.6">
      <c r="A187" s="314" t="s">
        <v>516</v>
      </c>
      <c r="B187" s="209">
        <v>5</v>
      </c>
      <c r="C187" s="209" t="str">
        <f>"I"&amp;all_sampels_cleaned!B186</f>
        <v>I424</v>
      </c>
      <c r="D187" s="15">
        <v>139</v>
      </c>
      <c r="E187" s="15">
        <v>293</v>
      </c>
      <c r="F187" s="15">
        <v>150</v>
      </c>
      <c r="G187" s="15">
        <v>158</v>
      </c>
      <c r="H187" s="229">
        <v>-9</v>
      </c>
      <c r="I187" s="15">
        <v>163</v>
      </c>
      <c r="J187" s="15">
        <v>202</v>
      </c>
      <c r="K187" s="229">
        <v>196</v>
      </c>
      <c r="L187" s="15">
        <v>162</v>
      </c>
      <c r="M187" s="15">
        <v>158</v>
      </c>
      <c r="N187" s="227">
        <v>-9</v>
      </c>
      <c r="O187" s="15">
        <v>232</v>
      </c>
      <c r="P187" s="229">
        <v>-9</v>
      </c>
    </row>
    <row r="188" spans="1:16" ht="15.6">
      <c r="A188" s="314" t="s">
        <v>516</v>
      </c>
      <c r="B188" s="209">
        <v>5</v>
      </c>
      <c r="C188" s="209" t="str">
        <f>"I"&amp;all_sampels_cleaned!B187</f>
        <v>I424</v>
      </c>
      <c r="D188" s="15">
        <v>143</v>
      </c>
      <c r="E188" s="15">
        <v>302</v>
      </c>
      <c r="F188" s="15">
        <v>150</v>
      </c>
      <c r="G188" s="15">
        <v>158</v>
      </c>
      <c r="H188" s="229">
        <v>-9</v>
      </c>
      <c r="I188" s="15">
        <v>166</v>
      </c>
      <c r="J188" s="15">
        <v>202</v>
      </c>
      <c r="K188" s="229">
        <v>196</v>
      </c>
      <c r="L188" s="15">
        <v>150</v>
      </c>
      <c r="M188" s="15">
        <v>146</v>
      </c>
      <c r="N188" s="227">
        <v>-9</v>
      </c>
      <c r="O188" s="15">
        <v>232</v>
      </c>
      <c r="P188" s="229">
        <v>-9</v>
      </c>
    </row>
    <row r="189" spans="1:16" ht="15.6">
      <c r="A189" s="314" t="s">
        <v>516</v>
      </c>
      <c r="B189" s="209">
        <v>5</v>
      </c>
      <c r="C189" s="209" t="str">
        <f>"I"&amp;all_sampels_cleaned!B188</f>
        <v>I426</v>
      </c>
      <c r="D189" s="15">
        <v>139</v>
      </c>
      <c r="E189" s="15">
        <v>293</v>
      </c>
      <c r="F189" s="15">
        <v>-9</v>
      </c>
      <c r="G189" s="15">
        <v>158</v>
      </c>
      <c r="H189" s="229">
        <v>-9</v>
      </c>
      <c r="I189" s="15">
        <v>163</v>
      </c>
      <c r="J189" s="15">
        <v>206</v>
      </c>
      <c r="K189" s="229">
        <v>198</v>
      </c>
      <c r="L189" s="15">
        <v>162</v>
      </c>
      <c r="M189" s="15">
        <v>158</v>
      </c>
      <c r="N189" s="227">
        <v>-9</v>
      </c>
      <c r="O189" s="15">
        <v>232</v>
      </c>
      <c r="P189" s="229">
        <v>-9</v>
      </c>
    </row>
    <row r="190" spans="1:16" ht="15.6">
      <c r="A190" s="314" t="s">
        <v>516</v>
      </c>
      <c r="B190" s="209">
        <v>5</v>
      </c>
      <c r="C190" s="209" t="str">
        <f>"I"&amp;all_sampels_cleaned!B189</f>
        <v>I426</v>
      </c>
      <c r="D190" s="15">
        <v>143</v>
      </c>
      <c r="E190" s="15">
        <v>302</v>
      </c>
      <c r="F190" s="15">
        <v>-9</v>
      </c>
      <c r="G190" s="15">
        <v>158</v>
      </c>
      <c r="H190" s="229">
        <v>-9</v>
      </c>
      <c r="I190" s="15">
        <v>166</v>
      </c>
      <c r="J190" s="15">
        <v>202</v>
      </c>
      <c r="K190" s="229">
        <v>182</v>
      </c>
      <c r="L190" s="15">
        <v>150</v>
      </c>
      <c r="M190" s="15">
        <v>146</v>
      </c>
      <c r="N190" s="227">
        <v>-9</v>
      </c>
      <c r="O190" s="15">
        <v>232</v>
      </c>
      <c r="P190" s="229">
        <v>-9</v>
      </c>
    </row>
    <row r="191" spans="1:16" ht="15.6">
      <c r="A191" s="314" t="s">
        <v>516</v>
      </c>
      <c r="B191" s="209">
        <v>5</v>
      </c>
      <c r="C191" s="209" t="str">
        <f>"I"&amp;all_sampels_cleaned!B190</f>
        <v>I427</v>
      </c>
      <c r="D191" s="15">
        <v>139</v>
      </c>
      <c r="E191" s="15">
        <v>293</v>
      </c>
      <c r="F191" s="15">
        <v>150</v>
      </c>
      <c r="G191" s="15">
        <v>158</v>
      </c>
      <c r="H191" s="229">
        <v>-9</v>
      </c>
      <c r="I191" s="15">
        <v>-9</v>
      </c>
      <c r="J191" s="15">
        <v>202</v>
      </c>
      <c r="K191" s="229">
        <v>-9</v>
      </c>
      <c r="L191" s="15">
        <v>-9</v>
      </c>
      <c r="M191" s="15">
        <v>152</v>
      </c>
      <c r="N191" s="227">
        <v>-9</v>
      </c>
      <c r="O191" s="15">
        <v>232</v>
      </c>
      <c r="P191" s="229">
        <v>-9</v>
      </c>
    </row>
    <row r="192" spans="1:16" ht="15.6">
      <c r="A192" s="314" t="s">
        <v>516</v>
      </c>
      <c r="B192" s="209">
        <v>5</v>
      </c>
      <c r="C192" s="209" t="str">
        <f>"I"&amp;all_sampels_cleaned!B191</f>
        <v>I427</v>
      </c>
      <c r="D192" s="15">
        <v>143</v>
      </c>
      <c r="E192" s="15">
        <v>302</v>
      </c>
      <c r="F192" s="15">
        <v>150</v>
      </c>
      <c r="G192" s="15">
        <v>158</v>
      </c>
      <c r="H192" s="229">
        <v>-9</v>
      </c>
      <c r="I192" s="15">
        <v>-9</v>
      </c>
      <c r="J192" s="15">
        <v>202</v>
      </c>
      <c r="K192" s="229">
        <v>-9</v>
      </c>
      <c r="L192" s="15">
        <v>-9</v>
      </c>
      <c r="M192" s="15">
        <v>152</v>
      </c>
      <c r="N192" s="227">
        <v>-9</v>
      </c>
      <c r="O192" s="15">
        <v>232</v>
      </c>
      <c r="P192" s="229">
        <v>-9</v>
      </c>
    </row>
    <row r="193" spans="1:16" ht="15.6">
      <c r="A193" s="314" t="s">
        <v>516</v>
      </c>
      <c r="B193" s="209">
        <v>5</v>
      </c>
      <c r="C193" s="209" t="str">
        <f>"I"&amp;all_sampels_cleaned!B192</f>
        <v>I428</v>
      </c>
      <c r="D193" s="15">
        <v>139</v>
      </c>
      <c r="E193" s="15">
        <v>302</v>
      </c>
      <c r="F193" s="15">
        <v>150</v>
      </c>
      <c r="G193" s="15">
        <v>158</v>
      </c>
      <c r="H193" s="229">
        <v>-9</v>
      </c>
      <c r="I193" s="15">
        <v>163</v>
      </c>
      <c r="J193" s="15">
        <v>206</v>
      </c>
      <c r="K193" s="229">
        <v>184</v>
      </c>
      <c r="L193" s="15">
        <v>162</v>
      </c>
      <c r="M193" s="15">
        <v>146</v>
      </c>
      <c r="N193" s="227">
        <v>-9</v>
      </c>
      <c r="O193" s="15">
        <v>232</v>
      </c>
      <c r="P193" s="229">
        <v>-9</v>
      </c>
    </row>
    <row r="194" spans="1:16" ht="15.6">
      <c r="A194" s="314" t="s">
        <v>516</v>
      </c>
      <c r="B194" s="209">
        <v>5</v>
      </c>
      <c r="C194" s="209" t="str">
        <f>"I"&amp;all_sampels_cleaned!B193</f>
        <v>I428</v>
      </c>
      <c r="D194" s="15">
        <v>143</v>
      </c>
      <c r="E194" s="15">
        <v>293</v>
      </c>
      <c r="F194" s="15">
        <v>150</v>
      </c>
      <c r="G194" s="15">
        <v>158</v>
      </c>
      <c r="H194" s="229">
        <v>-9</v>
      </c>
      <c r="I194" s="15">
        <v>166</v>
      </c>
      <c r="J194" s="15">
        <v>206</v>
      </c>
      <c r="K194" s="229">
        <v>198</v>
      </c>
      <c r="L194" s="15">
        <v>162</v>
      </c>
      <c r="M194" s="15">
        <v>158</v>
      </c>
      <c r="N194" s="227">
        <v>-9</v>
      </c>
      <c r="O194" s="15">
        <v>232</v>
      </c>
      <c r="P194" s="229">
        <v>-9</v>
      </c>
    </row>
    <row r="195" spans="1:16" ht="15.6">
      <c r="A195" s="314" t="s">
        <v>516</v>
      </c>
      <c r="B195" s="209">
        <v>5</v>
      </c>
      <c r="C195" s="209" t="str">
        <f>"I"&amp;all_sampels_cleaned!B194</f>
        <v>I429</v>
      </c>
      <c r="D195" s="15">
        <v>139</v>
      </c>
      <c r="E195" s="15">
        <v>-9</v>
      </c>
      <c r="F195" s="15">
        <v>150</v>
      </c>
      <c r="G195" s="15">
        <v>170</v>
      </c>
      <c r="H195" s="229">
        <v>-9</v>
      </c>
      <c r="I195" s="15">
        <v>163</v>
      </c>
      <c r="J195" s="15">
        <v>206</v>
      </c>
      <c r="K195" s="229">
        <v>182</v>
      </c>
      <c r="L195" s="15">
        <v>162</v>
      </c>
      <c r="M195" s="15">
        <v>146</v>
      </c>
      <c r="N195" s="227">
        <v>-9</v>
      </c>
      <c r="O195" s="15">
        <v>232</v>
      </c>
      <c r="P195" s="229">
        <v>-9</v>
      </c>
    </row>
    <row r="196" spans="1:16" ht="15.6">
      <c r="A196" s="314" t="s">
        <v>516</v>
      </c>
      <c r="B196" s="209">
        <v>5</v>
      </c>
      <c r="C196" s="209" t="str">
        <f>"I"&amp;all_sampels_cleaned!B195</f>
        <v>I429</v>
      </c>
      <c r="D196" s="15">
        <v>143</v>
      </c>
      <c r="E196" s="15">
        <v>-9</v>
      </c>
      <c r="F196" s="15">
        <v>150</v>
      </c>
      <c r="G196" s="15">
        <v>158</v>
      </c>
      <c r="H196" s="229">
        <v>-9</v>
      </c>
      <c r="I196" s="15">
        <v>166</v>
      </c>
      <c r="J196" s="15">
        <v>206</v>
      </c>
      <c r="K196" s="229">
        <v>196</v>
      </c>
      <c r="L196" s="15">
        <v>159</v>
      </c>
      <c r="M196" s="15">
        <v>158</v>
      </c>
      <c r="N196" s="227">
        <v>-9</v>
      </c>
      <c r="O196" s="15">
        <v>232</v>
      </c>
      <c r="P196" s="229">
        <v>-9</v>
      </c>
    </row>
    <row r="197" spans="1:16" ht="15.6">
      <c r="A197" s="314" t="s">
        <v>516</v>
      </c>
      <c r="B197" s="209">
        <v>5</v>
      </c>
      <c r="C197" s="209" t="str">
        <f>"I"&amp;all_sampels_cleaned!B196</f>
        <v>I430</v>
      </c>
      <c r="D197" s="15">
        <v>139</v>
      </c>
      <c r="E197" s="15">
        <v>320</v>
      </c>
      <c r="F197" s="15">
        <v>150</v>
      </c>
      <c r="G197" s="15">
        <v>158</v>
      </c>
      <c r="H197" s="229">
        <v>-9</v>
      </c>
      <c r="I197" s="15">
        <v>163</v>
      </c>
      <c r="J197" s="15">
        <v>198</v>
      </c>
      <c r="K197" s="229">
        <v>184</v>
      </c>
      <c r="L197" s="15">
        <v>163</v>
      </c>
      <c r="M197" s="15">
        <v>158</v>
      </c>
      <c r="N197" s="227">
        <v>-9</v>
      </c>
      <c r="O197" s="15">
        <v>232</v>
      </c>
      <c r="P197" s="229">
        <v>-9</v>
      </c>
    </row>
    <row r="198" spans="1:16" ht="15.6">
      <c r="A198" s="314" t="s">
        <v>516</v>
      </c>
      <c r="B198" s="209">
        <v>5</v>
      </c>
      <c r="C198" s="209" t="str">
        <f>"I"&amp;all_sampels_cleaned!B197</f>
        <v>I430</v>
      </c>
      <c r="D198" s="15">
        <v>143</v>
      </c>
      <c r="E198" s="15">
        <v>320</v>
      </c>
      <c r="F198" s="15">
        <v>150</v>
      </c>
      <c r="G198" s="15">
        <v>158</v>
      </c>
      <c r="H198" s="229">
        <v>-9</v>
      </c>
      <c r="I198" s="15">
        <v>166</v>
      </c>
      <c r="J198" s="15">
        <v>206</v>
      </c>
      <c r="K198" s="229">
        <v>198</v>
      </c>
      <c r="L198" s="15">
        <v>150</v>
      </c>
      <c r="M198" s="15">
        <v>146</v>
      </c>
      <c r="N198" s="227">
        <v>-9</v>
      </c>
      <c r="O198" s="15">
        <v>232</v>
      </c>
      <c r="P198" s="229">
        <v>-9</v>
      </c>
    </row>
    <row r="199" spans="1:16" ht="15.6">
      <c r="A199" s="314" t="s">
        <v>516</v>
      </c>
      <c r="B199" s="209">
        <v>5</v>
      </c>
      <c r="C199" s="209" t="str">
        <f>"I"&amp;all_sampels_cleaned!B198</f>
        <v>I431</v>
      </c>
      <c r="D199" s="15">
        <v>139</v>
      </c>
      <c r="E199" s="15">
        <v>302</v>
      </c>
      <c r="F199" s="15">
        <v>150</v>
      </c>
      <c r="G199" s="15">
        <v>158</v>
      </c>
      <c r="H199" s="229">
        <v>-9</v>
      </c>
      <c r="I199" s="15">
        <v>163</v>
      </c>
      <c r="J199" s="15">
        <v>202</v>
      </c>
      <c r="K199" s="229">
        <v>200</v>
      </c>
      <c r="L199" s="15">
        <v>162</v>
      </c>
      <c r="M199" s="15">
        <v>158</v>
      </c>
      <c r="N199" s="227">
        <v>-9</v>
      </c>
      <c r="O199" s="15">
        <v>232</v>
      </c>
      <c r="P199" s="229">
        <v>-9</v>
      </c>
    </row>
    <row r="200" spans="1:16" ht="15.6">
      <c r="A200" s="314" t="s">
        <v>516</v>
      </c>
      <c r="B200" s="209">
        <v>5</v>
      </c>
      <c r="C200" s="209" t="str">
        <f>"I"&amp;all_sampels_cleaned!B199</f>
        <v>I431</v>
      </c>
      <c r="D200" s="15">
        <v>143</v>
      </c>
      <c r="E200" s="15">
        <v>293</v>
      </c>
      <c r="F200" s="15">
        <v>150</v>
      </c>
      <c r="G200" s="15">
        <v>158</v>
      </c>
      <c r="H200" s="229">
        <v>-9</v>
      </c>
      <c r="I200" s="15">
        <v>166</v>
      </c>
      <c r="J200" s="15">
        <v>202</v>
      </c>
      <c r="K200" s="229">
        <v>196</v>
      </c>
      <c r="L200" s="15">
        <v>150</v>
      </c>
      <c r="M200" s="15">
        <v>146</v>
      </c>
      <c r="N200" s="227">
        <v>-9</v>
      </c>
      <c r="O200" s="15">
        <v>232</v>
      </c>
      <c r="P200" s="229">
        <v>-9</v>
      </c>
    </row>
    <row r="201" spans="1:16" ht="15.6">
      <c r="A201" s="314" t="s">
        <v>516</v>
      </c>
      <c r="B201" s="209">
        <v>5</v>
      </c>
      <c r="C201" s="209" t="str">
        <f>"I"&amp;all_sampels_cleaned!B200</f>
        <v>I432</v>
      </c>
      <c r="D201" s="15">
        <v>143</v>
      </c>
      <c r="E201" s="15">
        <v>302</v>
      </c>
      <c r="F201" s="15">
        <v>150</v>
      </c>
      <c r="G201" s="15">
        <v>170</v>
      </c>
      <c r="H201" s="229">
        <v>-9</v>
      </c>
      <c r="I201" s="15">
        <v>163</v>
      </c>
      <c r="J201" s="15">
        <v>198</v>
      </c>
      <c r="K201" s="229">
        <v>184</v>
      </c>
      <c r="L201" s="15">
        <v>162</v>
      </c>
      <c r="M201" s="15">
        <v>146</v>
      </c>
      <c r="N201" s="227">
        <v>-9</v>
      </c>
      <c r="O201" s="15">
        <v>-9</v>
      </c>
      <c r="P201" s="229">
        <v>-9</v>
      </c>
    </row>
    <row r="202" spans="1:16" ht="15.6">
      <c r="A202" s="314" t="s">
        <v>516</v>
      </c>
      <c r="B202" s="209">
        <v>5</v>
      </c>
      <c r="C202" s="209" t="str">
        <f>"I"&amp;all_sampels_cleaned!B201</f>
        <v>I432</v>
      </c>
      <c r="D202" s="15">
        <v>139</v>
      </c>
      <c r="E202" s="15">
        <v>293</v>
      </c>
      <c r="F202" s="15">
        <v>150</v>
      </c>
      <c r="G202" s="15">
        <v>158</v>
      </c>
      <c r="H202" s="229">
        <v>-9</v>
      </c>
      <c r="I202" s="15">
        <v>166</v>
      </c>
      <c r="J202" s="15">
        <v>206</v>
      </c>
      <c r="K202" s="229">
        <v>198</v>
      </c>
      <c r="L202" s="15">
        <v>150</v>
      </c>
      <c r="M202" s="15">
        <v>158</v>
      </c>
      <c r="N202" s="227">
        <v>-9</v>
      </c>
      <c r="O202" s="15">
        <v>-9</v>
      </c>
      <c r="P202" s="229">
        <v>-9</v>
      </c>
    </row>
    <row r="203" spans="1:16" ht="15.6">
      <c r="A203" s="314" t="s">
        <v>516</v>
      </c>
      <c r="B203" s="209">
        <v>5</v>
      </c>
      <c r="C203" s="209" t="str">
        <f>"I"&amp;all_sampels_cleaned!B202</f>
        <v>I433</v>
      </c>
      <c r="D203" s="15">
        <v>-9</v>
      </c>
      <c r="E203" s="15">
        <v>293</v>
      </c>
      <c r="F203" s="15">
        <v>150</v>
      </c>
      <c r="G203" s="15">
        <v>-9</v>
      </c>
      <c r="H203" s="229">
        <v>-9</v>
      </c>
      <c r="I203" s="15">
        <v>-9</v>
      </c>
      <c r="J203" s="15">
        <v>-9</v>
      </c>
      <c r="K203" s="229">
        <v>196</v>
      </c>
      <c r="L203" s="15">
        <v>-9</v>
      </c>
      <c r="M203" s="15">
        <v>152</v>
      </c>
      <c r="N203" s="227">
        <v>-9</v>
      </c>
      <c r="O203" s="15">
        <v>232</v>
      </c>
      <c r="P203" s="229">
        <v>-9</v>
      </c>
    </row>
    <row r="204" spans="1:16" ht="15.6">
      <c r="A204" s="314" t="s">
        <v>516</v>
      </c>
      <c r="B204" s="209">
        <v>5</v>
      </c>
      <c r="C204" s="209" t="str">
        <f>"I"&amp;all_sampels_cleaned!B203</f>
        <v>I433</v>
      </c>
      <c r="D204" s="15">
        <v>-9</v>
      </c>
      <c r="E204" s="15">
        <v>293</v>
      </c>
      <c r="F204" s="15">
        <v>150</v>
      </c>
      <c r="G204" s="15">
        <v>-9</v>
      </c>
      <c r="H204" s="229">
        <v>-9</v>
      </c>
      <c r="I204" s="15">
        <v>-9</v>
      </c>
      <c r="J204" s="15">
        <v>-9</v>
      </c>
      <c r="K204" s="229">
        <v>196</v>
      </c>
      <c r="L204" s="15">
        <v>-9</v>
      </c>
      <c r="M204" s="15">
        <v>152</v>
      </c>
      <c r="N204" s="227">
        <v>-9</v>
      </c>
      <c r="O204" s="15">
        <v>232</v>
      </c>
      <c r="P204" s="229">
        <v>-9</v>
      </c>
    </row>
    <row r="205" spans="1:16" ht="15.6">
      <c r="A205" s="314" t="s">
        <v>516</v>
      </c>
      <c r="B205" s="209">
        <v>5</v>
      </c>
      <c r="C205" s="209" t="str">
        <f>"I"&amp;all_sampels_cleaned!B204</f>
        <v>I434</v>
      </c>
      <c r="D205" s="15">
        <v>139</v>
      </c>
      <c r="E205" s="15">
        <v>293</v>
      </c>
      <c r="F205" s="15">
        <v>150</v>
      </c>
      <c r="G205" s="15">
        <v>158</v>
      </c>
      <c r="H205" s="229">
        <v>-9</v>
      </c>
      <c r="I205" s="15">
        <v>163</v>
      </c>
      <c r="J205" s="15">
        <v>202</v>
      </c>
      <c r="K205" s="229">
        <v>-9</v>
      </c>
      <c r="L205" s="15">
        <v>162</v>
      </c>
      <c r="M205" s="15">
        <v>158</v>
      </c>
      <c r="N205" s="227">
        <v>-9</v>
      </c>
      <c r="O205" s="15">
        <v>232</v>
      </c>
      <c r="P205" s="229">
        <v>-9</v>
      </c>
    </row>
    <row r="206" spans="1:16" ht="15.6">
      <c r="A206" s="314" t="s">
        <v>516</v>
      </c>
      <c r="B206" s="209">
        <v>5</v>
      </c>
      <c r="C206" s="209" t="str">
        <f>"I"&amp;all_sampels_cleaned!B205</f>
        <v>I434</v>
      </c>
      <c r="D206" s="15">
        <v>143</v>
      </c>
      <c r="E206" s="15">
        <v>302</v>
      </c>
      <c r="F206" s="15">
        <v>150</v>
      </c>
      <c r="G206" s="15">
        <v>158</v>
      </c>
      <c r="H206" s="229">
        <v>-9</v>
      </c>
      <c r="I206" s="15">
        <v>166</v>
      </c>
      <c r="J206" s="15">
        <v>202</v>
      </c>
      <c r="K206" s="229">
        <v>-9</v>
      </c>
      <c r="L206" s="15">
        <v>150</v>
      </c>
      <c r="M206" s="15">
        <v>146</v>
      </c>
      <c r="N206" s="227">
        <v>-9</v>
      </c>
      <c r="O206" s="15">
        <v>232</v>
      </c>
      <c r="P206" s="229">
        <v>-9</v>
      </c>
    </row>
    <row r="207" spans="1:16" ht="15.6">
      <c r="A207" s="314" t="s">
        <v>516</v>
      </c>
      <c r="B207" s="209">
        <v>5</v>
      </c>
      <c r="C207" s="209" t="str">
        <f>"I"&amp;all_sampels_cleaned!B206</f>
        <v>I435</v>
      </c>
      <c r="D207" s="15">
        <v>139</v>
      </c>
      <c r="E207" s="15">
        <v>-9</v>
      </c>
      <c r="F207" s="15">
        <v>150</v>
      </c>
      <c r="G207" s="15">
        <v>158</v>
      </c>
      <c r="H207" s="229">
        <v>-9</v>
      </c>
      <c r="I207" s="15">
        <v>163</v>
      </c>
      <c r="J207" s="15">
        <v>202</v>
      </c>
      <c r="K207" s="229">
        <v>182</v>
      </c>
      <c r="L207" s="15">
        <v>162</v>
      </c>
      <c r="M207" s="15">
        <v>158</v>
      </c>
      <c r="N207" s="227">
        <v>-9</v>
      </c>
      <c r="O207" s="15">
        <v>232</v>
      </c>
      <c r="P207" s="229">
        <v>-9</v>
      </c>
    </row>
    <row r="208" spans="1:16" ht="15.6">
      <c r="A208" s="314" t="s">
        <v>516</v>
      </c>
      <c r="B208" s="209">
        <v>5</v>
      </c>
      <c r="C208" s="209" t="str">
        <f>"I"&amp;all_sampels_cleaned!B207</f>
        <v>I435</v>
      </c>
      <c r="D208" s="15">
        <v>143</v>
      </c>
      <c r="E208" s="15">
        <v>-9</v>
      </c>
      <c r="F208" s="15">
        <v>150</v>
      </c>
      <c r="G208" s="15">
        <v>158</v>
      </c>
      <c r="H208" s="229">
        <v>-9</v>
      </c>
      <c r="I208" s="15">
        <v>166</v>
      </c>
      <c r="J208" s="15">
        <v>202</v>
      </c>
      <c r="K208" s="229">
        <v>196</v>
      </c>
      <c r="L208" s="15">
        <v>162</v>
      </c>
      <c r="M208" s="15">
        <v>146</v>
      </c>
      <c r="N208" s="227">
        <v>-9</v>
      </c>
      <c r="O208" s="15">
        <v>232</v>
      </c>
      <c r="P208" s="229">
        <v>-9</v>
      </c>
    </row>
    <row r="209" spans="1:16" ht="15.6">
      <c r="A209" s="314" t="s">
        <v>516</v>
      </c>
      <c r="B209" s="209">
        <v>5</v>
      </c>
      <c r="C209" s="209" t="str">
        <f>"I"&amp;all_sampels_cleaned!B208</f>
        <v>I436</v>
      </c>
      <c r="D209" s="15">
        <v>139</v>
      </c>
      <c r="E209" s="15">
        <v>302</v>
      </c>
      <c r="F209" s="15">
        <v>150</v>
      </c>
      <c r="G209" s="15">
        <v>158</v>
      </c>
      <c r="H209" s="229">
        <v>-9</v>
      </c>
      <c r="I209" s="15">
        <v>166</v>
      </c>
      <c r="J209" s="15">
        <v>-9</v>
      </c>
      <c r="K209" s="229">
        <v>196</v>
      </c>
      <c r="L209" s="15">
        <v>162</v>
      </c>
      <c r="M209" s="15">
        <v>122</v>
      </c>
      <c r="N209" s="227">
        <v>-9</v>
      </c>
      <c r="O209" s="15">
        <v>232</v>
      </c>
      <c r="P209" s="229">
        <v>-9</v>
      </c>
    </row>
    <row r="210" spans="1:16" ht="15.6">
      <c r="A210" s="314" t="s">
        <v>516</v>
      </c>
      <c r="B210" s="209">
        <v>5</v>
      </c>
      <c r="C210" s="209" t="str">
        <f>"I"&amp;all_sampels_cleaned!B209</f>
        <v>I436</v>
      </c>
      <c r="D210" s="15">
        <v>143</v>
      </c>
      <c r="E210" s="15">
        <v>293</v>
      </c>
      <c r="F210" s="15">
        <v>150</v>
      </c>
      <c r="G210" s="15">
        <v>150</v>
      </c>
      <c r="H210" s="229">
        <v>-9</v>
      </c>
      <c r="I210" s="15">
        <v>154</v>
      </c>
      <c r="J210" s="15">
        <v>-9</v>
      </c>
      <c r="K210" s="229">
        <v>196</v>
      </c>
      <c r="L210" s="15">
        <v>162</v>
      </c>
      <c r="M210" s="15">
        <v>132</v>
      </c>
      <c r="N210" s="227">
        <v>-9</v>
      </c>
      <c r="O210" s="15">
        <v>232</v>
      </c>
      <c r="P210" s="229">
        <v>-9</v>
      </c>
    </row>
    <row r="211" spans="1:16" ht="15.6">
      <c r="A211" s="314" t="s">
        <v>516</v>
      </c>
      <c r="B211" s="209">
        <v>5</v>
      </c>
      <c r="C211" s="209" t="str">
        <f>"I"&amp;all_sampels_cleaned!B210</f>
        <v>I437</v>
      </c>
      <c r="D211" s="15">
        <v>139</v>
      </c>
      <c r="E211" s="15">
        <v>-9</v>
      </c>
      <c r="F211" s="15">
        <v>150</v>
      </c>
      <c r="G211" s="15">
        <v>154</v>
      </c>
      <c r="H211" s="229">
        <v>-9</v>
      </c>
      <c r="I211" s="15">
        <v>163</v>
      </c>
      <c r="J211" s="15">
        <v>206</v>
      </c>
      <c r="K211" s="229">
        <v>200</v>
      </c>
      <c r="L211" s="15">
        <v>162</v>
      </c>
      <c r="M211" s="15">
        <v>132</v>
      </c>
      <c r="N211" s="227">
        <v>-9</v>
      </c>
      <c r="O211" s="15">
        <v>232</v>
      </c>
      <c r="P211" s="229">
        <v>-9</v>
      </c>
    </row>
    <row r="212" spans="1:16" ht="15.6">
      <c r="A212" s="314" t="s">
        <v>516</v>
      </c>
      <c r="B212" s="209">
        <v>5</v>
      </c>
      <c r="C212" s="209" t="str">
        <f>"I"&amp;all_sampels_cleaned!B211</f>
        <v>I437</v>
      </c>
      <c r="D212" s="15">
        <v>143</v>
      </c>
      <c r="E212" s="15">
        <v>-9</v>
      </c>
      <c r="F212" s="15">
        <v>150</v>
      </c>
      <c r="G212" s="15">
        <v>154</v>
      </c>
      <c r="H212" s="229">
        <v>-9</v>
      </c>
      <c r="I212" s="15">
        <v>163</v>
      </c>
      <c r="J212" s="15">
        <v>202</v>
      </c>
      <c r="K212" s="229">
        <v>200</v>
      </c>
      <c r="L212" s="15">
        <v>168</v>
      </c>
      <c r="M212" s="15">
        <v>122</v>
      </c>
      <c r="N212" s="227">
        <v>-9</v>
      </c>
      <c r="O212" s="15">
        <v>232</v>
      </c>
      <c r="P212" s="229">
        <v>-9</v>
      </c>
    </row>
    <row r="213" spans="1:16" ht="15.6">
      <c r="A213" s="314" t="s">
        <v>516</v>
      </c>
      <c r="B213" s="209">
        <v>5</v>
      </c>
      <c r="C213" s="209" t="str">
        <f>"I"&amp;all_sampels_cleaned!B212</f>
        <v>I438</v>
      </c>
      <c r="D213" s="15">
        <v>139</v>
      </c>
      <c r="E213" s="15">
        <v>-9</v>
      </c>
      <c r="F213" s="15">
        <v>150</v>
      </c>
      <c r="G213" s="15">
        <v>158</v>
      </c>
      <c r="H213" s="229">
        <v>-9</v>
      </c>
      <c r="I213" s="15">
        <v>163</v>
      </c>
      <c r="J213" s="15">
        <v>202</v>
      </c>
      <c r="K213" s="229">
        <v>196</v>
      </c>
      <c r="L213" s="15">
        <v>162</v>
      </c>
      <c r="M213" s="15">
        <v>146</v>
      </c>
      <c r="N213" s="227">
        <v>-9</v>
      </c>
      <c r="O213" s="15">
        <v>232</v>
      </c>
      <c r="P213" s="229">
        <v>-9</v>
      </c>
    </row>
    <row r="214" spans="1:16" ht="15.6">
      <c r="A214" s="314" t="s">
        <v>516</v>
      </c>
      <c r="B214" s="209">
        <v>5</v>
      </c>
      <c r="C214" s="209" t="str">
        <f>"I"&amp;all_sampels_cleaned!B213</f>
        <v>I438</v>
      </c>
      <c r="D214" s="15">
        <v>143</v>
      </c>
      <c r="E214" s="15">
        <v>-9</v>
      </c>
      <c r="F214" s="15">
        <v>150</v>
      </c>
      <c r="G214" s="15">
        <v>158</v>
      </c>
      <c r="H214" s="229">
        <v>-9</v>
      </c>
      <c r="I214" s="15">
        <v>166</v>
      </c>
      <c r="J214" s="15">
        <v>202</v>
      </c>
      <c r="K214" s="229">
        <v>182</v>
      </c>
      <c r="L214" s="15">
        <v>162</v>
      </c>
      <c r="M214" s="15">
        <v>158</v>
      </c>
      <c r="N214" s="227">
        <v>-9</v>
      </c>
      <c r="O214" s="15">
        <v>232</v>
      </c>
      <c r="P214" s="229">
        <v>-9</v>
      </c>
    </row>
    <row r="215" spans="1:16" ht="15.6">
      <c r="A215" s="314" t="s">
        <v>516</v>
      </c>
      <c r="B215" s="209">
        <v>5</v>
      </c>
      <c r="C215" s="209" t="str">
        <f>"I"&amp;all_sampels_cleaned!B214</f>
        <v>I439</v>
      </c>
      <c r="D215" s="15">
        <v>139</v>
      </c>
      <c r="E215" s="15">
        <v>320</v>
      </c>
      <c r="F215" s="15">
        <v>150</v>
      </c>
      <c r="G215" s="15">
        <v>158</v>
      </c>
      <c r="H215" s="229">
        <v>-9</v>
      </c>
      <c r="I215" s="15">
        <v>163</v>
      </c>
      <c r="J215" s="15">
        <v>202</v>
      </c>
      <c r="K215" s="229">
        <v>184</v>
      </c>
      <c r="L215" s="15">
        <v>162</v>
      </c>
      <c r="M215" s="15">
        <v>146</v>
      </c>
      <c r="N215" s="227">
        <v>-9</v>
      </c>
      <c r="O215" s="15">
        <v>232</v>
      </c>
      <c r="P215" s="229">
        <v>-9</v>
      </c>
    </row>
    <row r="216" spans="1:16" ht="15.6">
      <c r="A216" s="314" t="s">
        <v>516</v>
      </c>
      <c r="B216" s="209">
        <v>5</v>
      </c>
      <c r="C216" s="209" t="str">
        <f>"I"&amp;all_sampels_cleaned!B215</f>
        <v>I439</v>
      </c>
      <c r="D216" s="15">
        <v>143</v>
      </c>
      <c r="E216" s="15">
        <v>320</v>
      </c>
      <c r="F216" s="15">
        <v>150</v>
      </c>
      <c r="G216" s="15">
        <v>158</v>
      </c>
      <c r="H216" s="229">
        <v>-9</v>
      </c>
      <c r="I216" s="15">
        <v>166</v>
      </c>
      <c r="J216" s="15">
        <v>202</v>
      </c>
      <c r="K216" s="229">
        <v>198</v>
      </c>
      <c r="L216" s="15">
        <v>150</v>
      </c>
      <c r="M216" s="15">
        <v>158</v>
      </c>
      <c r="N216" s="227">
        <v>-9</v>
      </c>
      <c r="O216" s="15">
        <v>232</v>
      </c>
      <c r="P216" s="229">
        <v>-9</v>
      </c>
    </row>
    <row r="217" spans="1:16" ht="15.6">
      <c r="A217" s="314" t="s">
        <v>516</v>
      </c>
      <c r="B217" s="209">
        <v>5</v>
      </c>
      <c r="C217" s="209" t="str">
        <f>"I"&amp;all_sampels_cleaned!B216</f>
        <v>I440</v>
      </c>
      <c r="D217" s="15">
        <v>143</v>
      </c>
      <c r="E217" s="15">
        <v>302</v>
      </c>
      <c r="F217" s="15">
        <v>150</v>
      </c>
      <c r="G217" s="15">
        <v>154</v>
      </c>
      <c r="H217" s="229">
        <v>-9</v>
      </c>
      <c r="I217" s="15">
        <v>163</v>
      </c>
      <c r="J217" s="15">
        <v>202</v>
      </c>
      <c r="K217" s="229">
        <v>196</v>
      </c>
      <c r="L217" s="15">
        <v>162</v>
      </c>
      <c r="M217" s="15">
        <v>146</v>
      </c>
      <c r="N217" s="227">
        <v>-9</v>
      </c>
      <c r="O217" s="15">
        <v>232</v>
      </c>
      <c r="P217" s="229">
        <v>-9</v>
      </c>
    </row>
    <row r="218" spans="1:16" ht="15.6">
      <c r="A218" s="314" t="s">
        <v>516</v>
      </c>
      <c r="B218" s="209">
        <v>5</v>
      </c>
      <c r="C218" s="209" t="str">
        <f>"I"&amp;all_sampels_cleaned!B217</f>
        <v>I440</v>
      </c>
      <c r="D218" s="15">
        <v>139</v>
      </c>
      <c r="E218" s="15">
        <v>293</v>
      </c>
      <c r="F218" s="15">
        <v>150</v>
      </c>
      <c r="G218" s="15">
        <v>170</v>
      </c>
      <c r="H218" s="229">
        <v>-9</v>
      </c>
      <c r="I218" s="15">
        <v>166</v>
      </c>
      <c r="J218" s="15">
        <v>202</v>
      </c>
      <c r="K218" s="229">
        <v>196</v>
      </c>
      <c r="L218" s="15">
        <v>162</v>
      </c>
      <c r="M218" s="15">
        <v>158</v>
      </c>
      <c r="N218" s="227">
        <v>-9</v>
      </c>
      <c r="O218" s="15">
        <v>232</v>
      </c>
      <c r="P218" s="229">
        <v>-9</v>
      </c>
    </row>
    <row r="219" spans="1:16" ht="15.6">
      <c r="A219" s="314" t="s">
        <v>516</v>
      </c>
      <c r="B219" s="209">
        <v>5</v>
      </c>
      <c r="C219" s="209" t="str">
        <f>"I"&amp;all_sampels_cleaned!B218</f>
        <v>I441</v>
      </c>
      <c r="D219" s="15">
        <v>139</v>
      </c>
      <c r="E219" s="15">
        <v>293</v>
      </c>
      <c r="F219" s="15">
        <v>150</v>
      </c>
      <c r="G219" s="15">
        <v>158</v>
      </c>
      <c r="H219" s="229">
        <v>-9</v>
      </c>
      <c r="I219" s="15">
        <v>163</v>
      </c>
      <c r="J219" s="15">
        <v>202</v>
      </c>
      <c r="K219" s="229">
        <v>196</v>
      </c>
      <c r="L219" s="15">
        <v>162</v>
      </c>
      <c r="M219" s="15">
        <v>158</v>
      </c>
      <c r="N219" s="227">
        <v>-9</v>
      </c>
      <c r="O219" s="15">
        <v>-9</v>
      </c>
      <c r="P219" s="229">
        <v>-9</v>
      </c>
    </row>
    <row r="220" spans="1:16" ht="15.6">
      <c r="A220" s="314" t="s">
        <v>516</v>
      </c>
      <c r="B220" s="209">
        <v>5</v>
      </c>
      <c r="C220" s="209" t="str">
        <f>"I"&amp;all_sampels_cleaned!B219</f>
        <v>I441</v>
      </c>
      <c r="D220" s="15">
        <v>143</v>
      </c>
      <c r="E220" s="15">
        <v>302</v>
      </c>
      <c r="F220" s="15">
        <v>150</v>
      </c>
      <c r="G220" s="15">
        <v>170</v>
      </c>
      <c r="H220" s="229">
        <v>-9</v>
      </c>
      <c r="I220" s="15">
        <v>166</v>
      </c>
      <c r="J220" s="15">
        <v>202</v>
      </c>
      <c r="K220" s="229">
        <v>196</v>
      </c>
      <c r="L220" s="15">
        <v>162</v>
      </c>
      <c r="M220" s="15">
        <v>146</v>
      </c>
      <c r="N220" s="227">
        <v>-9</v>
      </c>
      <c r="O220" s="15">
        <v>-9</v>
      </c>
      <c r="P220" s="229">
        <v>-9</v>
      </c>
    </row>
    <row r="221" spans="1:16" ht="15.6">
      <c r="A221" s="314" t="s">
        <v>516</v>
      </c>
      <c r="B221" s="209">
        <v>5</v>
      </c>
      <c r="C221" s="209" t="str">
        <f>"I"&amp;all_sampels_cleaned!B220</f>
        <v>I442</v>
      </c>
      <c r="D221" s="15">
        <v>-9</v>
      </c>
      <c r="E221" s="15">
        <v>-9</v>
      </c>
      <c r="F221" s="15">
        <v>150</v>
      </c>
      <c r="G221" s="15">
        <v>-9</v>
      </c>
      <c r="H221" s="229">
        <v>-9</v>
      </c>
      <c r="I221" s="15">
        <v>-9</v>
      </c>
      <c r="J221" s="15">
        <v>-9</v>
      </c>
      <c r="K221" s="229">
        <v>-9</v>
      </c>
      <c r="L221" s="15">
        <v>-9</v>
      </c>
      <c r="M221" s="15">
        <v>152</v>
      </c>
      <c r="N221" s="227">
        <v>-9</v>
      </c>
      <c r="O221" s="15">
        <v>232</v>
      </c>
      <c r="P221" s="229">
        <v>-9</v>
      </c>
    </row>
    <row r="222" spans="1:16" ht="15.6">
      <c r="A222" s="314" t="s">
        <v>516</v>
      </c>
      <c r="B222" s="209">
        <v>5</v>
      </c>
      <c r="C222" s="209" t="str">
        <f>"I"&amp;all_sampels_cleaned!B221</f>
        <v>I442</v>
      </c>
      <c r="D222" s="15">
        <v>-9</v>
      </c>
      <c r="E222" s="15">
        <v>-9</v>
      </c>
      <c r="F222" s="15">
        <v>150</v>
      </c>
      <c r="G222" s="15">
        <v>-9</v>
      </c>
      <c r="H222" s="229">
        <v>-9</v>
      </c>
      <c r="I222" s="15">
        <v>-9</v>
      </c>
      <c r="J222" s="15">
        <v>-9</v>
      </c>
      <c r="K222" s="229">
        <v>-9</v>
      </c>
      <c r="L222" s="15">
        <v>-9</v>
      </c>
      <c r="M222" s="15">
        <v>150</v>
      </c>
      <c r="N222" s="227">
        <v>-9</v>
      </c>
      <c r="O222" s="15">
        <v>232</v>
      </c>
      <c r="P222" s="229">
        <v>-9</v>
      </c>
    </row>
    <row r="223" spans="1:16" ht="15.6">
      <c r="A223" s="314" t="s">
        <v>516</v>
      </c>
      <c r="B223" s="209">
        <v>5</v>
      </c>
      <c r="C223" s="209" t="str">
        <f>"I"&amp;all_sampels_cleaned!B222</f>
        <v>I443</v>
      </c>
      <c r="D223" s="15">
        <v>139</v>
      </c>
      <c r="E223" s="15">
        <v>302</v>
      </c>
      <c r="F223" s="15">
        <v>150</v>
      </c>
      <c r="G223" s="15">
        <v>158</v>
      </c>
      <c r="H223" s="229">
        <v>-9</v>
      </c>
      <c r="I223" s="15">
        <v>163</v>
      </c>
      <c r="J223" s="15">
        <v>202</v>
      </c>
      <c r="K223" s="229">
        <v>196</v>
      </c>
      <c r="L223" s="15">
        <v>162</v>
      </c>
      <c r="M223" s="15">
        <v>158</v>
      </c>
      <c r="N223" s="227">
        <v>-9</v>
      </c>
      <c r="O223" s="15">
        <v>-9</v>
      </c>
      <c r="P223" s="229">
        <v>-9</v>
      </c>
    </row>
    <row r="224" spans="1:16" ht="15.6">
      <c r="A224" s="314" t="s">
        <v>516</v>
      </c>
      <c r="B224" s="209">
        <v>5</v>
      </c>
      <c r="C224" s="209" t="str">
        <f>"I"&amp;all_sampels_cleaned!B223</f>
        <v>I443</v>
      </c>
      <c r="D224" s="15">
        <v>143</v>
      </c>
      <c r="E224" s="15">
        <v>302</v>
      </c>
      <c r="F224" s="15">
        <v>150</v>
      </c>
      <c r="G224" s="15">
        <v>170</v>
      </c>
      <c r="H224" s="229">
        <v>-9</v>
      </c>
      <c r="I224" s="15">
        <v>166</v>
      </c>
      <c r="J224" s="15">
        <v>202</v>
      </c>
      <c r="K224" s="229">
        <v>196</v>
      </c>
      <c r="L224" s="15">
        <v>162</v>
      </c>
      <c r="M224" s="15">
        <v>146</v>
      </c>
      <c r="N224" s="227">
        <v>-9</v>
      </c>
      <c r="O224" s="15">
        <v>-9</v>
      </c>
      <c r="P224" s="229">
        <v>-9</v>
      </c>
    </row>
    <row r="225" spans="1:16" ht="15.6">
      <c r="A225" s="314" t="s">
        <v>516</v>
      </c>
      <c r="B225" s="209">
        <v>5</v>
      </c>
      <c r="C225" s="209" t="str">
        <f>"I"&amp;all_sampels_cleaned!B224</f>
        <v>I444</v>
      </c>
      <c r="D225" s="15">
        <v>-9</v>
      </c>
      <c r="E225" s="15">
        <v>302</v>
      </c>
      <c r="F225" s="15">
        <v>150</v>
      </c>
      <c r="G225" s="15">
        <v>-9</v>
      </c>
      <c r="H225" s="229">
        <v>-9</v>
      </c>
      <c r="I225" s="15">
        <v>163</v>
      </c>
      <c r="J225" s="15">
        <v>-9</v>
      </c>
      <c r="K225" s="229">
        <v>182</v>
      </c>
      <c r="L225" s="15">
        <v>162</v>
      </c>
      <c r="M225" s="15">
        <v>-9</v>
      </c>
      <c r="N225" s="227">
        <v>-9</v>
      </c>
      <c r="O225" s="15">
        <v>-9</v>
      </c>
      <c r="P225" s="229">
        <v>-9</v>
      </c>
    </row>
    <row r="226" spans="1:16" ht="15.6">
      <c r="A226" s="314" t="s">
        <v>516</v>
      </c>
      <c r="B226" s="209">
        <v>5</v>
      </c>
      <c r="C226" s="209" t="str">
        <f>"I"&amp;all_sampels_cleaned!B225</f>
        <v>I444</v>
      </c>
      <c r="D226" s="15">
        <v>-9</v>
      </c>
      <c r="E226" s="15">
        <v>302</v>
      </c>
      <c r="F226" s="15">
        <v>150</v>
      </c>
      <c r="G226" s="15">
        <v>-9</v>
      </c>
      <c r="H226" s="229">
        <v>-9</v>
      </c>
      <c r="I226" s="15">
        <v>166</v>
      </c>
      <c r="J226" s="15">
        <v>-9</v>
      </c>
      <c r="K226" s="229">
        <v>196</v>
      </c>
      <c r="L226" s="15">
        <v>159</v>
      </c>
      <c r="M226" s="15">
        <v>-9</v>
      </c>
      <c r="N226" s="227">
        <v>-9</v>
      </c>
      <c r="O226" s="15">
        <v>-9</v>
      </c>
      <c r="P226" s="229">
        <v>-9</v>
      </c>
    </row>
    <row r="227" spans="1:16" ht="15.6">
      <c r="A227" s="314" t="s">
        <v>516</v>
      </c>
      <c r="B227" s="209">
        <v>5</v>
      </c>
      <c r="C227" s="209" t="str">
        <f>"I"&amp;all_sampels_cleaned!B226</f>
        <v>I445</v>
      </c>
      <c r="D227" s="15">
        <v>-9</v>
      </c>
      <c r="E227" s="15">
        <v>282</v>
      </c>
      <c r="F227" s="15">
        <v>150</v>
      </c>
      <c r="G227" s="15">
        <v>-9</v>
      </c>
      <c r="H227" s="229">
        <v>-9</v>
      </c>
      <c r="I227" s="15">
        <v>163</v>
      </c>
      <c r="J227" s="15">
        <v>202</v>
      </c>
      <c r="K227" s="229">
        <v>-9</v>
      </c>
      <c r="L227" s="15">
        <v>-9</v>
      </c>
      <c r="M227" s="15">
        <v>150</v>
      </c>
      <c r="N227" s="227">
        <v>-9</v>
      </c>
      <c r="O227" s="15">
        <v>232</v>
      </c>
      <c r="P227" s="229">
        <v>-9</v>
      </c>
    </row>
    <row r="228" spans="1:16" ht="15.6">
      <c r="A228" s="314" t="s">
        <v>516</v>
      </c>
      <c r="B228" s="209">
        <v>5</v>
      </c>
      <c r="C228" s="209" t="str">
        <f>"I"&amp;all_sampels_cleaned!B227</f>
        <v>I445</v>
      </c>
      <c r="D228" s="15">
        <v>-9</v>
      </c>
      <c r="E228" s="15">
        <v>302</v>
      </c>
      <c r="F228" s="15">
        <v>150</v>
      </c>
      <c r="G228" s="15">
        <v>-9</v>
      </c>
      <c r="H228" s="229">
        <v>-9</v>
      </c>
      <c r="I228" s="15">
        <v>166</v>
      </c>
      <c r="J228" s="15">
        <v>202</v>
      </c>
      <c r="K228" s="229">
        <v>-9</v>
      </c>
      <c r="L228" s="15">
        <v>-9</v>
      </c>
      <c r="M228" s="15">
        <v>146</v>
      </c>
      <c r="N228" s="227">
        <v>-9</v>
      </c>
      <c r="O228" s="15">
        <v>232</v>
      </c>
      <c r="P228" s="229">
        <v>-9</v>
      </c>
    </row>
    <row r="229" spans="1:16" ht="15.6">
      <c r="A229" s="314" t="s">
        <v>516</v>
      </c>
      <c r="B229" s="209">
        <v>5</v>
      </c>
      <c r="C229" s="209" t="str">
        <f>"I"&amp;all_sampels_cleaned!B228</f>
        <v>I446</v>
      </c>
      <c r="D229" s="15">
        <v>139</v>
      </c>
      <c r="E229" s="15">
        <v>302</v>
      </c>
      <c r="F229" s="15">
        <v>150</v>
      </c>
      <c r="G229" s="15">
        <v>170</v>
      </c>
      <c r="H229" s="229">
        <v>-9</v>
      </c>
      <c r="I229" s="15">
        <v>163</v>
      </c>
      <c r="J229" s="15">
        <v>206</v>
      </c>
      <c r="K229" s="229">
        <v>186</v>
      </c>
      <c r="L229" s="15">
        <v>162</v>
      </c>
      <c r="M229" s="15">
        <v>-9</v>
      </c>
      <c r="N229" s="227">
        <v>-9</v>
      </c>
      <c r="O229" s="15">
        <v>232</v>
      </c>
      <c r="P229" s="229">
        <v>-9</v>
      </c>
    </row>
    <row r="230" spans="1:16" ht="15.6">
      <c r="A230" s="314" t="s">
        <v>516</v>
      </c>
      <c r="B230" s="209">
        <v>5</v>
      </c>
      <c r="C230" s="209" t="str">
        <f>"I"&amp;all_sampels_cleaned!B229</f>
        <v>I446</v>
      </c>
      <c r="D230" s="15">
        <v>139</v>
      </c>
      <c r="E230" s="15">
        <v>302</v>
      </c>
      <c r="F230" s="15">
        <v>150</v>
      </c>
      <c r="G230" s="15">
        <v>154</v>
      </c>
      <c r="H230" s="229">
        <v>-9</v>
      </c>
      <c r="I230" s="15">
        <v>163</v>
      </c>
      <c r="J230" s="15">
        <v>202</v>
      </c>
      <c r="K230" s="229">
        <v>200</v>
      </c>
      <c r="L230" s="15">
        <v>168</v>
      </c>
      <c r="M230" s="15">
        <v>-9</v>
      </c>
      <c r="N230" s="227">
        <v>-9</v>
      </c>
      <c r="O230" s="15">
        <v>232</v>
      </c>
      <c r="P230" s="229">
        <v>-9</v>
      </c>
    </row>
    <row r="231" spans="1:16" ht="15.6">
      <c r="A231" s="314" t="s">
        <v>516</v>
      </c>
      <c r="B231" s="209">
        <v>5</v>
      </c>
      <c r="C231" s="209" t="str">
        <f>"I"&amp;all_sampels_cleaned!B230</f>
        <v>I447</v>
      </c>
      <c r="D231" s="15">
        <v>139</v>
      </c>
      <c r="E231" s="15">
        <v>302</v>
      </c>
      <c r="F231" s="15">
        <v>150</v>
      </c>
      <c r="G231" s="15">
        <v>158</v>
      </c>
      <c r="H231" s="229">
        <v>-9</v>
      </c>
      <c r="I231" s="15">
        <v>163</v>
      </c>
      <c r="J231" s="15">
        <v>202</v>
      </c>
      <c r="K231" s="229">
        <v>-9</v>
      </c>
      <c r="L231" s="15">
        <v>162</v>
      </c>
      <c r="M231" s="15">
        <v>158</v>
      </c>
      <c r="N231" s="227">
        <v>-9</v>
      </c>
      <c r="O231" s="15">
        <v>232</v>
      </c>
      <c r="P231" s="229">
        <v>-9</v>
      </c>
    </row>
    <row r="232" spans="1:16" ht="15.6">
      <c r="A232" s="314" t="s">
        <v>516</v>
      </c>
      <c r="B232" s="209">
        <v>5</v>
      </c>
      <c r="C232" s="209" t="str">
        <f>"I"&amp;all_sampels_cleaned!B231</f>
        <v>I447</v>
      </c>
      <c r="D232" s="15">
        <v>139</v>
      </c>
      <c r="E232" s="15">
        <v>302</v>
      </c>
      <c r="F232" s="15">
        <v>150</v>
      </c>
      <c r="G232" s="15">
        <v>170</v>
      </c>
      <c r="H232" s="229">
        <v>-9</v>
      </c>
      <c r="I232" s="15">
        <v>166</v>
      </c>
      <c r="J232" s="15">
        <v>202</v>
      </c>
      <c r="K232" s="229">
        <v>-9</v>
      </c>
      <c r="L232" s="15">
        <v>162</v>
      </c>
      <c r="M232" s="15">
        <v>146</v>
      </c>
      <c r="N232" s="227">
        <v>-9</v>
      </c>
      <c r="O232" s="15">
        <v>232</v>
      </c>
      <c r="P232" s="229">
        <v>-9</v>
      </c>
    </row>
    <row r="233" spans="1:16" ht="15.6">
      <c r="A233" s="314" t="s">
        <v>516</v>
      </c>
      <c r="B233" s="209">
        <v>5</v>
      </c>
      <c r="C233" s="209" t="str">
        <f>"I"&amp;all_sampels_cleaned!B232</f>
        <v>I448</v>
      </c>
      <c r="D233" s="15">
        <v>143</v>
      </c>
      <c r="E233" s="15">
        <v>302</v>
      </c>
      <c r="F233" s="15">
        <v>150</v>
      </c>
      <c r="G233" s="15">
        <v>158</v>
      </c>
      <c r="H233" s="229">
        <v>-9</v>
      </c>
      <c r="I233" s="15">
        <v>163</v>
      </c>
      <c r="J233" s="15">
        <v>202</v>
      </c>
      <c r="K233" s="229">
        <v>196</v>
      </c>
      <c r="L233" s="15">
        <v>-9</v>
      </c>
      <c r="M233" s="15">
        <v>158</v>
      </c>
      <c r="N233" s="227">
        <v>-9</v>
      </c>
      <c r="O233" s="15">
        <v>-9</v>
      </c>
      <c r="P233" s="229">
        <v>-9</v>
      </c>
    </row>
    <row r="234" spans="1:16" ht="15.6">
      <c r="A234" s="314" t="s">
        <v>516</v>
      </c>
      <c r="B234" s="209">
        <v>5</v>
      </c>
      <c r="C234" s="209" t="str">
        <f>"I"&amp;all_sampels_cleaned!B233</f>
        <v>I448</v>
      </c>
      <c r="D234" s="15">
        <v>139</v>
      </c>
      <c r="E234" s="15">
        <v>302</v>
      </c>
      <c r="F234" s="15">
        <v>150</v>
      </c>
      <c r="G234" s="15">
        <v>170</v>
      </c>
      <c r="H234" s="229">
        <v>-9</v>
      </c>
      <c r="I234" s="15">
        <v>166</v>
      </c>
      <c r="J234" s="15">
        <v>202</v>
      </c>
      <c r="K234" s="229">
        <v>196</v>
      </c>
      <c r="L234" s="15">
        <v>-9</v>
      </c>
      <c r="M234" s="15">
        <v>146</v>
      </c>
      <c r="N234" s="227">
        <v>-9</v>
      </c>
      <c r="O234" s="15">
        <v>-9</v>
      </c>
      <c r="P234" s="229">
        <v>-9</v>
      </c>
    </row>
    <row r="235" spans="1:16" ht="15.6">
      <c r="A235" s="314" t="s">
        <v>516</v>
      </c>
      <c r="B235" s="209">
        <v>5</v>
      </c>
      <c r="C235" s="209" t="str">
        <f>"I"&amp;all_sampels_cleaned!B234</f>
        <v>I449</v>
      </c>
      <c r="D235" s="15">
        <v>139</v>
      </c>
      <c r="E235" s="15">
        <v>-9</v>
      </c>
      <c r="F235" s="15">
        <v>150</v>
      </c>
      <c r="G235" s="15">
        <v>158</v>
      </c>
      <c r="H235" s="229">
        <v>-9</v>
      </c>
      <c r="I235" s="15">
        <v>-9</v>
      </c>
      <c r="J235" s="15">
        <v>202</v>
      </c>
      <c r="K235" s="229">
        <v>196</v>
      </c>
      <c r="L235" s="15">
        <v>162</v>
      </c>
      <c r="M235" s="15">
        <v>158</v>
      </c>
      <c r="N235" s="227">
        <v>-9</v>
      </c>
      <c r="O235" s="15">
        <v>232</v>
      </c>
      <c r="P235" s="229">
        <v>-9</v>
      </c>
    </row>
    <row r="236" spans="1:16" ht="15.6">
      <c r="A236" s="314" t="s">
        <v>516</v>
      </c>
      <c r="B236" s="209">
        <v>5</v>
      </c>
      <c r="C236" s="209" t="str">
        <f>"I"&amp;all_sampels_cleaned!B235</f>
        <v>I449</v>
      </c>
      <c r="D236" s="15">
        <v>143</v>
      </c>
      <c r="E236" s="15">
        <v>-9</v>
      </c>
      <c r="F236" s="15">
        <v>150</v>
      </c>
      <c r="G236" s="15">
        <v>170</v>
      </c>
      <c r="H236" s="229">
        <v>-9</v>
      </c>
      <c r="I236" s="15">
        <v>-9</v>
      </c>
      <c r="J236" s="15">
        <v>202</v>
      </c>
      <c r="K236" s="229">
        <v>196</v>
      </c>
      <c r="L236" s="15">
        <v>162</v>
      </c>
      <c r="M236" s="15">
        <v>146</v>
      </c>
      <c r="N236" s="227">
        <v>-9</v>
      </c>
      <c r="O236" s="15">
        <v>232</v>
      </c>
      <c r="P236" s="229">
        <v>-9</v>
      </c>
    </row>
    <row r="237" spans="1:16" ht="15.6">
      <c r="A237" s="314" t="s">
        <v>132</v>
      </c>
      <c r="B237" s="209">
        <v>6</v>
      </c>
      <c r="C237" s="209" t="str">
        <f>"I"&amp;all_sampels_cleaned!B236</f>
        <v>I211</v>
      </c>
      <c r="D237" s="15">
        <v>139</v>
      </c>
      <c r="E237" s="15">
        <v>-9</v>
      </c>
      <c r="F237" s="15">
        <v>-9</v>
      </c>
      <c r="G237" s="15">
        <v>186</v>
      </c>
      <c r="H237" s="229">
        <v>194</v>
      </c>
      <c r="I237" s="15">
        <v>163</v>
      </c>
      <c r="J237" s="15">
        <v>202</v>
      </c>
      <c r="K237" s="229">
        <v>196</v>
      </c>
      <c r="L237" s="15">
        <v>150</v>
      </c>
      <c r="M237" s="15">
        <v>122</v>
      </c>
      <c r="N237" s="227">
        <v>302</v>
      </c>
      <c r="O237" s="15">
        <v>232</v>
      </c>
      <c r="P237" s="229">
        <v>214</v>
      </c>
    </row>
    <row r="238" spans="1:16" ht="15.6">
      <c r="A238" s="314" t="s">
        <v>132</v>
      </c>
      <c r="B238" s="209">
        <v>6</v>
      </c>
      <c r="C238" s="209" t="str">
        <f>"I"&amp;all_sampels_cleaned!B237</f>
        <v>I211</v>
      </c>
      <c r="D238" s="15">
        <v>143</v>
      </c>
      <c r="E238" s="15">
        <v>-9</v>
      </c>
      <c r="F238" s="15">
        <v>-9</v>
      </c>
      <c r="G238" s="15">
        <v>186</v>
      </c>
      <c r="H238" s="229">
        <v>194</v>
      </c>
      <c r="I238" s="15">
        <v>166</v>
      </c>
      <c r="J238" s="15">
        <v>206</v>
      </c>
      <c r="K238" s="229">
        <v>182</v>
      </c>
      <c r="L238" s="15">
        <v>162</v>
      </c>
      <c r="M238" s="15">
        <v>132</v>
      </c>
      <c r="N238" s="227">
        <v>302</v>
      </c>
      <c r="O238" s="15">
        <v>232</v>
      </c>
      <c r="P238" s="229">
        <v>224</v>
      </c>
    </row>
    <row r="239" spans="1:16" ht="15.6">
      <c r="A239" s="314" t="s">
        <v>132</v>
      </c>
      <c r="B239" s="209">
        <v>6</v>
      </c>
      <c r="C239" s="209" t="str">
        <f>"I"&amp;all_sampels_cleaned!B238</f>
        <v>I212</v>
      </c>
      <c r="D239" s="15">
        <v>139</v>
      </c>
      <c r="E239" s="15">
        <v>-9</v>
      </c>
      <c r="F239" s="15">
        <v>-9</v>
      </c>
      <c r="G239" s="15">
        <v>158</v>
      </c>
      <c r="H239" s="229">
        <v>194</v>
      </c>
      <c r="I239" s="15">
        <v>166</v>
      </c>
      <c r="J239" s="15">
        <v>-9</v>
      </c>
      <c r="K239" s="229">
        <v>200</v>
      </c>
      <c r="L239" s="15">
        <v>150</v>
      </c>
      <c r="M239" s="15">
        <v>146</v>
      </c>
      <c r="N239" s="227">
        <v>302</v>
      </c>
      <c r="O239" s="15">
        <v>232</v>
      </c>
      <c r="P239" s="229">
        <v>-9</v>
      </c>
    </row>
    <row r="240" spans="1:16" ht="15.6">
      <c r="A240" s="314" t="s">
        <v>132</v>
      </c>
      <c r="B240" s="209">
        <v>6</v>
      </c>
      <c r="C240" s="209" t="str">
        <f>"I"&amp;all_sampels_cleaned!B239</f>
        <v>I212</v>
      </c>
      <c r="D240" s="15">
        <v>143</v>
      </c>
      <c r="E240" s="15">
        <v>-9</v>
      </c>
      <c r="F240" s="15">
        <v>-9</v>
      </c>
      <c r="G240" s="15">
        <v>158</v>
      </c>
      <c r="H240" s="229">
        <v>194</v>
      </c>
      <c r="I240" s="15">
        <v>166</v>
      </c>
      <c r="J240" s="15">
        <v>-9</v>
      </c>
      <c r="K240" s="229">
        <v>196</v>
      </c>
      <c r="L240" s="15">
        <v>162</v>
      </c>
      <c r="M240" s="15">
        <v>158</v>
      </c>
      <c r="N240" s="227">
        <v>302</v>
      </c>
      <c r="O240" s="15">
        <v>232</v>
      </c>
      <c r="P240" s="229">
        <v>-9</v>
      </c>
    </row>
    <row r="241" spans="1:16" ht="15.6">
      <c r="A241" s="314" t="s">
        <v>132</v>
      </c>
      <c r="B241" s="209">
        <v>6</v>
      </c>
      <c r="C241" s="209" t="str">
        <f>"I"&amp;all_sampels_cleaned!B240</f>
        <v>I213</v>
      </c>
      <c r="D241" s="15">
        <v>139</v>
      </c>
      <c r="E241" s="15">
        <v>-9</v>
      </c>
      <c r="F241" s="15">
        <v>-9</v>
      </c>
      <c r="G241" s="15">
        <v>186</v>
      </c>
      <c r="H241" s="229">
        <v>194</v>
      </c>
      <c r="I241" s="15">
        <v>163</v>
      </c>
      <c r="J241" s="15">
        <v>202</v>
      </c>
      <c r="K241" s="229">
        <v>200</v>
      </c>
      <c r="L241" s="15">
        <v>156</v>
      </c>
      <c r="M241" s="15">
        <v>122</v>
      </c>
      <c r="N241" s="227">
        <v>302</v>
      </c>
      <c r="O241" s="15">
        <v>232</v>
      </c>
      <c r="P241" s="229">
        <v>-9</v>
      </c>
    </row>
    <row r="242" spans="1:16" ht="15.6">
      <c r="A242" s="314" t="s">
        <v>132</v>
      </c>
      <c r="B242" s="209">
        <v>6</v>
      </c>
      <c r="C242" s="209" t="str">
        <f>"I"&amp;all_sampels_cleaned!B241</f>
        <v>I213</v>
      </c>
      <c r="D242" s="15">
        <v>131</v>
      </c>
      <c r="E242" s="15">
        <v>-9</v>
      </c>
      <c r="F242" s="15">
        <v>-9</v>
      </c>
      <c r="G242" s="15">
        <v>158</v>
      </c>
      <c r="H242" s="229">
        <v>197</v>
      </c>
      <c r="I242" s="15">
        <v>166</v>
      </c>
      <c r="J242" s="15">
        <v>202</v>
      </c>
      <c r="K242" s="229">
        <v>196</v>
      </c>
      <c r="L242" s="15">
        <v>156</v>
      </c>
      <c r="M242" s="15">
        <v>132</v>
      </c>
      <c r="N242" s="227">
        <v>302</v>
      </c>
      <c r="O242" s="15">
        <v>232</v>
      </c>
      <c r="P242" s="229">
        <v>-9</v>
      </c>
    </row>
    <row r="243" spans="1:16" ht="15.6">
      <c r="A243" s="314" t="s">
        <v>132</v>
      </c>
      <c r="B243" s="209">
        <v>6</v>
      </c>
      <c r="C243" s="209" t="str">
        <f>"I"&amp;all_sampels_cleaned!B242</f>
        <v>I214</v>
      </c>
      <c r="D243" s="15">
        <v>-9</v>
      </c>
      <c r="E243" s="15">
        <v>-9</v>
      </c>
      <c r="F243" s="15">
        <v>-9</v>
      </c>
      <c r="G243" s="15">
        <v>-9</v>
      </c>
      <c r="H243" s="229">
        <v>-9</v>
      </c>
      <c r="I243" s="15">
        <v>-9</v>
      </c>
      <c r="J243" s="15">
        <v>-9</v>
      </c>
      <c r="K243" s="229">
        <v>-9</v>
      </c>
      <c r="L243" s="15">
        <v>150</v>
      </c>
      <c r="M243" s="15">
        <v>122</v>
      </c>
      <c r="N243" s="227">
        <v>302</v>
      </c>
      <c r="O243" s="15">
        <v>-9</v>
      </c>
      <c r="P243" s="229">
        <v>-9</v>
      </c>
    </row>
    <row r="244" spans="1:16" ht="15.6">
      <c r="A244" s="314" t="s">
        <v>132</v>
      </c>
      <c r="B244" s="209">
        <v>6</v>
      </c>
      <c r="C244" s="209" t="str">
        <f>"I"&amp;all_sampels_cleaned!B243</f>
        <v>I214</v>
      </c>
      <c r="D244" s="15">
        <v>-9</v>
      </c>
      <c r="E244" s="15">
        <v>-9</v>
      </c>
      <c r="F244" s="15">
        <v>-9</v>
      </c>
      <c r="G244" s="15">
        <v>-9</v>
      </c>
      <c r="H244" s="229">
        <v>-9</v>
      </c>
      <c r="I244" s="15">
        <v>-9</v>
      </c>
      <c r="J244" s="15">
        <v>-9</v>
      </c>
      <c r="K244" s="229">
        <v>-9</v>
      </c>
      <c r="L244" s="15">
        <v>150</v>
      </c>
      <c r="M244" s="15">
        <v>132</v>
      </c>
      <c r="N244" s="227">
        <v>302</v>
      </c>
      <c r="O244" s="15">
        <v>-9</v>
      </c>
      <c r="P244" s="229">
        <v>-9</v>
      </c>
    </row>
    <row r="245" spans="1:16" ht="15.6">
      <c r="A245" s="314" t="s">
        <v>132</v>
      </c>
      <c r="B245" s="209">
        <v>6</v>
      </c>
      <c r="C245" s="209" t="str">
        <f>"I"&amp;all_sampels_cleaned!B244</f>
        <v>I215</v>
      </c>
      <c r="D245" s="15">
        <v>-9</v>
      </c>
      <c r="E245" s="15">
        <v>-9</v>
      </c>
      <c r="F245" s="15">
        <v>-9</v>
      </c>
      <c r="G245" s="15">
        <v>-9</v>
      </c>
      <c r="H245" s="229">
        <v>-9</v>
      </c>
      <c r="I245" s="15">
        <v>160</v>
      </c>
      <c r="J245" s="15">
        <v>-9</v>
      </c>
      <c r="K245" s="229">
        <v>196</v>
      </c>
      <c r="L245" s="15">
        <v>162</v>
      </c>
      <c r="M245" s="15">
        <v>122</v>
      </c>
      <c r="N245" s="227">
        <v>-9</v>
      </c>
      <c r="O245" s="15">
        <v>232</v>
      </c>
      <c r="P245" s="229">
        <v>-9</v>
      </c>
    </row>
    <row r="246" spans="1:16" ht="15.6">
      <c r="A246" s="314" t="s">
        <v>132</v>
      </c>
      <c r="B246" s="209">
        <v>6</v>
      </c>
      <c r="C246" s="209" t="str">
        <f>"I"&amp;all_sampels_cleaned!B245</f>
        <v>I215</v>
      </c>
      <c r="D246" s="15">
        <v>-9</v>
      </c>
      <c r="E246" s="15">
        <v>-9</v>
      </c>
      <c r="F246" s="15">
        <v>-9</v>
      </c>
      <c r="G246" s="15">
        <v>-9</v>
      </c>
      <c r="H246" s="229">
        <v>-9</v>
      </c>
      <c r="I246" s="15">
        <v>163</v>
      </c>
      <c r="J246" s="15">
        <v>-9</v>
      </c>
      <c r="K246" s="229">
        <v>196</v>
      </c>
      <c r="L246" s="15">
        <v>162</v>
      </c>
      <c r="M246" s="15">
        <v>132</v>
      </c>
      <c r="N246" s="227">
        <v>-9</v>
      </c>
      <c r="O246" s="15">
        <v>232</v>
      </c>
      <c r="P246" s="229">
        <v>-9</v>
      </c>
    </row>
    <row r="247" spans="1:16" ht="15.6">
      <c r="A247" s="314" t="s">
        <v>132</v>
      </c>
      <c r="B247" s="209">
        <v>6</v>
      </c>
      <c r="C247" s="209" t="str">
        <f>"I"&amp;all_sampels_cleaned!B246</f>
        <v>I216</v>
      </c>
      <c r="D247" s="15">
        <v>-9</v>
      </c>
      <c r="E247" s="15">
        <v>-9</v>
      </c>
      <c r="F247" s="15">
        <v>-9</v>
      </c>
      <c r="G247" s="15">
        <v>-9</v>
      </c>
      <c r="H247" s="229">
        <v>-9</v>
      </c>
      <c r="I247" s="15">
        <v>166</v>
      </c>
      <c r="J247" s="15">
        <v>202</v>
      </c>
      <c r="K247" s="229">
        <v>-9</v>
      </c>
      <c r="L247" s="15">
        <v>-9</v>
      </c>
      <c r="M247" s="15">
        <v>-9</v>
      </c>
      <c r="N247" s="227">
        <v>-9</v>
      </c>
      <c r="O247" s="15">
        <v>232</v>
      </c>
      <c r="P247" s="229">
        <v>224</v>
      </c>
    </row>
    <row r="248" spans="1:16" ht="15.6">
      <c r="A248" s="314" t="s">
        <v>132</v>
      </c>
      <c r="B248" s="209">
        <v>6</v>
      </c>
      <c r="C248" s="209" t="str">
        <f>"I"&amp;all_sampels_cleaned!B247</f>
        <v>I216</v>
      </c>
      <c r="D248" s="15">
        <v>-9</v>
      </c>
      <c r="E248" s="15">
        <v>-9</v>
      </c>
      <c r="F248" s="15">
        <v>-9</v>
      </c>
      <c r="G248" s="15">
        <v>-9</v>
      </c>
      <c r="H248" s="229">
        <v>-9</v>
      </c>
      <c r="I248" s="15">
        <v>166</v>
      </c>
      <c r="J248" s="15">
        <v>204</v>
      </c>
      <c r="K248" s="229">
        <v>-9</v>
      </c>
      <c r="L248" s="15">
        <v>-9</v>
      </c>
      <c r="M248" s="15">
        <v>-9</v>
      </c>
      <c r="N248" s="227">
        <v>-9</v>
      </c>
      <c r="O248" s="15">
        <v>232</v>
      </c>
      <c r="P248" s="229">
        <v>227</v>
      </c>
    </row>
    <row r="249" spans="1:16" ht="15.6">
      <c r="A249" s="314" t="s">
        <v>132</v>
      </c>
      <c r="B249" s="209">
        <v>6</v>
      </c>
      <c r="C249" s="209" t="str">
        <f>"I"&amp;all_sampels_cleaned!B248</f>
        <v>I217</v>
      </c>
      <c r="D249" s="15">
        <v>-9</v>
      </c>
      <c r="E249" s="15">
        <v>-9</v>
      </c>
      <c r="F249" s="15">
        <v>-9</v>
      </c>
      <c r="G249" s="15">
        <v>-9</v>
      </c>
      <c r="H249" s="229">
        <v>-9</v>
      </c>
      <c r="I249" s="15">
        <v>-9</v>
      </c>
      <c r="J249" s="15">
        <v>-9</v>
      </c>
      <c r="K249" s="229">
        <v>-9</v>
      </c>
      <c r="L249" s="15">
        <v>162</v>
      </c>
      <c r="M249" s="15">
        <v>134</v>
      </c>
      <c r="N249" s="227">
        <v>-9</v>
      </c>
      <c r="O249" s="15">
        <v>-9</v>
      </c>
      <c r="P249" s="229">
        <v>-9</v>
      </c>
    </row>
    <row r="250" spans="1:16" ht="15.6">
      <c r="A250" s="314" t="s">
        <v>132</v>
      </c>
      <c r="B250" s="209">
        <v>6</v>
      </c>
      <c r="C250" s="209" t="str">
        <f>"I"&amp;all_sampels_cleaned!B249</f>
        <v>I217</v>
      </c>
      <c r="D250" s="15">
        <v>-9</v>
      </c>
      <c r="E250" s="15">
        <v>-9</v>
      </c>
      <c r="F250" s="15">
        <v>-9</v>
      </c>
      <c r="G250" s="15">
        <v>-9</v>
      </c>
      <c r="H250" s="229">
        <v>-9</v>
      </c>
      <c r="I250" s="15">
        <v>-9</v>
      </c>
      <c r="J250" s="15">
        <v>-9</v>
      </c>
      <c r="K250" s="229">
        <v>-9</v>
      </c>
      <c r="L250" s="15">
        <v>162</v>
      </c>
      <c r="M250" s="15">
        <v>158</v>
      </c>
      <c r="N250" s="227">
        <v>-9</v>
      </c>
      <c r="O250" s="15">
        <v>-9</v>
      </c>
      <c r="P250" s="229">
        <v>-9</v>
      </c>
    </row>
    <row r="251" spans="1:16" ht="15.6">
      <c r="A251" s="314" t="s">
        <v>132</v>
      </c>
      <c r="B251" s="209">
        <v>6</v>
      </c>
      <c r="C251" s="209" t="str">
        <f>"I"&amp;all_sampels_cleaned!B250</f>
        <v>I218</v>
      </c>
      <c r="D251" s="15">
        <v>-9</v>
      </c>
      <c r="E251" s="15">
        <v>-9</v>
      </c>
      <c r="F251" s="15">
        <v>-9</v>
      </c>
      <c r="G251" s="15">
        <v>-9</v>
      </c>
      <c r="H251" s="229">
        <v>-9</v>
      </c>
      <c r="I251" s="15">
        <v>-9</v>
      </c>
      <c r="J251" s="15">
        <v>-9</v>
      </c>
      <c r="K251" s="229">
        <v>-9</v>
      </c>
      <c r="L251" s="15">
        <v>162</v>
      </c>
      <c r="M251" s="15">
        <v>124</v>
      </c>
      <c r="N251" s="227">
        <v>302</v>
      </c>
      <c r="O251" s="15">
        <v>232</v>
      </c>
      <c r="P251" s="229">
        <v>224</v>
      </c>
    </row>
    <row r="252" spans="1:16" ht="15.6">
      <c r="A252" s="314" t="s">
        <v>132</v>
      </c>
      <c r="B252" s="209">
        <v>6</v>
      </c>
      <c r="C252" s="209" t="str">
        <f>"I"&amp;all_sampels_cleaned!B251</f>
        <v>I218</v>
      </c>
      <c r="D252" s="15">
        <v>-9</v>
      </c>
      <c r="E252" s="15">
        <v>-9</v>
      </c>
      <c r="F252" s="15">
        <v>-9</v>
      </c>
      <c r="G252" s="15">
        <v>-9</v>
      </c>
      <c r="H252" s="229">
        <v>-9</v>
      </c>
      <c r="I252" s="15">
        <v>-9</v>
      </c>
      <c r="J252" s="15">
        <v>-9</v>
      </c>
      <c r="K252" s="229">
        <v>-9</v>
      </c>
      <c r="L252" s="15">
        <v>162</v>
      </c>
      <c r="M252" s="15">
        <v>134</v>
      </c>
      <c r="N252" s="227">
        <v>293</v>
      </c>
      <c r="O252" s="15">
        <v>232</v>
      </c>
      <c r="P252" s="229">
        <v>224</v>
      </c>
    </row>
    <row r="253" spans="1:16" ht="15.6">
      <c r="A253" s="314" t="s">
        <v>132</v>
      </c>
      <c r="B253" s="209">
        <v>6</v>
      </c>
      <c r="C253" s="209" t="str">
        <f>"I"&amp;all_sampels_cleaned!B252</f>
        <v>I219</v>
      </c>
      <c r="D253" s="15">
        <v>-9</v>
      </c>
      <c r="E253" s="15">
        <v>-9</v>
      </c>
      <c r="F253" s="15">
        <v>-9</v>
      </c>
      <c r="G253" s="15">
        <v>-9</v>
      </c>
      <c r="H253" s="229">
        <v>-9</v>
      </c>
      <c r="I253" s="15">
        <v>-9</v>
      </c>
      <c r="J253" s="15">
        <v>-9</v>
      </c>
      <c r="K253" s="229">
        <v>-9</v>
      </c>
      <c r="L253" s="15">
        <v>168</v>
      </c>
      <c r="M253" s="15">
        <v>154</v>
      </c>
      <c r="N253" s="227">
        <v>-9</v>
      </c>
      <c r="O253" s="15">
        <v>232</v>
      </c>
      <c r="P253" s="229">
        <v>224</v>
      </c>
    </row>
    <row r="254" spans="1:16" ht="15.6">
      <c r="A254" s="314" t="s">
        <v>132</v>
      </c>
      <c r="B254" s="209">
        <v>6</v>
      </c>
      <c r="C254" s="209" t="str">
        <f>"I"&amp;all_sampels_cleaned!B253</f>
        <v>I219</v>
      </c>
      <c r="D254" s="15">
        <v>-9</v>
      </c>
      <c r="E254" s="15">
        <v>-9</v>
      </c>
      <c r="F254" s="15">
        <v>-9</v>
      </c>
      <c r="G254" s="15">
        <v>-9</v>
      </c>
      <c r="H254" s="229">
        <v>-9</v>
      </c>
      <c r="I254" s="15">
        <v>-9</v>
      </c>
      <c r="J254" s="15">
        <v>-9</v>
      </c>
      <c r="K254" s="229">
        <v>-9</v>
      </c>
      <c r="L254" s="15">
        <v>162</v>
      </c>
      <c r="M254" s="15">
        <v>154</v>
      </c>
      <c r="N254" s="227">
        <v>-9</v>
      </c>
      <c r="O254" s="15">
        <v>232</v>
      </c>
      <c r="P254" s="229">
        <v>224</v>
      </c>
    </row>
    <row r="255" spans="1:16" ht="15.6">
      <c r="A255" s="314" t="s">
        <v>132</v>
      </c>
      <c r="B255" s="209">
        <v>6</v>
      </c>
      <c r="C255" s="209" t="str">
        <f>"I"&amp;all_sampels_cleaned!B254</f>
        <v>I220</v>
      </c>
      <c r="D255" s="15">
        <v>143</v>
      </c>
      <c r="E255" s="15">
        <v>-9</v>
      </c>
      <c r="F255" s="15">
        <v>-9</v>
      </c>
      <c r="G255" s="15">
        <v>-9</v>
      </c>
      <c r="H255" s="229">
        <v>-9</v>
      </c>
      <c r="I255" s="15">
        <v>160</v>
      </c>
      <c r="J255" s="15">
        <v>-9</v>
      </c>
      <c r="K255" s="229">
        <v>200</v>
      </c>
      <c r="L255" s="15">
        <v>162</v>
      </c>
      <c r="M255" s="15">
        <v>122</v>
      </c>
      <c r="N255" s="227">
        <v>-9</v>
      </c>
      <c r="O255" s="15">
        <v>232</v>
      </c>
      <c r="P255" s="229">
        <v>224</v>
      </c>
    </row>
    <row r="256" spans="1:16" ht="15.6">
      <c r="A256" s="314" t="s">
        <v>132</v>
      </c>
      <c r="B256" s="209">
        <v>6</v>
      </c>
      <c r="C256" s="209" t="str">
        <f>"I"&amp;all_sampels_cleaned!B255</f>
        <v>I220</v>
      </c>
      <c r="D256" s="15">
        <v>139</v>
      </c>
      <c r="E256" s="15">
        <v>-9</v>
      </c>
      <c r="F256" s="15">
        <v>-9</v>
      </c>
      <c r="G256" s="15">
        <v>-9</v>
      </c>
      <c r="H256" s="229">
        <v>-9</v>
      </c>
      <c r="I256" s="15">
        <v>163</v>
      </c>
      <c r="J256" s="15">
        <v>-9</v>
      </c>
      <c r="K256" s="229">
        <v>196</v>
      </c>
      <c r="L256" s="15">
        <v>162</v>
      </c>
      <c r="M256" s="15">
        <v>132</v>
      </c>
      <c r="N256" s="227">
        <v>-9</v>
      </c>
      <c r="O256" s="15">
        <v>232</v>
      </c>
      <c r="P256" s="229">
        <v>230</v>
      </c>
    </row>
    <row r="257" spans="1:16" ht="15.6">
      <c r="A257" s="314" t="s">
        <v>132</v>
      </c>
      <c r="B257" s="209">
        <v>6</v>
      </c>
      <c r="C257" s="209" t="str">
        <f>"I"&amp;all_sampels_cleaned!B256</f>
        <v>I221</v>
      </c>
      <c r="D257" s="15">
        <v>-9</v>
      </c>
      <c r="E257" s="15">
        <v>-9</v>
      </c>
      <c r="F257" s="15">
        <v>-9</v>
      </c>
      <c r="G257" s="15">
        <v>-9</v>
      </c>
      <c r="H257" s="229">
        <v>-9</v>
      </c>
      <c r="I257" s="15">
        <v>-9</v>
      </c>
      <c r="J257" s="15">
        <v>202</v>
      </c>
      <c r="K257" s="229">
        <v>-9</v>
      </c>
      <c r="L257" s="15">
        <v>168</v>
      </c>
      <c r="M257" s="15">
        <v>122</v>
      </c>
      <c r="N257" s="227">
        <v>293</v>
      </c>
      <c r="O257" s="15">
        <v>232</v>
      </c>
      <c r="P257" s="229">
        <v>-9</v>
      </c>
    </row>
    <row r="258" spans="1:16" ht="15.6">
      <c r="A258" s="314" t="s">
        <v>132</v>
      </c>
      <c r="B258" s="209">
        <v>6</v>
      </c>
      <c r="C258" s="209" t="str">
        <f>"I"&amp;all_sampels_cleaned!B257</f>
        <v>I221</v>
      </c>
      <c r="D258" s="15">
        <v>-9</v>
      </c>
      <c r="E258" s="15">
        <v>-9</v>
      </c>
      <c r="F258" s="15">
        <v>-9</v>
      </c>
      <c r="G258" s="15">
        <v>-9</v>
      </c>
      <c r="H258" s="229">
        <v>-9</v>
      </c>
      <c r="I258" s="15">
        <v>-9</v>
      </c>
      <c r="J258" s="15">
        <v>202</v>
      </c>
      <c r="K258" s="229">
        <v>-9</v>
      </c>
      <c r="L258" s="15">
        <v>168</v>
      </c>
      <c r="M258" s="15">
        <v>132</v>
      </c>
      <c r="N258" s="227">
        <v>293</v>
      </c>
      <c r="O258" s="15">
        <v>232</v>
      </c>
      <c r="P258" s="229">
        <v>-9</v>
      </c>
    </row>
    <row r="259" spans="1:16" ht="15.6">
      <c r="A259" s="314" t="s">
        <v>132</v>
      </c>
      <c r="B259" s="209">
        <v>6</v>
      </c>
      <c r="C259" s="209" t="str">
        <f>"I"&amp;all_sampels_cleaned!B258</f>
        <v>I222</v>
      </c>
      <c r="D259" s="15">
        <v>-9</v>
      </c>
      <c r="E259" s="15">
        <v>-9</v>
      </c>
      <c r="F259" s="15">
        <v>-9</v>
      </c>
      <c r="G259" s="15">
        <v>-9</v>
      </c>
      <c r="H259" s="229">
        <v>-9</v>
      </c>
      <c r="I259" s="15">
        <v>-9</v>
      </c>
      <c r="J259" s="15">
        <v>202</v>
      </c>
      <c r="K259" s="229">
        <v>196</v>
      </c>
      <c r="L259" s="15">
        <v>-9</v>
      </c>
      <c r="M259" s="15">
        <v>154</v>
      </c>
      <c r="N259" s="227">
        <v>-9</v>
      </c>
      <c r="O259" s="15">
        <v>232</v>
      </c>
      <c r="P259" s="229">
        <v>-9</v>
      </c>
    </row>
    <row r="260" spans="1:16" ht="15.6">
      <c r="A260" s="314" t="s">
        <v>132</v>
      </c>
      <c r="B260" s="209">
        <v>6</v>
      </c>
      <c r="C260" s="209" t="str">
        <f>"I"&amp;all_sampels_cleaned!B259</f>
        <v>I222</v>
      </c>
      <c r="D260" s="15">
        <v>-9</v>
      </c>
      <c r="E260" s="15">
        <v>-9</v>
      </c>
      <c r="F260" s="15">
        <v>-9</v>
      </c>
      <c r="G260" s="15">
        <v>-9</v>
      </c>
      <c r="H260" s="229">
        <v>-9</v>
      </c>
      <c r="I260" s="15">
        <v>-9</v>
      </c>
      <c r="J260" s="15">
        <v>202</v>
      </c>
      <c r="K260" s="229">
        <v>182</v>
      </c>
      <c r="L260" s="15">
        <v>-9</v>
      </c>
      <c r="M260" s="15">
        <v>154</v>
      </c>
      <c r="N260" s="227">
        <v>-9</v>
      </c>
      <c r="O260" s="15">
        <v>232</v>
      </c>
      <c r="P260" s="229">
        <v>-9</v>
      </c>
    </row>
    <row r="261" spans="1:16" ht="15.6">
      <c r="A261" s="314" t="s">
        <v>132</v>
      </c>
      <c r="B261" s="209">
        <v>6</v>
      </c>
      <c r="C261" s="209" t="str">
        <f>"I"&amp;all_sampels_cleaned!B260</f>
        <v>I223</v>
      </c>
      <c r="D261" s="15">
        <v>-9</v>
      </c>
      <c r="E261" s="15">
        <v>-9</v>
      </c>
      <c r="F261" s="15">
        <v>-9</v>
      </c>
      <c r="G261" s="15">
        <v>-9</v>
      </c>
      <c r="H261" s="229">
        <v>-9</v>
      </c>
      <c r="I261" s="15">
        <v>160</v>
      </c>
      <c r="J261" s="15">
        <v>-9</v>
      </c>
      <c r="K261" s="229">
        <v>-9</v>
      </c>
      <c r="L261" s="15">
        <v>150</v>
      </c>
      <c r="M261" s="15">
        <v>122</v>
      </c>
      <c r="N261" s="227">
        <v>-9</v>
      </c>
      <c r="O261" s="15">
        <v>232</v>
      </c>
      <c r="P261" s="229">
        <v>224</v>
      </c>
    </row>
    <row r="262" spans="1:16" ht="15.6">
      <c r="A262" s="314" t="s">
        <v>132</v>
      </c>
      <c r="B262" s="209">
        <v>6</v>
      </c>
      <c r="C262" s="209" t="str">
        <f>"I"&amp;all_sampels_cleaned!B261</f>
        <v>I223</v>
      </c>
      <c r="D262" s="15">
        <v>-9</v>
      </c>
      <c r="E262" s="15">
        <v>-9</v>
      </c>
      <c r="F262" s="15">
        <v>-9</v>
      </c>
      <c r="G262" s="15">
        <v>-9</v>
      </c>
      <c r="H262" s="229">
        <v>-9</v>
      </c>
      <c r="I262" s="15">
        <v>163</v>
      </c>
      <c r="J262" s="15">
        <v>-9</v>
      </c>
      <c r="K262" s="229">
        <v>-9</v>
      </c>
      <c r="L262" s="15">
        <v>162</v>
      </c>
      <c r="M262" s="15">
        <v>132</v>
      </c>
      <c r="N262" s="227">
        <v>-9</v>
      </c>
      <c r="O262" s="15">
        <v>232</v>
      </c>
      <c r="P262" s="229">
        <v>224</v>
      </c>
    </row>
    <row r="263" spans="1:16" ht="15.6">
      <c r="A263" s="314" t="s">
        <v>132</v>
      </c>
      <c r="B263" s="209">
        <v>6</v>
      </c>
      <c r="C263" s="209" t="str">
        <f>"I"&amp;all_sampels_cleaned!B262</f>
        <v>I224</v>
      </c>
      <c r="D263" s="15">
        <v>139</v>
      </c>
      <c r="E263" s="15">
        <v>-9</v>
      </c>
      <c r="F263" s="15">
        <v>-9</v>
      </c>
      <c r="G263" s="15">
        <v>-9</v>
      </c>
      <c r="H263" s="229">
        <v>-9</v>
      </c>
      <c r="I263" s="15">
        <v>163</v>
      </c>
      <c r="J263" s="15">
        <v>-9</v>
      </c>
      <c r="K263" s="229">
        <v>196</v>
      </c>
      <c r="L263" s="15">
        <v>168</v>
      </c>
      <c r="M263" s="15">
        <v>122</v>
      </c>
      <c r="N263" s="227">
        <v>-9</v>
      </c>
      <c r="O263" s="15">
        <v>232</v>
      </c>
      <c r="P263" s="229">
        <v>-9</v>
      </c>
    </row>
    <row r="264" spans="1:16" ht="15.6">
      <c r="A264" s="314" t="s">
        <v>132</v>
      </c>
      <c r="B264" s="209">
        <v>6</v>
      </c>
      <c r="C264" s="209" t="str">
        <f>"I"&amp;all_sampels_cleaned!B263</f>
        <v>I224</v>
      </c>
      <c r="D264" s="15">
        <v>131</v>
      </c>
      <c r="E264" s="15">
        <v>-9</v>
      </c>
      <c r="F264" s="15">
        <v>-9</v>
      </c>
      <c r="G264" s="15">
        <v>-9</v>
      </c>
      <c r="H264" s="229">
        <v>-9</v>
      </c>
      <c r="I264" s="15">
        <v>166</v>
      </c>
      <c r="J264" s="15">
        <v>-9</v>
      </c>
      <c r="K264" s="229">
        <v>196</v>
      </c>
      <c r="L264" s="15">
        <v>168</v>
      </c>
      <c r="M264" s="15">
        <v>132</v>
      </c>
      <c r="N264" s="227">
        <v>-9</v>
      </c>
      <c r="O264" s="15">
        <v>232</v>
      </c>
      <c r="P264" s="229">
        <v>-9</v>
      </c>
    </row>
    <row r="265" spans="1:16" ht="15.6">
      <c r="A265" s="314" t="s">
        <v>132</v>
      </c>
      <c r="B265" s="209">
        <v>6</v>
      </c>
      <c r="C265" s="209" t="str">
        <f>"I"&amp;all_sampels_cleaned!B264</f>
        <v>I225</v>
      </c>
      <c r="D265" s="15">
        <v>143</v>
      </c>
      <c r="E265" s="15">
        <v>-9</v>
      </c>
      <c r="F265" s="15">
        <v>-9</v>
      </c>
      <c r="G265" s="15">
        <v>186</v>
      </c>
      <c r="H265" s="229">
        <v>194</v>
      </c>
      <c r="I265" s="15">
        <v>-9</v>
      </c>
      <c r="J265">
        <v>-9</v>
      </c>
      <c r="K265" s="229">
        <v>-9</v>
      </c>
      <c r="L265" s="15">
        <v>162</v>
      </c>
      <c r="M265" s="15">
        <v>122</v>
      </c>
      <c r="N265" s="227">
        <v>302</v>
      </c>
      <c r="O265" s="15">
        <v>232</v>
      </c>
      <c r="P265" s="229">
        <v>-9</v>
      </c>
    </row>
    <row r="266" spans="1:16" ht="15.6">
      <c r="A266" s="314" t="s">
        <v>132</v>
      </c>
      <c r="B266" s="209">
        <v>6</v>
      </c>
      <c r="C266" s="209" t="str">
        <f>"I"&amp;all_sampels_cleaned!B265</f>
        <v>I225</v>
      </c>
      <c r="D266" s="15">
        <v>139</v>
      </c>
      <c r="E266" s="15">
        <v>-9</v>
      </c>
      <c r="F266" s="15">
        <v>-9</v>
      </c>
      <c r="G266" s="15">
        <v>186</v>
      </c>
      <c r="H266" s="229">
        <v>194</v>
      </c>
      <c r="I266" s="15">
        <v>-9</v>
      </c>
      <c r="J266" s="15">
        <v>-9</v>
      </c>
      <c r="K266" s="229">
        <v>-9</v>
      </c>
      <c r="L266" s="15">
        <v>162</v>
      </c>
      <c r="M266" s="15">
        <v>132</v>
      </c>
      <c r="N266" s="227">
        <v>302</v>
      </c>
      <c r="O266" s="15">
        <v>232</v>
      </c>
      <c r="P266" s="229">
        <v>-9</v>
      </c>
    </row>
    <row r="267" spans="1:16" ht="15.6">
      <c r="A267" s="314" t="s">
        <v>132</v>
      </c>
      <c r="B267" s="209">
        <v>6</v>
      </c>
      <c r="C267" s="209" t="str">
        <f>"I"&amp;all_sampels_cleaned!B266</f>
        <v>I227</v>
      </c>
      <c r="D267" s="15">
        <v>131</v>
      </c>
      <c r="E267" s="15">
        <v>-9</v>
      </c>
      <c r="F267" s="15">
        <v>-9</v>
      </c>
      <c r="G267" s="15">
        <v>-9</v>
      </c>
      <c r="H267" s="229">
        <v>194</v>
      </c>
      <c r="I267" s="15">
        <v>163</v>
      </c>
      <c r="J267" s="15">
        <v>-9</v>
      </c>
      <c r="K267" s="229">
        <v>184</v>
      </c>
      <c r="L267" s="15">
        <v>168</v>
      </c>
      <c r="M267" s="15">
        <v>122</v>
      </c>
      <c r="N267" s="227">
        <v>-9</v>
      </c>
      <c r="O267" s="15">
        <v>232</v>
      </c>
      <c r="P267" s="229">
        <v>-9</v>
      </c>
    </row>
    <row r="268" spans="1:16" ht="15.6">
      <c r="A268" s="314" t="s">
        <v>132</v>
      </c>
      <c r="B268" s="209">
        <v>6</v>
      </c>
      <c r="C268" s="209" t="str">
        <f>"I"&amp;all_sampels_cleaned!B267</f>
        <v>I227</v>
      </c>
      <c r="D268" s="15">
        <v>139</v>
      </c>
      <c r="E268" s="15">
        <v>-9</v>
      </c>
      <c r="F268" s="15">
        <v>-9</v>
      </c>
      <c r="G268" s="15">
        <v>-9</v>
      </c>
      <c r="H268" s="229">
        <v>197</v>
      </c>
      <c r="I268" s="15">
        <v>166</v>
      </c>
      <c r="J268" s="15">
        <v>-9</v>
      </c>
      <c r="K268" s="229">
        <v>200</v>
      </c>
      <c r="L268" s="15">
        <v>162</v>
      </c>
      <c r="M268" s="15">
        <v>132</v>
      </c>
      <c r="N268" s="227">
        <v>-9</v>
      </c>
      <c r="O268" s="15">
        <v>232</v>
      </c>
      <c r="P268" s="229">
        <v>-9</v>
      </c>
    </row>
    <row r="269" spans="1:16" ht="15.6">
      <c r="A269" s="314" t="s">
        <v>132</v>
      </c>
      <c r="B269" s="209">
        <v>6</v>
      </c>
      <c r="C269" s="209" t="str">
        <f>"I"&amp;all_sampels_cleaned!B268</f>
        <v>I228</v>
      </c>
      <c r="D269" s="15">
        <v>131</v>
      </c>
      <c r="E269" s="15">
        <v>-9</v>
      </c>
      <c r="F269" s="15">
        <v>-9</v>
      </c>
      <c r="G269" s="15">
        <v>186</v>
      </c>
      <c r="H269" s="229">
        <v>-9</v>
      </c>
      <c r="I269" s="15">
        <v>163</v>
      </c>
      <c r="J269" s="15">
        <v>-9</v>
      </c>
      <c r="K269" s="229">
        <v>196</v>
      </c>
      <c r="L269" s="15">
        <v>-9</v>
      </c>
      <c r="M269" s="15">
        <v>122</v>
      </c>
      <c r="N269" s="227">
        <v>302</v>
      </c>
      <c r="O269" s="15">
        <v>232</v>
      </c>
      <c r="P269" s="229">
        <v>-9</v>
      </c>
    </row>
    <row r="270" spans="1:16" ht="15.6">
      <c r="A270" s="314" t="s">
        <v>132</v>
      </c>
      <c r="B270" s="209">
        <v>6</v>
      </c>
      <c r="C270" s="209" t="str">
        <f>"I"&amp;all_sampels_cleaned!B269</f>
        <v>I228</v>
      </c>
      <c r="D270" s="15">
        <v>139</v>
      </c>
      <c r="E270" s="15">
        <v>-9</v>
      </c>
      <c r="F270" s="15">
        <v>-9</v>
      </c>
      <c r="G270" s="15">
        <v>158</v>
      </c>
      <c r="H270" s="229">
        <v>-9</v>
      </c>
      <c r="I270" s="15">
        <v>166</v>
      </c>
      <c r="J270" s="15">
        <v>-9</v>
      </c>
      <c r="K270" s="229">
        <v>196</v>
      </c>
      <c r="L270" s="15">
        <v>-9</v>
      </c>
      <c r="M270" s="15">
        <v>132</v>
      </c>
      <c r="N270" s="227">
        <v>302</v>
      </c>
      <c r="O270" s="15">
        <v>232</v>
      </c>
      <c r="P270" s="229">
        <v>-9</v>
      </c>
    </row>
    <row r="271" spans="1:16" ht="15.6">
      <c r="A271" s="314" t="s">
        <v>132</v>
      </c>
      <c r="B271" s="209">
        <v>6</v>
      </c>
      <c r="C271" s="209" t="str">
        <f>"I"&amp;all_sampels_cleaned!B270</f>
        <v>I229</v>
      </c>
      <c r="D271" s="15">
        <v>139</v>
      </c>
      <c r="E271" s="15">
        <v>-9</v>
      </c>
      <c r="F271" s="15">
        <v>-9</v>
      </c>
      <c r="G271" s="15">
        <v>-9</v>
      </c>
      <c r="H271" s="229">
        <v>-9</v>
      </c>
      <c r="I271" s="15">
        <v>166</v>
      </c>
      <c r="J271" s="15">
        <v>-9</v>
      </c>
      <c r="K271" s="229">
        <v>-9</v>
      </c>
      <c r="L271" s="15">
        <v>-9</v>
      </c>
      <c r="M271" s="15">
        <v>146</v>
      </c>
      <c r="N271" s="227">
        <v>-9</v>
      </c>
      <c r="O271" s="15">
        <v>232</v>
      </c>
      <c r="P271" s="229">
        <v>194</v>
      </c>
    </row>
    <row r="272" spans="1:16" ht="15.6">
      <c r="A272" s="314" t="s">
        <v>132</v>
      </c>
      <c r="B272" s="209">
        <v>6</v>
      </c>
      <c r="C272" s="209" t="str">
        <f>"I"&amp;all_sampels_cleaned!B271</f>
        <v>I229</v>
      </c>
      <c r="D272" s="15">
        <v>139</v>
      </c>
      <c r="E272" s="15">
        <v>-9</v>
      </c>
      <c r="F272" s="15">
        <v>-9</v>
      </c>
      <c r="G272" s="15">
        <v>-9</v>
      </c>
      <c r="H272" s="229">
        <v>-9</v>
      </c>
      <c r="I272" s="15">
        <v>166</v>
      </c>
      <c r="J272" s="15">
        <v>-9</v>
      </c>
      <c r="K272" s="229">
        <v>-9</v>
      </c>
      <c r="L272" s="15">
        <v>-9</v>
      </c>
      <c r="M272" s="15">
        <v>158</v>
      </c>
      <c r="N272" s="227">
        <v>-9</v>
      </c>
      <c r="O272" s="15">
        <v>232</v>
      </c>
      <c r="P272" s="229">
        <v>224</v>
      </c>
    </row>
    <row r="273" spans="1:16" ht="15.6">
      <c r="A273" s="314" t="s">
        <v>132</v>
      </c>
      <c r="B273" s="209">
        <v>6</v>
      </c>
      <c r="C273" s="209" t="str">
        <f>"I"&amp;all_sampels_cleaned!B272</f>
        <v>I230</v>
      </c>
      <c r="D273" s="15">
        <v>-9</v>
      </c>
      <c r="E273" s="15">
        <v>-9</v>
      </c>
      <c r="F273" s="15">
        <v>-9</v>
      </c>
      <c r="G273" s="15">
        <v>-9</v>
      </c>
      <c r="H273" s="229">
        <v>-9</v>
      </c>
      <c r="I273" s="15">
        <v>-9</v>
      </c>
      <c r="J273" s="15">
        <v>202</v>
      </c>
      <c r="K273" s="229">
        <v>-9</v>
      </c>
      <c r="L273" s="15">
        <v>150</v>
      </c>
      <c r="M273" s="15">
        <v>146</v>
      </c>
      <c r="N273" s="227">
        <v>302</v>
      </c>
      <c r="O273" s="15">
        <v>232</v>
      </c>
      <c r="P273" s="229">
        <v>194</v>
      </c>
    </row>
    <row r="274" spans="1:16" ht="15.6">
      <c r="A274" s="314" t="s">
        <v>132</v>
      </c>
      <c r="B274" s="209">
        <v>6</v>
      </c>
      <c r="C274" s="209" t="str">
        <f>"I"&amp;all_sampels_cleaned!B273</f>
        <v>I230</v>
      </c>
      <c r="D274" s="15">
        <v>-9</v>
      </c>
      <c r="E274" s="15">
        <v>-9</v>
      </c>
      <c r="F274" s="15">
        <v>-9</v>
      </c>
      <c r="G274" s="15">
        <v>-9</v>
      </c>
      <c r="H274" s="229">
        <v>-9</v>
      </c>
      <c r="I274" s="15">
        <v>-9</v>
      </c>
      <c r="J274" s="15">
        <v>202</v>
      </c>
      <c r="K274" s="229">
        <v>-9</v>
      </c>
      <c r="L274" s="15">
        <v>162</v>
      </c>
      <c r="M274" s="15">
        <v>146</v>
      </c>
      <c r="N274" s="227">
        <v>299</v>
      </c>
      <c r="O274" s="15">
        <v>232</v>
      </c>
      <c r="P274" s="229">
        <v>224</v>
      </c>
    </row>
    <row r="275" spans="1:16" ht="15.6">
      <c r="A275" s="314" t="s">
        <v>132</v>
      </c>
      <c r="B275" s="209">
        <v>6</v>
      </c>
      <c r="C275" s="209" t="str">
        <f>"I"&amp;all_sampels_cleaned!B274</f>
        <v>I231</v>
      </c>
      <c r="D275" s="15">
        <v>139</v>
      </c>
      <c r="E275" s="15">
        <v>-9</v>
      </c>
      <c r="F275" s="15">
        <v>-9</v>
      </c>
      <c r="G275" s="15">
        <v>150</v>
      </c>
      <c r="H275" s="229">
        <v>194</v>
      </c>
      <c r="I275" s="15">
        <v>154</v>
      </c>
      <c r="J275" s="15">
        <v>202</v>
      </c>
      <c r="K275" s="229">
        <v>182</v>
      </c>
      <c r="L275" s="15">
        <v>150</v>
      </c>
      <c r="M275" s="15">
        <v>122</v>
      </c>
      <c r="N275" s="227">
        <v>302</v>
      </c>
      <c r="O275" s="15">
        <v>232</v>
      </c>
      <c r="P275" s="229">
        <v>214</v>
      </c>
    </row>
    <row r="276" spans="1:16" ht="15.6">
      <c r="A276" s="314" t="s">
        <v>132</v>
      </c>
      <c r="B276" s="209">
        <v>6</v>
      </c>
      <c r="C276" s="209" t="str">
        <f>"I"&amp;all_sampels_cleaned!B275</f>
        <v>I231</v>
      </c>
      <c r="D276" s="15">
        <v>143</v>
      </c>
      <c r="E276" s="15">
        <v>-9</v>
      </c>
      <c r="F276" s="15">
        <v>-9</v>
      </c>
      <c r="G276" s="15">
        <v>150</v>
      </c>
      <c r="H276" s="229">
        <v>194</v>
      </c>
      <c r="I276" s="15">
        <v>166</v>
      </c>
      <c r="J276" s="15">
        <v>202</v>
      </c>
      <c r="K276" s="229">
        <v>196</v>
      </c>
      <c r="L276" s="15">
        <v>162</v>
      </c>
      <c r="M276" s="15">
        <v>132</v>
      </c>
      <c r="N276" s="227">
        <v>320</v>
      </c>
      <c r="O276" s="15">
        <v>232</v>
      </c>
      <c r="P276" s="229">
        <v>224</v>
      </c>
    </row>
    <row r="277" spans="1:16" ht="15.6">
      <c r="A277" s="314" t="s">
        <v>132</v>
      </c>
      <c r="B277" s="209">
        <v>6</v>
      </c>
      <c r="C277" s="209" t="str">
        <f>"I"&amp;all_sampels_cleaned!B276</f>
        <v>I232</v>
      </c>
      <c r="D277" s="15">
        <v>-9</v>
      </c>
      <c r="E277" s="15">
        <v>-9</v>
      </c>
      <c r="F277" s="15">
        <v>-9</v>
      </c>
      <c r="G277" s="15">
        <v>-9</v>
      </c>
      <c r="H277" s="229">
        <v>-9</v>
      </c>
      <c r="I277" s="15">
        <v>-9</v>
      </c>
      <c r="J277" s="15">
        <v>-9</v>
      </c>
      <c r="K277" s="229">
        <v>-9</v>
      </c>
      <c r="L277" s="15">
        <v>168</v>
      </c>
      <c r="M277" s="15">
        <v>-9</v>
      </c>
      <c r="N277" s="227">
        <v>-9</v>
      </c>
      <c r="O277" s="15">
        <v>-9</v>
      </c>
      <c r="P277" s="229">
        <v>-9</v>
      </c>
    </row>
    <row r="278" spans="1:16" ht="15.6">
      <c r="A278" s="314" t="s">
        <v>132</v>
      </c>
      <c r="B278" s="209">
        <v>6</v>
      </c>
      <c r="C278" s="209" t="str">
        <f>"I"&amp;all_sampels_cleaned!B277</f>
        <v>I232</v>
      </c>
      <c r="D278" s="15">
        <v>-9</v>
      </c>
      <c r="E278" s="15">
        <v>-9</v>
      </c>
      <c r="F278" s="15">
        <v>-9</v>
      </c>
      <c r="G278" s="15">
        <v>-9</v>
      </c>
      <c r="H278" s="229">
        <v>-9</v>
      </c>
      <c r="I278" s="15">
        <v>-9</v>
      </c>
      <c r="J278" s="15">
        <v>-9</v>
      </c>
      <c r="K278" s="229">
        <v>-9</v>
      </c>
      <c r="L278" s="15">
        <v>162</v>
      </c>
      <c r="M278" s="15">
        <v>-9</v>
      </c>
      <c r="N278" s="227">
        <v>-9</v>
      </c>
      <c r="O278" s="15">
        <v>-9</v>
      </c>
      <c r="P278" s="229">
        <v>-9</v>
      </c>
    </row>
    <row r="279" spans="1:16" ht="15.6">
      <c r="A279" s="314" t="s">
        <v>132</v>
      </c>
      <c r="B279" s="209">
        <v>6</v>
      </c>
      <c r="C279" s="209" t="str">
        <f>"I"&amp;all_sampels_cleaned!B278</f>
        <v>I233</v>
      </c>
      <c r="D279" s="15">
        <v>139</v>
      </c>
      <c r="E279" s="15">
        <v>-9</v>
      </c>
      <c r="F279" s="15">
        <v>-9</v>
      </c>
      <c r="G279" s="15">
        <v>186</v>
      </c>
      <c r="H279" s="229">
        <v>-9</v>
      </c>
      <c r="I279" s="15">
        <v>160</v>
      </c>
      <c r="J279" s="15">
        <v>-9</v>
      </c>
      <c r="K279" s="229">
        <v>196</v>
      </c>
      <c r="L279" s="15">
        <v>162</v>
      </c>
      <c r="M279" s="15">
        <v>122</v>
      </c>
      <c r="N279" s="227">
        <v>-9</v>
      </c>
      <c r="O279" s="15">
        <v>232</v>
      </c>
      <c r="P279" s="229">
        <v>-9</v>
      </c>
    </row>
    <row r="280" spans="1:16" ht="15.6">
      <c r="A280" s="314" t="s">
        <v>132</v>
      </c>
      <c r="B280" s="209">
        <v>6</v>
      </c>
      <c r="C280" s="209" t="str">
        <f>"I"&amp;all_sampels_cleaned!B279</f>
        <v>I233</v>
      </c>
      <c r="D280" s="15">
        <v>143</v>
      </c>
      <c r="E280" s="15">
        <v>-9</v>
      </c>
      <c r="F280" s="15">
        <v>-9</v>
      </c>
      <c r="G280" s="15">
        <v>186</v>
      </c>
      <c r="H280" s="229">
        <v>-9</v>
      </c>
      <c r="I280" s="15">
        <v>163</v>
      </c>
      <c r="J280" s="15">
        <v>-9</v>
      </c>
      <c r="K280" s="229">
        <v>196</v>
      </c>
      <c r="L280" s="15">
        <v>162</v>
      </c>
      <c r="M280" s="15">
        <v>132</v>
      </c>
      <c r="N280" s="227">
        <v>-9</v>
      </c>
      <c r="O280" s="15">
        <v>232</v>
      </c>
      <c r="P280" s="229">
        <v>-9</v>
      </c>
    </row>
    <row r="281" spans="1:16" ht="15.6">
      <c r="A281" s="314" t="s">
        <v>132</v>
      </c>
      <c r="B281" s="209">
        <v>6</v>
      </c>
      <c r="C281" s="209" t="str">
        <f>"I"&amp;all_sampels_cleaned!B280</f>
        <v>I234</v>
      </c>
      <c r="D281" s="15">
        <v>131</v>
      </c>
      <c r="E281" s="15">
        <v>329</v>
      </c>
      <c r="F281" s="15">
        <v>-9</v>
      </c>
      <c r="G281" s="15">
        <v>158</v>
      </c>
      <c r="H281" s="229">
        <v>197</v>
      </c>
      <c r="I281" s="15">
        <v>166</v>
      </c>
      <c r="K281" s="229">
        <v>196</v>
      </c>
      <c r="L281" s="15">
        <v>168</v>
      </c>
      <c r="M281" s="15">
        <v>138</v>
      </c>
      <c r="N281" s="227">
        <v>293</v>
      </c>
      <c r="O281" s="15">
        <v>232</v>
      </c>
      <c r="P281" s="229">
        <v>-9</v>
      </c>
    </row>
    <row r="282" spans="1:16" ht="15.6">
      <c r="A282" s="314" t="s">
        <v>132</v>
      </c>
      <c r="B282" s="209">
        <v>6</v>
      </c>
      <c r="C282" s="209" t="str">
        <f>"I"&amp;all_sampels_cleaned!B281</f>
        <v>I234</v>
      </c>
      <c r="D282" s="15">
        <v>139</v>
      </c>
      <c r="E282" s="15">
        <v>329</v>
      </c>
      <c r="F282" s="15">
        <v>-9</v>
      </c>
      <c r="G282" s="15">
        <v>186</v>
      </c>
      <c r="H282" s="229">
        <v>200</v>
      </c>
      <c r="I282" s="15">
        <v>163</v>
      </c>
      <c r="J282" s="15">
        <v>-9</v>
      </c>
      <c r="K282" s="229">
        <v>182</v>
      </c>
      <c r="L282" s="15">
        <v>156</v>
      </c>
      <c r="M282" s="15">
        <v>138</v>
      </c>
      <c r="N282" s="227">
        <v>293</v>
      </c>
      <c r="O282" s="15">
        <v>232</v>
      </c>
      <c r="P282" s="229">
        <v>-9</v>
      </c>
    </row>
    <row r="283" spans="1:16" ht="15.6">
      <c r="A283" s="314" t="s">
        <v>132</v>
      </c>
      <c r="B283" s="209">
        <v>6</v>
      </c>
      <c r="C283" s="209" t="str">
        <f>"I"&amp;all_sampels_cleaned!B282</f>
        <v>I235</v>
      </c>
      <c r="D283" s="15">
        <v>139</v>
      </c>
      <c r="E283" s="15">
        <v>332</v>
      </c>
      <c r="F283" s="15">
        <v>-9</v>
      </c>
      <c r="G283" s="15">
        <v>186</v>
      </c>
      <c r="H283" s="229">
        <v>194</v>
      </c>
      <c r="I283" s="15">
        <v>-9</v>
      </c>
      <c r="J283" s="15">
        <v>-9</v>
      </c>
      <c r="K283" s="229">
        <v>-9</v>
      </c>
      <c r="L283" s="15">
        <v>-9</v>
      </c>
      <c r="M283" s="15">
        <v>-9</v>
      </c>
      <c r="N283" s="227">
        <v>-9</v>
      </c>
      <c r="O283" s="15">
        <v>-9</v>
      </c>
      <c r="P283" s="229">
        <v>-9</v>
      </c>
    </row>
    <row r="284" spans="1:16" ht="15.6">
      <c r="A284" s="314" t="s">
        <v>132</v>
      </c>
      <c r="B284" s="209">
        <v>6</v>
      </c>
      <c r="C284" s="209" t="str">
        <f>"I"&amp;all_sampels_cleaned!B283</f>
        <v>I235</v>
      </c>
      <c r="D284" s="15">
        <v>143</v>
      </c>
      <c r="E284" s="15">
        <v>326</v>
      </c>
      <c r="F284" s="15">
        <v>-9</v>
      </c>
      <c r="G284" s="15">
        <v>186</v>
      </c>
      <c r="H284" s="229">
        <v>194</v>
      </c>
      <c r="I284" s="15">
        <v>-9</v>
      </c>
      <c r="J284" s="15">
        <v>-9</v>
      </c>
      <c r="K284" s="229">
        <v>-9</v>
      </c>
      <c r="L284" s="15">
        <v>-9</v>
      </c>
      <c r="M284" s="15">
        <v>-9</v>
      </c>
      <c r="N284" s="227">
        <v>-9</v>
      </c>
      <c r="O284" s="15">
        <v>-9</v>
      </c>
      <c r="P284" s="229">
        <v>-9</v>
      </c>
    </row>
    <row r="285" spans="1:16" ht="15.6">
      <c r="A285" s="314" t="s">
        <v>132</v>
      </c>
      <c r="B285" s="209">
        <v>6</v>
      </c>
      <c r="C285" s="209" t="str">
        <f>"I"&amp;all_sampels_cleaned!B284</f>
        <v>I236</v>
      </c>
      <c r="D285" s="15">
        <v>139</v>
      </c>
      <c r="E285" s="15">
        <v>-9</v>
      </c>
      <c r="F285" s="15">
        <v>-9</v>
      </c>
      <c r="G285" s="15">
        <v>186</v>
      </c>
      <c r="H285" s="229">
        <v>194</v>
      </c>
      <c r="I285" s="15">
        <v>160</v>
      </c>
      <c r="J285" s="15">
        <v>202</v>
      </c>
      <c r="K285" s="229">
        <v>182</v>
      </c>
      <c r="L285" s="15">
        <v>150</v>
      </c>
      <c r="M285" s="15">
        <v>122</v>
      </c>
      <c r="N285" s="227">
        <v>302</v>
      </c>
      <c r="O285" s="15">
        <v>232</v>
      </c>
      <c r="P285" s="229">
        <v>224</v>
      </c>
    </row>
    <row r="286" spans="1:16" ht="15.6">
      <c r="A286" s="314" t="s">
        <v>132</v>
      </c>
      <c r="B286" s="209">
        <v>6</v>
      </c>
      <c r="C286" s="209" t="str">
        <f>"I"&amp;all_sampels_cleaned!B285</f>
        <v>I236</v>
      </c>
      <c r="D286" s="15">
        <v>143</v>
      </c>
      <c r="E286" s="15">
        <v>-9</v>
      </c>
      <c r="F286" s="15">
        <v>-9</v>
      </c>
      <c r="G286" s="15">
        <v>186</v>
      </c>
      <c r="H286" s="229">
        <v>194</v>
      </c>
      <c r="I286" s="15">
        <v>163</v>
      </c>
      <c r="J286" s="15">
        <v>206</v>
      </c>
      <c r="K286" s="229">
        <v>196</v>
      </c>
      <c r="L286" s="15">
        <v>162</v>
      </c>
      <c r="M286" s="15">
        <v>132</v>
      </c>
      <c r="N286" s="227">
        <v>293</v>
      </c>
      <c r="O286" s="15">
        <v>232</v>
      </c>
      <c r="P286" s="229">
        <v>224</v>
      </c>
    </row>
    <row r="287" spans="1:16" ht="15.6">
      <c r="A287" s="314" t="s">
        <v>132</v>
      </c>
      <c r="B287" s="209">
        <v>6</v>
      </c>
      <c r="C287" s="209" t="str">
        <f>"I"&amp;all_sampels_cleaned!B286</f>
        <v>I237</v>
      </c>
      <c r="D287" s="15">
        <v>131</v>
      </c>
      <c r="E287" s="15">
        <v>329</v>
      </c>
      <c r="F287" s="15">
        <v>-9</v>
      </c>
      <c r="G287" s="15">
        <v>158</v>
      </c>
      <c r="H287" s="229">
        <v>197</v>
      </c>
      <c r="I287" s="15">
        <v>-9</v>
      </c>
      <c r="J287" s="15">
        <v>-9</v>
      </c>
      <c r="K287" s="229">
        <v>-9</v>
      </c>
      <c r="L287" s="15">
        <v>-9</v>
      </c>
      <c r="M287" s="15">
        <v>132</v>
      </c>
      <c r="N287" s="227">
        <v>-9</v>
      </c>
      <c r="O287" s="15">
        <v>-9</v>
      </c>
      <c r="P287" s="229">
        <v>-9</v>
      </c>
    </row>
    <row r="288" spans="1:16" ht="15.6">
      <c r="A288" s="314" t="s">
        <v>132</v>
      </c>
      <c r="B288" s="209">
        <v>6</v>
      </c>
      <c r="C288" s="209" t="str">
        <f>"I"&amp;all_sampels_cleaned!B287</f>
        <v>I237</v>
      </c>
      <c r="D288" s="15">
        <v>139</v>
      </c>
      <c r="E288" s="15">
        <v>329</v>
      </c>
      <c r="F288" s="15">
        <v>-9</v>
      </c>
      <c r="G288" s="15">
        <v>186</v>
      </c>
      <c r="H288" s="229">
        <v>200</v>
      </c>
      <c r="I288" s="15">
        <v>-9</v>
      </c>
      <c r="J288" s="15">
        <v>-9</v>
      </c>
      <c r="K288" s="229">
        <v>-9</v>
      </c>
      <c r="L288" s="15">
        <v>-9</v>
      </c>
      <c r="M288" s="15">
        <v>158</v>
      </c>
      <c r="N288" s="227">
        <v>-9</v>
      </c>
      <c r="O288" s="15">
        <v>-9</v>
      </c>
      <c r="P288" s="229">
        <v>-9</v>
      </c>
    </row>
    <row r="289" spans="1:16" ht="15.6">
      <c r="A289" s="314" t="s">
        <v>132</v>
      </c>
      <c r="B289" s="209">
        <v>6</v>
      </c>
      <c r="C289" s="209" t="str">
        <f>"I"&amp;all_sampels_cleaned!B288</f>
        <v>I238</v>
      </c>
      <c r="D289" s="15">
        <v>131</v>
      </c>
      <c r="E289" s="15">
        <v>329</v>
      </c>
      <c r="F289" s="15">
        <v>-9</v>
      </c>
      <c r="G289" s="15">
        <v>158</v>
      </c>
      <c r="H289" s="229">
        <v>197</v>
      </c>
      <c r="I289" s="15">
        <v>163</v>
      </c>
      <c r="J289" s="15">
        <v>204</v>
      </c>
      <c r="K289" s="229">
        <v>184</v>
      </c>
      <c r="L289" s="15">
        <v>168</v>
      </c>
      <c r="M289" s="15">
        <v>132</v>
      </c>
      <c r="N289" s="227">
        <v>293</v>
      </c>
      <c r="O289" s="15">
        <v>232</v>
      </c>
      <c r="P289" s="229">
        <v>224</v>
      </c>
    </row>
    <row r="290" spans="1:16" ht="15.6">
      <c r="A290" s="314" t="s">
        <v>132</v>
      </c>
      <c r="B290" s="209">
        <v>6</v>
      </c>
      <c r="C290" s="209" t="str">
        <f>"I"&amp;all_sampels_cleaned!B289</f>
        <v>I238</v>
      </c>
      <c r="D290" s="15">
        <v>139</v>
      </c>
      <c r="E290" s="15">
        <v>329</v>
      </c>
      <c r="F290" s="15">
        <v>-9</v>
      </c>
      <c r="G290" s="15">
        <v>186</v>
      </c>
      <c r="H290" s="229">
        <v>200</v>
      </c>
      <c r="I290" s="15">
        <v>166</v>
      </c>
      <c r="J290" s="15">
        <v>202</v>
      </c>
      <c r="K290" s="229">
        <v>198</v>
      </c>
      <c r="L290" s="15">
        <v>156</v>
      </c>
      <c r="M290" s="15">
        <v>122</v>
      </c>
      <c r="N290" s="227">
        <v>293</v>
      </c>
      <c r="O290" s="15">
        <v>232</v>
      </c>
      <c r="P290" s="229">
        <v>224</v>
      </c>
    </row>
    <row r="291" spans="1:16" ht="15.6">
      <c r="A291" s="314" t="s">
        <v>132</v>
      </c>
      <c r="B291" s="209">
        <v>6</v>
      </c>
      <c r="C291" s="209" t="str">
        <f>"I"&amp;all_sampels_cleaned!B290</f>
        <v>I239</v>
      </c>
      <c r="D291" s="15">
        <v>139</v>
      </c>
      <c r="E291" s="15">
        <v>-9</v>
      </c>
      <c r="F291" s="15">
        <v>-9</v>
      </c>
      <c r="G291" s="15">
        <v>150</v>
      </c>
      <c r="H291" s="229">
        <v>-9</v>
      </c>
      <c r="I291" s="15">
        <v>166</v>
      </c>
      <c r="J291" s="15">
        <v>-9</v>
      </c>
      <c r="K291" s="229">
        <v>182</v>
      </c>
      <c r="L291" s="15">
        <v>162</v>
      </c>
      <c r="M291" s="15">
        <v>122</v>
      </c>
      <c r="N291" s="227">
        <v>-9</v>
      </c>
      <c r="O291" s="15">
        <v>232</v>
      </c>
      <c r="P291" s="229">
        <v>214</v>
      </c>
    </row>
    <row r="292" spans="1:16" ht="15.6">
      <c r="A292" s="314" t="s">
        <v>132</v>
      </c>
      <c r="B292" s="209">
        <v>6</v>
      </c>
      <c r="C292" s="209" t="str">
        <f>"I"&amp;all_sampels_cleaned!B291</f>
        <v>I239</v>
      </c>
      <c r="D292" s="15">
        <v>143</v>
      </c>
      <c r="E292" s="15">
        <v>-9</v>
      </c>
      <c r="F292" s="15">
        <v>-9</v>
      </c>
      <c r="G292" s="15">
        <v>158</v>
      </c>
      <c r="H292" s="229">
        <v>-9</v>
      </c>
      <c r="I292" s="15">
        <v>166</v>
      </c>
      <c r="J292" s="15">
        <v>-9</v>
      </c>
      <c r="K292" s="229">
        <v>196</v>
      </c>
      <c r="L292" s="15">
        <v>162</v>
      </c>
      <c r="M292" s="15">
        <v>132</v>
      </c>
      <c r="N292" s="227">
        <v>-9</v>
      </c>
      <c r="O292" s="15">
        <v>232</v>
      </c>
      <c r="P292" s="229">
        <v>224</v>
      </c>
    </row>
    <row r="293" spans="1:16" ht="15.6">
      <c r="A293" s="314" t="s">
        <v>132</v>
      </c>
      <c r="B293" s="209">
        <v>6</v>
      </c>
      <c r="C293" s="209" t="str">
        <f>"I"&amp;all_sampels_cleaned!B292</f>
        <v>I240</v>
      </c>
      <c r="D293" s="15">
        <v>131</v>
      </c>
      <c r="E293" s="15">
        <v>329</v>
      </c>
      <c r="F293" s="15">
        <v>-9</v>
      </c>
      <c r="G293" s="15">
        <v>158</v>
      </c>
      <c r="H293" s="229">
        <v>197</v>
      </c>
      <c r="I293" s="15">
        <v>163</v>
      </c>
      <c r="J293" s="15">
        <v>208</v>
      </c>
      <c r="K293" s="229">
        <v>184</v>
      </c>
      <c r="L293" s="15">
        <v>168</v>
      </c>
      <c r="M293" s="15">
        <v>122</v>
      </c>
      <c r="N293" s="227">
        <v>293</v>
      </c>
      <c r="O293" s="15">
        <v>232</v>
      </c>
      <c r="P293" s="229">
        <v>224</v>
      </c>
    </row>
    <row r="294" spans="1:16" ht="15.6">
      <c r="A294" s="314" t="s">
        <v>132</v>
      </c>
      <c r="B294" s="209">
        <v>6</v>
      </c>
      <c r="C294" s="209" t="str">
        <f>"I"&amp;all_sampels_cleaned!B293</f>
        <v>I240</v>
      </c>
      <c r="D294" s="15">
        <v>139</v>
      </c>
      <c r="E294" s="15">
        <v>329</v>
      </c>
      <c r="F294" s="15">
        <v>-9</v>
      </c>
      <c r="G294" s="15">
        <v>186</v>
      </c>
      <c r="H294" s="229">
        <v>200</v>
      </c>
      <c r="I294" s="15">
        <v>166</v>
      </c>
      <c r="J294" s="15">
        <v>204</v>
      </c>
      <c r="K294" s="229">
        <v>198</v>
      </c>
      <c r="L294" s="15">
        <v>168</v>
      </c>
      <c r="M294" s="15">
        <v>132</v>
      </c>
      <c r="N294" s="227">
        <v>302</v>
      </c>
      <c r="O294" s="15">
        <v>232</v>
      </c>
      <c r="P294" s="229">
        <v>224</v>
      </c>
    </row>
    <row r="295" spans="1:16" ht="15.6">
      <c r="A295" s="314" t="s">
        <v>132</v>
      </c>
      <c r="B295" s="209">
        <v>6</v>
      </c>
      <c r="C295" s="209" t="str">
        <f>"I"&amp;all_sampels_cleaned!B294</f>
        <v>I241</v>
      </c>
      <c r="D295" s="15">
        <v>139</v>
      </c>
      <c r="E295" s="15">
        <v>-9</v>
      </c>
      <c r="F295" s="15">
        <v>-9</v>
      </c>
      <c r="G295" s="15">
        <v>186</v>
      </c>
      <c r="H295" s="229">
        <v>194</v>
      </c>
      <c r="I295" s="15">
        <v>160</v>
      </c>
      <c r="J295" s="15">
        <v>204</v>
      </c>
      <c r="K295" s="229">
        <v>184</v>
      </c>
      <c r="L295" s="15">
        <v>150</v>
      </c>
      <c r="M295" s="15">
        <v>122</v>
      </c>
      <c r="N295" s="227">
        <v>311</v>
      </c>
      <c r="O295" s="15">
        <v>232</v>
      </c>
      <c r="P295" s="229">
        <v>224</v>
      </c>
    </row>
    <row r="296" spans="1:16" ht="15.6">
      <c r="A296" s="314" t="s">
        <v>132</v>
      </c>
      <c r="B296" s="209">
        <v>6</v>
      </c>
      <c r="C296" s="209" t="str">
        <f>"I"&amp;all_sampels_cleaned!B295</f>
        <v>I241</v>
      </c>
      <c r="D296" s="15">
        <v>143</v>
      </c>
      <c r="E296" s="15">
        <v>-9</v>
      </c>
      <c r="F296" s="15">
        <v>-9</v>
      </c>
      <c r="G296" s="15">
        <v>186</v>
      </c>
      <c r="H296" s="229">
        <v>194</v>
      </c>
      <c r="I296" s="15">
        <v>163</v>
      </c>
      <c r="J296" s="15">
        <v>208</v>
      </c>
      <c r="K296" s="229">
        <v>198</v>
      </c>
      <c r="L296" s="15">
        <v>162</v>
      </c>
      <c r="M296" s="15">
        <v>132</v>
      </c>
      <c r="N296" s="227">
        <v>311</v>
      </c>
      <c r="O296" s="15">
        <v>232</v>
      </c>
      <c r="P296" s="229">
        <v>224</v>
      </c>
    </row>
    <row r="297" spans="1:16" ht="15.6">
      <c r="A297" s="314" t="s">
        <v>132</v>
      </c>
      <c r="B297" s="209">
        <v>6</v>
      </c>
      <c r="C297" s="209" t="str">
        <f>"I"&amp;all_sampels_cleaned!B296</f>
        <v>I242</v>
      </c>
      <c r="D297" s="15">
        <v>139</v>
      </c>
      <c r="E297" s="15">
        <v>-9</v>
      </c>
      <c r="F297" s="15">
        <v>-9</v>
      </c>
      <c r="G297" s="15">
        <v>186</v>
      </c>
      <c r="H297" s="229">
        <v>194</v>
      </c>
      <c r="I297" s="15">
        <v>160</v>
      </c>
      <c r="J297" s="15">
        <v>204</v>
      </c>
      <c r="K297" s="229">
        <v>184</v>
      </c>
      <c r="L297" s="15">
        <v>150</v>
      </c>
      <c r="M297" s="15">
        <v>122</v>
      </c>
      <c r="N297" s="227">
        <v>302</v>
      </c>
      <c r="O297" s="15">
        <v>232</v>
      </c>
      <c r="P297" s="229">
        <v>224</v>
      </c>
    </row>
    <row r="298" spans="1:16" ht="15.6">
      <c r="A298" s="314" t="s">
        <v>132</v>
      </c>
      <c r="B298" s="209">
        <v>6</v>
      </c>
      <c r="C298" s="209" t="str">
        <f>"I"&amp;all_sampels_cleaned!B297</f>
        <v>I242</v>
      </c>
      <c r="D298" s="15">
        <v>143</v>
      </c>
      <c r="E298" s="15">
        <v>-9</v>
      </c>
      <c r="F298" s="15">
        <v>-9</v>
      </c>
      <c r="G298" s="15">
        <v>186</v>
      </c>
      <c r="H298" s="229">
        <v>194</v>
      </c>
      <c r="I298" s="15">
        <v>163</v>
      </c>
      <c r="J298" s="15">
        <v>208</v>
      </c>
      <c r="K298" s="229">
        <v>198</v>
      </c>
      <c r="L298" s="15">
        <v>162</v>
      </c>
      <c r="M298" s="15">
        <v>132</v>
      </c>
      <c r="N298" s="227">
        <v>311</v>
      </c>
      <c r="O298" s="15">
        <v>232</v>
      </c>
      <c r="P298" s="229">
        <v>224</v>
      </c>
    </row>
    <row r="299" spans="1:16" ht="15.6">
      <c r="A299" s="314" t="s">
        <v>132</v>
      </c>
      <c r="B299" s="209">
        <v>6</v>
      </c>
      <c r="C299" s="209" t="str">
        <f>"I"&amp;all_sampels_cleaned!B298</f>
        <v>I243</v>
      </c>
      <c r="D299" s="15">
        <v>139</v>
      </c>
      <c r="E299" s="15">
        <v>332</v>
      </c>
      <c r="F299" s="15">
        <v>-9</v>
      </c>
      <c r="G299" s="15">
        <v>186</v>
      </c>
      <c r="H299" s="229">
        <v>194</v>
      </c>
      <c r="I299" s="15">
        <v>160</v>
      </c>
      <c r="J299" s="15">
        <v>204</v>
      </c>
      <c r="K299" s="229">
        <v>184</v>
      </c>
      <c r="L299" s="15">
        <v>162</v>
      </c>
      <c r="M299" s="15">
        <v>132</v>
      </c>
      <c r="N299" s="227">
        <v>-9</v>
      </c>
      <c r="O299" s="15">
        <v>232</v>
      </c>
      <c r="P299" s="229">
        <v>-9</v>
      </c>
    </row>
    <row r="300" spans="1:16" ht="15.6">
      <c r="A300" s="314" t="s">
        <v>132</v>
      </c>
      <c r="B300" s="209">
        <v>6</v>
      </c>
      <c r="C300" s="209" t="str">
        <f>"I"&amp;all_sampels_cleaned!B299</f>
        <v>I243</v>
      </c>
      <c r="D300" s="15">
        <v>143</v>
      </c>
      <c r="E300" s="15">
        <v>326</v>
      </c>
      <c r="F300" s="15">
        <v>-9</v>
      </c>
      <c r="G300" s="15">
        <v>186</v>
      </c>
      <c r="H300" s="229">
        <v>194</v>
      </c>
      <c r="I300" s="15">
        <v>163</v>
      </c>
      <c r="J300" s="15">
        <v>208</v>
      </c>
      <c r="K300" s="229">
        <v>198</v>
      </c>
      <c r="L300" s="15">
        <v>168</v>
      </c>
      <c r="M300" s="15">
        <v>122</v>
      </c>
      <c r="N300" s="227">
        <v>-9</v>
      </c>
      <c r="O300" s="15">
        <v>214</v>
      </c>
      <c r="P300" s="229">
        <v>-9</v>
      </c>
    </row>
    <row r="301" spans="1:16" ht="15.6">
      <c r="A301" s="314" t="s">
        <v>132</v>
      </c>
      <c r="B301" s="209">
        <v>6</v>
      </c>
      <c r="C301" s="209" t="str">
        <f>"I"&amp;all_sampels_cleaned!B300</f>
        <v>I244</v>
      </c>
      <c r="D301" s="15">
        <v>131</v>
      </c>
      <c r="E301" s="15">
        <v>-9</v>
      </c>
      <c r="F301" s="15">
        <v>-9</v>
      </c>
      <c r="G301" s="15">
        <v>158</v>
      </c>
      <c r="H301" s="229">
        <v>-9</v>
      </c>
      <c r="I301" s="15">
        <v>-9</v>
      </c>
      <c r="J301" s="15">
        <v>-9</v>
      </c>
      <c r="K301" s="229">
        <v>-9</v>
      </c>
      <c r="L301" s="15">
        <v>168</v>
      </c>
      <c r="M301" s="15">
        <v>122</v>
      </c>
      <c r="N301" s="227">
        <v>293</v>
      </c>
      <c r="O301" s="15">
        <v>232</v>
      </c>
      <c r="P301" s="229">
        <v>-9</v>
      </c>
    </row>
    <row r="302" spans="1:16" ht="15.6">
      <c r="A302" s="314" t="s">
        <v>132</v>
      </c>
      <c r="B302" s="209">
        <v>6</v>
      </c>
      <c r="C302" s="209" t="str">
        <f>"I"&amp;all_sampels_cleaned!B301</f>
        <v>I244</v>
      </c>
      <c r="D302" s="15">
        <v>139</v>
      </c>
      <c r="E302" s="15">
        <v>-9</v>
      </c>
      <c r="F302" s="15">
        <v>-9</v>
      </c>
      <c r="G302" s="15">
        <v>186</v>
      </c>
      <c r="H302" s="229">
        <v>-9</v>
      </c>
      <c r="I302" s="15">
        <v>-9</v>
      </c>
      <c r="J302" s="15">
        <v>-9</v>
      </c>
      <c r="K302" s="229">
        <v>-9</v>
      </c>
      <c r="L302" s="15">
        <v>156</v>
      </c>
      <c r="M302" s="15">
        <v>132</v>
      </c>
      <c r="N302" s="227">
        <v>302</v>
      </c>
      <c r="O302" s="15">
        <v>232</v>
      </c>
      <c r="P302" s="229">
        <v>-9</v>
      </c>
    </row>
    <row r="303" spans="1:16" ht="15.6">
      <c r="A303" s="314" t="s">
        <v>132</v>
      </c>
      <c r="B303" s="209">
        <v>6</v>
      </c>
      <c r="C303" s="209" t="str">
        <f>"I"&amp;all_sampels_cleaned!B302</f>
        <v>I245</v>
      </c>
      <c r="D303" s="15">
        <v>139</v>
      </c>
      <c r="E303" s="15">
        <v>-9</v>
      </c>
      <c r="F303" s="15">
        <v>-9</v>
      </c>
      <c r="G303" s="15">
        <v>158</v>
      </c>
      <c r="H303" s="229">
        <v>194</v>
      </c>
      <c r="I303" s="15">
        <v>-9</v>
      </c>
      <c r="J303" s="15">
        <v>-9</v>
      </c>
      <c r="K303" s="229">
        <v>-9</v>
      </c>
      <c r="L303" s="15">
        <v>-9</v>
      </c>
      <c r="M303" s="15">
        <v>158</v>
      </c>
      <c r="N303" s="227">
        <v>-9</v>
      </c>
      <c r="O303" s="15">
        <v>-9</v>
      </c>
      <c r="P303" s="229">
        <v>-9</v>
      </c>
    </row>
    <row r="304" spans="1:16" ht="15.6">
      <c r="A304" s="314" t="s">
        <v>132</v>
      </c>
      <c r="B304" s="209">
        <v>6</v>
      </c>
      <c r="C304" s="209" t="str">
        <f>"I"&amp;all_sampels_cleaned!B303</f>
        <v>I245</v>
      </c>
      <c r="D304" s="15">
        <v>143</v>
      </c>
      <c r="E304" s="15">
        <v>-9</v>
      </c>
      <c r="F304" s="15">
        <v>-9</v>
      </c>
      <c r="G304" s="15">
        <v>158</v>
      </c>
      <c r="H304" s="229">
        <v>200</v>
      </c>
      <c r="I304" s="15">
        <v>-9</v>
      </c>
      <c r="J304" s="15">
        <v>-9</v>
      </c>
      <c r="K304" s="229">
        <v>-9</v>
      </c>
      <c r="L304" s="15">
        <v>-9</v>
      </c>
      <c r="M304" s="15">
        <v>146</v>
      </c>
      <c r="N304" s="227">
        <v>-9</v>
      </c>
      <c r="O304" s="15">
        <v>-9</v>
      </c>
      <c r="P304" s="229">
        <v>-9</v>
      </c>
    </row>
    <row r="305" spans="1:16" ht="15.6">
      <c r="A305" s="314" t="s">
        <v>132</v>
      </c>
      <c r="B305" s="209">
        <v>6</v>
      </c>
      <c r="C305" s="209" t="str">
        <f>"I"&amp;all_sampels_cleaned!B304</f>
        <v>I246</v>
      </c>
      <c r="D305" s="15">
        <v>139</v>
      </c>
      <c r="E305" s="15">
        <v>-9</v>
      </c>
      <c r="F305" s="15">
        <v>-9</v>
      </c>
      <c r="G305" s="15">
        <v>186</v>
      </c>
      <c r="H305" s="229">
        <v>194</v>
      </c>
      <c r="I305" s="15">
        <v>160</v>
      </c>
      <c r="J305" s="15">
        <v>202</v>
      </c>
      <c r="K305" s="229">
        <v>182</v>
      </c>
      <c r="L305" s="15">
        <v>150</v>
      </c>
      <c r="M305" s="15">
        <v>122</v>
      </c>
      <c r="N305" s="227">
        <v>302</v>
      </c>
      <c r="O305" s="15">
        <v>232</v>
      </c>
      <c r="P305" s="229">
        <v>232</v>
      </c>
    </row>
    <row r="306" spans="1:16" ht="15.6">
      <c r="A306" s="314" t="s">
        <v>132</v>
      </c>
      <c r="B306" s="209">
        <v>6</v>
      </c>
      <c r="C306" s="209" t="str">
        <f>"I"&amp;all_sampels_cleaned!B305</f>
        <v>I246</v>
      </c>
      <c r="D306" s="15">
        <v>143</v>
      </c>
      <c r="E306" s="15">
        <v>-9</v>
      </c>
      <c r="F306" s="15">
        <v>-9</v>
      </c>
      <c r="G306" s="15">
        <v>186</v>
      </c>
      <c r="H306" s="229">
        <v>194</v>
      </c>
      <c r="I306" s="15">
        <v>163</v>
      </c>
      <c r="J306" s="15">
        <v>206</v>
      </c>
      <c r="K306" s="229">
        <v>196</v>
      </c>
      <c r="L306" s="15">
        <v>162</v>
      </c>
      <c r="M306" s="15">
        <v>132</v>
      </c>
      <c r="N306" s="227">
        <v>311</v>
      </c>
      <c r="O306" s="15">
        <v>232</v>
      </c>
      <c r="P306" s="229">
        <v>232</v>
      </c>
    </row>
    <row r="307" spans="1:16" ht="15.6">
      <c r="A307" s="314" t="s">
        <v>132</v>
      </c>
      <c r="B307" s="209">
        <v>6</v>
      </c>
      <c r="C307" s="209" t="str">
        <f>"I"&amp;all_sampels_cleaned!B306</f>
        <v>I247</v>
      </c>
      <c r="D307" s="15">
        <v>131</v>
      </c>
      <c r="E307" s="15">
        <v>329</v>
      </c>
      <c r="F307" s="15">
        <v>-9</v>
      </c>
      <c r="G307" s="15">
        <v>186</v>
      </c>
      <c r="H307" s="229">
        <v>197</v>
      </c>
      <c r="I307" s="15">
        <v>163</v>
      </c>
      <c r="J307" s="15">
        <v>204</v>
      </c>
      <c r="K307" s="229">
        <v>184</v>
      </c>
      <c r="L307" s="15">
        <v>156</v>
      </c>
      <c r="M307" s="15">
        <v>122</v>
      </c>
      <c r="N307" s="227">
        <v>293</v>
      </c>
      <c r="O307" s="15">
        <v>232</v>
      </c>
      <c r="P307" s="229">
        <v>224</v>
      </c>
    </row>
    <row r="308" spans="1:16" ht="15.6">
      <c r="A308" s="314" t="s">
        <v>132</v>
      </c>
      <c r="B308" s="209">
        <v>6</v>
      </c>
      <c r="C308" s="209" t="str">
        <f>"I"&amp;all_sampels_cleaned!B307</f>
        <v>I247</v>
      </c>
      <c r="D308" s="15">
        <v>139</v>
      </c>
      <c r="E308" s="15">
        <v>329</v>
      </c>
      <c r="F308" s="15">
        <v>-9</v>
      </c>
      <c r="G308" s="15">
        <v>158</v>
      </c>
      <c r="H308" s="229">
        <v>200</v>
      </c>
      <c r="I308" s="15">
        <v>166</v>
      </c>
      <c r="J308" s="15">
        <v>202</v>
      </c>
      <c r="K308" s="229">
        <v>200</v>
      </c>
      <c r="L308" s="15">
        <v>168</v>
      </c>
      <c r="M308" s="15">
        <v>132</v>
      </c>
      <c r="N308" s="227">
        <v>302</v>
      </c>
      <c r="O308" s="15">
        <v>232</v>
      </c>
      <c r="P308" s="229">
        <v>224</v>
      </c>
    </row>
    <row r="309" spans="1:16" ht="15.6">
      <c r="A309" s="314" t="s">
        <v>132</v>
      </c>
      <c r="B309" s="209">
        <v>6</v>
      </c>
      <c r="C309" s="209" t="str">
        <f>"I"&amp;all_sampels_cleaned!B308</f>
        <v>I248</v>
      </c>
      <c r="D309" s="15">
        <v>139</v>
      </c>
      <c r="E309" s="15">
        <v>-9</v>
      </c>
      <c r="F309" s="15">
        <v>-9</v>
      </c>
      <c r="G309" s="15">
        <v>186</v>
      </c>
      <c r="H309" s="229">
        <v>194</v>
      </c>
      <c r="I309" s="15">
        <v>-9</v>
      </c>
      <c r="J309" s="15">
        <v>-9</v>
      </c>
      <c r="K309" s="229">
        <v>-9</v>
      </c>
      <c r="L309" s="15">
        <v>-9</v>
      </c>
      <c r="M309" s="15">
        <v>-9</v>
      </c>
      <c r="N309" s="227">
        <v>-9</v>
      </c>
      <c r="O309" s="15">
        <v>-9</v>
      </c>
      <c r="P309" s="229">
        <v>-9</v>
      </c>
    </row>
    <row r="310" spans="1:16" ht="15.6">
      <c r="A310" s="314" t="s">
        <v>132</v>
      </c>
      <c r="B310" s="209">
        <v>6</v>
      </c>
      <c r="C310" s="209" t="str">
        <f>"I"&amp;all_sampels_cleaned!B309</f>
        <v>I248</v>
      </c>
      <c r="D310" s="15">
        <v>143</v>
      </c>
      <c r="E310" s="15">
        <v>-9</v>
      </c>
      <c r="F310" s="15">
        <v>-9</v>
      </c>
      <c r="G310" s="15">
        <v>186</v>
      </c>
      <c r="H310" s="229">
        <v>194</v>
      </c>
      <c r="I310" s="15">
        <v>-9</v>
      </c>
      <c r="J310" s="15">
        <v>-9</v>
      </c>
      <c r="K310" s="229">
        <v>-9</v>
      </c>
      <c r="L310" s="15">
        <v>-9</v>
      </c>
      <c r="M310" s="15">
        <v>-9</v>
      </c>
      <c r="N310" s="227">
        <v>-9</v>
      </c>
      <c r="O310" s="15">
        <v>-9</v>
      </c>
      <c r="P310" s="229">
        <v>-9</v>
      </c>
    </row>
    <row r="311" spans="1:16" ht="15.6">
      <c r="A311" s="314" t="s">
        <v>132</v>
      </c>
      <c r="B311" s="209">
        <v>6</v>
      </c>
      <c r="C311" s="209" t="str">
        <f>"I"&amp;all_sampels_cleaned!B310</f>
        <v>I249</v>
      </c>
      <c r="D311" s="15">
        <v>139</v>
      </c>
      <c r="E311" s="15">
        <v>332</v>
      </c>
      <c r="F311" s="15">
        <v>-9</v>
      </c>
      <c r="G311" s="15">
        <v>186</v>
      </c>
      <c r="H311" s="229">
        <v>194</v>
      </c>
      <c r="I311" s="15">
        <v>-9</v>
      </c>
      <c r="J311" s="15">
        <v>-9</v>
      </c>
      <c r="K311" s="229">
        <v>-9</v>
      </c>
      <c r="L311" s="15">
        <v>-9</v>
      </c>
      <c r="M311" s="15">
        <v>-9</v>
      </c>
      <c r="N311" s="227">
        <v>-9</v>
      </c>
      <c r="O311" s="15">
        <v>-9</v>
      </c>
      <c r="P311" s="229">
        <v>-9</v>
      </c>
    </row>
    <row r="312" spans="1:16" ht="15.6">
      <c r="A312" s="314" t="s">
        <v>132</v>
      </c>
      <c r="B312" s="209">
        <v>6</v>
      </c>
      <c r="C312" s="209" t="str">
        <f>"I"&amp;all_sampels_cleaned!B311</f>
        <v>I249</v>
      </c>
      <c r="D312" s="15">
        <v>143</v>
      </c>
      <c r="E312" s="15">
        <v>326</v>
      </c>
      <c r="F312" s="15">
        <v>-9</v>
      </c>
      <c r="G312" s="15">
        <v>186</v>
      </c>
      <c r="H312" s="229">
        <v>194</v>
      </c>
      <c r="I312" s="15">
        <v>-9</v>
      </c>
      <c r="J312" s="15">
        <v>-9</v>
      </c>
      <c r="K312" s="229">
        <v>-9</v>
      </c>
      <c r="L312" s="15">
        <v>-9</v>
      </c>
      <c r="M312" s="15">
        <v>-9</v>
      </c>
      <c r="N312" s="227">
        <v>-9</v>
      </c>
      <c r="O312" s="15">
        <v>-9</v>
      </c>
      <c r="P312" s="229">
        <v>-9</v>
      </c>
    </row>
    <row r="313" spans="1:16" ht="15.6">
      <c r="A313" s="314" t="s">
        <v>132</v>
      </c>
      <c r="B313" s="209">
        <v>6</v>
      </c>
      <c r="C313" s="209" t="str">
        <f>"I"&amp;all_sampels_cleaned!B312</f>
        <v>I250</v>
      </c>
      <c r="D313" s="15">
        <v>139</v>
      </c>
      <c r="E313" s="15">
        <v>-9</v>
      </c>
      <c r="F313" s="15">
        <v>-9</v>
      </c>
      <c r="G313" s="15">
        <v>158</v>
      </c>
      <c r="H313" s="229">
        <v>-9</v>
      </c>
      <c r="I313" s="15">
        <v>166</v>
      </c>
      <c r="J313" s="15">
        <v>-9</v>
      </c>
      <c r="K313" s="229">
        <v>196</v>
      </c>
      <c r="L313" s="15">
        <v>150</v>
      </c>
      <c r="M313" s="15">
        <v>-9</v>
      </c>
      <c r="N313" s="227">
        <v>-9</v>
      </c>
      <c r="O313" s="15">
        <v>232</v>
      </c>
      <c r="P313" s="229">
        <v>227</v>
      </c>
    </row>
    <row r="314" spans="1:16" ht="15.6">
      <c r="A314" s="314" t="s">
        <v>132</v>
      </c>
      <c r="B314" s="209">
        <v>6</v>
      </c>
      <c r="C314" s="209" t="str">
        <f>"I"&amp;all_sampels_cleaned!B313</f>
        <v>I250</v>
      </c>
      <c r="D314" s="15">
        <v>143</v>
      </c>
      <c r="E314" s="15">
        <v>-9</v>
      </c>
      <c r="F314" s="15">
        <v>-9</v>
      </c>
      <c r="G314" s="15">
        <v>174</v>
      </c>
      <c r="H314" s="229">
        <v>-9</v>
      </c>
      <c r="I314" s="15">
        <v>166</v>
      </c>
      <c r="J314" s="15">
        <v>-9</v>
      </c>
      <c r="K314" s="229">
        <v>200</v>
      </c>
      <c r="L314" s="15">
        <v>162</v>
      </c>
      <c r="M314" s="15">
        <v>-9</v>
      </c>
      <c r="N314" s="227">
        <v>-9</v>
      </c>
      <c r="O314" s="15">
        <v>232</v>
      </c>
      <c r="P314" s="229">
        <v>227</v>
      </c>
    </row>
    <row r="315" spans="1:16" ht="15.6">
      <c r="A315" s="314" t="s">
        <v>132</v>
      </c>
      <c r="B315" s="209">
        <v>6</v>
      </c>
      <c r="C315" s="209" t="str">
        <f>"I"&amp;all_sampels_cleaned!B314</f>
        <v>I251</v>
      </c>
      <c r="D315" s="15">
        <v>131</v>
      </c>
      <c r="E315" s="15">
        <v>329</v>
      </c>
      <c r="F315" s="15">
        <v>-9</v>
      </c>
      <c r="G315" s="15">
        <v>158</v>
      </c>
      <c r="H315" s="229">
        <v>197</v>
      </c>
      <c r="I315" s="15">
        <v>-9</v>
      </c>
      <c r="J315" s="15">
        <v>-9</v>
      </c>
      <c r="K315" s="229">
        <v>-9</v>
      </c>
      <c r="L315" s="15">
        <v>-9</v>
      </c>
      <c r="M315" s="15">
        <v>-9</v>
      </c>
      <c r="N315" s="227">
        <v>-9</v>
      </c>
      <c r="O315" s="15">
        <v>-9</v>
      </c>
      <c r="P315" s="229">
        <v>-9</v>
      </c>
    </row>
    <row r="316" spans="1:16" ht="15.6">
      <c r="A316" s="314" t="s">
        <v>132</v>
      </c>
      <c r="B316" s="209">
        <v>6</v>
      </c>
      <c r="C316" s="209" t="str">
        <f>"I"&amp;all_sampels_cleaned!B315</f>
        <v>I251</v>
      </c>
      <c r="D316" s="15">
        <v>139</v>
      </c>
      <c r="E316" s="15">
        <v>329</v>
      </c>
      <c r="F316" s="15">
        <v>-9</v>
      </c>
      <c r="G316" s="15">
        <v>186</v>
      </c>
      <c r="H316" s="229">
        <v>200</v>
      </c>
      <c r="I316" s="15">
        <v>-9</v>
      </c>
      <c r="J316" s="15">
        <v>-9</v>
      </c>
      <c r="K316" s="229">
        <v>-9</v>
      </c>
      <c r="L316" s="15">
        <v>-9</v>
      </c>
      <c r="M316" s="15">
        <v>-9</v>
      </c>
      <c r="N316" s="227">
        <v>-9</v>
      </c>
      <c r="O316" s="15">
        <v>-9</v>
      </c>
      <c r="P316" s="229">
        <v>-9</v>
      </c>
    </row>
    <row r="317" spans="1:16" ht="15.6">
      <c r="A317" s="314" t="s">
        <v>132</v>
      </c>
      <c r="B317" s="209">
        <v>6</v>
      </c>
      <c r="C317" s="209" t="str">
        <f>"I"&amp;all_sampels_cleaned!B316</f>
        <v>I252</v>
      </c>
      <c r="D317" s="15">
        <v>131</v>
      </c>
      <c r="E317" s="15">
        <v>-9</v>
      </c>
      <c r="F317" s="15">
        <v>-9</v>
      </c>
      <c r="G317" s="15">
        <v>-9</v>
      </c>
      <c r="H317" s="229">
        <v>-9</v>
      </c>
      <c r="I317" s="15">
        <v>163</v>
      </c>
      <c r="J317" s="15">
        <v>-9</v>
      </c>
      <c r="K317" s="229">
        <v>196</v>
      </c>
      <c r="L317" s="15">
        <v>-9</v>
      </c>
      <c r="M317" s="15">
        <v>-9</v>
      </c>
      <c r="N317" s="227">
        <v>302</v>
      </c>
      <c r="O317" s="15">
        <v>232</v>
      </c>
      <c r="P317" s="229">
        <v>-9</v>
      </c>
    </row>
    <row r="318" spans="1:16" ht="15.6">
      <c r="A318" s="314" t="s">
        <v>132</v>
      </c>
      <c r="B318" s="209">
        <v>6</v>
      </c>
      <c r="C318" s="209" t="str">
        <f>"I"&amp;all_sampels_cleaned!B317</f>
        <v>I252</v>
      </c>
      <c r="D318" s="15">
        <v>131</v>
      </c>
      <c r="E318" s="15">
        <v>-9</v>
      </c>
      <c r="F318" s="15">
        <v>-9</v>
      </c>
      <c r="G318" s="15">
        <v>-9</v>
      </c>
      <c r="H318" s="229">
        <v>-9</v>
      </c>
      <c r="I318" s="15">
        <v>166</v>
      </c>
      <c r="J318" s="15">
        <v>-9</v>
      </c>
      <c r="K318" s="229">
        <v>182</v>
      </c>
      <c r="L318" s="15">
        <v>-9</v>
      </c>
      <c r="M318" s="15">
        <v>-9</v>
      </c>
      <c r="N318" s="227">
        <v>302</v>
      </c>
      <c r="O318" s="15">
        <v>232</v>
      </c>
      <c r="P318" s="229">
        <v>-9</v>
      </c>
    </row>
    <row r="319" spans="1:16" ht="15.6">
      <c r="A319" s="314" t="s">
        <v>132</v>
      </c>
      <c r="B319" s="209">
        <v>6</v>
      </c>
      <c r="C319" s="209" t="str">
        <f>"I"&amp;all_sampels_cleaned!B318</f>
        <v>I253</v>
      </c>
      <c r="D319" s="15">
        <v>-9</v>
      </c>
      <c r="E319" s="15">
        <v>-9</v>
      </c>
      <c r="F319" s="15">
        <v>-9</v>
      </c>
      <c r="G319" s="15">
        <v>-9</v>
      </c>
      <c r="H319" s="229">
        <v>-9</v>
      </c>
      <c r="I319" s="15">
        <v>-9</v>
      </c>
      <c r="J319" s="15">
        <v>-9</v>
      </c>
      <c r="K319" s="229">
        <v>-9</v>
      </c>
      <c r="L319" s="15">
        <v>-9</v>
      </c>
      <c r="M319" s="15">
        <v>122</v>
      </c>
      <c r="N319" s="227">
        <v>-9</v>
      </c>
      <c r="O319" s="15">
        <v>-9</v>
      </c>
      <c r="P319" s="229">
        <v>-9</v>
      </c>
    </row>
    <row r="320" spans="1:16" ht="15.6">
      <c r="A320" s="314" t="s">
        <v>132</v>
      </c>
      <c r="B320" s="209">
        <v>6</v>
      </c>
      <c r="C320" s="209" t="str">
        <f>"I"&amp;all_sampels_cleaned!B319</f>
        <v>I253</v>
      </c>
      <c r="D320" s="15">
        <v>-9</v>
      </c>
      <c r="E320" s="15">
        <v>-9</v>
      </c>
      <c r="F320" s="15">
        <v>-9</v>
      </c>
      <c r="G320" s="15">
        <v>-9</v>
      </c>
      <c r="H320" s="229">
        <v>-9</v>
      </c>
      <c r="I320" s="15">
        <v>-9</v>
      </c>
      <c r="J320" s="15">
        <v>-9</v>
      </c>
      <c r="K320" s="229">
        <v>-9</v>
      </c>
      <c r="L320" s="15">
        <v>-9</v>
      </c>
      <c r="M320" s="15">
        <v>132</v>
      </c>
      <c r="N320" s="227">
        <v>-9</v>
      </c>
      <c r="O320" s="15">
        <v>-9</v>
      </c>
      <c r="P320" s="229">
        <v>-9</v>
      </c>
    </row>
    <row r="321" spans="1:16" ht="15.6">
      <c r="A321" s="314" t="s">
        <v>132</v>
      </c>
      <c r="B321" s="209">
        <v>6</v>
      </c>
      <c r="C321" s="209" t="str">
        <f>"I"&amp;all_sampels_cleaned!B320</f>
        <v>I254</v>
      </c>
      <c r="D321" s="15">
        <v>139</v>
      </c>
      <c r="E321" s="15">
        <v>338</v>
      </c>
      <c r="F321" s="15">
        <v>-9</v>
      </c>
      <c r="G321" s="15">
        <v>158</v>
      </c>
      <c r="H321" s="229">
        <v>194</v>
      </c>
      <c r="I321" s="15">
        <v>166</v>
      </c>
      <c r="J321" s="15">
        <v>202</v>
      </c>
      <c r="K321" s="229">
        <v>-9</v>
      </c>
      <c r="L321" s="15">
        <v>150</v>
      </c>
      <c r="M321" s="15">
        <v>146</v>
      </c>
      <c r="N321" s="227">
        <v>320</v>
      </c>
      <c r="O321" s="15">
        <v>232</v>
      </c>
      <c r="P321" s="229">
        <v>224</v>
      </c>
    </row>
    <row r="322" spans="1:16" ht="15.6">
      <c r="A322" s="314" t="s">
        <v>132</v>
      </c>
      <c r="B322" s="209">
        <v>6</v>
      </c>
      <c r="C322" s="209" t="str">
        <f>"I"&amp;all_sampels_cleaned!B321</f>
        <v>I254</v>
      </c>
      <c r="D322" s="15">
        <v>143</v>
      </c>
      <c r="E322" s="15">
        <v>329</v>
      </c>
      <c r="F322" s="15">
        <v>-9</v>
      </c>
      <c r="G322" s="15">
        <v>158</v>
      </c>
      <c r="H322" s="229">
        <v>200</v>
      </c>
      <c r="I322" s="15">
        <v>166</v>
      </c>
      <c r="J322" s="15">
        <v>202</v>
      </c>
      <c r="K322" s="229">
        <v>-9</v>
      </c>
      <c r="L322" s="15">
        <v>162</v>
      </c>
      <c r="M322" s="15">
        <v>158</v>
      </c>
      <c r="N322" s="227">
        <v>302</v>
      </c>
      <c r="O322" s="15">
        <v>232</v>
      </c>
      <c r="P322" s="229">
        <v>194</v>
      </c>
    </row>
    <row r="323" spans="1:16" ht="15.6">
      <c r="A323" s="314" t="s">
        <v>132</v>
      </c>
      <c r="B323" s="209">
        <v>6</v>
      </c>
      <c r="C323" s="209" t="str">
        <f>"I"&amp;all_sampels_cleaned!B322</f>
        <v>I255</v>
      </c>
      <c r="D323" s="15">
        <v>139</v>
      </c>
      <c r="E323" s="15">
        <v>-9</v>
      </c>
      <c r="F323" s="15">
        <v>-9</v>
      </c>
      <c r="G323" s="15">
        <v>186</v>
      </c>
      <c r="H323" s="229">
        <v>194</v>
      </c>
      <c r="I323" s="15">
        <v>160</v>
      </c>
      <c r="J323" s="15">
        <v>206</v>
      </c>
      <c r="K323" s="229">
        <v>198</v>
      </c>
      <c r="L323" s="15">
        <v>150</v>
      </c>
      <c r="M323" s="15">
        <v>122</v>
      </c>
      <c r="N323" s="227">
        <v>302</v>
      </c>
      <c r="O323" s="15">
        <v>232</v>
      </c>
      <c r="P323" s="229">
        <v>-9</v>
      </c>
    </row>
    <row r="324" spans="1:16" ht="15.6">
      <c r="A324" s="314" t="s">
        <v>132</v>
      </c>
      <c r="B324" s="209">
        <v>6</v>
      </c>
      <c r="C324" s="209" t="str">
        <f>"I"&amp;all_sampels_cleaned!B323</f>
        <v>I255</v>
      </c>
      <c r="D324" s="15">
        <v>143</v>
      </c>
      <c r="E324" s="15">
        <v>-9</v>
      </c>
      <c r="F324" s="15">
        <v>-9</v>
      </c>
      <c r="G324" s="15">
        <v>186</v>
      </c>
      <c r="H324" s="229">
        <v>194</v>
      </c>
      <c r="I324" s="15">
        <v>163</v>
      </c>
      <c r="J324" s="15">
        <v>210</v>
      </c>
      <c r="K324" s="229">
        <v>200</v>
      </c>
      <c r="L324" s="15">
        <v>162</v>
      </c>
      <c r="M324" s="15">
        <v>132</v>
      </c>
      <c r="N324" s="227">
        <v>311</v>
      </c>
      <c r="O324" s="15">
        <v>232</v>
      </c>
      <c r="P324" s="229">
        <v>-9</v>
      </c>
    </row>
    <row r="325" spans="1:16" ht="15.6">
      <c r="A325" s="314" t="s">
        <v>132</v>
      </c>
      <c r="B325" s="209">
        <v>6</v>
      </c>
      <c r="C325" s="209" t="str">
        <f>"I"&amp;all_sampels_cleaned!B324</f>
        <v>I256</v>
      </c>
      <c r="D325" s="15">
        <v>139</v>
      </c>
      <c r="E325" s="15">
        <v>-9</v>
      </c>
      <c r="F325" s="15">
        <v>-9</v>
      </c>
      <c r="G325" s="15">
        <v>-9</v>
      </c>
      <c r="H325" s="229">
        <v>194</v>
      </c>
      <c r="I325" s="15">
        <v>160</v>
      </c>
      <c r="J325" s="15">
        <v>-9</v>
      </c>
      <c r="K325" s="229">
        <v>184</v>
      </c>
      <c r="L325" s="15">
        <v>162</v>
      </c>
      <c r="M325" s="15">
        <v>122</v>
      </c>
      <c r="N325" s="227">
        <v>-9</v>
      </c>
      <c r="O325" s="15">
        <v>232</v>
      </c>
      <c r="P325" s="229">
        <v>-9</v>
      </c>
    </row>
    <row r="326" spans="1:16" ht="15.6">
      <c r="A326" s="314" t="s">
        <v>132</v>
      </c>
      <c r="B326" s="209">
        <v>6</v>
      </c>
      <c r="C326" s="209" t="str">
        <f>"I"&amp;all_sampels_cleaned!B325</f>
        <v>I256</v>
      </c>
      <c r="D326" s="15">
        <v>139</v>
      </c>
      <c r="E326" s="15">
        <v>-9</v>
      </c>
      <c r="F326" s="15">
        <v>-9</v>
      </c>
      <c r="G326" s="15">
        <v>-9</v>
      </c>
      <c r="H326" s="229">
        <v>194</v>
      </c>
      <c r="I326" s="15">
        <v>163</v>
      </c>
      <c r="J326" s="15">
        <v>-9</v>
      </c>
      <c r="K326" s="229">
        <v>200</v>
      </c>
      <c r="L326" s="15">
        <v>162</v>
      </c>
      <c r="M326" s="15">
        <v>132</v>
      </c>
      <c r="N326" s="227">
        <v>-9</v>
      </c>
      <c r="O326" s="15">
        <v>232</v>
      </c>
      <c r="P326" s="229">
        <v>-9</v>
      </c>
    </row>
    <row r="327" spans="1:16" ht="15.6">
      <c r="A327" s="314" t="s">
        <v>132</v>
      </c>
      <c r="B327" s="209">
        <v>6</v>
      </c>
      <c r="C327" s="209" t="str">
        <f>"I"&amp;all_sampels_cleaned!B326</f>
        <v>I344</v>
      </c>
      <c r="D327" s="15">
        <v>131</v>
      </c>
      <c r="E327" s="15">
        <v>-9</v>
      </c>
      <c r="F327" s="15">
        <v>138</v>
      </c>
      <c r="G327" s="15">
        <v>158</v>
      </c>
      <c r="H327" s="229">
        <v>-9</v>
      </c>
      <c r="I327" s="15">
        <v>166</v>
      </c>
      <c r="J327" s="15">
        <v>-9</v>
      </c>
      <c r="K327" s="229">
        <v>196</v>
      </c>
      <c r="L327" s="15">
        <v>156</v>
      </c>
      <c r="M327" s="15">
        <v>-9</v>
      </c>
      <c r="N327" s="227">
        <v>-9</v>
      </c>
      <c r="O327" s="15">
        <v>232</v>
      </c>
      <c r="P327" s="229">
        <v>-9</v>
      </c>
    </row>
    <row r="328" spans="1:16" ht="15.6">
      <c r="A328" s="314" t="s">
        <v>132</v>
      </c>
      <c r="B328" s="209">
        <v>6</v>
      </c>
      <c r="C328" s="209" t="str">
        <f>"I"&amp;all_sampels_cleaned!B327</f>
        <v>I344</v>
      </c>
      <c r="D328" s="15">
        <v>139</v>
      </c>
      <c r="E328" s="15">
        <v>-9</v>
      </c>
      <c r="F328" s="15">
        <v>152</v>
      </c>
      <c r="G328" s="15">
        <v>186</v>
      </c>
      <c r="H328" s="229">
        <v>-9</v>
      </c>
      <c r="I328" s="15">
        <v>163</v>
      </c>
      <c r="J328" s="15">
        <v>-9</v>
      </c>
      <c r="K328" s="229">
        <v>196</v>
      </c>
      <c r="L328" s="15">
        <v>168</v>
      </c>
      <c r="M328" s="15">
        <v>-9</v>
      </c>
      <c r="N328" s="227">
        <v>-9</v>
      </c>
      <c r="O328" s="15">
        <v>232</v>
      </c>
      <c r="P328" s="229">
        <v>-9</v>
      </c>
    </row>
    <row r="329" spans="1:16" ht="15.6">
      <c r="A329" s="314" t="s">
        <v>132</v>
      </c>
      <c r="B329" s="209">
        <v>6</v>
      </c>
      <c r="C329" s="209" t="str">
        <f>"I"&amp;all_sampels_cleaned!B328</f>
        <v>I345</v>
      </c>
      <c r="D329" s="15">
        <v>131</v>
      </c>
      <c r="E329" s="15">
        <v>-9</v>
      </c>
      <c r="F329" s="15">
        <v>152</v>
      </c>
      <c r="G329" s="15">
        <v>158</v>
      </c>
      <c r="H329" s="229">
        <v>-9</v>
      </c>
      <c r="I329" s="15">
        <v>163</v>
      </c>
      <c r="J329" s="15">
        <v>-9</v>
      </c>
      <c r="K329" s="229">
        <v>-9</v>
      </c>
      <c r="L329" s="15">
        <v>-9</v>
      </c>
      <c r="M329" s="15">
        <v>150</v>
      </c>
      <c r="N329" s="227">
        <v>-9</v>
      </c>
      <c r="O329" s="15">
        <v>232</v>
      </c>
      <c r="P329" s="229">
        <v>-9</v>
      </c>
    </row>
    <row r="330" spans="1:16" ht="15.6">
      <c r="A330" s="314" t="s">
        <v>132</v>
      </c>
      <c r="B330" s="209">
        <v>6</v>
      </c>
      <c r="C330" s="209" t="str">
        <f>"I"&amp;all_sampels_cleaned!B329</f>
        <v>I345</v>
      </c>
      <c r="D330" s="15">
        <v>139</v>
      </c>
      <c r="E330" s="15">
        <v>-9</v>
      </c>
      <c r="F330" s="15">
        <v>152</v>
      </c>
      <c r="G330" s="15">
        <v>186</v>
      </c>
      <c r="H330" s="229">
        <v>-9</v>
      </c>
      <c r="I330" s="15">
        <v>166</v>
      </c>
      <c r="J330" s="15">
        <v>-9</v>
      </c>
      <c r="K330" s="229">
        <v>-9</v>
      </c>
      <c r="L330" s="15">
        <v>-9</v>
      </c>
      <c r="M330" s="15">
        <v>150</v>
      </c>
      <c r="N330" s="227">
        <v>-9</v>
      </c>
      <c r="O330" s="15">
        <v>232</v>
      </c>
      <c r="P330" s="229">
        <v>-9</v>
      </c>
    </row>
    <row r="331" spans="1:16" ht="15.6">
      <c r="A331" s="314" t="s">
        <v>132</v>
      </c>
      <c r="B331" s="209">
        <v>6</v>
      </c>
      <c r="C331" s="209" t="str">
        <f>"I"&amp;all_sampels_cleaned!B330</f>
        <v>I346</v>
      </c>
      <c r="D331" s="15">
        <v>131</v>
      </c>
      <c r="E331" s="15">
        <v>-9</v>
      </c>
      <c r="F331" s="15">
        <v>152</v>
      </c>
      <c r="G331" s="15">
        <v>158</v>
      </c>
      <c r="H331" s="229">
        <v>-9</v>
      </c>
      <c r="I331" s="15">
        <v>163</v>
      </c>
      <c r="J331" s="15">
        <v>-9</v>
      </c>
      <c r="K331" s="229">
        <v>182</v>
      </c>
      <c r="L331" s="15">
        <v>156</v>
      </c>
      <c r="M331" s="15">
        <v>-9</v>
      </c>
      <c r="N331" s="227">
        <v>-9</v>
      </c>
      <c r="O331" s="15">
        <v>232</v>
      </c>
      <c r="P331" s="229">
        <v>-9</v>
      </c>
    </row>
    <row r="332" spans="1:16" ht="15.6">
      <c r="A332" s="314" t="s">
        <v>132</v>
      </c>
      <c r="B332" s="209">
        <v>6</v>
      </c>
      <c r="C332" s="209" t="str">
        <f>"I"&amp;all_sampels_cleaned!B331</f>
        <v>I346</v>
      </c>
      <c r="D332" s="15">
        <v>139</v>
      </c>
      <c r="E332" s="15">
        <v>-9</v>
      </c>
      <c r="F332" s="15">
        <v>152</v>
      </c>
      <c r="G332" s="15">
        <v>186</v>
      </c>
      <c r="H332" s="229">
        <v>-9</v>
      </c>
      <c r="I332" s="15">
        <v>166</v>
      </c>
      <c r="J332" s="15">
        <v>-9</v>
      </c>
      <c r="K332" s="229">
        <v>196</v>
      </c>
      <c r="L332" s="15">
        <v>156</v>
      </c>
      <c r="M332" s="15">
        <v>-9</v>
      </c>
      <c r="N332" s="227">
        <v>-9</v>
      </c>
      <c r="O332" s="15">
        <v>232</v>
      </c>
      <c r="P332" s="229">
        <v>-9</v>
      </c>
    </row>
    <row r="333" spans="1:16" ht="15.6">
      <c r="A333" s="314" t="s">
        <v>132</v>
      </c>
      <c r="B333" s="209">
        <v>6</v>
      </c>
      <c r="C333" s="209" t="str">
        <f>"I"&amp;all_sampels_cleaned!B332</f>
        <v>I347</v>
      </c>
      <c r="D333" s="15">
        <v>-9</v>
      </c>
      <c r="E333" s="15">
        <v>-9</v>
      </c>
      <c r="F333" s="15">
        <v>140</v>
      </c>
      <c r="G333" s="15">
        <v>-9</v>
      </c>
      <c r="H333" s="229">
        <v>-9</v>
      </c>
      <c r="I333" s="15">
        <v>-9</v>
      </c>
      <c r="J333" s="15">
        <v>202</v>
      </c>
      <c r="K333" s="229">
        <v>-9</v>
      </c>
      <c r="L333" s="15">
        <v>-9</v>
      </c>
      <c r="M333" s="15">
        <v>150</v>
      </c>
      <c r="N333" s="227">
        <v>-9</v>
      </c>
      <c r="O333" s="15">
        <v>232</v>
      </c>
      <c r="P333" s="229">
        <v>-9</v>
      </c>
    </row>
    <row r="334" spans="1:16" ht="15.6">
      <c r="A334" s="314" t="s">
        <v>132</v>
      </c>
      <c r="B334" s="209">
        <v>6</v>
      </c>
      <c r="C334" s="209" t="str">
        <f>"I"&amp;all_sampels_cleaned!B333</f>
        <v>I347</v>
      </c>
      <c r="D334" s="15">
        <v>-9</v>
      </c>
      <c r="E334" s="15">
        <v>-9</v>
      </c>
      <c r="F334" s="15">
        <v>152</v>
      </c>
      <c r="G334" s="15">
        <v>-9</v>
      </c>
      <c r="H334" s="229">
        <v>-9</v>
      </c>
      <c r="I334" s="15">
        <v>-9</v>
      </c>
      <c r="J334" s="15">
        <v>202</v>
      </c>
      <c r="K334" s="229">
        <v>-9</v>
      </c>
      <c r="L334" s="15">
        <v>-9</v>
      </c>
      <c r="M334" s="15">
        <v>150</v>
      </c>
      <c r="N334" s="227">
        <v>-9</v>
      </c>
      <c r="O334" s="15">
        <v>232</v>
      </c>
      <c r="P334" s="229">
        <v>-9</v>
      </c>
    </row>
    <row r="335" spans="1:16" ht="15.6">
      <c r="A335" s="314" t="s">
        <v>132</v>
      </c>
      <c r="B335" s="209">
        <v>6</v>
      </c>
      <c r="C335" s="209" t="str">
        <f>"I"&amp;all_sampels_cleaned!B334</f>
        <v>I349</v>
      </c>
      <c r="D335" s="15">
        <v>143</v>
      </c>
      <c r="E335" s="15">
        <v>-9</v>
      </c>
      <c r="F335" s="15">
        <v>140</v>
      </c>
      <c r="G335" s="15">
        <v>150</v>
      </c>
      <c r="H335" s="229">
        <v>-9</v>
      </c>
      <c r="I335" s="15">
        <v>-9</v>
      </c>
      <c r="J335" s="15">
        <v>-9</v>
      </c>
      <c r="K335" s="229">
        <v>-9</v>
      </c>
      <c r="L335" s="15">
        <v>-9</v>
      </c>
      <c r="M335" s="15">
        <v>150</v>
      </c>
      <c r="N335" s="227">
        <v>-9</v>
      </c>
      <c r="O335" s="15">
        <v>232</v>
      </c>
      <c r="P335" s="229">
        <v>167</v>
      </c>
    </row>
    <row r="336" spans="1:16" ht="15.6">
      <c r="A336" s="314" t="s">
        <v>132</v>
      </c>
      <c r="B336" s="209">
        <v>6</v>
      </c>
      <c r="C336" s="209" t="str">
        <f>"I"&amp;all_sampels_cleaned!B335</f>
        <v>I349</v>
      </c>
      <c r="D336" s="15">
        <v>139</v>
      </c>
      <c r="E336" s="15">
        <v>-9</v>
      </c>
      <c r="F336" s="15">
        <v>152</v>
      </c>
      <c r="G336" s="15">
        <v>150</v>
      </c>
      <c r="H336" s="229">
        <v>-9</v>
      </c>
      <c r="I336" s="15">
        <v>-9</v>
      </c>
      <c r="J336" s="15">
        <v>-9</v>
      </c>
      <c r="K336" s="229">
        <v>-9</v>
      </c>
      <c r="L336" s="15">
        <v>-9</v>
      </c>
      <c r="M336" s="15">
        <v>150</v>
      </c>
      <c r="N336" s="227">
        <v>-9</v>
      </c>
      <c r="O336" s="15">
        <v>232</v>
      </c>
      <c r="P336" s="229">
        <v>194</v>
      </c>
    </row>
    <row r="337" spans="1:16" ht="15.6">
      <c r="A337" s="314" t="s">
        <v>132</v>
      </c>
      <c r="B337" s="209">
        <v>6</v>
      </c>
      <c r="C337" s="209" t="str">
        <f>"I"&amp;all_sampels_cleaned!B336</f>
        <v>I350</v>
      </c>
      <c r="D337" s="15">
        <v>-9</v>
      </c>
      <c r="E337" s="15">
        <v>-9</v>
      </c>
      <c r="F337" s="15">
        <v>140</v>
      </c>
      <c r="G337" s="15">
        <v>-9</v>
      </c>
      <c r="H337" s="229">
        <v>-9</v>
      </c>
      <c r="I337" s="15">
        <v>-9</v>
      </c>
      <c r="J337" s="15">
        <v>-9</v>
      </c>
      <c r="K337" s="229">
        <v>-9</v>
      </c>
      <c r="L337" s="15">
        <v>-9</v>
      </c>
      <c r="M337" s="15">
        <v>150</v>
      </c>
      <c r="N337" s="227">
        <v>-9</v>
      </c>
      <c r="O337" s="15">
        <v>-9</v>
      </c>
      <c r="P337" s="229">
        <v>-9</v>
      </c>
    </row>
    <row r="338" spans="1:16" ht="15.6">
      <c r="A338" s="314" t="s">
        <v>132</v>
      </c>
      <c r="B338" s="209">
        <v>6</v>
      </c>
      <c r="C338" s="209" t="str">
        <f>"I"&amp;all_sampels_cleaned!B337</f>
        <v>I350</v>
      </c>
      <c r="D338" s="15">
        <v>-9</v>
      </c>
      <c r="E338" s="15">
        <v>-9</v>
      </c>
      <c r="F338" s="15">
        <v>152</v>
      </c>
      <c r="G338" s="15">
        <v>-9</v>
      </c>
      <c r="H338" s="229">
        <v>-9</v>
      </c>
      <c r="I338" s="15">
        <v>-9</v>
      </c>
      <c r="J338" s="15">
        <v>-9</v>
      </c>
      <c r="K338" s="229">
        <v>-9</v>
      </c>
      <c r="L338" s="15">
        <v>-9</v>
      </c>
      <c r="M338" s="15">
        <v>150</v>
      </c>
      <c r="N338" s="227">
        <v>-9</v>
      </c>
      <c r="O338" s="15">
        <v>-9</v>
      </c>
      <c r="P338" s="229">
        <v>-9</v>
      </c>
    </row>
    <row r="339" spans="1:16" ht="15.6">
      <c r="A339" s="314" t="s">
        <v>132</v>
      </c>
      <c r="B339" s="209">
        <v>6</v>
      </c>
      <c r="C339" s="209" t="str">
        <f>"I"&amp;all_sampels_cleaned!B338</f>
        <v>I351</v>
      </c>
      <c r="D339" s="15">
        <v>-9</v>
      </c>
      <c r="E339" s="15">
        <v>-9</v>
      </c>
      <c r="F339" s="15">
        <v>140</v>
      </c>
      <c r="G339" s="15">
        <v>-9</v>
      </c>
      <c r="H339" s="229">
        <v>-9</v>
      </c>
      <c r="I339" s="15">
        <v>-9</v>
      </c>
      <c r="J339" s="15">
        <v>-9</v>
      </c>
      <c r="K339" s="229">
        <v>182</v>
      </c>
      <c r="L339" s="15">
        <v>-9</v>
      </c>
      <c r="M339" s="15">
        <v>150</v>
      </c>
      <c r="N339" s="227">
        <v>-9</v>
      </c>
      <c r="O339" s="15">
        <v>232</v>
      </c>
      <c r="P339" s="229">
        <v>194</v>
      </c>
    </row>
    <row r="340" spans="1:16" ht="15.6">
      <c r="A340" s="314" t="s">
        <v>132</v>
      </c>
      <c r="B340" s="209">
        <v>6</v>
      </c>
      <c r="C340" s="209" t="str">
        <f>"I"&amp;all_sampels_cleaned!B339</f>
        <v>I351</v>
      </c>
      <c r="D340" s="15">
        <v>-9</v>
      </c>
      <c r="E340" s="15">
        <v>-9</v>
      </c>
      <c r="F340" s="15">
        <v>152</v>
      </c>
      <c r="G340" s="15">
        <v>-9</v>
      </c>
      <c r="H340" s="229">
        <v>-9</v>
      </c>
      <c r="I340" s="15">
        <v>-9</v>
      </c>
      <c r="J340" s="15">
        <v>-9</v>
      </c>
      <c r="K340" s="229">
        <v>196</v>
      </c>
      <c r="L340" s="15">
        <v>-9</v>
      </c>
      <c r="M340" s="15">
        <v>150</v>
      </c>
      <c r="N340" s="227">
        <v>-9</v>
      </c>
      <c r="O340" s="15">
        <v>232</v>
      </c>
      <c r="P340" s="229">
        <v>224</v>
      </c>
    </row>
    <row r="341" spans="1:16" ht="15.6">
      <c r="A341" s="314" t="s">
        <v>132</v>
      </c>
      <c r="B341" s="209">
        <v>6</v>
      </c>
      <c r="C341" s="209" t="str">
        <f>"I"&amp;all_sampels_cleaned!B340</f>
        <v>I352</v>
      </c>
      <c r="D341" s="15">
        <v>-9</v>
      </c>
      <c r="E341" s="15">
        <v>-9</v>
      </c>
      <c r="F341" s="15">
        <v>140</v>
      </c>
      <c r="G341" s="15">
        <v>-9</v>
      </c>
      <c r="H341" s="229">
        <v>-9</v>
      </c>
      <c r="I341" s="15">
        <v>-9</v>
      </c>
      <c r="J341" s="15">
        <v>-9</v>
      </c>
      <c r="K341" s="229">
        <v>182</v>
      </c>
      <c r="L341" s="15">
        <v>-9</v>
      </c>
      <c r="M341" s="15">
        <v>150</v>
      </c>
      <c r="N341" s="227">
        <v>-9</v>
      </c>
      <c r="O341" s="15">
        <v>-9</v>
      </c>
      <c r="P341" s="229">
        <v>-9</v>
      </c>
    </row>
    <row r="342" spans="1:16" ht="15.6">
      <c r="A342" s="314" t="s">
        <v>132</v>
      </c>
      <c r="B342" s="209">
        <v>6</v>
      </c>
      <c r="C342" s="209" t="str">
        <f>"I"&amp;all_sampels_cleaned!B341</f>
        <v>I352</v>
      </c>
      <c r="D342" s="15">
        <v>-9</v>
      </c>
      <c r="E342" s="15">
        <v>-9</v>
      </c>
      <c r="F342" s="15">
        <v>152</v>
      </c>
      <c r="G342" s="15">
        <v>-9</v>
      </c>
      <c r="H342" s="229">
        <v>-9</v>
      </c>
      <c r="I342" s="15">
        <v>-9</v>
      </c>
      <c r="J342" s="15">
        <v>-9</v>
      </c>
      <c r="K342" s="229">
        <v>196</v>
      </c>
      <c r="L342" s="15">
        <v>-9</v>
      </c>
      <c r="M342" s="15">
        <v>150</v>
      </c>
      <c r="N342" s="227">
        <v>-9</v>
      </c>
      <c r="O342" s="15">
        <v>-9</v>
      </c>
      <c r="P342" s="229">
        <v>-9</v>
      </c>
    </row>
    <row r="343" spans="1:16" ht="15.6">
      <c r="A343" s="314" t="s">
        <v>132</v>
      </c>
      <c r="B343" s="209">
        <v>6</v>
      </c>
      <c r="C343" s="209" t="str">
        <f>"I"&amp;all_sampels_cleaned!B342</f>
        <v>I353</v>
      </c>
      <c r="D343" s="15">
        <v>-9</v>
      </c>
      <c r="E343" s="15">
        <v>-9</v>
      </c>
      <c r="F343" s="15">
        <v>140</v>
      </c>
      <c r="G343" s="15">
        <v>-9</v>
      </c>
      <c r="H343" s="229">
        <v>-9</v>
      </c>
      <c r="I343" s="15">
        <v>-9</v>
      </c>
      <c r="J343" s="15">
        <v>-9</v>
      </c>
      <c r="K343" s="229">
        <v>-9</v>
      </c>
      <c r="L343" s="15">
        <v>156</v>
      </c>
      <c r="M343" s="15">
        <v>-9</v>
      </c>
      <c r="N343" s="227">
        <v>-9</v>
      </c>
      <c r="O343" s="15">
        <v>232</v>
      </c>
      <c r="P343" s="229">
        <v>224</v>
      </c>
    </row>
    <row r="344" spans="1:16" ht="15.6">
      <c r="A344" s="314" t="s">
        <v>132</v>
      </c>
      <c r="B344" s="209">
        <v>6</v>
      </c>
      <c r="C344" s="209" t="str">
        <f>"I"&amp;all_sampels_cleaned!B343</f>
        <v>I353</v>
      </c>
      <c r="D344" s="15">
        <v>-9</v>
      </c>
      <c r="E344" s="15">
        <v>-9</v>
      </c>
      <c r="F344" s="15">
        <v>152</v>
      </c>
      <c r="G344" s="15">
        <v>-9</v>
      </c>
      <c r="H344" s="229">
        <v>-9</v>
      </c>
      <c r="I344" s="15">
        <v>-9</v>
      </c>
      <c r="J344" s="15">
        <v>-9</v>
      </c>
      <c r="K344" s="229">
        <v>-9</v>
      </c>
      <c r="L344" s="15">
        <v>169</v>
      </c>
      <c r="M344" s="15">
        <v>-9</v>
      </c>
      <c r="N344" s="227">
        <v>-9</v>
      </c>
      <c r="O344" s="15">
        <v>232</v>
      </c>
      <c r="P344" s="229">
        <v>224</v>
      </c>
    </row>
    <row r="345" spans="1:16" ht="15.6">
      <c r="A345" s="314" t="s">
        <v>132</v>
      </c>
      <c r="B345" s="209">
        <v>6</v>
      </c>
      <c r="C345" s="209" t="str">
        <f>"I"&amp;all_sampels_cleaned!B344</f>
        <v>I486</v>
      </c>
      <c r="D345" s="15">
        <v>131</v>
      </c>
      <c r="E345" s="15">
        <v>-9</v>
      </c>
      <c r="F345" s="15">
        <v>152</v>
      </c>
      <c r="G345" s="15">
        <v>158</v>
      </c>
      <c r="H345" s="229">
        <v>-9</v>
      </c>
      <c r="I345" s="15">
        <v>163</v>
      </c>
      <c r="J345" s="15">
        <v>208</v>
      </c>
      <c r="K345" s="229">
        <v>196</v>
      </c>
      <c r="L345" s="15">
        <v>-9</v>
      </c>
      <c r="M345" s="15">
        <v>122</v>
      </c>
      <c r="N345" s="227">
        <v>-9</v>
      </c>
      <c r="O345" s="15">
        <v>232</v>
      </c>
      <c r="P345" s="229">
        <v>-9</v>
      </c>
    </row>
    <row r="346" spans="1:16" ht="15.6">
      <c r="A346" s="314" t="s">
        <v>132</v>
      </c>
      <c r="B346" s="209">
        <v>6</v>
      </c>
      <c r="C346" s="209" t="str">
        <f>"I"&amp;all_sampels_cleaned!B345</f>
        <v>I486</v>
      </c>
      <c r="D346" s="15">
        <v>139</v>
      </c>
      <c r="E346" s="15">
        <v>-9</v>
      </c>
      <c r="F346" s="15">
        <v>150</v>
      </c>
      <c r="G346" s="15">
        <v>186</v>
      </c>
      <c r="H346" s="229">
        <v>-9</v>
      </c>
      <c r="I346" s="15">
        <v>166</v>
      </c>
      <c r="J346" s="15">
        <v>206</v>
      </c>
      <c r="K346" s="229">
        <v>200</v>
      </c>
      <c r="L346" s="15">
        <v>-9</v>
      </c>
      <c r="M346" s="15">
        <v>132</v>
      </c>
      <c r="N346" s="227">
        <v>-9</v>
      </c>
      <c r="O346" s="15">
        <v>232</v>
      </c>
      <c r="P346" s="229">
        <v>-9</v>
      </c>
    </row>
    <row r="347" spans="1:16" ht="15.6">
      <c r="A347" s="314" t="s">
        <v>132</v>
      </c>
      <c r="B347" s="209">
        <v>6</v>
      </c>
      <c r="C347" s="209" t="str">
        <f>"I"&amp;all_sampels_cleaned!B346</f>
        <v>I487</v>
      </c>
      <c r="D347" s="15">
        <v>-9</v>
      </c>
      <c r="E347" s="15">
        <v>293</v>
      </c>
      <c r="F347" s="15">
        <v>150</v>
      </c>
      <c r="G347" s="15">
        <v>174</v>
      </c>
      <c r="H347" s="229">
        <v>-9</v>
      </c>
      <c r="I347" s="15">
        <v>163</v>
      </c>
      <c r="J347" s="15">
        <v>204</v>
      </c>
      <c r="K347" s="229">
        <v>182</v>
      </c>
      <c r="L347" s="15">
        <v>-9</v>
      </c>
      <c r="M347" s="15">
        <v>132</v>
      </c>
      <c r="N347" s="227">
        <v>-9</v>
      </c>
      <c r="O347" s="15">
        <v>232</v>
      </c>
      <c r="P347" s="229">
        <v>-9</v>
      </c>
    </row>
    <row r="348" spans="1:16" ht="15.6">
      <c r="A348" s="314" t="s">
        <v>132</v>
      </c>
      <c r="B348" s="209">
        <v>6</v>
      </c>
      <c r="C348" s="209" t="str">
        <f>"I"&amp;all_sampels_cleaned!B347</f>
        <v>I487</v>
      </c>
      <c r="D348" s="15">
        <v>-9</v>
      </c>
      <c r="E348" s="15">
        <v>293</v>
      </c>
      <c r="F348" s="15">
        <v>150</v>
      </c>
      <c r="G348" s="15">
        <v>146</v>
      </c>
      <c r="H348" s="229">
        <v>-9</v>
      </c>
      <c r="I348" s="15">
        <v>166</v>
      </c>
      <c r="J348" s="15">
        <v>202</v>
      </c>
      <c r="K348" s="229">
        <v>196</v>
      </c>
      <c r="L348" s="15">
        <v>-9</v>
      </c>
      <c r="M348" s="15">
        <v>122</v>
      </c>
      <c r="N348" s="227">
        <v>-9</v>
      </c>
      <c r="O348" s="15">
        <v>232</v>
      </c>
      <c r="P348" s="229">
        <v>-9</v>
      </c>
    </row>
    <row r="349" spans="1:16" ht="15.6">
      <c r="A349" s="314" t="s">
        <v>132</v>
      </c>
      <c r="B349" s="209">
        <v>6</v>
      </c>
      <c r="C349" s="209" t="str">
        <f>"I"&amp;all_sampels_cleaned!B348</f>
        <v>I488</v>
      </c>
      <c r="D349" s="15">
        <v>139</v>
      </c>
      <c r="E349" s="15">
        <v>311</v>
      </c>
      <c r="F349" s="15">
        <v>-9</v>
      </c>
      <c r="G349" s="15">
        <v>154</v>
      </c>
      <c r="H349" s="229">
        <v>-9</v>
      </c>
      <c r="I349" s="15">
        <v>163</v>
      </c>
      <c r="J349" s="15">
        <v>204</v>
      </c>
      <c r="K349" s="229">
        <v>198</v>
      </c>
      <c r="L349" s="15">
        <v>150</v>
      </c>
      <c r="M349" s="15">
        <v>-9</v>
      </c>
      <c r="N349" s="227">
        <v>-9</v>
      </c>
      <c r="O349" s="15">
        <v>232</v>
      </c>
      <c r="P349" s="229">
        <v>224</v>
      </c>
    </row>
    <row r="350" spans="1:16" ht="15.6">
      <c r="A350" s="314" t="s">
        <v>132</v>
      </c>
      <c r="B350" s="209">
        <v>6</v>
      </c>
      <c r="C350" s="209" t="str">
        <f>"I"&amp;all_sampels_cleaned!B349</f>
        <v>I488</v>
      </c>
      <c r="D350" s="15">
        <v>143</v>
      </c>
      <c r="E350" s="15">
        <v>311</v>
      </c>
      <c r="F350" s="15">
        <v>-9</v>
      </c>
      <c r="G350" s="15">
        <v>158</v>
      </c>
      <c r="H350" s="229">
        <v>-9</v>
      </c>
      <c r="I350" s="15">
        <v>169</v>
      </c>
      <c r="J350" s="15">
        <v>200</v>
      </c>
      <c r="K350" s="229">
        <v>184</v>
      </c>
      <c r="L350" s="15">
        <v>162</v>
      </c>
      <c r="M350" s="15">
        <v>-9</v>
      </c>
      <c r="N350" s="227">
        <v>-9</v>
      </c>
      <c r="O350" s="15">
        <v>232</v>
      </c>
      <c r="P350" s="229">
        <v>224</v>
      </c>
    </row>
    <row r="351" spans="1:16" ht="15.6">
      <c r="A351" s="314" t="s">
        <v>132</v>
      </c>
      <c r="B351" s="209">
        <v>6</v>
      </c>
      <c r="C351" s="209" t="str">
        <f>"I"&amp;all_sampels_cleaned!B350</f>
        <v>I489</v>
      </c>
      <c r="D351" s="15">
        <v>131</v>
      </c>
      <c r="E351" s="15">
        <v>293</v>
      </c>
      <c r="F351" s="15">
        <v>150</v>
      </c>
      <c r="G351" s="15">
        <v>158</v>
      </c>
      <c r="H351" s="229">
        <v>-9</v>
      </c>
      <c r="I351" s="15">
        <v>163</v>
      </c>
      <c r="J351" s="15">
        <v>206</v>
      </c>
      <c r="K351" s="229">
        <v>184</v>
      </c>
      <c r="L351" s="15">
        <v>168</v>
      </c>
      <c r="M351" s="15">
        <v>-9</v>
      </c>
      <c r="N351" s="227">
        <v>-9</v>
      </c>
      <c r="O351" s="15">
        <v>232</v>
      </c>
      <c r="P351" s="229">
        <v>-9</v>
      </c>
    </row>
    <row r="352" spans="1:16" ht="15.6">
      <c r="A352" s="314" t="s">
        <v>132</v>
      </c>
      <c r="B352" s="209">
        <v>6</v>
      </c>
      <c r="C352" s="209" t="str">
        <f>"I"&amp;all_sampels_cleaned!B351</f>
        <v>I489</v>
      </c>
      <c r="D352" s="15">
        <v>139</v>
      </c>
      <c r="E352" s="15">
        <v>302</v>
      </c>
      <c r="F352" s="15">
        <v>150</v>
      </c>
      <c r="G352" s="15">
        <v>186</v>
      </c>
      <c r="H352" s="229">
        <v>-9</v>
      </c>
      <c r="I352" s="15">
        <v>166</v>
      </c>
      <c r="J352" s="15">
        <v>204</v>
      </c>
      <c r="K352" s="229">
        <v>198</v>
      </c>
      <c r="L352" s="15">
        <v>156</v>
      </c>
      <c r="M352" s="15">
        <v>-9</v>
      </c>
      <c r="N352" s="227">
        <v>-9</v>
      </c>
      <c r="O352" s="15">
        <v>232</v>
      </c>
      <c r="P352" s="229">
        <v>-9</v>
      </c>
    </row>
    <row r="353" spans="1:16" ht="15.6">
      <c r="A353" s="314" t="s">
        <v>132</v>
      </c>
      <c r="B353" s="209">
        <v>6</v>
      </c>
      <c r="C353" s="209" t="str">
        <f>"I"&amp;all_sampels_cleaned!B352</f>
        <v>I490</v>
      </c>
      <c r="D353" s="15">
        <v>131</v>
      </c>
      <c r="E353" s="15">
        <v>-9</v>
      </c>
      <c r="F353" s="15">
        <v>150</v>
      </c>
      <c r="G353" s="15">
        <v>186</v>
      </c>
      <c r="H353" s="229">
        <v>-9</v>
      </c>
      <c r="I353" s="15">
        <v>163</v>
      </c>
      <c r="J353" s="15">
        <v>-9</v>
      </c>
      <c r="K353" s="229">
        <v>184</v>
      </c>
      <c r="L353" s="15">
        <v>168</v>
      </c>
      <c r="M353" s="15">
        <v>-9</v>
      </c>
      <c r="N353" s="227">
        <v>-9</v>
      </c>
      <c r="O353" s="15">
        <v>232</v>
      </c>
      <c r="P353" s="229">
        <v>214</v>
      </c>
    </row>
    <row r="354" spans="1:16" ht="15.6">
      <c r="A354" s="314" t="s">
        <v>132</v>
      </c>
      <c r="B354" s="209">
        <v>6</v>
      </c>
      <c r="C354" s="209" t="str">
        <f>"I"&amp;all_sampels_cleaned!B353</f>
        <v>I490</v>
      </c>
      <c r="D354" s="15">
        <v>139</v>
      </c>
      <c r="E354" s="15">
        <v>-9</v>
      </c>
      <c r="F354" s="15">
        <v>150</v>
      </c>
      <c r="G354" s="15">
        <v>158</v>
      </c>
      <c r="H354" s="229">
        <v>-9</v>
      </c>
      <c r="I354" s="15">
        <v>166</v>
      </c>
      <c r="J354" s="15">
        <v>-9</v>
      </c>
      <c r="K354" s="229">
        <v>198</v>
      </c>
      <c r="L354" s="15">
        <v>156</v>
      </c>
      <c r="M354" s="15">
        <v>-9</v>
      </c>
      <c r="N354" s="227">
        <v>-9</v>
      </c>
      <c r="O354" s="15">
        <v>232</v>
      </c>
      <c r="P354" s="229">
        <v>224</v>
      </c>
    </row>
    <row r="355" spans="1:16" ht="15.6">
      <c r="A355" s="314" t="s">
        <v>132</v>
      </c>
      <c r="B355" s="209">
        <v>6</v>
      </c>
      <c r="C355" s="209" t="str">
        <f>"I"&amp;all_sampels_cleaned!B354</f>
        <v>I491</v>
      </c>
      <c r="D355" s="15">
        <v>139</v>
      </c>
      <c r="E355" s="15">
        <v>-9</v>
      </c>
      <c r="F355" s="15">
        <v>150</v>
      </c>
      <c r="G355" s="15">
        <v>178</v>
      </c>
      <c r="H355" s="229">
        <v>-9</v>
      </c>
      <c r="I355" s="15">
        <v>160</v>
      </c>
      <c r="J355" s="15">
        <v>206</v>
      </c>
      <c r="K355" s="229">
        <v>184</v>
      </c>
      <c r="L355" s="15">
        <v>150</v>
      </c>
      <c r="M355" s="15">
        <v>132</v>
      </c>
      <c r="N355" s="227">
        <v>-9</v>
      </c>
      <c r="O355" s="15">
        <v>232</v>
      </c>
      <c r="P355" s="229">
        <v>-9</v>
      </c>
    </row>
    <row r="356" spans="1:16" ht="15.6">
      <c r="A356" s="314" t="s">
        <v>132</v>
      </c>
      <c r="B356" s="209">
        <v>6</v>
      </c>
      <c r="C356" s="209" t="str">
        <f>"I"&amp;all_sampels_cleaned!B355</f>
        <v>I491</v>
      </c>
      <c r="D356" s="15">
        <v>143</v>
      </c>
      <c r="E356" s="15">
        <v>-9</v>
      </c>
      <c r="F356" s="15">
        <v>150</v>
      </c>
      <c r="G356" s="15">
        <v>186</v>
      </c>
      <c r="H356" s="229">
        <v>-9</v>
      </c>
      <c r="I356" s="15">
        <v>163</v>
      </c>
      <c r="J356" s="15">
        <v>202</v>
      </c>
      <c r="K356" s="229">
        <v>198</v>
      </c>
      <c r="L356" s="15">
        <v>162</v>
      </c>
      <c r="M356" s="15">
        <v>162</v>
      </c>
      <c r="N356" s="227">
        <v>-9</v>
      </c>
      <c r="O356" s="15">
        <v>232</v>
      </c>
      <c r="P356" s="229">
        <v>-9</v>
      </c>
    </row>
    <row r="357" spans="1:16" ht="15.6">
      <c r="A357" s="314" t="s">
        <v>132</v>
      </c>
      <c r="B357" s="209">
        <v>6</v>
      </c>
      <c r="C357" s="209" t="str">
        <f>"I"&amp;all_sampels_cleaned!B356</f>
        <v>I492</v>
      </c>
      <c r="D357" s="15">
        <v>-9</v>
      </c>
      <c r="E357" s="15">
        <v>-9</v>
      </c>
      <c r="F357" s="15">
        <v>150</v>
      </c>
      <c r="G357" s="15">
        <v>186</v>
      </c>
      <c r="H357" s="229">
        <v>-9</v>
      </c>
      <c r="I357" s="15">
        <v>163</v>
      </c>
      <c r="J357" s="15">
        <v>204</v>
      </c>
      <c r="K357" s="229">
        <v>184</v>
      </c>
      <c r="L357" s="15">
        <v>156</v>
      </c>
      <c r="M357" s="15">
        <v>-9</v>
      </c>
      <c r="N357" s="227">
        <v>-9</v>
      </c>
      <c r="O357" s="15">
        <v>232</v>
      </c>
      <c r="P357" s="229">
        <v>-9</v>
      </c>
    </row>
    <row r="358" spans="1:16" ht="15.6">
      <c r="A358" s="314" t="s">
        <v>132</v>
      </c>
      <c r="B358" s="209">
        <v>6</v>
      </c>
      <c r="C358" s="209" t="str">
        <f>"I"&amp;all_sampels_cleaned!B357</f>
        <v>I492</v>
      </c>
      <c r="D358" s="15">
        <v>-9</v>
      </c>
      <c r="E358" s="15">
        <v>-9</v>
      </c>
      <c r="F358" s="15">
        <v>150</v>
      </c>
      <c r="G358" s="15">
        <v>158</v>
      </c>
      <c r="H358" s="229">
        <v>-9</v>
      </c>
      <c r="I358" s="15">
        <v>166</v>
      </c>
      <c r="J358" s="15">
        <v>202</v>
      </c>
      <c r="K358" s="229">
        <v>198</v>
      </c>
      <c r="L358" s="15">
        <v>168</v>
      </c>
      <c r="M358" s="15">
        <v>-9</v>
      </c>
      <c r="N358" s="227">
        <v>-9</v>
      </c>
      <c r="O358" s="15">
        <v>232</v>
      </c>
      <c r="P358" s="229">
        <v>-9</v>
      </c>
    </row>
    <row r="359" spans="1:16" ht="15.6">
      <c r="A359" s="314" t="s">
        <v>132</v>
      </c>
      <c r="B359" s="209">
        <v>6</v>
      </c>
      <c r="C359" s="209" t="str">
        <f>"I"&amp;all_sampels_cleaned!B358</f>
        <v>I493</v>
      </c>
      <c r="D359" s="15">
        <v>143</v>
      </c>
      <c r="E359" s="15">
        <v>-9</v>
      </c>
      <c r="F359" s="15">
        <v>150</v>
      </c>
      <c r="G359" s="15">
        <v>174</v>
      </c>
      <c r="H359" s="229">
        <v>-9</v>
      </c>
      <c r="I359" s="15">
        <v>160</v>
      </c>
      <c r="J359" s="15">
        <v>-9</v>
      </c>
      <c r="K359" s="229">
        <v>182</v>
      </c>
      <c r="L359" s="15">
        <v>150</v>
      </c>
      <c r="M359" s="15">
        <v>122</v>
      </c>
      <c r="N359" s="227">
        <v>-9</v>
      </c>
      <c r="O359" s="15">
        <v>232</v>
      </c>
      <c r="P359" s="229">
        <v>-9</v>
      </c>
    </row>
    <row r="360" spans="1:16" ht="15.6">
      <c r="A360" s="314" t="s">
        <v>132</v>
      </c>
      <c r="B360" s="209">
        <v>6</v>
      </c>
      <c r="C360" s="209" t="str">
        <f>"I"&amp;all_sampels_cleaned!B359</f>
        <v>I493</v>
      </c>
      <c r="D360" s="15">
        <v>139</v>
      </c>
      <c r="E360" s="15">
        <v>-9</v>
      </c>
      <c r="F360" s="15">
        <v>150</v>
      </c>
      <c r="G360" s="15">
        <v>186</v>
      </c>
      <c r="H360" s="229">
        <v>-9</v>
      </c>
      <c r="I360" s="15">
        <v>163</v>
      </c>
      <c r="J360" s="15">
        <v>-9</v>
      </c>
      <c r="K360" s="229">
        <v>196</v>
      </c>
      <c r="L360" s="15">
        <v>160</v>
      </c>
      <c r="M360" s="15">
        <v>132</v>
      </c>
      <c r="N360" s="227">
        <v>-9</v>
      </c>
      <c r="O360" s="15">
        <v>232</v>
      </c>
      <c r="P360" s="229">
        <v>-9</v>
      </c>
    </row>
    <row r="361" spans="1:16" ht="15.6">
      <c r="A361" s="314" t="s">
        <v>132</v>
      </c>
      <c r="B361" s="209">
        <v>6</v>
      </c>
      <c r="C361" s="209" t="str">
        <f>"I"&amp;all_sampels_cleaned!B360</f>
        <v>I494</v>
      </c>
      <c r="D361" s="15">
        <v>-9</v>
      </c>
      <c r="E361" s="15">
        <v>-9</v>
      </c>
      <c r="F361" s="15">
        <v>150</v>
      </c>
      <c r="G361" s="15">
        <v>186</v>
      </c>
      <c r="H361" s="229">
        <v>-9</v>
      </c>
      <c r="I361" s="15">
        <v>163</v>
      </c>
      <c r="J361" s="15">
        <v>204</v>
      </c>
      <c r="K361" s="229">
        <v>184</v>
      </c>
      <c r="L361" s="15">
        <v>168</v>
      </c>
      <c r="M361" s="15">
        <v>-9</v>
      </c>
      <c r="N361" s="227">
        <v>-9</v>
      </c>
      <c r="O361" s="15">
        <v>232</v>
      </c>
      <c r="P361" s="229">
        <v>-9</v>
      </c>
    </row>
    <row r="362" spans="1:16" ht="15.6">
      <c r="A362" s="314" t="s">
        <v>132</v>
      </c>
      <c r="B362" s="209">
        <v>6</v>
      </c>
      <c r="C362" s="209" t="str">
        <f>"I"&amp;all_sampels_cleaned!B361</f>
        <v>I494</v>
      </c>
      <c r="D362" s="15">
        <v>-9</v>
      </c>
      <c r="E362" s="15">
        <v>-9</v>
      </c>
      <c r="F362" s="15">
        <v>150</v>
      </c>
      <c r="G362" s="15">
        <v>158</v>
      </c>
      <c r="H362" s="229">
        <v>-9</v>
      </c>
      <c r="I362" s="15">
        <v>166</v>
      </c>
      <c r="J362" s="15">
        <v>202</v>
      </c>
      <c r="K362" s="229">
        <v>198</v>
      </c>
      <c r="L362" s="15">
        <v>156</v>
      </c>
      <c r="M362" s="15">
        <v>-9</v>
      </c>
      <c r="N362" s="227">
        <v>-9</v>
      </c>
      <c r="O362" s="15">
        <v>232</v>
      </c>
      <c r="P362" s="229">
        <v>-9</v>
      </c>
    </row>
    <row r="363" spans="1:16" ht="15.6">
      <c r="A363" s="314" t="s">
        <v>132</v>
      </c>
      <c r="B363" s="209">
        <v>6</v>
      </c>
      <c r="C363" s="209" t="str">
        <f>"I"&amp;all_sampels_cleaned!B362</f>
        <v>I495</v>
      </c>
      <c r="D363" s="15">
        <v>-9</v>
      </c>
      <c r="E363" s="15">
        <v>-9</v>
      </c>
      <c r="F363" s="15">
        <v>-9</v>
      </c>
      <c r="G363" s="15">
        <v>186</v>
      </c>
      <c r="H363" s="229">
        <v>-9</v>
      </c>
      <c r="I363" s="15">
        <v>160</v>
      </c>
      <c r="J363" s="15">
        <v>206</v>
      </c>
      <c r="K363" s="229">
        <v>184</v>
      </c>
      <c r="L363" s="15">
        <v>150</v>
      </c>
      <c r="M363" s="15">
        <v>132</v>
      </c>
      <c r="N363" s="227">
        <v>-9</v>
      </c>
      <c r="O363" s="15">
        <v>232</v>
      </c>
      <c r="P363" s="229">
        <v>-9</v>
      </c>
    </row>
    <row r="364" spans="1:16" ht="15.6">
      <c r="A364" s="314" t="s">
        <v>132</v>
      </c>
      <c r="B364" s="209">
        <v>6</v>
      </c>
      <c r="C364" s="209" t="str">
        <f>"I"&amp;all_sampels_cleaned!B363</f>
        <v>I495</v>
      </c>
      <c r="D364" s="15">
        <v>-9</v>
      </c>
      <c r="E364" s="15">
        <v>-9</v>
      </c>
      <c r="F364" s="15">
        <v>-9</v>
      </c>
      <c r="G364" s="15">
        <v>178</v>
      </c>
      <c r="H364" s="229">
        <v>-9</v>
      </c>
      <c r="I364" s="15">
        <v>163</v>
      </c>
      <c r="J364" s="15">
        <v>202</v>
      </c>
      <c r="K364" s="229">
        <v>198</v>
      </c>
      <c r="L364" s="15">
        <v>162</v>
      </c>
      <c r="M364" s="15">
        <v>148</v>
      </c>
      <c r="N364" s="227">
        <v>-9</v>
      </c>
      <c r="O364" s="15">
        <v>232</v>
      </c>
      <c r="P364" s="229">
        <v>-9</v>
      </c>
    </row>
    <row r="365" spans="1:16" ht="15.6">
      <c r="A365" s="314" t="s">
        <v>132</v>
      </c>
      <c r="B365" s="209">
        <v>6</v>
      </c>
      <c r="C365" s="209" t="str">
        <f>"I"&amp;all_sampels_cleaned!B364</f>
        <v>I496</v>
      </c>
      <c r="D365" s="15">
        <v>-9</v>
      </c>
      <c r="E365" s="15">
        <v>338</v>
      </c>
      <c r="F365" s="15">
        <v>150</v>
      </c>
      <c r="G365" s="15">
        <v>158</v>
      </c>
      <c r="H365" s="229">
        <v>-9</v>
      </c>
      <c r="I365" s="15">
        <v>163</v>
      </c>
      <c r="J365" s="15">
        <v>202</v>
      </c>
      <c r="K365" s="229">
        <v>196</v>
      </c>
      <c r="L365" s="15">
        <v>-9</v>
      </c>
      <c r="M365" s="15">
        <v>-9</v>
      </c>
      <c r="N365" s="227">
        <v>302</v>
      </c>
      <c r="O365" s="15">
        <v>232</v>
      </c>
      <c r="P365" s="229">
        <v>227</v>
      </c>
    </row>
    <row r="366" spans="1:16" ht="15.6">
      <c r="A366" s="314" t="s">
        <v>132</v>
      </c>
      <c r="B366" s="209">
        <v>6</v>
      </c>
      <c r="C366" s="209" t="str">
        <f>"I"&amp;all_sampels_cleaned!B365</f>
        <v>I496</v>
      </c>
      <c r="D366" s="15">
        <v>-9</v>
      </c>
      <c r="E366" s="15">
        <v>332</v>
      </c>
      <c r="F366" s="15">
        <v>150</v>
      </c>
      <c r="G366" s="15">
        <v>154</v>
      </c>
      <c r="H366" s="229">
        <v>-9</v>
      </c>
      <c r="I366" s="15">
        <v>163</v>
      </c>
      <c r="J366" s="15">
        <v>202</v>
      </c>
      <c r="K366" s="229">
        <v>196</v>
      </c>
      <c r="L366" s="15">
        <v>-9</v>
      </c>
      <c r="M366" s="15">
        <v>-9</v>
      </c>
      <c r="N366" s="227">
        <v>302</v>
      </c>
      <c r="O366" s="15">
        <v>232</v>
      </c>
      <c r="P366" s="229">
        <v>227</v>
      </c>
    </row>
    <row r="367" spans="1:16" ht="15.6">
      <c r="A367" s="314" t="s">
        <v>132</v>
      </c>
      <c r="B367" s="209">
        <v>6</v>
      </c>
      <c r="C367" s="209" t="str">
        <f>"I"&amp;all_sampels_cleaned!B366</f>
        <v>I497</v>
      </c>
      <c r="D367" s="15">
        <v>131</v>
      </c>
      <c r="E367" s="15">
        <v>293</v>
      </c>
      <c r="F367" s="15">
        <v>154</v>
      </c>
      <c r="G367" s="15">
        <v>158</v>
      </c>
      <c r="H367" s="229">
        <v>-9</v>
      </c>
      <c r="I367" s="15">
        <v>-9</v>
      </c>
      <c r="J367" s="15">
        <v>-9</v>
      </c>
      <c r="K367" s="229">
        <v>-9</v>
      </c>
      <c r="L367" s="15">
        <v>-9</v>
      </c>
      <c r="M367" s="15">
        <v>-9</v>
      </c>
      <c r="N367" s="227">
        <v>-9</v>
      </c>
      <c r="O367" s="15">
        <v>232</v>
      </c>
      <c r="P367" s="229">
        <v>224</v>
      </c>
    </row>
    <row r="368" spans="1:16" ht="15.6">
      <c r="A368" s="314" t="s">
        <v>132</v>
      </c>
      <c r="B368" s="209">
        <v>6</v>
      </c>
      <c r="C368" s="209" t="str">
        <f>"I"&amp;all_sampels_cleaned!B367</f>
        <v>I497</v>
      </c>
      <c r="D368" s="15">
        <v>139</v>
      </c>
      <c r="E368" s="15">
        <v>293</v>
      </c>
      <c r="F368" s="15">
        <v>154</v>
      </c>
      <c r="G368" s="15">
        <v>186</v>
      </c>
      <c r="H368" s="229">
        <v>-9</v>
      </c>
      <c r="I368" s="15">
        <v>-9</v>
      </c>
      <c r="J368" s="15">
        <v>-9</v>
      </c>
      <c r="K368" s="229">
        <v>-9</v>
      </c>
      <c r="L368" s="15">
        <v>-9</v>
      </c>
      <c r="M368" s="15">
        <v>-9</v>
      </c>
      <c r="N368" s="227">
        <v>-9</v>
      </c>
      <c r="O368" s="15">
        <v>232</v>
      </c>
      <c r="P368" s="229">
        <v>224</v>
      </c>
    </row>
    <row r="369" spans="1:16" ht="15.6">
      <c r="A369" s="314" t="s">
        <v>132</v>
      </c>
      <c r="B369" s="209">
        <v>6</v>
      </c>
      <c r="C369" s="209" t="str">
        <f>"I"&amp;all_sampels_cleaned!B368</f>
        <v>I498</v>
      </c>
      <c r="D369" s="15">
        <v>131</v>
      </c>
      <c r="E369" s="15">
        <v>293</v>
      </c>
      <c r="F369" s="15">
        <v>150</v>
      </c>
      <c r="G369" s="15">
        <v>158</v>
      </c>
      <c r="H369" s="229">
        <v>-9</v>
      </c>
      <c r="I369" s="15">
        <v>-9</v>
      </c>
      <c r="J369" s="15">
        <v>202</v>
      </c>
      <c r="K369" s="229">
        <v>196</v>
      </c>
      <c r="L369" s="15">
        <v>-9</v>
      </c>
      <c r="M369" s="15">
        <v>122</v>
      </c>
      <c r="N369" s="227">
        <v>293</v>
      </c>
      <c r="O369" s="15">
        <v>232</v>
      </c>
      <c r="P369" s="229">
        <v>224</v>
      </c>
    </row>
    <row r="370" spans="1:16" ht="15.6">
      <c r="A370" s="314" t="s">
        <v>132</v>
      </c>
      <c r="B370" s="209">
        <v>6</v>
      </c>
      <c r="C370" s="209" t="str">
        <f>"I"&amp;all_sampels_cleaned!B369</f>
        <v>I498</v>
      </c>
      <c r="D370" s="15">
        <v>139</v>
      </c>
      <c r="E370" s="15">
        <v>293</v>
      </c>
      <c r="F370" s="15">
        <v>154</v>
      </c>
      <c r="G370" s="15">
        <v>186</v>
      </c>
      <c r="H370" s="229">
        <v>-9</v>
      </c>
      <c r="I370" s="15">
        <v>-9</v>
      </c>
      <c r="J370" s="15">
        <v>204</v>
      </c>
      <c r="K370" s="229">
        <v>182</v>
      </c>
      <c r="L370" s="15">
        <v>-9</v>
      </c>
      <c r="M370" s="15">
        <v>132</v>
      </c>
      <c r="N370" s="227">
        <v>293</v>
      </c>
      <c r="O370" s="15">
        <v>232</v>
      </c>
      <c r="P370" s="229">
        <v>224</v>
      </c>
    </row>
    <row r="371" spans="1:16" ht="15.6">
      <c r="A371" s="314" t="s">
        <v>132</v>
      </c>
      <c r="B371" s="209">
        <v>6</v>
      </c>
      <c r="C371" s="209" t="str">
        <f>"I"&amp;all_sampels_cleaned!B370</f>
        <v>I499</v>
      </c>
      <c r="D371" s="15">
        <v>139</v>
      </c>
      <c r="E371" s="15">
        <v>311</v>
      </c>
      <c r="F371" s="15">
        <v>154</v>
      </c>
      <c r="G371" s="15">
        <v>178</v>
      </c>
      <c r="H371" s="229">
        <v>-9</v>
      </c>
      <c r="I371" s="15">
        <v>-9</v>
      </c>
      <c r="J371" s="15">
        <v>204</v>
      </c>
      <c r="K371" s="229">
        <v>176</v>
      </c>
      <c r="L371" s="15">
        <v>162</v>
      </c>
      <c r="M371" s="15">
        <v>158</v>
      </c>
      <c r="N371" s="227">
        <v>-9</v>
      </c>
      <c r="O371" s="15">
        <v>232</v>
      </c>
      <c r="P371" s="229">
        <v>214</v>
      </c>
    </row>
    <row r="372" spans="1:16" ht="15.6">
      <c r="A372" s="314" t="s">
        <v>132</v>
      </c>
      <c r="B372" s="209">
        <v>6</v>
      </c>
      <c r="C372" s="209" t="str">
        <f>"I"&amp;all_sampels_cleaned!B371</f>
        <v>I499</v>
      </c>
      <c r="D372" s="15">
        <v>143</v>
      </c>
      <c r="E372" s="15">
        <v>311</v>
      </c>
      <c r="F372" s="15">
        <v>154</v>
      </c>
      <c r="G372" s="15">
        <v>186</v>
      </c>
      <c r="H372" s="229">
        <v>-9</v>
      </c>
      <c r="I372" s="15">
        <v>-9</v>
      </c>
      <c r="J372" s="15">
        <v>202</v>
      </c>
      <c r="K372" s="229">
        <v>196</v>
      </c>
      <c r="L372" s="15">
        <v>150</v>
      </c>
      <c r="M372" s="15">
        <v>132</v>
      </c>
      <c r="N372" s="227">
        <v>-9</v>
      </c>
      <c r="O372" s="15">
        <v>232</v>
      </c>
      <c r="P372" s="229">
        <v>224</v>
      </c>
    </row>
    <row r="373" spans="1:16" ht="15.6">
      <c r="A373" s="314" t="s">
        <v>132</v>
      </c>
      <c r="B373" s="209">
        <v>6</v>
      </c>
      <c r="C373" s="209" t="str">
        <f>"I"&amp;all_sampels_cleaned!B372</f>
        <v>I500</v>
      </c>
      <c r="D373" s="15">
        <v>139</v>
      </c>
      <c r="E373" s="15">
        <v>-9</v>
      </c>
      <c r="F373" s="15">
        <v>-9</v>
      </c>
      <c r="G373" s="15">
        <v>178</v>
      </c>
      <c r="H373" s="229">
        <v>-9</v>
      </c>
      <c r="I373" s="15">
        <v>-9</v>
      </c>
      <c r="J373" s="15">
        <v>202</v>
      </c>
      <c r="K373" s="229">
        <v>196</v>
      </c>
      <c r="L373" s="15">
        <v>162</v>
      </c>
      <c r="M373" s="15">
        <v>-9</v>
      </c>
      <c r="N373" s="227">
        <v>-9</v>
      </c>
      <c r="O373" s="15">
        <v>232</v>
      </c>
      <c r="P373" s="229">
        <v>214</v>
      </c>
    </row>
    <row r="374" spans="1:16" ht="15.6">
      <c r="A374" s="314" t="s">
        <v>132</v>
      </c>
      <c r="B374" s="209">
        <v>6</v>
      </c>
      <c r="C374" s="209" t="str">
        <f>"I"&amp;all_sampels_cleaned!B373</f>
        <v>I500</v>
      </c>
      <c r="D374" s="15">
        <v>143</v>
      </c>
      <c r="E374" s="15">
        <v>-9</v>
      </c>
      <c r="F374" s="15">
        <v>-9</v>
      </c>
      <c r="G374" s="15">
        <v>186</v>
      </c>
      <c r="H374" s="229">
        <v>-9</v>
      </c>
      <c r="I374" s="15">
        <v>-9</v>
      </c>
      <c r="J374" s="15">
        <v>206</v>
      </c>
      <c r="K374" s="229">
        <v>182</v>
      </c>
      <c r="L374" s="15">
        <v>150</v>
      </c>
      <c r="M374" s="15">
        <v>-9</v>
      </c>
      <c r="N374" s="227">
        <v>-9</v>
      </c>
      <c r="O374" s="15">
        <v>232</v>
      </c>
      <c r="P374" s="229">
        <v>224</v>
      </c>
    </row>
    <row r="375" spans="1:16" ht="15.6">
      <c r="A375" s="314" t="s">
        <v>132</v>
      </c>
      <c r="B375" s="209">
        <v>6</v>
      </c>
      <c r="C375" s="209" t="str">
        <f>"I"&amp;all_sampels_cleaned!B374</f>
        <v>I501</v>
      </c>
      <c r="D375" s="15">
        <v>131</v>
      </c>
      <c r="E375" s="15">
        <v>293</v>
      </c>
      <c r="F375" s="15">
        <v>-9</v>
      </c>
      <c r="G375" s="15">
        <v>158</v>
      </c>
      <c r="H375" s="229">
        <v>-9</v>
      </c>
      <c r="I375" s="15">
        <v>-9</v>
      </c>
      <c r="J375" s="15">
        <v>202</v>
      </c>
      <c r="K375" s="229">
        <v>-9</v>
      </c>
      <c r="L375" s="15">
        <v>168</v>
      </c>
      <c r="M375" s="15">
        <v>122</v>
      </c>
      <c r="N375" s="227">
        <v>-9</v>
      </c>
      <c r="O375" s="15">
        <v>232</v>
      </c>
      <c r="P375" s="229">
        <v>224</v>
      </c>
    </row>
    <row r="376" spans="1:16" ht="15.6">
      <c r="A376" s="314" t="s">
        <v>132</v>
      </c>
      <c r="B376" s="209">
        <v>6</v>
      </c>
      <c r="C376" s="209" t="str">
        <f>"I"&amp;all_sampels_cleaned!B375</f>
        <v>I501</v>
      </c>
      <c r="D376" s="15">
        <v>139</v>
      </c>
      <c r="E376" s="15">
        <v>293</v>
      </c>
      <c r="F376" s="15">
        <v>-9</v>
      </c>
      <c r="G376" s="15">
        <v>186</v>
      </c>
      <c r="H376" s="229">
        <v>-9</v>
      </c>
      <c r="I376" s="15">
        <v>-9</v>
      </c>
      <c r="J376" s="15">
        <v>204</v>
      </c>
      <c r="K376" s="229">
        <v>-9</v>
      </c>
      <c r="L376" s="15">
        <v>168</v>
      </c>
      <c r="M376" s="15">
        <v>132</v>
      </c>
      <c r="N376" s="227">
        <v>-9</v>
      </c>
      <c r="O376" s="15">
        <v>232</v>
      </c>
      <c r="P376" s="229">
        <v>208</v>
      </c>
    </row>
    <row r="377" spans="1:16" ht="15.6">
      <c r="A377" s="314" t="s">
        <v>132</v>
      </c>
      <c r="B377" s="209">
        <v>6</v>
      </c>
      <c r="C377" s="209" t="str">
        <f>"I"&amp;all_sampels_cleaned!B376</f>
        <v>I502</v>
      </c>
      <c r="D377" s="15">
        <v>131</v>
      </c>
      <c r="E377" s="15">
        <v>293</v>
      </c>
      <c r="F377" s="15">
        <v>-9</v>
      </c>
      <c r="G377" s="15">
        <v>158</v>
      </c>
      <c r="H377" s="229">
        <v>-9</v>
      </c>
      <c r="I377" s="15">
        <v>-9</v>
      </c>
      <c r="J377" s="15">
        <v>-9</v>
      </c>
      <c r="K377" s="229">
        <v>-9</v>
      </c>
      <c r="L377" s="15">
        <v>168</v>
      </c>
      <c r="M377" s="15">
        <v>194</v>
      </c>
      <c r="N377" s="227">
        <v>-9</v>
      </c>
      <c r="O377" s="15">
        <v>232</v>
      </c>
      <c r="P377" s="229">
        <v>224</v>
      </c>
    </row>
    <row r="378" spans="1:16" ht="15.6">
      <c r="A378" s="314" t="s">
        <v>132</v>
      </c>
      <c r="B378" s="209">
        <v>6</v>
      </c>
      <c r="C378" s="209" t="str">
        <f>"I"&amp;all_sampels_cleaned!B377</f>
        <v>I502</v>
      </c>
      <c r="D378" s="15">
        <v>139</v>
      </c>
      <c r="E378" s="15">
        <v>293</v>
      </c>
      <c r="F378" s="15">
        <v>-9</v>
      </c>
      <c r="G378" s="15">
        <v>186</v>
      </c>
      <c r="H378" s="229">
        <v>-9</v>
      </c>
      <c r="I378" s="15">
        <v>-9</v>
      </c>
      <c r="J378" s="15">
        <v>-9</v>
      </c>
      <c r="K378" s="229">
        <v>-9</v>
      </c>
      <c r="L378" s="15">
        <v>168</v>
      </c>
      <c r="M378" s="15">
        <v>132</v>
      </c>
      <c r="N378" s="227">
        <v>-9</v>
      </c>
      <c r="O378" s="15">
        <v>232</v>
      </c>
      <c r="P378" s="229">
        <v>224</v>
      </c>
    </row>
    <row r="379" spans="1:16" ht="15.6">
      <c r="A379" s="314" t="s">
        <v>132</v>
      </c>
      <c r="B379" s="209">
        <v>6</v>
      </c>
      <c r="C379" s="209" t="str">
        <f>"I"&amp;all_sampels_cleaned!B378</f>
        <v>I503</v>
      </c>
      <c r="D379" s="15">
        <v>131</v>
      </c>
      <c r="E379" s="15">
        <v>293</v>
      </c>
      <c r="F379" s="15">
        <v>-9</v>
      </c>
      <c r="G379" s="15">
        <v>158</v>
      </c>
      <c r="H379" s="229">
        <v>-9</v>
      </c>
      <c r="I379" s="15">
        <v>-9</v>
      </c>
      <c r="J379" s="15">
        <v>202</v>
      </c>
      <c r="K379" s="229">
        <v>-9</v>
      </c>
      <c r="L379" s="15">
        <v>-9</v>
      </c>
      <c r="M379" s="15">
        <v>-9</v>
      </c>
      <c r="N379" s="227">
        <v>-9</v>
      </c>
      <c r="O379" s="15">
        <v>232</v>
      </c>
      <c r="P379" s="229">
        <v>224</v>
      </c>
    </row>
    <row r="380" spans="1:16" ht="15.6">
      <c r="A380" s="314" t="s">
        <v>132</v>
      </c>
      <c r="B380" s="209">
        <v>6</v>
      </c>
      <c r="C380" s="209" t="str">
        <f>"I"&amp;all_sampels_cleaned!B379</f>
        <v>I503</v>
      </c>
      <c r="D380" s="15">
        <v>139</v>
      </c>
      <c r="E380" s="15">
        <v>293</v>
      </c>
      <c r="F380" s="15">
        <v>-9</v>
      </c>
      <c r="G380" s="15">
        <v>186</v>
      </c>
      <c r="H380" s="229">
        <v>-9</v>
      </c>
      <c r="I380" s="15">
        <v>-9</v>
      </c>
      <c r="J380" s="15">
        <v>204</v>
      </c>
      <c r="K380" s="229">
        <v>-9</v>
      </c>
      <c r="L380" s="15">
        <v>-9</v>
      </c>
      <c r="M380" s="15">
        <v>-9</v>
      </c>
      <c r="N380" s="227">
        <v>-9</v>
      </c>
      <c r="O380" s="15">
        <v>232</v>
      </c>
      <c r="P380" s="229">
        <v>224</v>
      </c>
    </row>
    <row r="381" spans="1:16" ht="15.6">
      <c r="A381" s="314" t="s">
        <v>132</v>
      </c>
      <c r="B381" s="209">
        <v>6</v>
      </c>
      <c r="C381" s="209" t="str">
        <f>"I"&amp;all_sampels_cleaned!B380</f>
        <v>I504</v>
      </c>
      <c r="D381" s="15">
        <v>131</v>
      </c>
      <c r="E381" s="15">
        <v>-9</v>
      </c>
      <c r="F381" s="15">
        <v>154</v>
      </c>
      <c r="G381" s="15">
        <v>158</v>
      </c>
      <c r="H381" s="229">
        <v>-9</v>
      </c>
      <c r="I381" s="15">
        <v>-9</v>
      </c>
      <c r="J381" s="15">
        <v>202</v>
      </c>
      <c r="K381" s="229">
        <v>196</v>
      </c>
      <c r="L381" s="15">
        <v>156</v>
      </c>
      <c r="M381" s="15">
        <v>-9</v>
      </c>
      <c r="N381" s="227">
        <v>293</v>
      </c>
      <c r="O381" s="15">
        <v>232</v>
      </c>
      <c r="P381" s="229">
        <v>224</v>
      </c>
    </row>
    <row r="382" spans="1:16" ht="15.6">
      <c r="A382" s="314" t="s">
        <v>132</v>
      </c>
      <c r="B382" s="209">
        <v>6</v>
      </c>
      <c r="C382" s="209" t="str">
        <f>"I"&amp;all_sampels_cleaned!B381</f>
        <v>I504</v>
      </c>
      <c r="D382" s="15">
        <v>139</v>
      </c>
      <c r="E382" s="15">
        <v>-9</v>
      </c>
      <c r="F382" s="15">
        <v>154</v>
      </c>
      <c r="G382" s="15">
        <v>186</v>
      </c>
      <c r="H382" s="229">
        <v>-9</v>
      </c>
      <c r="I382" s="15">
        <v>-9</v>
      </c>
      <c r="J382" s="15">
        <v>204</v>
      </c>
      <c r="K382" s="229">
        <v>196</v>
      </c>
      <c r="L382" s="15">
        <v>168</v>
      </c>
      <c r="M382" s="15">
        <v>-9</v>
      </c>
      <c r="N382" s="227">
        <v>293</v>
      </c>
      <c r="O382" s="15">
        <v>232</v>
      </c>
      <c r="P382" s="229">
        <v>224</v>
      </c>
    </row>
    <row r="383" spans="1:16" ht="15.6">
      <c r="A383" s="22" t="s">
        <v>55</v>
      </c>
      <c r="B383" s="209">
        <v>7</v>
      </c>
      <c r="C383" s="209" t="str">
        <f>"I"&amp;all_sampels_cleaned!B382</f>
        <v>I287</v>
      </c>
      <c r="D383" s="15">
        <v>143</v>
      </c>
      <c r="E383" s="15">
        <v>-9</v>
      </c>
      <c r="F383" s="15">
        <v>152</v>
      </c>
      <c r="G383" s="15">
        <v>154</v>
      </c>
      <c r="H383" s="229">
        <v>-9</v>
      </c>
      <c r="I383" s="15">
        <v>160</v>
      </c>
      <c r="J383" s="15">
        <v>202</v>
      </c>
      <c r="K383" s="229">
        <v>-9</v>
      </c>
      <c r="L383" s="15">
        <v>-9</v>
      </c>
      <c r="M383" s="15">
        <v>146</v>
      </c>
      <c r="N383" s="227">
        <v>-9</v>
      </c>
      <c r="O383" s="15">
        <v>-9</v>
      </c>
      <c r="P383" s="229">
        <v>-9</v>
      </c>
    </row>
    <row r="384" spans="1:16" ht="15.6">
      <c r="A384" s="22" t="s">
        <v>55</v>
      </c>
      <c r="B384" s="209">
        <v>7</v>
      </c>
      <c r="C384" s="209" t="str">
        <f>"I"&amp;all_sampels_cleaned!B383</f>
        <v>I287</v>
      </c>
      <c r="D384" s="15">
        <v>143</v>
      </c>
      <c r="E384" s="15">
        <v>-9</v>
      </c>
      <c r="F384" s="15">
        <v>152</v>
      </c>
      <c r="G384" s="15">
        <v>170</v>
      </c>
      <c r="H384" s="229">
        <v>-9</v>
      </c>
      <c r="I384" s="15">
        <v>163</v>
      </c>
      <c r="J384" s="15">
        <v>208</v>
      </c>
      <c r="K384" s="229">
        <v>-9</v>
      </c>
      <c r="L384" s="15">
        <v>-9</v>
      </c>
      <c r="M384" s="15">
        <v>146</v>
      </c>
      <c r="N384" s="227">
        <v>-9</v>
      </c>
      <c r="O384" s="15">
        <v>-9</v>
      </c>
      <c r="P384" s="229">
        <v>-9</v>
      </c>
    </row>
    <row r="385" spans="1:16" ht="15.6">
      <c r="A385" s="22" t="s">
        <v>55</v>
      </c>
      <c r="B385" s="209">
        <v>7</v>
      </c>
      <c r="C385" s="209" t="str">
        <f>"I"&amp;all_sampels_cleaned!B384</f>
        <v>I288</v>
      </c>
      <c r="D385" s="15">
        <v>139</v>
      </c>
      <c r="E385" s="15">
        <v>326</v>
      </c>
      <c r="F385" s="15">
        <v>142</v>
      </c>
      <c r="G385" s="15">
        <v>150</v>
      </c>
      <c r="H385" s="229">
        <v>-9</v>
      </c>
      <c r="I385" s="15">
        <v>163</v>
      </c>
      <c r="J385" s="15">
        <v>202</v>
      </c>
      <c r="K385" s="229">
        <v>182</v>
      </c>
      <c r="L385" s="15">
        <v>-9</v>
      </c>
      <c r="M385" s="15">
        <v>-9</v>
      </c>
      <c r="N385" s="227">
        <v>-9</v>
      </c>
      <c r="O385" s="15">
        <v>-9</v>
      </c>
      <c r="P385" s="229">
        <v>-9</v>
      </c>
    </row>
    <row r="386" spans="1:16" ht="15.6">
      <c r="A386" s="22" t="s">
        <v>55</v>
      </c>
      <c r="B386" s="209">
        <v>7</v>
      </c>
      <c r="C386" s="209" t="str">
        <f>"I"&amp;all_sampels_cleaned!B385</f>
        <v>I288</v>
      </c>
      <c r="D386" s="15">
        <v>139</v>
      </c>
      <c r="E386" s="15">
        <v>341</v>
      </c>
      <c r="F386" s="15">
        <v>142</v>
      </c>
      <c r="G386" s="15">
        <v>150</v>
      </c>
      <c r="H386" s="229">
        <v>-9</v>
      </c>
      <c r="I386" s="15">
        <v>166</v>
      </c>
      <c r="J386" s="15">
        <v>202</v>
      </c>
      <c r="K386" s="229">
        <v>182</v>
      </c>
      <c r="L386" s="15">
        <v>-9</v>
      </c>
      <c r="M386" s="15">
        <v>-9</v>
      </c>
      <c r="N386" s="227">
        <v>-9</v>
      </c>
      <c r="O386" s="15">
        <v>-9</v>
      </c>
      <c r="P386" s="229">
        <v>-9</v>
      </c>
    </row>
    <row r="387" spans="1:16" ht="15.6">
      <c r="A387" s="22" t="s">
        <v>55</v>
      </c>
      <c r="B387" s="209">
        <v>7</v>
      </c>
      <c r="C387" s="209" t="str">
        <f>"I"&amp;all_sampels_cleaned!B386</f>
        <v>I289</v>
      </c>
      <c r="D387" s="15">
        <v>143</v>
      </c>
      <c r="E387" s="15">
        <v>-9</v>
      </c>
      <c r="F387" s="15">
        <v>142</v>
      </c>
      <c r="G387" s="15">
        <v>154</v>
      </c>
      <c r="H387" s="229">
        <v>-9</v>
      </c>
      <c r="I387" s="15">
        <v>163</v>
      </c>
      <c r="J387" s="15">
        <v>202</v>
      </c>
      <c r="K387" s="229">
        <v>184</v>
      </c>
      <c r="L387" s="15">
        <v>-9</v>
      </c>
      <c r="M387" s="15">
        <v>-9</v>
      </c>
      <c r="N387" s="227">
        <v>-9</v>
      </c>
      <c r="O387" s="15">
        <v>-9</v>
      </c>
      <c r="P387" s="229">
        <v>-9</v>
      </c>
    </row>
    <row r="388" spans="1:16" ht="15.6">
      <c r="A388" s="22" t="s">
        <v>55</v>
      </c>
      <c r="B388" s="209">
        <v>7</v>
      </c>
      <c r="C388" s="209" t="str">
        <f>"I"&amp;all_sampels_cleaned!B387</f>
        <v>I289</v>
      </c>
      <c r="D388" s="15">
        <v>143</v>
      </c>
      <c r="E388" s="15">
        <v>-9</v>
      </c>
      <c r="F388" s="15">
        <v>152</v>
      </c>
      <c r="G388" s="15">
        <v>182</v>
      </c>
      <c r="H388" s="229">
        <v>-9</v>
      </c>
      <c r="I388" s="15">
        <v>166</v>
      </c>
      <c r="J388" s="15">
        <v>202</v>
      </c>
      <c r="K388" s="229">
        <v>200</v>
      </c>
      <c r="L388" s="15">
        <v>-9</v>
      </c>
      <c r="M388" s="15">
        <v>-9</v>
      </c>
      <c r="N388" s="227">
        <v>-9</v>
      </c>
      <c r="O388" s="15">
        <v>-9</v>
      </c>
      <c r="P388" s="229">
        <v>-9</v>
      </c>
    </row>
    <row r="389" spans="1:16" ht="15.6">
      <c r="A389" s="22" t="s">
        <v>55</v>
      </c>
      <c r="B389" s="209">
        <v>7</v>
      </c>
      <c r="C389" s="209" t="str">
        <f>"I"&amp;all_sampels_cleaned!B388</f>
        <v>I290</v>
      </c>
      <c r="D389" s="15">
        <v>143</v>
      </c>
      <c r="E389" s="15">
        <v>-9</v>
      </c>
      <c r="F389" s="15">
        <v>140</v>
      </c>
      <c r="G389" s="15">
        <v>170</v>
      </c>
      <c r="H389" s="229">
        <v>-9</v>
      </c>
      <c r="I389" s="15">
        <v>163</v>
      </c>
      <c r="J389" s="15">
        <v>-9</v>
      </c>
      <c r="K389" s="229">
        <v>-9</v>
      </c>
      <c r="L389" s="15">
        <v>-9</v>
      </c>
      <c r="M389" s="15">
        <v>-9</v>
      </c>
      <c r="N389" s="227">
        <v>-9</v>
      </c>
      <c r="O389" s="15">
        <v>-9</v>
      </c>
      <c r="P389" s="229">
        <v>-9</v>
      </c>
    </row>
    <row r="390" spans="1:16" ht="15.6">
      <c r="A390" s="22" t="s">
        <v>55</v>
      </c>
      <c r="B390" s="209">
        <v>7</v>
      </c>
      <c r="C390" s="209" t="str">
        <f>"I"&amp;all_sampels_cleaned!B389</f>
        <v>I290</v>
      </c>
      <c r="D390" s="15">
        <v>143</v>
      </c>
      <c r="E390" s="15">
        <v>-9</v>
      </c>
      <c r="F390" s="15">
        <v>152</v>
      </c>
      <c r="G390" s="15">
        <v>190</v>
      </c>
      <c r="H390" s="229">
        <v>-9</v>
      </c>
      <c r="I390" s="15">
        <v>166</v>
      </c>
      <c r="J390" s="15">
        <v>-9</v>
      </c>
      <c r="K390" s="229">
        <v>-9</v>
      </c>
      <c r="L390" s="15">
        <v>-9</v>
      </c>
      <c r="M390" s="15">
        <v>-9</v>
      </c>
      <c r="N390" s="227">
        <v>-9</v>
      </c>
      <c r="O390" s="15">
        <v>-9</v>
      </c>
      <c r="P390" s="229">
        <v>-9</v>
      </c>
    </row>
    <row r="391" spans="1:16" ht="15.6">
      <c r="A391" s="22" t="s">
        <v>55</v>
      </c>
      <c r="B391" s="209">
        <v>7</v>
      </c>
      <c r="C391" s="209" t="str">
        <f>"I"&amp;all_sampels_cleaned!B390</f>
        <v>I291</v>
      </c>
      <c r="D391" s="15">
        <v>143</v>
      </c>
      <c r="E391" s="15">
        <v>332</v>
      </c>
      <c r="F391" s="15">
        <v>140</v>
      </c>
      <c r="G391" s="15">
        <v>170</v>
      </c>
      <c r="H391" s="229">
        <v>-9</v>
      </c>
      <c r="I391" s="15">
        <v>163</v>
      </c>
      <c r="J391" s="15">
        <v>202</v>
      </c>
      <c r="K391" s="229">
        <v>196</v>
      </c>
      <c r="L391" s="15">
        <v>-9</v>
      </c>
      <c r="M391" s="15">
        <v>146</v>
      </c>
      <c r="N391" s="227">
        <v>-9</v>
      </c>
      <c r="O391" s="15">
        <v>232</v>
      </c>
      <c r="P391" s="229">
        <v>217</v>
      </c>
    </row>
    <row r="392" spans="1:16" ht="15.6">
      <c r="A392" s="22" t="s">
        <v>55</v>
      </c>
      <c r="B392" s="209">
        <v>7</v>
      </c>
      <c r="C392" s="209" t="str">
        <f>"I"&amp;all_sampels_cleaned!B391</f>
        <v>I291</v>
      </c>
      <c r="D392" s="15">
        <v>143</v>
      </c>
      <c r="E392" s="15">
        <v>338</v>
      </c>
      <c r="F392" s="15">
        <v>152</v>
      </c>
      <c r="G392" s="15">
        <v>190</v>
      </c>
      <c r="H392" s="229">
        <v>-9</v>
      </c>
      <c r="I392" s="15">
        <v>166</v>
      </c>
      <c r="J392" s="15">
        <v>202</v>
      </c>
      <c r="K392" s="229">
        <v>182</v>
      </c>
      <c r="L392" s="15">
        <v>-9</v>
      </c>
      <c r="M392" s="15">
        <v>158</v>
      </c>
      <c r="N392" s="227">
        <v>-9</v>
      </c>
      <c r="O392" s="15">
        <v>232</v>
      </c>
      <c r="P392" s="229">
        <v>214</v>
      </c>
    </row>
    <row r="393" spans="1:16" ht="15.6">
      <c r="A393" s="22" t="s">
        <v>55</v>
      </c>
      <c r="B393" s="209">
        <v>7</v>
      </c>
      <c r="C393" s="209" t="str">
        <f>"I"&amp;all_sampels_cleaned!B392</f>
        <v>I292</v>
      </c>
      <c r="D393" s="15">
        <v>143</v>
      </c>
      <c r="E393" s="15">
        <v>329</v>
      </c>
      <c r="F393" s="15">
        <v>142</v>
      </c>
      <c r="G393" s="15">
        <v>154</v>
      </c>
      <c r="H393" s="229">
        <v>-9</v>
      </c>
      <c r="I393" s="15">
        <v>-9</v>
      </c>
      <c r="J393" s="15">
        <v>-9</v>
      </c>
      <c r="K393" s="229">
        <v>-9</v>
      </c>
      <c r="L393" s="15">
        <v>-9</v>
      </c>
      <c r="M393" s="15">
        <v>-9</v>
      </c>
      <c r="N393" s="227">
        <v>-9</v>
      </c>
      <c r="O393" s="15">
        <v>232</v>
      </c>
      <c r="P393" s="229">
        <v>-9</v>
      </c>
    </row>
    <row r="394" spans="1:16" ht="15.6">
      <c r="A394" s="22" t="s">
        <v>55</v>
      </c>
      <c r="B394" s="209">
        <v>7</v>
      </c>
      <c r="C394" s="209" t="str">
        <f>"I"&amp;all_sampels_cleaned!B393</f>
        <v>I292</v>
      </c>
      <c r="D394" s="15">
        <v>143</v>
      </c>
      <c r="E394" s="15">
        <v>329</v>
      </c>
      <c r="F394" s="15">
        <v>152</v>
      </c>
      <c r="G394" s="15">
        <v>182</v>
      </c>
      <c r="H394" s="229">
        <v>-9</v>
      </c>
      <c r="I394" s="15">
        <v>-9</v>
      </c>
      <c r="J394" s="15">
        <v>-9</v>
      </c>
      <c r="K394" s="229">
        <v>-9</v>
      </c>
      <c r="L394" s="15">
        <v>-9</v>
      </c>
      <c r="M394" s="15">
        <v>-9</v>
      </c>
      <c r="N394" s="227">
        <v>-9</v>
      </c>
      <c r="O394" s="15">
        <v>232</v>
      </c>
      <c r="P394" s="229">
        <v>-9</v>
      </c>
    </row>
    <row r="395" spans="1:16" ht="15.6">
      <c r="A395" s="22" t="s">
        <v>55</v>
      </c>
      <c r="B395" s="209">
        <v>7</v>
      </c>
      <c r="C395" s="209" t="str">
        <f>"I"&amp;all_sampels_cleaned!B394</f>
        <v>I293</v>
      </c>
      <c r="D395" s="15">
        <v>143</v>
      </c>
      <c r="E395" s="15">
        <v>320</v>
      </c>
      <c r="F395" s="15">
        <v>142</v>
      </c>
      <c r="G395" s="15">
        <v>154</v>
      </c>
      <c r="H395" s="229">
        <v>-9</v>
      </c>
      <c r="I395" s="15">
        <v>-9</v>
      </c>
      <c r="J395" s="15">
        <v>-9</v>
      </c>
      <c r="K395" s="229">
        <v>-9</v>
      </c>
      <c r="L395" s="15">
        <v>-9</v>
      </c>
      <c r="M395" s="15">
        <v>-9</v>
      </c>
      <c r="N395" s="227">
        <v>-9</v>
      </c>
      <c r="O395" s="15">
        <v>-9</v>
      </c>
      <c r="P395" s="229">
        <v>-9</v>
      </c>
    </row>
    <row r="396" spans="1:16" ht="15.6">
      <c r="A396" s="22" t="s">
        <v>55</v>
      </c>
      <c r="B396" s="209">
        <v>7</v>
      </c>
      <c r="C396" s="209" t="str">
        <f>"I"&amp;all_sampels_cleaned!B395</f>
        <v>I293</v>
      </c>
      <c r="D396" s="15">
        <v>143</v>
      </c>
      <c r="E396" s="15">
        <v>320</v>
      </c>
      <c r="F396" s="15">
        <v>152</v>
      </c>
      <c r="G396" s="15">
        <v>154</v>
      </c>
      <c r="H396" s="229">
        <v>-9</v>
      </c>
      <c r="I396" s="15">
        <v>-9</v>
      </c>
      <c r="J396" s="15">
        <v>-9</v>
      </c>
      <c r="K396" s="229">
        <v>-9</v>
      </c>
      <c r="L396" s="15">
        <v>-9</v>
      </c>
      <c r="M396" s="15">
        <v>-9</v>
      </c>
      <c r="N396" s="227">
        <v>-9</v>
      </c>
      <c r="O396" s="15">
        <v>-9</v>
      </c>
      <c r="P396" s="229">
        <v>-9</v>
      </c>
    </row>
    <row r="397" spans="1:16" ht="15.6">
      <c r="A397" s="22" t="s">
        <v>55</v>
      </c>
      <c r="B397" s="209">
        <v>7</v>
      </c>
      <c r="C397" s="209" t="str">
        <f>"I"&amp;all_sampels_cleaned!B396</f>
        <v>I294</v>
      </c>
      <c r="D397" s="15">
        <v>143</v>
      </c>
      <c r="E397" s="15">
        <v>302</v>
      </c>
      <c r="F397" s="15">
        <v>140</v>
      </c>
      <c r="G397" s="15">
        <v>170</v>
      </c>
      <c r="H397" s="229">
        <v>-9</v>
      </c>
      <c r="I397" s="15">
        <v>-9</v>
      </c>
      <c r="J397" s="15">
        <v>-9</v>
      </c>
      <c r="K397" s="229">
        <v>-9</v>
      </c>
      <c r="L397" s="15">
        <v>-9</v>
      </c>
      <c r="M397" s="15">
        <v>-9</v>
      </c>
      <c r="N397" s="227">
        <v>-9</v>
      </c>
      <c r="O397" s="15">
        <v>-9</v>
      </c>
      <c r="P397" s="229">
        <v>-9</v>
      </c>
    </row>
    <row r="398" spans="1:16" ht="15.6">
      <c r="A398" s="22" t="s">
        <v>55</v>
      </c>
      <c r="B398" s="209">
        <v>7</v>
      </c>
      <c r="C398" s="209" t="str">
        <f>"I"&amp;all_sampels_cleaned!B397</f>
        <v>I294</v>
      </c>
      <c r="D398" s="15">
        <v>143</v>
      </c>
      <c r="E398" s="15">
        <v>302</v>
      </c>
      <c r="F398" s="15">
        <v>152</v>
      </c>
      <c r="G398" s="15">
        <v>190</v>
      </c>
      <c r="H398" s="229">
        <v>-9</v>
      </c>
      <c r="I398" s="15">
        <v>-9</v>
      </c>
      <c r="J398" s="15">
        <v>-9</v>
      </c>
      <c r="K398" s="229">
        <v>-9</v>
      </c>
      <c r="L398" s="15">
        <v>-9</v>
      </c>
      <c r="M398" s="15">
        <v>-9</v>
      </c>
      <c r="N398" s="227">
        <v>-9</v>
      </c>
      <c r="O398" s="15">
        <v>-9</v>
      </c>
      <c r="P398" s="229">
        <v>-9</v>
      </c>
    </row>
    <row r="399" spans="1:16" ht="15.6">
      <c r="A399" s="22" t="s">
        <v>55</v>
      </c>
      <c r="B399" s="209">
        <v>7</v>
      </c>
      <c r="C399" s="209" t="str">
        <f>"I"&amp;all_sampels_cleaned!B398</f>
        <v>I295</v>
      </c>
      <c r="D399" s="15">
        <v>143</v>
      </c>
      <c r="E399" s="15">
        <v>338</v>
      </c>
      <c r="F399" s="15">
        <v>140</v>
      </c>
      <c r="G399" s="15">
        <v>170</v>
      </c>
      <c r="H399" s="229">
        <v>-9</v>
      </c>
      <c r="I399" s="15">
        <v>-9</v>
      </c>
      <c r="J399" s="15">
        <v>-9</v>
      </c>
      <c r="K399" s="229">
        <v>-9</v>
      </c>
      <c r="L399" s="15">
        <v>-9</v>
      </c>
      <c r="M399" s="15">
        <v>-9</v>
      </c>
      <c r="N399" s="227">
        <v>-9</v>
      </c>
      <c r="O399" s="15">
        <v>-9</v>
      </c>
      <c r="P399" s="229">
        <v>-9</v>
      </c>
    </row>
    <row r="400" spans="1:16" ht="15.6">
      <c r="A400" s="22" t="s">
        <v>55</v>
      </c>
      <c r="B400" s="209">
        <v>7</v>
      </c>
      <c r="C400" s="209" t="str">
        <f>"I"&amp;all_sampels_cleaned!B399</f>
        <v>I295</v>
      </c>
      <c r="D400" s="15">
        <v>143</v>
      </c>
      <c r="E400" s="15">
        <v>332</v>
      </c>
      <c r="F400" s="15">
        <v>152</v>
      </c>
      <c r="G400" s="15">
        <v>190</v>
      </c>
      <c r="H400" s="229">
        <v>-9</v>
      </c>
      <c r="I400" s="15">
        <v>-9</v>
      </c>
      <c r="J400" s="15">
        <v>-9</v>
      </c>
      <c r="K400" s="229">
        <v>-9</v>
      </c>
      <c r="L400" s="15">
        <v>-9</v>
      </c>
      <c r="M400" s="15">
        <v>-9</v>
      </c>
      <c r="N400" s="227">
        <v>-9</v>
      </c>
      <c r="O400" s="15">
        <v>-9</v>
      </c>
      <c r="P400" s="229">
        <v>-9</v>
      </c>
    </row>
    <row r="401" spans="1:16" ht="15.6">
      <c r="A401" s="22" t="s">
        <v>55</v>
      </c>
      <c r="B401" s="209">
        <v>7</v>
      </c>
      <c r="C401" s="209" t="str">
        <f>"I"&amp;all_sampels_cleaned!B400</f>
        <v>I296</v>
      </c>
      <c r="D401" s="15">
        <v>143</v>
      </c>
      <c r="E401" s="15">
        <v>-9</v>
      </c>
      <c r="F401" s="15">
        <v>140</v>
      </c>
      <c r="G401" s="15">
        <v>154</v>
      </c>
      <c r="H401" s="229">
        <v>-9</v>
      </c>
      <c r="I401" s="15">
        <v>-9</v>
      </c>
      <c r="J401" s="15">
        <v>-9</v>
      </c>
      <c r="K401" s="229">
        <v>-9</v>
      </c>
      <c r="L401" s="15">
        <v>-9</v>
      </c>
      <c r="M401" s="15">
        <v>-9</v>
      </c>
      <c r="N401" s="227">
        <v>-9</v>
      </c>
      <c r="O401" s="15">
        <v>-9</v>
      </c>
      <c r="P401" s="229">
        <v>-9</v>
      </c>
    </row>
    <row r="402" spans="1:16" ht="15.6">
      <c r="A402" s="22" t="s">
        <v>55</v>
      </c>
      <c r="B402" s="209">
        <v>7</v>
      </c>
      <c r="C402" s="209" t="str">
        <f>"I"&amp;all_sampels_cleaned!B401</f>
        <v>I296</v>
      </c>
      <c r="D402" s="15">
        <v>143</v>
      </c>
      <c r="E402" s="15">
        <v>-9</v>
      </c>
      <c r="F402" s="15">
        <v>152</v>
      </c>
      <c r="G402" s="15">
        <v>182</v>
      </c>
      <c r="H402" s="229">
        <v>-9</v>
      </c>
      <c r="I402" s="15">
        <v>-9</v>
      </c>
      <c r="J402" s="15">
        <v>-9</v>
      </c>
      <c r="K402" s="229">
        <v>-9</v>
      </c>
      <c r="L402" s="15">
        <v>-9</v>
      </c>
      <c r="M402" s="15">
        <v>-9</v>
      </c>
      <c r="N402" s="227">
        <v>-9</v>
      </c>
      <c r="O402" s="15">
        <v>-9</v>
      </c>
      <c r="P402" s="229">
        <v>-9</v>
      </c>
    </row>
    <row r="403" spans="1:16" ht="15.6">
      <c r="A403" s="22" t="s">
        <v>55</v>
      </c>
      <c r="B403" s="209">
        <v>7</v>
      </c>
      <c r="C403" s="209" t="str">
        <f>"I"&amp;all_sampels_cleaned!B402</f>
        <v>I297</v>
      </c>
      <c r="D403" s="15">
        <v>143</v>
      </c>
      <c r="E403" s="15">
        <v>320</v>
      </c>
      <c r="F403" s="15">
        <v>140</v>
      </c>
      <c r="G403" s="15">
        <v>154</v>
      </c>
      <c r="H403" s="229">
        <v>-9</v>
      </c>
      <c r="I403" s="15">
        <v>-9</v>
      </c>
      <c r="J403" s="15">
        <v>-9</v>
      </c>
      <c r="K403" s="229">
        <v>-9</v>
      </c>
      <c r="L403" s="15">
        <v>-9</v>
      </c>
      <c r="M403" s="15">
        <v>-9</v>
      </c>
      <c r="N403" s="227">
        <v>-9</v>
      </c>
      <c r="O403" s="15">
        <v>-9</v>
      </c>
      <c r="P403" s="229">
        <v>-9</v>
      </c>
    </row>
    <row r="404" spans="1:16" ht="15.6">
      <c r="A404" s="22" t="s">
        <v>55</v>
      </c>
      <c r="B404" s="209">
        <v>7</v>
      </c>
      <c r="C404" s="209" t="str">
        <f>"I"&amp;all_sampels_cleaned!B403</f>
        <v>I297</v>
      </c>
      <c r="D404" s="15">
        <v>143</v>
      </c>
      <c r="E404" s="15">
        <v>320</v>
      </c>
      <c r="F404" s="15">
        <v>152</v>
      </c>
      <c r="G404" s="15">
        <v>182</v>
      </c>
      <c r="H404" s="229">
        <v>-9</v>
      </c>
      <c r="I404" s="15">
        <v>-9</v>
      </c>
      <c r="J404" s="15">
        <v>-9</v>
      </c>
      <c r="K404" s="229">
        <v>-9</v>
      </c>
      <c r="L404" s="15">
        <v>-9</v>
      </c>
      <c r="M404" s="15">
        <v>-9</v>
      </c>
      <c r="N404" s="227">
        <v>-9</v>
      </c>
      <c r="O404" s="15">
        <v>-9</v>
      </c>
      <c r="P404" s="229">
        <v>-9</v>
      </c>
    </row>
    <row r="405" spans="1:16" ht="15.6">
      <c r="A405" s="22" t="s">
        <v>55</v>
      </c>
      <c r="B405" s="209">
        <v>7</v>
      </c>
      <c r="C405" s="209" t="str">
        <f>"I"&amp;all_sampels_cleaned!B404</f>
        <v>I298</v>
      </c>
      <c r="D405" s="15">
        <v>143</v>
      </c>
      <c r="E405" s="15">
        <v>-9</v>
      </c>
      <c r="F405" s="15">
        <v>140</v>
      </c>
      <c r="G405" s="15">
        <v>154</v>
      </c>
      <c r="H405" s="229">
        <v>-9</v>
      </c>
      <c r="I405" s="15">
        <v>163</v>
      </c>
      <c r="J405" s="15">
        <v>-9</v>
      </c>
      <c r="K405" s="229">
        <v>182</v>
      </c>
      <c r="L405" s="15">
        <v>-9</v>
      </c>
      <c r="M405" s="15">
        <v>-9</v>
      </c>
      <c r="N405" s="227">
        <v>-9</v>
      </c>
      <c r="O405" s="15">
        <v>-9</v>
      </c>
      <c r="P405" s="229">
        <v>-9</v>
      </c>
    </row>
    <row r="406" spans="1:16" ht="15.6">
      <c r="A406" s="22" t="s">
        <v>55</v>
      </c>
      <c r="B406" s="209">
        <v>7</v>
      </c>
      <c r="C406" s="209" t="str">
        <f>"I"&amp;all_sampels_cleaned!B405</f>
        <v>I298</v>
      </c>
      <c r="D406" s="15">
        <v>143</v>
      </c>
      <c r="E406" s="15">
        <v>-9</v>
      </c>
      <c r="F406" s="15">
        <v>152</v>
      </c>
      <c r="G406" s="15">
        <v>182</v>
      </c>
      <c r="H406" s="229">
        <v>-9</v>
      </c>
      <c r="I406" s="15">
        <v>166</v>
      </c>
      <c r="J406" s="15">
        <v>-9</v>
      </c>
      <c r="K406" s="229">
        <v>196</v>
      </c>
      <c r="L406" s="15">
        <v>-9</v>
      </c>
      <c r="M406" s="15">
        <v>-9</v>
      </c>
      <c r="N406" s="227">
        <v>-9</v>
      </c>
      <c r="O406" s="15">
        <v>-9</v>
      </c>
      <c r="P406" s="229">
        <v>-9</v>
      </c>
    </row>
    <row r="407" spans="1:16" ht="15.6">
      <c r="A407" s="22" t="s">
        <v>55</v>
      </c>
      <c r="B407" s="209">
        <v>7</v>
      </c>
      <c r="C407" s="209" t="str">
        <f>"I"&amp;all_sampels_cleaned!B406</f>
        <v>I299</v>
      </c>
      <c r="D407" s="15">
        <v>-9</v>
      </c>
      <c r="E407" s="15">
        <v>-9</v>
      </c>
      <c r="F407" s="15">
        <v>140</v>
      </c>
      <c r="G407" s="15">
        <v>-9</v>
      </c>
      <c r="H407" s="229">
        <v>-9</v>
      </c>
      <c r="I407" s="15">
        <v>-9</v>
      </c>
      <c r="J407" s="15">
        <v>-9</v>
      </c>
      <c r="K407" s="229">
        <v>-9</v>
      </c>
      <c r="L407" s="15">
        <v>-9</v>
      </c>
      <c r="M407" s="15">
        <v>150</v>
      </c>
      <c r="N407" s="227">
        <v>-9</v>
      </c>
      <c r="O407" s="15">
        <v>-9</v>
      </c>
      <c r="P407" s="229">
        <v>-9</v>
      </c>
    </row>
    <row r="408" spans="1:16" ht="15.6">
      <c r="A408" s="22" t="s">
        <v>55</v>
      </c>
      <c r="B408" s="209">
        <v>7</v>
      </c>
      <c r="C408" s="209" t="str">
        <f>"I"&amp;all_sampels_cleaned!B407</f>
        <v>I299</v>
      </c>
      <c r="D408" s="15">
        <v>-9</v>
      </c>
      <c r="E408" s="15">
        <v>-9</v>
      </c>
      <c r="F408" s="15">
        <v>152</v>
      </c>
      <c r="G408" s="15">
        <v>-9</v>
      </c>
      <c r="H408" s="229">
        <v>-9</v>
      </c>
      <c r="I408" s="15">
        <v>-9</v>
      </c>
      <c r="J408" s="15">
        <v>-9</v>
      </c>
      <c r="K408" s="229">
        <v>-9</v>
      </c>
      <c r="L408" s="15">
        <v>-9</v>
      </c>
      <c r="M408" s="15">
        <v>150</v>
      </c>
      <c r="N408" s="227">
        <v>-9</v>
      </c>
      <c r="O408" s="15">
        <v>-9</v>
      </c>
      <c r="P408" s="229">
        <v>-9</v>
      </c>
    </row>
    <row r="409" spans="1:16" ht="15.6">
      <c r="A409" s="22" t="s">
        <v>55</v>
      </c>
      <c r="B409" s="209">
        <v>7</v>
      </c>
      <c r="C409" s="209" t="str">
        <f>"I"&amp;all_sampels_cleaned!B408</f>
        <v>I300</v>
      </c>
      <c r="D409" s="15">
        <v>-9</v>
      </c>
      <c r="E409" s="15">
        <v>-9</v>
      </c>
      <c r="F409" s="15">
        <v>140</v>
      </c>
      <c r="G409" s="15">
        <v>-9</v>
      </c>
      <c r="H409" s="229">
        <v>-9</v>
      </c>
      <c r="I409" s="15">
        <v>-9</v>
      </c>
      <c r="J409" s="15">
        <v>202</v>
      </c>
      <c r="K409" s="229">
        <v>-9</v>
      </c>
      <c r="L409" s="15">
        <v>-9</v>
      </c>
      <c r="M409" s="15">
        <v>150</v>
      </c>
      <c r="N409" s="227">
        <v>-9</v>
      </c>
      <c r="O409" s="15">
        <v>-9</v>
      </c>
      <c r="P409" s="229">
        <v>-9</v>
      </c>
    </row>
    <row r="410" spans="1:16" ht="15.6">
      <c r="A410" s="22" t="s">
        <v>55</v>
      </c>
      <c r="B410" s="209">
        <v>7</v>
      </c>
      <c r="C410" s="209" t="str">
        <f>"I"&amp;all_sampels_cleaned!B409</f>
        <v>I300</v>
      </c>
      <c r="D410" s="15">
        <v>-9</v>
      </c>
      <c r="E410" s="15">
        <v>-9</v>
      </c>
      <c r="F410" s="15">
        <v>152</v>
      </c>
      <c r="G410" s="15">
        <v>-9</v>
      </c>
      <c r="H410" s="229">
        <v>-9</v>
      </c>
      <c r="I410" s="15">
        <v>-9</v>
      </c>
      <c r="J410" s="15">
        <v>202</v>
      </c>
      <c r="K410" s="229">
        <v>-9</v>
      </c>
      <c r="L410" s="15">
        <v>-9</v>
      </c>
      <c r="M410" s="15">
        <v>150</v>
      </c>
      <c r="N410" s="227">
        <v>-9</v>
      </c>
      <c r="O410" s="15">
        <v>-9</v>
      </c>
      <c r="P410" s="229">
        <v>-9</v>
      </c>
    </row>
    <row r="411" spans="1:16" ht="15.6">
      <c r="A411" s="22" t="s">
        <v>55</v>
      </c>
      <c r="B411" s="209">
        <v>7</v>
      </c>
      <c r="C411" s="209" t="str">
        <f>"I"&amp;all_sampels_cleaned!B410</f>
        <v>I301</v>
      </c>
      <c r="D411" s="15">
        <v>-9</v>
      </c>
      <c r="E411" s="15">
        <v>-9</v>
      </c>
      <c r="F411" s="15">
        <v>142</v>
      </c>
      <c r="G411" s="15">
        <v>-9</v>
      </c>
      <c r="H411" s="229">
        <v>-9</v>
      </c>
      <c r="I411" s="15">
        <v>163</v>
      </c>
      <c r="J411" s="15">
        <v>202</v>
      </c>
      <c r="K411" s="229">
        <v>-9</v>
      </c>
      <c r="L411" s="15">
        <v>-9</v>
      </c>
      <c r="M411" s="15">
        <v>-9</v>
      </c>
      <c r="N411" s="227">
        <v>-9</v>
      </c>
      <c r="O411" s="15">
        <v>-9</v>
      </c>
      <c r="P411" s="229">
        <v>-9</v>
      </c>
    </row>
    <row r="412" spans="1:16" ht="15.6">
      <c r="A412" s="22" t="s">
        <v>55</v>
      </c>
      <c r="B412" s="209">
        <v>7</v>
      </c>
      <c r="C412" s="209" t="str">
        <f>"I"&amp;all_sampels_cleaned!B411</f>
        <v>I301</v>
      </c>
      <c r="D412" s="15">
        <v>-9</v>
      </c>
      <c r="E412" s="15">
        <v>-9</v>
      </c>
      <c r="F412" s="15">
        <v>152</v>
      </c>
      <c r="G412" s="15">
        <v>-9</v>
      </c>
      <c r="H412" s="229">
        <v>-9</v>
      </c>
      <c r="I412" s="15">
        <v>163</v>
      </c>
      <c r="J412" s="15">
        <v>202</v>
      </c>
      <c r="K412" s="229">
        <v>-9</v>
      </c>
      <c r="L412" s="15">
        <v>-9</v>
      </c>
      <c r="M412" s="15">
        <v>-9</v>
      </c>
      <c r="N412" s="227">
        <v>-9</v>
      </c>
      <c r="O412" s="15">
        <v>-9</v>
      </c>
      <c r="P412" s="229">
        <v>-9</v>
      </c>
    </row>
    <row r="413" spans="1:16" ht="15.6">
      <c r="A413" s="22" t="s">
        <v>55</v>
      </c>
      <c r="B413" s="209">
        <v>7</v>
      </c>
      <c r="C413" s="209" t="str">
        <f>"I"&amp;all_sampels_cleaned!B412</f>
        <v>I302</v>
      </c>
      <c r="D413" s="15">
        <v>-9</v>
      </c>
      <c r="E413" s="15">
        <v>-9</v>
      </c>
      <c r="F413" s="15">
        <v>140</v>
      </c>
      <c r="G413" s="15">
        <v>-9</v>
      </c>
      <c r="H413" s="229">
        <v>-9</v>
      </c>
      <c r="I413" s="15">
        <v>-9</v>
      </c>
      <c r="J413" s="15">
        <v>-9</v>
      </c>
      <c r="K413" s="229">
        <v>-9</v>
      </c>
      <c r="L413" s="15">
        <v>-9</v>
      </c>
      <c r="M413" s="15">
        <v>150</v>
      </c>
      <c r="N413" s="227">
        <v>-9</v>
      </c>
      <c r="O413" s="15">
        <v>232</v>
      </c>
      <c r="P413" s="229">
        <v>-9</v>
      </c>
    </row>
    <row r="414" spans="1:16" ht="15.6">
      <c r="A414" s="22" t="s">
        <v>55</v>
      </c>
      <c r="B414" s="209">
        <v>7</v>
      </c>
      <c r="C414" s="209" t="str">
        <f>"I"&amp;all_sampels_cleaned!B413</f>
        <v>I302</v>
      </c>
      <c r="D414" s="15">
        <v>-9</v>
      </c>
      <c r="E414" s="15">
        <v>-9</v>
      </c>
      <c r="F414" s="15">
        <v>152</v>
      </c>
      <c r="G414" s="15">
        <v>-9</v>
      </c>
      <c r="H414" s="229">
        <v>-9</v>
      </c>
      <c r="I414" s="15">
        <v>-9</v>
      </c>
      <c r="J414" s="15">
        <v>-9</v>
      </c>
      <c r="K414" s="229">
        <v>-9</v>
      </c>
      <c r="L414" s="15">
        <v>-9</v>
      </c>
      <c r="M414" s="15">
        <v>150</v>
      </c>
      <c r="N414" s="227">
        <v>-9</v>
      </c>
      <c r="O414" s="15">
        <v>232</v>
      </c>
      <c r="P414" s="229">
        <v>-9</v>
      </c>
    </row>
    <row r="415" spans="1:16" ht="15.6">
      <c r="A415" s="22" t="s">
        <v>55</v>
      </c>
      <c r="B415" s="209">
        <v>7</v>
      </c>
      <c r="C415" s="209" t="str">
        <f>"I"&amp;all_sampels_cleaned!B414</f>
        <v>I303</v>
      </c>
      <c r="D415" s="15">
        <v>-9</v>
      </c>
      <c r="E415" s="15">
        <v>-9</v>
      </c>
      <c r="F415" s="15">
        <v>140</v>
      </c>
      <c r="G415" s="15">
        <v>-9</v>
      </c>
      <c r="H415" s="229">
        <v>-9</v>
      </c>
      <c r="I415" s="15">
        <v>-9</v>
      </c>
      <c r="J415" s="15">
        <v>-9</v>
      </c>
      <c r="K415" s="229">
        <v>-9</v>
      </c>
      <c r="L415" s="15">
        <v>-9</v>
      </c>
      <c r="M415" s="15">
        <v>150</v>
      </c>
      <c r="N415" s="227">
        <v>-9</v>
      </c>
      <c r="O415" s="15">
        <v>-9</v>
      </c>
      <c r="P415" s="229">
        <v>-9</v>
      </c>
    </row>
    <row r="416" spans="1:16" ht="15.6">
      <c r="A416" s="22" t="s">
        <v>55</v>
      </c>
      <c r="B416" s="209">
        <v>7</v>
      </c>
      <c r="C416" s="209" t="str">
        <f>"I"&amp;all_sampels_cleaned!B415</f>
        <v>I303</v>
      </c>
      <c r="D416" s="15">
        <v>-9</v>
      </c>
      <c r="E416" s="15">
        <v>-9</v>
      </c>
      <c r="F416" s="15">
        <v>152</v>
      </c>
      <c r="G416" s="15">
        <v>-9</v>
      </c>
      <c r="H416" s="229">
        <v>-9</v>
      </c>
      <c r="I416" s="15">
        <v>-9</v>
      </c>
      <c r="J416" s="15">
        <v>-9</v>
      </c>
      <c r="K416" s="229">
        <v>-9</v>
      </c>
      <c r="L416" s="15">
        <v>-9</v>
      </c>
      <c r="M416" s="15">
        <v>150</v>
      </c>
      <c r="N416" s="227">
        <v>-9</v>
      </c>
      <c r="O416" s="15">
        <v>-9</v>
      </c>
      <c r="P416" s="229">
        <v>-9</v>
      </c>
    </row>
    <row r="417" spans="1:16" ht="15.6">
      <c r="A417" s="22" t="s">
        <v>55</v>
      </c>
      <c r="B417" s="209">
        <v>7</v>
      </c>
      <c r="C417" s="209" t="str">
        <f>"I"&amp;all_sampels_cleaned!B416</f>
        <v>I306</v>
      </c>
      <c r="D417" s="15">
        <v>143</v>
      </c>
      <c r="E417" s="15">
        <v>-9</v>
      </c>
      <c r="F417" s="15">
        <v>140</v>
      </c>
      <c r="G417" s="15">
        <v>187</v>
      </c>
      <c r="H417" s="229">
        <v>-9</v>
      </c>
      <c r="I417" s="15">
        <v>-9</v>
      </c>
      <c r="J417" s="15">
        <v>-9</v>
      </c>
      <c r="K417" s="229">
        <v>-9</v>
      </c>
      <c r="L417" s="15">
        <v>-9</v>
      </c>
      <c r="M417" s="15">
        <v>150</v>
      </c>
      <c r="N417" s="227">
        <v>-9</v>
      </c>
      <c r="O417" s="15">
        <v>-9</v>
      </c>
      <c r="P417" s="229">
        <v>-9</v>
      </c>
    </row>
    <row r="418" spans="1:16" ht="15.6">
      <c r="A418" s="22" t="s">
        <v>55</v>
      </c>
      <c r="B418" s="209">
        <v>7</v>
      </c>
      <c r="C418" s="209" t="str">
        <f>"I"&amp;all_sampels_cleaned!B417</f>
        <v>I306</v>
      </c>
      <c r="D418" s="15">
        <v>139</v>
      </c>
      <c r="E418" s="15">
        <v>-9</v>
      </c>
      <c r="F418" s="15">
        <v>152</v>
      </c>
      <c r="G418" s="15">
        <v>150</v>
      </c>
      <c r="H418" s="229">
        <v>-9</v>
      </c>
      <c r="I418" s="15">
        <v>-9</v>
      </c>
      <c r="J418" s="15">
        <v>-9</v>
      </c>
      <c r="K418" s="229">
        <v>-9</v>
      </c>
      <c r="L418" s="15">
        <v>-9</v>
      </c>
      <c r="M418" s="15">
        <v>150</v>
      </c>
      <c r="N418" s="227">
        <v>-9</v>
      </c>
      <c r="O418" s="15">
        <v>-9</v>
      </c>
      <c r="P418" s="229">
        <v>-9</v>
      </c>
    </row>
    <row r="419" spans="1:16" ht="15.6">
      <c r="A419" s="22" t="s">
        <v>55</v>
      </c>
      <c r="B419" s="209">
        <v>7</v>
      </c>
      <c r="C419" s="209" t="str">
        <f>"I"&amp;all_sampels_cleaned!B418</f>
        <v>I307</v>
      </c>
      <c r="D419" s="15">
        <v>-9</v>
      </c>
      <c r="E419" s="15">
        <v>-9</v>
      </c>
      <c r="F419" s="15">
        <v>140</v>
      </c>
      <c r="G419" s="15">
        <v>-9</v>
      </c>
      <c r="H419" s="229">
        <v>-9</v>
      </c>
      <c r="I419" s="15">
        <v>-9</v>
      </c>
      <c r="J419" s="15">
        <v>-9</v>
      </c>
      <c r="K419" s="229">
        <v>-9</v>
      </c>
      <c r="L419" s="15">
        <v>162</v>
      </c>
      <c r="M419" s="15">
        <v>150</v>
      </c>
      <c r="N419" s="227">
        <v>-9</v>
      </c>
      <c r="O419" s="15">
        <v>232</v>
      </c>
      <c r="P419" s="229">
        <v>-9</v>
      </c>
    </row>
    <row r="420" spans="1:16" ht="15.6">
      <c r="A420" s="22" t="s">
        <v>55</v>
      </c>
      <c r="B420" s="209">
        <v>7</v>
      </c>
      <c r="C420" s="209" t="str">
        <f>"I"&amp;all_sampels_cleaned!B419</f>
        <v>I307</v>
      </c>
      <c r="D420" s="15">
        <v>-9</v>
      </c>
      <c r="E420" s="15">
        <v>-9</v>
      </c>
      <c r="F420" s="15">
        <v>152</v>
      </c>
      <c r="G420" s="15">
        <v>-9</v>
      </c>
      <c r="H420" s="229">
        <v>-9</v>
      </c>
      <c r="I420" s="15">
        <v>-9</v>
      </c>
      <c r="J420" s="15">
        <v>-9</v>
      </c>
      <c r="K420" s="229">
        <v>-9</v>
      </c>
      <c r="L420" s="15">
        <v>159</v>
      </c>
      <c r="M420" s="15">
        <v>150</v>
      </c>
      <c r="N420" s="227">
        <v>-9</v>
      </c>
      <c r="O420" s="15">
        <v>232</v>
      </c>
      <c r="P420" s="229">
        <v>-9</v>
      </c>
    </row>
    <row r="421" spans="1:16" ht="15.6">
      <c r="A421" s="22" t="s">
        <v>55</v>
      </c>
      <c r="B421" s="209">
        <v>7</v>
      </c>
      <c r="C421" s="209" t="str">
        <f>"I"&amp;all_sampels_cleaned!B420</f>
        <v>I310</v>
      </c>
      <c r="D421" s="15">
        <v>143</v>
      </c>
      <c r="E421" s="15">
        <v>-9</v>
      </c>
      <c r="F421" s="15">
        <v>142</v>
      </c>
      <c r="G421" s="15">
        <v>170</v>
      </c>
      <c r="H421" s="229">
        <v>-9</v>
      </c>
      <c r="I421" s="15">
        <v>163</v>
      </c>
      <c r="J421" s="15">
        <v>202</v>
      </c>
      <c r="K421" s="229">
        <v>196</v>
      </c>
      <c r="L421" s="15">
        <v>-9</v>
      </c>
      <c r="M421" s="15">
        <v>150</v>
      </c>
      <c r="N421" s="227">
        <v>-9</v>
      </c>
      <c r="O421" s="15">
        <v>232</v>
      </c>
      <c r="P421" s="229">
        <v>-9</v>
      </c>
    </row>
    <row r="422" spans="1:16" ht="15.6">
      <c r="A422" s="22" t="s">
        <v>55</v>
      </c>
      <c r="B422" s="209">
        <v>7</v>
      </c>
      <c r="C422" s="209" t="str">
        <f>"I"&amp;all_sampels_cleaned!B421</f>
        <v>I310</v>
      </c>
      <c r="D422" s="15">
        <v>143</v>
      </c>
      <c r="E422" s="15">
        <v>-9</v>
      </c>
      <c r="F422" s="15">
        <v>152</v>
      </c>
      <c r="G422" s="15">
        <v>190</v>
      </c>
      <c r="H422" s="229">
        <v>-9</v>
      </c>
      <c r="I422" s="15">
        <v>166</v>
      </c>
      <c r="J422" s="15">
        <v>202</v>
      </c>
      <c r="K422" s="229">
        <v>200</v>
      </c>
      <c r="L422" s="15">
        <v>-9</v>
      </c>
      <c r="M422" s="15">
        <v>150</v>
      </c>
      <c r="N422" s="227">
        <v>-9</v>
      </c>
      <c r="O422" s="15">
        <v>232</v>
      </c>
      <c r="P422" s="229">
        <v>-9</v>
      </c>
    </row>
    <row r="423" spans="1:16" ht="15.6">
      <c r="A423" s="22" t="s">
        <v>55</v>
      </c>
      <c r="B423" s="209">
        <v>7</v>
      </c>
      <c r="C423" s="209" t="str">
        <f>"I"&amp;all_sampels_cleaned!B422</f>
        <v>I311</v>
      </c>
      <c r="D423" s="15">
        <v>-9</v>
      </c>
      <c r="E423" s="15">
        <v>-9</v>
      </c>
      <c r="F423" s="15">
        <v>140</v>
      </c>
      <c r="G423" s="15">
        <v>-9</v>
      </c>
      <c r="H423" s="229">
        <v>-9</v>
      </c>
      <c r="I423" s="15">
        <v>163</v>
      </c>
      <c r="J423" s="15">
        <v>-9</v>
      </c>
      <c r="K423" s="229">
        <v>-9</v>
      </c>
      <c r="L423" s="15">
        <v>-9</v>
      </c>
      <c r="M423" s="15">
        <v>150</v>
      </c>
      <c r="N423" s="227">
        <v>-9</v>
      </c>
      <c r="O423" s="15">
        <v>232</v>
      </c>
      <c r="P423" s="229">
        <v>-9</v>
      </c>
    </row>
    <row r="424" spans="1:16" ht="15.6">
      <c r="A424" s="22" t="s">
        <v>55</v>
      </c>
      <c r="B424" s="209">
        <v>7</v>
      </c>
      <c r="C424" s="209" t="str">
        <f>"I"&amp;all_sampels_cleaned!B423</f>
        <v>I311</v>
      </c>
      <c r="D424" s="15">
        <v>-9</v>
      </c>
      <c r="E424" s="15">
        <v>-9</v>
      </c>
      <c r="F424" s="15">
        <v>152</v>
      </c>
      <c r="G424" s="15">
        <v>-9</v>
      </c>
      <c r="H424" s="229">
        <v>-9</v>
      </c>
      <c r="I424" s="15">
        <v>166</v>
      </c>
      <c r="J424" s="15">
        <v>-9</v>
      </c>
      <c r="K424" s="229">
        <v>-9</v>
      </c>
      <c r="L424" s="15">
        <v>-9</v>
      </c>
      <c r="M424" s="15">
        <v>150</v>
      </c>
      <c r="N424" s="227">
        <v>-9</v>
      </c>
      <c r="O424" s="15">
        <v>232</v>
      </c>
      <c r="P424" s="229">
        <v>-9</v>
      </c>
    </row>
    <row r="425" spans="1:16" ht="15.6">
      <c r="A425" s="22" t="s">
        <v>55</v>
      </c>
      <c r="B425" s="209">
        <v>7</v>
      </c>
      <c r="C425" s="209" t="str">
        <f>"I"&amp;all_sampels_cleaned!B424</f>
        <v>I312</v>
      </c>
      <c r="D425" s="15">
        <v>143</v>
      </c>
      <c r="E425" s="15">
        <v>-9</v>
      </c>
      <c r="F425" s="15">
        <v>140</v>
      </c>
      <c r="G425" s="15">
        <v>170</v>
      </c>
      <c r="H425" s="229">
        <v>-9</v>
      </c>
      <c r="I425" s="15">
        <v>163</v>
      </c>
      <c r="J425" s="15">
        <v>-9</v>
      </c>
      <c r="K425" s="229">
        <v>196</v>
      </c>
      <c r="L425" s="15">
        <v>147</v>
      </c>
      <c r="M425" s="15">
        <v>146</v>
      </c>
      <c r="N425" s="227">
        <v>-9</v>
      </c>
      <c r="O425" s="15">
        <v>215</v>
      </c>
      <c r="P425" s="229">
        <v>-9</v>
      </c>
    </row>
    <row r="426" spans="1:16" ht="15.6">
      <c r="A426" s="22" t="s">
        <v>55</v>
      </c>
      <c r="B426" s="209">
        <v>7</v>
      </c>
      <c r="C426" s="209" t="str">
        <f>"I"&amp;all_sampels_cleaned!B425</f>
        <v>I312</v>
      </c>
      <c r="D426" s="15">
        <v>143</v>
      </c>
      <c r="E426" s="15">
        <v>-9</v>
      </c>
      <c r="F426" s="15">
        <v>152</v>
      </c>
      <c r="G426" s="15">
        <v>190</v>
      </c>
      <c r="H426" s="229">
        <v>-9</v>
      </c>
      <c r="I426" s="15">
        <v>166</v>
      </c>
      <c r="J426" s="15">
        <v>-9</v>
      </c>
      <c r="K426" s="229">
        <v>200</v>
      </c>
      <c r="L426" s="15">
        <v>150</v>
      </c>
      <c r="M426" s="15">
        <v>150</v>
      </c>
      <c r="N426" s="227">
        <v>-9</v>
      </c>
      <c r="O426" s="15">
        <v>232</v>
      </c>
      <c r="P426" s="229">
        <v>-9</v>
      </c>
    </row>
    <row r="427" spans="1:16" ht="15.6">
      <c r="A427" s="22" t="s">
        <v>55</v>
      </c>
      <c r="B427" s="209">
        <v>7</v>
      </c>
      <c r="C427" s="209" t="str">
        <f>"I"&amp;all_sampels_cleaned!B426</f>
        <v>I313</v>
      </c>
      <c r="D427" s="15">
        <v>-9</v>
      </c>
      <c r="E427" s="15">
        <v>-9</v>
      </c>
      <c r="F427" s="15">
        <v>140</v>
      </c>
      <c r="G427" s="15">
        <v>-9</v>
      </c>
      <c r="H427" s="229">
        <v>-9</v>
      </c>
      <c r="I427" s="15">
        <v>-9</v>
      </c>
      <c r="J427" s="15">
        <v>-9</v>
      </c>
      <c r="K427" s="229">
        <v>-9</v>
      </c>
      <c r="L427" s="15">
        <v>162</v>
      </c>
      <c r="M427" s="15">
        <v>150</v>
      </c>
      <c r="N427" s="227">
        <v>-9</v>
      </c>
      <c r="O427" s="15">
        <v>232</v>
      </c>
      <c r="P427" s="229">
        <v>-9</v>
      </c>
    </row>
    <row r="428" spans="1:16" ht="15.6">
      <c r="A428" s="22" t="s">
        <v>55</v>
      </c>
      <c r="B428" s="209">
        <v>7</v>
      </c>
      <c r="C428" s="209" t="str">
        <f>"I"&amp;all_sampels_cleaned!B427</f>
        <v>I313</v>
      </c>
      <c r="D428" s="15">
        <v>-9</v>
      </c>
      <c r="E428" s="15">
        <v>-9</v>
      </c>
      <c r="F428" s="15">
        <v>152</v>
      </c>
      <c r="G428" s="15">
        <v>-9</v>
      </c>
      <c r="H428" s="229">
        <v>-9</v>
      </c>
      <c r="I428" s="15">
        <v>-9</v>
      </c>
      <c r="J428" s="15">
        <v>-9</v>
      </c>
      <c r="K428" s="229">
        <v>-9</v>
      </c>
      <c r="L428" s="15">
        <v>159</v>
      </c>
      <c r="M428" s="15">
        <v>150</v>
      </c>
      <c r="N428" s="227">
        <v>-9</v>
      </c>
      <c r="O428" s="15">
        <v>232</v>
      </c>
      <c r="P428" s="229">
        <v>-9</v>
      </c>
    </row>
    <row r="429" spans="1:16" ht="15.6">
      <c r="A429" s="22" t="s">
        <v>55</v>
      </c>
      <c r="B429" s="209">
        <v>7</v>
      </c>
      <c r="C429" s="209" t="str">
        <f>"I"&amp;all_sampels_cleaned!B428</f>
        <v>I315</v>
      </c>
      <c r="D429" s="15">
        <v>143</v>
      </c>
      <c r="E429" s="15">
        <v>-9</v>
      </c>
      <c r="F429" s="15">
        <v>140</v>
      </c>
      <c r="G429" s="15">
        <v>170</v>
      </c>
      <c r="H429" s="229">
        <v>-9</v>
      </c>
      <c r="I429" s="15">
        <v>163</v>
      </c>
      <c r="J429" s="15">
        <v>202</v>
      </c>
      <c r="K429" s="229">
        <v>196</v>
      </c>
      <c r="L429" s="15">
        <v>-9</v>
      </c>
      <c r="M429" s="15">
        <v>150</v>
      </c>
      <c r="N429" s="227">
        <v>-9</v>
      </c>
      <c r="O429" s="15">
        <v>232</v>
      </c>
      <c r="P429" s="229">
        <v>-9</v>
      </c>
    </row>
    <row r="430" spans="1:16" ht="15.6">
      <c r="A430" s="22" t="s">
        <v>55</v>
      </c>
      <c r="B430" s="209">
        <v>7</v>
      </c>
      <c r="C430" s="209" t="str">
        <f>"I"&amp;all_sampels_cleaned!B429</f>
        <v>I315</v>
      </c>
      <c r="D430" s="15">
        <v>143</v>
      </c>
      <c r="E430" s="15">
        <v>-9</v>
      </c>
      <c r="F430" s="15">
        <v>152</v>
      </c>
      <c r="G430" s="15">
        <v>190</v>
      </c>
      <c r="H430" s="229">
        <v>-9</v>
      </c>
      <c r="I430" s="15">
        <v>166</v>
      </c>
      <c r="J430" s="15">
        <v>202</v>
      </c>
      <c r="K430" s="229">
        <v>200</v>
      </c>
      <c r="L430" s="15">
        <v>-9</v>
      </c>
      <c r="M430" s="15">
        <v>146</v>
      </c>
      <c r="N430" s="227">
        <v>-9</v>
      </c>
      <c r="O430" s="15">
        <v>232</v>
      </c>
      <c r="P430" s="229">
        <v>-9</v>
      </c>
    </row>
    <row r="431" spans="1:16" ht="15.6">
      <c r="A431" s="22" t="s">
        <v>55</v>
      </c>
      <c r="B431" s="209">
        <v>7</v>
      </c>
      <c r="C431" s="209" t="str">
        <f>"I"&amp;all_sampels_cleaned!B430</f>
        <v>I317</v>
      </c>
      <c r="D431" s="15">
        <v>143</v>
      </c>
      <c r="E431" s="15">
        <v>-9</v>
      </c>
      <c r="F431" s="15">
        <v>140</v>
      </c>
      <c r="G431" s="15">
        <v>170</v>
      </c>
      <c r="H431" s="229">
        <v>-9</v>
      </c>
      <c r="I431" s="15">
        <v>163</v>
      </c>
      <c r="J431" s="15">
        <v>-9</v>
      </c>
      <c r="K431" s="229">
        <v>196</v>
      </c>
      <c r="L431" s="15">
        <v>-9</v>
      </c>
      <c r="M431" s="15">
        <v>-9</v>
      </c>
      <c r="N431" s="227">
        <v>302</v>
      </c>
      <c r="O431" s="15">
        <v>232</v>
      </c>
      <c r="P431" s="229">
        <v>-9</v>
      </c>
    </row>
    <row r="432" spans="1:16" ht="15.6">
      <c r="A432" s="22" t="s">
        <v>55</v>
      </c>
      <c r="B432" s="209">
        <v>7</v>
      </c>
      <c r="C432" s="209" t="str">
        <f>"I"&amp;all_sampels_cleaned!B431</f>
        <v>I317</v>
      </c>
      <c r="D432" s="15">
        <v>143</v>
      </c>
      <c r="E432" s="15">
        <v>-9</v>
      </c>
      <c r="F432" s="15">
        <v>152</v>
      </c>
      <c r="G432" s="15">
        <v>170</v>
      </c>
      <c r="H432" s="229">
        <v>-9</v>
      </c>
      <c r="I432" s="15">
        <v>166</v>
      </c>
      <c r="J432" s="15">
        <v>-9</v>
      </c>
      <c r="K432" s="229">
        <v>200</v>
      </c>
      <c r="L432" s="15">
        <v>-9</v>
      </c>
      <c r="M432" s="15">
        <v>-9</v>
      </c>
      <c r="N432" s="227">
        <v>302</v>
      </c>
      <c r="O432" s="15">
        <v>232</v>
      </c>
      <c r="P432" s="229">
        <v>-9</v>
      </c>
    </row>
    <row r="433" spans="1:16" ht="15.6">
      <c r="A433" s="315" t="s">
        <v>55</v>
      </c>
      <c r="B433" s="209">
        <v>7</v>
      </c>
      <c r="C433" s="209" t="str">
        <f>"I"&amp;all_sampels_cleaned!B432</f>
        <v>I319</v>
      </c>
      <c r="D433" s="15">
        <v>-9</v>
      </c>
      <c r="E433" s="15">
        <v>-9</v>
      </c>
      <c r="F433" s="15">
        <v>140</v>
      </c>
      <c r="G433" s="15">
        <v>-9</v>
      </c>
      <c r="H433" s="229">
        <v>-9</v>
      </c>
      <c r="I433" s="15">
        <v>-9</v>
      </c>
      <c r="J433" s="15">
        <v>172</v>
      </c>
      <c r="K433" s="229">
        <v>-9</v>
      </c>
      <c r="L433" s="15">
        <v>-9</v>
      </c>
      <c r="M433" s="15">
        <v>-9</v>
      </c>
      <c r="N433" s="227">
        <v>-9</v>
      </c>
      <c r="O433" s="15">
        <v>-9</v>
      </c>
      <c r="P433" s="229">
        <v>-9</v>
      </c>
    </row>
    <row r="434" spans="1:16" ht="15.6">
      <c r="A434" s="316" t="s">
        <v>55</v>
      </c>
      <c r="B434" s="209">
        <v>7</v>
      </c>
      <c r="C434" s="209" t="str">
        <f>"I"&amp;all_sampels_cleaned!B433</f>
        <v>I319</v>
      </c>
      <c r="D434" s="15">
        <v>-9</v>
      </c>
      <c r="E434" s="15">
        <v>-9</v>
      </c>
      <c r="F434" s="15">
        <v>140</v>
      </c>
      <c r="G434" s="15">
        <v>-9</v>
      </c>
      <c r="H434" s="229">
        <v>-9</v>
      </c>
      <c r="I434" s="15">
        <v>-9</v>
      </c>
      <c r="J434" s="15">
        <v>172</v>
      </c>
      <c r="K434" s="229">
        <v>-9</v>
      </c>
      <c r="L434" s="15">
        <v>-9</v>
      </c>
      <c r="M434" s="15">
        <v>-9</v>
      </c>
      <c r="N434" s="227">
        <v>-9</v>
      </c>
      <c r="O434" s="15">
        <v>-9</v>
      </c>
      <c r="P434" s="229">
        <v>-9</v>
      </c>
    </row>
    <row r="435" spans="1:16" ht="15.6">
      <c r="A435" s="316" t="s">
        <v>56</v>
      </c>
      <c r="B435" s="209">
        <v>8</v>
      </c>
      <c r="C435" s="209" t="str">
        <f>"I"&amp;all_sampels_cleaned!B434</f>
        <v>I321</v>
      </c>
      <c r="D435" s="15">
        <v>-9</v>
      </c>
      <c r="E435" s="15">
        <v>-9</v>
      </c>
      <c r="F435" s="15">
        <v>140</v>
      </c>
      <c r="G435" s="15">
        <v>-9</v>
      </c>
      <c r="H435" s="229">
        <v>-9</v>
      </c>
      <c r="I435" s="15">
        <v>-9</v>
      </c>
      <c r="J435" s="15">
        <v>-9</v>
      </c>
      <c r="K435" s="229">
        <v>-9</v>
      </c>
      <c r="L435" s="15">
        <v>-9</v>
      </c>
      <c r="M435" s="15">
        <v>-9</v>
      </c>
      <c r="N435" s="227">
        <v>-9</v>
      </c>
      <c r="O435" s="15">
        <v>-9</v>
      </c>
      <c r="P435" s="229">
        <v>164</v>
      </c>
    </row>
    <row r="436" spans="1:16" ht="15.6">
      <c r="A436" s="316" t="s">
        <v>56</v>
      </c>
      <c r="B436" s="209">
        <v>8</v>
      </c>
      <c r="C436" s="209" t="str">
        <f>"I"&amp;all_sampels_cleaned!B435</f>
        <v>I321</v>
      </c>
      <c r="D436" s="15">
        <v>-9</v>
      </c>
      <c r="E436" s="15">
        <v>-9</v>
      </c>
      <c r="F436" s="15">
        <v>152</v>
      </c>
      <c r="G436" s="15">
        <v>-9</v>
      </c>
      <c r="H436" s="229">
        <v>-9</v>
      </c>
      <c r="I436" s="15">
        <v>-9</v>
      </c>
      <c r="J436" s="15">
        <v>-9</v>
      </c>
      <c r="K436" s="229">
        <v>-9</v>
      </c>
      <c r="L436" s="15">
        <v>-9</v>
      </c>
      <c r="M436" s="15">
        <v>-9</v>
      </c>
      <c r="N436" s="227">
        <v>-9</v>
      </c>
      <c r="O436" s="15">
        <v>-9</v>
      </c>
      <c r="P436" s="229">
        <v>164</v>
      </c>
    </row>
    <row r="437" spans="1:16" ht="15.6">
      <c r="A437" s="316" t="s">
        <v>56</v>
      </c>
      <c r="B437" s="209">
        <v>8</v>
      </c>
      <c r="C437" s="209" t="str">
        <f>"I"&amp;all_sampels_cleaned!B436</f>
        <v>I322</v>
      </c>
      <c r="D437" s="15">
        <v>-9</v>
      </c>
      <c r="E437" s="15">
        <v>-9</v>
      </c>
      <c r="F437" s="15">
        <v>140</v>
      </c>
      <c r="G437" s="15">
        <v>-9</v>
      </c>
      <c r="H437" s="229">
        <v>-9</v>
      </c>
      <c r="I437" s="15">
        <v>-9</v>
      </c>
      <c r="J437" s="15">
        <v>202</v>
      </c>
      <c r="K437" s="229">
        <v>-9</v>
      </c>
      <c r="L437" s="15">
        <v>-9</v>
      </c>
      <c r="M437" s="15">
        <v>150</v>
      </c>
      <c r="N437" s="227">
        <v>-9</v>
      </c>
      <c r="O437" s="15">
        <v>-9</v>
      </c>
      <c r="P437" s="229">
        <v>-9</v>
      </c>
    </row>
    <row r="438" spans="1:16" ht="15.6">
      <c r="A438" s="316" t="s">
        <v>56</v>
      </c>
      <c r="B438" s="209">
        <v>8</v>
      </c>
      <c r="C438" s="209" t="str">
        <f>"I"&amp;all_sampels_cleaned!B437</f>
        <v>I322</v>
      </c>
      <c r="D438" s="15">
        <v>-9</v>
      </c>
      <c r="E438" s="15">
        <v>-9</v>
      </c>
      <c r="F438" s="15">
        <v>152</v>
      </c>
      <c r="G438" s="15">
        <v>-9</v>
      </c>
      <c r="H438" s="229">
        <v>-9</v>
      </c>
      <c r="I438" s="15">
        <v>-9</v>
      </c>
      <c r="J438" s="15">
        <v>202</v>
      </c>
      <c r="K438" s="229">
        <v>-9</v>
      </c>
      <c r="L438" s="15">
        <v>-9</v>
      </c>
      <c r="M438" s="15">
        <v>150</v>
      </c>
      <c r="N438" s="227">
        <v>-9</v>
      </c>
      <c r="O438" s="15">
        <v>-9</v>
      </c>
      <c r="P438" s="229">
        <v>-9</v>
      </c>
    </row>
    <row r="439" spans="1:16" ht="15.6">
      <c r="A439" s="316" t="s">
        <v>56</v>
      </c>
      <c r="B439" s="209">
        <v>8</v>
      </c>
      <c r="C439" s="209" t="str">
        <f>"I"&amp;all_sampels_cleaned!B438</f>
        <v>I323</v>
      </c>
      <c r="D439" s="15">
        <v>143</v>
      </c>
      <c r="E439" s="15">
        <v>-9</v>
      </c>
      <c r="F439" s="15">
        <v>140</v>
      </c>
      <c r="G439" s="15">
        <v>150</v>
      </c>
      <c r="H439" s="229">
        <v>-9</v>
      </c>
      <c r="I439" s="15">
        <v>-9</v>
      </c>
      <c r="J439" s="15">
        <v>202</v>
      </c>
      <c r="K439" s="229">
        <v>-9</v>
      </c>
      <c r="L439" s="15">
        <v>162</v>
      </c>
      <c r="M439" s="15">
        <v>150</v>
      </c>
      <c r="N439" s="227">
        <v>-9</v>
      </c>
      <c r="O439" s="15">
        <v>232</v>
      </c>
      <c r="P439" s="229">
        <v>-9</v>
      </c>
    </row>
    <row r="440" spans="1:16" ht="15.6">
      <c r="A440" s="316" t="s">
        <v>56</v>
      </c>
      <c r="B440" s="209">
        <v>8</v>
      </c>
      <c r="C440" s="209" t="str">
        <f>"I"&amp;all_sampels_cleaned!B439</f>
        <v>I323</v>
      </c>
      <c r="D440" s="15">
        <v>143</v>
      </c>
      <c r="E440" s="15">
        <v>-9</v>
      </c>
      <c r="F440" s="15">
        <v>152</v>
      </c>
      <c r="G440" s="15">
        <v>150</v>
      </c>
      <c r="H440" s="229">
        <v>-9</v>
      </c>
      <c r="I440" s="15">
        <v>-9</v>
      </c>
      <c r="J440" s="15">
        <v>202</v>
      </c>
      <c r="K440" s="229">
        <v>-9</v>
      </c>
      <c r="L440" s="15">
        <v>159</v>
      </c>
      <c r="M440" s="15">
        <v>150</v>
      </c>
      <c r="N440" s="227">
        <v>-9</v>
      </c>
      <c r="O440" s="15">
        <v>232</v>
      </c>
      <c r="P440" s="229">
        <v>-9</v>
      </c>
    </row>
    <row r="441" spans="1:16" ht="15.6">
      <c r="A441" s="316" t="s">
        <v>56</v>
      </c>
      <c r="B441" s="209">
        <v>8</v>
      </c>
      <c r="C441" s="209" t="str">
        <f>"I"&amp;all_sampels_cleaned!B440</f>
        <v>I324</v>
      </c>
      <c r="D441" s="15">
        <v>143</v>
      </c>
      <c r="E441" s="15">
        <v>-9</v>
      </c>
      <c r="F441" s="15">
        <v>140</v>
      </c>
      <c r="G441" s="15">
        <v>150</v>
      </c>
      <c r="H441" s="229">
        <v>-9</v>
      </c>
      <c r="I441" s="15">
        <v>163</v>
      </c>
      <c r="J441" s="15">
        <v>206</v>
      </c>
      <c r="K441" s="229">
        <v>186</v>
      </c>
      <c r="L441" s="15">
        <v>-9</v>
      </c>
      <c r="M441" s="15">
        <v>150</v>
      </c>
      <c r="N441" s="227">
        <v>-9</v>
      </c>
      <c r="O441" s="15">
        <v>216</v>
      </c>
      <c r="P441" s="229">
        <v>-9</v>
      </c>
    </row>
    <row r="442" spans="1:16" ht="15.6">
      <c r="A442" s="316" t="s">
        <v>56</v>
      </c>
      <c r="B442" s="209">
        <v>8</v>
      </c>
      <c r="C442" s="209" t="str">
        <f>"I"&amp;all_sampels_cleaned!B441</f>
        <v>I324</v>
      </c>
      <c r="D442" s="15">
        <v>143</v>
      </c>
      <c r="E442" s="15">
        <v>-9</v>
      </c>
      <c r="F442" s="15">
        <v>152</v>
      </c>
      <c r="G442" s="15">
        <v>186</v>
      </c>
      <c r="H442" s="229">
        <v>-9</v>
      </c>
      <c r="I442" s="15">
        <v>163</v>
      </c>
      <c r="J442" s="15">
        <v>206</v>
      </c>
      <c r="K442" s="229">
        <v>200</v>
      </c>
      <c r="L442" s="15">
        <v>-9</v>
      </c>
      <c r="M442" s="15">
        <v>146</v>
      </c>
      <c r="N442" s="227">
        <v>-9</v>
      </c>
      <c r="O442" s="15">
        <v>232</v>
      </c>
      <c r="P442" s="229">
        <v>-9</v>
      </c>
    </row>
    <row r="443" spans="1:16" ht="15.6">
      <c r="A443" s="316" t="s">
        <v>56</v>
      </c>
      <c r="B443" s="209">
        <v>8</v>
      </c>
      <c r="C443" s="209" t="str">
        <f>"I"&amp;all_sampels_cleaned!B442</f>
        <v>I325</v>
      </c>
      <c r="D443" s="15">
        <v>-9</v>
      </c>
      <c r="E443" s="15">
        <v>-9</v>
      </c>
      <c r="F443" s="15">
        <v>140</v>
      </c>
      <c r="G443" s="15">
        <v>158</v>
      </c>
      <c r="H443" s="229">
        <v>-9</v>
      </c>
      <c r="I443" s="15">
        <v>163</v>
      </c>
      <c r="J443" s="15">
        <v>202</v>
      </c>
      <c r="K443" s="229">
        <v>196</v>
      </c>
      <c r="L443" s="15">
        <v>150</v>
      </c>
      <c r="M443" s="15">
        <v>150</v>
      </c>
      <c r="N443" s="227">
        <v>-9</v>
      </c>
      <c r="O443" s="15">
        <v>232</v>
      </c>
      <c r="P443" s="229">
        <v>-9</v>
      </c>
    </row>
    <row r="444" spans="1:16" ht="15.6">
      <c r="A444" s="316" t="s">
        <v>56</v>
      </c>
      <c r="B444" s="209">
        <v>8</v>
      </c>
      <c r="C444" s="209" t="str">
        <f>"I"&amp;all_sampels_cleaned!B443</f>
        <v>I325</v>
      </c>
      <c r="D444" s="15">
        <v>-9</v>
      </c>
      <c r="E444" s="15">
        <v>-9</v>
      </c>
      <c r="F444" s="15">
        <v>152</v>
      </c>
      <c r="G444" s="15">
        <v>158</v>
      </c>
      <c r="H444" s="229">
        <v>-9</v>
      </c>
      <c r="I444" s="15">
        <v>166</v>
      </c>
      <c r="J444" s="15">
        <v>202</v>
      </c>
      <c r="K444" s="229">
        <v>200</v>
      </c>
      <c r="L444" s="15">
        <v>150</v>
      </c>
      <c r="M444" s="15">
        <v>150</v>
      </c>
      <c r="N444" s="227">
        <v>-9</v>
      </c>
      <c r="O444" s="15">
        <v>232</v>
      </c>
      <c r="P444" s="229">
        <v>-9</v>
      </c>
    </row>
    <row r="445" spans="1:16" ht="15.6">
      <c r="A445" s="316" t="s">
        <v>56</v>
      </c>
      <c r="B445" s="209">
        <v>8</v>
      </c>
      <c r="C445" s="209" t="str">
        <f>"I"&amp;all_sampels_cleaned!B444</f>
        <v>I326</v>
      </c>
      <c r="D445" s="15">
        <v>-9</v>
      </c>
      <c r="E445" s="15">
        <v>-9</v>
      </c>
      <c r="F445" s="15">
        <v>140</v>
      </c>
      <c r="G445" s="15">
        <v>-9</v>
      </c>
      <c r="H445" s="229">
        <v>-9</v>
      </c>
      <c r="I445" s="15">
        <v>166</v>
      </c>
      <c r="J445" s="15">
        <v>-9</v>
      </c>
      <c r="K445" s="229">
        <v>-9</v>
      </c>
      <c r="L445" s="15">
        <v>162</v>
      </c>
      <c r="M445" s="15">
        <v>150</v>
      </c>
      <c r="N445" s="227">
        <v>-9</v>
      </c>
      <c r="O445" s="15">
        <v>232</v>
      </c>
      <c r="P445" s="229">
        <v>224</v>
      </c>
    </row>
    <row r="446" spans="1:16" ht="15.6">
      <c r="A446" s="316" t="s">
        <v>56</v>
      </c>
      <c r="B446" s="209">
        <v>8</v>
      </c>
      <c r="C446" s="209" t="str">
        <f>"I"&amp;all_sampels_cleaned!B445</f>
        <v>I326</v>
      </c>
      <c r="D446" s="15">
        <v>-9</v>
      </c>
      <c r="E446" s="15">
        <v>-9</v>
      </c>
      <c r="F446" s="15">
        <v>152</v>
      </c>
      <c r="G446" s="15">
        <v>-9</v>
      </c>
      <c r="H446" s="229">
        <v>-9</v>
      </c>
      <c r="I446" s="15">
        <v>163</v>
      </c>
      <c r="J446" s="15">
        <v>-9</v>
      </c>
      <c r="K446" s="229">
        <v>-9</v>
      </c>
      <c r="L446" s="15">
        <v>162</v>
      </c>
      <c r="M446" s="15">
        <v>150</v>
      </c>
      <c r="N446" s="227">
        <v>-9</v>
      </c>
      <c r="O446" s="15">
        <v>232</v>
      </c>
      <c r="P446" s="229">
        <v>224</v>
      </c>
    </row>
    <row r="447" spans="1:16" ht="15.6">
      <c r="A447" s="316" t="s">
        <v>56</v>
      </c>
      <c r="B447" s="209">
        <v>8</v>
      </c>
      <c r="C447" s="209" t="str">
        <f>"I"&amp;all_sampels_cleaned!B446</f>
        <v>I327</v>
      </c>
      <c r="D447" s="15">
        <v>139</v>
      </c>
      <c r="E447" s="15">
        <v>-9</v>
      </c>
      <c r="F447" s="15">
        <v>152</v>
      </c>
      <c r="G447" s="15">
        <v>170</v>
      </c>
      <c r="H447" s="229">
        <v>-9</v>
      </c>
      <c r="I447" s="15">
        <v>163</v>
      </c>
      <c r="J447" s="15">
        <v>-9</v>
      </c>
      <c r="K447" s="229">
        <v>182</v>
      </c>
      <c r="L447" s="15">
        <v>159</v>
      </c>
      <c r="M447" s="15">
        <v>150</v>
      </c>
      <c r="N447" s="227">
        <v>-9</v>
      </c>
      <c r="O447" s="15">
        <v>232</v>
      </c>
      <c r="P447" s="229">
        <v>-9</v>
      </c>
    </row>
    <row r="448" spans="1:16" ht="15.6">
      <c r="A448" s="316" t="s">
        <v>56</v>
      </c>
      <c r="B448" s="209">
        <v>8</v>
      </c>
      <c r="C448" s="209" t="str">
        <f>"I"&amp;all_sampels_cleaned!B447</f>
        <v>I327</v>
      </c>
      <c r="D448" s="15">
        <v>143</v>
      </c>
      <c r="E448" s="15">
        <v>-9</v>
      </c>
      <c r="F448" s="15">
        <v>152</v>
      </c>
      <c r="G448" s="15">
        <v>170</v>
      </c>
      <c r="H448" s="229">
        <v>-9</v>
      </c>
      <c r="I448" s="15">
        <v>166</v>
      </c>
      <c r="J448" s="15">
        <v>-9</v>
      </c>
      <c r="K448" s="229">
        <v>196</v>
      </c>
      <c r="L448" s="15">
        <v>147</v>
      </c>
      <c r="M448" s="15">
        <v>146</v>
      </c>
      <c r="N448" s="227">
        <v>-9</v>
      </c>
      <c r="O448" s="15">
        <v>216</v>
      </c>
      <c r="P448" s="229">
        <v>-9</v>
      </c>
    </row>
    <row r="449" spans="1:16" ht="15.6">
      <c r="A449" s="316" t="s">
        <v>56</v>
      </c>
      <c r="B449" s="209">
        <v>8</v>
      </c>
      <c r="C449" s="209" t="str">
        <f>"I"&amp;all_sampels_cleaned!B448</f>
        <v>I328</v>
      </c>
      <c r="D449" s="15">
        <v>139</v>
      </c>
      <c r="E449" s="15">
        <v>-9</v>
      </c>
      <c r="F449" s="15">
        <v>152</v>
      </c>
      <c r="G449" s="15">
        <v>150</v>
      </c>
      <c r="H449" s="229">
        <v>-9</v>
      </c>
      <c r="I449" s="15">
        <v>163</v>
      </c>
      <c r="J449" s="15">
        <v>-9</v>
      </c>
      <c r="K449" s="229">
        <v>182</v>
      </c>
      <c r="L449" s="15">
        <v>147</v>
      </c>
      <c r="M449" s="15">
        <v>146</v>
      </c>
      <c r="N449" s="227">
        <v>-9</v>
      </c>
      <c r="O449" s="15">
        <v>232</v>
      </c>
      <c r="P449" s="229">
        <v>-9</v>
      </c>
    </row>
    <row r="450" spans="1:16" ht="15.6">
      <c r="A450" s="316" t="s">
        <v>56</v>
      </c>
      <c r="B450" s="209">
        <v>8</v>
      </c>
      <c r="C450" s="209" t="str">
        <f>"I"&amp;all_sampels_cleaned!B449</f>
        <v>I328</v>
      </c>
      <c r="D450" s="15">
        <v>139</v>
      </c>
      <c r="E450" s="15">
        <v>-9</v>
      </c>
      <c r="F450" s="15">
        <v>152</v>
      </c>
      <c r="G450" s="15">
        <v>170</v>
      </c>
      <c r="H450" s="229">
        <v>-9</v>
      </c>
      <c r="I450" s="15">
        <v>166</v>
      </c>
      <c r="J450" s="15">
        <v>-9</v>
      </c>
      <c r="K450" s="229">
        <v>196</v>
      </c>
      <c r="L450" s="15">
        <v>147</v>
      </c>
      <c r="M450" s="15">
        <v>146</v>
      </c>
      <c r="N450" s="227">
        <v>-9</v>
      </c>
      <c r="O450" s="15">
        <v>232</v>
      </c>
      <c r="P450" s="229">
        <v>-9</v>
      </c>
    </row>
    <row r="451" spans="1:16" ht="15.6">
      <c r="A451" s="316" t="s">
        <v>56</v>
      </c>
      <c r="B451" s="209">
        <v>8</v>
      </c>
      <c r="C451" s="209" t="str">
        <f>"I"&amp;all_sampels_cleaned!B450</f>
        <v>I329</v>
      </c>
      <c r="D451" s="15">
        <v>-9</v>
      </c>
      <c r="E451" s="15">
        <v>-9</v>
      </c>
      <c r="F451" s="15">
        <v>140</v>
      </c>
      <c r="G451" s="15">
        <v>-9</v>
      </c>
      <c r="H451" s="229">
        <v>-9</v>
      </c>
      <c r="I451" s="15">
        <v>-9</v>
      </c>
      <c r="J451" s="15">
        <v>202</v>
      </c>
      <c r="K451" s="229">
        <v>182</v>
      </c>
      <c r="L451" s="15">
        <v>-9</v>
      </c>
      <c r="M451" s="15">
        <v>150</v>
      </c>
      <c r="N451" s="227">
        <v>-9</v>
      </c>
      <c r="O451" s="15">
        <v>-9</v>
      </c>
      <c r="P451" s="229">
        <v>-9</v>
      </c>
    </row>
    <row r="452" spans="1:16" ht="15.6">
      <c r="A452" s="316" t="s">
        <v>56</v>
      </c>
      <c r="B452" s="209">
        <v>8</v>
      </c>
      <c r="C452" s="209" t="str">
        <f>"I"&amp;all_sampels_cleaned!B451</f>
        <v>I329</v>
      </c>
      <c r="D452" s="15">
        <v>-9</v>
      </c>
      <c r="E452" s="15">
        <v>-9</v>
      </c>
      <c r="F452" s="15">
        <v>152</v>
      </c>
      <c r="G452" s="15">
        <v>-9</v>
      </c>
      <c r="H452" s="229">
        <v>-9</v>
      </c>
      <c r="I452" s="15">
        <v>-9</v>
      </c>
      <c r="J452" s="15">
        <v>202</v>
      </c>
      <c r="K452" s="229">
        <v>196</v>
      </c>
      <c r="L452" s="15">
        <v>-9</v>
      </c>
      <c r="M452" s="15">
        <v>150</v>
      </c>
      <c r="N452" s="227">
        <v>-9</v>
      </c>
      <c r="O452" s="15">
        <v>-9</v>
      </c>
      <c r="P452" s="229">
        <v>-9</v>
      </c>
    </row>
    <row r="453" spans="1:16" ht="15.6">
      <c r="A453" s="316" t="s">
        <v>56</v>
      </c>
      <c r="B453" s="209">
        <v>8</v>
      </c>
      <c r="C453" s="209" t="str">
        <f>"I"&amp;all_sampels_cleaned!B452</f>
        <v>I330</v>
      </c>
      <c r="D453" s="15">
        <v>143</v>
      </c>
      <c r="E453" s="15">
        <v>-9</v>
      </c>
      <c r="F453" s="15">
        <v>140</v>
      </c>
      <c r="G453" s="15">
        <v>150</v>
      </c>
      <c r="H453" s="229">
        <v>-9</v>
      </c>
      <c r="I453" s="15">
        <v>163</v>
      </c>
      <c r="J453" s="15">
        <v>202</v>
      </c>
      <c r="K453" s="229">
        <v>182</v>
      </c>
      <c r="L453" s="15">
        <v>147</v>
      </c>
      <c r="M453" s="15">
        <v>138</v>
      </c>
      <c r="N453" s="227">
        <v>-9</v>
      </c>
      <c r="O453" s="15">
        <v>236</v>
      </c>
      <c r="P453" s="229">
        <v>-9</v>
      </c>
    </row>
    <row r="454" spans="1:16" ht="15.6">
      <c r="A454" s="316" t="s">
        <v>56</v>
      </c>
      <c r="B454" s="209">
        <v>8</v>
      </c>
      <c r="C454" s="209" t="str">
        <f>"I"&amp;all_sampels_cleaned!B453</f>
        <v>I330</v>
      </c>
      <c r="D454" s="15">
        <v>143</v>
      </c>
      <c r="E454" s="15">
        <v>-9</v>
      </c>
      <c r="F454" s="15">
        <v>152</v>
      </c>
      <c r="G454" s="15">
        <v>186</v>
      </c>
      <c r="H454" s="229">
        <v>-9</v>
      </c>
      <c r="I454" s="15">
        <v>163</v>
      </c>
      <c r="J454" s="15">
        <v>202</v>
      </c>
      <c r="K454" s="229">
        <v>196</v>
      </c>
      <c r="L454" s="15">
        <v>147</v>
      </c>
      <c r="M454" s="15">
        <v>146</v>
      </c>
      <c r="N454" s="227">
        <v>-9</v>
      </c>
      <c r="O454" s="15">
        <v>232</v>
      </c>
      <c r="P454" s="229">
        <v>-9</v>
      </c>
    </row>
    <row r="455" spans="1:16" ht="15.6">
      <c r="A455" s="316" t="s">
        <v>56</v>
      </c>
      <c r="B455" s="209">
        <v>8</v>
      </c>
      <c r="C455" s="209" t="str">
        <f>"I"&amp;all_sampels_cleaned!B454</f>
        <v>I331</v>
      </c>
      <c r="D455" s="15">
        <v>-9</v>
      </c>
      <c r="E455" s="15">
        <v>-9</v>
      </c>
      <c r="F455" s="15">
        <v>140</v>
      </c>
      <c r="G455" s="15">
        <v>-9</v>
      </c>
      <c r="H455" s="229">
        <v>-9</v>
      </c>
      <c r="I455" s="15">
        <v>-9</v>
      </c>
      <c r="J455" s="15">
        <v>-9</v>
      </c>
      <c r="K455" s="229">
        <v>-9</v>
      </c>
      <c r="L455" s="15">
        <v>-9</v>
      </c>
      <c r="M455" s="15">
        <v>150</v>
      </c>
      <c r="N455" s="227">
        <v>-9</v>
      </c>
      <c r="O455" s="15">
        <v>232</v>
      </c>
      <c r="P455" s="229">
        <v>224</v>
      </c>
    </row>
    <row r="456" spans="1:16" ht="15.6">
      <c r="A456" s="316" t="s">
        <v>56</v>
      </c>
      <c r="B456" s="209">
        <v>8</v>
      </c>
      <c r="C456" s="209" t="str">
        <f>"I"&amp;all_sampels_cleaned!B455</f>
        <v>I331</v>
      </c>
      <c r="D456" s="15">
        <v>-9</v>
      </c>
      <c r="E456" s="15">
        <v>-9</v>
      </c>
      <c r="F456" s="15">
        <v>152</v>
      </c>
      <c r="G456" s="15">
        <v>-9</v>
      </c>
      <c r="H456" s="229">
        <v>-9</v>
      </c>
      <c r="I456" s="15">
        <v>-9</v>
      </c>
      <c r="J456" s="15">
        <v>-9</v>
      </c>
      <c r="K456" s="229">
        <v>-9</v>
      </c>
      <c r="L456" s="15">
        <v>-9</v>
      </c>
      <c r="M456" s="15">
        <v>150</v>
      </c>
      <c r="N456" s="227">
        <v>-9</v>
      </c>
      <c r="O456" s="15">
        <v>232</v>
      </c>
      <c r="P456" s="229">
        <v>224</v>
      </c>
    </row>
    <row r="457" spans="1:16" ht="15.6">
      <c r="A457" s="316" t="s">
        <v>56</v>
      </c>
      <c r="B457" s="209">
        <v>8</v>
      </c>
      <c r="C457" s="209" t="str">
        <f>"I"&amp;all_sampels_cleaned!B456</f>
        <v>I332</v>
      </c>
      <c r="D457" s="15">
        <v>143</v>
      </c>
      <c r="E457" s="15">
        <v>-9</v>
      </c>
      <c r="F457" s="15">
        <v>140</v>
      </c>
      <c r="G457" s="15">
        <v>170</v>
      </c>
      <c r="H457" s="229">
        <v>-9</v>
      </c>
      <c r="I457" s="15">
        <v>163</v>
      </c>
      <c r="J457" s="15">
        <v>-9</v>
      </c>
      <c r="K457" s="229">
        <v>-9</v>
      </c>
      <c r="L457" s="15">
        <v>150</v>
      </c>
      <c r="M457" s="15">
        <v>146</v>
      </c>
      <c r="N457" s="227">
        <v>-9</v>
      </c>
      <c r="O457" s="15">
        <v>232</v>
      </c>
      <c r="P457" s="229">
        <v>-9</v>
      </c>
    </row>
    <row r="458" spans="1:16" ht="15.6">
      <c r="A458" s="316" t="s">
        <v>56</v>
      </c>
      <c r="B458" s="209">
        <v>8</v>
      </c>
      <c r="C458" s="209" t="str">
        <f>"I"&amp;all_sampels_cleaned!B457</f>
        <v>I332</v>
      </c>
      <c r="D458" s="15">
        <v>139</v>
      </c>
      <c r="E458" s="15">
        <v>-9</v>
      </c>
      <c r="F458" s="15">
        <v>152</v>
      </c>
      <c r="G458" s="15">
        <v>186</v>
      </c>
      <c r="H458" s="229">
        <v>-9</v>
      </c>
      <c r="I458" s="15">
        <v>166</v>
      </c>
      <c r="J458" s="15">
        <v>-9</v>
      </c>
      <c r="K458" s="229">
        <v>-9</v>
      </c>
      <c r="L458" s="15">
        <v>150</v>
      </c>
      <c r="M458" s="15">
        <v>146</v>
      </c>
      <c r="N458" s="227">
        <v>-9</v>
      </c>
      <c r="O458" s="15">
        <v>232</v>
      </c>
      <c r="P458" s="229">
        <v>-9</v>
      </c>
    </row>
    <row r="459" spans="1:16" ht="15.6">
      <c r="A459" s="316" t="s">
        <v>56</v>
      </c>
      <c r="B459" s="209">
        <v>8</v>
      </c>
      <c r="C459" s="209" t="str">
        <f>"I"&amp;all_sampels_cleaned!B458</f>
        <v>I333</v>
      </c>
      <c r="D459" s="15">
        <v>-9</v>
      </c>
      <c r="E459" s="15">
        <v>-9</v>
      </c>
      <c r="F459" s="15">
        <v>140</v>
      </c>
      <c r="G459" s="15">
        <v>-9</v>
      </c>
      <c r="H459" s="229">
        <v>-9</v>
      </c>
      <c r="I459" s="15">
        <v>-9</v>
      </c>
      <c r="J459" s="15">
        <v>-9</v>
      </c>
      <c r="K459" s="229">
        <v>-9</v>
      </c>
      <c r="L459" s="15">
        <v>-9</v>
      </c>
      <c r="M459" s="15">
        <v>150</v>
      </c>
      <c r="N459" s="227">
        <v>-9</v>
      </c>
      <c r="O459" s="15">
        <v>-9</v>
      </c>
      <c r="P459" s="229">
        <v>-9</v>
      </c>
    </row>
    <row r="460" spans="1:16" ht="15.6">
      <c r="A460" s="316" t="s">
        <v>56</v>
      </c>
      <c r="B460" s="209">
        <v>8</v>
      </c>
      <c r="C460" s="209" t="str">
        <f>"I"&amp;all_sampels_cleaned!B459</f>
        <v>I333</v>
      </c>
      <c r="D460" s="15">
        <v>-9</v>
      </c>
      <c r="E460" s="15">
        <v>-9</v>
      </c>
      <c r="F460" s="15">
        <v>152</v>
      </c>
      <c r="G460" s="15">
        <v>-9</v>
      </c>
      <c r="H460" s="229">
        <v>-9</v>
      </c>
      <c r="I460" s="15">
        <v>-9</v>
      </c>
      <c r="J460" s="15">
        <v>-9</v>
      </c>
      <c r="K460" s="229">
        <v>-9</v>
      </c>
      <c r="L460" s="15">
        <v>-9</v>
      </c>
      <c r="M460" s="15">
        <v>150</v>
      </c>
      <c r="N460" s="227">
        <v>-9</v>
      </c>
      <c r="O460" s="15">
        <v>-9</v>
      </c>
      <c r="P460" s="229">
        <v>-9</v>
      </c>
    </row>
    <row r="461" spans="1:16" ht="15.6">
      <c r="A461" s="316" t="s">
        <v>56</v>
      </c>
      <c r="B461" s="209">
        <v>8</v>
      </c>
      <c r="C461" s="209" t="str">
        <f>"I"&amp;all_sampels_cleaned!B460</f>
        <v>I334</v>
      </c>
      <c r="D461" s="15">
        <v>143</v>
      </c>
      <c r="E461" s="15">
        <v>-9</v>
      </c>
      <c r="F461" s="15">
        <v>140</v>
      </c>
      <c r="G461" s="15">
        <v>150</v>
      </c>
      <c r="H461" s="229">
        <v>-9</v>
      </c>
      <c r="I461" s="15">
        <v>163</v>
      </c>
      <c r="J461" s="15">
        <v>-9</v>
      </c>
      <c r="K461" s="229">
        <v>186</v>
      </c>
      <c r="L461" s="15">
        <v>162</v>
      </c>
      <c r="M461" s="15">
        <v>150</v>
      </c>
      <c r="N461" s="227">
        <v>-9</v>
      </c>
      <c r="O461" s="15">
        <v>232</v>
      </c>
      <c r="P461" s="229">
        <v>-9</v>
      </c>
    </row>
    <row r="462" spans="1:16" ht="15.6">
      <c r="A462" s="316" t="s">
        <v>56</v>
      </c>
      <c r="B462" s="209">
        <v>8</v>
      </c>
      <c r="C462" s="209" t="str">
        <f>"I"&amp;all_sampels_cleaned!B461</f>
        <v>I334</v>
      </c>
      <c r="D462" s="15">
        <v>143</v>
      </c>
      <c r="E462" s="15">
        <v>-9</v>
      </c>
      <c r="F462" s="15">
        <v>140</v>
      </c>
      <c r="G462" s="15">
        <v>150</v>
      </c>
      <c r="H462" s="229">
        <v>-9</v>
      </c>
      <c r="I462" s="15">
        <v>163</v>
      </c>
      <c r="J462" s="15">
        <v>-9</v>
      </c>
      <c r="K462" s="229">
        <v>200</v>
      </c>
      <c r="L462" s="15">
        <v>156</v>
      </c>
      <c r="M462" s="15">
        <v>150</v>
      </c>
      <c r="N462" s="227">
        <v>-9</v>
      </c>
      <c r="O462" s="15">
        <v>232</v>
      </c>
      <c r="P462" s="229">
        <v>-9</v>
      </c>
    </row>
    <row r="463" spans="1:16" ht="15.6">
      <c r="A463" s="316" t="s">
        <v>56</v>
      </c>
      <c r="B463" s="209">
        <v>8</v>
      </c>
      <c r="C463" s="209" t="str">
        <f>"I"&amp;all_sampels_cleaned!B462</f>
        <v>I335</v>
      </c>
      <c r="D463" s="15">
        <v>143</v>
      </c>
      <c r="E463" s="15">
        <v>-9</v>
      </c>
      <c r="F463" s="15">
        <v>140</v>
      </c>
      <c r="G463" s="15">
        <v>170</v>
      </c>
      <c r="H463" s="229">
        <v>-9</v>
      </c>
      <c r="I463" s="15">
        <v>163</v>
      </c>
      <c r="J463" s="15">
        <v>202</v>
      </c>
      <c r="K463" s="229">
        <v>196</v>
      </c>
      <c r="L463" s="15">
        <v>150</v>
      </c>
      <c r="M463" s="15">
        <v>146</v>
      </c>
      <c r="N463" s="227">
        <v>-9</v>
      </c>
      <c r="O463" s="15">
        <v>232</v>
      </c>
      <c r="P463" s="229">
        <v>-9</v>
      </c>
    </row>
    <row r="464" spans="1:16" ht="15.6">
      <c r="A464" s="316" t="s">
        <v>56</v>
      </c>
      <c r="B464" s="209">
        <v>8</v>
      </c>
      <c r="C464" s="209" t="str">
        <f>"I"&amp;all_sampels_cleaned!B463</f>
        <v>I335</v>
      </c>
      <c r="D464" s="15">
        <v>139</v>
      </c>
      <c r="E464" s="15">
        <v>-9</v>
      </c>
      <c r="F464" s="15">
        <v>152</v>
      </c>
      <c r="G464" s="15">
        <v>186</v>
      </c>
      <c r="H464" s="229">
        <v>-9</v>
      </c>
      <c r="I464" s="15">
        <v>166</v>
      </c>
      <c r="J464" s="15">
        <v>202</v>
      </c>
      <c r="K464" s="229">
        <v>198</v>
      </c>
      <c r="L464" s="15">
        <v>162</v>
      </c>
      <c r="M464" s="15">
        <v>146</v>
      </c>
      <c r="N464" s="227">
        <v>-9</v>
      </c>
      <c r="O464" s="15">
        <v>232</v>
      </c>
      <c r="P464" s="229">
        <v>-9</v>
      </c>
    </row>
    <row r="465" spans="1:16" ht="15.6">
      <c r="A465" s="314" t="s">
        <v>517</v>
      </c>
      <c r="B465" s="209">
        <v>9</v>
      </c>
      <c r="C465" s="209" t="str">
        <f>"I"&amp;all_sampels_cleaned!B464</f>
        <v>I161</v>
      </c>
      <c r="D465" s="15">
        <v>139</v>
      </c>
      <c r="E465" s="15">
        <v>-9</v>
      </c>
      <c r="F465" s="15">
        <v>-9</v>
      </c>
      <c r="G465" s="15">
        <v>150</v>
      </c>
      <c r="H465" s="229">
        <v>194</v>
      </c>
      <c r="I465" s="15">
        <v>163</v>
      </c>
      <c r="J465" s="15">
        <v>204</v>
      </c>
      <c r="K465" s="229">
        <v>196</v>
      </c>
      <c r="L465" s="15">
        <v>150</v>
      </c>
      <c r="M465" s="15">
        <v>124</v>
      </c>
      <c r="N465" s="227">
        <v>302</v>
      </c>
      <c r="O465" s="15">
        <v>232</v>
      </c>
      <c r="P465" s="229">
        <v>224</v>
      </c>
    </row>
    <row r="466" spans="1:16" ht="15.6">
      <c r="A466" s="314" t="s">
        <v>517</v>
      </c>
      <c r="B466" s="209">
        <v>9</v>
      </c>
      <c r="C466" s="209" t="str">
        <f>"I"&amp;all_sampels_cleaned!B465</f>
        <v>I161</v>
      </c>
      <c r="D466" s="15">
        <v>143</v>
      </c>
      <c r="E466" s="15">
        <v>-9</v>
      </c>
      <c r="F466" s="15">
        <v>-9</v>
      </c>
      <c r="G466" s="15">
        <v>138</v>
      </c>
      <c r="H466" s="229">
        <v>215</v>
      </c>
      <c r="I466" s="15">
        <v>166</v>
      </c>
      <c r="J466" s="15">
        <v>204</v>
      </c>
      <c r="K466" s="229">
        <v>182</v>
      </c>
      <c r="L466" s="15">
        <v>162</v>
      </c>
      <c r="M466" s="15">
        <v>134</v>
      </c>
      <c r="N466" s="227">
        <v>302</v>
      </c>
      <c r="O466" s="15">
        <v>232</v>
      </c>
      <c r="P466" s="229">
        <v>224</v>
      </c>
    </row>
    <row r="467" spans="1:16" ht="15.6">
      <c r="A467" s="314" t="s">
        <v>517</v>
      </c>
      <c r="B467" s="209">
        <v>9</v>
      </c>
      <c r="C467" s="209" t="str">
        <f>"I"&amp;all_sampels_cleaned!B466</f>
        <v>I162</v>
      </c>
      <c r="D467" s="15">
        <v>-9</v>
      </c>
      <c r="E467" s="15">
        <v>-9</v>
      </c>
      <c r="F467" s="15">
        <v>-9</v>
      </c>
      <c r="G467" s="15">
        <v>-9</v>
      </c>
      <c r="H467" s="229">
        <v>-9</v>
      </c>
      <c r="I467" s="15">
        <v>160</v>
      </c>
      <c r="J467" s="15">
        <v>-9</v>
      </c>
      <c r="K467" s="229">
        <v>200</v>
      </c>
      <c r="L467" s="15">
        <v>-9</v>
      </c>
      <c r="M467" s="15">
        <v>124</v>
      </c>
      <c r="N467" s="227">
        <v>302</v>
      </c>
      <c r="O467" s="15">
        <v>-9</v>
      </c>
      <c r="P467" s="229">
        <v>-9</v>
      </c>
    </row>
    <row r="468" spans="1:16" ht="15.6">
      <c r="A468" s="314" t="s">
        <v>517</v>
      </c>
      <c r="B468" s="209">
        <v>9</v>
      </c>
      <c r="C468" s="209" t="str">
        <f>"I"&amp;all_sampels_cleaned!B467</f>
        <v>I162</v>
      </c>
      <c r="D468" s="15">
        <v>-9</v>
      </c>
      <c r="E468" s="15">
        <v>-9</v>
      </c>
      <c r="F468" s="15">
        <v>-9</v>
      </c>
      <c r="G468" s="15">
        <v>-9</v>
      </c>
      <c r="H468" s="229">
        <v>-9</v>
      </c>
      <c r="I468" s="15">
        <v>163</v>
      </c>
      <c r="J468" s="15">
        <v>-9</v>
      </c>
      <c r="K468" s="229">
        <v>182</v>
      </c>
      <c r="L468" s="15">
        <v>-9</v>
      </c>
      <c r="M468" s="15">
        <v>134</v>
      </c>
      <c r="N468" s="227">
        <v>302</v>
      </c>
      <c r="O468" s="15">
        <v>-9</v>
      </c>
      <c r="P468" s="229">
        <v>-9</v>
      </c>
    </row>
    <row r="469" spans="1:16" ht="15.6">
      <c r="A469" s="314" t="s">
        <v>517</v>
      </c>
      <c r="B469" s="209">
        <v>9</v>
      </c>
      <c r="C469" s="209" t="str">
        <f>"I"&amp;all_sampels_cleaned!B468</f>
        <v>I163</v>
      </c>
      <c r="D469" s="15">
        <v>143</v>
      </c>
      <c r="E469" s="15">
        <v>-9</v>
      </c>
      <c r="F469" s="15">
        <v>-9</v>
      </c>
      <c r="G469" s="15">
        <v>-9</v>
      </c>
      <c r="H469" s="229">
        <v>194</v>
      </c>
      <c r="I469" s="15">
        <v>163</v>
      </c>
      <c r="J469" s="15">
        <v>204</v>
      </c>
      <c r="K469" s="229">
        <v>184</v>
      </c>
      <c r="L469" s="15">
        <v>150</v>
      </c>
      <c r="M469" s="15">
        <v>124</v>
      </c>
      <c r="N469" s="227">
        <v>-9</v>
      </c>
      <c r="O469" s="15">
        <v>232</v>
      </c>
      <c r="P469" s="229">
        <v>224</v>
      </c>
    </row>
    <row r="470" spans="1:16" ht="15.6">
      <c r="A470" s="314" t="s">
        <v>517</v>
      </c>
      <c r="B470" s="209">
        <v>9</v>
      </c>
      <c r="C470" s="209" t="str">
        <f>"I"&amp;all_sampels_cleaned!B469</f>
        <v>I163</v>
      </c>
      <c r="D470" s="15">
        <v>139</v>
      </c>
      <c r="E470" s="15">
        <v>-9</v>
      </c>
      <c r="F470" s="15">
        <v>-9</v>
      </c>
      <c r="G470" s="15">
        <v>-9</v>
      </c>
      <c r="H470" s="229">
        <v>215</v>
      </c>
      <c r="I470" s="15">
        <v>166</v>
      </c>
      <c r="J470" s="15">
        <v>204</v>
      </c>
      <c r="K470" s="229">
        <v>198</v>
      </c>
      <c r="L470" s="15">
        <v>162</v>
      </c>
      <c r="M470" s="15">
        <v>134</v>
      </c>
      <c r="N470" s="227">
        <v>-9</v>
      </c>
      <c r="O470" s="15">
        <v>232</v>
      </c>
      <c r="P470" s="229">
        <v>224</v>
      </c>
    </row>
    <row r="471" spans="1:16" ht="15.6">
      <c r="A471" s="314" t="s">
        <v>517</v>
      </c>
      <c r="B471" s="209">
        <v>9</v>
      </c>
      <c r="C471" s="209" t="str">
        <f>"I"&amp;all_sampels_cleaned!B470</f>
        <v>I164</v>
      </c>
      <c r="D471" s="15">
        <v>139</v>
      </c>
      <c r="E471" s="15">
        <v>-9</v>
      </c>
      <c r="F471" s="15">
        <v>150</v>
      </c>
      <c r="G471" s="15">
        <v>150</v>
      </c>
      <c r="H471" s="229">
        <v>194</v>
      </c>
      <c r="I471" s="15">
        <v>163</v>
      </c>
      <c r="J471" s="15">
        <v>202</v>
      </c>
      <c r="K471" s="229">
        <v>196</v>
      </c>
      <c r="L471" s="15">
        <v>150</v>
      </c>
      <c r="M471" s="15">
        <v>124</v>
      </c>
      <c r="N471" s="227">
        <v>-9</v>
      </c>
      <c r="O471" s="15">
        <v>232</v>
      </c>
      <c r="P471" s="229">
        <v>-9</v>
      </c>
    </row>
    <row r="472" spans="1:16" ht="15.6">
      <c r="A472" s="314" t="s">
        <v>517</v>
      </c>
      <c r="B472" s="209">
        <v>9</v>
      </c>
      <c r="C472" s="209" t="str">
        <f>"I"&amp;all_sampels_cleaned!B471</f>
        <v>I164</v>
      </c>
      <c r="D472" s="15">
        <v>143</v>
      </c>
      <c r="E472" s="15">
        <v>-9</v>
      </c>
      <c r="F472" s="15">
        <v>150</v>
      </c>
      <c r="G472" s="15">
        <v>138</v>
      </c>
      <c r="H472" s="229">
        <v>215</v>
      </c>
      <c r="I472" s="15">
        <v>166</v>
      </c>
      <c r="J472" s="15">
        <v>202</v>
      </c>
      <c r="K472" s="229">
        <v>184</v>
      </c>
      <c r="L472" s="15">
        <v>162</v>
      </c>
      <c r="M472" s="15">
        <v>134</v>
      </c>
      <c r="N472" s="227">
        <v>-9</v>
      </c>
      <c r="O472" s="15">
        <v>232</v>
      </c>
      <c r="P472" s="229">
        <v>-9</v>
      </c>
    </row>
    <row r="473" spans="1:16" ht="15.6">
      <c r="A473" s="314" t="s">
        <v>517</v>
      </c>
      <c r="B473" s="209">
        <v>9</v>
      </c>
      <c r="C473" s="209" t="str">
        <f>"I"&amp;all_sampels_cleaned!B472</f>
        <v>I165</v>
      </c>
      <c r="D473" s="15">
        <v>-9</v>
      </c>
      <c r="E473" s="15">
        <v>-9</v>
      </c>
      <c r="F473" s="15">
        <v>-9</v>
      </c>
      <c r="G473" s="15">
        <v>-9</v>
      </c>
      <c r="H473" s="229">
        <v>-9</v>
      </c>
      <c r="I473" s="15">
        <v>163</v>
      </c>
      <c r="J473" s="15">
        <v>-9</v>
      </c>
      <c r="K473" s="229">
        <v>196</v>
      </c>
      <c r="L473" s="15">
        <v>162</v>
      </c>
      <c r="M473" s="15">
        <v>124</v>
      </c>
      <c r="N473" s="227">
        <v>-9</v>
      </c>
      <c r="O473" s="15">
        <v>232</v>
      </c>
      <c r="P473" s="229">
        <v>-9</v>
      </c>
    </row>
    <row r="474" spans="1:16" ht="15.6">
      <c r="A474" s="314" t="s">
        <v>517</v>
      </c>
      <c r="B474" s="209">
        <v>9</v>
      </c>
      <c r="C474" s="209" t="str">
        <f>"I"&amp;all_sampels_cleaned!B473</f>
        <v>I165</v>
      </c>
      <c r="D474" s="15">
        <v>-9</v>
      </c>
      <c r="E474" s="15">
        <v>-9</v>
      </c>
      <c r="F474" s="15">
        <v>-9</v>
      </c>
      <c r="G474" s="15">
        <v>-9</v>
      </c>
      <c r="H474" s="229">
        <v>-9</v>
      </c>
      <c r="I474" s="15">
        <v>166</v>
      </c>
      <c r="J474" s="15">
        <v>-9</v>
      </c>
      <c r="K474" s="229">
        <v>196</v>
      </c>
      <c r="L474" s="15">
        <v>162</v>
      </c>
      <c r="M474" s="15">
        <v>134</v>
      </c>
      <c r="N474" s="227">
        <v>-9</v>
      </c>
      <c r="O474" s="15">
        <v>232</v>
      </c>
      <c r="P474" s="229">
        <v>-9</v>
      </c>
    </row>
    <row r="475" spans="1:16" ht="15.6">
      <c r="A475" s="314" t="s">
        <v>517</v>
      </c>
      <c r="B475" s="209">
        <v>9</v>
      </c>
      <c r="C475" s="209" t="str">
        <f>"I"&amp;all_sampels_cleaned!B474</f>
        <v>I166</v>
      </c>
      <c r="D475" s="15">
        <v>139</v>
      </c>
      <c r="E475" s="15">
        <v>-9</v>
      </c>
      <c r="F475" s="15">
        <v>-9</v>
      </c>
      <c r="G475" s="15">
        <v>150</v>
      </c>
      <c r="H475" s="229">
        <v>194</v>
      </c>
      <c r="I475" s="15">
        <v>166</v>
      </c>
      <c r="J475" s="15">
        <v>-9</v>
      </c>
      <c r="K475" s="229">
        <v>198</v>
      </c>
      <c r="L475" s="15">
        <v>150</v>
      </c>
      <c r="M475" s="15">
        <v>124</v>
      </c>
      <c r="N475" s="227">
        <v>-9</v>
      </c>
      <c r="O475" s="15">
        <v>232</v>
      </c>
      <c r="P475" s="229">
        <v>194</v>
      </c>
    </row>
    <row r="476" spans="1:16" ht="15.6">
      <c r="A476" s="314" t="s">
        <v>517</v>
      </c>
      <c r="B476" s="209">
        <v>9</v>
      </c>
      <c r="C476" s="209" t="str">
        <f>"I"&amp;all_sampels_cleaned!B475</f>
        <v>I166</v>
      </c>
      <c r="D476" s="15">
        <v>143</v>
      </c>
      <c r="E476" s="15">
        <v>-9</v>
      </c>
      <c r="F476" s="15">
        <v>-9</v>
      </c>
      <c r="G476" s="15">
        <v>150</v>
      </c>
      <c r="H476" s="229">
        <v>215</v>
      </c>
      <c r="I476" s="15">
        <v>163</v>
      </c>
      <c r="J476" s="15">
        <v>-9</v>
      </c>
      <c r="K476" s="229">
        <v>184</v>
      </c>
      <c r="L476" s="15">
        <v>162</v>
      </c>
      <c r="M476" s="15">
        <v>134</v>
      </c>
      <c r="N476" s="227">
        <v>-9</v>
      </c>
      <c r="O476" s="15">
        <v>232</v>
      </c>
      <c r="P476" s="229">
        <v>194</v>
      </c>
    </row>
    <row r="477" spans="1:16" ht="15.6">
      <c r="A477" s="314" t="s">
        <v>517</v>
      </c>
      <c r="B477" s="209">
        <v>9</v>
      </c>
      <c r="C477" s="209" t="str">
        <f>"I"&amp;all_sampels_cleaned!B476</f>
        <v>I167</v>
      </c>
      <c r="D477" s="15">
        <v>131</v>
      </c>
      <c r="E477" s="15">
        <v>338</v>
      </c>
      <c r="F477" s="15">
        <v>126</v>
      </c>
      <c r="G477" s="15">
        <v>150</v>
      </c>
      <c r="H477" s="229">
        <v>194</v>
      </c>
      <c r="I477" s="15">
        <v>163</v>
      </c>
      <c r="J477" s="15">
        <v>204</v>
      </c>
      <c r="K477" s="229">
        <v>184</v>
      </c>
      <c r="L477" s="15">
        <v>150</v>
      </c>
      <c r="M477" s="15">
        <v>124</v>
      </c>
      <c r="N477" s="227">
        <v>302</v>
      </c>
      <c r="O477" s="15">
        <v>232</v>
      </c>
      <c r="P477" s="229">
        <v>224</v>
      </c>
    </row>
    <row r="478" spans="1:16" ht="15.6">
      <c r="A478" s="314" t="s">
        <v>517</v>
      </c>
      <c r="B478" s="209">
        <v>9</v>
      </c>
      <c r="C478" s="209" t="str">
        <f>"I"&amp;all_sampels_cleaned!B477</f>
        <v>I167</v>
      </c>
      <c r="D478" s="15">
        <v>135</v>
      </c>
      <c r="E478" s="15">
        <v>329</v>
      </c>
      <c r="F478" s="15">
        <v>126</v>
      </c>
      <c r="G478" s="15">
        <v>138</v>
      </c>
      <c r="H478" s="229">
        <v>215</v>
      </c>
      <c r="I478" s="15">
        <v>166</v>
      </c>
      <c r="J478" s="15">
        <v>204</v>
      </c>
      <c r="K478" s="229">
        <v>198</v>
      </c>
      <c r="L478" s="15">
        <v>162</v>
      </c>
      <c r="M478" s="15">
        <v>134</v>
      </c>
      <c r="N478" s="227">
        <v>302</v>
      </c>
      <c r="O478" s="15">
        <v>232</v>
      </c>
      <c r="P478" s="229">
        <v>224</v>
      </c>
    </row>
    <row r="479" spans="1:16" ht="15.6">
      <c r="A479" s="314" t="s">
        <v>517</v>
      </c>
      <c r="B479" s="209">
        <v>9</v>
      </c>
      <c r="C479" s="209" t="str">
        <f>"I"&amp;all_sampels_cleaned!B478</f>
        <v>I168</v>
      </c>
      <c r="D479" s="15">
        <v>-9</v>
      </c>
      <c r="E479" s="15">
        <v>-9</v>
      </c>
      <c r="F479" s="15">
        <v>-9</v>
      </c>
      <c r="G479" s="15">
        <v>-9</v>
      </c>
      <c r="H479" s="229">
        <v>-9</v>
      </c>
      <c r="I479" s="15">
        <v>166</v>
      </c>
      <c r="J479" s="15">
        <v>-9</v>
      </c>
      <c r="K479" s="229">
        <v>196</v>
      </c>
      <c r="L479" s="15">
        <v>-9</v>
      </c>
      <c r="M479" s="15">
        <v>134</v>
      </c>
      <c r="N479" s="227">
        <v>-9</v>
      </c>
      <c r="O479" s="15">
        <v>-9</v>
      </c>
      <c r="P479" s="229">
        <v>-9</v>
      </c>
    </row>
    <row r="480" spans="1:16" ht="15.6">
      <c r="A480" s="314" t="s">
        <v>517</v>
      </c>
      <c r="B480" s="209">
        <v>9</v>
      </c>
      <c r="C480" s="209" t="str">
        <f>"I"&amp;all_sampels_cleaned!B479</f>
        <v>I168</v>
      </c>
      <c r="D480" s="15">
        <v>-9</v>
      </c>
      <c r="E480" s="15">
        <v>-9</v>
      </c>
      <c r="F480" s="15">
        <v>-9</v>
      </c>
      <c r="G480" s="15">
        <v>-9</v>
      </c>
      <c r="H480" s="229">
        <v>-9</v>
      </c>
      <c r="I480" s="15">
        <v>163</v>
      </c>
      <c r="J480" s="15">
        <v>-9</v>
      </c>
      <c r="K480" s="229">
        <v>196</v>
      </c>
      <c r="L480" s="15">
        <v>-9</v>
      </c>
      <c r="M480" s="15">
        <v>124</v>
      </c>
      <c r="N480" s="227">
        <v>-9</v>
      </c>
      <c r="O480" s="15">
        <v>-9</v>
      </c>
      <c r="P480" s="229">
        <v>-9</v>
      </c>
    </row>
    <row r="481" spans="1:16" ht="15.6">
      <c r="A481" s="314" t="s">
        <v>517</v>
      </c>
      <c r="B481" s="209">
        <v>9</v>
      </c>
      <c r="C481" s="209" t="str">
        <f>"I"&amp;all_sampels_cleaned!B480</f>
        <v>I169</v>
      </c>
      <c r="D481" s="15">
        <v>139</v>
      </c>
      <c r="E481" s="15">
        <v>-9</v>
      </c>
      <c r="F481" s="15">
        <v>-9</v>
      </c>
      <c r="G481" s="15">
        <v>150</v>
      </c>
      <c r="H481" s="229">
        <v>194</v>
      </c>
      <c r="I481" s="15">
        <v>163</v>
      </c>
      <c r="J481" s="15">
        <v>204</v>
      </c>
      <c r="K481" s="229">
        <v>198</v>
      </c>
      <c r="L481" s="15">
        <v>150</v>
      </c>
      <c r="M481" s="15">
        <v>124</v>
      </c>
      <c r="N481" s="227">
        <v>302</v>
      </c>
      <c r="O481" s="15">
        <v>-9</v>
      </c>
      <c r="P481" s="229">
        <v>-9</v>
      </c>
    </row>
    <row r="482" spans="1:16" ht="15.6">
      <c r="A482" s="314" t="s">
        <v>517</v>
      </c>
      <c r="B482" s="209">
        <v>9</v>
      </c>
      <c r="C482" s="209" t="str">
        <f>"I"&amp;all_sampels_cleaned!B481</f>
        <v>I169</v>
      </c>
      <c r="D482" s="15">
        <v>143</v>
      </c>
      <c r="E482" s="15">
        <v>-9</v>
      </c>
      <c r="F482" s="15">
        <v>-9</v>
      </c>
      <c r="G482" s="15">
        <v>150</v>
      </c>
      <c r="H482" s="229">
        <v>215</v>
      </c>
      <c r="I482" s="15">
        <v>166</v>
      </c>
      <c r="J482" s="15">
        <v>204</v>
      </c>
      <c r="K482" s="229">
        <v>196</v>
      </c>
      <c r="L482" s="15">
        <v>162</v>
      </c>
      <c r="M482" s="15">
        <v>134</v>
      </c>
      <c r="N482" s="227">
        <v>302</v>
      </c>
      <c r="O482" s="15">
        <v>-9</v>
      </c>
      <c r="P482" s="229">
        <v>-9</v>
      </c>
    </row>
    <row r="483" spans="1:16" ht="15.6">
      <c r="A483" s="314" t="s">
        <v>517</v>
      </c>
      <c r="B483" s="209">
        <v>9</v>
      </c>
      <c r="C483" s="209" t="str">
        <f>"I"&amp;all_sampels_cleaned!B482</f>
        <v>I170</v>
      </c>
      <c r="D483" s="15">
        <v>143</v>
      </c>
      <c r="E483" s="15">
        <v>-9</v>
      </c>
      <c r="F483" s="15">
        <v>-9</v>
      </c>
      <c r="G483" s="15">
        <v>150</v>
      </c>
      <c r="H483" s="229">
        <v>-9</v>
      </c>
      <c r="I483" s="15">
        <v>163</v>
      </c>
      <c r="J483" s="15">
        <v>-9</v>
      </c>
      <c r="K483" s="229">
        <v>200</v>
      </c>
      <c r="L483" s="15">
        <v>-9</v>
      </c>
      <c r="M483" s="15">
        <v>134</v>
      </c>
      <c r="N483" s="227">
        <v>302</v>
      </c>
      <c r="O483" s="15">
        <v>232</v>
      </c>
      <c r="P483" s="229">
        <v>-9</v>
      </c>
    </row>
    <row r="484" spans="1:16" ht="15.6">
      <c r="A484" s="314" t="s">
        <v>517</v>
      </c>
      <c r="B484" s="209">
        <v>9</v>
      </c>
      <c r="C484" s="209" t="str">
        <f>"I"&amp;all_sampels_cleaned!B483</f>
        <v>I170</v>
      </c>
      <c r="D484" s="15">
        <v>139</v>
      </c>
      <c r="E484" s="15">
        <v>-9</v>
      </c>
      <c r="F484" s="15">
        <v>-9</v>
      </c>
      <c r="G484" s="15">
        <v>150</v>
      </c>
      <c r="H484" s="229">
        <v>-9</v>
      </c>
      <c r="I484" s="15">
        <v>166</v>
      </c>
      <c r="J484" s="15">
        <v>-9</v>
      </c>
      <c r="K484" s="229">
        <v>184</v>
      </c>
      <c r="L484" s="15">
        <v>-9</v>
      </c>
      <c r="M484" s="15">
        <v>124</v>
      </c>
      <c r="N484" s="227">
        <v>302</v>
      </c>
      <c r="O484" s="15">
        <v>232</v>
      </c>
      <c r="P484" s="229">
        <v>-9</v>
      </c>
    </row>
    <row r="485" spans="1:16" ht="15.6">
      <c r="A485" s="314" t="s">
        <v>517</v>
      </c>
      <c r="B485" s="209">
        <v>9</v>
      </c>
      <c r="C485" s="209" t="str">
        <f>"I"&amp;all_sampels_cleaned!B484</f>
        <v>I171</v>
      </c>
      <c r="D485" s="15">
        <v>139</v>
      </c>
      <c r="E485" s="15">
        <v>338</v>
      </c>
      <c r="F485" s="15">
        <v>132</v>
      </c>
      <c r="G485" s="15">
        <v>150</v>
      </c>
      <c r="H485" s="229">
        <v>194</v>
      </c>
      <c r="I485" s="15">
        <v>163</v>
      </c>
      <c r="J485" s="15">
        <v>-9</v>
      </c>
      <c r="K485" s="229">
        <v>184</v>
      </c>
      <c r="L485" s="15">
        <v>150</v>
      </c>
      <c r="M485" s="15">
        <v>124</v>
      </c>
      <c r="N485" s="227">
        <v>302</v>
      </c>
      <c r="O485" s="15">
        <v>232</v>
      </c>
      <c r="P485" s="229">
        <v>-9</v>
      </c>
    </row>
    <row r="486" spans="1:16" ht="15.6">
      <c r="A486" s="314" t="s">
        <v>517</v>
      </c>
      <c r="B486" s="209">
        <v>9</v>
      </c>
      <c r="C486" s="209" t="str">
        <f>"I"&amp;all_sampels_cleaned!B485</f>
        <v>I171</v>
      </c>
      <c r="D486" s="15">
        <v>143</v>
      </c>
      <c r="E486" s="15">
        <v>329</v>
      </c>
      <c r="F486" s="15">
        <v>132</v>
      </c>
      <c r="G486" s="15">
        <v>150</v>
      </c>
      <c r="H486" s="229">
        <v>215</v>
      </c>
      <c r="I486" s="15">
        <v>166</v>
      </c>
      <c r="J486" s="15">
        <v>-9</v>
      </c>
      <c r="K486" s="229">
        <v>198</v>
      </c>
      <c r="L486" s="15">
        <v>162</v>
      </c>
      <c r="M486" s="15">
        <v>134</v>
      </c>
      <c r="N486" s="227">
        <v>302</v>
      </c>
      <c r="O486" s="15">
        <v>232</v>
      </c>
      <c r="P486" s="229">
        <v>-9</v>
      </c>
    </row>
    <row r="487" spans="1:16" ht="15.6">
      <c r="A487" s="314" t="s">
        <v>517</v>
      </c>
      <c r="B487" s="209">
        <v>9</v>
      </c>
      <c r="C487" s="209" t="str">
        <f>"I"&amp;all_sampels_cleaned!B486</f>
        <v>I172</v>
      </c>
      <c r="D487" s="15">
        <v>139</v>
      </c>
      <c r="E487" s="15">
        <v>329</v>
      </c>
      <c r="F487" s="15">
        <v>-9</v>
      </c>
      <c r="G487" s="15">
        <v>150</v>
      </c>
      <c r="H487" s="229">
        <v>194</v>
      </c>
      <c r="I487" s="15">
        <v>163</v>
      </c>
      <c r="J487" s="15">
        <v>204</v>
      </c>
      <c r="K487" s="229">
        <v>184</v>
      </c>
      <c r="L487" s="15">
        <v>150</v>
      </c>
      <c r="M487" s="15">
        <v>124</v>
      </c>
      <c r="N487" s="227">
        <v>302</v>
      </c>
      <c r="O487" s="15">
        <v>232</v>
      </c>
      <c r="P487" s="229">
        <v>224</v>
      </c>
    </row>
    <row r="488" spans="1:16" ht="15.6">
      <c r="A488" s="314" t="s">
        <v>517</v>
      </c>
      <c r="B488" s="209">
        <v>9</v>
      </c>
      <c r="C488" s="209" t="str">
        <f>"I"&amp;all_sampels_cleaned!B487</f>
        <v>I172</v>
      </c>
      <c r="D488" s="15">
        <v>143</v>
      </c>
      <c r="E488" s="15">
        <v>338</v>
      </c>
      <c r="F488" s="15">
        <v>-9</v>
      </c>
      <c r="G488" s="15">
        <v>150</v>
      </c>
      <c r="H488" s="229">
        <v>215</v>
      </c>
      <c r="I488" s="15">
        <v>166</v>
      </c>
      <c r="J488" s="15">
        <v>204</v>
      </c>
      <c r="K488" s="229">
        <v>198</v>
      </c>
      <c r="L488" s="15">
        <v>162</v>
      </c>
      <c r="M488" s="15">
        <v>134</v>
      </c>
      <c r="N488" s="227">
        <v>302</v>
      </c>
      <c r="O488" s="15">
        <v>232</v>
      </c>
      <c r="P488" s="229">
        <v>232</v>
      </c>
    </row>
    <row r="489" spans="1:16" ht="15.6">
      <c r="A489" s="314" t="s">
        <v>517</v>
      </c>
      <c r="B489" s="209">
        <v>9</v>
      </c>
      <c r="C489" s="209" t="str">
        <f>"I"&amp;all_sampels_cleaned!B488</f>
        <v>I173</v>
      </c>
      <c r="D489" s="15">
        <v>139</v>
      </c>
      <c r="E489" s="15">
        <v>329</v>
      </c>
      <c r="F489" s="15">
        <v>126</v>
      </c>
      <c r="G489" s="15">
        <v>150</v>
      </c>
      <c r="H489" s="229">
        <v>194</v>
      </c>
      <c r="I489" s="15">
        <v>163</v>
      </c>
      <c r="J489" s="15">
        <v>204</v>
      </c>
      <c r="K489" s="229">
        <v>184</v>
      </c>
      <c r="L489" s="15">
        <v>150</v>
      </c>
      <c r="M489" s="15">
        <v>124</v>
      </c>
      <c r="N489" s="227">
        <v>302</v>
      </c>
      <c r="O489" s="15">
        <v>232</v>
      </c>
      <c r="P489" s="229">
        <v>-9</v>
      </c>
    </row>
    <row r="490" spans="1:16" ht="15.6">
      <c r="A490" s="314" t="s">
        <v>517</v>
      </c>
      <c r="B490" s="209">
        <v>9</v>
      </c>
      <c r="C490" s="209" t="str">
        <f>"I"&amp;all_sampels_cleaned!B489</f>
        <v>I173</v>
      </c>
      <c r="D490" s="15">
        <v>143</v>
      </c>
      <c r="E490" s="15">
        <v>338</v>
      </c>
      <c r="F490" s="15">
        <v>126</v>
      </c>
      <c r="G490" s="15">
        <v>150</v>
      </c>
      <c r="H490" s="229">
        <v>215</v>
      </c>
      <c r="I490" s="15">
        <v>166</v>
      </c>
      <c r="J490" s="15">
        <v>204</v>
      </c>
      <c r="K490" s="229">
        <v>198</v>
      </c>
      <c r="L490" s="15">
        <v>162</v>
      </c>
      <c r="M490" s="15">
        <v>134</v>
      </c>
      <c r="N490" s="227">
        <v>302</v>
      </c>
      <c r="O490" s="15">
        <v>232</v>
      </c>
      <c r="P490" s="229">
        <v>-9</v>
      </c>
    </row>
    <row r="491" spans="1:16" ht="15.6">
      <c r="A491" s="314" t="s">
        <v>517</v>
      </c>
      <c r="B491" s="209">
        <v>9</v>
      </c>
      <c r="C491" s="209" t="str">
        <f>"I"&amp;all_sampels_cleaned!B490</f>
        <v>I174</v>
      </c>
      <c r="D491" s="15">
        <v>139</v>
      </c>
      <c r="E491" s="15">
        <v>329</v>
      </c>
      <c r="F491" s="15">
        <v>-9</v>
      </c>
      <c r="G491" s="15">
        <v>150</v>
      </c>
      <c r="H491" s="229">
        <v>194</v>
      </c>
      <c r="I491" s="15">
        <v>163</v>
      </c>
      <c r="J491" s="15">
        <v>204</v>
      </c>
      <c r="K491" s="229">
        <v>184</v>
      </c>
      <c r="L491" s="15">
        <v>150</v>
      </c>
      <c r="M491" s="15">
        <v>124</v>
      </c>
      <c r="N491" s="227">
        <v>302</v>
      </c>
      <c r="O491" s="15">
        <v>232</v>
      </c>
      <c r="P491" s="229">
        <v>-9</v>
      </c>
    </row>
    <row r="492" spans="1:16" ht="15.6">
      <c r="A492" s="314" t="s">
        <v>517</v>
      </c>
      <c r="B492" s="209">
        <v>9</v>
      </c>
      <c r="C492" s="209" t="str">
        <f>"I"&amp;all_sampels_cleaned!B491</f>
        <v>I174</v>
      </c>
      <c r="D492" s="15">
        <v>143</v>
      </c>
      <c r="E492" s="15">
        <v>338</v>
      </c>
      <c r="F492" s="15">
        <v>-9</v>
      </c>
      <c r="G492" s="15">
        <v>150</v>
      </c>
      <c r="H492" s="229">
        <v>215</v>
      </c>
      <c r="I492" s="15">
        <v>166</v>
      </c>
      <c r="J492" s="15">
        <v>204</v>
      </c>
      <c r="K492" s="229">
        <v>198</v>
      </c>
      <c r="L492" s="15">
        <v>162</v>
      </c>
      <c r="M492" s="15">
        <v>134</v>
      </c>
      <c r="N492" s="227">
        <v>302</v>
      </c>
      <c r="O492" s="15">
        <v>232</v>
      </c>
      <c r="P492" s="229">
        <v>-9</v>
      </c>
    </row>
    <row r="493" spans="1:16" ht="15.6">
      <c r="A493" s="314" t="s">
        <v>517</v>
      </c>
      <c r="B493" s="209">
        <v>9</v>
      </c>
      <c r="C493" s="209" t="str">
        <f>"I"&amp;all_sampels_cleaned!B492</f>
        <v>I175</v>
      </c>
      <c r="D493" s="15">
        <v>139</v>
      </c>
      <c r="E493" s="15">
        <v>-9</v>
      </c>
      <c r="F493" s="15">
        <v>-9</v>
      </c>
      <c r="G493" s="15">
        <v>150</v>
      </c>
      <c r="H493" s="229">
        <v>215</v>
      </c>
      <c r="I493" s="15">
        <v>163</v>
      </c>
      <c r="J493" s="15">
        <v>-9</v>
      </c>
      <c r="K493" s="229">
        <v>184</v>
      </c>
      <c r="L493" s="15">
        <v>150</v>
      </c>
      <c r="M493" s="15">
        <v>124</v>
      </c>
      <c r="N493" s="227">
        <v>302</v>
      </c>
      <c r="O493" s="15">
        <v>232</v>
      </c>
      <c r="P493" s="229">
        <v>214</v>
      </c>
    </row>
    <row r="494" spans="1:16" ht="15.6">
      <c r="A494" s="314" t="s">
        <v>517</v>
      </c>
      <c r="B494" s="209">
        <v>9</v>
      </c>
      <c r="C494" s="209" t="str">
        <f>"I"&amp;all_sampels_cleaned!B493</f>
        <v>I175</v>
      </c>
      <c r="D494" s="15">
        <v>143</v>
      </c>
      <c r="E494" s="15">
        <v>-9</v>
      </c>
      <c r="F494" s="15">
        <v>-9</v>
      </c>
      <c r="G494" s="15">
        <v>150</v>
      </c>
      <c r="H494" s="229">
        <v>194</v>
      </c>
      <c r="I494" s="15">
        <v>166</v>
      </c>
      <c r="J494" s="15">
        <v>-9</v>
      </c>
      <c r="K494" s="229">
        <v>198</v>
      </c>
      <c r="L494" s="15">
        <v>162</v>
      </c>
      <c r="M494" s="15">
        <v>134</v>
      </c>
      <c r="N494" s="227">
        <v>302</v>
      </c>
      <c r="O494" s="15">
        <v>232</v>
      </c>
      <c r="P494" s="229">
        <v>224</v>
      </c>
    </row>
    <row r="495" spans="1:16" ht="15.6">
      <c r="A495" s="314" t="s">
        <v>517</v>
      </c>
      <c r="B495" s="209">
        <v>9</v>
      </c>
      <c r="C495" s="209" t="str">
        <f>"I"&amp;all_sampels_cleaned!B494</f>
        <v>I176</v>
      </c>
      <c r="D495" s="15">
        <v>139</v>
      </c>
      <c r="E495" s="15">
        <v>329</v>
      </c>
      <c r="F495" s="15">
        <v>-9</v>
      </c>
      <c r="G495" s="15">
        <v>150</v>
      </c>
      <c r="H495" s="229">
        <v>194</v>
      </c>
      <c r="I495" s="15">
        <v>166</v>
      </c>
      <c r="J495" s="15">
        <v>204</v>
      </c>
      <c r="K495" s="229">
        <v>198</v>
      </c>
      <c r="L495" s="15">
        <v>162</v>
      </c>
      <c r="M495" s="15">
        <v>134</v>
      </c>
      <c r="N495" s="227">
        <v>-9</v>
      </c>
      <c r="O495" s="15">
        <v>-9</v>
      </c>
      <c r="P495" s="229">
        <v>-9</v>
      </c>
    </row>
    <row r="496" spans="1:16" ht="15.6">
      <c r="A496" s="314" t="s">
        <v>517</v>
      </c>
      <c r="B496" s="209">
        <v>9</v>
      </c>
      <c r="C496" s="209" t="str">
        <f>"I"&amp;all_sampels_cleaned!B495</f>
        <v>I176</v>
      </c>
      <c r="D496" s="15">
        <v>143</v>
      </c>
      <c r="E496" s="15">
        <v>338</v>
      </c>
      <c r="F496" s="15">
        <v>-9</v>
      </c>
      <c r="G496" s="15">
        <v>150</v>
      </c>
      <c r="H496" s="229">
        <v>215</v>
      </c>
      <c r="I496" s="15">
        <v>163</v>
      </c>
      <c r="J496" s="15">
        <v>204</v>
      </c>
      <c r="K496" s="229">
        <v>184</v>
      </c>
      <c r="L496" s="15">
        <v>150</v>
      </c>
      <c r="M496" s="15">
        <v>124</v>
      </c>
      <c r="N496" s="227">
        <v>-9</v>
      </c>
      <c r="O496" s="15">
        <v>-9</v>
      </c>
      <c r="P496" s="229">
        <v>-9</v>
      </c>
    </row>
    <row r="497" spans="1:16" ht="15.6">
      <c r="A497" s="314" t="s">
        <v>517</v>
      </c>
      <c r="B497" s="209">
        <v>9</v>
      </c>
      <c r="C497" s="209" t="str">
        <f>"I"&amp;all_sampels_cleaned!B496</f>
        <v>I177</v>
      </c>
      <c r="D497" s="15">
        <v>139</v>
      </c>
      <c r="E497" s="15">
        <v>329</v>
      </c>
      <c r="F497" s="15">
        <v>-9</v>
      </c>
      <c r="G497" s="15">
        <v>150</v>
      </c>
      <c r="H497" s="229">
        <v>194</v>
      </c>
      <c r="I497" s="15">
        <v>-9</v>
      </c>
      <c r="J497" s="15">
        <v>202</v>
      </c>
      <c r="K497" s="229">
        <v>182</v>
      </c>
      <c r="L497" s="15">
        <v>150</v>
      </c>
      <c r="M497" s="15">
        <v>124</v>
      </c>
      <c r="N497" s="227">
        <v>302</v>
      </c>
      <c r="O497" s="15">
        <v>232</v>
      </c>
      <c r="P497" s="229">
        <v>224</v>
      </c>
    </row>
    <row r="498" spans="1:16" ht="15.6">
      <c r="A498" s="314" t="s">
        <v>517</v>
      </c>
      <c r="B498" s="209">
        <v>9</v>
      </c>
      <c r="C498" s="209" t="str">
        <f>"I"&amp;all_sampels_cleaned!B497</f>
        <v>I177</v>
      </c>
      <c r="D498" s="15">
        <v>143</v>
      </c>
      <c r="E498" s="15">
        <v>338</v>
      </c>
      <c r="F498" s="15">
        <v>-9</v>
      </c>
      <c r="G498" s="15">
        <v>150</v>
      </c>
      <c r="H498" s="229">
        <v>215</v>
      </c>
      <c r="I498" s="15">
        <v>-9</v>
      </c>
      <c r="J498" s="15">
        <v>178</v>
      </c>
      <c r="K498" s="229">
        <v>196</v>
      </c>
      <c r="L498" s="15">
        <v>162</v>
      </c>
      <c r="M498" s="15">
        <v>134</v>
      </c>
      <c r="N498" s="227">
        <v>302</v>
      </c>
      <c r="O498" s="15">
        <v>232</v>
      </c>
      <c r="P498" s="229">
        <v>224</v>
      </c>
    </row>
    <row r="499" spans="1:16" ht="15.6">
      <c r="A499" s="314" t="s">
        <v>517</v>
      </c>
      <c r="B499" s="209">
        <v>9</v>
      </c>
      <c r="C499" s="209" t="str">
        <f>"I"&amp;all_sampels_cleaned!B498</f>
        <v>I178</v>
      </c>
      <c r="D499" s="15">
        <v>139</v>
      </c>
      <c r="E499" s="15">
        <v>329</v>
      </c>
      <c r="F499" s="15">
        <v>-9</v>
      </c>
      <c r="G499" s="15">
        <v>150</v>
      </c>
      <c r="H499" s="229">
        <v>215</v>
      </c>
      <c r="I499" s="15">
        <v>163</v>
      </c>
      <c r="J499" s="15">
        <v>204</v>
      </c>
      <c r="K499" s="229">
        <v>196</v>
      </c>
      <c r="L499" s="15">
        <v>150</v>
      </c>
      <c r="M499" s="15">
        <v>124</v>
      </c>
      <c r="N499" s="227">
        <v>302</v>
      </c>
      <c r="O499" s="15">
        <v>232</v>
      </c>
      <c r="P499" s="229">
        <v>224</v>
      </c>
    </row>
    <row r="500" spans="1:16" ht="15.6">
      <c r="A500" s="314" t="s">
        <v>517</v>
      </c>
      <c r="B500" s="209">
        <v>9</v>
      </c>
      <c r="C500" s="209" t="str">
        <f>"I"&amp;all_sampels_cleaned!B499</f>
        <v>I178</v>
      </c>
      <c r="D500" s="15">
        <v>143</v>
      </c>
      <c r="E500" s="15">
        <v>338</v>
      </c>
      <c r="F500" s="15">
        <v>-9</v>
      </c>
      <c r="G500" s="15">
        <v>150</v>
      </c>
      <c r="H500" s="229">
        <v>194</v>
      </c>
      <c r="I500" s="15">
        <v>166</v>
      </c>
      <c r="J500" s="15">
        <v>202</v>
      </c>
      <c r="K500" s="229">
        <v>182</v>
      </c>
      <c r="L500" s="15">
        <v>162</v>
      </c>
      <c r="M500" s="15">
        <v>134</v>
      </c>
      <c r="N500" s="227">
        <v>302</v>
      </c>
      <c r="O500" s="15">
        <v>232</v>
      </c>
      <c r="P500" s="229">
        <v>232</v>
      </c>
    </row>
    <row r="501" spans="1:16" ht="15.6">
      <c r="A501" s="314" t="s">
        <v>517</v>
      </c>
      <c r="B501" s="209">
        <v>9</v>
      </c>
      <c r="C501" s="209" t="str">
        <f>"I"&amp;all_sampels_cleaned!B500</f>
        <v>I179</v>
      </c>
      <c r="D501" s="15">
        <v>131</v>
      </c>
      <c r="E501" s="15">
        <v>329</v>
      </c>
      <c r="F501" s="15">
        <v>-9</v>
      </c>
      <c r="G501" s="15">
        <v>150</v>
      </c>
      <c r="H501" s="229">
        <v>194</v>
      </c>
      <c r="I501" s="15">
        <v>163</v>
      </c>
      <c r="J501" s="15">
        <v>204</v>
      </c>
      <c r="K501" s="229">
        <v>182</v>
      </c>
      <c r="L501" s="15">
        <v>150</v>
      </c>
      <c r="M501" s="15">
        <v>124</v>
      </c>
      <c r="N501" s="227">
        <v>302</v>
      </c>
      <c r="O501" s="15">
        <v>232</v>
      </c>
      <c r="P501" s="229">
        <v>224</v>
      </c>
    </row>
    <row r="502" spans="1:16" ht="15.6">
      <c r="A502" s="314" t="s">
        <v>517</v>
      </c>
      <c r="B502" s="209">
        <v>9</v>
      </c>
      <c r="C502" s="209" t="str">
        <f>"I"&amp;all_sampels_cleaned!B501</f>
        <v>I179</v>
      </c>
      <c r="D502" s="15">
        <v>135</v>
      </c>
      <c r="E502" s="15">
        <v>338</v>
      </c>
      <c r="F502" s="15">
        <v>-9</v>
      </c>
      <c r="G502" s="15">
        <v>150</v>
      </c>
      <c r="H502" s="229">
        <v>215</v>
      </c>
      <c r="I502" s="15">
        <v>166</v>
      </c>
      <c r="J502" s="15">
        <v>202</v>
      </c>
      <c r="K502" s="229">
        <v>196</v>
      </c>
      <c r="L502" s="15">
        <v>162</v>
      </c>
      <c r="M502" s="15">
        <v>134</v>
      </c>
      <c r="N502" s="227">
        <v>302</v>
      </c>
      <c r="O502" s="15">
        <v>232</v>
      </c>
      <c r="P502" s="229">
        <v>224</v>
      </c>
    </row>
    <row r="503" spans="1:16" ht="15.6">
      <c r="A503" s="314" t="s">
        <v>517</v>
      </c>
      <c r="B503" s="209">
        <v>9</v>
      </c>
      <c r="C503" s="209" t="str">
        <f>"I"&amp;all_sampels_cleaned!B502</f>
        <v>I180</v>
      </c>
      <c r="D503" s="15">
        <v>139</v>
      </c>
      <c r="E503" s="15">
        <v>329</v>
      </c>
      <c r="F503" s="15">
        <v>-9</v>
      </c>
      <c r="G503" s="15">
        <v>150</v>
      </c>
      <c r="H503" s="229">
        <v>215</v>
      </c>
      <c r="I503" s="15">
        <v>163</v>
      </c>
      <c r="J503" s="15">
        <v>204</v>
      </c>
      <c r="K503" s="229">
        <v>184</v>
      </c>
      <c r="L503" s="15">
        <v>150</v>
      </c>
      <c r="M503" s="15">
        <v>124</v>
      </c>
      <c r="N503" s="227">
        <v>302</v>
      </c>
      <c r="O503" s="15">
        <v>232</v>
      </c>
      <c r="P503" s="229">
        <v>224</v>
      </c>
    </row>
    <row r="504" spans="1:16" ht="15.6">
      <c r="A504" s="314" t="s">
        <v>517</v>
      </c>
      <c r="B504" s="209">
        <v>9</v>
      </c>
      <c r="C504" s="209" t="str">
        <f>"I"&amp;all_sampels_cleaned!B503</f>
        <v>I180</v>
      </c>
      <c r="D504" s="15">
        <v>143</v>
      </c>
      <c r="E504" s="15">
        <v>338</v>
      </c>
      <c r="F504" s="15">
        <v>-9</v>
      </c>
      <c r="G504" s="15">
        <v>150</v>
      </c>
      <c r="H504" s="229">
        <v>194</v>
      </c>
      <c r="I504" s="15">
        <v>166</v>
      </c>
      <c r="J504" s="15">
        <v>204</v>
      </c>
      <c r="K504" s="229">
        <v>198</v>
      </c>
      <c r="L504" s="15">
        <v>162</v>
      </c>
      <c r="M504" s="15">
        <v>134</v>
      </c>
      <c r="N504" s="227">
        <v>302</v>
      </c>
      <c r="O504" s="15">
        <v>232</v>
      </c>
      <c r="P504" s="229">
        <v>194</v>
      </c>
    </row>
    <row r="505" spans="1:16" ht="15.6">
      <c r="A505" s="314" t="s">
        <v>517</v>
      </c>
      <c r="B505" s="209">
        <v>9</v>
      </c>
      <c r="C505" s="209" t="str">
        <f>"I"&amp;all_sampels_cleaned!B504</f>
        <v>I181</v>
      </c>
      <c r="D505" s="15">
        <v>131</v>
      </c>
      <c r="E505" s="15">
        <v>329</v>
      </c>
      <c r="F505" s="15">
        <v>-9</v>
      </c>
      <c r="G505" s="15">
        <v>150</v>
      </c>
      <c r="H505" s="229">
        <v>194</v>
      </c>
      <c r="I505" s="15">
        <v>163</v>
      </c>
      <c r="J505" s="15">
        <v>204</v>
      </c>
      <c r="K505" s="229">
        <v>184</v>
      </c>
      <c r="L505" s="15">
        <v>150</v>
      </c>
      <c r="M505" s="15">
        <v>124</v>
      </c>
      <c r="N505" s="227">
        <v>302</v>
      </c>
      <c r="O505" s="15">
        <v>232</v>
      </c>
      <c r="P505" s="229">
        <v>232</v>
      </c>
    </row>
    <row r="506" spans="1:16" ht="15.6">
      <c r="A506" s="314" t="s">
        <v>517</v>
      </c>
      <c r="B506" s="209">
        <v>9</v>
      </c>
      <c r="C506" s="209" t="str">
        <f>"I"&amp;all_sampels_cleaned!B505</f>
        <v>I181</v>
      </c>
      <c r="D506" s="15">
        <v>135</v>
      </c>
      <c r="E506" s="15">
        <v>338</v>
      </c>
      <c r="F506" s="15">
        <v>-9</v>
      </c>
      <c r="G506" s="15">
        <v>150</v>
      </c>
      <c r="H506" s="229">
        <v>215</v>
      </c>
      <c r="I506" s="15">
        <v>166</v>
      </c>
      <c r="J506" s="15">
        <v>204</v>
      </c>
      <c r="K506" s="229">
        <v>198</v>
      </c>
      <c r="L506" s="15">
        <v>162</v>
      </c>
      <c r="M506" s="15">
        <v>134</v>
      </c>
      <c r="N506" s="227">
        <v>302</v>
      </c>
      <c r="O506" s="15">
        <v>232</v>
      </c>
      <c r="P506" s="229">
        <v>232</v>
      </c>
    </row>
    <row r="507" spans="1:16" ht="15.6">
      <c r="A507" s="314" t="s">
        <v>517</v>
      </c>
      <c r="B507" s="209">
        <v>9</v>
      </c>
      <c r="C507" s="209" t="str">
        <f>"I"&amp;all_sampels_cleaned!B506</f>
        <v>I182</v>
      </c>
      <c r="D507" s="15">
        <v>139</v>
      </c>
      <c r="E507" s="15">
        <v>329</v>
      </c>
      <c r="F507" s="15">
        <v>-9</v>
      </c>
      <c r="G507" s="15">
        <v>150</v>
      </c>
      <c r="H507" s="229">
        <v>194</v>
      </c>
      <c r="I507" s="15">
        <v>163</v>
      </c>
      <c r="J507" s="15">
        <v>202</v>
      </c>
      <c r="K507" s="229">
        <v>184</v>
      </c>
      <c r="L507" s="15">
        <v>162</v>
      </c>
      <c r="M507" s="15">
        <v>124</v>
      </c>
      <c r="N507" s="227">
        <v>302</v>
      </c>
      <c r="O507" s="15">
        <v>232</v>
      </c>
      <c r="P507" s="229">
        <v>224</v>
      </c>
    </row>
    <row r="508" spans="1:16" ht="15.6">
      <c r="A508" s="314" t="s">
        <v>517</v>
      </c>
      <c r="B508" s="209">
        <v>9</v>
      </c>
      <c r="C508" s="209" t="str">
        <f>"I"&amp;all_sampels_cleaned!B507</f>
        <v>I182</v>
      </c>
      <c r="D508" s="15">
        <v>143</v>
      </c>
      <c r="E508" s="15">
        <v>338</v>
      </c>
      <c r="F508" s="15">
        <v>-9</v>
      </c>
      <c r="G508" s="15">
        <v>150</v>
      </c>
      <c r="H508" s="229">
        <v>215</v>
      </c>
      <c r="I508" s="15">
        <v>166</v>
      </c>
      <c r="J508" s="15">
        <v>204</v>
      </c>
      <c r="K508" s="229">
        <v>184</v>
      </c>
      <c r="L508" s="15">
        <v>150</v>
      </c>
      <c r="M508" s="15">
        <v>134</v>
      </c>
      <c r="N508" s="227">
        <v>302</v>
      </c>
      <c r="O508" s="15">
        <v>232</v>
      </c>
      <c r="P508" s="229">
        <v>206</v>
      </c>
    </row>
    <row r="509" spans="1:16" ht="15.6">
      <c r="A509" s="314" t="s">
        <v>517</v>
      </c>
      <c r="B509" s="209">
        <v>9</v>
      </c>
      <c r="C509" s="209" t="str">
        <f>"I"&amp;all_sampels_cleaned!B508</f>
        <v>I183</v>
      </c>
      <c r="D509" s="15">
        <v>139</v>
      </c>
      <c r="E509" s="15">
        <v>329</v>
      </c>
      <c r="F509" s="15">
        <v>-9</v>
      </c>
      <c r="G509" s="15">
        <v>150</v>
      </c>
      <c r="H509" s="229">
        <v>215</v>
      </c>
      <c r="I509" s="15">
        <v>163</v>
      </c>
      <c r="J509" s="15">
        <v>206</v>
      </c>
      <c r="K509" s="229">
        <v>-9</v>
      </c>
      <c r="L509" s="15">
        <v>150</v>
      </c>
      <c r="M509" s="15">
        <v>124</v>
      </c>
      <c r="N509" s="227">
        <v>311</v>
      </c>
      <c r="O509" s="15">
        <v>232</v>
      </c>
      <c r="P509" s="229">
        <v>-9</v>
      </c>
    </row>
    <row r="510" spans="1:16" ht="15.6">
      <c r="A510" s="314" t="s">
        <v>517</v>
      </c>
      <c r="B510" s="209">
        <v>9</v>
      </c>
      <c r="C510" s="209" t="str">
        <f>"I"&amp;all_sampels_cleaned!B509</f>
        <v>I183</v>
      </c>
      <c r="D510" s="15">
        <v>143</v>
      </c>
      <c r="E510" s="15">
        <v>338</v>
      </c>
      <c r="F510" s="15">
        <v>-9</v>
      </c>
      <c r="G510" s="15">
        <v>150</v>
      </c>
      <c r="H510" s="229">
        <v>194</v>
      </c>
      <c r="I510" s="15">
        <v>166</v>
      </c>
      <c r="J510" s="15">
        <v>204</v>
      </c>
      <c r="K510" s="229">
        <v>-9</v>
      </c>
      <c r="L510" s="15">
        <v>162</v>
      </c>
      <c r="M510" s="15">
        <v>134</v>
      </c>
      <c r="N510" s="227">
        <v>311</v>
      </c>
      <c r="O510" s="15">
        <v>232</v>
      </c>
      <c r="P510" s="229">
        <v>-9</v>
      </c>
    </row>
    <row r="511" spans="1:16" ht="15.6">
      <c r="A511" s="314" t="s">
        <v>517</v>
      </c>
      <c r="B511" s="209">
        <v>9</v>
      </c>
      <c r="C511" s="209" t="str">
        <f>"I"&amp;all_sampels_cleaned!B510</f>
        <v>I184</v>
      </c>
      <c r="D511" s="15">
        <v>139</v>
      </c>
      <c r="E511" s="15">
        <v>329</v>
      </c>
      <c r="F511" s="15">
        <v>-9</v>
      </c>
      <c r="G511" s="15">
        <v>150</v>
      </c>
      <c r="H511" s="229">
        <v>194</v>
      </c>
      <c r="I511" s="15">
        <v>163</v>
      </c>
      <c r="J511" s="15">
        <v>204</v>
      </c>
      <c r="K511" s="229">
        <v>198</v>
      </c>
      <c r="L511" s="15">
        <v>150</v>
      </c>
      <c r="M511" s="15">
        <v>124</v>
      </c>
      <c r="N511" s="227">
        <v>-9</v>
      </c>
      <c r="O511" s="15">
        <v>232</v>
      </c>
      <c r="P511" s="229">
        <v>-9</v>
      </c>
    </row>
    <row r="512" spans="1:16" ht="15.6">
      <c r="A512" s="314" t="s">
        <v>517</v>
      </c>
      <c r="B512" s="209">
        <v>9</v>
      </c>
      <c r="C512" s="209" t="str">
        <f>"I"&amp;all_sampels_cleaned!B511</f>
        <v>I184</v>
      </c>
      <c r="D512" s="15">
        <v>143</v>
      </c>
      <c r="E512" s="15">
        <v>338</v>
      </c>
      <c r="F512" s="15">
        <v>-9</v>
      </c>
      <c r="G512" s="15">
        <v>150</v>
      </c>
      <c r="H512" s="229">
        <v>215</v>
      </c>
      <c r="I512" s="15">
        <v>166</v>
      </c>
      <c r="J512" s="15">
        <v>204</v>
      </c>
      <c r="K512" s="229">
        <v>184</v>
      </c>
      <c r="L512" s="15">
        <v>162</v>
      </c>
      <c r="M512" s="15">
        <v>134</v>
      </c>
      <c r="N512" s="227">
        <v>-9</v>
      </c>
      <c r="O512" s="15">
        <v>232</v>
      </c>
      <c r="P512" s="229">
        <v>-9</v>
      </c>
    </row>
    <row r="513" spans="1:16" ht="15.6">
      <c r="A513" s="314" t="s">
        <v>517</v>
      </c>
      <c r="B513" s="209">
        <v>9</v>
      </c>
      <c r="C513" s="209" t="str">
        <f>"I"&amp;all_sampels_cleaned!B512</f>
        <v>I185</v>
      </c>
      <c r="D513" s="15">
        <v>139</v>
      </c>
      <c r="E513" s="15">
        <v>338</v>
      </c>
      <c r="F513" s="15">
        <v>-9</v>
      </c>
      <c r="G513" s="15">
        <v>150</v>
      </c>
      <c r="H513" s="229">
        <v>194</v>
      </c>
      <c r="I513" s="15">
        <v>163</v>
      </c>
      <c r="J513" s="15">
        <v>204</v>
      </c>
      <c r="K513" s="229">
        <v>184</v>
      </c>
      <c r="L513" s="15">
        <v>150</v>
      </c>
      <c r="M513" s="15">
        <v>124</v>
      </c>
      <c r="N513" s="227">
        <v>302</v>
      </c>
      <c r="O513" s="15">
        <v>232</v>
      </c>
      <c r="P513" s="229">
        <v>224</v>
      </c>
    </row>
    <row r="514" spans="1:16" ht="15.6">
      <c r="A514" s="314" t="s">
        <v>517</v>
      </c>
      <c r="B514" s="209">
        <v>9</v>
      </c>
      <c r="C514" s="209" t="str">
        <f>"I"&amp;all_sampels_cleaned!B513</f>
        <v>I185</v>
      </c>
      <c r="D514" s="15">
        <v>143</v>
      </c>
      <c r="E514" s="15">
        <v>329</v>
      </c>
      <c r="F514" s="15">
        <v>-9</v>
      </c>
      <c r="G514" s="15">
        <v>150</v>
      </c>
      <c r="H514" s="229">
        <v>215</v>
      </c>
      <c r="I514" s="15">
        <v>166</v>
      </c>
      <c r="J514" s="15">
        <v>158</v>
      </c>
      <c r="K514" s="229">
        <v>198</v>
      </c>
      <c r="L514" s="15">
        <v>162</v>
      </c>
      <c r="M514" s="15">
        <v>134</v>
      </c>
      <c r="N514" s="227">
        <v>302</v>
      </c>
      <c r="O514" s="15">
        <v>232</v>
      </c>
      <c r="P514" s="229">
        <v>224</v>
      </c>
    </row>
    <row r="515" spans="1:16" ht="15.6">
      <c r="A515" s="314" t="s">
        <v>517</v>
      </c>
      <c r="B515" s="209">
        <v>9</v>
      </c>
      <c r="C515" s="209" t="str">
        <f>"I"&amp;all_sampels_cleaned!B514</f>
        <v>I186</v>
      </c>
      <c r="D515" s="15">
        <v>-9</v>
      </c>
      <c r="E515" s="15">
        <v>-9</v>
      </c>
      <c r="F515" s="15">
        <v>-9</v>
      </c>
      <c r="G515" s="15">
        <v>-9</v>
      </c>
      <c r="H515" s="229">
        <v>-9</v>
      </c>
      <c r="I515" s="15">
        <v>166</v>
      </c>
      <c r="J515" s="15">
        <v>-9</v>
      </c>
      <c r="K515" s="229">
        <v>196</v>
      </c>
      <c r="L515" s="15">
        <v>162</v>
      </c>
      <c r="M515" s="15">
        <v>124</v>
      </c>
      <c r="N515" s="227">
        <v>-9</v>
      </c>
      <c r="O515" s="15">
        <v>232</v>
      </c>
      <c r="P515" s="229">
        <v>224</v>
      </c>
    </row>
    <row r="516" spans="1:16" ht="15.6">
      <c r="A516" s="314" t="s">
        <v>517</v>
      </c>
      <c r="B516" s="209">
        <v>9</v>
      </c>
      <c r="C516" s="209" t="str">
        <f>"I"&amp;all_sampels_cleaned!B515</f>
        <v>I186</v>
      </c>
      <c r="D516" s="15">
        <v>-9</v>
      </c>
      <c r="E516" s="15">
        <v>-9</v>
      </c>
      <c r="F516" s="15">
        <v>-9</v>
      </c>
      <c r="G516" s="15">
        <v>-9</v>
      </c>
      <c r="H516" s="229">
        <v>-9</v>
      </c>
      <c r="I516" s="15">
        <v>163</v>
      </c>
      <c r="J516" s="15">
        <v>-9</v>
      </c>
      <c r="K516" s="229">
        <v>196</v>
      </c>
      <c r="L516" s="15">
        <v>150</v>
      </c>
      <c r="M516" s="15">
        <v>134</v>
      </c>
      <c r="N516" s="227">
        <v>-9</v>
      </c>
      <c r="O516" s="15">
        <v>232</v>
      </c>
      <c r="P516" s="229">
        <v>224</v>
      </c>
    </row>
    <row r="517" spans="1:16" ht="15.6">
      <c r="A517" s="314" t="s">
        <v>517</v>
      </c>
      <c r="B517" s="209">
        <v>9</v>
      </c>
      <c r="C517" s="209" t="str">
        <f>"I"&amp;all_sampels_cleaned!B516</f>
        <v>I187</v>
      </c>
      <c r="D517" s="15">
        <v>139</v>
      </c>
      <c r="E517" s="15">
        <v>338</v>
      </c>
      <c r="F517" s="15">
        <v>-9</v>
      </c>
      <c r="G517" s="15">
        <v>150</v>
      </c>
      <c r="H517" s="229">
        <v>194</v>
      </c>
      <c r="I517" s="15">
        <v>163</v>
      </c>
      <c r="J517" s="15">
        <v>204</v>
      </c>
      <c r="K517" s="229">
        <v>198</v>
      </c>
      <c r="L517" s="15">
        <v>150</v>
      </c>
      <c r="M517" s="15">
        <v>124</v>
      </c>
      <c r="N517" s="227">
        <v>302</v>
      </c>
      <c r="O517" s="15">
        <v>232</v>
      </c>
      <c r="P517" s="229">
        <v>224</v>
      </c>
    </row>
    <row r="518" spans="1:16" ht="15.6">
      <c r="A518" s="314" t="s">
        <v>517</v>
      </c>
      <c r="B518" s="209">
        <v>9</v>
      </c>
      <c r="C518" s="209" t="str">
        <f>"I"&amp;all_sampels_cleaned!B517</f>
        <v>I187</v>
      </c>
      <c r="D518" s="15">
        <v>143</v>
      </c>
      <c r="E518" s="15">
        <v>329</v>
      </c>
      <c r="F518" s="15">
        <v>-9</v>
      </c>
      <c r="G518" s="15">
        <v>150</v>
      </c>
      <c r="H518" s="229">
        <v>215</v>
      </c>
      <c r="I518" s="15">
        <v>166</v>
      </c>
      <c r="J518" s="15">
        <v>204</v>
      </c>
      <c r="K518" s="229">
        <v>184</v>
      </c>
      <c r="L518" s="15">
        <v>162</v>
      </c>
      <c r="M518" s="15">
        <v>134</v>
      </c>
      <c r="N518" s="227">
        <v>302</v>
      </c>
      <c r="O518" s="15">
        <v>232</v>
      </c>
      <c r="P518" s="229">
        <v>194</v>
      </c>
    </row>
    <row r="519" spans="1:16" ht="15.6">
      <c r="A519" s="314" t="s">
        <v>517</v>
      </c>
      <c r="B519" s="209">
        <v>9</v>
      </c>
      <c r="C519" s="209" t="str">
        <f>"I"&amp;all_sampels_cleaned!B518</f>
        <v>I188</v>
      </c>
      <c r="D519" s="15">
        <v>139</v>
      </c>
      <c r="E519" s="15">
        <v>329</v>
      </c>
      <c r="F519" s="15">
        <v>-9</v>
      </c>
      <c r="G519" s="15">
        <v>150</v>
      </c>
      <c r="H519" s="229">
        <v>194</v>
      </c>
      <c r="I519" s="15">
        <v>163</v>
      </c>
      <c r="J519" s="15">
        <v>204</v>
      </c>
      <c r="K519" s="229">
        <v>184</v>
      </c>
      <c r="L519" s="15">
        <v>150</v>
      </c>
      <c r="M519" s="15">
        <v>124</v>
      </c>
      <c r="N519" s="227">
        <v>302</v>
      </c>
      <c r="O519" s="15">
        <v>232</v>
      </c>
      <c r="P519" s="229">
        <v>224</v>
      </c>
    </row>
    <row r="520" spans="1:16" ht="15.6">
      <c r="A520" s="314" t="s">
        <v>517</v>
      </c>
      <c r="B520" s="209">
        <v>9</v>
      </c>
      <c r="C520" s="209" t="str">
        <f>"I"&amp;all_sampels_cleaned!B519</f>
        <v>I188</v>
      </c>
      <c r="D520" s="15">
        <v>143</v>
      </c>
      <c r="E520" s="15">
        <v>338</v>
      </c>
      <c r="F520" s="15">
        <v>-9</v>
      </c>
      <c r="G520" s="15">
        <v>150</v>
      </c>
      <c r="H520" s="229">
        <v>215</v>
      </c>
      <c r="I520" s="15">
        <v>166</v>
      </c>
      <c r="J520" s="15">
        <v>204</v>
      </c>
      <c r="K520" s="229">
        <v>198</v>
      </c>
      <c r="L520" s="15">
        <v>162</v>
      </c>
      <c r="M520" s="15">
        <v>134</v>
      </c>
      <c r="N520" s="227">
        <v>302</v>
      </c>
      <c r="O520" s="15">
        <v>232</v>
      </c>
      <c r="P520" s="229">
        <v>224</v>
      </c>
    </row>
    <row r="521" spans="1:16" ht="15.6">
      <c r="A521" s="314" t="s">
        <v>517</v>
      </c>
      <c r="B521" s="209">
        <v>9</v>
      </c>
      <c r="C521" s="209" t="str">
        <f>"I"&amp;all_sampels_cleaned!B520</f>
        <v>I189</v>
      </c>
      <c r="D521" s="15">
        <v>139</v>
      </c>
      <c r="E521" s="15">
        <v>329</v>
      </c>
      <c r="F521" s="15">
        <v>-9</v>
      </c>
      <c r="G521" s="15">
        <v>150</v>
      </c>
      <c r="H521" s="229">
        <v>194</v>
      </c>
      <c r="I521" s="15">
        <v>163</v>
      </c>
      <c r="J521" s="15">
        <v>204</v>
      </c>
      <c r="K521" s="229">
        <v>184</v>
      </c>
      <c r="L521" s="15">
        <v>150</v>
      </c>
      <c r="M521" s="15">
        <v>124</v>
      </c>
      <c r="N521" s="227">
        <v>302</v>
      </c>
      <c r="O521" s="15">
        <v>232</v>
      </c>
      <c r="P521" s="229">
        <v>224</v>
      </c>
    </row>
    <row r="522" spans="1:16" ht="15.6">
      <c r="A522" s="314" t="s">
        <v>517</v>
      </c>
      <c r="B522" s="209">
        <v>9</v>
      </c>
      <c r="C522" s="209" t="str">
        <f>"I"&amp;all_sampels_cleaned!B521</f>
        <v>I189</v>
      </c>
      <c r="D522" s="15">
        <v>143</v>
      </c>
      <c r="E522" s="15">
        <v>338</v>
      </c>
      <c r="F522" s="15">
        <v>-9</v>
      </c>
      <c r="G522" s="15">
        <v>150</v>
      </c>
      <c r="H522" s="229">
        <v>215</v>
      </c>
      <c r="I522" s="15">
        <v>166</v>
      </c>
      <c r="J522" s="15">
        <v>204</v>
      </c>
      <c r="K522" s="229">
        <v>198</v>
      </c>
      <c r="L522" s="15">
        <v>162</v>
      </c>
      <c r="M522" s="15">
        <v>134</v>
      </c>
      <c r="N522" s="227">
        <v>302</v>
      </c>
      <c r="O522" s="15">
        <v>232</v>
      </c>
      <c r="P522" s="229">
        <v>224</v>
      </c>
    </row>
    <row r="523" spans="1:16" ht="15.6">
      <c r="A523" s="314" t="s">
        <v>517</v>
      </c>
      <c r="B523" s="209">
        <v>9</v>
      </c>
      <c r="C523" s="209" t="str">
        <f>"I"&amp;all_sampels_cleaned!B522</f>
        <v>I190</v>
      </c>
      <c r="D523" s="15">
        <v>131</v>
      </c>
      <c r="E523" s="15">
        <v>329</v>
      </c>
      <c r="F523" s="15">
        <v>-9</v>
      </c>
      <c r="G523" s="15">
        <v>-9</v>
      </c>
      <c r="H523" s="229">
        <v>215</v>
      </c>
      <c r="I523" s="15">
        <v>163</v>
      </c>
      <c r="J523" s="15">
        <v>206</v>
      </c>
      <c r="K523" s="229">
        <v>-9</v>
      </c>
      <c r="L523" s="15">
        <v>150</v>
      </c>
      <c r="M523" s="15">
        <v>124</v>
      </c>
      <c r="N523" s="227">
        <v>302</v>
      </c>
      <c r="O523" s="15">
        <v>232</v>
      </c>
      <c r="P523" s="229">
        <v>224</v>
      </c>
    </row>
    <row r="524" spans="1:16" ht="15.6">
      <c r="A524" s="314" t="s">
        <v>517</v>
      </c>
      <c r="B524" s="209">
        <v>9</v>
      </c>
      <c r="C524" s="209" t="str">
        <f>"I"&amp;all_sampels_cleaned!B523</f>
        <v>I190</v>
      </c>
      <c r="D524" s="15">
        <v>135</v>
      </c>
      <c r="E524" s="15">
        <v>338</v>
      </c>
      <c r="F524" s="15">
        <v>-9</v>
      </c>
      <c r="G524" s="15">
        <v>-9</v>
      </c>
      <c r="H524" s="229">
        <v>194</v>
      </c>
      <c r="I524" s="15">
        <v>166</v>
      </c>
      <c r="J524" s="15">
        <v>204</v>
      </c>
      <c r="K524" s="229">
        <v>-9</v>
      </c>
      <c r="L524" s="15">
        <v>162</v>
      </c>
      <c r="M524" s="15">
        <v>134</v>
      </c>
      <c r="N524" s="227">
        <v>302</v>
      </c>
      <c r="O524" s="15">
        <v>232</v>
      </c>
      <c r="P524" s="229">
        <v>194</v>
      </c>
    </row>
    <row r="525" spans="1:16" ht="15.6">
      <c r="A525" s="314" t="s">
        <v>517</v>
      </c>
      <c r="B525" s="209">
        <v>9</v>
      </c>
      <c r="C525" s="209" t="str">
        <f>"I"&amp;all_sampels_cleaned!B524</f>
        <v>I191</v>
      </c>
      <c r="D525" s="15">
        <v>139</v>
      </c>
      <c r="E525" s="15">
        <v>-9</v>
      </c>
      <c r="F525" s="15">
        <v>-9</v>
      </c>
      <c r="G525" s="15">
        <v>150</v>
      </c>
      <c r="H525" s="229">
        <v>194</v>
      </c>
      <c r="I525" s="15">
        <v>160</v>
      </c>
      <c r="J525" s="15">
        <v>-9</v>
      </c>
      <c r="K525" s="229">
        <v>200</v>
      </c>
      <c r="L525" s="15">
        <v>162</v>
      </c>
      <c r="M525" s="15">
        <v>124</v>
      </c>
      <c r="N525" s="227">
        <v>302</v>
      </c>
      <c r="O525" s="15">
        <v>232</v>
      </c>
      <c r="P525" s="229">
        <v>224</v>
      </c>
    </row>
    <row r="526" spans="1:16" ht="15.6">
      <c r="A526" s="314" t="s">
        <v>517</v>
      </c>
      <c r="B526" s="209">
        <v>9</v>
      </c>
      <c r="C526" s="209" t="str">
        <f>"I"&amp;all_sampels_cleaned!B525</f>
        <v>I191</v>
      </c>
      <c r="D526" s="15">
        <v>143</v>
      </c>
      <c r="E526" s="15">
        <v>-9</v>
      </c>
      <c r="F526" s="15">
        <v>-9</v>
      </c>
      <c r="G526" s="15">
        <v>150</v>
      </c>
      <c r="H526" s="229">
        <v>215</v>
      </c>
      <c r="I526" s="15">
        <v>163</v>
      </c>
      <c r="J526" s="15">
        <v>-9</v>
      </c>
      <c r="K526" s="229">
        <v>184</v>
      </c>
      <c r="L526" s="15">
        <v>150</v>
      </c>
      <c r="M526" s="15">
        <v>134</v>
      </c>
      <c r="N526" s="227">
        <v>302</v>
      </c>
      <c r="O526" s="15">
        <v>232</v>
      </c>
      <c r="P526" s="229">
        <v>224</v>
      </c>
    </row>
    <row r="527" spans="1:16" ht="15.6">
      <c r="A527" s="314" t="s">
        <v>517</v>
      </c>
      <c r="B527" s="209">
        <v>9</v>
      </c>
      <c r="C527" s="209" t="str">
        <f>"I"&amp;all_sampels_cleaned!B526</f>
        <v>I192</v>
      </c>
      <c r="D527" s="15">
        <v>139</v>
      </c>
      <c r="E527" s="15">
        <v>329</v>
      </c>
      <c r="F527" s="15">
        <v>-9</v>
      </c>
      <c r="G527" s="15">
        <v>150</v>
      </c>
      <c r="H527" s="229">
        <v>194</v>
      </c>
      <c r="I527" s="15">
        <v>-9</v>
      </c>
      <c r="J527" s="15">
        <v>-9</v>
      </c>
      <c r="K527" s="229">
        <v>-9</v>
      </c>
      <c r="L527" s="15">
        <v>150</v>
      </c>
      <c r="M527" s="15">
        <v>124</v>
      </c>
      <c r="N527" s="227">
        <v>302</v>
      </c>
      <c r="O527" s="15">
        <v>232</v>
      </c>
      <c r="P527" s="229">
        <v>230</v>
      </c>
    </row>
    <row r="528" spans="1:16" ht="15.6">
      <c r="A528" s="314" t="s">
        <v>517</v>
      </c>
      <c r="B528" s="209">
        <v>9</v>
      </c>
      <c r="C528" s="209" t="str">
        <f>"I"&amp;all_sampels_cleaned!B527</f>
        <v>I192</v>
      </c>
      <c r="D528" s="15">
        <v>143</v>
      </c>
      <c r="E528" s="15">
        <v>338</v>
      </c>
      <c r="F528" s="15">
        <v>-9</v>
      </c>
      <c r="G528" s="15">
        <v>150</v>
      </c>
      <c r="H528" s="229">
        <v>215</v>
      </c>
      <c r="I528" s="15">
        <v>-9</v>
      </c>
      <c r="J528" s="15">
        <v>-9</v>
      </c>
      <c r="K528" s="229">
        <v>-9</v>
      </c>
      <c r="L528" s="15">
        <v>162</v>
      </c>
      <c r="M528" s="15">
        <v>134</v>
      </c>
      <c r="N528" s="227">
        <v>302</v>
      </c>
      <c r="O528" s="15">
        <v>232</v>
      </c>
      <c r="P528" s="229">
        <v>224</v>
      </c>
    </row>
    <row r="529" spans="1:16" ht="15.6">
      <c r="A529" s="314" t="s">
        <v>517</v>
      </c>
      <c r="B529" s="209">
        <v>9</v>
      </c>
      <c r="C529" s="209" t="str">
        <f>"I"&amp;all_sampels_cleaned!B528</f>
        <v>I193</v>
      </c>
      <c r="D529" s="15">
        <v>139</v>
      </c>
      <c r="E529" s="15">
        <v>-9</v>
      </c>
      <c r="F529" s="15">
        <v>-9</v>
      </c>
      <c r="G529" s="15">
        <v>174</v>
      </c>
      <c r="H529" s="229">
        <v>194</v>
      </c>
      <c r="I529" s="15">
        <v>163</v>
      </c>
      <c r="J529" s="15">
        <v>202</v>
      </c>
      <c r="K529" s="229">
        <v>196</v>
      </c>
      <c r="L529" s="15">
        <v>-9</v>
      </c>
      <c r="M529" s="15">
        <v>-9</v>
      </c>
      <c r="N529" s="227">
        <v>302</v>
      </c>
      <c r="O529" s="15">
        <v>232</v>
      </c>
      <c r="P529" s="229">
        <v>192</v>
      </c>
    </row>
    <row r="530" spans="1:16" ht="15.6">
      <c r="A530" s="314" t="s">
        <v>517</v>
      </c>
      <c r="B530" s="209">
        <v>9</v>
      </c>
      <c r="C530" s="209" t="str">
        <f>"I"&amp;all_sampels_cleaned!B529</f>
        <v>I193</v>
      </c>
      <c r="D530" s="15">
        <v>143</v>
      </c>
      <c r="E530" s="15">
        <v>-9</v>
      </c>
      <c r="F530" s="15">
        <v>-9</v>
      </c>
      <c r="G530" s="15">
        <v>190</v>
      </c>
      <c r="H530" s="229">
        <v>200</v>
      </c>
      <c r="I530" s="15">
        <v>166</v>
      </c>
      <c r="J530" s="15">
        <v>202</v>
      </c>
      <c r="K530" s="229">
        <v>200</v>
      </c>
      <c r="L530" s="15">
        <v>-9</v>
      </c>
      <c r="M530" s="15">
        <v>-9</v>
      </c>
      <c r="N530" s="227">
        <v>302</v>
      </c>
      <c r="O530" s="15">
        <v>232</v>
      </c>
      <c r="P530" s="229">
        <v>224</v>
      </c>
    </row>
    <row r="531" spans="1:16" ht="15.6">
      <c r="A531" s="314" t="s">
        <v>517</v>
      </c>
      <c r="B531" s="209">
        <v>9</v>
      </c>
      <c r="C531" s="209" t="str">
        <f>"I"&amp;all_sampels_cleaned!B530</f>
        <v>I194</v>
      </c>
      <c r="D531" s="15">
        <v>139</v>
      </c>
      <c r="E531" s="15">
        <v>329</v>
      </c>
      <c r="F531" s="15">
        <v>-9</v>
      </c>
      <c r="G531" s="15">
        <v>150</v>
      </c>
      <c r="H531" s="229">
        <v>-9</v>
      </c>
      <c r="I531" s="15">
        <v>163</v>
      </c>
      <c r="J531" s="15">
        <v>204</v>
      </c>
      <c r="K531" s="229">
        <v>200</v>
      </c>
      <c r="L531" s="15">
        <v>-9</v>
      </c>
      <c r="M531" s="15">
        <v>-9</v>
      </c>
      <c r="N531" s="227">
        <v>-9</v>
      </c>
      <c r="O531" s="15">
        <v>232</v>
      </c>
      <c r="P531" s="229">
        <v>224</v>
      </c>
    </row>
    <row r="532" spans="1:16" ht="15.6">
      <c r="A532" s="314" t="s">
        <v>517</v>
      </c>
      <c r="B532" s="209">
        <v>9</v>
      </c>
      <c r="C532" s="209" t="str">
        <f>"I"&amp;all_sampels_cleaned!B531</f>
        <v>I194</v>
      </c>
      <c r="D532" s="15">
        <v>143</v>
      </c>
      <c r="E532" s="15">
        <v>338</v>
      </c>
      <c r="F532" s="15">
        <v>-9</v>
      </c>
      <c r="G532" s="15">
        <v>174</v>
      </c>
      <c r="H532" s="229">
        <v>-9</v>
      </c>
      <c r="I532" s="15">
        <v>166</v>
      </c>
      <c r="J532" s="15">
        <v>202</v>
      </c>
      <c r="K532" s="229">
        <v>196</v>
      </c>
      <c r="L532" s="15">
        <v>-9</v>
      </c>
      <c r="M532" s="15">
        <v>-9</v>
      </c>
      <c r="N532" s="227">
        <v>-9</v>
      </c>
      <c r="O532" s="15">
        <v>232</v>
      </c>
      <c r="P532" s="229">
        <v>224</v>
      </c>
    </row>
    <row r="533" spans="1:16" ht="15.6">
      <c r="A533" s="314" t="s">
        <v>517</v>
      </c>
      <c r="B533" s="209">
        <v>9</v>
      </c>
      <c r="C533" s="209" t="str">
        <f>"I"&amp;all_sampels_cleaned!B532</f>
        <v>I195</v>
      </c>
      <c r="D533" s="15">
        <v>139</v>
      </c>
      <c r="E533" s="15">
        <v>338</v>
      </c>
      <c r="F533" s="15">
        <v>-9</v>
      </c>
      <c r="G533" s="15">
        <v>150</v>
      </c>
      <c r="H533" s="229">
        <v>194</v>
      </c>
      <c r="I533" s="15">
        <v>163</v>
      </c>
      <c r="J533" s="15">
        <v>204</v>
      </c>
      <c r="K533" s="229">
        <v>184</v>
      </c>
      <c r="L533" s="15">
        <v>150</v>
      </c>
      <c r="M533" s="15">
        <v>134</v>
      </c>
      <c r="N533" s="227">
        <v>302</v>
      </c>
      <c r="O533" s="15">
        <v>232</v>
      </c>
      <c r="P533" s="229">
        <v>224</v>
      </c>
    </row>
    <row r="534" spans="1:16" ht="15.6">
      <c r="A534" s="314" t="s">
        <v>517</v>
      </c>
      <c r="B534" s="209">
        <v>9</v>
      </c>
      <c r="C534" s="209" t="str">
        <f>"I"&amp;all_sampels_cleaned!B533</f>
        <v>I195</v>
      </c>
      <c r="D534" s="15">
        <v>143</v>
      </c>
      <c r="E534" s="15">
        <v>329</v>
      </c>
      <c r="F534" s="15">
        <v>-9</v>
      </c>
      <c r="G534" s="15">
        <v>150</v>
      </c>
      <c r="H534" s="229">
        <v>215</v>
      </c>
      <c r="I534" s="15">
        <v>166</v>
      </c>
      <c r="J534" s="15">
        <v>204</v>
      </c>
      <c r="K534" s="229">
        <v>198</v>
      </c>
      <c r="L534" s="15">
        <v>162</v>
      </c>
      <c r="M534" s="15">
        <v>124</v>
      </c>
      <c r="N534" s="227">
        <v>302</v>
      </c>
      <c r="O534" s="15">
        <v>232</v>
      </c>
      <c r="P534" s="229">
        <v>224</v>
      </c>
    </row>
    <row r="535" spans="1:16" ht="15.6">
      <c r="A535" s="314" t="s">
        <v>517</v>
      </c>
      <c r="B535" s="209">
        <v>9</v>
      </c>
      <c r="C535" s="209" t="str">
        <f>"I"&amp;all_sampels_cleaned!B534</f>
        <v>I196</v>
      </c>
      <c r="D535" s="15">
        <v>139</v>
      </c>
      <c r="E535" s="15">
        <v>338</v>
      </c>
      <c r="F535" s="15">
        <v>-9</v>
      </c>
      <c r="G535" s="15">
        <v>150</v>
      </c>
      <c r="H535" s="229">
        <v>194</v>
      </c>
      <c r="I535" s="15">
        <v>163</v>
      </c>
      <c r="J535" s="15">
        <v>204</v>
      </c>
      <c r="K535" s="229">
        <v>184</v>
      </c>
      <c r="L535" s="15">
        <v>-9</v>
      </c>
      <c r="M535" s="15">
        <v>-9</v>
      </c>
      <c r="N535" s="227">
        <v>-9</v>
      </c>
      <c r="O535" s="15">
        <v>-9</v>
      </c>
      <c r="P535" s="229">
        <v>-9</v>
      </c>
    </row>
    <row r="536" spans="1:16" ht="15.6">
      <c r="A536" s="314" t="s">
        <v>517</v>
      </c>
      <c r="B536" s="209">
        <v>9</v>
      </c>
      <c r="C536" s="209" t="str">
        <f>"I"&amp;all_sampels_cleaned!B535</f>
        <v>I196</v>
      </c>
      <c r="D536" s="15">
        <v>143</v>
      </c>
      <c r="E536" s="15">
        <v>329</v>
      </c>
      <c r="F536" s="15">
        <v>-9</v>
      </c>
      <c r="G536" s="15">
        <v>150</v>
      </c>
      <c r="H536" s="229">
        <v>215</v>
      </c>
      <c r="I536" s="15">
        <v>166</v>
      </c>
      <c r="J536" s="15">
        <v>202</v>
      </c>
      <c r="K536" s="229">
        <v>198</v>
      </c>
      <c r="L536" s="15">
        <v>-9</v>
      </c>
      <c r="M536" s="15">
        <v>-9</v>
      </c>
      <c r="N536" s="227">
        <v>-9</v>
      </c>
      <c r="O536" s="15">
        <v>-9</v>
      </c>
      <c r="P536" s="229">
        <v>-9</v>
      </c>
    </row>
    <row r="537" spans="1:16" ht="15.6">
      <c r="A537" s="314" t="s">
        <v>517</v>
      </c>
      <c r="B537" s="209">
        <v>9</v>
      </c>
      <c r="C537" s="209" t="str">
        <f>"I"&amp;all_sampels_cleaned!B536</f>
        <v>I197</v>
      </c>
      <c r="D537" s="15">
        <v>139</v>
      </c>
      <c r="E537" s="15">
        <v>338</v>
      </c>
      <c r="F537" s="15">
        <v>150</v>
      </c>
      <c r="G537" s="15">
        <v>150</v>
      </c>
      <c r="H537" s="229">
        <v>194</v>
      </c>
      <c r="I537" s="15">
        <v>163</v>
      </c>
      <c r="J537" s="15">
        <v>-9</v>
      </c>
      <c r="K537" s="229">
        <v>184</v>
      </c>
      <c r="L537" s="15">
        <v>150</v>
      </c>
      <c r="M537" s="15">
        <v>134</v>
      </c>
      <c r="N537" s="227">
        <v>302</v>
      </c>
      <c r="O537" s="15">
        <v>232</v>
      </c>
      <c r="P537" s="229">
        <v>224</v>
      </c>
    </row>
    <row r="538" spans="1:16" ht="15.6">
      <c r="A538" s="314" t="s">
        <v>517</v>
      </c>
      <c r="B538" s="209">
        <v>9</v>
      </c>
      <c r="C538" s="209" t="str">
        <f>"I"&amp;all_sampels_cleaned!B537</f>
        <v>I197</v>
      </c>
      <c r="D538" s="15">
        <v>143</v>
      </c>
      <c r="E538" s="15">
        <v>329</v>
      </c>
      <c r="F538" s="15">
        <v>150</v>
      </c>
      <c r="G538" s="15">
        <v>150</v>
      </c>
      <c r="H538" s="229">
        <v>215</v>
      </c>
      <c r="I538" s="15">
        <v>166</v>
      </c>
      <c r="J538" s="15">
        <v>-9</v>
      </c>
      <c r="K538" s="229">
        <v>198</v>
      </c>
      <c r="L538" s="15">
        <v>162</v>
      </c>
      <c r="M538" s="15">
        <v>146</v>
      </c>
      <c r="N538" s="227">
        <v>302</v>
      </c>
      <c r="O538" s="15">
        <v>232</v>
      </c>
      <c r="P538" s="229">
        <v>224</v>
      </c>
    </row>
    <row r="539" spans="1:16" ht="15.6">
      <c r="A539" s="314" t="s">
        <v>517</v>
      </c>
      <c r="B539" s="209">
        <v>9</v>
      </c>
      <c r="C539" s="209" t="str">
        <f>"I"&amp;all_sampels_cleaned!B538</f>
        <v>I198</v>
      </c>
      <c r="D539" s="15">
        <v>-9</v>
      </c>
      <c r="E539" s="15">
        <v>338</v>
      </c>
      <c r="F539" s="15">
        <v>-9</v>
      </c>
      <c r="G539" s="15">
        <v>-9</v>
      </c>
      <c r="H539" s="229">
        <v>194</v>
      </c>
      <c r="I539" s="15">
        <v>163</v>
      </c>
      <c r="J539" s="15">
        <v>202</v>
      </c>
      <c r="K539" s="229">
        <v>196</v>
      </c>
      <c r="L539" s="15">
        <v>162</v>
      </c>
      <c r="M539" s="15">
        <v>134</v>
      </c>
      <c r="N539" s="227">
        <v>-9</v>
      </c>
      <c r="O539" s="15">
        <v>-9</v>
      </c>
      <c r="P539" s="229">
        <v>-9</v>
      </c>
    </row>
    <row r="540" spans="1:16" ht="15.6">
      <c r="A540" s="314" t="s">
        <v>517</v>
      </c>
      <c r="B540" s="209">
        <v>9</v>
      </c>
      <c r="C540" s="209" t="str">
        <f>"I"&amp;all_sampels_cleaned!B539</f>
        <v>I198</v>
      </c>
      <c r="D540" s="15">
        <v>-9</v>
      </c>
      <c r="E540" s="15">
        <v>338</v>
      </c>
      <c r="F540" s="15">
        <v>-9</v>
      </c>
      <c r="G540" s="15">
        <v>-9</v>
      </c>
      <c r="H540" s="229">
        <v>215</v>
      </c>
      <c r="I540" s="15">
        <v>166</v>
      </c>
      <c r="J540" s="15">
        <v>202</v>
      </c>
      <c r="K540" s="229">
        <v>196</v>
      </c>
      <c r="L540" s="15">
        <v>162</v>
      </c>
      <c r="M540" s="15">
        <v>180</v>
      </c>
      <c r="N540" s="227">
        <v>-9</v>
      </c>
      <c r="O540" s="15">
        <v>-9</v>
      </c>
      <c r="P540" s="229">
        <v>-9</v>
      </c>
    </row>
    <row r="541" spans="1:16" ht="15.6">
      <c r="A541" s="314" t="s">
        <v>517</v>
      </c>
      <c r="B541" s="209">
        <v>9</v>
      </c>
      <c r="C541" s="209" t="str">
        <f>"I"&amp;all_sampels_cleaned!B540</f>
        <v>I199</v>
      </c>
      <c r="D541" s="15">
        <v>-9</v>
      </c>
      <c r="E541" s="15">
        <v>-9</v>
      </c>
      <c r="F541" s="15">
        <v>-9</v>
      </c>
      <c r="G541" s="15">
        <v>-9</v>
      </c>
      <c r="H541" s="229">
        <v>194</v>
      </c>
      <c r="I541" s="15">
        <v>163</v>
      </c>
      <c r="J541" s="15">
        <v>-9</v>
      </c>
      <c r="K541" s="229">
        <v>-9</v>
      </c>
      <c r="L541" s="15">
        <v>162</v>
      </c>
      <c r="M541" s="15">
        <v>124</v>
      </c>
      <c r="N541" s="227">
        <v>302</v>
      </c>
      <c r="O541" s="15">
        <v>232</v>
      </c>
      <c r="P541" s="229">
        <v>232</v>
      </c>
    </row>
    <row r="542" spans="1:16" ht="15.6">
      <c r="A542" s="314" t="s">
        <v>517</v>
      </c>
      <c r="B542" s="209">
        <v>9</v>
      </c>
      <c r="C542" s="209" t="str">
        <f>"I"&amp;all_sampels_cleaned!B541</f>
        <v>I199</v>
      </c>
      <c r="D542" s="15">
        <v>-9</v>
      </c>
      <c r="E542" s="15">
        <v>-9</v>
      </c>
      <c r="F542" s="15">
        <v>-9</v>
      </c>
      <c r="G542" s="15">
        <v>-9</v>
      </c>
      <c r="H542" s="229">
        <v>194</v>
      </c>
      <c r="I542" s="15">
        <v>166</v>
      </c>
      <c r="J542" s="15">
        <v>-9</v>
      </c>
      <c r="K542" s="229">
        <v>-9</v>
      </c>
      <c r="L542" s="15">
        <v>162</v>
      </c>
      <c r="M542" s="15">
        <v>134</v>
      </c>
      <c r="N542" s="227">
        <v>302</v>
      </c>
      <c r="O542" s="15">
        <v>232</v>
      </c>
      <c r="P542" s="229">
        <v>232</v>
      </c>
    </row>
    <row r="543" spans="1:16" ht="15.6">
      <c r="A543" s="314" t="s">
        <v>517</v>
      </c>
      <c r="B543" s="209">
        <v>9</v>
      </c>
      <c r="C543" s="209" t="str">
        <f>"I"&amp;all_sampels_cleaned!B542</f>
        <v>I200</v>
      </c>
      <c r="D543" s="15">
        <v>139</v>
      </c>
      <c r="E543" s="15">
        <v>-9</v>
      </c>
      <c r="F543" s="15">
        <v>-9</v>
      </c>
      <c r="G543" s="15">
        <v>-9</v>
      </c>
      <c r="H543" s="229">
        <v>-9</v>
      </c>
      <c r="I543" s="15">
        <v>163</v>
      </c>
      <c r="J543" s="15">
        <v>-9</v>
      </c>
      <c r="K543" s="229">
        <v>-9</v>
      </c>
      <c r="L543" s="15">
        <v>-9</v>
      </c>
      <c r="M543" s="15">
        <v>124</v>
      </c>
      <c r="N543" s="227">
        <v>302</v>
      </c>
      <c r="O543" s="15">
        <v>232</v>
      </c>
      <c r="P543" s="229">
        <v>-9</v>
      </c>
    </row>
    <row r="544" spans="1:16" ht="15.6">
      <c r="A544" s="314" t="s">
        <v>517</v>
      </c>
      <c r="B544" s="209">
        <v>9</v>
      </c>
      <c r="C544" s="209" t="str">
        <f>"I"&amp;all_sampels_cleaned!B543</f>
        <v>I200</v>
      </c>
      <c r="D544" s="15">
        <v>143</v>
      </c>
      <c r="E544" s="15">
        <v>-9</v>
      </c>
      <c r="F544" s="15">
        <v>-9</v>
      </c>
      <c r="G544" s="15">
        <v>-9</v>
      </c>
      <c r="H544" s="229">
        <v>-9</v>
      </c>
      <c r="I544" s="15">
        <v>166</v>
      </c>
      <c r="J544" s="15">
        <v>-9</v>
      </c>
      <c r="K544" s="229">
        <v>-9</v>
      </c>
      <c r="L544" s="15">
        <v>-9</v>
      </c>
      <c r="M544" s="15">
        <v>134</v>
      </c>
      <c r="N544" s="227">
        <v>302</v>
      </c>
      <c r="O544" s="15">
        <v>232</v>
      </c>
      <c r="P544" s="229">
        <v>-9</v>
      </c>
    </row>
    <row r="545" spans="1:16" ht="15.6">
      <c r="A545" s="314" t="s">
        <v>517</v>
      </c>
      <c r="B545" s="209">
        <v>9</v>
      </c>
      <c r="C545" s="209" t="str">
        <f>"I"&amp;all_sampels_cleaned!B544</f>
        <v>I201</v>
      </c>
      <c r="D545" s="15">
        <v>139</v>
      </c>
      <c r="E545" s="15">
        <v>-9</v>
      </c>
      <c r="F545" s="15">
        <v>-9</v>
      </c>
      <c r="G545" s="15">
        <v>-9</v>
      </c>
      <c r="H545" s="229">
        <v>-9</v>
      </c>
      <c r="I545" s="15">
        <v>-9</v>
      </c>
      <c r="J545" s="15">
        <v>-9</v>
      </c>
      <c r="K545" s="229">
        <v>-9</v>
      </c>
      <c r="L545" s="15">
        <v>150</v>
      </c>
      <c r="M545" s="15">
        <v>124</v>
      </c>
      <c r="N545" s="227">
        <v>-9</v>
      </c>
      <c r="O545" s="15">
        <v>232</v>
      </c>
      <c r="P545" s="229">
        <v>-9</v>
      </c>
    </row>
    <row r="546" spans="1:16" ht="15.6">
      <c r="A546" s="314" t="s">
        <v>517</v>
      </c>
      <c r="B546" s="209">
        <v>9</v>
      </c>
      <c r="C546" s="209" t="str">
        <f>"I"&amp;all_sampels_cleaned!B545</f>
        <v>I201</v>
      </c>
      <c r="D546" s="15">
        <v>143</v>
      </c>
      <c r="E546" s="15">
        <v>-9</v>
      </c>
      <c r="F546" s="15">
        <v>-9</v>
      </c>
      <c r="G546" s="15">
        <v>-9</v>
      </c>
      <c r="H546" s="229">
        <v>-9</v>
      </c>
      <c r="I546" s="15">
        <v>-9</v>
      </c>
      <c r="J546" s="15">
        <v>-9</v>
      </c>
      <c r="K546" s="229">
        <v>-9</v>
      </c>
      <c r="L546" s="15">
        <v>162</v>
      </c>
      <c r="M546" s="15">
        <v>134</v>
      </c>
      <c r="N546" s="227">
        <v>-9</v>
      </c>
      <c r="O546" s="15">
        <v>232</v>
      </c>
      <c r="P546" s="229">
        <v>-9</v>
      </c>
    </row>
    <row r="547" spans="1:16" ht="15.6">
      <c r="A547" s="314" t="s">
        <v>517</v>
      </c>
      <c r="B547" s="209">
        <v>9</v>
      </c>
      <c r="C547" s="209" t="str">
        <f>"I"&amp;all_sampels_cleaned!B546</f>
        <v>I202</v>
      </c>
      <c r="D547" s="15">
        <v>139</v>
      </c>
      <c r="E547" s="15">
        <v>-9</v>
      </c>
      <c r="F547" s="15">
        <v>-9</v>
      </c>
      <c r="G547" s="15">
        <v>150</v>
      </c>
      <c r="H547" s="229">
        <v>194</v>
      </c>
      <c r="I547" s="15">
        <v>163</v>
      </c>
      <c r="J547" s="15">
        <v>202</v>
      </c>
      <c r="K547" s="229">
        <v>-9</v>
      </c>
      <c r="L547" s="15">
        <v>150</v>
      </c>
      <c r="M547" s="15">
        <v>124</v>
      </c>
      <c r="N547" s="227">
        <v>302</v>
      </c>
      <c r="O547" s="15">
        <v>232</v>
      </c>
      <c r="P547" s="229">
        <v>-9</v>
      </c>
    </row>
    <row r="548" spans="1:16" ht="15.6">
      <c r="A548" s="314" t="s">
        <v>517</v>
      </c>
      <c r="B548" s="209">
        <v>9</v>
      </c>
      <c r="C548" s="209" t="str">
        <f>"I"&amp;all_sampels_cleaned!B547</f>
        <v>I202</v>
      </c>
      <c r="D548" s="15">
        <v>143</v>
      </c>
      <c r="E548" s="15">
        <v>-9</v>
      </c>
      <c r="F548" s="15">
        <v>-9</v>
      </c>
      <c r="G548" s="15">
        <v>150</v>
      </c>
      <c r="H548" s="229">
        <v>194</v>
      </c>
      <c r="I548" s="15">
        <v>166</v>
      </c>
      <c r="J548" s="15">
        <v>202</v>
      </c>
      <c r="K548" s="229">
        <v>-9</v>
      </c>
      <c r="L548" s="15">
        <v>162</v>
      </c>
      <c r="M548" s="15">
        <v>134</v>
      </c>
      <c r="N548" s="227">
        <v>302</v>
      </c>
      <c r="O548" s="15">
        <v>232</v>
      </c>
      <c r="P548" s="229">
        <v>-9</v>
      </c>
    </row>
    <row r="549" spans="1:16" ht="15.6">
      <c r="A549" s="314" t="s">
        <v>517</v>
      </c>
      <c r="B549" s="209">
        <v>9</v>
      </c>
      <c r="C549" s="209" t="str">
        <f>"I"&amp;all_sampels_cleaned!B548</f>
        <v>I203</v>
      </c>
      <c r="D549" s="15">
        <v>-9</v>
      </c>
      <c r="E549" s="15">
        <v>-9</v>
      </c>
      <c r="F549" s="15">
        <v>-9</v>
      </c>
      <c r="G549" s="15">
        <v>-9</v>
      </c>
      <c r="H549" s="229">
        <v>-9</v>
      </c>
      <c r="I549" s="15">
        <v>163</v>
      </c>
      <c r="J549" s="15">
        <v>-9</v>
      </c>
      <c r="K549" s="229">
        <v>-9</v>
      </c>
      <c r="L549" s="15">
        <v>-9</v>
      </c>
      <c r="M549" s="15">
        <v>124</v>
      </c>
      <c r="N549" s="227">
        <v>-9</v>
      </c>
      <c r="O549" s="15">
        <v>232</v>
      </c>
      <c r="P549" s="229">
        <v>-9</v>
      </c>
    </row>
    <row r="550" spans="1:16" ht="15.6">
      <c r="A550" s="314" t="s">
        <v>517</v>
      </c>
      <c r="B550" s="209">
        <v>9</v>
      </c>
      <c r="C550" s="209" t="str">
        <f>"I"&amp;all_sampels_cleaned!B549</f>
        <v>I203</v>
      </c>
      <c r="D550" s="15">
        <v>-9</v>
      </c>
      <c r="E550" s="15">
        <v>-9</v>
      </c>
      <c r="F550" s="15">
        <v>-9</v>
      </c>
      <c r="G550" s="15">
        <v>-9</v>
      </c>
      <c r="H550" s="229">
        <v>-9</v>
      </c>
      <c r="I550" s="15">
        <v>166</v>
      </c>
      <c r="J550" s="15">
        <v>-9</v>
      </c>
      <c r="K550" s="229">
        <v>-9</v>
      </c>
      <c r="L550" s="15">
        <v>-9</v>
      </c>
      <c r="M550" s="15">
        <v>134</v>
      </c>
      <c r="N550" s="227">
        <v>-9</v>
      </c>
      <c r="O550" s="15">
        <v>232</v>
      </c>
      <c r="P550" s="229">
        <v>-9</v>
      </c>
    </row>
    <row r="551" spans="1:16" ht="15.6">
      <c r="A551" s="314" t="s">
        <v>517</v>
      </c>
      <c r="B551" s="209">
        <v>9</v>
      </c>
      <c r="C551" s="209" t="str">
        <f>"I"&amp;all_sampels_cleaned!B550</f>
        <v>I205</v>
      </c>
      <c r="D551" s="15">
        <v>-9</v>
      </c>
      <c r="E551" s="15">
        <v>-9</v>
      </c>
      <c r="F551" s="15">
        <v>-9</v>
      </c>
      <c r="G551" s="15">
        <v>-9</v>
      </c>
      <c r="H551" s="229">
        <v>-9</v>
      </c>
      <c r="I551" s="15">
        <v>163</v>
      </c>
      <c r="J551" s="15">
        <v>-9</v>
      </c>
      <c r="K551" s="229">
        <v>196</v>
      </c>
      <c r="L551" s="15">
        <v>162</v>
      </c>
      <c r="M551" s="15">
        <v>124</v>
      </c>
      <c r="N551" s="227">
        <v>-9</v>
      </c>
      <c r="O551" s="15">
        <v>232</v>
      </c>
      <c r="P551" s="229">
        <v>-9</v>
      </c>
    </row>
    <row r="552" spans="1:16" ht="15.6">
      <c r="A552" s="314" t="s">
        <v>517</v>
      </c>
      <c r="B552" s="209">
        <v>9</v>
      </c>
      <c r="C552" s="209" t="str">
        <f>"I"&amp;all_sampels_cleaned!B551</f>
        <v>I205</v>
      </c>
      <c r="D552" s="15">
        <v>-9</v>
      </c>
      <c r="E552" s="15">
        <v>-9</v>
      </c>
      <c r="F552" s="15">
        <v>-9</v>
      </c>
      <c r="G552" s="15">
        <v>-9</v>
      </c>
      <c r="H552" s="229">
        <v>-9</v>
      </c>
      <c r="I552" s="15">
        <v>163</v>
      </c>
      <c r="J552" s="15">
        <v>-9</v>
      </c>
      <c r="K552" s="229">
        <v>196</v>
      </c>
      <c r="L552" s="15">
        <v>162</v>
      </c>
      <c r="M552" s="15">
        <v>134</v>
      </c>
      <c r="N552" s="227">
        <v>-9</v>
      </c>
      <c r="O552" s="15">
        <v>232</v>
      </c>
      <c r="P552" s="229">
        <v>-9</v>
      </c>
    </row>
    <row r="553" spans="1:16" ht="15.6">
      <c r="A553" s="314" t="s">
        <v>517</v>
      </c>
      <c r="B553" s="209">
        <v>9</v>
      </c>
      <c r="C553" s="209" t="str">
        <f>"I"&amp;all_sampels_cleaned!B552</f>
        <v>I206</v>
      </c>
      <c r="D553" s="15">
        <v>139</v>
      </c>
      <c r="E553" s="15">
        <v>338</v>
      </c>
      <c r="F553" s="15">
        <v>-9</v>
      </c>
      <c r="G553" s="15">
        <v>-9</v>
      </c>
      <c r="H553" s="229">
        <v>-9</v>
      </c>
      <c r="I553" s="15">
        <v>163</v>
      </c>
      <c r="J553" s="15">
        <v>-9</v>
      </c>
      <c r="K553" s="229">
        <v>-9</v>
      </c>
      <c r="L553" s="15">
        <v>162</v>
      </c>
      <c r="M553" s="15">
        <v>124</v>
      </c>
      <c r="N553" s="227">
        <v>302</v>
      </c>
      <c r="O553" s="15">
        <v>232</v>
      </c>
      <c r="P553" s="229">
        <v>-9</v>
      </c>
    </row>
    <row r="554" spans="1:16" ht="15.6">
      <c r="A554" s="314" t="s">
        <v>517</v>
      </c>
      <c r="B554" s="209">
        <v>9</v>
      </c>
      <c r="C554" s="209" t="str">
        <f>"I"&amp;all_sampels_cleaned!B553</f>
        <v>I206</v>
      </c>
      <c r="D554" s="15">
        <v>139</v>
      </c>
      <c r="E554" s="15">
        <v>338</v>
      </c>
      <c r="F554" s="15">
        <v>-9</v>
      </c>
      <c r="G554" s="15">
        <v>-9</v>
      </c>
      <c r="H554" s="229">
        <v>-9</v>
      </c>
      <c r="I554" s="15">
        <v>166</v>
      </c>
      <c r="J554" s="15">
        <v>-9</v>
      </c>
      <c r="K554" s="229">
        <v>-9</v>
      </c>
      <c r="L554" s="15">
        <v>162</v>
      </c>
      <c r="M554" s="15">
        <v>134</v>
      </c>
      <c r="N554" s="227">
        <v>302</v>
      </c>
      <c r="O554" s="15">
        <v>232</v>
      </c>
      <c r="P554" s="229">
        <v>-9</v>
      </c>
    </row>
    <row r="555" spans="1:16" ht="15.6">
      <c r="A555" s="314" t="s">
        <v>517</v>
      </c>
      <c r="B555" s="209">
        <v>9</v>
      </c>
      <c r="C555" s="209" t="str">
        <f>"I"&amp;all_sampels_cleaned!B554</f>
        <v>I207</v>
      </c>
      <c r="D555" s="15">
        <v>139</v>
      </c>
      <c r="E555" s="15">
        <v>-9</v>
      </c>
      <c r="F555" s="15">
        <v>-9</v>
      </c>
      <c r="G555" s="15">
        <v>150</v>
      </c>
      <c r="H555" s="229">
        <v>194</v>
      </c>
      <c r="I555" s="15">
        <v>163</v>
      </c>
      <c r="J555" s="15">
        <v>202</v>
      </c>
      <c r="K555" s="229">
        <v>196</v>
      </c>
      <c r="L555" s="15">
        <v>162</v>
      </c>
      <c r="M555" s="15">
        <v>134</v>
      </c>
      <c r="N555" s="227">
        <v>302</v>
      </c>
      <c r="O555" s="15">
        <v>232</v>
      </c>
      <c r="P555" s="229">
        <v>-9</v>
      </c>
    </row>
    <row r="556" spans="1:16" ht="15.6">
      <c r="A556" s="314" t="s">
        <v>517</v>
      </c>
      <c r="B556" s="209">
        <v>9</v>
      </c>
      <c r="C556" s="209" t="str">
        <f>"I"&amp;all_sampels_cleaned!B555</f>
        <v>I207</v>
      </c>
      <c r="D556" s="15">
        <v>143</v>
      </c>
      <c r="E556" s="15">
        <v>-9</v>
      </c>
      <c r="F556" s="15">
        <v>-9</v>
      </c>
      <c r="G556" s="15">
        <v>150</v>
      </c>
      <c r="H556" s="229">
        <v>215</v>
      </c>
      <c r="I556" s="15">
        <v>166</v>
      </c>
      <c r="J556" s="15">
        <v>202</v>
      </c>
      <c r="K556" s="229">
        <v>182</v>
      </c>
      <c r="L556" s="15">
        <v>168</v>
      </c>
      <c r="M556" s="15">
        <v>158</v>
      </c>
      <c r="N556" s="227">
        <v>302</v>
      </c>
      <c r="O556" s="15">
        <v>232</v>
      </c>
      <c r="P556" s="229">
        <v>-9</v>
      </c>
    </row>
    <row r="557" spans="1:16" ht="15.6">
      <c r="A557" s="314" t="s">
        <v>517</v>
      </c>
      <c r="B557" s="209">
        <v>9</v>
      </c>
      <c r="C557" s="209" t="str">
        <f>"I"&amp;all_sampels_cleaned!B556</f>
        <v>I208</v>
      </c>
      <c r="D557" s="15">
        <v>-9</v>
      </c>
      <c r="E557" s="15">
        <v>-9</v>
      </c>
      <c r="F557" s="15">
        <v>-9</v>
      </c>
      <c r="G557" s="15">
        <v>-9</v>
      </c>
      <c r="H557" s="229">
        <v>-9</v>
      </c>
      <c r="I557" s="15">
        <v>166</v>
      </c>
      <c r="J557" s="15">
        <v>-9</v>
      </c>
      <c r="K557" s="229">
        <v>-9</v>
      </c>
      <c r="L557" s="15">
        <v>162</v>
      </c>
      <c r="M557" s="15">
        <v>134</v>
      </c>
      <c r="N557" s="227">
        <v>-9</v>
      </c>
      <c r="O557" s="15">
        <v>232</v>
      </c>
      <c r="P557" s="229">
        <v>-9</v>
      </c>
    </row>
    <row r="558" spans="1:16" ht="15.6">
      <c r="A558" s="314" t="s">
        <v>517</v>
      </c>
      <c r="B558" s="209">
        <v>9</v>
      </c>
      <c r="C558" s="209" t="str">
        <f>"I"&amp;all_sampels_cleaned!B557</f>
        <v>I208</v>
      </c>
      <c r="D558" s="15">
        <v>-9</v>
      </c>
      <c r="E558" s="15">
        <v>-9</v>
      </c>
      <c r="F558" s="15">
        <v>-9</v>
      </c>
      <c r="G558" s="15">
        <v>-9</v>
      </c>
      <c r="H558" s="229">
        <v>-9</v>
      </c>
      <c r="I558" s="15">
        <v>166</v>
      </c>
      <c r="J558" s="15">
        <v>-9</v>
      </c>
      <c r="K558" s="229">
        <v>-9</v>
      </c>
      <c r="L558" s="15">
        <v>166</v>
      </c>
      <c r="M558" s="15">
        <v>134</v>
      </c>
      <c r="N558" s="227">
        <v>-9</v>
      </c>
      <c r="O558" s="15">
        <v>232</v>
      </c>
      <c r="P558" s="229">
        <v>-9</v>
      </c>
    </row>
    <row r="559" spans="1:16" ht="15.6">
      <c r="A559" s="314" t="s">
        <v>517</v>
      </c>
      <c r="B559" s="209">
        <v>9</v>
      </c>
      <c r="C559" s="209" t="str">
        <f>"I"&amp;all_sampels_cleaned!B558</f>
        <v>I209</v>
      </c>
      <c r="D559" s="15">
        <v>139</v>
      </c>
      <c r="E559" s="15">
        <v>338</v>
      </c>
      <c r="F559" s="15">
        <v>-9</v>
      </c>
      <c r="G559" s="15">
        <v>150</v>
      </c>
      <c r="H559" s="229">
        <v>215</v>
      </c>
      <c r="I559" s="15">
        <v>-9</v>
      </c>
      <c r="J559" s="15">
        <v>-9</v>
      </c>
      <c r="K559" s="229">
        <v>-9</v>
      </c>
      <c r="L559" s="15">
        <v>-9</v>
      </c>
      <c r="M559" s="15">
        <v>134</v>
      </c>
      <c r="N559" s="227">
        <v>302</v>
      </c>
      <c r="O559" s="15">
        <v>232</v>
      </c>
      <c r="P559" s="229">
        <v>232</v>
      </c>
    </row>
    <row r="560" spans="1:16" ht="15.6">
      <c r="A560" s="314" t="s">
        <v>517</v>
      </c>
      <c r="B560" s="209">
        <v>9</v>
      </c>
      <c r="C560" s="209" t="str">
        <f>"I"&amp;all_sampels_cleaned!B559</f>
        <v>I209</v>
      </c>
      <c r="D560" s="15">
        <v>143</v>
      </c>
      <c r="E560" s="15">
        <v>329</v>
      </c>
      <c r="F560" s="15">
        <v>-9</v>
      </c>
      <c r="G560" s="15">
        <v>150</v>
      </c>
      <c r="H560" s="229">
        <v>194</v>
      </c>
      <c r="I560" s="15">
        <v>-9</v>
      </c>
      <c r="J560" s="15">
        <v>-9</v>
      </c>
      <c r="K560" s="229">
        <v>-9</v>
      </c>
      <c r="L560" s="15">
        <v>-9</v>
      </c>
      <c r="M560" s="15">
        <v>134</v>
      </c>
      <c r="N560" s="227">
        <v>302</v>
      </c>
      <c r="O560" s="15">
        <v>232</v>
      </c>
      <c r="P560" s="229">
        <v>232</v>
      </c>
    </row>
    <row r="561" spans="1:16" ht="15.6">
      <c r="A561" s="314" t="s">
        <v>517</v>
      </c>
      <c r="B561" s="209">
        <v>9</v>
      </c>
      <c r="C561" s="209" t="str">
        <f>"I"&amp;all_sampels_cleaned!B560</f>
        <v>I210</v>
      </c>
      <c r="D561" s="15">
        <v>-9</v>
      </c>
      <c r="E561" s="15">
        <v>-9</v>
      </c>
      <c r="F561" s="15">
        <v>-9</v>
      </c>
      <c r="G561" s="15">
        <v>-9</v>
      </c>
      <c r="H561" s="229">
        <v>-9</v>
      </c>
      <c r="I561" s="15">
        <v>-9</v>
      </c>
      <c r="J561" s="15">
        <v>-9</v>
      </c>
      <c r="K561" s="229">
        <v>-9</v>
      </c>
      <c r="L561" s="15">
        <v>160</v>
      </c>
      <c r="M561" s="15">
        <v>134</v>
      </c>
      <c r="N561" s="227">
        <v>302</v>
      </c>
      <c r="O561" s="15">
        <v>-9</v>
      </c>
      <c r="P561" s="229">
        <v>194</v>
      </c>
    </row>
    <row r="562" spans="1:16" ht="15.6">
      <c r="A562" s="314" t="s">
        <v>517</v>
      </c>
      <c r="B562" s="209">
        <v>9</v>
      </c>
      <c r="C562" s="209" t="str">
        <f>"I"&amp;all_sampels_cleaned!B561</f>
        <v>I210</v>
      </c>
      <c r="D562" s="15">
        <v>-9</v>
      </c>
      <c r="E562" s="15">
        <v>-9</v>
      </c>
      <c r="F562" s="15">
        <v>-9</v>
      </c>
      <c r="G562" s="15">
        <v>-9</v>
      </c>
      <c r="H562" s="229">
        <v>-9</v>
      </c>
      <c r="I562" s="15">
        <v>-9</v>
      </c>
      <c r="J562" s="15">
        <v>-9</v>
      </c>
      <c r="K562" s="229">
        <v>-9</v>
      </c>
      <c r="L562" s="15">
        <v>162</v>
      </c>
      <c r="M562" s="15">
        <v>134</v>
      </c>
      <c r="N562" s="227">
        <v>302</v>
      </c>
      <c r="O562" s="15">
        <v>-9</v>
      </c>
      <c r="P562" s="229">
        <v>194</v>
      </c>
    </row>
    <row r="563" spans="1:16" ht="15.6">
      <c r="A563" s="314" t="s">
        <v>517</v>
      </c>
      <c r="B563" s="209">
        <v>9</v>
      </c>
      <c r="C563" s="209" t="str">
        <f>"I"&amp;all_sampels_cleaned!B562</f>
        <v>I465</v>
      </c>
      <c r="D563" s="15">
        <v>139</v>
      </c>
      <c r="E563" s="15">
        <v>302</v>
      </c>
      <c r="F563" s="15">
        <v>150</v>
      </c>
      <c r="G563" s="15">
        <v>150</v>
      </c>
      <c r="H563" s="229">
        <v>-9</v>
      </c>
      <c r="I563" s="15">
        <v>163</v>
      </c>
      <c r="J563" s="15">
        <v>206</v>
      </c>
      <c r="K563" s="229">
        <v>200</v>
      </c>
      <c r="L563" s="15">
        <v>162</v>
      </c>
      <c r="M563" s="15">
        <v>-9</v>
      </c>
      <c r="N563" s="227">
        <v>-9</v>
      </c>
      <c r="O563" s="15">
        <v>232</v>
      </c>
      <c r="P563" s="229">
        <v>-9</v>
      </c>
    </row>
    <row r="564" spans="1:16" ht="15.6">
      <c r="A564" s="314" t="s">
        <v>517</v>
      </c>
      <c r="B564" s="209">
        <v>9</v>
      </c>
      <c r="C564" s="209" t="str">
        <f>"I"&amp;all_sampels_cleaned!B563</f>
        <v>I465</v>
      </c>
      <c r="D564" s="15">
        <v>143</v>
      </c>
      <c r="E564" s="15">
        <v>302</v>
      </c>
      <c r="F564" s="15">
        <v>150</v>
      </c>
      <c r="G564" s="15">
        <v>138</v>
      </c>
      <c r="H564" s="229">
        <v>-9</v>
      </c>
      <c r="I564" s="15">
        <v>166</v>
      </c>
      <c r="J564" s="15">
        <v>206</v>
      </c>
      <c r="K564" s="229">
        <v>184</v>
      </c>
      <c r="L564" s="15">
        <v>162</v>
      </c>
      <c r="M564" s="15">
        <v>-9</v>
      </c>
      <c r="N564" s="227">
        <v>-9</v>
      </c>
      <c r="O564" s="15">
        <v>232</v>
      </c>
      <c r="P564" s="229">
        <v>-9</v>
      </c>
    </row>
    <row r="565" spans="1:16" ht="15.6">
      <c r="A565" s="314" t="s">
        <v>517</v>
      </c>
      <c r="B565" s="209">
        <v>9</v>
      </c>
      <c r="C565" s="209" t="str">
        <f>"I"&amp;all_sampels_cleaned!B564</f>
        <v>I466</v>
      </c>
      <c r="D565" s="15">
        <v>139</v>
      </c>
      <c r="E565" s="15">
        <v>-9</v>
      </c>
      <c r="F565" s="15">
        <v>150</v>
      </c>
      <c r="G565" s="15">
        <v>-9</v>
      </c>
      <c r="H565" s="229">
        <v>-9</v>
      </c>
      <c r="I565" s="15">
        <v>163</v>
      </c>
      <c r="J565" s="15">
        <v>202</v>
      </c>
      <c r="K565" s="229">
        <v>196</v>
      </c>
      <c r="L565" s="15">
        <v>162</v>
      </c>
      <c r="M565" s="15">
        <v>196</v>
      </c>
      <c r="N565" s="227">
        <v>-9</v>
      </c>
      <c r="O565" s="15">
        <v>232</v>
      </c>
      <c r="P565" s="229">
        <v>-9</v>
      </c>
    </row>
    <row r="566" spans="1:16" ht="15.6">
      <c r="A566" s="314" t="s">
        <v>517</v>
      </c>
      <c r="B566" s="209">
        <v>9</v>
      </c>
      <c r="C566" s="209" t="str">
        <f>"I"&amp;all_sampels_cleaned!B565</f>
        <v>I466</v>
      </c>
      <c r="D566" s="15">
        <v>143</v>
      </c>
      <c r="E566" s="15">
        <v>-9</v>
      </c>
      <c r="F566" s="15">
        <v>150</v>
      </c>
      <c r="G566" s="15">
        <v>-9</v>
      </c>
      <c r="H566" s="229">
        <v>-9</v>
      </c>
      <c r="I566" s="15">
        <v>166</v>
      </c>
      <c r="J566" s="15">
        <v>202</v>
      </c>
      <c r="K566" s="229">
        <v>182</v>
      </c>
      <c r="L566" s="15">
        <v>162</v>
      </c>
      <c r="M566" s="15">
        <v>134</v>
      </c>
      <c r="N566" s="227">
        <v>-9</v>
      </c>
      <c r="O566" s="15">
        <v>214</v>
      </c>
      <c r="P566" s="229">
        <v>-9</v>
      </c>
    </row>
    <row r="567" spans="1:16" ht="15.6">
      <c r="A567" s="314" t="s">
        <v>517</v>
      </c>
      <c r="B567" s="209">
        <v>9</v>
      </c>
      <c r="C567" s="209" t="str">
        <f>"I"&amp;all_sampels_cleaned!B566</f>
        <v>I467</v>
      </c>
      <c r="D567" s="15">
        <v>-9</v>
      </c>
      <c r="E567" s="15">
        <v>302</v>
      </c>
      <c r="F567" s="15">
        <v>140</v>
      </c>
      <c r="G567" s="15">
        <v>138</v>
      </c>
      <c r="H567" s="229">
        <v>-9</v>
      </c>
      <c r="I567" s="15">
        <v>163</v>
      </c>
      <c r="J567" s="15">
        <v>208</v>
      </c>
      <c r="K567" s="229">
        <v>184</v>
      </c>
      <c r="L567" s="15">
        <v>162</v>
      </c>
      <c r="M567" s="15">
        <v>134</v>
      </c>
      <c r="N567" s="227">
        <v>-9</v>
      </c>
      <c r="O567" s="15">
        <v>232</v>
      </c>
      <c r="P567" s="229">
        <v>-9</v>
      </c>
    </row>
    <row r="568" spans="1:16" ht="15.6">
      <c r="A568" s="314" t="s">
        <v>517</v>
      </c>
      <c r="B568" s="209">
        <v>9</v>
      </c>
      <c r="C568" s="209" t="str">
        <f>"I"&amp;all_sampels_cleaned!B567</f>
        <v>I467</v>
      </c>
      <c r="D568" s="15">
        <v>-9</v>
      </c>
      <c r="E568" s="15">
        <v>302</v>
      </c>
      <c r="F568" s="15">
        <v>150</v>
      </c>
      <c r="G568" s="15">
        <v>138</v>
      </c>
      <c r="H568" s="229">
        <v>-9</v>
      </c>
      <c r="I568" s="15">
        <v>166</v>
      </c>
      <c r="J568" s="15">
        <v>204</v>
      </c>
      <c r="K568" s="229">
        <v>198</v>
      </c>
      <c r="L568" s="15">
        <v>150</v>
      </c>
      <c r="M568" s="15">
        <v>124</v>
      </c>
      <c r="N568" s="227">
        <v>-9</v>
      </c>
      <c r="O568" s="15">
        <v>232</v>
      </c>
      <c r="P568" s="229">
        <v>-9</v>
      </c>
    </row>
    <row r="569" spans="1:16" ht="15.6">
      <c r="A569" s="314" t="s">
        <v>517</v>
      </c>
      <c r="B569" s="209">
        <v>9</v>
      </c>
      <c r="C569" s="209" t="str">
        <f>"I"&amp;all_sampels_cleaned!B568</f>
        <v>I468</v>
      </c>
      <c r="D569" s="15">
        <v>139</v>
      </c>
      <c r="E569" s="15">
        <v>302</v>
      </c>
      <c r="F569" s="15">
        <v>150</v>
      </c>
      <c r="G569" s="15">
        <v>-9</v>
      </c>
      <c r="H569" s="229">
        <v>-9</v>
      </c>
      <c r="I569" s="15">
        <v>163</v>
      </c>
      <c r="J569" s="15">
        <v>202</v>
      </c>
      <c r="K569" s="229">
        <v>196</v>
      </c>
      <c r="L569" s="15">
        <v>162</v>
      </c>
      <c r="M569" s="15">
        <v>134</v>
      </c>
      <c r="N569" s="227">
        <v>-9</v>
      </c>
      <c r="O569" s="15">
        <v>232</v>
      </c>
      <c r="P569" s="229">
        <v>-9</v>
      </c>
    </row>
    <row r="570" spans="1:16" ht="15.6">
      <c r="A570" s="314" t="s">
        <v>517</v>
      </c>
      <c r="B570" s="209">
        <v>9</v>
      </c>
      <c r="C570" s="209" t="str">
        <f>"I"&amp;all_sampels_cleaned!B569</f>
        <v>I468</v>
      </c>
      <c r="D570" s="15">
        <v>139</v>
      </c>
      <c r="E570" s="15">
        <v>302</v>
      </c>
      <c r="F570" s="15">
        <v>150</v>
      </c>
      <c r="G570" s="15">
        <v>-9</v>
      </c>
      <c r="H570" s="229">
        <v>-9</v>
      </c>
      <c r="I570" s="15">
        <v>166</v>
      </c>
      <c r="J570" s="15">
        <v>206</v>
      </c>
      <c r="K570" s="229">
        <v>196</v>
      </c>
      <c r="L570" s="15">
        <v>162</v>
      </c>
      <c r="M570" s="15">
        <v>124</v>
      </c>
      <c r="N570" s="227">
        <v>-9</v>
      </c>
      <c r="O570" s="15">
        <v>232</v>
      </c>
      <c r="P570" s="229">
        <v>-9</v>
      </c>
    </row>
    <row r="571" spans="1:16" ht="15.6">
      <c r="A571" s="314" t="s">
        <v>517</v>
      </c>
      <c r="B571" s="209">
        <v>9</v>
      </c>
      <c r="C571" s="209" t="str">
        <f>"I"&amp;all_sampels_cleaned!B570</f>
        <v>I469</v>
      </c>
      <c r="D571" s="15">
        <v>139</v>
      </c>
      <c r="E571" s="15">
        <v>302</v>
      </c>
      <c r="F571" s="15">
        <v>150</v>
      </c>
      <c r="G571" s="15">
        <v>138</v>
      </c>
      <c r="H571" s="229">
        <v>-9</v>
      </c>
      <c r="I571" s="15">
        <v>163</v>
      </c>
      <c r="J571" s="15">
        <v>206</v>
      </c>
      <c r="K571" s="229">
        <v>200</v>
      </c>
      <c r="L571" s="15">
        <v>162</v>
      </c>
      <c r="M571" s="15">
        <v>134</v>
      </c>
      <c r="N571" s="227">
        <v>-9</v>
      </c>
      <c r="O571" s="15">
        <v>232</v>
      </c>
      <c r="P571" s="229">
        <v>-9</v>
      </c>
    </row>
    <row r="572" spans="1:16" ht="15.6">
      <c r="A572" s="314" t="s">
        <v>517</v>
      </c>
      <c r="B572" s="209">
        <v>9</v>
      </c>
      <c r="C572" s="209" t="str">
        <f>"I"&amp;all_sampels_cleaned!B571</f>
        <v>I469</v>
      </c>
      <c r="D572" s="15">
        <v>143</v>
      </c>
      <c r="E572" s="15">
        <v>302</v>
      </c>
      <c r="F572" s="15">
        <v>150</v>
      </c>
      <c r="G572" s="15">
        <v>138</v>
      </c>
      <c r="H572" s="229">
        <v>-9</v>
      </c>
      <c r="I572" s="15">
        <v>166</v>
      </c>
      <c r="J572" s="15">
        <v>202</v>
      </c>
      <c r="K572" s="229">
        <v>196</v>
      </c>
      <c r="L572" s="15">
        <v>162</v>
      </c>
      <c r="M572" s="15">
        <v>124</v>
      </c>
      <c r="N572" s="227">
        <v>-9</v>
      </c>
      <c r="O572" s="15">
        <v>232</v>
      </c>
      <c r="P572" s="229">
        <v>-9</v>
      </c>
    </row>
    <row r="573" spans="1:16" ht="15.6">
      <c r="A573" s="314" t="s">
        <v>517</v>
      </c>
      <c r="B573" s="209">
        <v>9</v>
      </c>
      <c r="C573" s="209" t="str">
        <f>"I"&amp;all_sampels_cleaned!B572</f>
        <v>I470</v>
      </c>
      <c r="D573" s="15">
        <v>143</v>
      </c>
      <c r="E573" s="15">
        <v>302</v>
      </c>
      <c r="F573" s="15">
        <v>150</v>
      </c>
      <c r="G573" s="15">
        <v>138</v>
      </c>
      <c r="H573" s="229">
        <v>-9</v>
      </c>
      <c r="I573" s="15">
        <v>163</v>
      </c>
      <c r="J573" s="15">
        <v>202</v>
      </c>
      <c r="K573" s="229">
        <v>196</v>
      </c>
      <c r="L573" s="15">
        <v>162</v>
      </c>
      <c r="M573" s="15">
        <v>134</v>
      </c>
      <c r="N573" s="227">
        <v>-9</v>
      </c>
      <c r="O573" s="15">
        <v>-9</v>
      </c>
      <c r="P573" s="229">
        <v>-9</v>
      </c>
    </row>
    <row r="574" spans="1:16" ht="15.6">
      <c r="A574" s="314" t="s">
        <v>517</v>
      </c>
      <c r="B574" s="209">
        <v>9</v>
      </c>
      <c r="C574" s="209" t="str">
        <f>"I"&amp;all_sampels_cleaned!B573</f>
        <v>I470</v>
      </c>
      <c r="D574" s="15">
        <v>139</v>
      </c>
      <c r="E574" s="15">
        <v>302</v>
      </c>
      <c r="F574" s="15">
        <v>150</v>
      </c>
      <c r="G574" s="15">
        <v>138</v>
      </c>
      <c r="H574" s="229">
        <v>-9</v>
      </c>
      <c r="I574" s="15">
        <v>166</v>
      </c>
      <c r="J574" s="15">
        <v>202</v>
      </c>
      <c r="K574" s="229">
        <v>196</v>
      </c>
      <c r="L574" s="15">
        <v>162</v>
      </c>
      <c r="M574" s="15">
        <v>124</v>
      </c>
      <c r="N574" s="227">
        <v>-9</v>
      </c>
      <c r="O574" s="15">
        <v>-9</v>
      </c>
      <c r="P574" s="229">
        <v>-9</v>
      </c>
    </row>
    <row r="575" spans="1:16" ht="15.6">
      <c r="A575" s="314" t="s">
        <v>517</v>
      </c>
      <c r="B575" s="209">
        <v>9</v>
      </c>
      <c r="C575" s="209" t="str">
        <f>"I"&amp;all_sampels_cleaned!B574</f>
        <v>I471</v>
      </c>
      <c r="D575" s="15">
        <v>139</v>
      </c>
      <c r="E575" s="15">
        <v>302</v>
      </c>
      <c r="F575" s="15">
        <v>150</v>
      </c>
      <c r="G575" s="15">
        <v>-9</v>
      </c>
      <c r="H575" s="229">
        <v>-9</v>
      </c>
      <c r="I575" s="15">
        <v>163</v>
      </c>
      <c r="J575" s="15">
        <v>202</v>
      </c>
      <c r="K575" s="229">
        <v>-9</v>
      </c>
      <c r="L575" s="15">
        <v>-9</v>
      </c>
      <c r="M575" s="15">
        <v>134</v>
      </c>
      <c r="N575" s="227">
        <v>-9</v>
      </c>
      <c r="O575" s="15">
        <v>232</v>
      </c>
      <c r="P575" s="229">
        <v>-9</v>
      </c>
    </row>
    <row r="576" spans="1:16" ht="15.6">
      <c r="A576" s="314" t="s">
        <v>517</v>
      </c>
      <c r="B576" s="209">
        <v>9</v>
      </c>
      <c r="C576" s="209" t="str">
        <f>"I"&amp;all_sampels_cleaned!B575</f>
        <v>I471</v>
      </c>
      <c r="D576" s="15">
        <v>143</v>
      </c>
      <c r="E576" s="15">
        <v>302</v>
      </c>
      <c r="F576" s="15">
        <v>150</v>
      </c>
      <c r="G576" s="15">
        <v>-9</v>
      </c>
      <c r="H576" s="229">
        <v>-9</v>
      </c>
      <c r="I576" s="15">
        <v>166</v>
      </c>
      <c r="J576" s="15">
        <v>202</v>
      </c>
      <c r="K576" s="229">
        <v>-9</v>
      </c>
      <c r="L576" s="15">
        <v>-9</v>
      </c>
      <c r="M576" s="15">
        <v>124</v>
      </c>
      <c r="N576" s="227">
        <v>-9</v>
      </c>
      <c r="O576" s="15">
        <v>232</v>
      </c>
      <c r="P576" s="229">
        <v>-9</v>
      </c>
    </row>
    <row r="577" spans="1:16" ht="15.6">
      <c r="A577" s="314" t="s">
        <v>517</v>
      </c>
      <c r="B577" s="209">
        <v>9</v>
      </c>
      <c r="C577" s="209" t="str">
        <f>"I"&amp;all_sampels_cleaned!B576</f>
        <v>I472</v>
      </c>
      <c r="D577" s="15">
        <v>139</v>
      </c>
      <c r="E577" s="15">
        <v>-9</v>
      </c>
      <c r="F577" s="15">
        <v>150</v>
      </c>
      <c r="G577" s="15">
        <v>154</v>
      </c>
      <c r="H577" s="229">
        <v>-9</v>
      </c>
      <c r="I577" s="15">
        <v>160</v>
      </c>
      <c r="J577" s="15">
        <v>202</v>
      </c>
      <c r="K577" s="229">
        <v>200</v>
      </c>
      <c r="L577" s="15">
        <v>159</v>
      </c>
      <c r="M577" s="15">
        <v>158</v>
      </c>
      <c r="N577" s="227">
        <v>-9</v>
      </c>
      <c r="O577" s="15">
        <v>232</v>
      </c>
      <c r="P577" s="229">
        <v>-9</v>
      </c>
    </row>
    <row r="578" spans="1:16" ht="15.6">
      <c r="A578" s="314" t="s">
        <v>517</v>
      </c>
      <c r="B578" s="209">
        <v>9</v>
      </c>
      <c r="C578" s="209" t="str">
        <f>"I"&amp;all_sampels_cleaned!B577</f>
        <v>I472</v>
      </c>
      <c r="D578" s="15">
        <v>143</v>
      </c>
      <c r="E578" s="15">
        <v>-9</v>
      </c>
      <c r="F578" s="15">
        <v>150</v>
      </c>
      <c r="G578" s="15">
        <v>158</v>
      </c>
      <c r="H578" s="229">
        <v>-9</v>
      </c>
      <c r="I578" s="15">
        <v>163</v>
      </c>
      <c r="J578" s="15">
        <v>202</v>
      </c>
      <c r="K578" s="229">
        <v>186</v>
      </c>
      <c r="L578" s="15">
        <v>162</v>
      </c>
      <c r="M578" s="15">
        <v>146</v>
      </c>
      <c r="N578" s="227">
        <v>-9</v>
      </c>
      <c r="O578" s="15">
        <v>232</v>
      </c>
      <c r="P578" s="229">
        <v>-9</v>
      </c>
    </row>
    <row r="579" spans="1:16" ht="15.6">
      <c r="A579" s="314" t="s">
        <v>517</v>
      </c>
      <c r="B579" s="209">
        <v>9</v>
      </c>
      <c r="C579" s="209" t="str">
        <f>"I"&amp;all_sampels_cleaned!B578</f>
        <v>I473</v>
      </c>
      <c r="D579" s="15">
        <v>139</v>
      </c>
      <c r="E579" s="15">
        <v>302</v>
      </c>
      <c r="F579" s="15">
        <v>150</v>
      </c>
      <c r="G579" s="15">
        <v>138</v>
      </c>
      <c r="H579" s="229">
        <v>-9</v>
      </c>
      <c r="I579" s="15">
        <v>163</v>
      </c>
      <c r="J579" s="15">
        <v>206</v>
      </c>
      <c r="K579" s="229">
        <v>196</v>
      </c>
      <c r="L579" s="15">
        <v>159</v>
      </c>
      <c r="M579" s="15">
        <v>-9</v>
      </c>
      <c r="N579" s="227">
        <v>-9</v>
      </c>
      <c r="O579" s="15">
        <v>232</v>
      </c>
      <c r="P579" s="229">
        <v>-9</v>
      </c>
    </row>
    <row r="580" spans="1:16" ht="15.6">
      <c r="A580" s="314" t="s">
        <v>517</v>
      </c>
      <c r="B580" s="209">
        <v>9</v>
      </c>
      <c r="C580" s="209" t="str">
        <f>"I"&amp;all_sampels_cleaned!B579</f>
        <v>I473</v>
      </c>
      <c r="D580" s="15">
        <v>143</v>
      </c>
      <c r="E580" s="15">
        <v>302</v>
      </c>
      <c r="F580" s="15">
        <v>150</v>
      </c>
      <c r="G580" s="15">
        <v>138</v>
      </c>
      <c r="H580" s="229">
        <v>-9</v>
      </c>
      <c r="I580" s="15">
        <v>166</v>
      </c>
      <c r="J580" s="15">
        <v>206</v>
      </c>
      <c r="K580" s="229">
        <v>200</v>
      </c>
      <c r="L580" s="15">
        <v>162</v>
      </c>
      <c r="M580" s="15">
        <v>-9</v>
      </c>
      <c r="N580" s="227">
        <v>-9</v>
      </c>
      <c r="O580" s="15">
        <v>232</v>
      </c>
      <c r="P580" s="229">
        <v>-9</v>
      </c>
    </row>
    <row r="581" spans="1:16" ht="15.6">
      <c r="A581" s="314" t="s">
        <v>517</v>
      </c>
      <c r="B581" s="209">
        <v>9</v>
      </c>
      <c r="C581" s="209" t="str">
        <f>"I"&amp;all_sampels_cleaned!B580</f>
        <v>I474</v>
      </c>
      <c r="D581" s="15">
        <v>131</v>
      </c>
      <c r="E581" s="15">
        <v>302</v>
      </c>
      <c r="F581" s="15">
        <v>140</v>
      </c>
      <c r="G581" s="15">
        <v>138</v>
      </c>
      <c r="H581" s="229">
        <v>-9</v>
      </c>
      <c r="I581" s="15">
        <v>163</v>
      </c>
      <c r="J581" s="15">
        <v>202</v>
      </c>
      <c r="K581" s="229">
        <v>184</v>
      </c>
      <c r="L581" s="15">
        <v>162</v>
      </c>
      <c r="M581" s="15">
        <v>134</v>
      </c>
      <c r="N581" s="227">
        <v>-9</v>
      </c>
      <c r="O581" s="15">
        <v>232</v>
      </c>
      <c r="P581" s="229">
        <v>-9</v>
      </c>
    </row>
    <row r="582" spans="1:16" ht="15.6">
      <c r="A582" s="314" t="s">
        <v>517</v>
      </c>
      <c r="B582" s="209">
        <v>9</v>
      </c>
      <c r="C582" s="209" t="str">
        <f>"I"&amp;all_sampels_cleaned!B581</f>
        <v>I474</v>
      </c>
      <c r="D582" s="15">
        <v>135</v>
      </c>
      <c r="E582" s="15">
        <v>302</v>
      </c>
      <c r="F582" s="15">
        <v>140</v>
      </c>
      <c r="G582" s="15">
        <v>138</v>
      </c>
      <c r="H582" s="229">
        <v>-9</v>
      </c>
      <c r="I582" s="15">
        <v>166</v>
      </c>
      <c r="J582" s="15">
        <v>202</v>
      </c>
      <c r="K582" s="229">
        <v>198</v>
      </c>
      <c r="L582" s="15">
        <v>150</v>
      </c>
      <c r="M582" s="15">
        <v>124</v>
      </c>
      <c r="N582" s="227">
        <v>-9</v>
      </c>
      <c r="O582" s="15">
        <v>232</v>
      </c>
      <c r="P582" s="229">
        <v>-9</v>
      </c>
    </row>
    <row r="583" spans="1:16" ht="15.6">
      <c r="A583" s="314" t="s">
        <v>517</v>
      </c>
      <c r="B583" s="209">
        <v>9</v>
      </c>
      <c r="C583" s="209" t="str">
        <f>"I"&amp;all_sampels_cleaned!B582</f>
        <v>I475</v>
      </c>
      <c r="D583" s="15">
        <v>139</v>
      </c>
      <c r="E583" s="15">
        <v>-9</v>
      </c>
      <c r="F583" s="15">
        <v>148</v>
      </c>
      <c r="G583" s="15">
        <v>147</v>
      </c>
      <c r="H583" s="229">
        <v>-9</v>
      </c>
      <c r="I583" s="15">
        <v>163</v>
      </c>
      <c r="J583" s="15">
        <v>-9</v>
      </c>
      <c r="K583" s="229">
        <v>196</v>
      </c>
      <c r="L583" s="15">
        <v>162</v>
      </c>
      <c r="M583" s="15">
        <v>158</v>
      </c>
      <c r="N583" s="227">
        <v>-9</v>
      </c>
      <c r="O583" s="15">
        <v>232</v>
      </c>
      <c r="P583" s="229">
        <v>-9</v>
      </c>
    </row>
    <row r="584" spans="1:16" ht="15.6">
      <c r="A584" s="314" t="s">
        <v>517</v>
      </c>
      <c r="B584" s="209">
        <v>9</v>
      </c>
      <c r="C584" s="209" t="str">
        <f>"I"&amp;all_sampels_cleaned!B583</f>
        <v>I475</v>
      </c>
      <c r="D584" s="15">
        <v>143</v>
      </c>
      <c r="E584" s="15">
        <v>-9</v>
      </c>
      <c r="F584" s="15">
        <v>150</v>
      </c>
      <c r="G584" s="15">
        <v>138</v>
      </c>
      <c r="H584" s="229">
        <v>-9</v>
      </c>
      <c r="I584" s="15">
        <v>166</v>
      </c>
      <c r="J584" s="15">
        <v>-9</v>
      </c>
      <c r="K584" s="229">
        <v>200</v>
      </c>
      <c r="L584" s="15">
        <v>150</v>
      </c>
      <c r="M584" s="15">
        <v>158</v>
      </c>
      <c r="N584" s="227">
        <v>-9</v>
      </c>
      <c r="O584" s="15">
        <v>232</v>
      </c>
      <c r="P584" s="229">
        <v>-9</v>
      </c>
    </row>
    <row r="585" spans="1:16" ht="15.6">
      <c r="A585" s="314" t="s">
        <v>517</v>
      </c>
      <c r="B585" s="209">
        <v>9</v>
      </c>
      <c r="C585" s="209" t="str">
        <f>"I"&amp;all_sampels_cleaned!B584</f>
        <v>I476</v>
      </c>
      <c r="D585" s="15">
        <v>139</v>
      </c>
      <c r="E585" s="15">
        <v>302</v>
      </c>
      <c r="F585" s="15">
        <v>150</v>
      </c>
      <c r="G585" s="15">
        <v>138</v>
      </c>
      <c r="H585" s="229">
        <v>-9</v>
      </c>
      <c r="I585" s="15">
        <v>163</v>
      </c>
      <c r="J585" s="15">
        <v>206</v>
      </c>
      <c r="K585" s="229">
        <v>196</v>
      </c>
      <c r="L585" s="15">
        <v>162</v>
      </c>
      <c r="M585" s="15">
        <v>-9</v>
      </c>
      <c r="N585" s="227">
        <v>-9</v>
      </c>
      <c r="O585" s="15">
        <v>232</v>
      </c>
      <c r="P585" s="229">
        <v>-9</v>
      </c>
    </row>
    <row r="586" spans="1:16" ht="15.6">
      <c r="A586" s="314" t="s">
        <v>517</v>
      </c>
      <c r="B586" s="209">
        <v>9</v>
      </c>
      <c r="C586" s="209" t="str">
        <f>"I"&amp;all_sampels_cleaned!B585</f>
        <v>I476</v>
      </c>
      <c r="D586" s="15">
        <v>143</v>
      </c>
      <c r="E586" s="15">
        <v>302</v>
      </c>
      <c r="F586" s="15">
        <v>150</v>
      </c>
      <c r="G586" s="15">
        <v>138</v>
      </c>
      <c r="H586" s="229">
        <v>-9</v>
      </c>
      <c r="I586" s="15">
        <v>166</v>
      </c>
      <c r="J586" s="15">
        <v>202</v>
      </c>
      <c r="K586" s="229">
        <v>182</v>
      </c>
      <c r="L586" s="15">
        <v>150</v>
      </c>
      <c r="M586" s="15">
        <v>-9</v>
      </c>
      <c r="N586" s="227">
        <v>-9</v>
      </c>
      <c r="O586" s="15">
        <v>232</v>
      </c>
      <c r="P586" s="229">
        <v>-9</v>
      </c>
    </row>
    <row r="587" spans="1:16" ht="15.6">
      <c r="A587" s="314" t="s">
        <v>517</v>
      </c>
      <c r="B587" s="209">
        <v>9</v>
      </c>
      <c r="C587" s="209" t="str">
        <f>"I"&amp;all_sampels_cleaned!B586</f>
        <v>I477</v>
      </c>
      <c r="D587" s="15">
        <v>139</v>
      </c>
      <c r="E587" s="15">
        <v>302</v>
      </c>
      <c r="F587" s="15">
        <v>150</v>
      </c>
      <c r="G587" s="15">
        <v>138</v>
      </c>
      <c r="H587" s="229">
        <v>-9</v>
      </c>
      <c r="I587" s="15">
        <v>163</v>
      </c>
      <c r="J587" s="15">
        <v>-9</v>
      </c>
      <c r="K587" s="229">
        <v>196</v>
      </c>
      <c r="L587" s="15">
        <v>162</v>
      </c>
      <c r="M587" s="15">
        <v>-9</v>
      </c>
      <c r="N587" s="227">
        <v>-9</v>
      </c>
      <c r="O587" s="15">
        <v>232</v>
      </c>
      <c r="P587" s="229">
        <v>-9</v>
      </c>
    </row>
    <row r="588" spans="1:16" ht="15.6">
      <c r="A588" s="314" t="s">
        <v>517</v>
      </c>
      <c r="B588" s="209">
        <v>9</v>
      </c>
      <c r="C588" s="209" t="str">
        <f>"I"&amp;all_sampels_cleaned!B587</f>
        <v>I477</v>
      </c>
      <c r="D588" s="15">
        <v>143</v>
      </c>
      <c r="E588" s="15">
        <v>302</v>
      </c>
      <c r="F588" s="15">
        <v>150</v>
      </c>
      <c r="G588" s="15">
        <v>150</v>
      </c>
      <c r="H588" s="229">
        <v>-9</v>
      </c>
      <c r="I588" s="15">
        <v>166</v>
      </c>
      <c r="J588" s="15">
        <v>-9</v>
      </c>
      <c r="K588" s="229">
        <v>196</v>
      </c>
      <c r="L588" s="15">
        <v>162</v>
      </c>
      <c r="M588" s="15">
        <v>-9</v>
      </c>
      <c r="N588" s="227">
        <v>-9</v>
      </c>
      <c r="O588" s="15">
        <v>232</v>
      </c>
      <c r="P588" s="229">
        <v>-9</v>
      </c>
    </row>
    <row r="589" spans="1:16" ht="15.6">
      <c r="A589" s="314" t="s">
        <v>517</v>
      </c>
      <c r="B589" s="209">
        <v>9</v>
      </c>
      <c r="C589" s="209" t="str">
        <f>"I"&amp;all_sampels_cleaned!B588</f>
        <v>I478</v>
      </c>
      <c r="D589" s="15">
        <v>143</v>
      </c>
      <c r="E589" s="15">
        <v>-9</v>
      </c>
      <c r="F589" s="15">
        <v>-9</v>
      </c>
      <c r="G589" s="15">
        <v>132</v>
      </c>
      <c r="H589" s="229">
        <v>-9</v>
      </c>
      <c r="I589" s="15">
        <v>163</v>
      </c>
      <c r="J589" s="15">
        <v>206</v>
      </c>
      <c r="K589" s="229">
        <v>184</v>
      </c>
      <c r="L589" s="15">
        <v>150</v>
      </c>
      <c r="M589" s="15">
        <v>134</v>
      </c>
      <c r="N589" s="227">
        <v>-9</v>
      </c>
      <c r="O589" s="15">
        <v>232</v>
      </c>
      <c r="P589" s="229">
        <v>-9</v>
      </c>
    </row>
    <row r="590" spans="1:16" ht="15.6">
      <c r="A590" s="314" t="s">
        <v>517</v>
      </c>
      <c r="B590" s="209">
        <v>9</v>
      </c>
      <c r="C590" s="209" t="str">
        <f>"I"&amp;all_sampels_cleaned!B589</f>
        <v>I478</v>
      </c>
      <c r="D590" s="15">
        <v>139</v>
      </c>
      <c r="E590" s="15">
        <v>-9</v>
      </c>
      <c r="F590" s="15">
        <v>-9</v>
      </c>
      <c r="G590" s="15">
        <v>142</v>
      </c>
      <c r="H590" s="229">
        <v>-9</v>
      </c>
      <c r="I590" s="15">
        <v>166</v>
      </c>
      <c r="J590" s="15">
        <v>202</v>
      </c>
      <c r="K590" s="229">
        <v>198</v>
      </c>
      <c r="L590" s="15">
        <v>162</v>
      </c>
      <c r="M590" s="15">
        <v>124</v>
      </c>
      <c r="N590" s="227">
        <v>-9</v>
      </c>
      <c r="O590" s="15">
        <v>232</v>
      </c>
      <c r="P590" s="229">
        <v>-9</v>
      </c>
    </row>
    <row r="591" spans="1:16" ht="15.6">
      <c r="A591" s="314" t="s">
        <v>517</v>
      </c>
      <c r="B591" s="209">
        <v>9</v>
      </c>
      <c r="C591" s="209" t="str">
        <f>"I"&amp;all_sampels_cleaned!B590</f>
        <v>I479</v>
      </c>
      <c r="D591" s="15">
        <v>139</v>
      </c>
      <c r="E591" s="15">
        <v>293</v>
      </c>
      <c r="F591" s="15">
        <v>150</v>
      </c>
      <c r="G591" s="15">
        <v>138</v>
      </c>
      <c r="H591" s="229">
        <v>-9</v>
      </c>
      <c r="I591" s="15">
        <v>163</v>
      </c>
      <c r="J591" s="15">
        <v>-9</v>
      </c>
      <c r="K591" s="229">
        <v>196</v>
      </c>
      <c r="L591" s="15">
        <v>-9</v>
      </c>
      <c r="M591" s="15">
        <v>-9</v>
      </c>
      <c r="N591" s="227">
        <v>-9</v>
      </c>
      <c r="O591" s="15">
        <v>232</v>
      </c>
      <c r="P591" s="229">
        <v>224</v>
      </c>
    </row>
    <row r="592" spans="1:16" ht="15.6">
      <c r="A592" s="314" t="s">
        <v>517</v>
      </c>
      <c r="B592" s="209">
        <v>9</v>
      </c>
      <c r="C592" s="209" t="str">
        <f>"I"&amp;all_sampels_cleaned!B591</f>
        <v>I479</v>
      </c>
      <c r="D592" s="15">
        <v>143</v>
      </c>
      <c r="E592" s="15">
        <v>293</v>
      </c>
      <c r="F592" s="15">
        <v>150</v>
      </c>
      <c r="G592" s="15">
        <v>138</v>
      </c>
      <c r="H592" s="229">
        <v>-9</v>
      </c>
      <c r="I592" s="15">
        <v>166</v>
      </c>
      <c r="J592" s="15">
        <v>-9</v>
      </c>
      <c r="K592" s="229">
        <v>200</v>
      </c>
      <c r="L592" s="15">
        <v>-9</v>
      </c>
      <c r="M592" s="15">
        <v>-9</v>
      </c>
      <c r="N592" s="227">
        <v>-9</v>
      </c>
      <c r="O592" s="15">
        <v>232</v>
      </c>
      <c r="P592" s="229">
        <v>224</v>
      </c>
    </row>
    <row r="593" spans="1:16" ht="15.6">
      <c r="A593" s="314" t="s">
        <v>517</v>
      </c>
      <c r="B593" s="209">
        <v>9</v>
      </c>
      <c r="C593" s="209" t="str">
        <f>"I"&amp;all_sampels_cleaned!B592</f>
        <v>I480</v>
      </c>
      <c r="D593" s="15">
        <v>143</v>
      </c>
      <c r="E593" s="15">
        <v>293</v>
      </c>
      <c r="F593" s="15">
        <v>152</v>
      </c>
      <c r="G593" s="15">
        <v>138</v>
      </c>
      <c r="H593" s="229">
        <v>-9</v>
      </c>
      <c r="I593" s="15">
        <v>163</v>
      </c>
      <c r="J593" s="15">
        <v>-9</v>
      </c>
      <c r="K593" s="229">
        <v>198</v>
      </c>
      <c r="L593" s="15">
        <v>162</v>
      </c>
      <c r="M593" s="15">
        <v>134</v>
      </c>
      <c r="N593" s="227">
        <v>-9</v>
      </c>
      <c r="O593" s="15">
        <v>232</v>
      </c>
      <c r="P593" s="229">
        <v>224</v>
      </c>
    </row>
    <row r="594" spans="1:16" ht="15.6">
      <c r="A594" s="314" t="s">
        <v>517</v>
      </c>
      <c r="B594" s="209">
        <v>9</v>
      </c>
      <c r="C594" s="209" t="str">
        <f>"I"&amp;all_sampels_cleaned!B593</f>
        <v>I480</v>
      </c>
      <c r="D594" s="15">
        <v>139</v>
      </c>
      <c r="E594" s="15">
        <v>293</v>
      </c>
      <c r="F594" s="15">
        <v>152</v>
      </c>
      <c r="G594" s="15">
        <v>138</v>
      </c>
      <c r="H594" s="229">
        <v>-9</v>
      </c>
      <c r="I594" s="15">
        <v>166</v>
      </c>
      <c r="J594" s="15">
        <v>-9</v>
      </c>
      <c r="K594" s="229">
        <v>198</v>
      </c>
      <c r="L594" s="15">
        <v>162</v>
      </c>
      <c r="M594" s="15">
        <v>134</v>
      </c>
      <c r="N594" s="227">
        <v>-9</v>
      </c>
      <c r="O594" s="15">
        <v>232</v>
      </c>
      <c r="P594" s="229">
        <v>224</v>
      </c>
    </row>
    <row r="595" spans="1:16" ht="15.6">
      <c r="A595" s="314" t="s">
        <v>517</v>
      </c>
      <c r="B595" s="209">
        <v>9</v>
      </c>
      <c r="C595" s="209" t="str">
        <f>"I"&amp;all_sampels_cleaned!B594</f>
        <v>I481</v>
      </c>
      <c r="D595" s="15">
        <v>139</v>
      </c>
      <c r="E595" s="15">
        <v>302</v>
      </c>
      <c r="F595" s="15">
        <v>148</v>
      </c>
      <c r="G595" s="15">
        <v>138</v>
      </c>
      <c r="H595" s="229">
        <v>-9</v>
      </c>
      <c r="I595" s="15">
        <v>163</v>
      </c>
      <c r="J595" s="15">
        <v>210</v>
      </c>
      <c r="K595" s="229">
        <v>184</v>
      </c>
      <c r="L595" s="15">
        <v>162</v>
      </c>
      <c r="M595" s="15">
        <v>-9</v>
      </c>
      <c r="N595" s="227">
        <v>-9</v>
      </c>
      <c r="O595" s="15">
        <v>232</v>
      </c>
      <c r="P595" s="229">
        <v>-9</v>
      </c>
    </row>
    <row r="596" spans="1:16" ht="15.6">
      <c r="A596" s="314" t="s">
        <v>517</v>
      </c>
      <c r="B596" s="209">
        <v>9</v>
      </c>
      <c r="C596" s="209" t="str">
        <f>"I"&amp;all_sampels_cleaned!B595</f>
        <v>I481</v>
      </c>
      <c r="D596" s="15">
        <v>143</v>
      </c>
      <c r="E596" s="15">
        <v>302</v>
      </c>
      <c r="F596" s="15">
        <v>150</v>
      </c>
      <c r="G596" s="15">
        <v>138</v>
      </c>
      <c r="H596" s="229">
        <v>-9</v>
      </c>
      <c r="I596" s="15">
        <v>166</v>
      </c>
      <c r="J596" s="15">
        <v>206</v>
      </c>
      <c r="K596" s="229">
        <v>198</v>
      </c>
      <c r="L596" s="15">
        <v>162</v>
      </c>
      <c r="M596" s="15">
        <v>-9</v>
      </c>
      <c r="N596" s="227">
        <v>-9</v>
      </c>
      <c r="O596" s="15">
        <v>232</v>
      </c>
      <c r="P596" s="229">
        <v>-9</v>
      </c>
    </row>
    <row r="597" spans="1:16" ht="15.6">
      <c r="A597" s="314" t="s">
        <v>517</v>
      </c>
      <c r="B597" s="209">
        <v>9</v>
      </c>
      <c r="C597" s="209" t="str">
        <f>"I"&amp;all_sampels_cleaned!B596</f>
        <v>I482</v>
      </c>
      <c r="D597" s="15">
        <v>139</v>
      </c>
      <c r="E597" s="15">
        <v>293</v>
      </c>
      <c r="F597" s="15">
        <v>150</v>
      </c>
      <c r="G597" s="15">
        <v>150</v>
      </c>
      <c r="H597" s="229">
        <v>-9</v>
      </c>
      <c r="I597" s="15">
        <v>163</v>
      </c>
      <c r="J597" s="15">
        <v>-9</v>
      </c>
      <c r="K597" s="229">
        <v>196</v>
      </c>
      <c r="L597" s="15">
        <v>-9</v>
      </c>
      <c r="M597" s="15">
        <v>158</v>
      </c>
      <c r="N597" s="227">
        <v>-9</v>
      </c>
      <c r="O597" s="15">
        <v>232</v>
      </c>
      <c r="P597" s="229">
        <v>-9</v>
      </c>
    </row>
    <row r="598" spans="1:16" ht="15.6">
      <c r="A598" s="314" t="s">
        <v>517</v>
      </c>
      <c r="B598" s="209">
        <v>9</v>
      </c>
      <c r="C598" s="209" t="str">
        <f>"I"&amp;all_sampels_cleaned!B597</f>
        <v>I482</v>
      </c>
      <c r="D598" s="15">
        <v>143</v>
      </c>
      <c r="E598" s="15">
        <v>293</v>
      </c>
      <c r="F598" s="15">
        <v>150</v>
      </c>
      <c r="G598" s="15">
        <v>138</v>
      </c>
      <c r="H598" s="229">
        <v>-9</v>
      </c>
      <c r="I598" s="15">
        <v>166</v>
      </c>
      <c r="J598" s="15">
        <v>-9</v>
      </c>
      <c r="K598" s="229">
        <v>182</v>
      </c>
      <c r="L598" s="15">
        <v>-9</v>
      </c>
      <c r="M598" s="15">
        <v>158</v>
      </c>
      <c r="N598" s="227">
        <v>-9</v>
      </c>
      <c r="O598" s="15">
        <v>232</v>
      </c>
      <c r="P598" s="229">
        <v>-9</v>
      </c>
    </row>
    <row r="599" spans="1:16" ht="15.6">
      <c r="A599" s="314" t="s">
        <v>517</v>
      </c>
      <c r="B599" s="209">
        <v>9</v>
      </c>
      <c r="C599" s="209" t="str">
        <f>"I"&amp;all_sampels_cleaned!B598</f>
        <v>I483</v>
      </c>
      <c r="D599" s="15">
        <v>-9</v>
      </c>
      <c r="E599" s="15">
        <v>293</v>
      </c>
      <c r="F599" s="15">
        <v>150</v>
      </c>
      <c r="G599" s="15">
        <v>138</v>
      </c>
      <c r="H599" s="229">
        <v>-9</v>
      </c>
      <c r="I599" s="15">
        <v>163</v>
      </c>
      <c r="J599" s="15">
        <v>-9</v>
      </c>
      <c r="K599" s="229">
        <v>184</v>
      </c>
      <c r="L599" s="15">
        <v>162</v>
      </c>
      <c r="M599" s="15">
        <v>-9</v>
      </c>
      <c r="N599" s="227">
        <v>-9</v>
      </c>
      <c r="O599" s="15">
        <v>232</v>
      </c>
      <c r="P599" s="229">
        <v>-9</v>
      </c>
    </row>
    <row r="600" spans="1:16" ht="15.6">
      <c r="A600" s="314" t="s">
        <v>517</v>
      </c>
      <c r="B600" s="209">
        <v>9</v>
      </c>
      <c r="C600" s="209" t="str">
        <f>"I"&amp;all_sampels_cleaned!B599</f>
        <v>I483</v>
      </c>
      <c r="D600" s="15">
        <v>-9</v>
      </c>
      <c r="E600" s="15">
        <v>293</v>
      </c>
      <c r="F600" s="15">
        <v>140</v>
      </c>
      <c r="G600" s="15">
        <v>138</v>
      </c>
      <c r="H600" s="229">
        <v>-9</v>
      </c>
      <c r="I600" s="15">
        <v>166</v>
      </c>
      <c r="J600" s="15">
        <v>-9</v>
      </c>
      <c r="K600" s="229">
        <v>198</v>
      </c>
      <c r="L600" s="15">
        <v>150</v>
      </c>
      <c r="M600" s="15">
        <v>-9</v>
      </c>
      <c r="N600" s="227">
        <v>-9</v>
      </c>
      <c r="O600" s="15">
        <v>232</v>
      </c>
      <c r="P600" s="229">
        <v>-9</v>
      </c>
    </row>
    <row r="601" spans="1:16" ht="15.6">
      <c r="A601" s="314" t="s">
        <v>517</v>
      </c>
      <c r="B601" s="209">
        <v>9</v>
      </c>
      <c r="C601" s="209" t="str">
        <f>"I"&amp;all_sampels_cleaned!B600</f>
        <v>I484</v>
      </c>
      <c r="D601" s="15">
        <v>139</v>
      </c>
      <c r="E601" s="15">
        <v>311</v>
      </c>
      <c r="F601" s="15">
        <v>150</v>
      </c>
      <c r="G601" s="15">
        <v>138</v>
      </c>
      <c r="H601" s="229">
        <v>-9</v>
      </c>
      <c r="I601" s="15">
        <v>163</v>
      </c>
      <c r="J601" s="15">
        <v>206</v>
      </c>
      <c r="K601" s="229">
        <v>182</v>
      </c>
      <c r="L601" s="15">
        <v>150</v>
      </c>
      <c r="M601" s="15">
        <v>124</v>
      </c>
      <c r="N601" s="227">
        <v>-9</v>
      </c>
      <c r="O601" s="15">
        <v>232</v>
      </c>
      <c r="P601" s="229">
        <v>-9</v>
      </c>
    </row>
    <row r="602" spans="1:16" ht="15.6">
      <c r="A602" s="314" t="s">
        <v>517</v>
      </c>
      <c r="B602" s="209">
        <v>9</v>
      </c>
      <c r="C602" s="209" t="str">
        <f>"I"&amp;all_sampels_cleaned!B601</f>
        <v>I484</v>
      </c>
      <c r="D602" s="15">
        <v>143</v>
      </c>
      <c r="E602" s="15">
        <v>311</v>
      </c>
      <c r="F602" s="15">
        <v>150</v>
      </c>
      <c r="G602" s="15">
        <v>150</v>
      </c>
      <c r="H602" s="229">
        <v>-9</v>
      </c>
      <c r="I602" s="15">
        <v>166</v>
      </c>
      <c r="J602" s="15">
        <v>202</v>
      </c>
      <c r="K602" s="229">
        <v>196</v>
      </c>
      <c r="L602" s="15">
        <v>162</v>
      </c>
      <c r="M602" s="15">
        <v>134</v>
      </c>
      <c r="N602" s="227">
        <v>-9</v>
      </c>
      <c r="O602" s="15">
        <v>232</v>
      </c>
      <c r="P602" s="229">
        <v>-9</v>
      </c>
    </row>
    <row r="603" spans="1:16" ht="15.6">
      <c r="A603" s="314" t="s">
        <v>517</v>
      </c>
      <c r="B603" s="209">
        <v>9</v>
      </c>
      <c r="C603" s="209" t="str">
        <f>"I"&amp;all_sampels_cleaned!B602</f>
        <v>I485</v>
      </c>
      <c r="D603" s="15">
        <v>139</v>
      </c>
      <c r="E603" s="15">
        <v>293</v>
      </c>
      <c r="F603" s="15">
        <v>150</v>
      </c>
      <c r="G603" s="15">
        <v>154</v>
      </c>
      <c r="H603" s="229">
        <v>-9</v>
      </c>
      <c r="I603" s="15">
        <v>160</v>
      </c>
      <c r="J603" s="15">
        <v>-9</v>
      </c>
      <c r="K603" s="229">
        <v>196</v>
      </c>
      <c r="L603" s="15">
        <v>-9</v>
      </c>
      <c r="M603" s="15">
        <v>158</v>
      </c>
      <c r="N603" s="227">
        <v>-9</v>
      </c>
      <c r="O603" s="15">
        <v>232</v>
      </c>
      <c r="P603" s="229">
        <v>-9</v>
      </c>
    </row>
    <row r="604" spans="1:16" ht="15.6">
      <c r="A604" s="314" t="s">
        <v>517</v>
      </c>
      <c r="B604" s="209">
        <v>9</v>
      </c>
      <c r="C604" s="209" t="str">
        <f>"I"&amp;all_sampels_cleaned!B603</f>
        <v>I485</v>
      </c>
      <c r="D604" s="15">
        <v>143</v>
      </c>
      <c r="E604" s="15">
        <v>293</v>
      </c>
      <c r="F604" s="15">
        <v>150</v>
      </c>
      <c r="G604" s="15">
        <v>158</v>
      </c>
      <c r="H604" s="229">
        <v>-9</v>
      </c>
      <c r="I604" s="15">
        <v>163</v>
      </c>
      <c r="J604" s="15">
        <v>-9</v>
      </c>
      <c r="K604" s="229">
        <v>198</v>
      </c>
      <c r="L604" s="15">
        <v>-9</v>
      </c>
      <c r="M604" s="15">
        <v>146</v>
      </c>
      <c r="N604" s="227">
        <v>-9</v>
      </c>
      <c r="O604" s="15">
        <v>232</v>
      </c>
      <c r="P604" s="229">
        <v>-9</v>
      </c>
    </row>
    <row r="605" spans="1:16" ht="15.6">
      <c r="A605" s="314" t="s">
        <v>517</v>
      </c>
      <c r="B605" s="209">
        <v>9</v>
      </c>
      <c r="C605" s="209" t="str">
        <f>"I"&amp;all_sampels_cleaned!B604</f>
        <v>I556</v>
      </c>
      <c r="D605" s="15">
        <v>143</v>
      </c>
      <c r="E605" s="15">
        <v>302</v>
      </c>
      <c r="F605" s="15">
        <v>144</v>
      </c>
      <c r="G605" s="15">
        <v>150</v>
      </c>
      <c r="H605" s="229">
        <v>-9</v>
      </c>
      <c r="I605" s="15">
        <v>-9</v>
      </c>
      <c r="J605" s="15">
        <v>-9</v>
      </c>
      <c r="K605" s="229">
        <v>-9</v>
      </c>
      <c r="L605" s="15">
        <v>150</v>
      </c>
      <c r="M605" s="15">
        <v>-9</v>
      </c>
      <c r="N605" s="227">
        <v>-9</v>
      </c>
      <c r="O605" s="15">
        <v>232</v>
      </c>
      <c r="P605" s="229">
        <v>224</v>
      </c>
    </row>
    <row r="606" spans="1:16" ht="15.6">
      <c r="A606" s="314" t="s">
        <v>517</v>
      </c>
      <c r="B606" s="209">
        <v>9</v>
      </c>
      <c r="C606" s="209" t="str">
        <f>"I"&amp;all_sampels_cleaned!B605</f>
        <v>I556</v>
      </c>
      <c r="D606" s="15">
        <v>139</v>
      </c>
      <c r="E606" s="15">
        <v>302</v>
      </c>
      <c r="F606" s="15">
        <v>152</v>
      </c>
      <c r="G606" s="15">
        <v>150</v>
      </c>
      <c r="H606" s="229">
        <v>-9</v>
      </c>
      <c r="I606" s="15">
        <v>-9</v>
      </c>
      <c r="J606" s="15">
        <v>-9</v>
      </c>
      <c r="K606" s="229">
        <v>-9</v>
      </c>
      <c r="L606" s="15">
        <v>162</v>
      </c>
      <c r="M606" s="15">
        <v>-9</v>
      </c>
      <c r="N606" s="227">
        <v>-9</v>
      </c>
      <c r="O606" s="15">
        <v>232</v>
      </c>
      <c r="P606" s="229">
        <v>224</v>
      </c>
    </row>
    <row r="607" spans="1:16" ht="15.6">
      <c r="A607" s="314" t="s">
        <v>517</v>
      </c>
      <c r="B607" s="209">
        <v>9</v>
      </c>
      <c r="C607" s="209" t="str">
        <f>"I"&amp;all_sampels_cleaned!B606</f>
        <v>I557</v>
      </c>
      <c r="D607" s="15">
        <v>139</v>
      </c>
      <c r="E607" s="15">
        <v>302</v>
      </c>
      <c r="F607" s="15">
        <v>152</v>
      </c>
      <c r="G607" s="15">
        <v>150</v>
      </c>
      <c r="H607" s="229">
        <v>-9</v>
      </c>
      <c r="I607" s="15">
        <v>-9</v>
      </c>
      <c r="J607" s="15">
        <v>200</v>
      </c>
      <c r="K607" s="229">
        <v>-9</v>
      </c>
      <c r="L607" s="15">
        <v>159</v>
      </c>
      <c r="M607" s="15">
        <v>132</v>
      </c>
      <c r="N607" s="227">
        <v>-9</v>
      </c>
      <c r="O607" s="15">
        <v>232</v>
      </c>
      <c r="P607" s="229">
        <v>224</v>
      </c>
    </row>
    <row r="608" spans="1:16" ht="15.6">
      <c r="A608" s="314" t="s">
        <v>517</v>
      </c>
      <c r="B608" s="209">
        <v>9</v>
      </c>
      <c r="C608" s="209" t="str">
        <f>"I"&amp;all_sampels_cleaned!B607</f>
        <v>I557</v>
      </c>
      <c r="D608" s="15">
        <v>143</v>
      </c>
      <c r="E608" s="15">
        <v>302</v>
      </c>
      <c r="F608" s="15">
        <v>154</v>
      </c>
      <c r="G608" s="15">
        <v>150</v>
      </c>
      <c r="H608" s="229">
        <v>-9</v>
      </c>
      <c r="I608" s="15">
        <v>-9</v>
      </c>
      <c r="J608" s="15">
        <v>200</v>
      </c>
      <c r="K608" s="229">
        <v>-9</v>
      </c>
      <c r="L608" s="15">
        <v>162</v>
      </c>
      <c r="M608" s="15">
        <v>158</v>
      </c>
      <c r="N608" s="227">
        <v>-9</v>
      </c>
      <c r="O608" s="15">
        <v>232</v>
      </c>
      <c r="P608" s="229">
        <v>224</v>
      </c>
    </row>
    <row r="609" spans="1:16" ht="15.6">
      <c r="A609" s="314" t="s">
        <v>517</v>
      </c>
      <c r="B609" s="209">
        <v>9</v>
      </c>
      <c r="C609" s="209" t="str">
        <f>"I"&amp;all_sampels_cleaned!B608</f>
        <v>I558</v>
      </c>
      <c r="D609" s="15">
        <v>139</v>
      </c>
      <c r="E609" s="15">
        <v>302</v>
      </c>
      <c r="F609" s="15">
        <v>152</v>
      </c>
      <c r="G609" s="15">
        <v>150</v>
      </c>
      <c r="H609" s="229">
        <v>-9</v>
      </c>
      <c r="I609" s="15">
        <v>-9</v>
      </c>
      <c r="J609" s="15">
        <v>200</v>
      </c>
      <c r="K609" s="229">
        <v>-9</v>
      </c>
      <c r="L609" s="15">
        <v>150</v>
      </c>
      <c r="M609" s="15">
        <v>-9</v>
      </c>
      <c r="N609" s="227">
        <v>-9</v>
      </c>
      <c r="O609" s="15">
        <v>232</v>
      </c>
      <c r="P609" s="229">
        <v>224</v>
      </c>
    </row>
    <row r="610" spans="1:16" ht="15.6">
      <c r="A610" s="314" t="s">
        <v>517</v>
      </c>
      <c r="B610" s="209">
        <v>9</v>
      </c>
      <c r="C610" s="209" t="str">
        <f>"I"&amp;all_sampels_cleaned!B609</f>
        <v>I558</v>
      </c>
      <c r="D610" s="15">
        <v>143</v>
      </c>
      <c r="E610" s="15">
        <v>302</v>
      </c>
      <c r="F610" s="15">
        <v>152</v>
      </c>
      <c r="G610" s="15">
        <v>150</v>
      </c>
      <c r="H610" s="229">
        <v>-9</v>
      </c>
      <c r="I610" s="15">
        <v>-9</v>
      </c>
      <c r="J610" s="15">
        <v>200</v>
      </c>
      <c r="K610" s="229">
        <v>-9</v>
      </c>
      <c r="L610" s="15">
        <v>162</v>
      </c>
      <c r="M610" s="15">
        <v>-9</v>
      </c>
      <c r="N610" s="227">
        <v>-9</v>
      </c>
      <c r="O610" s="15">
        <v>232</v>
      </c>
      <c r="P610" s="229">
        <v>224</v>
      </c>
    </row>
    <row r="611" spans="1:16" ht="15.6">
      <c r="A611" s="314" t="s">
        <v>517</v>
      </c>
      <c r="B611" s="209">
        <v>9</v>
      </c>
      <c r="C611" s="209" t="str">
        <f>"I"&amp;all_sampels_cleaned!B610</f>
        <v>I559</v>
      </c>
      <c r="D611" s="15">
        <v>139</v>
      </c>
      <c r="E611" s="15">
        <v>302</v>
      </c>
      <c r="F611" s="15">
        <v>154</v>
      </c>
      <c r="G611" s="15">
        <v>150</v>
      </c>
      <c r="H611" s="229">
        <v>-9</v>
      </c>
      <c r="I611" s="15">
        <v>-9</v>
      </c>
      <c r="J611" s="15">
        <v>-9</v>
      </c>
      <c r="K611" s="229">
        <v>-9</v>
      </c>
      <c r="L611" s="15">
        <v>150</v>
      </c>
      <c r="M611" s="15">
        <v>-9</v>
      </c>
      <c r="N611" s="227">
        <v>-9</v>
      </c>
      <c r="O611" s="15">
        <v>232</v>
      </c>
      <c r="P611" s="229">
        <v>224</v>
      </c>
    </row>
    <row r="612" spans="1:16" ht="15.6">
      <c r="A612" s="314" t="s">
        <v>517</v>
      </c>
      <c r="B612" s="209">
        <v>9</v>
      </c>
      <c r="C612" s="209" t="str">
        <f>"I"&amp;all_sampels_cleaned!B611</f>
        <v>I559</v>
      </c>
      <c r="D612" s="15">
        <v>143</v>
      </c>
      <c r="E612" s="15">
        <v>302</v>
      </c>
      <c r="F612" s="15">
        <v>154</v>
      </c>
      <c r="G612" s="15">
        <v>150</v>
      </c>
      <c r="H612" s="229">
        <v>-9</v>
      </c>
      <c r="I612" s="15">
        <v>-9</v>
      </c>
      <c r="J612" s="15">
        <v>-9</v>
      </c>
      <c r="K612" s="229">
        <v>-9</v>
      </c>
      <c r="L612" s="15">
        <v>162</v>
      </c>
      <c r="M612" s="15">
        <v>-9</v>
      </c>
      <c r="N612" s="227">
        <v>-9</v>
      </c>
      <c r="O612" s="15">
        <v>232</v>
      </c>
      <c r="P612" s="229">
        <v>224</v>
      </c>
    </row>
    <row r="613" spans="1:16" ht="15.6">
      <c r="A613" s="314" t="s">
        <v>517</v>
      </c>
      <c r="B613" s="209">
        <v>9</v>
      </c>
      <c r="C613" s="209" t="str">
        <f>"I"&amp;all_sampels_cleaned!B612</f>
        <v>I560</v>
      </c>
      <c r="D613" s="15">
        <v>139</v>
      </c>
      <c r="E613" s="15">
        <v>302</v>
      </c>
      <c r="F613" s="15">
        <v>152</v>
      </c>
      <c r="G613" s="15">
        <v>138</v>
      </c>
      <c r="H613" s="229">
        <v>-9</v>
      </c>
      <c r="I613" s="15">
        <v>-9</v>
      </c>
      <c r="J613" s="15">
        <v>200</v>
      </c>
      <c r="K613" s="229">
        <v>-9</v>
      </c>
      <c r="L613" s="15">
        <v>162</v>
      </c>
      <c r="M613" s="15">
        <v>-9</v>
      </c>
      <c r="N613" s="227">
        <v>-9</v>
      </c>
      <c r="O613" s="15">
        <v>232</v>
      </c>
      <c r="P613" s="229">
        <v>224</v>
      </c>
    </row>
    <row r="614" spans="1:16" ht="15.6">
      <c r="A614" s="314" t="s">
        <v>517</v>
      </c>
      <c r="B614" s="209">
        <v>9</v>
      </c>
      <c r="C614" s="209" t="str">
        <f>"I"&amp;all_sampels_cleaned!B613</f>
        <v>I560</v>
      </c>
      <c r="D614" s="15">
        <v>143</v>
      </c>
      <c r="E614" s="15">
        <v>302</v>
      </c>
      <c r="F614" s="15">
        <v>152</v>
      </c>
      <c r="G614" s="15">
        <v>148</v>
      </c>
      <c r="H614" s="229">
        <v>-9</v>
      </c>
      <c r="I614" s="15">
        <v>-9</v>
      </c>
      <c r="J614" s="15">
        <v>200</v>
      </c>
      <c r="K614" s="229">
        <v>-9</v>
      </c>
      <c r="L614" s="15">
        <v>162</v>
      </c>
      <c r="M614" s="15">
        <v>-9</v>
      </c>
      <c r="N614" s="227">
        <v>-9</v>
      </c>
      <c r="O614" s="15">
        <v>232</v>
      </c>
      <c r="P614" s="229">
        <v>224</v>
      </c>
    </row>
    <row r="615" spans="1:16" ht="15.6">
      <c r="A615" s="314" t="s">
        <v>517</v>
      </c>
      <c r="B615" s="209">
        <v>9</v>
      </c>
      <c r="C615" s="209" t="str">
        <f>"I"&amp;all_sampels_cleaned!B614</f>
        <v>I561</v>
      </c>
      <c r="D615" s="15">
        <v>139</v>
      </c>
      <c r="E615" s="15">
        <v>302</v>
      </c>
      <c r="F615" s="15">
        <v>154</v>
      </c>
      <c r="G615" s="15">
        <v>150</v>
      </c>
      <c r="H615" s="229">
        <v>-9</v>
      </c>
      <c r="I615" s="15">
        <v>-9</v>
      </c>
      <c r="J615" s="15">
        <v>200</v>
      </c>
      <c r="K615" s="229">
        <v>-9</v>
      </c>
      <c r="L615" s="15">
        <v>159</v>
      </c>
      <c r="M615" s="15">
        <v>-9</v>
      </c>
      <c r="N615" s="227">
        <v>-9</v>
      </c>
      <c r="O615" s="15">
        <v>232</v>
      </c>
      <c r="P615" s="229">
        <v>224</v>
      </c>
    </row>
    <row r="616" spans="1:16" ht="15.6">
      <c r="A616" s="314" t="s">
        <v>517</v>
      </c>
      <c r="B616" s="209">
        <v>9</v>
      </c>
      <c r="C616" s="209" t="str">
        <f>"I"&amp;all_sampels_cleaned!B615</f>
        <v>I561</v>
      </c>
      <c r="D616" s="15">
        <v>143</v>
      </c>
      <c r="E616" s="15">
        <v>302</v>
      </c>
      <c r="F616" s="15">
        <v>152</v>
      </c>
      <c r="G616" s="15">
        <v>150</v>
      </c>
      <c r="H616" s="229">
        <v>-9</v>
      </c>
      <c r="I616" s="15">
        <v>-9</v>
      </c>
      <c r="J616" s="15">
        <v>200</v>
      </c>
      <c r="K616" s="229">
        <v>-9</v>
      </c>
      <c r="L616" s="15">
        <v>162</v>
      </c>
      <c r="M616" s="15">
        <v>-9</v>
      </c>
      <c r="N616" s="227">
        <v>-9</v>
      </c>
      <c r="O616" s="15">
        <v>232</v>
      </c>
      <c r="P616" s="229">
        <v>224</v>
      </c>
    </row>
    <row r="617" spans="1:16" ht="15.6">
      <c r="A617" s="314" t="s">
        <v>517</v>
      </c>
      <c r="B617" s="209">
        <v>9</v>
      </c>
      <c r="C617" s="209" t="str">
        <f>"I"&amp;all_sampels_cleaned!B616</f>
        <v>I562</v>
      </c>
      <c r="D617" s="15">
        <v>139</v>
      </c>
      <c r="E617" s="15">
        <v>302</v>
      </c>
      <c r="F617" s="15">
        <v>152</v>
      </c>
      <c r="G617" s="15">
        <v>-9</v>
      </c>
      <c r="H617" s="229">
        <v>-9</v>
      </c>
      <c r="I617" s="15">
        <v>-9</v>
      </c>
      <c r="J617" s="15">
        <v>-9</v>
      </c>
      <c r="K617" s="229">
        <v>196</v>
      </c>
      <c r="L617" s="15">
        <v>150</v>
      </c>
      <c r="M617" s="15">
        <v>124</v>
      </c>
      <c r="N617" s="227">
        <v>-9</v>
      </c>
      <c r="O617" s="15">
        <v>232</v>
      </c>
      <c r="P617" s="229">
        <v>224</v>
      </c>
    </row>
    <row r="618" spans="1:16" ht="15.6">
      <c r="A618" s="314" t="s">
        <v>517</v>
      </c>
      <c r="B618" s="209">
        <v>9</v>
      </c>
      <c r="C618" s="209" t="str">
        <f>"I"&amp;all_sampels_cleaned!B617</f>
        <v>I562</v>
      </c>
      <c r="D618" s="15">
        <v>143</v>
      </c>
      <c r="E618" s="15">
        <v>302</v>
      </c>
      <c r="F618" s="15">
        <v>152</v>
      </c>
      <c r="G618" s="15">
        <v>-9</v>
      </c>
      <c r="H618" s="229">
        <v>-9</v>
      </c>
      <c r="I618" s="15">
        <v>-9</v>
      </c>
      <c r="J618" s="15">
        <v>-9</v>
      </c>
      <c r="K618" s="229">
        <v>196</v>
      </c>
      <c r="L618" s="15">
        <v>162</v>
      </c>
      <c r="M618" s="15">
        <v>134</v>
      </c>
      <c r="N618" s="227">
        <v>-9</v>
      </c>
      <c r="O618" s="15">
        <v>232</v>
      </c>
      <c r="P618" s="229">
        <v>224</v>
      </c>
    </row>
    <row r="619" spans="1:16" ht="15.6">
      <c r="A619" s="314" t="s">
        <v>517</v>
      </c>
      <c r="B619" s="209">
        <v>9</v>
      </c>
      <c r="C619" s="209" t="str">
        <f>"I"&amp;all_sampels_cleaned!B618</f>
        <v>I563</v>
      </c>
      <c r="D619" s="15">
        <v>139</v>
      </c>
      <c r="E619" s="15">
        <v>302</v>
      </c>
      <c r="F619" s="15">
        <v>154</v>
      </c>
      <c r="G619" s="15">
        <v>150</v>
      </c>
      <c r="H619" s="229">
        <v>-9</v>
      </c>
      <c r="I619" s="15">
        <v>-9</v>
      </c>
      <c r="J619" s="15">
        <v>-9</v>
      </c>
      <c r="K619" s="229">
        <v>-9</v>
      </c>
      <c r="L619" s="15">
        <v>159</v>
      </c>
      <c r="M619" s="15">
        <v>196</v>
      </c>
      <c r="N619" s="227">
        <v>-9</v>
      </c>
      <c r="O619" s="15">
        <v>232</v>
      </c>
      <c r="P619" s="229">
        <v>224</v>
      </c>
    </row>
    <row r="620" spans="1:16" ht="15.6">
      <c r="A620" s="314" t="s">
        <v>517</v>
      </c>
      <c r="B620" s="209">
        <v>9</v>
      </c>
      <c r="C620" s="209" t="str">
        <f>"I"&amp;all_sampels_cleaned!B619</f>
        <v>I563</v>
      </c>
      <c r="D620" s="15">
        <v>143</v>
      </c>
      <c r="E620" s="15">
        <v>302</v>
      </c>
      <c r="F620" s="15">
        <v>152</v>
      </c>
      <c r="G620" s="15">
        <v>150</v>
      </c>
      <c r="H620" s="229">
        <v>-9</v>
      </c>
      <c r="I620" s="15">
        <v>-9</v>
      </c>
      <c r="J620" s="15">
        <v>-9</v>
      </c>
      <c r="K620" s="229">
        <v>-9</v>
      </c>
      <c r="L620" s="15">
        <v>162</v>
      </c>
      <c r="M620" s="15">
        <v>134</v>
      </c>
      <c r="N620" s="227">
        <v>-9</v>
      </c>
      <c r="O620" s="15">
        <v>232</v>
      </c>
      <c r="P620" s="229">
        <v>224</v>
      </c>
    </row>
    <row r="621" spans="1:16" ht="15.6">
      <c r="A621" s="314" t="s">
        <v>517</v>
      </c>
      <c r="B621" s="209">
        <v>9</v>
      </c>
      <c r="C621" s="209" t="str">
        <f>"I"&amp;all_sampels_cleaned!B620</f>
        <v>I564</v>
      </c>
      <c r="D621" s="15">
        <v>139</v>
      </c>
      <c r="E621" s="15">
        <v>302</v>
      </c>
      <c r="F621" s="15">
        <v>154</v>
      </c>
      <c r="G621" s="15">
        <v>150</v>
      </c>
      <c r="H621" s="229">
        <v>-9</v>
      </c>
      <c r="I621" s="15">
        <v>-9</v>
      </c>
      <c r="J621" s="15">
        <v>200</v>
      </c>
      <c r="K621" s="229">
        <v>196</v>
      </c>
      <c r="L621" s="15">
        <v>150</v>
      </c>
      <c r="M621" s="15">
        <v>124</v>
      </c>
      <c r="N621" s="227">
        <v>-9</v>
      </c>
      <c r="O621" s="15">
        <v>232</v>
      </c>
      <c r="P621" s="229">
        <v>224</v>
      </c>
    </row>
    <row r="622" spans="1:16" ht="15.6">
      <c r="A622" s="314" t="s">
        <v>517</v>
      </c>
      <c r="B622" s="209">
        <v>9</v>
      </c>
      <c r="C622" s="209" t="str">
        <f>"I"&amp;all_sampels_cleaned!B621</f>
        <v>I564</v>
      </c>
      <c r="D622" s="15">
        <v>143</v>
      </c>
      <c r="E622" s="15">
        <v>302</v>
      </c>
      <c r="F622" s="15">
        <v>152</v>
      </c>
      <c r="G622" s="15">
        <v>138</v>
      </c>
      <c r="H622" s="229">
        <v>-9</v>
      </c>
      <c r="I622" s="15">
        <v>-9</v>
      </c>
      <c r="J622" s="15">
        <v>200</v>
      </c>
      <c r="K622" s="229">
        <v>196</v>
      </c>
      <c r="L622" s="15">
        <v>162</v>
      </c>
      <c r="M622" s="15">
        <v>134</v>
      </c>
      <c r="N622" s="227">
        <v>-9</v>
      </c>
      <c r="O622" s="15">
        <v>232</v>
      </c>
      <c r="P622" s="229">
        <v>224</v>
      </c>
    </row>
    <row r="623" spans="1:16" ht="15.6">
      <c r="A623" s="314" t="s">
        <v>517</v>
      </c>
      <c r="B623" s="209">
        <v>9</v>
      </c>
      <c r="C623" s="209" t="str">
        <f>"I"&amp;all_sampels_cleaned!B622</f>
        <v>I565</v>
      </c>
      <c r="D623" s="15">
        <v>139</v>
      </c>
      <c r="E623" s="15">
        <v>302</v>
      </c>
      <c r="F623" s="15">
        <v>154</v>
      </c>
      <c r="G623" s="15">
        <v>150</v>
      </c>
      <c r="H623" s="229">
        <v>-9</v>
      </c>
      <c r="I623" s="15">
        <v>-9</v>
      </c>
      <c r="J623" s="15">
        <v>206</v>
      </c>
      <c r="K623" s="229">
        <v>182</v>
      </c>
      <c r="L623" s="15">
        <v>162</v>
      </c>
      <c r="M623" s="15">
        <v>-9</v>
      </c>
      <c r="N623" s="227">
        <v>302</v>
      </c>
      <c r="O623" s="15">
        <v>232</v>
      </c>
      <c r="P623" s="229">
        <v>224</v>
      </c>
    </row>
    <row r="624" spans="1:16" ht="15.6">
      <c r="A624" s="314" t="s">
        <v>517</v>
      </c>
      <c r="B624" s="209">
        <v>9</v>
      </c>
      <c r="C624" s="209" t="str">
        <f>"I"&amp;all_sampels_cleaned!B623</f>
        <v>I565</v>
      </c>
      <c r="D624" s="15">
        <v>143</v>
      </c>
      <c r="E624" s="15">
        <v>302</v>
      </c>
      <c r="F624" s="15">
        <v>154</v>
      </c>
      <c r="G624" s="15">
        <v>150</v>
      </c>
      <c r="H624" s="229">
        <v>-9</v>
      </c>
      <c r="I624" s="15">
        <v>-9</v>
      </c>
      <c r="J624" s="15">
        <v>200</v>
      </c>
      <c r="K624" s="229">
        <v>196</v>
      </c>
      <c r="L624" s="15">
        <v>150</v>
      </c>
      <c r="M624" s="15">
        <v>-9</v>
      </c>
      <c r="N624" s="227">
        <v>302</v>
      </c>
      <c r="O624" s="15">
        <v>232</v>
      </c>
      <c r="P624" s="229">
        <v>224</v>
      </c>
    </row>
    <row r="625" spans="1:16" ht="15.6">
      <c r="A625" s="314" t="s">
        <v>517</v>
      </c>
      <c r="B625" s="209">
        <v>9</v>
      </c>
      <c r="C625" s="209" t="str">
        <f>"I"&amp;all_sampels_cleaned!B624</f>
        <v>I566</v>
      </c>
      <c r="D625" s="15">
        <v>139</v>
      </c>
      <c r="E625" s="15">
        <v>302</v>
      </c>
      <c r="F625" s="15">
        <v>154</v>
      </c>
      <c r="G625" s="15">
        <v>150</v>
      </c>
      <c r="H625" s="229">
        <v>-9</v>
      </c>
      <c r="I625" s="15">
        <v>-9</v>
      </c>
      <c r="J625" s="15">
        <v>200</v>
      </c>
      <c r="K625" s="229">
        <v>-9</v>
      </c>
      <c r="L625" s="15">
        <v>150</v>
      </c>
      <c r="M625" s="15">
        <v>124</v>
      </c>
      <c r="N625" s="227">
        <v>-9</v>
      </c>
      <c r="O625" s="15">
        <v>232</v>
      </c>
      <c r="P625" s="229">
        <v>224</v>
      </c>
    </row>
    <row r="626" spans="1:16" ht="15.6">
      <c r="A626" s="314" t="s">
        <v>517</v>
      </c>
      <c r="B626" s="209">
        <v>9</v>
      </c>
      <c r="C626" s="209" t="str">
        <f>"I"&amp;all_sampels_cleaned!B625</f>
        <v>I566</v>
      </c>
      <c r="D626" s="15">
        <v>143</v>
      </c>
      <c r="E626" s="15">
        <v>302</v>
      </c>
      <c r="F626" s="15">
        <v>154</v>
      </c>
      <c r="G626" s="15">
        <v>150</v>
      </c>
      <c r="H626" s="229">
        <v>-9</v>
      </c>
      <c r="I626" s="15">
        <v>-9</v>
      </c>
      <c r="J626" s="15">
        <v>206</v>
      </c>
      <c r="K626" s="229">
        <v>-9</v>
      </c>
      <c r="L626" s="15">
        <v>162</v>
      </c>
      <c r="M626" s="15">
        <v>134</v>
      </c>
      <c r="N626" s="227">
        <v>-9</v>
      </c>
      <c r="O626" s="15">
        <v>232</v>
      </c>
      <c r="P626" s="229">
        <v>224</v>
      </c>
    </row>
    <row r="627" spans="1:16" ht="15.6">
      <c r="A627" s="314" t="s">
        <v>517</v>
      </c>
      <c r="B627" s="209">
        <v>9</v>
      </c>
      <c r="C627" s="209" t="str">
        <f>"I"&amp;all_sampels_cleaned!B626</f>
        <v>I567</v>
      </c>
      <c r="D627" s="15">
        <v>139</v>
      </c>
      <c r="E627" s="15">
        <v>302</v>
      </c>
      <c r="F627" s="15">
        <v>154</v>
      </c>
      <c r="G627" s="15">
        <v>150</v>
      </c>
      <c r="H627" s="229">
        <v>-9</v>
      </c>
      <c r="I627" s="15">
        <v>-9</v>
      </c>
      <c r="J627" s="15">
        <v>206</v>
      </c>
      <c r="K627" s="229">
        <v>196</v>
      </c>
      <c r="L627" s="15">
        <v>150</v>
      </c>
      <c r="M627" s="15">
        <v>-9</v>
      </c>
      <c r="N627" s="227">
        <v>-9</v>
      </c>
      <c r="O627" s="15">
        <v>232</v>
      </c>
      <c r="P627" s="229">
        <v>224</v>
      </c>
    </row>
    <row r="628" spans="1:16" ht="15.6">
      <c r="A628" s="314" t="s">
        <v>517</v>
      </c>
      <c r="B628" s="209">
        <v>9</v>
      </c>
      <c r="C628" s="209" t="str">
        <f>"I"&amp;all_sampels_cleaned!B627</f>
        <v>I567</v>
      </c>
      <c r="D628" s="15">
        <v>143</v>
      </c>
      <c r="E628" s="15">
        <v>302</v>
      </c>
      <c r="F628" s="15">
        <v>154</v>
      </c>
      <c r="G628" s="15">
        <v>138</v>
      </c>
      <c r="H628" s="229">
        <v>-9</v>
      </c>
      <c r="I628" s="15">
        <v>-9</v>
      </c>
      <c r="J628" s="15">
        <v>200</v>
      </c>
      <c r="K628" s="229">
        <v>196</v>
      </c>
      <c r="L628" s="15">
        <v>162</v>
      </c>
      <c r="M628" s="15">
        <v>-9</v>
      </c>
      <c r="N628" s="227">
        <v>-9</v>
      </c>
      <c r="O628" s="15">
        <v>232</v>
      </c>
      <c r="P628" s="229">
        <v>224</v>
      </c>
    </row>
    <row r="629" spans="1:16" ht="15.6">
      <c r="A629" s="314" t="s">
        <v>517</v>
      </c>
      <c r="B629" s="209">
        <v>9</v>
      </c>
      <c r="C629" s="209" t="str">
        <f>"I"&amp;all_sampels_cleaned!B628</f>
        <v>I568</v>
      </c>
      <c r="D629" s="15">
        <v>139</v>
      </c>
      <c r="E629" s="15">
        <v>302</v>
      </c>
      <c r="F629" s="15">
        <v>154</v>
      </c>
      <c r="G629" s="15">
        <v>138</v>
      </c>
      <c r="H629" s="229">
        <v>-9</v>
      </c>
      <c r="I629" s="15">
        <v>-9</v>
      </c>
      <c r="J629" s="15">
        <v>-9</v>
      </c>
      <c r="K629" s="229">
        <v>196</v>
      </c>
      <c r="L629" s="15">
        <v>162</v>
      </c>
      <c r="M629" s="15">
        <v>124</v>
      </c>
      <c r="N629" s="227">
        <v>-9</v>
      </c>
      <c r="O629" s="15">
        <v>232</v>
      </c>
      <c r="P629" s="229">
        <v>-9</v>
      </c>
    </row>
    <row r="630" spans="1:16" ht="15.6">
      <c r="A630" s="314" t="s">
        <v>517</v>
      </c>
      <c r="B630" s="209">
        <v>9</v>
      </c>
      <c r="C630" s="209" t="str">
        <f>"I"&amp;all_sampels_cleaned!B629</f>
        <v>I568</v>
      </c>
      <c r="D630" s="15">
        <v>143</v>
      </c>
      <c r="E630" s="15">
        <v>302</v>
      </c>
      <c r="F630" s="15">
        <v>154</v>
      </c>
      <c r="G630" s="15">
        <v>150</v>
      </c>
      <c r="H630" s="229">
        <v>-9</v>
      </c>
      <c r="I630" s="15">
        <v>-9</v>
      </c>
      <c r="J630" s="15">
        <v>-9</v>
      </c>
      <c r="K630" s="229">
        <v>196</v>
      </c>
      <c r="L630" s="15">
        <v>150</v>
      </c>
      <c r="M630" s="15">
        <v>134</v>
      </c>
      <c r="N630" s="227">
        <v>-9</v>
      </c>
      <c r="O630" s="15">
        <v>232</v>
      </c>
      <c r="P630" s="229">
        <v>-9</v>
      </c>
    </row>
    <row r="631" spans="1:16" ht="15.6">
      <c r="A631" s="314" t="s">
        <v>517</v>
      </c>
      <c r="B631" s="209">
        <v>9</v>
      </c>
      <c r="C631" s="209" t="str">
        <f>"I"&amp;all_sampels_cleaned!B630</f>
        <v>I569</v>
      </c>
      <c r="D631" s="15">
        <v>139</v>
      </c>
      <c r="E631" s="15">
        <v>302</v>
      </c>
      <c r="F631" s="15">
        <v>154</v>
      </c>
      <c r="G631" s="15">
        <v>150</v>
      </c>
      <c r="H631" s="229">
        <v>-9</v>
      </c>
      <c r="I631" s="15">
        <v>-9</v>
      </c>
      <c r="J631" s="15">
        <v>200</v>
      </c>
      <c r="K631" s="229">
        <v>-9</v>
      </c>
      <c r="L631" s="15">
        <v>150</v>
      </c>
      <c r="M631" s="15">
        <v>124</v>
      </c>
      <c r="N631" s="227">
        <v>-9</v>
      </c>
      <c r="O631" s="15">
        <v>232</v>
      </c>
      <c r="P631" s="229">
        <v>224</v>
      </c>
    </row>
    <row r="632" spans="1:16" ht="15.6">
      <c r="A632" s="314" t="s">
        <v>517</v>
      </c>
      <c r="B632" s="209">
        <v>9</v>
      </c>
      <c r="C632" s="209" t="str">
        <f>"I"&amp;all_sampels_cleaned!B631</f>
        <v>I569</v>
      </c>
      <c r="D632" s="15">
        <v>143</v>
      </c>
      <c r="E632" s="15">
        <v>302</v>
      </c>
      <c r="F632" s="15">
        <v>154</v>
      </c>
      <c r="G632" s="15">
        <v>150</v>
      </c>
      <c r="H632" s="229">
        <v>-9</v>
      </c>
      <c r="I632" s="15">
        <v>-9</v>
      </c>
      <c r="J632" s="15">
        <v>200</v>
      </c>
      <c r="K632" s="229">
        <v>-9</v>
      </c>
      <c r="L632" s="15">
        <v>162</v>
      </c>
      <c r="M632" s="15">
        <v>134</v>
      </c>
      <c r="N632" s="227">
        <v>-9</v>
      </c>
      <c r="O632" s="15">
        <v>232</v>
      </c>
      <c r="P632" s="229">
        <v>224</v>
      </c>
    </row>
    <row r="633" spans="1:16" ht="15.6">
      <c r="A633" s="314" t="s">
        <v>517</v>
      </c>
      <c r="B633" s="209">
        <v>9</v>
      </c>
      <c r="C633" s="209" t="str">
        <f>"I"&amp;all_sampels_cleaned!B632</f>
        <v>I570</v>
      </c>
      <c r="D633" s="15">
        <v>-9</v>
      </c>
      <c r="E633" s="15">
        <v>-9</v>
      </c>
      <c r="F633" s="15">
        <v>154</v>
      </c>
      <c r="G633" s="15">
        <v>138</v>
      </c>
      <c r="H633" s="229">
        <v>-9</v>
      </c>
      <c r="I633" s="15">
        <v>-9</v>
      </c>
      <c r="J633" s="15">
        <v>200</v>
      </c>
      <c r="K633" s="229">
        <v>182</v>
      </c>
      <c r="L633" s="15">
        <v>-9</v>
      </c>
      <c r="M633" s="15">
        <v>124</v>
      </c>
      <c r="N633" s="227">
        <v>-9</v>
      </c>
      <c r="O633" s="15">
        <v>232</v>
      </c>
      <c r="P633" s="229">
        <v>-9</v>
      </c>
    </row>
    <row r="634" spans="1:16" ht="15.6">
      <c r="A634" s="314" t="s">
        <v>517</v>
      </c>
      <c r="B634" s="209">
        <v>9</v>
      </c>
      <c r="C634" s="209" t="str">
        <f>"I"&amp;all_sampels_cleaned!B633</f>
        <v>I570</v>
      </c>
      <c r="D634" s="15">
        <v>-9</v>
      </c>
      <c r="E634" s="15">
        <v>-9</v>
      </c>
      <c r="F634" s="15">
        <v>154</v>
      </c>
      <c r="G634" s="15">
        <v>150</v>
      </c>
      <c r="H634" s="229">
        <v>-9</v>
      </c>
      <c r="I634" s="15">
        <v>-9</v>
      </c>
      <c r="J634" s="15">
        <v>200</v>
      </c>
      <c r="K634" s="229">
        <v>196</v>
      </c>
      <c r="L634" s="15">
        <v>-9</v>
      </c>
      <c r="M634" s="15">
        <v>134</v>
      </c>
      <c r="N634" s="227">
        <v>-9</v>
      </c>
      <c r="O634" s="15">
        <v>232</v>
      </c>
      <c r="P634" s="229">
        <v>-9</v>
      </c>
    </row>
    <row r="635" spans="1:16" ht="15.6">
      <c r="A635" s="235"/>
      <c r="B635" s="173"/>
      <c r="C635" s="173"/>
      <c r="H635" s="173"/>
      <c r="K635" s="173"/>
      <c r="N635" s="149"/>
      <c r="P635" s="173"/>
    </row>
    <row r="636" spans="1:16" ht="15.6">
      <c r="A636" s="235"/>
      <c r="B636" s="173"/>
      <c r="C636" s="173"/>
      <c r="H636" s="173"/>
      <c r="K636" s="173"/>
      <c r="N636" s="149"/>
      <c r="P636" s="173"/>
    </row>
    <row r="637" spans="1:16" ht="15.6">
      <c r="A637" s="235"/>
      <c r="B637" s="173"/>
      <c r="C637" s="173"/>
      <c r="H637" s="173"/>
      <c r="K637" s="173"/>
      <c r="N637" s="149"/>
      <c r="P637" s="173"/>
    </row>
    <row r="638" spans="1:16" ht="15.6">
      <c r="A638" s="235"/>
      <c r="B638" s="173"/>
      <c r="C638" s="173"/>
      <c r="H638" s="173"/>
      <c r="K638" s="173"/>
      <c r="N638" s="149"/>
      <c r="P638" s="173"/>
    </row>
    <row r="639" spans="1:16" ht="15.6">
      <c r="A639" s="235"/>
      <c r="B639" s="173"/>
      <c r="C639" s="173"/>
      <c r="H639" s="173"/>
      <c r="K639" s="173"/>
      <c r="N639" s="149"/>
      <c r="P639" s="173"/>
    </row>
    <row r="640" spans="1:16" ht="15.6">
      <c r="A640" s="235"/>
      <c r="B640" s="173"/>
      <c r="C640" s="173"/>
      <c r="H640" s="173"/>
      <c r="K640" s="173"/>
      <c r="N640" s="149"/>
      <c r="P640" s="173"/>
    </row>
    <row r="641" spans="1:16" ht="15.6">
      <c r="A641" s="235"/>
      <c r="B641" s="173"/>
      <c r="C641" s="173"/>
      <c r="H641" s="173"/>
      <c r="K641" s="173"/>
      <c r="N641" s="149"/>
      <c r="P641" s="173"/>
    </row>
    <row r="642" spans="1:16" ht="15.6">
      <c r="A642" s="235"/>
      <c r="B642" s="173"/>
      <c r="C642" s="173"/>
      <c r="H642" s="173"/>
      <c r="K642" s="173"/>
      <c r="N642" s="149"/>
      <c r="P642" s="173"/>
    </row>
    <row r="643" spans="1:16" ht="15.6">
      <c r="A643" s="235"/>
      <c r="B643" s="173"/>
      <c r="C643" s="173"/>
      <c r="H643" s="173"/>
      <c r="K643" s="173"/>
      <c r="N643" s="149"/>
      <c r="P643" s="173"/>
    </row>
    <row r="644" spans="1:16" ht="15.6">
      <c r="A644" s="235"/>
      <c r="B644" s="173"/>
      <c r="C644" s="173"/>
      <c r="H644" s="173"/>
      <c r="K644" s="173"/>
      <c r="N644" s="149"/>
      <c r="P644" s="173"/>
    </row>
    <row r="645" spans="1:16" ht="15.6">
      <c r="A645" s="235"/>
      <c r="B645" s="173"/>
      <c r="C645" s="173"/>
      <c r="H645" s="173"/>
      <c r="K645" s="173"/>
      <c r="N645" s="149"/>
      <c r="P645" s="173"/>
    </row>
    <row r="646" spans="1:16" ht="15.6">
      <c r="A646" s="235"/>
      <c r="B646" s="173"/>
      <c r="C646" s="173"/>
      <c r="H646" s="173"/>
      <c r="K646" s="173"/>
      <c r="N646" s="149"/>
      <c r="P646" s="173"/>
    </row>
    <row r="647" spans="1:16" ht="15.6">
      <c r="A647" s="235"/>
      <c r="B647" s="173"/>
      <c r="C647" s="173"/>
      <c r="H647" s="173"/>
      <c r="K647" s="173"/>
      <c r="N647" s="149"/>
      <c r="P647" s="173"/>
    </row>
    <row r="648" spans="1:16" ht="15.6">
      <c r="A648" s="235"/>
      <c r="B648" s="173"/>
      <c r="C648" s="173"/>
      <c r="H648" s="173"/>
      <c r="K648" s="173"/>
      <c r="N648" s="149"/>
      <c r="P648" s="173"/>
    </row>
    <row r="649" spans="1:16" ht="15.6">
      <c r="A649" s="235"/>
      <c r="B649" s="173"/>
      <c r="C649" s="173"/>
      <c r="H649" s="173"/>
      <c r="K649" s="173"/>
      <c r="N649" s="149"/>
      <c r="P649" s="173"/>
    </row>
    <row r="650" spans="1:16" ht="15.6">
      <c r="A650" s="235"/>
      <c r="B650" s="173"/>
      <c r="C650" s="173"/>
      <c r="H650" s="173"/>
      <c r="K650" s="173"/>
      <c r="N650" s="149"/>
      <c r="P650" s="173"/>
    </row>
    <row r="651" spans="1:16" ht="15.6">
      <c r="A651" s="235"/>
      <c r="B651" s="173"/>
      <c r="C651" s="173"/>
      <c r="H651" s="173"/>
      <c r="K651" s="173"/>
      <c r="N651" s="149"/>
      <c r="P651" s="173"/>
    </row>
    <row r="652" spans="1:16" ht="15.6">
      <c r="A652" s="235"/>
      <c r="B652" s="173"/>
      <c r="C652" s="173"/>
      <c r="H652" s="173"/>
      <c r="K652" s="173"/>
      <c r="N652" s="149"/>
      <c r="P652" s="173"/>
    </row>
    <row r="653" spans="1:16" ht="15.6">
      <c r="A653" s="235"/>
      <c r="B653" s="173"/>
      <c r="C653" s="173"/>
      <c r="H653" s="173"/>
      <c r="K653" s="173"/>
      <c r="N653" s="149"/>
      <c r="P653" s="173"/>
    </row>
    <row r="654" spans="1:16" ht="15.6">
      <c r="A654" s="235"/>
      <c r="B654" s="173"/>
      <c r="C654" s="173"/>
      <c r="H654" s="173"/>
      <c r="K654" s="173"/>
      <c r="N654" s="149"/>
      <c r="P654" s="173"/>
    </row>
    <row r="655" spans="1:16" ht="15.6">
      <c r="A655" s="235"/>
      <c r="B655" s="173"/>
      <c r="C655" s="173"/>
      <c r="H655" s="173"/>
      <c r="K655" s="173"/>
      <c r="N655" s="149"/>
      <c r="P655" s="173"/>
    </row>
    <row r="656" spans="1:16" ht="15.6">
      <c r="A656" s="235"/>
      <c r="B656" s="173"/>
      <c r="C656" s="173"/>
      <c r="H656" s="173"/>
      <c r="K656" s="173"/>
      <c r="N656" s="149"/>
      <c r="P656" s="173"/>
    </row>
    <row r="657" spans="1:16" ht="15.6">
      <c r="A657" s="235"/>
      <c r="B657" s="173"/>
      <c r="C657" s="173"/>
      <c r="H657" s="173"/>
      <c r="K657" s="173"/>
      <c r="N657" s="149"/>
      <c r="P657" s="173"/>
    </row>
    <row r="658" spans="1:16" ht="15.6">
      <c r="A658" s="235"/>
      <c r="B658" s="173"/>
      <c r="C658" s="173"/>
      <c r="H658" s="173"/>
      <c r="K658" s="173"/>
      <c r="N658" s="149"/>
      <c r="P658" s="173"/>
    </row>
    <row r="659" spans="1:16" ht="15.6">
      <c r="A659" s="235"/>
      <c r="B659" s="173"/>
      <c r="C659" s="173"/>
      <c r="H659" s="173"/>
      <c r="K659" s="173"/>
      <c r="N659" s="149"/>
      <c r="P659" s="173"/>
    </row>
    <row r="660" spans="1:16" ht="15.6">
      <c r="A660" s="235"/>
      <c r="B660" s="173"/>
      <c r="C660" s="173"/>
      <c r="H660" s="173"/>
      <c r="K660" s="173"/>
      <c r="N660" s="149"/>
      <c r="P660" s="173"/>
    </row>
    <row r="661" spans="1:16" ht="15.6">
      <c r="A661" s="235"/>
      <c r="B661" s="173"/>
      <c r="C661" s="173"/>
      <c r="H661" s="173"/>
      <c r="K661" s="173"/>
      <c r="N661" s="149"/>
      <c r="P661" s="173"/>
    </row>
    <row r="662" spans="1:16" ht="15.6">
      <c r="A662" s="235"/>
      <c r="B662" s="173"/>
      <c r="C662" s="173"/>
      <c r="H662" s="173"/>
      <c r="K662" s="173"/>
      <c r="N662" s="149"/>
      <c r="P662" s="173"/>
    </row>
    <row r="663" spans="1:16" ht="15.6">
      <c r="A663" s="235"/>
      <c r="B663" s="173"/>
      <c r="C663" s="173"/>
      <c r="H663" s="173"/>
      <c r="K663" s="173"/>
      <c r="N663" s="149"/>
      <c r="P663" s="173"/>
    </row>
    <row r="664" spans="1:16" ht="15.6">
      <c r="A664" s="235"/>
      <c r="B664" s="173"/>
      <c r="C664" s="173"/>
      <c r="H664" s="173"/>
      <c r="K664" s="173"/>
      <c r="N664" s="149"/>
      <c r="P664" s="173"/>
    </row>
    <row r="665" spans="1:16" ht="15.6">
      <c r="A665" s="235"/>
      <c r="B665" s="173"/>
      <c r="C665" s="173"/>
      <c r="H665" s="173"/>
      <c r="K665" s="173"/>
      <c r="N665" s="149"/>
      <c r="P665" s="173"/>
    </row>
    <row r="666" spans="1:16" ht="15.6">
      <c r="A666" s="235"/>
      <c r="B666" s="173"/>
      <c r="C666" s="173"/>
      <c r="H666" s="173"/>
      <c r="K666" s="173"/>
      <c r="N666" s="149"/>
      <c r="P666" s="173"/>
    </row>
    <row r="667" spans="1:16" ht="15.6">
      <c r="A667" s="235"/>
      <c r="B667" s="173"/>
      <c r="C667" s="173"/>
      <c r="H667" s="173"/>
      <c r="K667" s="173"/>
      <c r="N667" s="149"/>
      <c r="P667" s="173"/>
    </row>
    <row r="668" spans="1:16" ht="15.6">
      <c r="A668" s="235"/>
      <c r="B668" s="173"/>
      <c r="C668" s="173"/>
      <c r="H668" s="173"/>
      <c r="K668" s="173"/>
      <c r="N668" s="149"/>
      <c r="P668" s="173"/>
    </row>
    <row r="669" spans="1:16" ht="15.6">
      <c r="A669" s="235"/>
      <c r="B669" s="173"/>
      <c r="C669" s="173"/>
      <c r="H669" s="173"/>
      <c r="K669" s="173"/>
      <c r="N669" s="149"/>
      <c r="P669" s="173"/>
    </row>
    <row r="670" spans="1:16" ht="15.6">
      <c r="A670" s="235"/>
      <c r="B670" s="173"/>
      <c r="C670" s="173"/>
      <c r="H670" s="173"/>
      <c r="K670" s="173"/>
      <c r="N670" s="149"/>
      <c r="P670" s="173"/>
    </row>
    <row r="671" spans="1:16" ht="15.6">
      <c r="A671" s="235"/>
      <c r="B671" s="173"/>
      <c r="C671" s="173"/>
      <c r="H671" s="173"/>
      <c r="K671" s="173"/>
      <c r="N671" s="149"/>
      <c r="P671" s="173"/>
    </row>
    <row r="672" spans="1:16" ht="15.6">
      <c r="A672" s="235"/>
      <c r="B672" s="173"/>
      <c r="C672" s="173"/>
      <c r="H672" s="173"/>
      <c r="K672" s="173"/>
      <c r="N672" s="149"/>
      <c r="P672" s="173"/>
    </row>
    <row r="673" spans="1:16" ht="15.6">
      <c r="A673" s="235"/>
      <c r="B673" s="173"/>
      <c r="C673" s="173"/>
      <c r="H673" s="173"/>
      <c r="K673" s="173"/>
      <c r="N673" s="149"/>
      <c r="P673" s="173"/>
    </row>
    <row r="674" spans="1:16" ht="15.6">
      <c r="A674" s="235"/>
      <c r="B674" s="173"/>
      <c r="C674" s="173"/>
      <c r="H674" s="173"/>
      <c r="K674" s="173"/>
      <c r="N674" s="149"/>
      <c r="P674" s="173"/>
    </row>
    <row r="675" spans="1:16" ht="15.6">
      <c r="A675" s="235"/>
      <c r="B675" s="173"/>
      <c r="C675" s="173"/>
      <c r="H675" s="173"/>
      <c r="K675" s="173"/>
      <c r="N675" s="149"/>
      <c r="P675" s="173"/>
    </row>
    <row r="676" spans="1:16" ht="15.6">
      <c r="A676" s="235"/>
      <c r="B676" s="173"/>
      <c r="C676" s="173"/>
      <c r="H676" s="173"/>
      <c r="K676" s="173"/>
      <c r="N676" s="149"/>
      <c r="P676" s="173"/>
    </row>
    <row r="677" spans="1:16" ht="15.6">
      <c r="A677" s="235"/>
      <c r="B677" s="173"/>
      <c r="C677" s="173"/>
      <c r="H677" s="173"/>
      <c r="K677" s="173"/>
      <c r="N677" s="149"/>
      <c r="P677" s="173"/>
    </row>
    <row r="678" spans="1:16" ht="15.6">
      <c r="A678" s="235"/>
      <c r="B678" s="173"/>
      <c r="C678" s="173"/>
      <c r="H678" s="173"/>
      <c r="K678" s="173"/>
      <c r="N678" s="149"/>
      <c r="P678" s="173"/>
    </row>
    <row r="679" spans="1:16" ht="15.6">
      <c r="A679" s="235"/>
      <c r="B679" s="173"/>
      <c r="C679" s="173"/>
      <c r="H679" s="173"/>
      <c r="K679" s="173"/>
      <c r="N679" s="149"/>
      <c r="P679" s="173"/>
    </row>
    <row r="680" spans="1:16" ht="15.6">
      <c r="A680" s="235"/>
      <c r="B680" s="173"/>
      <c r="C680" s="173"/>
      <c r="H680" s="173"/>
      <c r="K680" s="173"/>
      <c r="N680" s="149"/>
      <c r="P680" s="173"/>
    </row>
    <row r="681" spans="1:16" ht="15.6">
      <c r="A681" s="235"/>
      <c r="B681" s="173"/>
      <c r="C681" s="173"/>
      <c r="H681" s="173"/>
      <c r="K681" s="173"/>
      <c r="N681" s="149"/>
      <c r="P681" s="173"/>
    </row>
    <row r="682" spans="1:16" ht="15.6">
      <c r="A682" s="235"/>
      <c r="B682" s="173"/>
      <c r="C682" s="173"/>
      <c r="H682" s="173"/>
      <c r="K682" s="173"/>
      <c r="N682" s="149"/>
      <c r="P682" s="173"/>
    </row>
    <row r="683" spans="1:16" ht="15.6">
      <c r="A683" s="235"/>
      <c r="B683" s="173"/>
      <c r="C683" s="173"/>
      <c r="H683" s="173"/>
      <c r="K683" s="173"/>
      <c r="N683" s="149"/>
      <c r="P683" s="173"/>
    </row>
    <row r="684" spans="1:16" ht="15.6">
      <c r="A684" s="235"/>
      <c r="B684" s="173"/>
      <c r="C684" s="173"/>
      <c r="H684" s="173"/>
      <c r="K684" s="173"/>
      <c r="N684" s="149"/>
      <c r="P684" s="173"/>
    </row>
    <row r="685" spans="1:16" ht="15.6">
      <c r="A685" s="235"/>
      <c r="B685" s="173"/>
      <c r="C685" s="173"/>
      <c r="H685" s="173"/>
      <c r="K685" s="173"/>
      <c r="N685" s="149"/>
      <c r="P685" s="173"/>
    </row>
    <row r="686" spans="1:16" ht="15.6">
      <c r="A686" s="235"/>
      <c r="B686" s="173"/>
      <c r="C686" s="173"/>
      <c r="H686" s="173"/>
      <c r="K686" s="173"/>
      <c r="N686" s="149"/>
      <c r="P686" s="173"/>
    </row>
    <row r="687" spans="1:16" ht="15.6">
      <c r="A687" s="235"/>
      <c r="B687" s="173"/>
      <c r="C687" s="173"/>
      <c r="H687" s="173"/>
      <c r="K687" s="173"/>
      <c r="N687" s="149"/>
      <c r="P687" s="173"/>
    </row>
    <row r="688" spans="1:16" ht="15.6">
      <c r="A688" s="235"/>
      <c r="B688" s="173"/>
      <c r="C688" s="173"/>
      <c r="H688" s="173"/>
      <c r="K688" s="173"/>
      <c r="N688" s="149"/>
      <c r="P688" s="173"/>
    </row>
    <row r="689" spans="1:16" ht="15.6">
      <c r="A689" s="235"/>
      <c r="B689" s="173"/>
      <c r="C689" s="173"/>
      <c r="H689" s="173"/>
      <c r="K689" s="173"/>
      <c r="N689" s="149"/>
      <c r="P689" s="173"/>
    </row>
    <row r="690" spans="1:16" ht="15.6">
      <c r="A690" s="235"/>
      <c r="B690" s="173"/>
      <c r="C690" s="173"/>
      <c r="H690" s="173"/>
      <c r="K690" s="173"/>
      <c r="N690" s="149"/>
      <c r="P690" s="173"/>
    </row>
    <row r="691" spans="1:16" ht="15.6">
      <c r="A691" s="235"/>
      <c r="B691" s="173"/>
      <c r="C691" s="173"/>
      <c r="H691" s="173"/>
      <c r="K691" s="173"/>
      <c r="N691" s="149"/>
      <c r="P691" s="173"/>
    </row>
    <row r="692" spans="1:16" ht="15.6">
      <c r="A692" s="235"/>
      <c r="B692" s="173"/>
      <c r="C692" s="173"/>
      <c r="H692" s="173"/>
      <c r="K692" s="173"/>
      <c r="N692" s="149"/>
      <c r="P692" s="173"/>
    </row>
    <row r="693" spans="1:16" ht="15.6">
      <c r="A693" s="235"/>
      <c r="B693" s="173"/>
      <c r="C693" s="173"/>
      <c r="H693" s="173"/>
      <c r="K693" s="173"/>
      <c r="N693" s="149"/>
      <c r="P693" s="173"/>
    </row>
    <row r="694" spans="1:16" ht="15.6">
      <c r="A694" s="235"/>
      <c r="B694" s="173"/>
      <c r="C694" s="173"/>
      <c r="H694" s="173"/>
      <c r="K694" s="173"/>
      <c r="N694" s="149"/>
      <c r="P694" s="173"/>
    </row>
    <row r="695" spans="1:16" ht="15.6">
      <c r="A695" s="235"/>
      <c r="B695" s="173"/>
      <c r="C695" s="173"/>
      <c r="H695" s="173"/>
      <c r="K695" s="173"/>
      <c r="N695" s="149"/>
      <c r="P695" s="173"/>
    </row>
    <row r="696" spans="1:16" ht="15.6">
      <c r="A696" s="235"/>
      <c r="B696" s="173"/>
      <c r="C696" s="173"/>
      <c r="H696" s="173"/>
      <c r="K696" s="173"/>
      <c r="N696" s="149"/>
      <c r="P696" s="173"/>
    </row>
    <row r="697" spans="1:16" ht="15.6">
      <c r="A697" s="235"/>
      <c r="B697" s="173"/>
      <c r="C697" s="173"/>
      <c r="H697" s="173"/>
      <c r="K697" s="173"/>
      <c r="N697" s="149"/>
      <c r="P697" s="173"/>
    </row>
    <row r="698" spans="1:16" ht="15.6">
      <c r="A698" s="235"/>
      <c r="B698" s="173"/>
      <c r="C698" s="173"/>
      <c r="H698" s="173"/>
      <c r="K698" s="173"/>
      <c r="N698" s="149"/>
      <c r="P698" s="173"/>
    </row>
    <row r="699" spans="1:16" ht="15.6">
      <c r="A699" s="235"/>
      <c r="B699" s="173"/>
      <c r="C699" s="173"/>
      <c r="H699" s="173"/>
      <c r="K699" s="173"/>
      <c r="N699" s="149"/>
      <c r="P699" s="173"/>
    </row>
    <row r="700" spans="1:16" ht="15.6">
      <c r="A700" s="235"/>
      <c r="B700" s="173"/>
      <c r="C700" s="173"/>
      <c r="H700" s="173"/>
      <c r="K700" s="173"/>
      <c r="N700" s="149"/>
      <c r="P700" s="173"/>
    </row>
    <row r="701" spans="1:16" ht="15.6">
      <c r="A701" s="235"/>
      <c r="B701" s="173"/>
      <c r="C701" s="173"/>
      <c r="H701" s="173"/>
      <c r="K701" s="173"/>
      <c r="N701" s="149"/>
      <c r="P701" s="173"/>
    </row>
    <row r="702" spans="1:16" ht="15.6">
      <c r="A702" s="235"/>
      <c r="B702" s="173"/>
      <c r="C702" s="173"/>
      <c r="H702" s="173"/>
      <c r="K702" s="173"/>
      <c r="N702" s="149"/>
      <c r="P702" s="173"/>
    </row>
    <row r="703" spans="1:16" ht="15.6">
      <c r="A703" s="235"/>
      <c r="B703" s="173"/>
      <c r="C703" s="173"/>
      <c r="H703" s="173"/>
      <c r="K703" s="173"/>
      <c r="N703" s="149"/>
      <c r="P703" s="173"/>
    </row>
    <row r="704" spans="1:16" ht="15.6">
      <c r="A704" s="235"/>
      <c r="B704" s="173"/>
      <c r="C704" s="173"/>
      <c r="H704" s="173"/>
      <c r="K704" s="173"/>
      <c r="N704" s="149"/>
      <c r="P704" s="173"/>
    </row>
    <row r="705" spans="1:16" ht="15.6">
      <c r="A705" s="235"/>
      <c r="B705" s="173"/>
      <c r="C705" s="173"/>
      <c r="H705" s="173"/>
      <c r="K705" s="173"/>
      <c r="N705" s="149"/>
      <c r="P705" s="173"/>
    </row>
    <row r="706" spans="1:16" ht="15.6">
      <c r="A706" s="235"/>
      <c r="B706" s="173"/>
      <c r="C706" s="173"/>
      <c r="H706" s="173"/>
      <c r="K706" s="173"/>
      <c r="N706" s="149"/>
      <c r="P706" s="173"/>
    </row>
    <row r="707" spans="1:16" ht="15.6">
      <c r="A707" s="235"/>
      <c r="B707" s="173"/>
      <c r="C707" s="173"/>
      <c r="H707" s="173"/>
      <c r="K707" s="173"/>
      <c r="N707" s="149"/>
      <c r="P707" s="173"/>
    </row>
    <row r="708" spans="1:16" ht="15.6">
      <c r="A708" s="235"/>
      <c r="B708" s="173"/>
      <c r="C708" s="173"/>
      <c r="H708" s="173"/>
      <c r="K708" s="173"/>
      <c r="N708" s="149"/>
      <c r="P708" s="173"/>
    </row>
    <row r="709" spans="1:16" ht="15.6">
      <c r="A709" s="235"/>
      <c r="B709" s="173"/>
      <c r="C709" s="173"/>
      <c r="H709" s="173"/>
      <c r="K709" s="173"/>
      <c r="N709" s="149"/>
      <c r="P709" s="173"/>
    </row>
    <row r="710" spans="1:16" ht="15.6">
      <c r="A710" s="235"/>
      <c r="B710" s="173"/>
      <c r="C710" s="173"/>
      <c r="H710" s="173"/>
      <c r="K710" s="173"/>
      <c r="N710" s="149"/>
      <c r="P710" s="173"/>
    </row>
    <row r="711" spans="1:16" ht="15.6">
      <c r="A711" s="235"/>
      <c r="B711" s="173"/>
      <c r="C711" s="173"/>
      <c r="H711" s="173"/>
      <c r="K711" s="173"/>
      <c r="N711" s="149"/>
      <c r="P711" s="173"/>
    </row>
    <row r="712" spans="1:16" ht="15.6">
      <c r="A712" s="235"/>
      <c r="B712" s="173"/>
      <c r="C712" s="173"/>
      <c r="H712" s="173"/>
      <c r="K712" s="173"/>
      <c r="N712" s="149"/>
      <c r="P712" s="173"/>
    </row>
    <row r="713" spans="1:16" ht="15.6">
      <c r="A713" s="235"/>
      <c r="B713" s="173"/>
      <c r="C713" s="173"/>
      <c r="H713" s="173"/>
      <c r="K713" s="173"/>
      <c r="N713" s="149"/>
      <c r="P713" s="173"/>
    </row>
    <row r="714" spans="1:16" ht="15.6">
      <c r="A714" s="235"/>
      <c r="B714" s="173"/>
      <c r="C714" s="173"/>
      <c r="H714" s="173"/>
      <c r="K714" s="173"/>
      <c r="N714" s="149"/>
      <c r="P714" s="173"/>
    </row>
    <row r="715" spans="1:16" ht="15.6">
      <c r="A715" s="235"/>
      <c r="B715" s="173"/>
      <c r="C715" s="173"/>
      <c r="H715" s="173"/>
      <c r="K715" s="173"/>
      <c r="N715" s="149"/>
      <c r="P715" s="173"/>
    </row>
    <row r="716" spans="1:16" ht="15.6">
      <c r="A716" s="235"/>
      <c r="B716" s="173"/>
      <c r="C716" s="173"/>
      <c r="H716" s="173"/>
      <c r="K716" s="173"/>
      <c r="N716" s="149"/>
      <c r="P716" s="173"/>
    </row>
    <row r="717" spans="1:16" ht="15.6">
      <c r="A717" s="235"/>
      <c r="B717" s="173"/>
      <c r="C717" s="173"/>
      <c r="H717" s="173"/>
      <c r="K717" s="173"/>
      <c r="N717" s="149"/>
      <c r="P717" s="173"/>
    </row>
    <row r="718" spans="1:16" ht="15.6">
      <c r="A718" s="235"/>
      <c r="B718" s="173"/>
      <c r="C718" s="173"/>
      <c r="H718" s="173"/>
      <c r="K718" s="173"/>
      <c r="N718" s="149"/>
      <c r="P718" s="173"/>
    </row>
    <row r="719" spans="1:16" ht="15.6">
      <c r="A719" s="235"/>
      <c r="B719" s="173"/>
      <c r="C719" s="173"/>
      <c r="H719" s="173"/>
      <c r="K719" s="173"/>
      <c r="N719" s="149"/>
      <c r="P719" s="173"/>
    </row>
    <row r="720" spans="1:16" ht="15.6">
      <c r="A720" s="235"/>
      <c r="B720" s="173"/>
      <c r="C720" s="173"/>
      <c r="H720" s="173"/>
      <c r="K720" s="173"/>
      <c r="N720" s="149"/>
      <c r="P720" s="173"/>
    </row>
    <row r="721" spans="1:16" ht="15.6">
      <c r="A721" s="235"/>
      <c r="B721" s="173"/>
      <c r="C721" s="173"/>
      <c r="H721" s="173"/>
      <c r="K721" s="173"/>
      <c r="N721" s="149"/>
      <c r="P721" s="173"/>
    </row>
    <row r="722" spans="1:16" ht="15.6">
      <c r="A722" s="235"/>
      <c r="B722" s="173"/>
      <c r="C722" s="173"/>
      <c r="H722" s="173"/>
      <c r="K722" s="173"/>
      <c r="N722" s="149"/>
      <c r="P722" s="173"/>
    </row>
    <row r="723" spans="1:16" ht="15.6">
      <c r="A723" s="235"/>
      <c r="B723" s="173"/>
      <c r="C723" s="173"/>
      <c r="H723" s="173"/>
      <c r="K723" s="173"/>
      <c r="N723" s="149"/>
      <c r="P723" s="173"/>
    </row>
    <row r="724" spans="1:16" ht="15.6">
      <c r="A724" s="235"/>
      <c r="B724" s="173"/>
      <c r="C724" s="173"/>
      <c r="H724" s="173"/>
      <c r="K724" s="173"/>
      <c r="N724" s="149"/>
      <c r="P724" s="173"/>
    </row>
    <row r="725" spans="1:16" ht="15.6">
      <c r="A725" s="235"/>
      <c r="B725" s="173"/>
      <c r="C725" s="173"/>
      <c r="H725" s="173"/>
      <c r="K725" s="173"/>
      <c r="N725" s="149"/>
      <c r="P725" s="173"/>
    </row>
    <row r="726" spans="1:16" ht="15.6">
      <c r="A726" s="235"/>
      <c r="B726" s="173"/>
      <c r="C726" s="173"/>
      <c r="H726" s="173"/>
      <c r="K726" s="173"/>
      <c r="N726" s="149"/>
      <c r="P726" s="173"/>
    </row>
    <row r="727" spans="1:16" ht="15.6">
      <c r="A727" s="235"/>
      <c r="B727" s="173"/>
      <c r="C727" s="173"/>
      <c r="H727" s="173"/>
      <c r="K727" s="173"/>
      <c r="N727" s="149"/>
      <c r="P727" s="173"/>
    </row>
    <row r="728" spans="1:16" ht="15.6">
      <c r="A728" s="235"/>
      <c r="B728" s="173"/>
      <c r="C728" s="173"/>
      <c r="H728" s="173"/>
      <c r="K728" s="173"/>
      <c r="N728" s="149"/>
      <c r="P728" s="173"/>
    </row>
    <row r="729" spans="1:16" ht="15.6">
      <c r="A729" s="235"/>
      <c r="B729" s="173"/>
      <c r="C729" s="173"/>
      <c r="H729" s="173"/>
      <c r="K729" s="173"/>
      <c r="N729" s="149"/>
      <c r="P729" s="173"/>
    </row>
    <row r="730" spans="1:16" ht="15.6">
      <c r="A730" s="235"/>
      <c r="B730" s="173"/>
      <c r="C730" s="173"/>
      <c r="H730" s="173"/>
      <c r="K730" s="173"/>
      <c r="N730" s="149"/>
      <c r="P730" s="173"/>
    </row>
    <row r="731" spans="1:16" ht="15.6">
      <c r="A731" s="235"/>
      <c r="B731" s="173"/>
      <c r="C731" s="173"/>
      <c r="H731" s="173"/>
      <c r="K731" s="173"/>
      <c r="N731" s="149"/>
      <c r="P731" s="173"/>
    </row>
    <row r="732" spans="1:16" ht="15.6">
      <c r="A732" s="235"/>
      <c r="B732" s="173"/>
      <c r="C732" s="173"/>
      <c r="H732" s="173"/>
      <c r="K732" s="173"/>
      <c r="N732" s="149"/>
      <c r="P732" s="173"/>
    </row>
    <row r="733" spans="1:16" ht="15.6">
      <c r="A733" s="235"/>
      <c r="B733" s="173"/>
      <c r="C733" s="173"/>
      <c r="H733" s="173"/>
      <c r="K733" s="173"/>
      <c r="N733" s="149"/>
      <c r="P733" s="173"/>
    </row>
    <row r="734" spans="1:16" ht="15.6">
      <c r="A734" s="235"/>
      <c r="B734" s="173"/>
      <c r="C734" s="173"/>
      <c r="H734" s="173"/>
      <c r="K734" s="173"/>
      <c r="N734" s="149"/>
      <c r="P734" s="173"/>
    </row>
    <row r="735" spans="1:16" ht="15.6">
      <c r="A735" s="235"/>
      <c r="B735" s="173"/>
      <c r="C735" s="173"/>
      <c r="H735" s="173"/>
      <c r="K735" s="173"/>
      <c r="N735" s="149"/>
      <c r="P735" s="173"/>
    </row>
    <row r="736" spans="1:16" ht="15.6">
      <c r="A736" s="235"/>
      <c r="B736" s="173"/>
      <c r="C736" s="173"/>
      <c r="H736" s="173"/>
      <c r="K736" s="173"/>
      <c r="N736" s="149"/>
      <c r="P736" s="173"/>
    </row>
    <row r="737" spans="1:16" ht="15.6">
      <c r="A737" s="235"/>
      <c r="B737" s="173"/>
      <c r="C737" s="173"/>
      <c r="H737" s="173"/>
      <c r="K737" s="173"/>
      <c r="N737" s="149"/>
      <c r="P737" s="173"/>
    </row>
    <row r="738" spans="1:16" ht="15.6">
      <c r="A738" s="235"/>
      <c r="B738" s="173"/>
      <c r="C738" s="173"/>
      <c r="H738" s="173"/>
      <c r="K738" s="173"/>
      <c r="N738" s="149"/>
      <c r="P738" s="173"/>
    </row>
    <row r="739" spans="1:16" ht="15.6">
      <c r="A739" s="235"/>
      <c r="B739" s="173"/>
      <c r="C739" s="173"/>
      <c r="H739" s="173"/>
      <c r="K739" s="173"/>
      <c r="N739" s="149"/>
      <c r="P739" s="173"/>
    </row>
    <row r="740" spans="1:16" ht="15.6">
      <c r="A740" s="235"/>
      <c r="B740" s="173"/>
      <c r="C740" s="173"/>
      <c r="H740" s="173"/>
      <c r="K740" s="173"/>
      <c r="N740" s="149"/>
      <c r="P740" s="173"/>
    </row>
    <row r="741" spans="1:16" ht="15.6">
      <c r="A741" s="235"/>
      <c r="B741" s="173"/>
      <c r="C741" s="173"/>
      <c r="H741" s="173"/>
      <c r="K741" s="173"/>
      <c r="N741" s="149"/>
      <c r="P741" s="173"/>
    </row>
    <row r="742" spans="1:16" ht="15.6">
      <c r="A742" s="235"/>
      <c r="B742" s="173"/>
      <c r="C742" s="173"/>
      <c r="H742" s="173"/>
      <c r="K742" s="173"/>
      <c r="N742" s="149"/>
      <c r="P742" s="173"/>
    </row>
    <row r="743" spans="1:16" ht="15.6">
      <c r="A743" s="235"/>
      <c r="B743" s="173"/>
      <c r="C743" s="173"/>
      <c r="H743" s="173"/>
      <c r="K743" s="173"/>
      <c r="N743" s="149"/>
      <c r="P743" s="173"/>
    </row>
    <row r="744" spans="1:16" ht="15.6">
      <c r="A744" s="235"/>
      <c r="B744" s="173"/>
      <c r="C744" s="173"/>
      <c r="H744" s="173"/>
      <c r="K744" s="173"/>
      <c r="N744" s="149"/>
      <c r="P744" s="173"/>
    </row>
    <row r="745" spans="1:16" ht="15.6">
      <c r="A745" s="235"/>
      <c r="B745" s="173"/>
      <c r="C745" s="173"/>
      <c r="H745" s="173"/>
      <c r="K745" s="173"/>
      <c r="N745" s="149"/>
      <c r="P745" s="173"/>
    </row>
    <row r="746" spans="1:16" ht="15.6">
      <c r="A746" s="235"/>
      <c r="B746" s="173"/>
      <c r="C746" s="173"/>
      <c r="H746" s="173"/>
      <c r="K746" s="173"/>
      <c r="N746" s="149"/>
      <c r="P746" s="173"/>
    </row>
    <row r="747" spans="1:16" ht="15.6">
      <c r="A747" s="235"/>
      <c r="B747" s="173"/>
      <c r="C747" s="173"/>
      <c r="H747" s="173"/>
      <c r="K747" s="173"/>
      <c r="N747" s="149"/>
      <c r="P747" s="173"/>
    </row>
    <row r="748" spans="1:16" ht="15.6">
      <c r="A748" s="235"/>
      <c r="B748" s="173"/>
      <c r="C748" s="173"/>
      <c r="H748" s="173"/>
      <c r="K748" s="173"/>
      <c r="N748" s="149"/>
      <c r="P748" s="173"/>
    </row>
    <row r="749" spans="1:16" ht="15.6">
      <c r="A749" s="235"/>
      <c r="B749" s="173"/>
      <c r="C749" s="173"/>
      <c r="H749" s="173"/>
      <c r="K749" s="173"/>
      <c r="N749" s="149"/>
      <c r="P749" s="173"/>
    </row>
    <row r="750" spans="1:16" ht="15.6">
      <c r="A750" s="235"/>
      <c r="B750" s="173"/>
      <c r="C750" s="173"/>
      <c r="H750" s="173"/>
      <c r="K750" s="173"/>
      <c r="N750" s="149"/>
      <c r="P750" s="173"/>
    </row>
    <row r="751" spans="1:16" ht="15.6">
      <c r="A751" s="235"/>
      <c r="B751" s="173"/>
      <c r="C751" s="173"/>
      <c r="H751" s="173"/>
      <c r="K751" s="173"/>
      <c r="N751" s="149"/>
      <c r="P751" s="173"/>
    </row>
    <row r="752" spans="1:16" ht="15.6">
      <c r="A752" s="235"/>
      <c r="B752" s="173"/>
      <c r="C752" s="173"/>
      <c r="H752" s="173"/>
      <c r="K752" s="173"/>
      <c r="N752" s="149"/>
      <c r="P752" s="173"/>
    </row>
    <row r="753" spans="1:16" ht="15.6">
      <c r="A753" s="235"/>
      <c r="B753" s="173"/>
      <c r="C753" s="173"/>
      <c r="H753" s="173"/>
      <c r="K753" s="173"/>
      <c r="N753" s="149"/>
      <c r="P753" s="173"/>
    </row>
    <row r="754" spans="1:16" ht="15.6">
      <c r="A754" s="235"/>
      <c r="B754" s="173"/>
      <c r="C754" s="173"/>
      <c r="H754" s="173"/>
      <c r="K754" s="173"/>
      <c r="N754" s="149"/>
      <c r="P754" s="173"/>
    </row>
    <row r="755" spans="1:16" ht="15.6">
      <c r="A755" s="235"/>
      <c r="B755" s="173"/>
      <c r="C755" s="173"/>
      <c r="H755" s="173"/>
      <c r="K755" s="173"/>
      <c r="N755" s="149"/>
      <c r="P755" s="173"/>
    </row>
    <row r="756" spans="1:16" ht="15.6">
      <c r="A756" s="235"/>
      <c r="B756" s="173"/>
      <c r="C756" s="173"/>
      <c r="H756" s="173"/>
      <c r="K756" s="173"/>
      <c r="N756" s="149"/>
      <c r="P756" s="173"/>
    </row>
    <row r="757" spans="1:16" ht="15.6">
      <c r="A757" s="235"/>
      <c r="B757" s="173"/>
      <c r="C757" s="173"/>
      <c r="H757" s="173"/>
      <c r="K757" s="173"/>
      <c r="N757" s="149"/>
      <c r="P757" s="173"/>
    </row>
    <row r="758" spans="1:16" ht="15.6">
      <c r="A758" s="235"/>
      <c r="B758" s="173"/>
      <c r="C758" s="173"/>
      <c r="H758" s="173"/>
      <c r="K758" s="173"/>
      <c r="N758" s="149"/>
      <c r="P758" s="173"/>
    </row>
    <row r="759" spans="1:16" ht="15.6">
      <c r="A759" s="235"/>
      <c r="B759" s="173"/>
      <c r="C759" s="173"/>
      <c r="H759" s="173"/>
      <c r="K759" s="173"/>
      <c r="N759" s="149"/>
      <c r="P759" s="173"/>
    </row>
    <row r="760" spans="1:16" ht="15.6">
      <c r="A760" s="235"/>
      <c r="B760" s="173"/>
      <c r="C760" s="173"/>
      <c r="H760" s="173"/>
      <c r="K760" s="173"/>
      <c r="N760" s="149"/>
      <c r="P760" s="173"/>
    </row>
    <row r="761" spans="1:16" ht="15.6">
      <c r="A761" s="235"/>
      <c r="B761" s="173"/>
      <c r="C761" s="173"/>
      <c r="H761" s="173"/>
      <c r="K761" s="173"/>
      <c r="N761" s="149"/>
      <c r="P761" s="173"/>
    </row>
    <row r="762" spans="1:16" ht="15.6">
      <c r="A762" s="235"/>
      <c r="B762" s="173"/>
      <c r="C762" s="173"/>
      <c r="H762" s="173"/>
      <c r="K762" s="173"/>
      <c r="N762" s="149"/>
      <c r="P762" s="173"/>
    </row>
    <row r="763" spans="1:16" ht="15.6">
      <c r="A763" s="235"/>
      <c r="B763" s="173"/>
      <c r="C763" s="173"/>
      <c r="H763" s="173"/>
      <c r="K763" s="173"/>
      <c r="N763" s="149"/>
      <c r="P763" s="173"/>
    </row>
    <row r="764" spans="1:16" ht="15.6">
      <c r="A764" s="235"/>
      <c r="B764" s="173"/>
      <c r="C764" s="173"/>
      <c r="H764" s="173"/>
      <c r="K764" s="173"/>
      <c r="N764" s="149"/>
      <c r="P764" s="173"/>
    </row>
    <row r="765" spans="1:16" ht="15.6">
      <c r="A765" s="235"/>
      <c r="B765" s="173"/>
      <c r="C765" s="173"/>
      <c r="H765" s="173"/>
      <c r="K765" s="173"/>
      <c r="N765" s="149"/>
      <c r="P765" s="173"/>
    </row>
    <row r="766" spans="1:16" ht="15.6">
      <c r="A766" s="235"/>
      <c r="B766" s="173"/>
      <c r="C766" s="173"/>
      <c r="H766" s="173"/>
      <c r="K766" s="173"/>
      <c r="N766" s="149"/>
      <c r="P766" s="173"/>
    </row>
    <row r="767" spans="1:16" ht="15.6">
      <c r="A767" s="235"/>
      <c r="B767" s="173"/>
      <c r="C767" s="173"/>
      <c r="H767" s="173"/>
      <c r="K767" s="173"/>
      <c r="N767" s="149"/>
      <c r="P767" s="173"/>
    </row>
    <row r="768" spans="1:16" ht="15.6">
      <c r="A768" s="235"/>
      <c r="B768" s="173"/>
      <c r="C768" s="173"/>
      <c r="H768" s="173"/>
      <c r="K768" s="173"/>
      <c r="N768" s="149"/>
      <c r="P768" s="173"/>
    </row>
    <row r="769" spans="1:16" ht="15.6">
      <c r="A769" s="235"/>
      <c r="B769" s="173"/>
      <c r="C769" s="173"/>
      <c r="H769" s="173"/>
      <c r="K769" s="173"/>
      <c r="N769" s="149"/>
      <c r="P769" s="173"/>
    </row>
    <row r="770" spans="1:16" ht="15.6">
      <c r="A770" s="235"/>
      <c r="B770" s="173"/>
      <c r="C770" s="173"/>
      <c r="H770" s="173"/>
      <c r="K770" s="173"/>
      <c r="N770" s="149"/>
      <c r="P770" s="173"/>
    </row>
    <row r="771" spans="1:16" ht="15.6">
      <c r="A771" s="235"/>
      <c r="B771" s="173"/>
      <c r="C771" s="173"/>
      <c r="H771" s="173"/>
      <c r="K771" s="173"/>
      <c r="N771" s="149"/>
      <c r="P771" s="173"/>
    </row>
    <row r="772" spans="1:16" ht="15.6">
      <c r="A772" s="235"/>
      <c r="B772" s="173"/>
      <c r="C772" s="173"/>
      <c r="H772" s="173"/>
      <c r="K772" s="173"/>
      <c r="N772" s="149"/>
      <c r="P772" s="173"/>
    </row>
    <row r="773" spans="1:16" ht="15.6">
      <c r="A773" s="235"/>
      <c r="B773" s="173"/>
      <c r="C773" s="173"/>
      <c r="H773" s="173"/>
      <c r="K773" s="173"/>
      <c r="N773" s="149"/>
      <c r="P773" s="173"/>
    </row>
    <row r="774" spans="1:16" ht="15.6">
      <c r="A774" s="235"/>
      <c r="B774" s="173"/>
      <c r="C774" s="173"/>
      <c r="H774" s="173"/>
      <c r="K774" s="173"/>
      <c r="N774" s="149"/>
      <c r="P774" s="173"/>
    </row>
    <row r="775" spans="1:16" ht="15.6">
      <c r="A775" s="235"/>
      <c r="B775" s="173"/>
      <c r="C775" s="173"/>
      <c r="H775" s="173"/>
      <c r="K775" s="173"/>
      <c r="N775" s="149"/>
      <c r="P775" s="173"/>
    </row>
    <row r="776" spans="1:16" ht="15.6">
      <c r="A776" s="235"/>
      <c r="B776" s="173"/>
      <c r="C776" s="173"/>
      <c r="H776" s="173"/>
      <c r="K776" s="173"/>
      <c r="N776" s="149"/>
      <c r="P776" s="173"/>
    </row>
    <row r="777" spans="1:16" ht="15.6">
      <c r="A777" s="235"/>
      <c r="B777" s="173"/>
      <c r="C777" s="173"/>
      <c r="H777" s="173"/>
      <c r="K777" s="173"/>
      <c r="N777" s="149"/>
      <c r="P777" s="173"/>
    </row>
    <row r="778" spans="1:16" ht="15.6">
      <c r="A778" s="235"/>
      <c r="B778" s="173"/>
      <c r="C778" s="173"/>
      <c r="H778" s="173"/>
      <c r="K778" s="173"/>
      <c r="N778" s="149"/>
      <c r="P778" s="173"/>
    </row>
    <row r="779" spans="1:16" ht="15.6">
      <c r="A779" s="235"/>
      <c r="B779" s="173"/>
      <c r="C779" s="173"/>
      <c r="H779" s="173"/>
      <c r="K779" s="173"/>
      <c r="N779" s="149"/>
      <c r="P779" s="173"/>
    </row>
    <row r="780" spans="1:16" ht="15.6">
      <c r="A780" s="235"/>
      <c r="B780" s="173"/>
      <c r="C780" s="173"/>
      <c r="H780" s="173"/>
      <c r="K780" s="173"/>
      <c r="N780" s="149"/>
      <c r="P780" s="173"/>
    </row>
    <row r="781" spans="1:16" ht="15.6">
      <c r="A781" s="235"/>
      <c r="B781" s="173"/>
      <c r="C781" s="173"/>
      <c r="H781" s="173"/>
      <c r="K781" s="173"/>
      <c r="N781" s="149"/>
      <c r="P781" s="173"/>
    </row>
    <row r="782" spans="1:16" ht="15.6">
      <c r="A782" s="235"/>
      <c r="B782" s="173"/>
      <c r="C782" s="173"/>
      <c r="H782" s="173"/>
      <c r="K782" s="173"/>
      <c r="N782" s="149"/>
      <c r="P782" s="173"/>
    </row>
    <row r="783" spans="1:16" ht="15.6">
      <c r="A783" s="235"/>
      <c r="B783" s="173"/>
      <c r="C783" s="173"/>
      <c r="H783" s="173"/>
      <c r="K783" s="173"/>
      <c r="N783" s="149"/>
      <c r="P783" s="173"/>
    </row>
    <row r="784" spans="1:16" ht="15.6">
      <c r="A784" s="235"/>
      <c r="B784" s="173"/>
      <c r="C784" s="173"/>
      <c r="H784" s="173"/>
      <c r="K784" s="173"/>
      <c r="N784" s="149"/>
      <c r="P784" s="173"/>
    </row>
    <row r="785" spans="1:16" ht="15.6">
      <c r="A785" s="235"/>
      <c r="B785" s="173"/>
      <c r="C785" s="173"/>
      <c r="H785" s="173"/>
      <c r="K785" s="173"/>
      <c r="N785" s="149"/>
      <c r="P785" s="173"/>
    </row>
    <row r="786" spans="1:16" ht="15.6">
      <c r="A786" s="235"/>
      <c r="B786" s="173"/>
      <c r="C786" s="173"/>
      <c r="H786" s="173"/>
      <c r="K786" s="173"/>
      <c r="N786" s="149"/>
      <c r="P786" s="173"/>
    </row>
    <row r="787" spans="1:16" ht="15.6">
      <c r="A787" s="235"/>
      <c r="B787" s="173"/>
      <c r="C787" s="173"/>
      <c r="H787" s="173"/>
      <c r="K787" s="173"/>
      <c r="N787" s="149"/>
      <c r="P787" s="173"/>
    </row>
    <row r="788" spans="1:16" ht="15.6">
      <c r="A788" s="235"/>
      <c r="B788" s="173"/>
      <c r="C788" s="173"/>
      <c r="H788" s="173"/>
      <c r="K788" s="173"/>
      <c r="N788" s="149"/>
      <c r="P788" s="173"/>
    </row>
    <row r="789" spans="1:16" ht="15.6">
      <c r="A789" s="235"/>
      <c r="B789" s="173"/>
      <c r="C789" s="173"/>
      <c r="H789" s="173"/>
      <c r="K789" s="173"/>
      <c r="N789" s="149"/>
      <c r="P789" s="173"/>
    </row>
    <row r="790" spans="1:16" ht="15.6">
      <c r="A790" s="235"/>
      <c r="B790" s="173"/>
      <c r="C790" s="173"/>
      <c r="H790" s="173"/>
      <c r="K790" s="173"/>
      <c r="N790" s="149"/>
      <c r="P790" s="173"/>
    </row>
    <row r="791" spans="1:16" ht="15.6">
      <c r="A791" s="235"/>
      <c r="B791" s="173"/>
      <c r="C791" s="173"/>
      <c r="H791" s="173"/>
      <c r="K791" s="173"/>
      <c r="N791" s="149"/>
      <c r="P791" s="173"/>
    </row>
    <row r="792" spans="1:16" ht="15.6">
      <c r="A792" s="235"/>
      <c r="B792" s="173"/>
      <c r="C792" s="173"/>
      <c r="H792" s="173"/>
      <c r="K792" s="173"/>
      <c r="N792" s="149"/>
      <c r="P792" s="173"/>
    </row>
    <row r="793" spans="1:16" ht="15.6">
      <c r="A793" s="235"/>
      <c r="B793" s="173"/>
      <c r="C793" s="173"/>
      <c r="H793" s="173"/>
      <c r="K793" s="173"/>
      <c r="N793" s="149"/>
      <c r="P793" s="173"/>
    </row>
    <row r="794" spans="1:16" ht="15.6">
      <c r="A794" s="235"/>
      <c r="B794" s="173"/>
      <c r="C794" s="173"/>
      <c r="H794" s="173"/>
      <c r="K794" s="173"/>
      <c r="N794" s="149"/>
      <c r="P794" s="173"/>
    </row>
    <row r="795" spans="1:16" ht="15.6">
      <c r="A795" s="235"/>
      <c r="B795" s="173"/>
      <c r="C795" s="173"/>
      <c r="H795" s="173"/>
      <c r="K795" s="173"/>
      <c r="N795" s="149"/>
      <c r="P795" s="173"/>
    </row>
    <row r="796" spans="1:16" ht="15.6">
      <c r="A796" s="235"/>
      <c r="B796" s="173"/>
      <c r="C796" s="173"/>
      <c r="H796" s="173"/>
      <c r="K796" s="173"/>
      <c r="N796" s="149"/>
      <c r="P796" s="173"/>
    </row>
    <row r="797" spans="1:16" ht="15.6">
      <c r="A797" s="235"/>
      <c r="B797" s="173"/>
      <c r="C797" s="173"/>
      <c r="H797" s="173"/>
      <c r="K797" s="173"/>
      <c r="N797" s="149"/>
      <c r="P797" s="173"/>
    </row>
    <row r="798" spans="1:16" ht="15.6">
      <c r="A798" s="235"/>
      <c r="B798" s="173"/>
      <c r="C798" s="173"/>
      <c r="H798" s="173"/>
      <c r="K798" s="173"/>
      <c r="N798" s="149"/>
      <c r="P798" s="173"/>
    </row>
    <row r="799" spans="1:16" ht="15.6">
      <c r="A799" s="235"/>
      <c r="B799" s="173"/>
      <c r="C799" s="173"/>
      <c r="H799" s="173"/>
      <c r="K799" s="173"/>
      <c r="N799" s="149"/>
      <c r="P799" s="173"/>
    </row>
    <row r="800" spans="1:16" ht="15.6">
      <c r="A800" s="235"/>
      <c r="B800" s="173"/>
      <c r="C800" s="173"/>
      <c r="H800" s="173"/>
      <c r="K800" s="173"/>
      <c r="N800" s="149"/>
      <c r="P800" s="173"/>
    </row>
    <row r="801" spans="1:16" ht="15.6">
      <c r="A801" s="235"/>
      <c r="B801" s="173"/>
      <c r="C801" s="173"/>
      <c r="H801" s="173"/>
      <c r="K801" s="173"/>
      <c r="N801" s="149"/>
      <c r="P801" s="173"/>
    </row>
    <row r="802" spans="1:16" ht="15.6">
      <c r="A802" s="235"/>
      <c r="B802" s="173"/>
      <c r="C802" s="173"/>
      <c r="H802" s="173"/>
      <c r="K802" s="173"/>
      <c r="N802" s="149"/>
      <c r="P802" s="173"/>
    </row>
    <row r="803" spans="1:16" ht="15.6">
      <c r="A803" s="235"/>
      <c r="B803" s="173"/>
      <c r="C803" s="173"/>
      <c r="H803" s="173"/>
      <c r="K803" s="173"/>
      <c r="N803" s="149"/>
      <c r="P803" s="173"/>
    </row>
    <row r="804" spans="1:16" ht="15.6">
      <c r="A804" s="235"/>
      <c r="B804" s="173"/>
      <c r="C804" s="173"/>
      <c r="H804" s="173"/>
      <c r="K804" s="173"/>
      <c r="N804" s="149"/>
      <c r="P804" s="173"/>
    </row>
    <row r="805" spans="1:16" ht="15.6">
      <c r="A805" s="235"/>
      <c r="B805" s="173"/>
      <c r="C805" s="173"/>
      <c r="H805" s="173"/>
      <c r="K805" s="173"/>
      <c r="N805" s="149"/>
      <c r="P805" s="173"/>
    </row>
    <row r="806" spans="1:16" ht="15.6">
      <c r="A806" s="235"/>
      <c r="B806" s="173"/>
      <c r="C806" s="173"/>
      <c r="H806" s="173"/>
      <c r="K806" s="173"/>
      <c r="N806" s="149"/>
      <c r="P806" s="173"/>
    </row>
    <row r="807" spans="1:16" ht="15.6">
      <c r="A807" s="235"/>
      <c r="B807" s="173"/>
      <c r="C807" s="173"/>
      <c r="H807" s="173"/>
      <c r="K807" s="173"/>
      <c r="N807" s="149"/>
      <c r="P807" s="173"/>
    </row>
    <row r="808" spans="1:16" ht="15.6">
      <c r="A808" s="235"/>
      <c r="B808" s="173"/>
      <c r="C808" s="173"/>
      <c r="H808" s="173"/>
      <c r="K808" s="173"/>
      <c r="N808" s="149"/>
      <c r="P808" s="173"/>
    </row>
    <row r="809" spans="1:16" ht="15.6">
      <c r="A809" s="235"/>
      <c r="B809" s="173"/>
      <c r="C809" s="173"/>
      <c r="H809" s="173"/>
      <c r="K809" s="173"/>
      <c r="N809" s="149"/>
      <c r="P809" s="173"/>
    </row>
    <row r="810" spans="1:16" ht="15.6">
      <c r="A810" s="235"/>
      <c r="B810" s="173"/>
      <c r="C810" s="173"/>
      <c r="H810" s="173"/>
      <c r="K810" s="173"/>
      <c r="N810" s="149"/>
      <c r="P810" s="173"/>
    </row>
    <row r="811" spans="1:16" ht="15.6">
      <c r="A811" s="235"/>
      <c r="B811" s="173"/>
      <c r="C811" s="173"/>
      <c r="H811" s="173"/>
      <c r="K811" s="173"/>
      <c r="N811" s="149"/>
      <c r="P811" s="173"/>
    </row>
    <row r="812" spans="1:16" ht="15.6">
      <c r="A812" s="235"/>
      <c r="B812" s="173"/>
      <c r="C812" s="173"/>
      <c r="H812" s="173"/>
      <c r="K812" s="173"/>
      <c r="N812" s="149"/>
      <c r="P812" s="173"/>
    </row>
    <row r="813" spans="1:16" ht="15.6">
      <c r="A813" s="235"/>
      <c r="B813" s="173"/>
      <c r="C813" s="173"/>
      <c r="H813" s="173"/>
      <c r="K813" s="173"/>
      <c r="N813" s="149"/>
      <c r="P813" s="173"/>
    </row>
    <row r="814" spans="1:16" ht="15.6">
      <c r="A814" s="235"/>
      <c r="B814" s="173"/>
      <c r="C814" s="173"/>
      <c r="H814" s="173"/>
      <c r="K814" s="173"/>
      <c r="N814" s="149"/>
      <c r="P814" s="173"/>
    </row>
    <row r="815" spans="1:16" ht="15.6">
      <c r="A815" s="235"/>
      <c r="B815" s="173"/>
      <c r="C815" s="173"/>
      <c r="H815" s="173"/>
      <c r="K815" s="173"/>
      <c r="N815" s="149"/>
      <c r="P815" s="173"/>
    </row>
    <row r="816" spans="1:16" ht="15.6">
      <c r="A816" s="235"/>
      <c r="B816" s="173"/>
      <c r="C816" s="173"/>
      <c r="H816" s="173"/>
      <c r="K816" s="173"/>
      <c r="N816" s="149"/>
      <c r="P816" s="173"/>
    </row>
    <row r="817" spans="1:16" ht="15.6">
      <c r="A817" s="235"/>
      <c r="B817" s="173"/>
      <c r="C817" s="173"/>
      <c r="H817" s="173"/>
      <c r="K817" s="173"/>
      <c r="N817" s="149"/>
      <c r="P817" s="173"/>
    </row>
    <row r="818" spans="1:16" ht="15.6">
      <c r="A818" s="235"/>
      <c r="B818" s="173"/>
      <c r="C818" s="173"/>
      <c r="H818" s="173"/>
      <c r="K818" s="173"/>
      <c r="N818" s="149"/>
      <c r="P818" s="173"/>
    </row>
    <row r="819" spans="1:16" ht="15.6">
      <c r="A819" s="235"/>
      <c r="B819" s="173"/>
      <c r="C819" s="173"/>
      <c r="H819" s="173"/>
      <c r="K819" s="173"/>
      <c r="N819" s="149"/>
      <c r="P819" s="173"/>
    </row>
    <row r="820" spans="1:16" ht="15.6">
      <c r="A820" s="235"/>
      <c r="B820" s="173"/>
      <c r="C820" s="173"/>
      <c r="H820" s="173"/>
      <c r="K820" s="173"/>
      <c r="N820" s="149"/>
      <c r="P820" s="173"/>
    </row>
    <row r="821" spans="1:16" ht="15.6">
      <c r="A821" s="235"/>
      <c r="B821" s="173"/>
      <c r="C821" s="173"/>
      <c r="H821" s="173"/>
      <c r="K821" s="173"/>
      <c r="N821" s="149"/>
      <c r="P821" s="173"/>
    </row>
    <row r="822" spans="1:16" ht="15.6">
      <c r="A822" s="235"/>
      <c r="B822" s="173"/>
      <c r="C822" s="173"/>
      <c r="H822" s="173"/>
      <c r="K822" s="173"/>
      <c r="N822" s="149"/>
      <c r="P822" s="173"/>
    </row>
    <row r="823" spans="1:16" ht="15.6">
      <c r="A823" s="235"/>
      <c r="B823" s="173"/>
      <c r="C823" s="173"/>
      <c r="H823" s="173"/>
      <c r="K823" s="173"/>
      <c r="N823" s="149"/>
      <c r="P823" s="173"/>
    </row>
    <row r="824" spans="1:16" ht="15.6">
      <c r="A824" s="235"/>
      <c r="B824" s="173"/>
      <c r="C824" s="173"/>
      <c r="H824" s="173"/>
      <c r="K824" s="173"/>
      <c r="N824" s="149"/>
      <c r="P824" s="173"/>
    </row>
    <row r="825" spans="1:16" ht="15.6">
      <c r="A825" s="235"/>
      <c r="B825" s="173"/>
      <c r="C825" s="173"/>
      <c r="H825" s="173"/>
      <c r="K825" s="173"/>
      <c r="N825" s="149"/>
      <c r="P825" s="173"/>
    </row>
    <row r="826" spans="1:16" ht="15.6">
      <c r="A826" s="235"/>
      <c r="B826" s="173"/>
      <c r="C826" s="173"/>
      <c r="H826" s="173"/>
      <c r="K826" s="173"/>
      <c r="N826" s="149"/>
      <c r="P826" s="173"/>
    </row>
    <row r="827" spans="1:16" ht="15.6">
      <c r="A827" s="235"/>
      <c r="B827" s="173"/>
      <c r="C827" s="173"/>
      <c r="H827" s="173"/>
      <c r="K827" s="173"/>
      <c r="N827" s="149"/>
      <c r="P827" s="173"/>
    </row>
    <row r="828" spans="1:16" ht="15.6">
      <c r="A828" s="235"/>
      <c r="B828" s="173"/>
      <c r="C828" s="173"/>
      <c r="H828" s="173"/>
      <c r="K828" s="173"/>
      <c r="N828" s="149"/>
      <c r="P828" s="173"/>
    </row>
    <row r="829" spans="1:16" ht="15.6">
      <c r="A829" s="235"/>
      <c r="B829" s="173"/>
      <c r="C829" s="173"/>
      <c r="H829" s="173"/>
      <c r="K829" s="173"/>
      <c r="N829" s="149"/>
      <c r="P829" s="173"/>
    </row>
    <row r="830" spans="1:16" ht="15.6">
      <c r="A830" s="235"/>
      <c r="B830" s="173"/>
      <c r="C830" s="173"/>
      <c r="H830" s="173"/>
      <c r="K830" s="173"/>
      <c r="N830" s="149"/>
      <c r="P830" s="173"/>
    </row>
    <row r="831" spans="1:16" ht="15.6">
      <c r="A831" s="235"/>
      <c r="B831" s="173"/>
      <c r="C831" s="173"/>
      <c r="H831" s="173"/>
      <c r="K831" s="173"/>
      <c r="N831" s="149"/>
      <c r="P831" s="173"/>
    </row>
    <row r="832" spans="1:16" ht="15.6">
      <c r="A832" s="235"/>
      <c r="B832" s="173"/>
      <c r="C832" s="173"/>
      <c r="H832" s="173"/>
      <c r="K832" s="173"/>
      <c r="N832" s="149"/>
      <c r="P832" s="173"/>
    </row>
    <row r="833" spans="1:16" ht="15.6">
      <c r="A833" s="235"/>
      <c r="B833" s="173"/>
      <c r="C833" s="173"/>
      <c r="H833" s="173"/>
      <c r="K833" s="173"/>
      <c r="N833" s="149"/>
      <c r="P833" s="173"/>
    </row>
    <row r="834" spans="1:16" ht="15.6">
      <c r="A834" s="235"/>
      <c r="B834" s="173"/>
      <c r="C834" s="173"/>
      <c r="H834" s="173"/>
      <c r="K834" s="173"/>
      <c r="N834" s="149"/>
      <c r="P834" s="173"/>
    </row>
    <row r="835" spans="1:16" ht="15.6">
      <c r="A835" s="235"/>
      <c r="B835" s="173"/>
      <c r="C835" s="173"/>
      <c r="H835" s="173"/>
      <c r="K835" s="173"/>
      <c r="N835" s="149"/>
      <c r="P835" s="173"/>
    </row>
    <row r="836" spans="1:16" ht="15.6">
      <c r="A836" s="235"/>
      <c r="B836" s="173"/>
      <c r="C836" s="173"/>
      <c r="H836" s="173"/>
      <c r="K836" s="173"/>
      <c r="N836" s="149"/>
      <c r="P836" s="173"/>
    </row>
    <row r="837" spans="1:16" ht="15.6">
      <c r="A837" s="235"/>
      <c r="B837" s="173"/>
      <c r="C837" s="173"/>
      <c r="H837" s="173"/>
      <c r="K837" s="173"/>
      <c r="N837" s="149"/>
      <c r="P837" s="173"/>
    </row>
    <row r="838" spans="1:16" ht="15.6">
      <c r="A838" s="235"/>
      <c r="B838" s="173"/>
      <c r="C838" s="173"/>
      <c r="H838" s="173"/>
      <c r="K838" s="173"/>
      <c r="N838" s="149"/>
      <c r="P838" s="173"/>
    </row>
    <row r="839" spans="1:16" ht="15.6">
      <c r="A839" s="235"/>
      <c r="B839" s="173"/>
      <c r="C839" s="173"/>
      <c r="H839" s="173"/>
      <c r="K839" s="173"/>
      <c r="N839" s="149"/>
      <c r="P839" s="173"/>
    </row>
    <row r="840" spans="1:16" ht="15.6">
      <c r="A840" s="235"/>
      <c r="B840" s="173"/>
      <c r="C840" s="173"/>
      <c r="H840" s="173"/>
      <c r="K840" s="173"/>
      <c r="N840" s="149"/>
      <c r="P840" s="173"/>
    </row>
    <row r="841" spans="1:16" ht="15.6">
      <c r="A841" s="235"/>
      <c r="B841" s="173"/>
      <c r="C841" s="173"/>
      <c r="H841" s="173"/>
      <c r="K841" s="173"/>
      <c r="N841" s="149"/>
      <c r="P841" s="173"/>
    </row>
    <row r="842" spans="1:16" ht="15.6">
      <c r="A842" s="235"/>
      <c r="B842" s="173"/>
      <c r="C842" s="173"/>
      <c r="H842" s="173"/>
      <c r="K842" s="173"/>
      <c r="N842" s="149"/>
      <c r="P842" s="173"/>
    </row>
    <row r="843" spans="1:16" ht="15.6">
      <c r="A843" s="235"/>
      <c r="B843" s="173"/>
      <c r="C843" s="173"/>
      <c r="H843" s="173"/>
      <c r="K843" s="173"/>
      <c r="N843" s="149"/>
      <c r="P843" s="173"/>
    </row>
    <row r="844" spans="1:16" ht="15.6">
      <c r="A844" s="235"/>
      <c r="B844" s="173"/>
      <c r="C844" s="173"/>
      <c r="H844" s="173"/>
      <c r="K844" s="173"/>
      <c r="N844" s="149"/>
      <c r="P844" s="173"/>
    </row>
    <row r="845" spans="1:16" ht="15.6">
      <c r="A845" s="235"/>
      <c r="B845" s="173"/>
      <c r="C845" s="173"/>
      <c r="H845" s="173"/>
      <c r="K845" s="173"/>
      <c r="N845" s="149"/>
      <c r="P845" s="173"/>
    </row>
    <row r="846" spans="1:16" ht="15.6">
      <c r="A846" s="235"/>
      <c r="B846" s="173"/>
      <c r="C846" s="173"/>
      <c r="H846" s="173"/>
      <c r="K846" s="173"/>
      <c r="N846" s="149"/>
      <c r="P846" s="173"/>
    </row>
    <row r="847" spans="1:16" ht="15.6">
      <c r="A847" s="235"/>
      <c r="B847" s="173"/>
      <c r="C847" s="173"/>
      <c r="H847" s="173"/>
      <c r="K847" s="173"/>
      <c r="N847" s="149"/>
      <c r="P847" s="173"/>
    </row>
    <row r="848" spans="1:16" ht="15.6">
      <c r="A848" s="235"/>
      <c r="B848" s="173"/>
      <c r="C848" s="173"/>
      <c r="H848" s="173"/>
      <c r="K848" s="173"/>
      <c r="N848" s="149"/>
      <c r="P848" s="173"/>
    </row>
    <row r="849" spans="1:16" ht="15.6">
      <c r="A849" s="235"/>
      <c r="B849" s="173"/>
      <c r="C849" s="173"/>
      <c r="H849" s="173"/>
      <c r="K849" s="173"/>
      <c r="N849" s="149"/>
      <c r="P849" s="173"/>
    </row>
    <row r="850" spans="1:16" ht="15.6">
      <c r="A850" s="235"/>
      <c r="B850" s="173"/>
      <c r="C850" s="173"/>
      <c r="H850" s="173"/>
      <c r="K850" s="173"/>
      <c r="N850" s="149"/>
      <c r="P850" s="173"/>
    </row>
    <row r="851" spans="1:16" ht="15.6">
      <c r="A851" s="235"/>
      <c r="B851" s="173"/>
      <c r="C851" s="173"/>
      <c r="H851" s="173"/>
      <c r="K851" s="173"/>
      <c r="N851" s="149"/>
      <c r="P851" s="173"/>
    </row>
    <row r="852" spans="1:16" ht="15.6">
      <c r="A852" s="235"/>
      <c r="B852" s="173"/>
      <c r="C852" s="173"/>
      <c r="H852" s="173"/>
      <c r="K852" s="173"/>
      <c r="N852" s="149"/>
      <c r="P852" s="173"/>
    </row>
    <row r="853" spans="1:16" ht="15.6">
      <c r="A853" s="235"/>
      <c r="B853" s="173"/>
      <c r="C853" s="173"/>
      <c r="H853" s="173"/>
      <c r="K853" s="173"/>
      <c r="N853" s="149"/>
      <c r="P853" s="173"/>
    </row>
    <row r="854" spans="1:16" ht="15.6">
      <c r="A854" s="235"/>
      <c r="B854" s="173"/>
      <c r="C854" s="173"/>
      <c r="H854" s="173"/>
      <c r="K854" s="173"/>
      <c r="N854" s="149"/>
      <c r="P854" s="173"/>
    </row>
    <row r="855" spans="1:16" ht="15.6">
      <c r="A855" s="235"/>
      <c r="B855" s="173"/>
      <c r="C855" s="173"/>
      <c r="H855" s="173"/>
      <c r="K855" s="173"/>
      <c r="N855" s="149"/>
      <c r="P855" s="173"/>
    </row>
    <row r="856" spans="1:16" ht="15.6">
      <c r="A856" s="235"/>
      <c r="B856" s="173"/>
      <c r="C856" s="173"/>
      <c r="H856" s="173"/>
      <c r="K856" s="173"/>
      <c r="N856" s="149"/>
      <c r="P856" s="173"/>
    </row>
    <row r="857" spans="1:16" ht="15.6">
      <c r="A857" s="235"/>
      <c r="B857" s="173"/>
      <c r="C857" s="173"/>
      <c r="H857" s="173"/>
      <c r="K857" s="173"/>
      <c r="N857" s="149"/>
      <c r="P857" s="173"/>
    </row>
    <row r="858" spans="1:16" ht="15.6">
      <c r="A858" s="235"/>
      <c r="B858" s="173"/>
      <c r="C858" s="173"/>
      <c r="H858" s="173"/>
      <c r="K858" s="173"/>
      <c r="N858" s="149"/>
      <c r="P858" s="173"/>
    </row>
    <row r="859" spans="1:16" ht="15.6">
      <c r="A859" s="235"/>
      <c r="B859" s="173"/>
      <c r="C859" s="173"/>
      <c r="H859" s="173"/>
      <c r="K859" s="173"/>
      <c r="N859" s="149"/>
      <c r="P859" s="173"/>
    </row>
    <row r="860" spans="1:16" ht="15.6">
      <c r="A860" s="235"/>
      <c r="B860" s="173"/>
      <c r="C860" s="173"/>
      <c r="H860" s="173"/>
      <c r="K860" s="173"/>
      <c r="N860" s="149"/>
      <c r="P860" s="173"/>
    </row>
    <row r="861" spans="1:16" ht="15.6">
      <c r="A861" s="235"/>
      <c r="B861" s="173"/>
      <c r="C861" s="173"/>
      <c r="H861" s="173"/>
      <c r="K861" s="173"/>
      <c r="N861" s="149"/>
      <c r="P861" s="173"/>
    </row>
    <row r="862" spans="1:16" ht="15.6">
      <c r="A862" s="235"/>
      <c r="B862" s="173"/>
      <c r="C862" s="173"/>
      <c r="H862" s="173"/>
      <c r="K862" s="173"/>
      <c r="N862" s="149"/>
      <c r="P862" s="173"/>
    </row>
    <row r="863" spans="1:16" ht="15.6">
      <c r="A863" s="235"/>
      <c r="B863" s="173"/>
      <c r="C863" s="173"/>
      <c r="H863" s="173"/>
      <c r="K863" s="173"/>
      <c r="N863" s="149"/>
      <c r="P863" s="173"/>
    </row>
    <row r="864" spans="1:16" ht="15.6">
      <c r="A864" s="235"/>
      <c r="B864" s="173"/>
      <c r="C864" s="173"/>
      <c r="H864" s="173"/>
      <c r="K864" s="173"/>
      <c r="N864" s="149"/>
      <c r="P864" s="173"/>
    </row>
    <row r="865" spans="1:16" ht="15.6">
      <c r="A865" s="235"/>
      <c r="B865" s="173"/>
      <c r="C865" s="173"/>
      <c r="H865" s="173"/>
      <c r="K865" s="173"/>
      <c r="N865" s="149"/>
      <c r="P865" s="173"/>
    </row>
    <row r="866" spans="1:16" ht="15.6">
      <c r="A866" s="235"/>
      <c r="B866" s="173"/>
      <c r="C866" s="173"/>
      <c r="H866" s="173"/>
      <c r="K866" s="173"/>
      <c r="N866" s="149"/>
      <c r="P866" s="173"/>
    </row>
    <row r="867" spans="1:16" ht="15.6">
      <c r="A867" s="235"/>
      <c r="B867" s="173"/>
      <c r="C867" s="173"/>
      <c r="H867" s="173"/>
      <c r="K867" s="173"/>
      <c r="N867" s="149"/>
      <c r="P867" s="173"/>
    </row>
    <row r="868" spans="1:16" ht="15.6">
      <c r="A868" s="235"/>
      <c r="B868" s="173"/>
      <c r="C868" s="173"/>
      <c r="H868" s="173"/>
      <c r="K868" s="173"/>
      <c r="N868" s="149"/>
      <c r="P868" s="173"/>
    </row>
    <row r="869" spans="1:16" ht="15.6">
      <c r="A869" s="235"/>
      <c r="B869" s="173"/>
      <c r="C869" s="173"/>
      <c r="H869" s="173"/>
      <c r="K869" s="173"/>
      <c r="N869" s="149"/>
      <c r="P869" s="173"/>
    </row>
    <row r="870" spans="1:16" ht="15.6">
      <c r="A870" s="235"/>
      <c r="B870" s="173"/>
      <c r="C870" s="173"/>
      <c r="H870" s="173"/>
      <c r="K870" s="173"/>
      <c r="N870" s="149"/>
      <c r="P870" s="173"/>
    </row>
    <row r="871" spans="1:16" ht="15.6">
      <c r="A871" s="235"/>
      <c r="B871" s="173"/>
      <c r="C871" s="173"/>
      <c r="H871" s="173"/>
      <c r="K871" s="173"/>
      <c r="N871" s="149"/>
      <c r="P871" s="173"/>
    </row>
    <row r="872" spans="1:16" ht="15.6">
      <c r="A872" s="235"/>
      <c r="B872" s="173"/>
      <c r="C872" s="173"/>
      <c r="H872" s="173"/>
      <c r="K872" s="173"/>
      <c r="N872" s="149"/>
      <c r="P872" s="173"/>
    </row>
    <row r="873" spans="1:16" ht="15.6">
      <c r="A873" s="235"/>
      <c r="B873" s="173"/>
      <c r="C873" s="173"/>
      <c r="H873" s="173"/>
      <c r="K873" s="173"/>
      <c r="N873" s="149"/>
      <c r="P873" s="173"/>
    </row>
    <row r="874" spans="1:16" ht="15.6">
      <c r="A874" s="235"/>
      <c r="B874" s="173"/>
      <c r="C874" s="173"/>
      <c r="H874" s="173"/>
      <c r="K874" s="173"/>
      <c r="N874" s="149"/>
      <c r="P874" s="173"/>
    </row>
    <row r="875" spans="1:16" ht="15.6">
      <c r="A875" s="235"/>
      <c r="B875" s="173"/>
      <c r="C875" s="173"/>
      <c r="H875" s="173"/>
      <c r="K875" s="173"/>
      <c r="N875" s="149"/>
      <c r="P875" s="173"/>
    </row>
    <row r="876" spans="1:16" ht="15.6">
      <c r="A876" s="235"/>
      <c r="B876" s="173"/>
      <c r="C876" s="173"/>
      <c r="H876" s="173"/>
      <c r="K876" s="173"/>
      <c r="N876" s="149"/>
      <c r="P876" s="173"/>
    </row>
    <row r="877" spans="1:16" ht="15.6">
      <c r="A877" s="235"/>
      <c r="B877" s="173"/>
      <c r="C877" s="173"/>
      <c r="H877" s="173"/>
      <c r="K877" s="173"/>
      <c r="N877" s="149"/>
      <c r="P877" s="173"/>
    </row>
    <row r="878" spans="1:16" ht="15.6">
      <c r="A878" s="235"/>
      <c r="B878" s="173"/>
      <c r="C878" s="173"/>
      <c r="H878" s="173"/>
      <c r="K878" s="173"/>
      <c r="N878" s="149"/>
      <c r="P878" s="173"/>
    </row>
    <row r="879" spans="1:16" ht="15.6">
      <c r="A879" s="235"/>
      <c r="B879" s="173"/>
      <c r="C879" s="173"/>
      <c r="H879" s="173"/>
      <c r="K879" s="173"/>
      <c r="N879" s="149"/>
      <c r="P879" s="173"/>
    </row>
    <row r="880" spans="1:16" ht="15.6">
      <c r="A880" s="235"/>
      <c r="B880" s="173"/>
      <c r="C880" s="173"/>
      <c r="H880" s="173"/>
      <c r="K880" s="173"/>
      <c r="N880" s="149"/>
      <c r="P880" s="173"/>
    </row>
    <row r="881" spans="1:16" ht="15.6">
      <c r="A881" s="235"/>
      <c r="B881" s="173"/>
      <c r="C881" s="173"/>
      <c r="H881" s="173"/>
      <c r="K881" s="173"/>
      <c r="N881" s="149"/>
      <c r="P881" s="173"/>
    </row>
    <row r="882" spans="1:16" ht="15.6">
      <c r="A882" s="235"/>
      <c r="B882" s="173"/>
      <c r="C882" s="173"/>
      <c r="H882" s="173"/>
      <c r="K882" s="173"/>
      <c r="N882" s="149"/>
      <c r="P882" s="173"/>
    </row>
    <row r="883" spans="1:16" ht="15.6">
      <c r="A883" s="235"/>
      <c r="B883" s="173"/>
      <c r="C883" s="173"/>
      <c r="H883" s="173"/>
      <c r="K883" s="173"/>
      <c r="N883" s="149"/>
      <c r="P883" s="173"/>
    </row>
    <row r="884" spans="1:16" ht="15.6">
      <c r="A884" s="235"/>
      <c r="B884" s="173"/>
      <c r="C884" s="173"/>
      <c r="H884" s="173"/>
      <c r="K884" s="173"/>
      <c r="N884" s="149"/>
      <c r="P884" s="173"/>
    </row>
    <row r="885" spans="1:16" ht="15.6">
      <c r="A885" s="235"/>
      <c r="B885" s="173"/>
      <c r="C885" s="173"/>
      <c r="H885" s="173"/>
      <c r="K885" s="173"/>
      <c r="N885" s="149"/>
      <c r="P885" s="173"/>
    </row>
    <row r="886" spans="1:16" ht="15.6">
      <c r="A886" s="235"/>
      <c r="B886" s="173"/>
      <c r="C886" s="173"/>
      <c r="H886" s="173"/>
      <c r="K886" s="173"/>
      <c r="N886" s="149"/>
      <c r="P886" s="173"/>
    </row>
    <row r="887" spans="1:16" ht="15.6">
      <c r="A887" s="235"/>
      <c r="B887" s="173"/>
      <c r="C887" s="173"/>
      <c r="H887" s="173"/>
      <c r="K887" s="173"/>
      <c r="N887" s="149"/>
      <c r="P887" s="173"/>
    </row>
    <row r="888" spans="1:16" ht="15.6">
      <c r="A888" s="235"/>
      <c r="B888" s="173"/>
      <c r="C888" s="173"/>
      <c r="H888" s="173"/>
      <c r="K888" s="173"/>
      <c r="N888" s="149"/>
      <c r="P888" s="173"/>
    </row>
    <row r="889" spans="1:16" ht="15.6">
      <c r="A889" s="235"/>
      <c r="B889" s="173"/>
      <c r="C889" s="173"/>
      <c r="H889" s="173"/>
      <c r="K889" s="173"/>
      <c r="N889" s="149"/>
      <c r="P889" s="173"/>
    </row>
    <row r="890" spans="1:16" ht="15.6">
      <c r="A890" s="235"/>
      <c r="B890" s="173"/>
      <c r="C890" s="173"/>
      <c r="H890" s="173"/>
      <c r="K890" s="173"/>
      <c r="N890" s="149"/>
      <c r="P890" s="173"/>
    </row>
    <row r="891" spans="1:16" ht="15.6">
      <c r="A891" s="235"/>
      <c r="B891" s="173"/>
      <c r="C891" s="173"/>
      <c r="H891" s="173"/>
      <c r="K891" s="173"/>
      <c r="N891" s="149"/>
      <c r="P891" s="173"/>
    </row>
    <row r="892" spans="1:16" ht="15.6">
      <c r="A892" s="235"/>
      <c r="B892" s="173"/>
      <c r="C892" s="173"/>
      <c r="H892" s="173"/>
      <c r="K892" s="173"/>
      <c r="N892" s="149"/>
      <c r="P892" s="173"/>
    </row>
    <row r="893" spans="1:16" ht="15.6">
      <c r="A893" s="235"/>
      <c r="B893" s="173"/>
      <c r="C893" s="173"/>
      <c r="H893" s="173"/>
      <c r="K893" s="173"/>
      <c r="N893" s="149"/>
      <c r="P893" s="173"/>
    </row>
    <row r="894" spans="1:16" ht="15.6">
      <c r="A894" s="235"/>
      <c r="B894" s="173"/>
      <c r="C894" s="173"/>
      <c r="H894" s="173"/>
      <c r="K894" s="173"/>
      <c r="N894" s="149"/>
      <c r="P894" s="173"/>
    </row>
    <row r="895" spans="1:16" ht="15.6">
      <c r="A895" s="235"/>
      <c r="B895" s="173"/>
      <c r="C895" s="173"/>
      <c r="H895" s="173"/>
      <c r="K895" s="173"/>
      <c r="N895" s="149"/>
      <c r="P895" s="173"/>
    </row>
    <row r="896" spans="1:16" ht="15.6">
      <c r="A896" s="235"/>
      <c r="B896" s="173"/>
      <c r="C896" s="173"/>
      <c r="H896" s="173"/>
      <c r="K896" s="173"/>
      <c r="N896" s="149"/>
      <c r="P896" s="173"/>
    </row>
    <row r="897" spans="1:16" ht="15.6">
      <c r="A897" s="235"/>
      <c r="B897" s="173"/>
      <c r="C897" s="173"/>
      <c r="H897" s="173"/>
      <c r="K897" s="173"/>
      <c r="N897" s="149"/>
      <c r="P897" s="173"/>
    </row>
    <row r="898" spans="1:16" ht="15.6">
      <c r="A898" s="235"/>
      <c r="B898" s="173"/>
      <c r="C898" s="173"/>
      <c r="H898" s="173"/>
      <c r="K898" s="173"/>
      <c r="N898" s="149"/>
      <c r="P898" s="173"/>
    </row>
    <row r="899" spans="1:16" ht="15.6">
      <c r="A899" s="235"/>
      <c r="B899" s="173"/>
      <c r="C899" s="173"/>
      <c r="H899" s="173"/>
      <c r="K899" s="173"/>
      <c r="N899" s="149"/>
      <c r="P899" s="173"/>
    </row>
    <row r="900" spans="1:16" ht="15.6">
      <c r="A900" s="235"/>
      <c r="B900" s="173"/>
      <c r="C900" s="173"/>
      <c r="H900" s="173"/>
      <c r="K900" s="173"/>
      <c r="N900" s="149"/>
      <c r="P900" s="173"/>
    </row>
    <row r="901" spans="1:16" ht="15.6">
      <c r="A901" s="235"/>
      <c r="B901" s="173"/>
      <c r="C901" s="173"/>
      <c r="H901" s="173"/>
      <c r="K901" s="173"/>
      <c r="N901" s="149"/>
      <c r="P901" s="173"/>
    </row>
    <row r="902" spans="1:16" ht="15.6">
      <c r="A902" s="235"/>
      <c r="B902" s="173"/>
      <c r="C902" s="173"/>
      <c r="H902" s="173"/>
      <c r="K902" s="173"/>
      <c r="N902" s="149"/>
      <c r="P902" s="173"/>
    </row>
    <row r="903" spans="1:16" ht="15.6">
      <c r="A903" s="235"/>
      <c r="B903" s="173"/>
      <c r="C903" s="173"/>
      <c r="H903" s="173"/>
      <c r="K903" s="173"/>
      <c r="N903" s="149"/>
      <c r="P903" s="173"/>
    </row>
    <row r="904" spans="1:16" ht="15.6">
      <c r="A904" s="235"/>
      <c r="B904" s="173"/>
      <c r="C904" s="173"/>
      <c r="H904" s="173"/>
      <c r="K904" s="173"/>
      <c r="N904" s="149"/>
      <c r="P904" s="173"/>
    </row>
    <row r="905" spans="1:16" ht="15.6">
      <c r="A905" s="235"/>
      <c r="B905" s="173"/>
      <c r="C905" s="173"/>
      <c r="H905" s="173"/>
      <c r="K905" s="173"/>
      <c r="N905" s="149"/>
      <c r="P905" s="173"/>
    </row>
    <row r="906" spans="1:16" ht="15.6">
      <c r="A906" s="235"/>
      <c r="B906" s="173"/>
      <c r="C906" s="173"/>
      <c r="H906" s="173"/>
      <c r="K906" s="173"/>
      <c r="N906" s="149"/>
      <c r="P906" s="173"/>
    </row>
    <row r="907" spans="1:16" ht="15.6">
      <c r="A907" s="235"/>
      <c r="B907" s="173"/>
      <c r="C907" s="173"/>
      <c r="H907" s="173"/>
      <c r="K907" s="173"/>
      <c r="N907" s="149"/>
      <c r="P907" s="173"/>
    </row>
    <row r="908" spans="1:16" ht="15.6">
      <c r="A908" s="235"/>
      <c r="B908" s="173"/>
      <c r="C908" s="173"/>
      <c r="H908" s="173"/>
      <c r="K908" s="173"/>
      <c r="N908" s="149"/>
      <c r="P908" s="173"/>
    </row>
    <row r="909" spans="1:16" ht="15.6">
      <c r="A909" s="235"/>
      <c r="B909" s="173"/>
      <c r="C909" s="173"/>
      <c r="H909" s="173"/>
      <c r="K909" s="173"/>
      <c r="N909" s="149"/>
      <c r="P909" s="173"/>
    </row>
    <row r="910" spans="1:16" ht="15.6">
      <c r="A910" s="235"/>
      <c r="B910" s="173"/>
      <c r="C910" s="173"/>
      <c r="H910" s="173"/>
      <c r="K910" s="173"/>
      <c r="N910" s="149"/>
      <c r="P910" s="173"/>
    </row>
    <row r="911" spans="1:16" ht="15.6">
      <c r="A911" s="235"/>
      <c r="B911" s="173"/>
      <c r="C911" s="173"/>
      <c r="H911" s="173"/>
      <c r="K911" s="173"/>
      <c r="N911" s="149"/>
      <c r="P911" s="173"/>
    </row>
    <row r="912" spans="1:16" ht="15.6">
      <c r="A912" s="235"/>
      <c r="B912" s="173"/>
      <c r="C912" s="173"/>
      <c r="H912" s="173"/>
      <c r="K912" s="173"/>
      <c r="N912" s="149"/>
      <c r="P912" s="173"/>
    </row>
    <row r="913" spans="1:16" ht="15.6">
      <c r="A913" s="235"/>
      <c r="B913" s="173"/>
      <c r="C913" s="173"/>
      <c r="H913" s="173"/>
      <c r="K913" s="173"/>
      <c r="N913" s="149"/>
      <c r="P913" s="173"/>
    </row>
    <row r="914" spans="1:16" ht="15.6">
      <c r="A914" s="235"/>
      <c r="B914" s="173"/>
      <c r="C914" s="173"/>
      <c r="H914" s="173"/>
      <c r="K914" s="173"/>
      <c r="N914" s="149"/>
      <c r="P914" s="173"/>
    </row>
    <row r="915" spans="1:16" ht="15.6">
      <c r="A915" s="235"/>
      <c r="B915" s="173"/>
      <c r="C915" s="173"/>
      <c r="H915" s="173"/>
      <c r="K915" s="173"/>
      <c r="N915" s="149"/>
      <c r="P915" s="173"/>
    </row>
    <row r="916" spans="1:16" ht="15.6">
      <c r="A916" s="235"/>
      <c r="B916" s="173"/>
      <c r="C916" s="173"/>
      <c r="H916" s="173"/>
      <c r="K916" s="173"/>
      <c r="N916" s="149"/>
      <c r="P916" s="173"/>
    </row>
    <row r="917" spans="1:16" ht="15.6">
      <c r="A917" s="235"/>
      <c r="B917" s="173"/>
      <c r="C917" s="173"/>
      <c r="H917" s="173"/>
      <c r="K917" s="173"/>
      <c r="N917" s="149"/>
      <c r="P917" s="173"/>
    </row>
    <row r="918" spans="1:16" ht="15.6">
      <c r="A918" s="235"/>
      <c r="B918" s="173"/>
      <c r="C918" s="173"/>
      <c r="H918" s="173"/>
      <c r="K918" s="173"/>
      <c r="N918" s="149"/>
      <c r="P918" s="173"/>
    </row>
    <row r="919" spans="1:16" ht="15.6">
      <c r="A919" s="235"/>
      <c r="B919" s="173"/>
      <c r="C919" s="173"/>
      <c r="H919" s="173"/>
      <c r="K919" s="173"/>
      <c r="N919" s="149"/>
      <c r="P919" s="173"/>
    </row>
    <row r="920" spans="1:16" ht="15.6">
      <c r="A920" s="235"/>
      <c r="B920" s="173"/>
      <c r="C920" s="173"/>
      <c r="H920" s="173"/>
      <c r="K920" s="173"/>
      <c r="N920" s="149"/>
      <c r="P920" s="173"/>
    </row>
    <row r="921" spans="1:16" ht="15.6">
      <c r="A921" s="235"/>
      <c r="B921" s="173"/>
      <c r="C921" s="173"/>
      <c r="H921" s="173"/>
      <c r="K921" s="173"/>
      <c r="N921" s="149"/>
      <c r="P921" s="173"/>
    </row>
    <row r="922" spans="1:16" ht="15.6">
      <c r="A922" s="235"/>
      <c r="B922" s="173"/>
      <c r="C922" s="173"/>
      <c r="H922" s="173"/>
      <c r="K922" s="173"/>
      <c r="N922" s="149"/>
      <c r="P922" s="173"/>
    </row>
    <row r="923" spans="1:16" ht="15.6">
      <c r="A923" s="235"/>
      <c r="B923" s="173"/>
      <c r="C923" s="173"/>
      <c r="H923" s="173"/>
      <c r="K923" s="173"/>
      <c r="N923" s="149"/>
      <c r="P923" s="173"/>
    </row>
    <row r="924" spans="1:16" ht="15.6">
      <c r="A924" s="235"/>
      <c r="B924" s="173"/>
      <c r="C924" s="173"/>
      <c r="H924" s="173"/>
      <c r="K924" s="173"/>
      <c r="N924" s="149"/>
      <c r="P924" s="173"/>
    </row>
    <row r="925" spans="1:16" ht="15.6">
      <c r="A925" s="235"/>
      <c r="B925" s="173"/>
      <c r="C925" s="173"/>
      <c r="H925" s="173"/>
      <c r="K925" s="173"/>
      <c r="N925" s="149"/>
      <c r="P925" s="173"/>
    </row>
    <row r="926" spans="1:16" ht="15.6">
      <c r="A926" s="235"/>
      <c r="B926" s="173"/>
      <c r="C926" s="173"/>
      <c r="H926" s="173"/>
      <c r="K926" s="173"/>
      <c r="N926" s="149"/>
      <c r="P926" s="173"/>
    </row>
    <row r="927" spans="1:16" ht="15.6">
      <c r="A927" s="235"/>
      <c r="B927" s="173"/>
      <c r="C927" s="173"/>
      <c r="H927" s="173"/>
      <c r="K927" s="173"/>
      <c r="N927" s="149"/>
      <c r="P927" s="173"/>
    </row>
    <row r="928" spans="1:16" ht="15.6">
      <c r="A928" s="235"/>
      <c r="B928" s="173"/>
      <c r="C928" s="173"/>
      <c r="H928" s="173"/>
      <c r="K928" s="173"/>
      <c r="N928" s="149"/>
      <c r="P928" s="173"/>
    </row>
    <row r="929" spans="1:16" ht="15.6">
      <c r="A929" s="235"/>
      <c r="B929" s="173"/>
      <c r="C929" s="173"/>
      <c r="H929" s="173"/>
      <c r="K929" s="173"/>
      <c r="N929" s="149"/>
      <c r="P929" s="173"/>
    </row>
    <row r="930" spans="1:16" ht="15.6">
      <c r="A930" s="235"/>
      <c r="B930" s="173"/>
      <c r="C930" s="173"/>
      <c r="H930" s="173"/>
      <c r="K930" s="173"/>
      <c r="N930" s="149"/>
      <c r="P930" s="173"/>
    </row>
    <row r="931" spans="1:16" ht="15.6">
      <c r="A931" s="235"/>
      <c r="B931" s="173"/>
      <c r="C931" s="173"/>
      <c r="H931" s="173"/>
      <c r="K931" s="173"/>
      <c r="N931" s="149"/>
      <c r="P931" s="173"/>
    </row>
    <row r="932" spans="1:16" ht="15.6">
      <c r="A932" s="235"/>
      <c r="B932" s="173"/>
      <c r="C932" s="173"/>
      <c r="H932" s="173"/>
      <c r="K932" s="173"/>
      <c r="N932" s="149"/>
      <c r="P932" s="173"/>
    </row>
    <row r="933" spans="1:16" ht="15.6">
      <c r="A933" s="235"/>
      <c r="B933" s="173"/>
      <c r="C933" s="173"/>
      <c r="H933" s="173"/>
      <c r="K933" s="173"/>
      <c r="N933" s="149"/>
      <c r="P933" s="173"/>
    </row>
    <row r="934" spans="1:16" ht="15.6">
      <c r="A934" s="235"/>
      <c r="B934" s="173"/>
      <c r="C934" s="173"/>
      <c r="H934" s="173"/>
      <c r="K934" s="173"/>
      <c r="N934" s="149"/>
      <c r="P934" s="173"/>
    </row>
    <row r="935" spans="1:16" ht="15.6">
      <c r="A935" s="235"/>
      <c r="B935" s="173"/>
      <c r="C935" s="173"/>
      <c r="H935" s="173"/>
      <c r="K935" s="173"/>
      <c r="N935" s="149"/>
      <c r="P935" s="173"/>
    </row>
    <row r="936" spans="1:16" ht="15.6">
      <c r="A936" s="235"/>
      <c r="B936" s="173"/>
      <c r="C936" s="173"/>
      <c r="H936" s="173"/>
      <c r="K936" s="173"/>
      <c r="N936" s="149"/>
      <c r="P936" s="173"/>
    </row>
    <row r="937" spans="1:16" ht="15.6">
      <c r="A937" s="235"/>
      <c r="B937" s="173"/>
      <c r="C937" s="173"/>
      <c r="H937" s="173"/>
      <c r="K937" s="173"/>
      <c r="N937" s="149"/>
      <c r="P937" s="173"/>
    </row>
    <row r="938" spans="1:16" ht="15.6">
      <c r="A938" s="235"/>
      <c r="B938" s="173"/>
      <c r="C938" s="173"/>
      <c r="H938" s="173"/>
      <c r="K938" s="173"/>
      <c r="N938" s="149"/>
      <c r="P938" s="173"/>
    </row>
    <row r="939" spans="1:16" ht="15.6">
      <c r="A939" s="235"/>
      <c r="B939" s="173"/>
      <c r="C939" s="173"/>
      <c r="H939" s="173"/>
      <c r="K939" s="173"/>
      <c r="N939" s="149"/>
      <c r="P939" s="173"/>
    </row>
    <row r="940" spans="1:16" ht="15.6">
      <c r="A940" s="235"/>
      <c r="B940" s="173"/>
      <c r="C940" s="173"/>
      <c r="H940" s="173"/>
      <c r="K940" s="173"/>
      <c r="N940" s="149"/>
      <c r="P940" s="173"/>
    </row>
    <row r="941" spans="1:16" ht="15.6">
      <c r="A941" s="235"/>
      <c r="B941" s="173"/>
      <c r="C941" s="173"/>
      <c r="H941" s="173"/>
      <c r="K941" s="173"/>
      <c r="N941" s="149"/>
      <c r="P941" s="173"/>
    </row>
    <row r="942" spans="1:16" ht="15.6">
      <c r="A942" s="235"/>
      <c r="B942" s="173"/>
      <c r="C942" s="173"/>
      <c r="H942" s="173"/>
      <c r="K942" s="173"/>
      <c r="N942" s="149"/>
      <c r="P942" s="173"/>
    </row>
    <row r="943" spans="1:16" ht="15.6">
      <c r="A943" s="235"/>
      <c r="B943" s="173"/>
      <c r="C943" s="173"/>
      <c r="H943" s="173"/>
      <c r="K943" s="173"/>
      <c r="N943" s="149"/>
      <c r="P943" s="173"/>
    </row>
    <row r="944" spans="1:16" ht="15.6">
      <c r="A944" s="235"/>
      <c r="B944" s="173"/>
      <c r="C944" s="173"/>
      <c r="H944" s="173"/>
      <c r="K944" s="173"/>
      <c r="N944" s="149"/>
      <c r="P944" s="173"/>
    </row>
    <row r="945" spans="1:16" ht="15.6">
      <c r="A945" s="235"/>
      <c r="B945" s="173"/>
      <c r="C945" s="173"/>
      <c r="H945" s="173"/>
      <c r="K945" s="173"/>
      <c r="N945" s="149"/>
      <c r="P945" s="173"/>
    </row>
    <row r="946" spans="1:16" ht="15.6">
      <c r="A946" s="235"/>
      <c r="B946" s="173"/>
      <c r="C946" s="173"/>
      <c r="H946" s="173"/>
      <c r="K946" s="173"/>
      <c r="N946" s="149"/>
      <c r="P946" s="173"/>
    </row>
    <row r="947" spans="1:16" ht="15.6">
      <c r="A947" s="235"/>
      <c r="B947" s="173"/>
      <c r="C947" s="173"/>
      <c r="H947" s="173"/>
      <c r="K947" s="173"/>
      <c r="N947" s="149"/>
      <c r="P947" s="173"/>
    </row>
    <row r="948" spans="1:16" ht="15.6">
      <c r="A948" s="235"/>
      <c r="B948" s="173"/>
      <c r="C948" s="173"/>
      <c r="H948" s="173"/>
      <c r="K948" s="173"/>
      <c r="N948" s="149"/>
      <c r="P948" s="173"/>
    </row>
    <row r="949" spans="1:16" ht="15.6">
      <c r="A949" s="235"/>
      <c r="B949" s="173"/>
      <c r="C949" s="173"/>
      <c r="H949" s="173"/>
      <c r="K949" s="173"/>
      <c r="N949" s="149"/>
      <c r="P949" s="173"/>
    </row>
    <row r="950" spans="1:16" ht="15.6">
      <c r="A950" s="235"/>
      <c r="B950" s="173"/>
      <c r="C950" s="173"/>
      <c r="H950" s="173"/>
      <c r="K950" s="173"/>
      <c r="N950" s="149"/>
      <c r="P950" s="173"/>
    </row>
    <row r="951" spans="1:16" ht="15.6">
      <c r="A951" s="235"/>
      <c r="B951" s="173"/>
      <c r="C951" s="173"/>
      <c r="H951" s="173"/>
      <c r="K951" s="173"/>
      <c r="N951" s="149"/>
      <c r="P951" s="173"/>
    </row>
    <row r="952" spans="1:16" ht="15.6">
      <c r="A952" s="235"/>
      <c r="B952" s="173"/>
      <c r="C952" s="173"/>
      <c r="H952" s="173"/>
      <c r="K952" s="173"/>
      <c r="N952" s="149"/>
      <c r="P952" s="173"/>
    </row>
    <row r="953" spans="1:16" ht="15.6">
      <c r="A953" s="235"/>
      <c r="B953" s="173"/>
      <c r="C953" s="173"/>
      <c r="H953" s="173"/>
      <c r="K953" s="173"/>
      <c r="N953" s="149"/>
      <c r="P953" s="173"/>
    </row>
    <row r="954" spans="1:16" ht="15.6">
      <c r="A954" s="235"/>
      <c r="B954" s="173"/>
      <c r="C954" s="173"/>
      <c r="H954" s="173"/>
      <c r="K954" s="173"/>
      <c r="N954" s="149"/>
      <c r="P954" s="173"/>
    </row>
    <row r="955" spans="1:16" ht="15.6">
      <c r="A955" s="235"/>
      <c r="B955" s="173"/>
      <c r="C955" s="173"/>
      <c r="H955" s="173"/>
      <c r="K955" s="173"/>
      <c r="N955" s="149"/>
      <c r="P955" s="173"/>
    </row>
    <row r="956" spans="1:16" ht="15.6">
      <c r="A956" s="235"/>
      <c r="B956" s="173"/>
      <c r="C956" s="173"/>
      <c r="H956" s="173"/>
      <c r="K956" s="173"/>
      <c r="N956" s="149"/>
      <c r="P956" s="173"/>
    </row>
    <row r="957" spans="1:16" ht="15.6">
      <c r="A957" s="235"/>
      <c r="B957" s="173"/>
      <c r="C957" s="173"/>
      <c r="H957" s="173"/>
      <c r="K957" s="173"/>
      <c r="N957" s="149"/>
      <c r="P957" s="173"/>
    </row>
    <row r="958" spans="1:16" ht="15.6">
      <c r="A958" s="235"/>
      <c r="B958" s="173"/>
      <c r="C958" s="173"/>
      <c r="H958" s="173"/>
      <c r="K958" s="173"/>
      <c r="N958" s="149"/>
      <c r="P958" s="173"/>
    </row>
    <row r="959" spans="1:16" ht="15.6">
      <c r="A959" s="235"/>
      <c r="B959" s="173"/>
      <c r="C959" s="173"/>
      <c r="H959" s="173"/>
      <c r="K959" s="173"/>
      <c r="N959" s="149"/>
      <c r="P959" s="173"/>
    </row>
    <row r="960" spans="1:16" ht="15.6">
      <c r="A960" s="235"/>
      <c r="B960" s="173"/>
      <c r="C960" s="173"/>
      <c r="H960" s="173"/>
      <c r="K960" s="173"/>
      <c r="N960" s="149"/>
      <c r="P960" s="173"/>
    </row>
    <row r="961" spans="1:16" ht="15.6">
      <c r="A961" s="253"/>
      <c r="B961" s="187"/>
      <c r="C961" s="187"/>
      <c r="H961" s="173"/>
      <c r="K961" s="173"/>
      <c r="N961" s="149"/>
      <c r="P961" s="173"/>
    </row>
  </sheetData>
  <mergeCells count="4">
    <mergeCell ref="T12:AF12"/>
    <mergeCell ref="T36:AB36"/>
    <mergeCell ref="T37:AB37"/>
    <mergeCell ref="T43:AB43"/>
  </mergeCells>
  <conditionalFormatting sqref="F55:F67 G55:G91 H55:H114 F69:F85 F87:F97 G93:G97 F99:G114">
    <cfRule type="containsText" dxfId="33" priority="1" operator="containsText" text="155">
      <formula>NOT(ISERROR(SEARCH(("155"),(F55))))</formula>
    </cfRule>
  </conditionalFormatting>
  <conditionalFormatting sqref="F55:F67 G55:G91 H55:H114 F69:F85 F87:F97 G93:G97 F99:G114">
    <cfRule type="containsText" dxfId="32" priority="2" operator="containsText" text="147">
      <formula>NOT(ISERROR(SEARCH(("147"),(F55))))</formula>
    </cfRule>
  </conditionalFormatting>
  <conditionalFormatting sqref="F55:F67 G55:G91 H55:H114 F69:F85 F87:F97 G93:G97 F99:G114">
    <cfRule type="containsText" dxfId="31" priority="3" operator="containsText" text="159">
      <formula>NOT(ISERROR(SEARCH(("159"),(F55))))</formula>
    </cfRule>
  </conditionalFormatting>
  <conditionalFormatting sqref="E55:E57 E59:E75 E77 E79 E81:E83 E85:E101 E103:E111 E113:E114">
    <cfRule type="containsText" dxfId="30" priority="4" operator="containsText" text="294">
      <formula>NOT(ISERROR(SEARCH(("294"),(E55))))</formula>
    </cfRule>
  </conditionalFormatting>
  <conditionalFormatting sqref="E55:E57 E59:E75 E77 E79 E81:E83 E85:E101 E103:E111 E113:E114">
    <cfRule type="containsText" dxfId="29" priority="5" operator="containsText" text="301">
      <formula>NOT(ISERROR(SEARCH(("301"),(E55))))</formula>
    </cfRule>
  </conditionalFormatting>
  <conditionalFormatting sqref="F55:F67 G55:G91 H55:H114 F69:F85 F87:F97 G93:G97 F99:G114">
    <cfRule type="containsText" dxfId="28" priority="6" operator="containsText" text="149">
      <formula>NOT(ISERROR(SEARCH(("149"),(F55))))</formula>
    </cfRule>
  </conditionalFormatting>
  <conditionalFormatting sqref="F55:F67 F69:F85 F87:F97 F99:F114">
    <cfRule type="containsText" dxfId="27" priority="7" operator="containsText" text="129">
      <formula>NOT(ISERROR(SEARCH(("129"),(F55))))</formula>
    </cfRule>
  </conditionalFormatting>
  <conditionalFormatting sqref="F55:F67 G55:G91 H55:H114 F69:F85 F87:F97 G93:G97 F99:G114">
    <cfRule type="containsText" dxfId="26" priority="8" operator="containsText" text="143">
      <formula>NOT(ISERROR(SEARCH(("143"),(F55))))</formula>
    </cfRule>
  </conditionalFormatting>
  <conditionalFormatting sqref="I55:I112 J55:J57 J59:J114">
    <cfRule type="containsText" dxfId="25" priority="9" operator="containsText" text="161">
      <formula>NOT(ISERROR(SEARCH(("161"),(I55))))</formula>
    </cfRule>
  </conditionalFormatting>
  <conditionalFormatting sqref="I55:I112 J55:J57 J59:J114">
    <cfRule type="containsText" dxfId="24" priority="10" operator="containsText" text="164">
      <formula>NOT(ISERROR(SEARCH(("164"),(I55))))</formula>
    </cfRule>
  </conditionalFormatting>
  <conditionalFormatting sqref="L55:L114">
    <cfRule type="containsText" dxfId="23" priority="11" operator="containsText" text="185">
      <formula>NOT(ISERROR(SEARCH(("185"),(L55))))</formula>
    </cfRule>
  </conditionalFormatting>
  <conditionalFormatting sqref="K55:K57 L55:L114 K59:K87 K89 K91 K93:K99 K101 K103 K105:K107 K109:K114">
    <cfRule type="containsText" dxfId="22" priority="12" operator="containsText" text="199">
      <formula>NOT(ISERROR(SEARCH(("199"),(K55))))</formula>
    </cfRule>
  </conditionalFormatting>
  <conditionalFormatting sqref="J55:J57 J59:J112">
    <cfRule type="containsText" dxfId="21" priority="13" operator="containsText" text="199">
      <formula>NOT(ISERROR(SEARCH(("199"),(J55))))</formula>
    </cfRule>
  </conditionalFormatting>
  <conditionalFormatting sqref="J55:K57 J59:J112 K59:K87 K89 K91 K93:K99 K101 K103 K105:K107 K109:K114">
    <cfRule type="containsText" dxfId="20" priority="14" operator="containsText" text="201">
      <formula>NOT(ISERROR(SEARCH(("201"),(J55))))</formula>
    </cfRule>
  </conditionalFormatting>
  <conditionalFormatting sqref="J55:K57 J59:J112 K59:K87 K89 K91 K93:K99 K101 K103 K105:K107 K109:K114">
    <cfRule type="containsText" dxfId="19" priority="15" operator="containsText" text="205">
      <formula>NOT(ISERROR(SEARCH(("205"),(J55))))</formula>
    </cfRule>
  </conditionalFormatting>
  <conditionalFormatting sqref="O55:P114">
    <cfRule type="containsText" dxfId="18" priority="16" operator="containsText" text="215">
      <formula>NOT(ISERROR(SEARCH(("215"),(O55))))</formula>
    </cfRule>
  </conditionalFormatting>
  <conditionalFormatting sqref="O55:P114">
    <cfRule type="containsText" dxfId="17" priority="17" operator="containsText" text="233">
      <formula>NOT(ISERROR(SEARCH(("233"),(O55))))</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N673"/>
  <sheetViews>
    <sheetView workbookViewId="0"/>
  </sheetViews>
  <sheetFormatPr defaultColWidth="11.1796875" defaultRowHeight="15" customHeight="1"/>
  <sheetData>
    <row r="1" spans="1:14">
      <c r="A1" s="241"/>
      <c r="B1" s="241" t="s">
        <v>157</v>
      </c>
      <c r="C1" s="241" t="s">
        <v>158</v>
      </c>
      <c r="D1" s="242" t="s">
        <v>159</v>
      </c>
      <c r="E1" s="241" t="s">
        <v>160</v>
      </c>
      <c r="F1" s="241" t="s">
        <v>161</v>
      </c>
      <c r="G1" s="241" t="s">
        <v>162</v>
      </c>
      <c r="H1" s="241" t="s">
        <v>163</v>
      </c>
      <c r="I1" s="241" t="s">
        <v>164</v>
      </c>
      <c r="J1" s="241" t="s">
        <v>165</v>
      </c>
      <c r="K1" s="241" t="s">
        <v>166</v>
      </c>
      <c r="L1" s="241" t="s">
        <v>167</v>
      </c>
      <c r="M1" s="241" t="s">
        <v>168</v>
      </c>
      <c r="N1" s="241" t="s">
        <v>169</v>
      </c>
    </row>
    <row r="2" spans="1:14">
      <c r="A2" s="209" t="str">
        <f>"I"&amp;all_sampels_cleaned!B2</f>
        <v>I261</v>
      </c>
      <c r="B2" s="15">
        <v>139</v>
      </c>
      <c r="C2" s="15">
        <v>-9</v>
      </c>
      <c r="D2" s="246">
        <v>152</v>
      </c>
      <c r="E2" s="15">
        <v>158</v>
      </c>
      <c r="F2" s="229">
        <v>-9</v>
      </c>
      <c r="G2" s="15">
        <v>163</v>
      </c>
      <c r="H2" s="15">
        <v>200</v>
      </c>
      <c r="I2" s="229">
        <v>182</v>
      </c>
      <c r="J2" s="15">
        <v>-9</v>
      </c>
      <c r="K2" s="15">
        <v>-9</v>
      </c>
      <c r="L2" s="227">
        <v>-9</v>
      </c>
      <c r="M2" s="15">
        <v>-9</v>
      </c>
      <c r="N2" s="229">
        <v>-9</v>
      </c>
    </row>
    <row r="3" spans="1:14">
      <c r="A3" s="209" t="str">
        <f>"I"&amp;all_sampels_cleaned!B3</f>
        <v>I261</v>
      </c>
      <c r="B3" s="15">
        <v>139</v>
      </c>
      <c r="C3" s="15">
        <v>-9</v>
      </c>
      <c r="D3" s="246">
        <v>152</v>
      </c>
      <c r="E3" s="15">
        <v>158</v>
      </c>
      <c r="F3" s="229">
        <v>-9</v>
      </c>
      <c r="G3" s="15">
        <v>166</v>
      </c>
      <c r="H3" s="15">
        <v>202</v>
      </c>
      <c r="I3" s="229">
        <v>196</v>
      </c>
      <c r="J3" s="15">
        <v>-9</v>
      </c>
      <c r="K3" s="15">
        <v>-9</v>
      </c>
      <c r="L3" s="227">
        <v>-9</v>
      </c>
      <c r="M3" s="15">
        <v>-9</v>
      </c>
      <c r="N3" s="229">
        <v>-9</v>
      </c>
    </row>
    <row r="4" spans="1:14">
      <c r="A4" s="209" t="str">
        <f>"I"&amp;all_sampels_cleaned!B4</f>
        <v>I262</v>
      </c>
      <c r="B4" s="15">
        <v>139</v>
      </c>
      <c r="C4" s="246">
        <v>332</v>
      </c>
      <c r="D4" s="246">
        <v>152</v>
      </c>
      <c r="E4" s="15">
        <v>158</v>
      </c>
      <c r="F4" s="229">
        <v>-9</v>
      </c>
      <c r="G4" s="15">
        <v>163</v>
      </c>
      <c r="H4" s="15">
        <v>202</v>
      </c>
      <c r="I4" s="229">
        <v>182</v>
      </c>
      <c r="J4" s="15">
        <v>-9</v>
      </c>
      <c r="K4" s="15">
        <v>146</v>
      </c>
      <c r="L4" s="227">
        <v>-9</v>
      </c>
      <c r="M4" s="15">
        <v>232</v>
      </c>
      <c r="N4" s="229">
        <v>214</v>
      </c>
    </row>
    <row r="5" spans="1:14">
      <c r="A5" s="209" t="str">
        <f>"I"&amp;all_sampels_cleaned!B5</f>
        <v>I262</v>
      </c>
      <c r="B5" s="15">
        <v>139</v>
      </c>
      <c r="C5" s="246">
        <v>302</v>
      </c>
      <c r="D5" s="246">
        <v>152</v>
      </c>
      <c r="E5" s="15">
        <v>158</v>
      </c>
      <c r="F5" s="229">
        <v>-9</v>
      </c>
      <c r="G5" s="15">
        <v>166</v>
      </c>
      <c r="H5" s="15">
        <v>202</v>
      </c>
      <c r="I5" s="229">
        <v>196</v>
      </c>
      <c r="J5" s="15">
        <v>-9</v>
      </c>
      <c r="K5" s="15">
        <v>146</v>
      </c>
      <c r="L5" s="227">
        <v>-9</v>
      </c>
      <c r="M5" s="15">
        <v>232</v>
      </c>
      <c r="N5" s="229">
        <v>214</v>
      </c>
    </row>
    <row r="6" spans="1:14">
      <c r="A6" s="209" t="str">
        <f>"I"&amp;all_sampels_cleaned!B6</f>
        <v>I263</v>
      </c>
      <c r="B6" s="15">
        <v>139</v>
      </c>
      <c r="C6" s="15">
        <v>-9</v>
      </c>
      <c r="D6" s="246">
        <v>152</v>
      </c>
      <c r="E6" s="15">
        <v>158</v>
      </c>
      <c r="F6" s="229">
        <v>-9</v>
      </c>
      <c r="G6" s="15">
        <v>163</v>
      </c>
      <c r="H6" s="15">
        <v>202</v>
      </c>
      <c r="I6" s="229">
        <v>182</v>
      </c>
      <c r="J6" s="15">
        <v>-9</v>
      </c>
      <c r="K6" s="15">
        <v>146</v>
      </c>
      <c r="L6" s="227">
        <v>-9</v>
      </c>
      <c r="M6" s="246">
        <v>232</v>
      </c>
      <c r="N6" s="229">
        <v>-9</v>
      </c>
    </row>
    <row r="7" spans="1:14">
      <c r="A7" s="209" t="str">
        <f>"I"&amp;all_sampels_cleaned!B7</f>
        <v>I263</v>
      </c>
      <c r="B7" s="15">
        <v>143</v>
      </c>
      <c r="C7" s="15">
        <v>-9</v>
      </c>
      <c r="D7" s="246">
        <v>152</v>
      </c>
      <c r="E7" s="15">
        <v>170</v>
      </c>
      <c r="F7" s="229">
        <v>-9</v>
      </c>
      <c r="G7" s="15">
        <v>166</v>
      </c>
      <c r="H7" s="15">
        <v>202</v>
      </c>
      <c r="I7" s="229">
        <v>196</v>
      </c>
      <c r="J7" s="15">
        <v>-9</v>
      </c>
      <c r="K7" s="15">
        <v>146</v>
      </c>
      <c r="L7" s="227">
        <v>-9</v>
      </c>
      <c r="M7" s="246">
        <v>216</v>
      </c>
      <c r="N7" s="229">
        <v>-9</v>
      </c>
    </row>
    <row r="8" spans="1:14">
      <c r="A8" s="209" t="str">
        <f>"I"&amp;all_sampels_cleaned!B8</f>
        <v>I264</v>
      </c>
      <c r="B8" s="15">
        <v>139</v>
      </c>
      <c r="C8" s="15">
        <v>-9</v>
      </c>
      <c r="D8" s="246">
        <v>152</v>
      </c>
      <c r="E8" s="15">
        <v>158</v>
      </c>
      <c r="F8" s="229">
        <v>-9</v>
      </c>
      <c r="G8" s="15">
        <v>163</v>
      </c>
      <c r="H8" s="15">
        <v>202</v>
      </c>
      <c r="I8" s="229">
        <v>182</v>
      </c>
      <c r="J8" s="15">
        <v>-9</v>
      </c>
      <c r="K8" s="15">
        <v>158</v>
      </c>
      <c r="L8" s="227">
        <v>-9</v>
      </c>
      <c r="M8" s="15">
        <v>232</v>
      </c>
      <c r="N8" s="229">
        <v>-9</v>
      </c>
    </row>
    <row r="9" spans="1:14">
      <c r="A9" s="209" t="str">
        <f>"I"&amp;all_sampels_cleaned!B9</f>
        <v>I264</v>
      </c>
      <c r="B9" s="15">
        <v>143</v>
      </c>
      <c r="C9" s="15">
        <v>-9</v>
      </c>
      <c r="D9" s="246">
        <v>152</v>
      </c>
      <c r="E9" s="15">
        <v>170</v>
      </c>
      <c r="F9" s="229">
        <v>-9</v>
      </c>
      <c r="G9" s="15">
        <v>166</v>
      </c>
      <c r="H9" s="15">
        <v>202</v>
      </c>
      <c r="I9" s="229">
        <v>196</v>
      </c>
      <c r="J9" s="15">
        <v>-9</v>
      </c>
      <c r="K9" s="15">
        <v>146</v>
      </c>
      <c r="L9" s="227">
        <v>-9</v>
      </c>
      <c r="M9" s="15">
        <v>232</v>
      </c>
      <c r="N9" s="229">
        <v>-9</v>
      </c>
    </row>
    <row r="10" spans="1:14">
      <c r="A10" s="209" t="str">
        <f>"I"&amp;all_sampels_cleaned!B10</f>
        <v>I265</v>
      </c>
      <c r="B10" s="15">
        <v>139</v>
      </c>
      <c r="C10" s="15">
        <v>-9</v>
      </c>
      <c r="D10" s="246">
        <v>152</v>
      </c>
      <c r="E10" s="15">
        <v>158</v>
      </c>
      <c r="F10" s="229">
        <v>-9</v>
      </c>
      <c r="G10" s="15">
        <v>163</v>
      </c>
      <c r="H10" s="15">
        <v>-9</v>
      </c>
      <c r="I10" s="229">
        <v>182</v>
      </c>
      <c r="J10" s="15">
        <v>-9</v>
      </c>
      <c r="K10" s="15">
        <v>138</v>
      </c>
      <c r="L10" s="227">
        <v>-9</v>
      </c>
      <c r="M10" s="15">
        <v>214</v>
      </c>
      <c r="N10" s="229">
        <v>-9</v>
      </c>
    </row>
    <row r="11" spans="1:14">
      <c r="A11" s="209" t="str">
        <f>"I"&amp;all_sampels_cleaned!B11</f>
        <v>I265</v>
      </c>
      <c r="B11" s="15">
        <v>139</v>
      </c>
      <c r="C11" s="15">
        <v>-9</v>
      </c>
      <c r="D11" s="246">
        <v>152</v>
      </c>
      <c r="E11" s="15">
        <v>158</v>
      </c>
      <c r="F11" s="229">
        <v>-9</v>
      </c>
      <c r="G11" s="15">
        <v>166</v>
      </c>
      <c r="H11" s="15">
        <v>-9</v>
      </c>
      <c r="I11" s="229">
        <v>196</v>
      </c>
      <c r="J11" s="15">
        <v>-9</v>
      </c>
      <c r="K11" s="15">
        <v>138</v>
      </c>
      <c r="L11" s="227">
        <v>-9</v>
      </c>
      <c r="M11" s="15">
        <v>232</v>
      </c>
      <c r="N11" s="229">
        <v>-9</v>
      </c>
    </row>
    <row r="12" spans="1:14">
      <c r="A12" s="209" t="str">
        <f>"I"&amp;all_sampels_cleaned!B12</f>
        <v>I266</v>
      </c>
      <c r="B12" s="15">
        <v>143</v>
      </c>
      <c r="C12" s="15">
        <v>-9</v>
      </c>
      <c r="D12" s="15">
        <v>138</v>
      </c>
      <c r="E12" s="15">
        <v>150</v>
      </c>
      <c r="F12" s="229">
        <v>-9</v>
      </c>
      <c r="G12" s="246">
        <v>166</v>
      </c>
      <c r="H12" s="15">
        <v>-9</v>
      </c>
      <c r="I12" s="250">
        <v>196</v>
      </c>
      <c r="J12" s="15">
        <v>147</v>
      </c>
      <c r="K12" s="15">
        <v>146</v>
      </c>
      <c r="L12" s="227">
        <v>-9</v>
      </c>
      <c r="M12" s="246">
        <v>232</v>
      </c>
      <c r="N12" s="229">
        <v>217</v>
      </c>
    </row>
    <row r="13" spans="1:14">
      <c r="A13" s="209" t="str">
        <f>"I"&amp;all_sampels_cleaned!B13</f>
        <v>I266</v>
      </c>
      <c r="B13" s="15">
        <v>139</v>
      </c>
      <c r="C13" s="15">
        <v>-9</v>
      </c>
      <c r="D13" s="15">
        <v>138</v>
      </c>
      <c r="E13" s="15">
        <v>150</v>
      </c>
      <c r="F13" s="229">
        <v>-9</v>
      </c>
      <c r="G13" s="246">
        <v>163</v>
      </c>
      <c r="H13" s="15">
        <v>-9</v>
      </c>
      <c r="I13" s="250">
        <v>182</v>
      </c>
      <c r="J13" s="15">
        <v>150</v>
      </c>
      <c r="K13" s="15">
        <v>146</v>
      </c>
      <c r="L13" s="227">
        <v>-9</v>
      </c>
      <c r="M13" s="246">
        <v>216</v>
      </c>
      <c r="N13" s="229">
        <v>217</v>
      </c>
    </row>
    <row r="14" spans="1:14">
      <c r="A14" s="209" t="str">
        <f>"I"&amp;all_sampels_cleaned!B14</f>
        <v>I267</v>
      </c>
      <c r="B14" s="15">
        <v>139</v>
      </c>
      <c r="C14" s="15">
        <v>-9</v>
      </c>
      <c r="D14" s="246">
        <v>152</v>
      </c>
      <c r="E14" s="15">
        <v>158</v>
      </c>
      <c r="F14" s="229">
        <v>-9</v>
      </c>
      <c r="G14" s="15">
        <v>163</v>
      </c>
      <c r="H14" s="15">
        <v>202</v>
      </c>
      <c r="I14" s="250">
        <v>184</v>
      </c>
      <c r="J14" s="15">
        <v>159</v>
      </c>
      <c r="K14" s="15">
        <v>-9</v>
      </c>
      <c r="L14" s="227">
        <v>320</v>
      </c>
      <c r="M14" s="15">
        <v>216</v>
      </c>
      <c r="N14" s="229">
        <v>-9</v>
      </c>
    </row>
    <row r="15" spans="1:14">
      <c r="A15" s="209" t="str">
        <f>"I"&amp;all_sampels_cleaned!B15</f>
        <v>I267</v>
      </c>
      <c r="B15" s="15">
        <v>139</v>
      </c>
      <c r="C15" s="15">
        <v>-9</v>
      </c>
      <c r="D15" s="246">
        <v>152</v>
      </c>
      <c r="E15" s="15">
        <v>158</v>
      </c>
      <c r="F15" s="229">
        <v>-9</v>
      </c>
      <c r="G15" s="15">
        <v>166</v>
      </c>
      <c r="H15" s="15">
        <v>202</v>
      </c>
      <c r="I15" s="250">
        <v>184</v>
      </c>
      <c r="J15" s="15">
        <v>162</v>
      </c>
      <c r="K15" s="15">
        <v>-9</v>
      </c>
      <c r="L15" s="227">
        <v>320</v>
      </c>
      <c r="M15" s="15">
        <v>232</v>
      </c>
      <c r="N15" s="229">
        <v>-9</v>
      </c>
    </row>
    <row r="16" spans="1:14">
      <c r="A16" s="209" t="str">
        <f>"I"&amp;all_sampels_cleaned!B16</f>
        <v>I268</v>
      </c>
      <c r="B16" s="246">
        <v>143</v>
      </c>
      <c r="C16" s="15">
        <v>-9</v>
      </c>
      <c r="D16" s="246">
        <v>152</v>
      </c>
      <c r="E16" s="15">
        <v>154</v>
      </c>
      <c r="F16" s="229">
        <v>-9</v>
      </c>
      <c r="G16" s="15">
        <v>163</v>
      </c>
      <c r="H16" s="15">
        <v>-9</v>
      </c>
      <c r="I16" s="229">
        <v>182</v>
      </c>
      <c r="J16" s="15">
        <v>159</v>
      </c>
      <c r="K16" s="15">
        <v>146</v>
      </c>
      <c r="L16" s="227">
        <v>-9</v>
      </c>
      <c r="M16" s="15">
        <v>216</v>
      </c>
      <c r="N16" s="229">
        <v>-9</v>
      </c>
    </row>
    <row r="17" spans="1:14">
      <c r="A17" s="209" t="str">
        <f>"I"&amp;all_sampels_cleaned!B17</f>
        <v>I268</v>
      </c>
      <c r="B17" s="246">
        <v>143</v>
      </c>
      <c r="C17" s="15">
        <v>-9</v>
      </c>
      <c r="D17" s="246">
        <v>152</v>
      </c>
      <c r="E17" s="15">
        <v>154</v>
      </c>
      <c r="F17" s="229">
        <v>-9</v>
      </c>
      <c r="G17" s="15">
        <v>166</v>
      </c>
      <c r="H17" s="15">
        <v>-9</v>
      </c>
      <c r="I17" s="229">
        <v>196</v>
      </c>
      <c r="J17" s="15">
        <v>162</v>
      </c>
      <c r="K17" s="15">
        <v>168</v>
      </c>
      <c r="L17" s="227">
        <v>-9</v>
      </c>
      <c r="M17" s="15">
        <v>232</v>
      </c>
      <c r="N17" s="229">
        <v>-9</v>
      </c>
    </row>
    <row r="18" spans="1:14">
      <c r="A18" s="209" t="str">
        <f>"I"&amp;all_sampels_cleaned!B18</f>
        <v>I269</v>
      </c>
      <c r="B18" s="246">
        <v>143</v>
      </c>
      <c r="C18" s="15">
        <v>-9</v>
      </c>
      <c r="D18" s="246">
        <v>152</v>
      </c>
      <c r="E18" s="15">
        <v>150</v>
      </c>
      <c r="F18" s="229">
        <v>-9</v>
      </c>
      <c r="G18" s="15">
        <v>163</v>
      </c>
      <c r="H18" s="15">
        <v>-9</v>
      </c>
      <c r="I18" s="250">
        <v>198</v>
      </c>
      <c r="J18" s="15">
        <v>147</v>
      </c>
      <c r="K18" s="15">
        <v>-9</v>
      </c>
      <c r="L18" s="227">
        <v>320</v>
      </c>
      <c r="M18" s="15">
        <v>232</v>
      </c>
      <c r="N18" s="229">
        <v>-9</v>
      </c>
    </row>
    <row r="19" spans="1:14">
      <c r="A19" s="209" t="str">
        <f>"I"&amp;all_sampels_cleaned!B19</f>
        <v>I269</v>
      </c>
      <c r="B19" s="246">
        <v>143</v>
      </c>
      <c r="C19" s="15">
        <v>-9</v>
      </c>
      <c r="D19" s="246">
        <v>152</v>
      </c>
      <c r="E19" s="15">
        <v>178</v>
      </c>
      <c r="F19" s="229">
        <v>-9</v>
      </c>
      <c r="G19" s="15">
        <v>166</v>
      </c>
      <c r="H19" s="15">
        <v>-9</v>
      </c>
      <c r="I19" s="250">
        <v>184</v>
      </c>
      <c r="J19" s="15">
        <v>159</v>
      </c>
      <c r="K19" s="15">
        <v>-9</v>
      </c>
      <c r="L19" s="227">
        <v>320</v>
      </c>
      <c r="M19" s="15">
        <v>232</v>
      </c>
      <c r="N19" s="229">
        <v>-9</v>
      </c>
    </row>
    <row r="20" spans="1:14">
      <c r="A20" s="209" t="str">
        <f>"I"&amp;all_sampels_cleaned!B20</f>
        <v>I270</v>
      </c>
      <c r="B20" s="15">
        <v>139</v>
      </c>
      <c r="C20" s="246">
        <v>332</v>
      </c>
      <c r="D20" s="246">
        <v>152</v>
      </c>
      <c r="E20" s="15">
        <v>158</v>
      </c>
      <c r="F20" s="229">
        <v>-9</v>
      </c>
      <c r="G20" s="15">
        <v>163</v>
      </c>
      <c r="H20" s="15">
        <v>202</v>
      </c>
      <c r="I20" s="229">
        <v>182</v>
      </c>
      <c r="J20" s="15">
        <v>-9</v>
      </c>
      <c r="K20" s="15">
        <v>146</v>
      </c>
      <c r="L20" s="227">
        <v>-9</v>
      </c>
      <c r="M20" s="15">
        <v>232</v>
      </c>
      <c r="N20" s="229">
        <v>-9</v>
      </c>
    </row>
    <row r="21" spans="1:14">
      <c r="A21" s="209" t="str">
        <f>"I"&amp;all_sampels_cleaned!B21</f>
        <v>I270</v>
      </c>
      <c r="B21" s="15">
        <v>139</v>
      </c>
      <c r="C21" s="246">
        <v>332</v>
      </c>
      <c r="D21" s="246">
        <v>152</v>
      </c>
      <c r="E21" s="15">
        <v>158</v>
      </c>
      <c r="F21" s="229">
        <v>-9</v>
      </c>
      <c r="G21" s="15">
        <v>166</v>
      </c>
      <c r="H21" s="15">
        <v>202</v>
      </c>
      <c r="I21" s="229">
        <v>196</v>
      </c>
      <c r="J21" s="15">
        <v>-9</v>
      </c>
      <c r="K21" s="15">
        <v>146</v>
      </c>
      <c r="L21" s="227">
        <v>-9</v>
      </c>
      <c r="M21" s="15">
        <v>214</v>
      </c>
      <c r="N21" s="229">
        <v>-9</v>
      </c>
    </row>
    <row r="22" spans="1:14">
      <c r="A22" s="209" t="str">
        <f>"I"&amp;all_sampels_cleaned!B22</f>
        <v>I271</v>
      </c>
      <c r="B22" s="15">
        <v>131</v>
      </c>
      <c r="C22" s="15">
        <v>302</v>
      </c>
      <c r="D22" s="246">
        <v>152</v>
      </c>
      <c r="E22" s="15">
        <v>158</v>
      </c>
      <c r="F22" s="229">
        <v>-9</v>
      </c>
      <c r="G22" s="15">
        <v>160</v>
      </c>
      <c r="H22" s="246">
        <v>202</v>
      </c>
      <c r="I22" s="229">
        <v>-9</v>
      </c>
      <c r="J22" s="15">
        <v>150</v>
      </c>
      <c r="K22" s="15">
        <v>146</v>
      </c>
      <c r="L22" s="227">
        <v>-9</v>
      </c>
      <c r="M22" s="246">
        <v>232</v>
      </c>
      <c r="N22" s="229">
        <v>-9</v>
      </c>
    </row>
    <row r="23" spans="1:14">
      <c r="A23" s="209" t="str">
        <f>"I"&amp;all_sampels_cleaned!B23</f>
        <v>I271</v>
      </c>
      <c r="B23" s="15">
        <v>139</v>
      </c>
      <c r="C23" s="15">
        <v>320</v>
      </c>
      <c r="D23" s="246">
        <v>152</v>
      </c>
      <c r="E23" s="15">
        <v>158</v>
      </c>
      <c r="F23" s="229">
        <v>-9</v>
      </c>
      <c r="G23" s="15">
        <v>163</v>
      </c>
      <c r="H23" s="246">
        <v>202</v>
      </c>
      <c r="I23" s="229">
        <v>-9</v>
      </c>
      <c r="J23" s="15">
        <v>162</v>
      </c>
      <c r="K23" s="15">
        <v>146</v>
      </c>
      <c r="L23" s="227">
        <v>-9</v>
      </c>
      <c r="M23" s="246">
        <v>214</v>
      </c>
      <c r="N23" s="229">
        <v>-9</v>
      </c>
    </row>
    <row r="24" spans="1:14">
      <c r="A24" s="209" t="str">
        <f>"I"&amp;all_sampels_cleaned!B24</f>
        <v>I272</v>
      </c>
      <c r="B24" s="15">
        <v>143</v>
      </c>
      <c r="C24" s="15">
        <v>-9</v>
      </c>
      <c r="D24" s="246">
        <v>152</v>
      </c>
      <c r="E24" s="15">
        <v>154</v>
      </c>
      <c r="F24" s="229">
        <v>-9</v>
      </c>
      <c r="G24" s="15">
        <v>163</v>
      </c>
      <c r="H24" s="15">
        <v>-9</v>
      </c>
      <c r="I24" s="229">
        <v>196</v>
      </c>
      <c r="J24" s="15">
        <v>-9</v>
      </c>
      <c r="K24" s="15">
        <v>146</v>
      </c>
      <c r="L24" s="227">
        <v>-9</v>
      </c>
      <c r="M24" s="15">
        <v>232</v>
      </c>
      <c r="N24" s="229">
        <v>-9</v>
      </c>
    </row>
    <row r="25" spans="1:14">
      <c r="A25" s="209" t="str">
        <f>"I"&amp;all_sampels_cleaned!B25</f>
        <v>I272</v>
      </c>
      <c r="B25" s="15">
        <v>139</v>
      </c>
      <c r="C25" s="15">
        <v>-9</v>
      </c>
      <c r="D25" s="246">
        <v>152</v>
      </c>
      <c r="E25" s="15">
        <v>182</v>
      </c>
      <c r="F25" s="229">
        <v>-9</v>
      </c>
      <c r="G25" s="15">
        <v>166</v>
      </c>
      <c r="H25" s="15">
        <v>-9</v>
      </c>
      <c r="I25" s="229">
        <v>182</v>
      </c>
      <c r="J25" s="15">
        <v>-9</v>
      </c>
      <c r="K25" s="15">
        <v>168</v>
      </c>
      <c r="L25" s="227">
        <v>-9</v>
      </c>
      <c r="M25" s="15">
        <v>216</v>
      </c>
      <c r="N25" s="229">
        <v>-9</v>
      </c>
    </row>
    <row r="26" spans="1:14">
      <c r="A26" s="209" t="str">
        <f>"I"&amp;all_sampels_cleaned!B26</f>
        <v>I273</v>
      </c>
      <c r="B26" s="246">
        <v>139</v>
      </c>
      <c r="C26" s="15">
        <v>302</v>
      </c>
      <c r="D26" s="246">
        <v>152</v>
      </c>
      <c r="E26" s="15">
        <v>158</v>
      </c>
      <c r="F26" s="229">
        <v>-9</v>
      </c>
      <c r="G26" s="15">
        <v>163</v>
      </c>
      <c r="H26" s="15">
        <v>202</v>
      </c>
      <c r="I26" s="229">
        <v>182</v>
      </c>
      <c r="J26" s="15">
        <v>-9</v>
      </c>
      <c r="K26" s="15">
        <v>146</v>
      </c>
      <c r="L26" s="227">
        <v>-9</v>
      </c>
      <c r="M26" s="15">
        <v>232</v>
      </c>
      <c r="N26" s="229">
        <v>-9</v>
      </c>
    </row>
    <row r="27" spans="1:14">
      <c r="A27" s="209" t="str">
        <f>"I"&amp;all_sampels_cleaned!B27</f>
        <v>I273</v>
      </c>
      <c r="B27" s="246">
        <v>139</v>
      </c>
      <c r="C27" s="15">
        <v>302</v>
      </c>
      <c r="D27" s="246">
        <v>152</v>
      </c>
      <c r="E27" s="15">
        <v>158</v>
      </c>
      <c r="F27" s="229">
        <v>-9</v>
      </c>
      <c r="G27" s="15">
        <v>166</v>
      </c>
      <c r="H27" s="15">
        <v>202</v>
      </c>
      <c r="I27" s="229">
        <v>196</v>
      </c>
      <c r="J27" s="15">
        <v>-9</v>
      </c>
      <c r="K27" s="15">
        <v>146</v>
      </c>
      <c r="L27" s="227">
        <v>-9</v>
      </c>
      <c r="M27" s="15">
        <v>232</v>
      </c>
      <c r="N27" s="229">
        <v>-9</v>
      </c>
    </row>
    <row r="28" spans="1:14">
      <c r="A28" s="209" t="str">
        <f>"I"&amp;all_sampels_cleaned!B28</f>
        <v>I274</v>
      </c>
      <c r="B28" s="15">
        <v>131</v>
      </c>
      <c r="C28" s="15">
        <v>-9</v>
      </c>
      <c r="D28" s="246">
        <v>152</v>
      </c>
      <c r="E28" s="15">
        <v>158</v>
      </c>
      <c r="F28" s="229">
        <v>-9</v>
      </c>
      <c r="G28" s="15">
        <v>160</v>
      </c>
      <c r="H28" s="15">
        <v>202</v>
      </c>
      <c r="I28" s="229">
        <v>182</v>
      </c>
      <c r="J28" s="246">
        <v>168</v>
      </c>
      <c r="K28" s="15">
        <v>140</v>
      </c>
      <c r="L28" s="227">
        <v>-9</v>
      </c>
      <c r="M28" s="15">
        <v>232</v>
      </c>
      <c r="N28" s="229">
        <v>-9</v>
      </c>
    </row>
    <row r="29" spans="1:14">
      <c r="A29" s="209" t="str">
        <f>"I"&amp;all_sampels_cleaned!B29</f>
        <v>I274</v>
      </c>
      <c r="B29" s="15">
        <v>139</v>
      </c>
      <c r="C29" s="15">
        <v>-9</v>
      </c>
      <c r="D29" s="246">
        <v>152</v>
      </c>
      <c r="E29" s="15">
        <v>158</v>
      </c>
      <c r="F29" s="229">
        <v>-9</v>
      </c>
      <c r="G29" s="15">
        <v>163</v>
      </c>
      <c r="H29" s="15">
        <v>202</v>
      </c>
      <c r="I29" s="229">
        <v>196</v>
      </c>
      <c r="J29" s="246">
        <v>156</v>
      </c>
      <c r="K29" s="15">
        <v>140</v>
      </c>
      <c r="L29" s="227">
        <v>-9</v>
      </c>
      <c r="M29" s="15">
        <v>232</v>
      </c>
      <c r="N29" s="229">
        <v>-9</v>
      </c>
    </row>
    <row r="30" spans="1:14">
      <c r="A30" s="209" t="str">
        <f>"I"&amp;all_sampels_cleaned!B30</f>
        <v>I275</v>
      </c>
      <c r="B30" s="15">
        <v>131</v>
      </c>
      <c r="C30" s="15">
        <v>293</v>
      </c>
      <c r="D30" s="15">
        <v>142</v>
      </c>
      <c r="E30" s="15">
        <v>158</v>
      </c>
      <c r="F30" s="229">
        <v>-9</v>
      </c>
      <c r="G30" s="15">
        <v>163</v>
      </c>
      <c r="H30" s="15">
        <v>202</v>
      </c>
      <c r="I30" s="229">
        <v>-9</v>
      </c>
      <c r="J30" s="15">
        <v>159</v>
      </c>
      <c r="K30" s="15">
        <v>142</v>
      </c>
      <c r="L30" s="227">
        <v>302</v>
      </c>
      <c r="M30" s="15">
        <v>232</v>
      </c>
      <c r="N30" s="229">
        <v>-9</v>
      </c>
    </row>
    <row r="31" spans="1:14">
      <c r="A31" s="209" t="str">
        <f>"I"&amp;all_sampels_cleaned!B31</f>
        <v>I275</v>
      </c>
      <c r="B31" s="15">
        <v>139</v>
      </c>
      <c r="C31" s="15">
        <v>302</v>
      </c>
      <c r="D31" s="15">
        <v>152</v>
      </c>
      <c r="E31" s="15">
        <v>158</v>
      </c>
      <c r="F31" s="229">
        <v>-9</v>
      </c>
      <c r="G31" s="15">
        <v>166</v>
      </c>
      <c r="H31" s="15">
        <v>202</v>
      </c>
      <c r="I31" s="229">
        <v>-9</v>
      </c>
      <c r="J31" s="15">
        <v>159</v>
      </c>
      <c r="K31" s="15">
        <v>142</v>
      </c>
      <c r="L31" s="227">
        <v>320</v>
      </c>
      <c r="M31" s="15">
        <v>216</v>
      </c>
      <c r="N31" s="229">
        <v>-9</v>
      </c>
    </row>
    <row r="32" spans="1:14">
      <c r="A32" s="209" t="str">
        <f>"I"&amp;all_sampels_cleaned!B32</f>
        <v>I276</v>
      </c>
      <c r="B32" s="15">
        <v>139</v>
      </c>
      <c r="C32" s="15">
        <v>-9</v>
      </c>
      <c r="D32" s="246">
        <v>152</v>
      </c>
      <c r="E32" s="15">
        <v>158</v>
      </c>
      <c r="F32" s="229">
        <v>-9</v>
      </c>
      <c r="G32" s="15">
        <v>163</v>
      </c>
      <c r="H32" s="15">
        <v>-9</v>
      </c>
      <c r="I32" s="229">
        <v>184</v>
      </c>
      <c r="J32" s="15">
        <v>-9</v>
      </c>
      <c r="K32" s="15">
        <v>-9</v>
      </c>
      <c r="L32" s="227">
        <v>320</v>
      </c>
      <c r="M32" s="15">
        <v>232</v>
      </c>
      <c r="N32" s="229">
        <v>-9</v>
      </c>
    </row>
    <row r="33" spans="1:14">
      <c r="A33" s="209" t="str">
        <f>"I"&amp;all_sampels_cleaned!B33</f>
        <v>I276</v>
      </c>
      <c r="B33" s="15">
        <v>139</v>
      </c>
      <c r="C33" s="15">
        <v>-9</v>
      </c>
      <c r="D33" s="246">
        <v>152</v>
      </c>
      <c r="E33" s="15">
        <v>158</v>
      </c>
      <c r="F33" s="229">
        <v>-9</v>
      </c>
      <c r="G33" s="15">
        <v>166</v>
      </c>
      <c r="H33" s="15">
        <v>-9</v>
      </c>
      <c r="I33" s="229">
        <v>184</v>
      </c>
      <c r="J33" s="15">
        <v>-9</v>
      </c>
      <c r="K33" s="15">
        <v>-9</v>
      </c>
      <c r="L33" s="227">
        <v>320</v>
      </c>
      <c r="M33" s="15">
        <v>232</v>
      </c>
      <c r="N33" s="229">
        <v>-9</v>
      </c>
    </row>
    <row r="34" spans="1:14">
      <c r="A34" s="209" t="str">
        <f>"I"&amp;all_sampels_cleaned!B34</f>
        <v>I277</v>
      </c>
      <c r="B34" s="15">
        <v>139</v>
      </c>
      <c r="C34" s="246">
        <v>332</v>
      </c>
      <c r="D34" s="246">
        <v>152</v>
      </c>
      <c r="E34" s="15">
        <v>158</v>
      </c>
      <c r="F34" s="229">
        <v>-9</v>
      </c>
      <c r="G34" s="15">
        <v>163</v>
      </c>
      <c r="H34" s="15">
        <v>-9</v>
      </c>
      <c r="I34" s="229">
        <v>182</v>
      </c>
      <c r="J34" s="15">
        <v>-9</v>
      </c>
      <c r="K34" s="15">
        <v>-9</v>
      </c>
      <c r="L34" s="227">
        <v>302</v>
      </c>
      <c r="M34" s="15">
        <v>232</v>
      </c>
      <c r="N34" s="229">
        <v>-9</v>
      </c>
    </row>
    <row r="35" spans="1:14">
      <c r="A35" s="209" t="str">
        <f>"I"&amp;all_sampels_cleaned!B35</f>
        <v>I277</v>
      </c>
      <c r="B35" s="15">
        <v>139</v>
      </c>
      <c r="C35" s="246">
        <v>302</v>
      </c>
      <c r="D35" s="246">
        <v>152</v>
      </c>
      <c r="E35" s="15">
        <v>158</v>
      </c>
      <c r="F35" s="229">
        <v>-9</v>
      </c>
      <c r="G35" s="15">
        <v>166</v>
      </c>
      <c r="H35" s="15">
        <v>-9</v>
      </c>
      <c r="I35" s="229">
        <v>184</v>
      </c>
      <c r="J35" s="15">
        <v>-9</v>
      </c>
      <c r="K35" s="15">
        <v>-9</v>
      </c>
      <c r="L35" s="227">
        <v>302</v>
      </c>
      <c r="M35" s="15">
        <v>232</v>
      </c>
      <c r="N35" s="229">
        <v>-9</v>
      </c>
    </row>
    <row r="36" spans="1:14">
      <c r="A36" s="209" t="str">
        <f>"I"&amp;all_sampels_cleaned!B36</f>
        <v>I278</v>
      </c>
      <c r="B36" s="15">
        <v>143</v>
      </c>
      <c r="C36" s="15">
        <v>-9</v>
      </c>
      <c r="D36" s="246">
        <v>152</v>
      </c>
      <c r="E36" s="15">
        <v>154</v>
      </c>
      <c r="F36" s="229">
        <v>-9</v>
      </c>
      <c r="G36" s="15">
        <v>163</v>
      </c>
      <c r="H36" s="15">
        <v>-9</v>
      </c>
      <c r="I36" s="229">
        <v>184</v>
      </c>
      <c r="J36" s="246">
        <v>162</v>
      </c>
      <c r="K36" s="246">
        <v>150</v>
      </c>
      <c r="L36" s="227">
        <v>-9</v>
      </c>
      <c r="M36" s="15">
        <v>232</v>
      </c>
      <c r="N36" s="250">
        <v>224</v>
      </c>
    </row>
    <row r="37" spans="1:14">
      <c r="A37" s="209" t="str">
        <f>"I"&amp;all_sampels_cleaned!B37</f>
        <v>I278</v>
      </c>
      <c r="B37" s="15">
        <v>143</v>
      </c>
      <c r="C37" s="15">
        <v>-9</v>
      </c>
      <c r="D37" s="246">
        <v>152</v>
      </c>
      <c r="E37" s="15">
        <v>154</v>
      </c>
      <c r="F37" s="229">
        <v>-9</v>
      </c>
      <c r="G37" s="15">
        <v>166</v>
      </c>
      <c r="H37" s="15">
        <v>-9</v>
      </c>
      <c r="I37" s="229">
        <v>198</v>
      </c>
      <c r="J37" s="246">
        <v>150</v>
      </c>
      <c r="K37" s="246">
        <v>150</v>
      </c>
      <c r="L37" s="227">
        <v>-9</v>
      </c>
      <c r="M37" s="15">
        <v>232</v>
      </c>
      <c r="N37" s="250">
        <v>224</v>
      </c>
    </row>
    <row r="38" spans="1:14">
      <c r="A38" s="209" t="str">
        <f>"I"&amp;all_sampels_cleaned!B38</f>
        <v>I279</v>
      </c>
      <c r="B38" s="15">
        <v>131</v>
      </c>
      <c r="C38" s="15">
        <v>-9</v>
      </c>
      <c r="D38" s="246">
        <v>152</v>
      </c>
      <c r="E38" s="15">
        <v>158</v>
      </c>
      <c r="F38" s="229">
        <v>-9</v>
      </c>
      <c r="G38" s="15">
        <v>160</v>
      </c>
      <c r="H38" s="15">
        <v>-9</v>
      </c>
      <c r="I38" s="229">
        <v>182</v>
      </c>
      <c r="J38" s="15">
        <v>150</v>
      </c>
      <c r="K38" s="15">
        <v>140</v>
      </c>
      <c r="L38" s="227">
        <v>-9</v>
      </c>
      <c r="M38" s="15">
        <v>232</v>
      </c>
      <c r="N38" s="250">
        <v>224</v>
      </c>
    </row>
    <row r="39" spans="1:14">
      <c r="A39" s="209" t="str">
        <f>"I"&amp;all_sampels_cleaned!B39</f>
        <v>I279</v>
      </c>
      <c r="B39" s="15">
        <v>139</v>
      </c>
      <c r="C39" s="15">
        <v>-9</v>
      </c>
      <c r="D39" s="246">
        <v>152</v>
      </c>
      <c r="E39" s="15">
        <v>158</v>
      </c>
      <c r="F39" s="229">
        <v>-9</v>
      </c>
      <c r="G39" s="15">
        <v>163</v>
      </c>
      <c r="H39" s="15">
        <v>-9</v>
      </c>
      <c r="I39" s="229">
        <v>196</v>
      </c>
      <c r="J39" s="15">
        <v>162</v>
      </c>
      <c r="K39" s="15">
        <v>146</v>
      </c>
      <c r="L39" s="227">
        <v>-9</v>
      </c>
      <c r="M39" s="15">
        <v>232</v>
      </c>
      <c r="N39" s="250">
        <v>224</v>
      </c>
    </row>
    <row r="40" spans="1:14">
      <c r="A40" s="209" t="str">
        <f>"I"&amp;all_sampels_cleaned!B40</f>
        <v>I280</v>
      </c>
      <c r="B40" s="15">
        <v>139</v>
      </c>
      <c r="C40" s="15">
        <v>-9</v>
      </c>
      <c r="D40" s="15">
        <v>142</v>
      </c>
      <c r="E40" s="15">
        <v>150</v>
      </c>
      <c r="F40" s="229">
        <v>-9</v>
      </c>
      <c r="G40" s="15">
        <v>154</v>
      </c>
      <c r="H40" s="15">
        <v>-9</v>
      </c>
      <c r="I40" s="229">
        <v>182</v>
      </c>
      <c r="J40" s="15">
        <v>162</v>
      </c>
      <c r="K40" s="15">
        <v>144</v>
      </c>
      <c r="L40" s="227">
        <v>-9</v>
      </c>
      <c r="M40" s="15">
        <v>214</v>
      </c>
      <c r="N40" s="229">
        <v>-9</v>
      </c>
    </row>
    <row r="41" spans="1:14">
      <c r="A41" s="209" t="str">
        <f>"I"&amp;all_sampels_cleaned!B41</f>
        <v>I280</v>
      </c>
      <c r="B41" s="15">
        <v>139</v>
      </c>
      <c r="C41" s="15">
        <v>-9</v>
      </c>
      <c r="D41" s="15">
        <v>152</v>
      </c>
      <c r="E41" s="15">
        <v>150</v>
      </c>
      <c r="F41" s="229">
        <v>-9</v>
      </c>
      <c r="G41" s="15">
        <v>166</v>
      </c>
      <c r="H41" s="15">
        <v>-9</v>
      </c>
      <c r="I41" s="229">
        <v>196</v>
      </c>
      <c r="J41" s="15">
        <v>162</v>
      </c>
      <c r="K41" s="15">
        <v>182</v>
      </c>
      <c r="L41" s="227">
        <v>-9</v>
      </c>
      <c r="M41" s="15">
        <v>232</v>
      </c>
      <c r="N41" s="229">
        <v>-9</v>
      </c>
    </row>
    <row r="42" spans="1:14">
      <c r="A42" s="209" t="str">
        <f>"I"&amp;all_sampels_cleaned!B42</f>
        <v>I281</v>
      </c>
      <c r="B42" s="15">
        <v>131</v>
      </c>
      <c r="C42" s="15">
        <v>-9</v>
      </c>
      <c r="D42" s="15">
        <v>138</v>
      </c>
      <c r="E42" s="15">
        <v>154</v>
      </c>
      <c r="F42" s="229">
        <v>-9</v>
      </c>
      <c r="G42" s="15">
        <v>154</v>
      </c>
      <c r="H42" s="15">
        <v>-9</v>
      </c>
      <c r="I42" s="229">
        <v>-9</v>
      </c>
      <c r="J42" s="15">
        <v>162</v>
      </c>
      <c r="K42" s="15">
        <v>144</v>
      </c>
      <c r="L42" s="227">
        <v>-9</v>
      </c>
      <c r="M42" s="15">
        <v>214</v>
      </c>
      <c r="N42" s="229">
        <v>-9</v>
      </c>
    </row>
    <row r="43" spans="1:14">
      <c r="A43" s="209" t="str">
        <f>"I"&amp;all_sampels_cleaned!B43</f>
        <v>I281</v>
      </c>
      <c r="B43" s="15">
        <v>139</v>
      </c>
      <c r="C43" s="15">
        <v>-9</v>
      </c>
      <c r="D43" s="15">
        <v>152</v>
      </c>
      <c r="E43" s="15">
        <v>154</v>
      </c>
      <c r="F43" s="229">
        <v>-9</v>
      </c>
      <c r="G43" s="15">
        <v>166</v>
      </c>
      <c r="H43" s="15">
        <v>-9</v>
      </c>
      <c r="I43" s="229">
        <v>-9</v>
      </c>
      <c r="J43" s="15">
        <v>150</v>
      </c>
      <c r="K43" s="15">
        <v>144</v>
      </c>
      <c r="L43" s="227">
        <v>-9</v>
      </c>
      <c r="M43" s="15">
        <v>232</v>
      </c>
      <c r="N43" s="229">
        <v>-9</v>
      </c>
    </row>
    <row r="44" spans="1:14">
      <c r="A44" s="209" t="str">
        <f>"I"&amp;all_sampels_cleaned!B44</f>
        <v>I282</v>
      </c>
      <c r="B44" s="246">
        <v>139</v>
      </c>
      <c r="C44" s="15">
        <v>-9</v>
      </c>
      <c r="D44" s="246">
        <v>152</v>
      </c>
      <c r="E44" s="15">
        <v>154</v>
      </c>
      <c r="F44" s="229">
        <v>-9</v>
      </c>
      <c r="G44" s="15">
        <v>166</v>
      </c>
      <c r="H44" s="15">
        <v>200</v>
      </c>
      <c r="I44" s="229">
        <v>-9</v>
      </c>
      <c r="J44" s="15">
        <v>150</v>
      </c>
      <c r="K44" s="15">
        <v>144</v>
      </c>
      <c r="L44" s="227">
        <v>-9</v>
      </c>
      <c r="M44" s="15">
        <v>216</v>
      </c>
      <c r="N44" s="229">
        <v>-9</v>
      </c>
    </row>
    <row r="45" spans="1:14">
      <c r="A45" s="209" t="str">
        <f>"I"&amp;all_sampels_cleaned!B45</f>
        <v>I282</v>
      </c>
      <c r="B45" s="246">
        <v>131</v>
      </c>
      <c r="C45" s="15">
        <v>-9</v>
      </c>
      <c r="D45" s="246">
        <v>152</v>
      </c>
      <c r="E45" s="15">
        <v>154</v>
      </c>
      <c r="F45" s="229">
        <v>-9</v>
      </c>
      <c r="G45" s="15">
        <v>154</v>
      </c>
      <c r="H45" s="15">
        <v>202</v>
      </c>
      <c r="I45" s="229">
        <v>-9</v>
      </c>
      <c r="J45" s="15">
        <v>162</v>
      </c>
      <c r="K45" s="15">
        <v>144</v>
      </c>
      <c r="L45" s="227">
        <v>-9</v>
      </c>
      <c r="M45" s="15">
        <v>232</v>
      </c>
      <c r="N45" s="229">
        <v>-9</v>
      </c>
    </row>
    <row r="46" spans="1:14">
      <c r="A46" s="209" t="str">
        <f>"I"&amp;all_sampels_cleaned!B46</f>
        <v>I283</v>
      </c>
      <c r="B46" s="15">
        <v>131</v>
      </c>
      <c r="C46" s="15">
        <v>-9</v>
      </c>
      <c r="D46" s="15">
        <v>142</v>
      </c>
      <c r="E46" s="15">
        <v>154</v>
      </c>
      <c r="F46" s="229">
        <v>-9</v>
      </c>
      <c r="G46" s="15">
        <v>154</v>
      </c>
      <c r="H46" s="15">
        <v>202</v>
      </c>
      <c r="I46" s="229">
        <v>196</v>
      </c>
      <c r="J46" s="15">
        <v>150</v>
      </c>
      <c r="K46" s="15">
        <v>146</v>
      </c>
      <c r="L46" s="227">
        <v>-9</v>
      </c>
      <c r="M46" s="15">
        <v>216</v>
      </c>
      <c r="N46" s="229">
        <v>-9</v>
      </c>
    </row>
    <row r="47" spans="1:14">
      <c r="A47" s="209" t="str">
        <f>"I"&amp;all_sampels_cleaned!B47</f>
        <v>I283</v>
      </c>
      <c r="B47" s="15">
        <v>139</v>
      </c>
      <c r="C47" s="15">
        <v>-9</v>
      </c>
      <c r="D47" s="15">
        <v>152</v>
      </c>
      <c r="E47" s="15">
        <v>154</v>
      </c>
      <c r="F47" s="229">
        <v>-9</v>
      </c>
      <c r="G47" s="15">
        <v>166</v>
      </c>
      <c r="H47" s="15">
        <v>202</v>
      </c>
      <c r="I47" s="229">
        <v>200</v>
      </c>
      <c r="J47" s="15">
        <v>162</v>
      </c>
      <c r="K47" s="15">
        <v>146</v>
      </c>
      <c r="L47" s="227">
        <v>-9</v>
      </c>
      <c r="M47" s="15">
        <v>232</v>
      </c>
      <c r="N47" s="229">
        <v>-9</v>
      </c>
    </row>
    <row r="48" spans="1:14">
      <c r="A48" s="209" t="str">
        <f>"I"&amp;all_sampels_cleaned!B48</f>
        <v>I284</v>
      </c>
      <c r="B48" s="15">
        <v>139</v>
      </c>
      <c r="C48" s="15">
        <v>-9</v>
      </c>
      <c r="D48" s="246">
        <v>152</v>
      </c>
      <c r="E48" s="15">
        <v>150</v>
      </c>
      <c r="F48" s="229">
        <v>-9</v>
      </c>
      <c r="G48" s="15">
        <v>163</v>
      </c>
      <c r="H48" s="15">
        <v>-9</v>
      </c>
      <c r="I48" s="229">
        <v>182</v>
      </c>
      <c r="J48" s="246">
        <v>147</v>
      </c>
      <c r="K48" s="15">
        <v>-9</v>
      </c>
      <c r="L48" s="227">
        <v>-9</v>
      </c>
      <c r="M48" s="15">
        <v>232</v>
      </c>
      <c r="N48" s="229">
        <v>-9</v>
      </c>
    </row>
    <row r="49" spans="1:14">
      <c r="A49" s="209" t="str">
        <f>"I"&amp;all_sampels_cleaned!B49</f>
        <v>I284</v>
      </c>
      <c r="B49" s="15">
        <v>143</v>
      </c>
      <c r="C49" s="15">
        <v>-9</v>
      </c>
      <c r="D49" s="246">
        <v>152</v>
      </c>
      <c r="E49" s="15">
        <v>178</v>
      </c>
      <c r="F49" s="229">
        <v>-9</v>
      </c>
      <c r="G49" s="15">
        <v>166</v>
      </c>
      <c r="H49" s="15">
        <v>-9</v>
      </c>
      <c r="I49" s="229">
        <v>196</v>
      </c>
      <c r="J49" s="246">
        <v>147</v>
      </c>
      <c r="K49" s="15">
        <v>-9</v>
      </c>
      <c r="L49" s="227">
        <v>-9</v>
      </c>
      <c r="M49" s="15">
        <v>232</v>
      </c>
      <c r="N49" s="229">
        <v>-9</v>
      </c>
    </row>
    <row r="50" spans="1:14">
      <c r="A50" s="209" t="str">
        <f>"I"&amp;all_sampels_cleaned!B50</f>
        <v>I285</v>
      </c>
      <c r="B50" s="15">
        <v>-9</v>
      </c>
      <c r="C50" s="15">
        <v>320</v>
      </c>
      <c r="D50" s="15">
        <v>-9</v>
      </c>
      <c r="E50" s="15">
        <v>154</v>
      </c>
      <c r="F50" s="229">
        <v>-9</v>
      </c>
      <c r="G50" s="15">
        <v>163</v>
      </c>
      <c r="H50" s="15">
        <v>-9</v>
      </c>
      <c r="I50" s="229">
        <v>184</v>
      </c>
      <c r="J50" s="246">
        <v>159</v>
      </c>
      <c r="K50" s="15">
        <v>-9</v>
      </c>
      <c r="L50" s="227">
        <v>-9</v>
      </c>
      <c r="M50" s="15">
        <v>214</v>
      </c>
      <c r="N50" s="229">
        <v>-9</v>
      </c>
    </row>
    <row r="51" spans="1:14">
      <c r="A51" s="209" t="str">
        <f>"I"&amp;all_sampels_cleaned!B51</f>
        <v>I285</v>
      </c>
      <c r="B51" s="15">
        <v>-9</v>
      </c>
      <c r="C51" s="15">
        <v>329</v>
      </c>
      <c r="D51" s="15">
        <v>-9</v>
      </c>
      <c r="E51" s="15">
        <v>182</v>
      </c>
      <c r="F51" s="229">
        <v>-9</v>
      </c>
      <c r="G51" s="15">
        <v>166</v>
      </c>
      <c r="H51" s="15">
        <v>-9</v>
      </c>
      <c r="I51" s="229">
        <v>182</v>
      </c>
      <c r="J51" s="246">
        <v>147</v>
      </c>
      <c r="K51" s="15">
        <v>-9</v>
      </c>
      <c r="L51" s="227">
        <v>-9</v>
      </c>
      <c r="M51" s="15">
        <v>232</v>
      </c>
      <c r="N51" s="229">
        <v>-9</v>
      </c>
    </row>
    <row r="52" spans="1:14">
      <c r="A52" s="209" t="str">
        <f>"I"&amp;all_sampels_cleaned!B52</f>
        <v>I286</v>
      </c>
      <c r="B52" s="15">
        <v>139</v>
      </c>
      <c r="C52" s="15">
        <v>332</v>
      </c>
      <c r="D52" s="15">
        <v>142</v>
      </c>
      <c r="E52" s="15">
        <v>158</v>
      </c>
      <c r="F52" s="229">
        <v>-9</v>
      </c>
      <c r="G52" s="15">
        <v>163</v>
      </c>
      <c r="H52" s="15">
        <v>-9</v>
      </c>
      <c r="I52" s="229">
        <v>182</v>
      </c>
      <c r="J52" s="15">
        <v>-9</v>
      </c>
      <c r="K52" s="15">
        <v>146</v>
      </c>
      <c r="L52" s="227">
        <v>302</v>
      </c>
      <c r="M52" s="15">
        <v>216</v>
      </c>
      <c r="N52" s="229">
        <v>-9</v>
      </c>
    </row>
    <row r="53" spans="1:14">
      <c r="A53" s="209" t="str">
        <f>"I"&amp;all_sampels_cleaned!B53</f>
        <v>I286</v>
      </c>
      <c r="B53" s="15">
        <v>139</v>
      </c>
      <c r="C53" s="246">
        <v>332</v>
      </c>
      <c r="D53" s="15">
        <v>152</v>
      </c>
      <c r="E53" s="15">
        <v>158</v>
      </c>
      <c r="F53" s="229">
        <v>-9</v>
      </c>
      <c r="G53" s="15">
        <v>166</v>
      </c>
      <c r="H53" s="15">
        <v>-9</v>
      </c>
      <c r="I53" s="229">
        <v>196</v>
      </c>
      <c r="J53" s="15">
        <v>-9</v>
      </c>
      <c r="K53" s="15">
        <v>146</v>
      </c>
      <c r="L53" s="227">
        <v>302</v>
      </c>
      <c r="M53" s="15">
        <v>232</v>
      </c>
      <c r="N53" s="229">
        <v>-9</v>
      </c>
    </row>
    <row r="54" spans="1:14">
      <c r="A54" s="209" t="str">
        <f>"I"&amp;all_sampels_cleaned!B54</f>
        <v>I393</v>
      </c>
      <c r="B54" s="15">
        <v>139</v>
      </c>
      <c r="C54" s="15">
        <v>293</v>
      </c>
      <c r="D54" s="15">
        <v>150</v>
      </c>
      <c r="E54" s="15">
        <v>154</v>
      </c>
      <c r="F54" s="229">
        <v>-9</v>
      </c>
      <c r="G54" s="15">
        <v>160</v>
      </c>
      <c r="H54" s="15">
        <v>-9</v>
      </c>
      <c r="I54" s="229">
        <v>182</v>
      </c>
      <c r="J54" s="15">
        <v>162</v>
      </c>
      <c r="K54" s="15">
        <v>146</v>
      </c>
      <c r="L54" s="227">
        <v>-9</v>
      </c>
      <c r="M54" s="15">
        <v>232</v>
      </c>
      <c r="N54" s="229">
        <v>-9</v>
      </c>
    </row>
    <row r="55" spans="1:14">
      <c r="A55" s="209" t="str">
        <f>"I"&amp;all_sampels_cleaned!B55</f>
        <v>I393</v>
      </c>
      <c r="B55" s="15">
        <v>143</v>
      </c>
      <c r="C55" s="15">
        <v>293</v>
      </c>
      <c r="D55" s="15">
        <v>150</v>
      </c>
      <c r="E55" s="15">
        <v>154</v>
      </c>
      <c r="F55" s="229">
        <v>-9</v>
      </c>
      <c r="G55" s="15">
        <v>163</v>
      </c>
      <c r="H55" s="15">
        <v>-9</v>
      </c>
      <c r="I55" s="229">
        <v>196</v>
      </c>
      <c r="J55" s="15">
        <v>162</v>
      </c>
      <c r="K55" s="15">
        <v>158</v>
      </c>
      <c r="L55" s="227">
        <v>-9</v>
      </c>
      <c r="M55" s="15">
        <v>232</v>
      </c>
      <c r="N55" s="229">
        <v>-9</v>
      </c>
    </row>
    <row r="56" spans="1:14">
      <c r="A56" s="209" t="str">
        <f>"I"&amp;all_sampels_cleaned!B56</f>
        <v>I394</v>
      </c>
      <c r="B56" s="15">
        <v>139</v>
      </c>
      <c r="C56" s="246">
        <v>302</v>
      </c>
      <c r="D56" s="15">
        <v>150</v>
      </c>
      <c r="E56" s="15">
        <v>158</v>
      </c>
      <c r="F56" s="229">
        <v>-9</v>
      </c>
      <c r="G56" s="246">
        <v>166</v>
      </c>
      <c r="H56" s="246">
        <v>196</v>
      </c>
      <c r="I56" s="250">
        <v>196</v>
      </c>
      <c r="J56" s="15">
        <v>-9</v>
      </c>
      <c r="K56" s="15">
        <v>158</v>
      </c>
      <c r="L56" s="227">
        <v>-9</v>
      </c>
      <c r="M56" s="15">
        <v>232</v>
      </c>
      <c r="N56" s="229">
        <v>-9</v>
      </c>
    </row>
    <row r="57" spans="1:14">
      <c r="A57" s="209" t="str">
        <f>"I"&amp;all_sampels_cleaned!B57</f>
        <v>I394</v>
      </c>
      <c r="B57" s="15">
        <v>143</v>
      </c>
      <c r="C57" s="246">
        <v>293</v>
      </c>
      <c r="D57" s="15">
        <v>150</v>
      </c>
      <c r="E57" s="15">
        <v>158</v>
      </c>
      <c r="F57" s="229">
        <v>-9</v>
      </c>
      <c r="G57" s="246">
        <v>163</v>
      </c>
      <c r="H57" s="246">
        <v>196</v>
      </c>
      <c r="I57" s="250">
        <v>196</v>
      </c>
      <c r="J57" s="15">
        <v>-9</v>
      </c>
      <c r="K57" s="15">
        <v>146</v>
      </c>
      <c r="L57" s="227">
        <v>-9</v>
      </c>
      <c r="M57" s="15">
        <v>232</v>
      </c>
      <c r="N57" s="229">
        <v>-9</v>
      </c>
    </row>
    <row r="58" spans="1:14">
      <c r="A58" s="209" t="str">
        <f>"I"&amp;all_sampels_cleaned!B58</f>
        <v>I395</v>
      </c>
      <c r="B58" s="15">
        <v>139</v>
      </c>
      <c r="C58" s="15">
        <v>-9</v>
      </c>
      <c r="D58" s="15">
        <v>150</v>
      </c>
      <c r="E58" s="15">
        <v>154</v>
      </c>
      <c r="F58" s="229">
        <v>-9</v>
      </c>
      <c r="G58" s="15">
        <v>163</v>
      </c>
      <c r="H58" s="15">
        <v>-9</v>
      </c>
      <c r="I58" s="229">
        <v>182</v>
      </c>
      <c r="J58" s="246">
        <v>162</v>
      </c>
      <c r="K58" s="246">
        <v>146</v>
      </c>
      <c r="L58" s="227">
        <v>-9</v>
      </c>
      <c r="M58" s="15">
        <v>232</v>
      </c>
      <c r="N58" s="229">
        <v>224</v>
      </c>
    </row>
    <row r="59" spans="1:14">
      <c r="A59" s="209" t="str">
        <f>"I"&amp;all_sampels_cleaned!B59</f>
        <v>I395</v>
      </c>
      <c r="B59" s="15">
        <v>139</v>
      </c>
      <c r="C59" s="15">
        <v>-9</v>
      </c>
      <c r="D59" s="15">
        <v>150</v>
      </c>
      <c r="E59" s="15">
        <v>158</v>
      </c>
      <c r="F59" s="229">
        <v>-9</v>
      </c>
      <c r="G59" s="15">
        <v>163</v>
      </c>
      <c r="H59" s="15">
        <v>-9</v>
      </c>
      <c r="I59" s="229">
        <v>196</v>
      </c>
      <c r="J59" s="246">
        <v>159</v>
      </c>
      <c r="K59" s="246">
        <v>146</v>
      </c>
      <c r="L59" s="227">
        <v>-9</v>
      </c>
      <c r="M59" s="15">
        <v>232</v>
      </c>
      <c r="N59" s="229">
        <v>224</v>
      </c>
    </row>
    <row r="60" spans="1:14">
      <c r="A60" s="209" t="str">
        <f>"I"&amp;all_sampels_cleaned!B60</f>
        <v>I396</v>
      </c>
      <c r="B60" s="15">
        <v>139</v>
      </c>
      <c r="C60" s="15">
        <v>293</v>
      </c>
      <c r="D60" s="15">
        <v>150</v>
      </c>
      <c r="E60" s="15">
        <v>154</v>
      </c>
      <c r="F60" s="229">
        <v>-9</v>
      </c>
      <c r="G60" s="15">
        <v>160</v>
      </c>
      <c r="H60" s="15">
        <v>202</v>
      </c>
      <c r="I60" s="229">
        <v>196</v>
      </c>
      <c r="J60" s="246">
        <v>162</v>
      </c>
      <c r="K60" s="15">
        <v>158</v>
      </c>
      <c r="L60" s="227">
        <v>-9</v>
      </c>
      <c r="M60" s="15">
        <v>232</v>
      </c>
      <c r="N60" s="229">
        <v>-9</v>
      </c>
    </row>
    <row r="61" spans="1:14">
      <c r="A61" s="209" t="str">
        <f>"I"&amp;all_sampels_cleaned!B61</f>
        <v>I396</v>
      </c>
      <c r="B61" s="15">
        <v>143</v>
      </c>
      <c r="C61" s="15">
        <v>302</v>
      </c>
      <c r="D61" s="15">
        <v>150</v>
      </c>
      <c r="E61" s="15">
        <v>170</v>
      </c>
      <c r="F61" s="229">
        <v>-9</v>
      </c>
      <c r="G61" s="15">
        <v>163</v>
      </c>
      <c r="H61" s="15">
        <v>200</v>
      </c>
      <c r="I61" s="229">
        <v>200</v>
      </c>
      <c r="J61" s="246">
        <v>162</v>
      </c>
      <c r="K61" s="15">
        <v>146</v>
      </c>
      <c r="L61" s="227">
        <v>-9</v>
      </c>
      <c r="M61" s="15">
        <v>232</v>
      </c>
      <c r="N61" s="229">
        <v>-9</v>
      </c>
    </row>
    <row r="62" spans="1:14">
      <c r="A62" s="209" t="str">
        <f>"I"&amp;all_sampels_cleaned!B62</f>
        <v>I397</v>
      </c>
      <c r="B62" s="15">
        <v>139</v>
      </c>
      <c r="C62" s="15">
        <v>-9</v>
      </c>
      <c r="D62" s="15">
        <v>150</v>
      </c>
      <c r="E62" s="15">
        <v>158</v>
      </c>
      <c r="F62" s="229">
        <v>-9</v>
      </c>
      <c r="G62" s="15">
        <v>163</v>
      </c>
      <c r="H62" s="15">
        <v>-9</v>
      </c>
      <c r="I62" s="229">
        <v>196</v>
      </c>
      <c r="J62" s="15">
        <v>162</v>
      </c>
      <c r="K62" s="15">
        <v>158</v>
      </c>
      <c r="L62" s="227">
        <v>-9</v>
      </c>
      <c r="M62" s="15">
        <v>-9</v>
      </c>
      <c r="N62" s="229">
        <v>-9</v>
      </c>
    </row>
    <row r="63" spans="1:14">
      <c r="A63" s="209" t="str">
        <f>"I"&amp;all_sampels_cleaned!B63</f>
        <v>I397</v>
      </c>
      <c r="B63" s="15">
        <v>143</v>
      </c>
      <c r="C63" s="15">
        <v>-9</v>
      </c>
      <c r="D63" s="15">
        <v>150</v>
      </c>
      <c r="E63" s="15">
        <v>158</v>
      </c>
      <c r="F63" s="229">
        <v>-9</v>
      </c>
      <c r="G63" s="15">
        <v>166</v>
      </c>
      <c r="H63" s="15">
        <v>-9</v>
      </c>
      <c r="I63" s="229">
        <v>196</v>
      </c>
      <c r="J63" s="15">
        <v>162</v>
      </c>
      <c r="K63" s="15">
        <v>146</v>
      </c>
      <c r="L63" s="227">
        <v>-9</v>
      </c>
      <c r="M63" s="15">
        <v>-9</v>
      </c>
      <c r="N63" s="229">
        <v>-9</v>
      </c>
    </row>
    <row r="64" spans="1:14">
      <c r="A64" s="209" t="str">
        <f>"I"&amp;all_sampels_cleaned!B64</f>
        <v>I398</v>
      </c>
      <c r="B64" s="15">
        <v>-9</v>
      </c>
      <c r="C64" s="15">
        <v>-9</v>
      </c>
      <c r="D64" s="15">
        <v>150</v>
      </c>
      <c r="E64" s="15">
        <v>-9</v>
      </c>
      <c r="F64" s="229">
        <v>-9</v>
      </c>
      <c r="G64" s="15">
        <v>-9</v>
      </c>
      <c r="H64" s="15">
        <v>-9</v>
      </c>
      <c r="I64" s="229">
        <v>-9</v>
      </c>
      <c r="J64" s="15">
        <v>-9</v>
      </c>
      <c r="K64" s="15">
        <v>150</v>
      </c>
      <c r="L64" s="227">
        <v>-9</v>
      </c>
      <c r="M64" s="15">
        <v>232</v>
      </c>
      <c r="N64" s="229">
        <v>194</v>
      </c>
    </row>
    <row r="65" spans="1:14">
      <c r="A65" s="209" t="str">
        <f>"I"&amp;all_sampels_cleaned!B65</f>
        <v>I398</v>
      </c>
      <c r="B65" s="15">
        <v>-9</v>
      </c>
      <c r="C65" s="15">
        <v>-9</v>
      </c>
      <c r="D65" s="15">
        <v>150</v>
      </c>
      <c r="E65" s="15">
        <v>-9</v>
      </c>
      <c r="F65" s="229">
        <v>-9</v>
      </c>
      <c r="G65" s="15">
        <v>-9</v>
      </c>
      <c r="H65" s="15">
        <v>-9</v>
      </c>
      <c r="I65" s="229">
        <v>-9</v>
      </c>
      <c r="J65" s="15">
        <v>-9</v>
      </c>
      <c r="K65" s="15">
        <v>152</v>
      </c>
      <c r="L65" s="227">
        <v>-9</v>
      </c>
      <c r="M65" s="15">
        <v>214</v>
      </c>
      <c r="N65" s="229">
        <v>224</v>
      </c>
    </row>
    <row r="66" spans="1:14">
      <c r="A66" s="209" t="str">
        <f>"I"&amp;all_sampels_cleaned!B66</f>
        <v>I399</v>
      </c>
      <c r="B66" s="15">
        <v>139</v>
      </c>
      <c r="C66" s="15">
        <v>-9</v>
      </c>
      <c r="D66" s="246">
        <v>150</v>
      </c>
      <c r="E66" s="15">
        <v>154</v>
      </c>
      <c r="F66" s="229">
        <v>-9</v>
      </c>
      <c r="G66" s="15">
        <v>160</v>
      </c>
      <c r="H66" s="15">
        <v>-9</v>
      </c>
      <c r="I66" s="250">
        <v>200</v>
      </c>
      <c r="J66" s="15">
        <v>-9</v>
      </c>
      <c r="K66" s="15">
        <v>132</v>
      </c>
      <c r="L66" s="227">
        <v>-9</v>
      </c>
      <c r="M66" s="15">
        <v>-9</v>
      </c>
      <c r="N66" s="229">
        <v>-9</v>
      </c>
    </row>
    <row r="67" spans="1:14">
      <c r="A67" s="209" t="str">
        <f>"I"&amp;all_sampels_cleaned!B67</f>
        <v>I399</v>
      </c>
      <c r="B67" s="15">
        <v>139</v>
      </c>
      <c r="C67" s="15">
        <v>-9</v>
      </c>
      <c r="D67" s="246">
        <v>150</v>
      </c>
      <c r="E67" s="15">
        <v>154</v>
      </c>
      <c r="F67" s="229">
        <v>-9</v>
      </c>
      <c r="G67" s="15">
        <v>163</v>
      </c>
      <c r="H67" s="15">
        <v>-9</v>
      </c>
      <c r="I67" s="250">
        <v>200</v>
      </c>
      <c r="J67" s="15">
        <v>-9</v>
      </c>
      <c r="K67" s="15">
        <v>122</v>
      </c>
      <c r="L67" s="227">
        <v>-9</v>
      </c>
      <c r="M67" s="15">
        <v>-9</v>
      </c>
      <c r="N67" s="229">
        <v>-9</v>
      </c>
    </row>
    <row r="68" spans="1:14">
      <c r="A68" s="209" t="str">
        <f>"I"&amp;all_sampels_cleaned!B68</f>
        <v>I400</v>
      </c>
      <c r="B68" s="15">
        <v>139</v>
      </c>
      <c r="C68" s="15">
        <v>-9</v>
      </c>
      <c r="D68" s="15">
        <v>154</v>
      </c>
      <c r="E68" s="15">
        <v>150</v>
      </c>
      <c r="F68" s="229">
        <v>-9</v>
      </c>
      <c r="G68" s="15">
        <v>-9</v>
      </c>
      <c r="H68" s="15">
        <v>-9</v>
      </c>
      <c r="I68" s="229">
        <v>-9</v>
      </c>
      <c r="J68" s="15">
        <v>-9</v>
      </c>
      <c r="K68" s="246">
        <v>132</v>
      </c>
      <c r="L68" s="227">
        <v>-9</v>
      </c>
      <c r="M68" s="15">
        <v>232</v>
      </c>
      <c r="N68" s="229">
        <v>-9</v>
      </c>
    </row>
    <row r="69" spans="1:14">
      <c r="A69" s="209" t="str">
        <f>"I"&amp;all_sampels_cleaned!B69</f>
        <v>I400</v>
      </c>
      <c r="B69" s="15">
        <v>143</v>
      </c>
      <c r="C69" s="15">
        <v>-9</v>
      </c>
      <c r="D69" s="15">
        <v>154</v>
      </c>
      <c r="E69" s="15">
        <v>150</v>
      </c>
      <c r="F69" s="229">
        <v>-9</v>
      </c>
      <c r="G69" s="15">
        <v>-9</v>
      </c>
      <c r="H69" s="15">
        <v>-9</v>
      </c>
      <c r="I69" s="229">
        <v>-9</v>
      </c>
      <c r="J69" s="15">
        <v>-9</v>
      </c>
      <c r="K69" s="246">
        <v>122</v>
      </c>
      <c r="L69" s="227">
        <v>-9</v>
      </c>
      <c r="M69" s="15">
        <v>232</v>
      </c>
      <c r="N69" s="229">
        <v>-9</v>
      </c>
    </row>
    <row r="70" spans="1:14">
      <c r="A70" s="209" t="str">
        <f>"I"&amp;all_sampels_cleaned!B70</f>
        <v>I401</v>
      </c>
      <c r="B70" s="15">
        <v>139</v>
      </c>
      <c r="C70" s="15">
        <v>-9</v>
      </c>
      <c r="D70" s="15">
        <v>150</v>
      </c>
      <c r="E70" s="15">
        <v>158</v>
      </c>
      <c r="F70" s="229">
        <v>-9</v>
      </c>
      <c r="G70" s="15">
        <v>163</v>
      </c>
      <c r="H70" s="15">
        <v>-9</v>
      </c>
      <c r="I70" s="229">
        <v>182</v>
      </c>
      <c r="J70" s="246">
        <v>162</v>
      </c>
      <c r="K70" s="15">
        <v>158</v>
      </c>
      <c r="L70" s="227">
        <v>-9</v>
      </c>
      <c r="M70" s="15">
        <v>232</v>
      </c>
      <c r="N70" s="229">
        <v>-9</v>
      </c>
    </row>
    <row r="71" spans="1:14">
      <c r="A71" s="209" t="str">
        <f>"I"&amp;all_sampels_cleaned!B71</f>
        <v>I401</v>
      </c>
      <c r="B71" s="15">
        <v>139</v>
      </c>
      <c r="C71" s="15">
        <v>-9</v>
      </c>
      <c r="D71" s="15">
        <v>150</v>
      </c>
      <c r="E71" s="15">
        <v>146</v>
      </c>
      <c r="F71" s="229">
        <v>-9</v>
      </c>
      <c r="G71" s="15">
        <v>166</v>
      </c>
      <c r="H71" s="15">
        <v>-9</v>
      </c>
      <c r="I71" s="229">
        <v>196</v>
      </c>
      <c r="J71" s="246">
        <v>162</v>
      </c>
      <c r="K71" s="15">
        <v>146</v>
      </c>
      <c r="L71" s="227">
        <v>-9</v>
      </c>
      <c r="M71" s="15">
        <v>232</v>
      </c>
      <c r="N71" s="229">
        <v>-9</v>
      </c>
    </row>
    <row r="72" spans="1:14">
      <c r="A72" s="209" t="str">
        <f>"I"&amp;all_sampels_cleaned!B72</f>
        <v>I402</v>
      </c>
      <c r="B72" s="15">
        <v>139</v>
      </c>
      <c r="C72" s="15">
        <v>293</v>
      </c>
      <c r="D72" s="15">
        <v>150</v>
      </c>
      <c r="E72" s="15">
        <v>154</v>
      </c>
      <c r="F72" s="229">
        <v>-9</v>
      </c>
      <c r="G72" s="15">
        <v>163</v>
      </c>
      <c r="H72" s="15">
        <v>-9</v>
      </c>
      <c r="I72" s="229">
        <v>182</v>
      </c>
      <c r="J72" s="246">
        <v>162</v>
      </c>
      <c r="K72" s="15">
        <v>146</v>
      </c>
      <c r="L72" s="227">
        <v>-9</v>
      </c>
      <c r="M72" s="15">
        <v>232</v>
      </c>
      <c r="N72" s="229">
        <v>-9</v>
      </c>
    </row>
    <row r="73" spans="1:14">
      <c r="A73" s="209" t="str">
        <f>"I"&amp;all_sampels_cleaned!B73</f>
        <v>I402</v>
      </c>
      <c r="B73" s="15">
        <v>139</v>
      </c>
      <c r="C73" s="15">
        <v>302</v>
      </c>
      <c r="D73" s="15">
        <v>150</v>
      </c>
      <c r="E73" s="15">
        <v>154</v>
      </c>
      <c r="F73" s="229">
        <v>-9</v>
      </c>
      <c r="G73" s="15">
        <v>163</v>
      </c>
      <c r="H73" s="15">
        <v>-9</v>
      </c>
      <c r="I73" s="229">
        <v>196</v>
      </c>
      <c r="J73" s="246">
        <v>162</v>
      </c>
      <c r="K73" s="15">
        <v>158</v>
      </c>
      <c r="L73" s="227">
        <v>-9</v>
      </c>
      <c r="M73" s="15">
        <v>232</v>
      </c>
      <c r="N73" s="229">
        <v>-9</v>
      </c>
    </row>
    <row r="74" spans="1:14">
      <c r="A74" s="209" t="str">
        <f>"I"&amp;all_sampels_cleaned!B74</f>
        <v>I403</v>
      </c>
      <c r="B74" s="15">
        <v>139</v>
      </c>
      <c r="C74" s="246">
        <v>302</v>
      </c>
      <c r="D74" s="15">
        <v>150</v>
      </c>
      <c r="E74" s="15">
        <v>154</v>
      </c>
      <c r="F74" s="229">
        <v>-9</v>
      </c>
      <c r="G74" s="15">
        <v>160</v>
      </c>
      <c r="H74" s="15">
        <v>-9</v>
      </c>
      <c r="I74" s="229">
        <v>182</v>
      </c>
      <c r="J74" s="15">
        <v>168</v>
      </c>
      <c r="K74" s="15">
        <v>-9</v>
      </c>
      <c r="L74" s="227">
        <v>-9</v>
      </c>
      <c r="M74" s="15">
        <v>232</v>
      </c>
      <c r="N74" s="229">
        <v>-9</v>
      </c>
    </row>
    <row r="75" spans="1:14">
      <c r="A75" s="209" t="str">
        <f>"I"&amp;all_sampels_cleaned!B75</f>
        <v>I403</v>
      </c>
      <c r="B75" s="15">
        <v>139</v>
      </c>
      <c r="C75" s="246">
        <v>302</v>
      </c>
      <c r="D75" s="15">
        <v>150</v>
      </c>
      <c r="E75" s="15">
        <v>154</v>
      </c>
      <c r="F75" s="229">
        <v>-9</v>
      </c>
      <c r="G75" s="15">
        <v>163</v>
      </c>
      <c r="H75" s="15">
        <v>-9</v>
      </c>
      <c r="I75" s="229">
        <v>196</v>
      </c>
      <c r="J75" s="15">
        <v>168</v>
      </c>
      <c r="K75" s="15">
        <v>-9</v>
      </c>
      <c r="L75" s="227">
        <v>-9</v>
      </c>
      <c r="M75" s="15">
        <v>232</v>
      </c>
      <c r="N75" s="229">
        <v>-9</v>
      </c>
    </row>
    <row r="76" spans="1:14">
      <c r="A76" s="209" t="str">
        <f>"I"&amp;all_sampels_cleaned!B76</f>
        <v>I404</v>
      </c>
      <c r="B76" s="15">
        <v>139</v>
      </c>
      <c r="C76" s="246">
        <v>302</v>
      </c>
      <c r="D76" s="15">
        <v>150</v>
      </c>
      <c r="E76" s="15">
        <v>154</v>
      </c>
      <c r="F76" s="229">
        <v>-9</v>
      </c>
      <c r="G76" s="15">
        <v>163</v>
      </c>
      <c r="H76" s="15">
        <v>-9</v>
      </c>
      <c r="I76" s="229">
        <v>182</v>
      </c>
      <c r="J76" s="246">
        <v>162</v>
      </c>
      <c r="K76" s="15">
        <v>132</v>
      </c>
      <c r="L76" s="227">
        <v>-9</v>
      </c>
      <c r="M76" s="15">
        <v>232</v>
      </c>
      <c r="N76" s="229">
        <v>-9</v>
      </c>
    </row>
    <row r="77" spans="1:14">
      <c r="A77" s="209" t="str">
        <f>"I"&amp;all_sampels_cleaned!B77</f>
        <v>I404</v>
      </c>
      <c r="B77" s="15">
        <v>143</v>
      </c>
      <c r="C77" s="246">
        <v>302</v>
      </c>
      <c r="D77" s="15">
        <v>150</v>
      </c>
      <c r="E77" s="15">
        <v>142</v>
      </c>
      <c r="F77" s="229">
        <v>-9</v>
      </c>
      <c r="G77" s="15">
        <v>166</v>
      </c>
      <c r="H77" s="15">
        <v>-9</v>
      </c>
      <c r="I77" s="229">
        <v>196</v>
      </c>
      <c r="J77" s="246">
        <v>162</v>
      </c>
      <c r="K77" s="15">
        <v>122</v>
      </c>
      <c r="L77" s="227">
        <v>-9</v>
      </c>
      <c r="M77" s="15">
        <v>232</v>
      </c>
      <c r="N77" s="229">
        <v>-9</v>
      </c>
    </row>
    <row r="78" spans="1:14">
      <c r="A78" s="209" t="str">
        <f>"I"&amp;all_sampels_cleaned!B78</f>
        <v>I405</v>
      </c>
      <c r="B78" s="15">
        <v>139</v>
      </c>
      <c r="C78" s="246">
        <v>302</v>
      </c>
      <c r="D78" s="15">
        <v>150</v>
      </c>
      <c r="E78" s="15">
        <v>154</v>
      </c>
      <c r="F78" s="229">
        <v>-9</v>
      </c>
      <c r="G78" s="15">
        <v>160</v>
      </c>
      <c r="H78" s="15">
        <v>-9</v>
      </c>
      <c r="I78" s="229">
        <v>184</v>
      </c>
      <c r="J78" s="15">
        <v>162</v>
      </c>
      <c r="K78" s="15">
        <v>158</v>
      </c>
      <c r="L78" s="227">
        <v>-9</v>
      </c>
      <c r="M78" s="15">
        <v>-9</v>
      </c>
      <c r="N78" s="229">
        <v>-9</v>
      </c>
    </row>
    <row r="79" spans="1:14">
      <c r="A79" s="209" t="str">
        <f>"I"&amp;all_sampels_cleaned!B79</f>
        <v>I405</v>
      </c>
      <c r="B79" s="15">
        <v>143</v>
      </c>
      <c r="C79" s="246">
        <v>302</v>
      </c>
      <c r="D79" s="15">
        <v>150</v>
      </c>
      <c r="E79" s="15">
        <v>154</v>
      </c>
      <c r="F79" s="229">
        <v>-9</v>
      </c>
      <c r="G79" s="15">
        <v>163</v>
      </c>
      <c r="H79" s="15">
        <v>-9</v>
      </c>
      <c r="I79" s="229">
        <v>200</v>
      </c>
      <c r="J79" s="15">
        <v>162</v>
      </c>
      <c r="K79" s="15">
        <v>146</v>
      </c>
      <c r="L79" s="227">
        <v>-9</v>
      </c>
      <c r="M79" s="15">
        <v>-9</v>
      </c>
      <c r="N79" s="229">
        <v>-9</v>
      </c>
    </row>
    <row r="80" spans="1:14">
      <c r="A80" s="209" t="str">
        <f>"I"&amp;all_sampels_cleaned!B80</f>
        <v>I406</v>
      </c>
      <c r="B80" s="15">
        <v>-9</v>
      </c>
      <c r="C80" s="15">
        <v>-9</v>
      </c>
      <c r="D80" s="15">
        <v>150</v>
      </c>
      <c r="E80" s="15">
        <v>-9</v>
      </c>
      <c r="F80" s="229">
        <v>-9</v>
      </c>
      <c r="G80" s="15">
        <v>-9</v>
      </c>
      <c r="H80" s="15">
        <v>-9</v>
      </c>
      <c r="I80" s="229">
        <v>-9</v>
      </c>
      <c r="J80" s="15">
        <v>-9</v>
      </c>
      <c r="K80" s="15">
        <v>150</v>
      </c>
      <c r="L80" s="227">
        <v>-9</v>
      </c>
      <c r="M80" s="15">
        <v>232</v>
      </c>
      <c r="N80" s="229">
        <v>224</v>
      </c>
    </row>
    <row r="81" spans="1:14">
      <c r="A81" s="209" t="str">
        <f>"I"&amp;all_sampels_cleaned!B81</f>
        <v>I406</v>
      </c>
      <c r="B81" s="15">
        <v>-9</v>
      </c>
      <c r="C81" s="15">
        <v>-9</v>
      </c>
      <c r="D81" s="15">
        <v>150</v>
      </c>
      <c r="E81" s="15">
        <v>-9</v>
      </c>
      <c r="F81" s="229">
        <v>-9</v>
      </c>
      <c r="G81" s="15">
        <v>-9</v>
      </c>
      <c r="H81" s="15">
        <v>-9</v>
      </c>
      <c r="I81" s="229">
        <v>-9</v>
      </c>
      <c r="J81" s="15">
        <v>-9</v>
      </c>
      <c r="K81" s="15">
        <v>152</v>
      </c>
      <c r="L81" s="227">
        <v>-9</v>
      </c>
      <c r="M81" s="15">
        <v>232</v>
      </c>
      <c r="N81" s="229">
        <v>224</v>
      </c>
    </row>
    <row r="82" spans="1:14">
      <c r="A82" s="209" t="str">
        <f>"I"&amp;all_sampels_cleaned!B82</f>
        <v>I407</v>
      </c>
      <c r="B82" s="15">
        <v>139</v>
      </c>
      <c r="C82" s="246">
        <v>293</v>
      </c>
      <c r="D82" s="15">
        <v>150</v>
      </c>
      <c r="E82" s="15">
        <v>154</v>
      </c>
      <c r="F82" s="229">
        <v>-9</v>
      </c>
      <c r="G82" s="15">
        <v>163</v>
      </c>
      <c r="H82" s="15">
        <v>202</v>
      </c>
      <c r="I82" s="229">
        <v>196</v>
      </c>
      <c r="J82" s="15">
        <v>162</v>
      </c>
      <c r="K82" s="15">
        <v>-9</v>
      </c>
      <c r="L82" s="227">
        <v>-9</v>
      </c>
      <c r="M82" s="15">
        <v>232</v>
      </c>
      <c r="N82" s="229">
        <v>-9</v>
      </c>
    </row>
    <row r="83" spans="1:14">
      <c r="A83" s="209" t="str">
        <f>"I"&amp;all_sampels_cleaned!B83</f>
        <v>I407</v>
      </c>
      <c r="B83" s="15">
        <v>139</v>
      </c>
      <c r="C83" s="246">
        <v>293</v>
      </c>
      <c r="D83" s="15">
        <v>150</v>
      </c>
      <c r="E83" s="15">
        <v>154</v>
      </c>
      <c r="F83" s="229">
        <v>-9</v>
      </c>
      <c r="G83" s="15">
        <v>163</v>
      </c>
      <c r="H83" s="15">
        <v>202</v>
      </c>
      <c r="I83" s="229">
        <v>182</v>
      </c>
      <c r="J83" s="15">
        <v>150</v>
      </c>
      <c r="K83" s="15">
        <v>-9</v>
      </c>
      <c r="L83" s="227">
        <v>-9</v>
      </c>
      <c r="M83" s="15">
        <v>232</v>
      </c>
      <c r="N83" s="229">
        <v>-9</v>
      </c>
    </row>
    <row r="84" spans="1:14">
      <c r="A84" s="209" t="str">
        <f>"I"&amp;all_sampels_cleaned!B84</f>
        <v>I408</v>
      </c>
      <c r="B84" s="15">
        <v>139</v>
      </c>
      <c r="C84" s="15">
        <v>320</v>
      </c>
      <c r="D84" s="246">
        <v>150</v>
      </c>
      <c r="E84" s="15">
        <v>154</v>
      </c>
      <c r="F84" s="229">
        <v>-9</v>
      </c>
      <c r="G84" s="15">
        <v>160</v>
      </c>
      <c r="H84" s="15">
        <v>206</v>
      </c>
      <c r="I84" s="229">
        <v>196</v>
      </c>
      <c r="J84" s="246">
        <v>168</v>
      </c>
      <c r="K84" s="15">
        <v>152</v>
      </c>
      <c r="L84" s="227">
        <v>-9</v>
      </c>
      <c r="M84" s="15">
        <v>232</v>
      </c>
      <c r="N84" s="229">
        <v>224</v>
      </c>
    </row>
    <row r="85" spans="1:14">
      <c r="A85" s="209" t="str">
        <f>"I"&amp;all_sampels_cleaned!B85</f>
        <v>I408</v>
      </c>
      <c r="B85" s="15">
        <v>139</v>
      </c>
      <c r="C85" s="15">
        <v>320</v>
      </c>
      <c r="D85" s="246">
        <v>150</v>
      </c>
      <c r="E85" s="15">
        <v>154</v>
      </c>
      <c r="F85" s="229">
        <v>-9</v>
      </c>
      <c r="G85" s="15">
        <v>163</v>
      </c>
      <c r="H85" s="15">
        <v>206</v>
      </c>
      <c r="I85" s="229">
        <v>182</v>
      </c>
      <c r="J85" s="246">
        <v>168</v>
      </c>
      <c r="K85" s="15">
        <v>152</v>
      </c>
      <c r="L85" s="227">
        <v>-9</v>
      </c>
      <c r="M85" s="15">
        <v>216</v>
      </c>
      <c r="N85" s="229">
        <v>224</v>
      </c>
    </row>
    <row r="86" spans="1:14">
      <c r="A86" s="209" t="str">
        <f>"I"&amp;all_sampels_cleaned!B86</f>
        <v>I409</v>
      </c>
      <c r="B86" s="15">
        <v>139</v>
      </c>
      <c r="C86" s="15">
        <v>302</v>
      </c>
      <c r="D86" s="15">
        <v>130</v>
      </c>
      <c r="E86" s="15">
        <v>154</v>
      </c>
      <c r="F86" s="229">
        <v>-9</v>
      </c>
      <c r="G86" s="15">
        <v>160</v>
      </c>
      <c r="H86" s="246">
        <v>202</v>
      </c>
      <c r="I86" s="229">
        <v>196</v>
      </c>
      <c r="J86" s="246">
        <v>168</v>
      </c>
      <c r="K86" s="15">
        <v>150</v>
      </c>
      <c r="L86" s="227">
        <v>-9</v>
      </c>
      <c r="M86" s="15">
        <v>232</v>
      </c>
      <c r="N86" s="229">
        <v>214</v>
      </c>
    </row>
    <row r="87" spans="1:14">
      <c r="A87" s="209" t="str">
        <f>"I"&amp;all_sampels_cleaned!B87</f>
        <v>I409</v>
      </c>
      <c r="B87" s="15">
        <v>139</v>
      </c>
      <c r="C87" s="15">
        <v>302</v>
      </c>
      <c r="D87" s="15">
        <v>130</v>
      </c>
      <c r="E87" s="15">
        <v>154</v>
      </c>
      <c r="F87" s="229">
        <v>-9</v>
      </c>
      <c r="G87" s="15">
        <v>163</v>
      </c>
      <c r="H87" s="246">
        <v>202</v>
      </c>
      <c r="I87" s="229">
        <v>182</v>
      </c>
      <c r="J87" s="246">
        <v>168</v>
      </c>
      <c r="K87" s="15">
        <v>150</v>
      </c>
      <c r="L87" s="227">
        <v>-9</v>
      </c>
      <c r="M87" s="15">
        <v>216</v>
      </c>
      <c r="N87" s="229">
        <v>217</v>
      </c>
    </row>
    <row r="88" spans="1:14">
      <c r="A88" s="209" t="str">
        <f>"I"&amp;all_sampels_cleaned!B88</f>
        <v>I410</v>
      </c>
      <c r="B88" s="15">
        <v>139</v>
      </c>
      <c r="C88" s="15">
        <v>-9</v>
      </c>
      <c r="D88" s="15">
        <v>150</v>
      </c>
      <c r="E88" s="15">
        <v>154</v>
      </c>
      <c r="F88" s="229">
        <v>-9</v>
      </c>
      <c r="G88" s="15">
        <v>163</v>
      </c>
      <c r="H88" s="246">
        <v>202</v>
      </c>
      <c r="I88" s="229">
        <v>184</v>
      </c>
      <c r="J88" s="246">
        <v>162</v>
      </c>
      <c r="K88" s="15">
        <v>158</v>
      </c>
      <c r="L88" s="227">
        <v>-9</v>
      </c>
      <c r="M88" s="15">
        <v>232</v>
      </c>
      <c r="N88" s="229">
        <v>-9</v>
      </c>
    </row>
    <row r="89" spans="1:14">
      <c r="A89" s="209" t="str">
        <f>"I"&amp;all_sampels_cleaned!B89</f>
        <v>I410</v>
      </c>
      <c r="B89" s="15">
        <v>139</v>
      </c>
      <c r="C89" s="15">
        <v>-9</v>
      </c>
      <c r="D89" s="15">
        <v>150</v>
      </c>
      <c r="E89" s="15">
        <v>154</v>
      </c>
      <c r="F89" s="229">
        <v>-9</v>
      </c>
      <c r="G89" s="15">
        <v>163</v>
      </c>
      <c r="H89" s="246">
        <v>202</v>
      </c>
      <c r="I89" s="229">
        <v>198</v>
      </c>
      <c r="J89" s="246">
        <v>150</v>
      </c>
      <c r="K89" s="15">
        <v>146</v>
      </c>
      <c r="L89" s="227">
        <v>-9</v>
      </c>
      <c r="M89" s="15">
        <v>232</v>
      </c>
      <c r="N89" s="229">
        <v>-9</v>
      </c>
    </row>
    <row r="90" spans="1:14">
      <c r="A90" s="209" t="str">
        <f>"I"&amp;all_sampels_cleaned!B90</f>
        <v>I411</v>
      </c>
      <c r="B90" s="15">
        <v>139</v>
      </c>
      <c r="C90" s="15">
        <v>293</v>
      </c>
      <c r="D90" s="15">
        <v>150</v>
      </c>
      <c r="E90" s="246">
        <v>158</v>
      </c>
      <c r="F90" s="229">
        <v>-9</v>
      </c>
      <c r="G90" s="15">
        <v>-9</v>
      </c>
      <c r="H90" s="246">
        <v>202</v>
      </c>
      <c r="I90" s="229">
        <v>-9</v>
      </c>
      <c r="J90" s="15">
        <v>-9</v>
      </c>
      <c r="K90" s="15">
        <v>146</v>
      </c>
      <c r="L90" s="227">
        <v>-9</v>
      </c>
      <c r="M90" s="15">
        <v>232</v>
      </c>
      <c r="N90" s="229">
        <v>-9</v>
      </c>
    </row>
    <row r="91" spans="1:14">
      <c r="A91" s="209" t="str">
        <f>"I"&amp;all_sampels_cleaned!B91</f>
        <v>I411</v>
      </c>
      <c r="B91" s="15">
        <v>139</v>
      </c>
      <c r="C91" s="15">
        <v>302</v>
      </c>
      <c r="D91" s="15">
        <v>150</v>
      </c>
      <c r="E91" s="246">
        <v>154</v>
      </c>
      <c r="F91" s="229">
        <v>-9</v>
      </c>
      <c r="G91" s="15">
        <v>-9</v>
      </c>
      <c r="H91" s="246">
        <v>202</v>
      </c>
      <c r="I91" s="229">
        <v>-9</v>
      </c>
      <c r="J91" s="15">
        <v>-9</v>
      </c>
      <c r="K91" s="15">
        <v>152</v>
      </c>
      <c r="L91" s="227">
        <v>-9</v>
      </c>
      <c r="M91" s="15">
        <v>232</v>
      </c>
      <c r="N91" s="229">
        <v>-9</v>
      </c>
    </row>
    <row r="92" spans="1:14">
      <c r="A92" s="209" t="str">
        <f>"I"&amp;all_sampels_cleaned!B92</f>
        <v>I412</v>
      </c>
      <c r="B92" s="15">
        <v>139</v>
      </c>
      <c r="C92" s="15">
        <v>302</v>
      </c>
      <c r="D92" s="15">
        <v>150</v>
      </c>
      <c r="E92" s="15">
        <v>154</v>
      </c>
      <c r="F92" s="229">
        <v>-9</v>
      </c>
      <c r="G92" s="15">
        <v>160</v>
      </c>
      <c r="H92" s="15">
        <v>196</v>
      </c>
      <c r="I92" s="229">
        <v>182</v>
      </c>
      <c r="J92" s="15">
        <v>162</v>
      </c>
      <c r="K92" s="15">
        <v>146</v>
      </c>
      <c r="L92" s="227">
        <v>-9</v>
      </c>
      <c r="M92" s="15">
        <v>232</v>
      </c>
      <c r="N92" s="229">
        <v>-9</v>
      </c>
    </row>
    <row r="93" spans="1:14">
      <c r="A93" s="209" t="str">
        <f>"I"&amp;all_sampels_cleaned!B93</f>
        <v>I412</v>
      </c>
      <c r="B93" s="15">
        <v>143</v>
      </c>
      <c r="C93" s="15">
        <v>302</v>
      </c>
      <c r="D93" s="15">
        <v>150</v>
      </c>
      <c r="E93" s="15">
        <v>154</v>
      </c>
      <c r="F93" s="229">
        <v>-9</v>
      </c>
      <c r="G93" s="15">
        <v>163</v>
      </c>
      <c r="H93" s="15">
        <v>202</v>
      </c>
      <c r="I93" s="229">
        <v>196</v>
      </c>
      <c r="J93" s="15">
        <v>150</v>
      </c>
      <c r="K93" s="15">
        <v>158</v>
      </c>
      <c r="L93" s="227">
        <v>-9</v>
      </c>
      <c r="M93" s="15">
        <v>232</v>
      </c>
      <c r="N93" s="229">
        <v>-9</v>
      </c>
    </row>
    <row r="94" spans="1:14">
      <c r="A94" s="209" t="str">
        <f>"I"&amp;all_sampels_cleaned!B94</f>
        <v>I413</v>
      </c>
      <c r="B94" s="15">
        <v>139</v>
      </c>
      <c r="C94" s="15">
        <v>302</v>
      </c>
      <c r="D94" s="15">
        <v>150</v>
      </c>
      <c r="E94" s="15">
        <v>-9</v>
      </c>
      <c r="F94" s="229">
        <v>-9</v>
      </c>
      <c r="G94" s="15">
        <v>163</v>
      </c>
      <c r="H94" s="15">
        <v>-9</v>
      </c>
      <c r="I94" s="229">
        <v>196</v>
      </c>
      <c r="J94" s="15">
        <v>-9</v>
      </c>
      <c r="K94" s="15">
        <v>146</v>
      </c>
      <c r="L94" s="227">
        <v>-9</v>
      </c>
      <c r="M94" s="15">
        <v>232</v>
      </c>
      <c r="N94" s="229">
        <v>-9</v>
      </c>
    </row>
    <row r="95" spans="1:14">
      <c r="A95" s="209" t="str">
        <f>"I"&amp;all_sampels_cleaned!B95</f>
        <v>I413</v>
      </c>
      <c r="B95" s="15">
        <v>143</v>
      </c>
      <c r="C95" s="15">
        <v>302</v>
      </c>
      <c r="D95" s="15">
        <v>150</v>
      </c>
      <c r="E95" s="15">
        <v>-9</v>
      </c>
      <c r="F95" s="229">
        <v>-9</v>
      </c>
      <c r="G95" s="15">
        <v>166</v>
      </c>
      <c r="H95" s="15">
        <v>-9</v>
      </c>
      <c r="I95" s="229">
        <v>196</v>
      </c>
      <c r="J95" s="15">
        <v>-9</v>
      </c>
      <c r="K95" s="15">
        <v>158</v>
      </c>
      <c r="L95" s="227">
        <v>-9</v>
      </c>
      <c r="M95" s="15">
        <v>214</v>
      </c>
      <c r="N95" s="229">
        <v>-9</v>
      </c>
    </row>
    <row r="96" spans="1:14">
      <c r="A96" s="209" t="str">
        <f>"I"&amp;all_sampels_cleaned!B96</f>
        <v>I414</v>
      </c>
      <c r="B96" s="246">
        <v>143</v>
      </c>
      <c r="C96" s="15">
        <v>302</v>
      </c>
      <c r="D96" s="246">
        <v>150</v>
      </c>
      <c r="E96" s="246">
        <v>158</v>
      </c>
      <c r="F96" s="229">
        <v>-9</v>
      </c>
      <c r="G96" s="15">
        <v>166</v>
      </c>
      <c r="H96" s="15">
        <v>196</v>
      </c>
      <c r="I96" s="229">
        <v>182</v>
      </c>
      <c r="J96" s="246">
        <v>162</v>
      </c>
      <c r="K96" s="15">
        <v>-9</v>
      </c>
      <c r="L96" s="227">
        <v>-9</v>
      </c>
      <c r="M96" s="15">
        <v>232</v>
      </c>
      <c r="N96" s="229">
        <v>-9</v>
      </c>
    </row>
    <row r="97" spans="1:14">
      <c r="A97" s="209" t="str">
        <f>"I"&amp;all_sampels_cleaned!B97</f>
        <v>I414</v>
      </c>
      <c r="B97" s="246">
        <v>139</v>
      </c>
      <c r="C97" s="15">
        <v>302</v>
      </c>
      <c r="D97" s="246">
        <v>150</v>
      </c>
      <c r="E97" s="246">
        <v>158</v>
      </c>
      <c r="F97" s="229">
        <v>-9</v>
      </c>
      <c r="G97" s="15">
        <v>154</v>
      </c>
      <c r="H97" s="15">
        <v>202</v>
      </c>
      <c r="I97" s="229">
        <v>196</v>
      </c>
      <c r="J97" s="246">
        <v>150</v>
      </c>
      <c r="K97" s="15">
        <v>-9</v>
      </c>
      <c r="L97" s="227">
        <v>-9</v>
      </c>
      <c r="M97" s="15">
        <v>232</v>
      </c>
      <c r="N97" s="229">
        <v>-9</v>
      </c>
    </row>
    <row r="98" spans="1:14">
      <c r="A98" s="209" t="str">
        <f>"I"&amp;all_sampels_cleaned!B98</f>
        <v>I416</v>
      </c>
      <c r="B98" s="15">
        <v>139</v>
      </c>
      <c r="C98" s="15">
        <v>293</v>
      </c>
      <c r="D98" s="15">
        <v>150</v>
      </c>
      <c r="E98" s="15">
        <v>154</v>
      </c>
      <c r="F98" s="229">
        <v>-9</v>
      </c>
      <c r="G98" s="15">
        <v>160</v>
      </c>
      <c r="H98" s="246">
        <v>202</v>
      </c>
      <c r="I98" s="229">
        <v>200</v>
      </c>
      <c r="J98" s="246">
        <v>168</v>
      </c>
      <c r="K98" s="15">
        <v>152</v>
      </c>
      <c r="L98" s="227">
        <v>-9</v>
      </c>
      <c r="M98" s="15">
        <v>232</v>
      </c>
      <c r="N98" s="229">
        <v>-9</v>
      </c>
    </row>
    <row r="99" spans="1:14">
      <c r="A99" s="209" t="str">
        <f>"I"&amp;all_sampels_cleaned!B99</f>
        <v>I416</v>
      </c>
      <c r="B99" s="15">
        <v>139</v>
      </c>
      <c r="C99" s="15">
        <v>293</v>
      </c>
      <c r="D99" s="15">
        <v>130</v>
      </c>
      <c r="E99" s="15">
        <v>154</v>
      </c>
      <c r="F99" s="229">
        <v>-9</v>
      </c>
      <c r="G99" s="15">
        <v>163</v>
      </c>
      <c r="H99" s="246">
        <v>202</v>
      </c>
      <c r="I99" s="229">
        <v>196</v>
      </c>
      <c r="J99" s="246">
        <v>168</v>
      </c>
      <c r="K99" s="15">
        <v>152</v>
      </c>
      <c r="L99" s="227">
        <v>-9</v>
      </c>
      <c r="M99" s="15">
        <v>232</v>
      </c>
      <c r="N99" s="229">
        <v>-9</v>
      </c>
    </row>
    <row r="100" spans="1:14">
      <c r="A100" s="209" t="str">
        <f>"I"&amp;all_sampels_cleaned!B100</f>
        <v>I417</v>
      </c>
      <c r="B100" s="15">
        <v>139</v>
      </c>
      <c r="C100" s="246">
        <v>320</v>
      </c>
      <c r="D100" s="15">
        <v>130</v>
      </c>
      <c r="E100" s="15">
        <v>142</v>
      </c>
      <c r="F100" s="229">
        <v>-9</v>
      </c>
      <c r="G100" s="15">
        <v>160</v>
      </c>
      <c r="H100" s="246">
        <v>202</v>
      </c>
      <c r="I100" s="229">
        <v>196</v>
      </c>
      <c r="J100" s="15">
        <v>168</v>
      </c>
      <c r="K100" s="15">
        <v>-9</v>
      </c>
      <c r="L100" s="227">
        <v>-9</v>
      </c>
      <c r="M100" s="15">
        <v>232</v>
      </c>
      <c r="N100" s="250">
        <v>224</v>
      </c>
    </row>
    <row r="101" spans="1:14">
      <c r="A101" s="209" t="str">
        <f>"I"&amp;all_sampels_cleaned!B101</f>
        <v>I417</v>
      </c>
      <c r="B101" s="15">
        <v>139</v>
      </c>
      <c r="C101" s="246">
        <v>296</v>
      </c>
      <c r="D101" s="15">
        <v>150</v>
      </c>
      <c r="E101" s="15">
        <v>154</v>
      </c>
      <c r="F101" s="229">
        <v>-9</v>
      </c>
      <c r="G101" s="15">
        <v>163</v>
      </c>
      <c r="H101" s="246">
        <v>202</v>
      </c>
      <c r="I101" s="229">
        <v>196</v>
      </c>
      <c r="J101" s="15">
        <v>168</v>
      </c>
      <c r="K101" s="15">
        <v>-9</v>
      </c>
      <c r="L101" s="227">
        <v>-9</v>
      </c>
      <c r="M101" s="15">
        <v>232</v>
      </c>
      <c r="N101" s="250">
        <v>224</v>
      </c>
    </row>
    <row r="102" spans="1:14">
      <c r="A102" s="209" t="str">
        <f>"I"&amp;all_sampels_cleaned!B102</f>
        <v>I418</v>
      </c>
      <c r="B102" s="15">
        <v>139</v>
      </c>
      <c r="C102" s="15">
        <v>293</v>
      </c>
      <c r="D102" s="15">
        <v>150</v>
      </c>
      <c r="E102" s="15">
        <v>154</v>
      </c>
      <c r="F102" s="229">
        <v>-9</v>
      </c>
      <c r="G102" s="15">
        <v>163</v>
      </c>
      <c r="H102" s="246">
        <v>202</v>
      </c>
      <c r="I102" s="229">
        <v>184</v>
      </c>
      <c r="J102" s="246">
        <v>162</v>
      </c>
      <c r="K102" s="15">
        <v>158</v>
      </c>
      <c r="L102" s="227">
        <v>-9</v>
      </c>
      <c r="M102" s="15">
        <v>232</v>
      </c>
      <c r="N102" s="229">
        <v>-9</v>
      </c>
    </row>
    <row r="103" spans="1:14">
      <c r="A103" s="209" t="str">
        <f>"I"&amp;all_sampels_cleaned!B103</f>
        <v>I418</v>
      </c>
      <c r="B103" s="15">
        <v>139</v>
      </c>
      <c r="C103" s="15">
        <v>302</v>
      </c>
      <c r="D103" s="15">
        <v>150</v>
      </c>
      <c r="E103" s="15">
        <v>158</v>
      </c>
      <c r="F103" s="229">
        <v>-9</v>
      </c>
      <c r="G103" s="15">
        <v>163</v>
      </c>
      <c r="H103" s="246">
        <v>202</v>
      </c>
      <c r="I103" s="229">
        <v>198</v>
      </c>
      <c r="J103" s="246">
        <v>150</v>
      </c>
      <c r="K103" s="15">
        <v>146</v>
      </c>
      <c r="L103" s="227">
        <v>-9</v>
      </c>
      <c r="M103" s="15">
        <v>214</v>
      </c>
      <c r="N103" s="229">
        <v>-9</v>
      </c>
    </row>
    <row r="104" spans="1:14">
      <c r="A104" s="209" t="str">
        <f>"I"&amp;all_sampels_cleaned!B104</f>
        <v>I419</v>
      </c>
      <c r="B104" s="15">
        <v>-9</v>
      </c>
      <c r="C104" s="15">
        <v>293</v>
      </c>
      <c r="D104" s="15">
        <v>150</v>
      </c>
      <c r="E104" s="15">
        <v>-9</v>
      </c>
      <c r="F104" s="229">
        <v>-9</v>
      </c>
      <c r="G104" s="15">
        <v>160</v>
      </c>
      <c r="H104" s="15">
        <v>202</v>
      </c>
      <c r="I104" s="229">
        <v>182</v>
      </c>
      <c r="J104" s="246">
        <v>168</v>
      </c>
      <c r="K104" s="15">
        <v>-9</v>
      </c>
      <c r="L104" s="227">
        <v>-9</v>
      </c>
      <c r="M104" s="15">
        <v>232</v>
      </c>
      <c r="N104" s="229">
        <v>214</v>
      </c>
    </row>
    <row r="105" spans="1:14">
      <c r="A105" s="209" t="str">
        <f>"I"&amp;all_sampels_cleaned!B105</f>
        <v>I419</v>
      </c>
      <c r="B105" s="15">
        <v>-9</v>
      </c>
      <c r="C105" s="15">
        <v>302</v>
      </c>
      <c r="D105" s="15">
        <v>150</v>
      </c>
      <c r="E105" s="15">
        <v>-9</v>
      </c>
      <c r="F105" s="229">
        <v>-9</v>
      </c>
      <c r="G105" s="15">
        <v>163</v>
      </c>
      <c r="H105" s="15">
        <v>202</v>
      </c>
      <c r="I105" s="229">
        <v>196</v>
      </c>
      <c r="J105" s="246">
        <v>168</v>
      </c>
      <c r="K105" s="15">
        <v>-9</v>
      </c>
      <c r="L105" s="227">
        <v>-9</v>
      </c>
      <c r="M105" s="15">
        <v>214</v>
      </c>
      <c r="N105" s="229">
        <v>224</v>
      </c>
    </row>
    <row r="106" spans="1:14">
      <c r="A106" s="209" t="str">
        <f>"I"&amp;all_sampels_cleaned!B106</f>
        <v>I420</v>
      </c>
      <c r="B106" s="15">
        <v>139</v>
      </c>
      <c r="C106" s="15">
        <v>293</v>
      </c>
      <c r="D106" s="15">
        <v>150</v>
      </c>
      <c r="E106" s="15">
        <v>-9</v>
      </c>
      <c r="F106" s="229">
        <v>-9</v>
      </c>
      <c r="G106" s="15">
        <v>163</v>
      </c>
      <c r="H106" s="246">
        <v>202</v>
      </c>
      <c r="I106" s="229">
        <v>184</v>
      </c>
      <c r="J106" s="15">
        <v>150</v>
      </c>
      <c r="K106" s="15">
        <v>146</v>
      </c>
      <c r="L106" s="227">
        <v>-9</v>
      </c>
      <c r="M106" s="15">
        <v>232</v>
      </c>
      <c r="N106" s="229">
        <v>-9</v>
      </c>
    </row>
    <row r="107" spans="1:14">
      <c r="A107" s="209" t="str">
        <f>"I"&amp;all_sampels_cleaned!B107</f>
        <v>I420</v>
      </c>
      <c r="B107" s="15">
        <v>139</v>
      </c>
      <c r="C107" s="15">
        <v>302</v>
      </c>
      <c r="D107" s="15">
        <v>150</v>
      </c>
      <c r="E107" s="15">
        <v>-9</v>
      </c>
      <c r="F107" s="229">
        <v>-9</v>
      </c>
      <c r="G107" s="15">
        <v>151</v>
      </c>
      <c r="H107" s="246">
        <v>202</v>
      </c>
      <c r="I107" s="229">
        <v>198</v>
      </c>
      <c r="J107" s="15">
        <v>162</v>
      </c>
      <c r="K107" s="15">
        <v>158</v>
      </c>
      <c r="L107" s="227">
        <v>-9</v>
      </c>
      <c r="M107" s="15">
        <v>232</v>
      </c>
      <c r="N107" s="229">
        <v>-9</v>
      </c>
    </row>
    <row r="108" spans="1:14">
      <c r="A108" s="209" t="str">
        <f>"I"&amp;all_sampels_cleaned!B108</f>
        <v>I421</v>
      </c>
      <c r="B108" s="15">
        <v>-9</v>
      </c>
      <c r="C108" s="15">
        <v>293</v>
      </c>
      <c r="D108" s="15">
        <v>150</v>
      </c>
      <c r="E108" s="15">
        <v>154</v>
      </c>
      <c r="F108" s="229">
        <v>-9</v>
      </c>
      <c r="G108" s="15">
        <v>160</v>
      </c>
      <c r="H108" s="15">
        <v>202</v>
      </c>
      <c r="I108" s="229">
        <v>182</v>
      </c>
      <c r="J108" s="15">
        <v>168</v>
      </c>
      <c r="K108" s="15">
        <v>-9</v>
      </c>
      <c r="L108" s="227">
        <v>-9</v>
      </c>
      <c r="M108" s="15">
        <v>232</v>
      </c>
      <c r="N108" s="229">
        <v>224</v>
      </c>
    </row>
    <row r="109" spans="1:14">
      <c r="A109" s="209" t="str">
        <f>"I"&amp;all_sampels_cleaned!B109</f>
        <v>I421</v>
      </c>
      <c r="B109" s="15">
        <v>-9</v>
      </c>
      <c r="C109" s="15">
        <v>302</v>
      </c>
      <c r="D109" s="15">
        <v>150</v>
      </c>
      <c r="E109" s="15">
        <v>142</v>
      </c>
      <c r="F109" s="229">
        <v>-9</v>
      </c>
      <c r="G109" s="15">
        <v>163</v>
      </c>
      <c r="H109" s="15">
        <v>202</v>
      </c>
      <c r="I109" s="229">
        <v>196</v>
      </c>
      <c r="J109" s="15">
        <v>168</v>
      </c>
      <c r="K109" s="15">
        <v>-9</v>
      </c>
      <c r="L109" s="227">
        <v>-9</v>
      </c>
      <c r="M109" s="15">
        <v>232</v>
      </c>
      <c r="N109" s="229">
        <v>224</v>
      </c>
    </row>
    <row r="110" spans="1:14">
      <c r="A110" s="209" t="str">
        <f>"I"&amp;all_sampels_cleaned!B110</f>
        <v>I422</v>
      </c>
      <c r="B110" s="15">
        <v>139</v>
      </c>
      <c r="C110" s="246">
        <v>302</v>
      </c>
      <c r="D110" s="15">
        <v>150</v>
      </c>
      <c r="E110" s="15">
        <v>154</v>
      </c>
      <c r="F110" s="229">
        <v>-9</v>
      </c>
      <c r="G110" s="15">
        <v>160</v>
      </c>
      <c r="H110" s="15">
        <v>202</v>
      </c>
      <c r="I110" s="229">
        <v>196</v>
      </c>
      <c r="J110" s="15">
        <v>162</v>
      </c>
      <c r="K110" s="246">
        <v>158</v>
      </c>
      <c r="L110" s="227">
        <v>-9</v>
      </c>
      <c r="M110" s="15">
        <v>232</v>
      </c>
      <c r="N110" s="229">
        <v>-9</v>
      </c>
    </row>
    <row r="111" spans="1:14">
      <c r="A111" s="209" t="str">
        <f>"I"&amp;all_sampels_cleaned!B111</f>
        <v>I422</v>
      </c>
      <c r="B111" s="15">
        <v>143</v>
      </c>
      <c r="C111" s="246">
        <v>293</v>
      </c>
      <c r="D111" s="15">
        <v>150</v>
      </c>
      <c r="E111" s="15">
        <v>170</v>
      </c>
      <c r="F111" s="229">
        <v>-9</v>
      </c>
      <c r="G111" s="15">
        <v>163</v>
      </c>
      <c r="H111" s="15">
        <v>206</v>
      </c>
      <c r="I111" s="229">
        <v>200</v>
      </c>
      <c r="J111" s="15">
        <v>150</v>
      </c>
      <c r="K111" s="246">
        <v>146</v>
      </c>
      <c r="L111" s="227">
        <v>-9</v>
      </c>
      <c r="M111" s="15">
        <v>232</v>
      </c>
      <c r="N111" s="229">
        <v>-9</v>
      </c>
    </row>
    <row r="112" spans="1:14">
      <c r="A112" s="209" t="str">
        <f>"I"&amp;all_sampels_cleaned!B112</f>
        <v>I423</v>
      </c>
      <c r="B112" s="15">
        <v>139</v>
      </c>
      <c r="C112" s="15">
        <v>293</v>
      </c>
      <c r="D112" s="15">
        <v>150</v>
      </c>
      <c r="E112" s="15">
        <v>158</v>
      </c>
      <c r="F112" s="229">
        <v>-9</v>
      </c>
      <c r="G112" s="15">
        <v>163</v>
      </c>
      <c r="H112" s="15">
        <v>202</v>
      </c>
      <c r="I112" s="229">
        <v>196</v>
      </c>
      <c r="J112" s="15">
        <v>162</v>
      </c>
      <c r="K112" s="15">
        <v>132</v>
      </c>
      <c r="L112" s="227">
        <v>-9</v>
      </c>
      <c r="M112" s="15">
        <v>232</v>
      </c>
      <c r="N112" s="229">
        <v>-9</v>
      </c>
    </row>
    <row r="113" spans="1:14">
      <c r="A113" s="209" t="str">
        <f>"I"&amp;all_sampels_cleaned!B113</f>
        <v>I423</v>
      </c>
      <c r="B113" s="15">
        <v>143</v>
      </c>
      <c r="C113" s="15">
        <v>302</v>
      </c>
      <c r="D113" s="15">
        <v>150</v>
      </c>
      <c r="E113" s="15">
        <v>158</v>
      </c>
      <c r="F113" s="229">
        <v>-9</v>
      </c>
      <c r="G113" s="15">
        <v>166</v>
      </c>
      <c r="H113" s="15">
        <v>202</v>
      </c>
      <c r="I113" s="229">
        <v>196</v>
      </c>
      <c r="J113" s="15">
        <v>150</v>
      </c>
      <c r="K113" s="15">
        <v>122</v>
      </c>
      <c r="L113" s="227">
        <v>-9</v>
      </c>
      <c r="M113" s="15">
        <v>232</v>
      </c>
      <c r="N113" s="229">
        <v>-9</v>
      </c>
    </row>
    <row r="114" spans="1:14">
      <c r="A114" s="209" t="str">
        <f>"I"&amp;all_sampels_cleaned!B114</f>
        <v>I381</v>
      </c>
      <c r="B114" s="15">
        <v>-9</v>
      </c>
      <c r="C114" s="15">
        <v>-9</v>
      </c>
      <c r="D114" s="15">
        <v>152</v>
      </c>
      <c r="E114" s="15">
        <v>-9</v>
      </c>
      <c r="F114" s="229">
        <v>-9</v>
      </c>
      <c r="G114" s="15">
        <v>-9</v>
      </c>
      <c r="H114" s="15">
        <v>-9</v>
      </c>
      <c r="I114" s="229">
        <v>-9</v>
      </c>
      <c r="J114" s="15">
        <v>162</v>
      </c>
      <c r="K114" s="15">
        <v>150</v>
      </c>
      <c r="L114" s="227">
        <v>-9</v>
      </c>
      <c r="M114" s="15">
        <v>232</v>
      </c>
      <c r="N114" s="229">
        <v>-9</v>
      </c>
    </row>
    <row r="115" spans="1:14">
      <c r="A115" s="209" t="str">
        <f>"I"&amp;all_sampels_cleaned!B115</f>
        <v>I381</v>
      </c>
      <c r="B115" s="15">
        <v>-9</v>
      </c>
      <c r="C115" s="15">
        <v>-9</v>
      </c>
      <c r="D115" s="15">
        <v>152</v>
      </c>
      <c r="E115" s="15">
        <v>-9</v>
      </c>
      <c r="F115" s="229">
        <v>-9</v>
      </c>
      <c r="G115" s="15">
        <v>-9</v>
      </c>
      <c r="H115" s="15">
        <v>-9</v>
      </c>
      <c r="I115" s="229">
        <v>-9</v>
      </c>
      <c r="J115" s="15">
        <v>150</v>
      </c>
      <c r="K115" s="15">
        <v>150</v>
      </c>
      <c r="L115" s="227">
        <v>-9</v>
      </c>
      <c r="M115" s="15">
        <v>232</v>
      </c>
      <c r="N115" s="229">
        <v>-9</v>
      </c>
    </row>
    <row r="116" spans="1:14">
      <c r="A116" s="209" t="str">
        <f>"I"&amp;all_sampels_cleaned!B116</f>
        <v>I382</v>
      </c>
      <c r="B116" s="15">
        <v>-9</v>
      </c>
      <c r="C116" s="15">
        <v>-9</v>
      </c>
      <c r="D116" s="15">
        <v>154</v>
      </c>
      <c r="E116" s="15">
        <v>-9</v>
      </c>
      <c r="F116" s="229">
        <v>-9</v>
      </c>
      <c r="G116" s="15">
        <v>-9</v>
      </c>
      <c r="H116" s="15">
        <v>-9</v>
      </c>
      <c r="I116" s="229">
        <v>-9</v>
      </c>
      <c r="J116" s="15">
        <v>-9</v>
      </c>
      <c r="K116" s="15">
        <v>150</v>
      </c>
      <c r="L116" s="227">
        <v>-9</v>
      </c>
      <c r="M116" s="15">
        <v>232</v>
      </c>
      <c r="N116" s="229">
        <v>224</v>
      </c>
    </row>
    <row r="117" spans="1:14">
      <c r="A117" s="209" t="str">
        <f>"I"&amp;all_sampels_cleaned!B117</f>
        <v>I382</v>
      </c>
      <c r="B117" s="15">
        <v>-9</v>
      </c>
      <c r="C117" s="15">
        <v>-9</v>
      </c>
      <c r="D117" s="15">
        <v>154</v>
      </c>
      <c r="E117" s="15">
        <v>-9</v>
      </c>
      <c r="F117" s="229">
        <v>-9</v>
      </c>
      <c r="G117" s="15">
        <v>-9</v>
      </c>
      <c r="H117" s="15">
        <v>-9</v>
      </c>
      <c r="I117" s="229">
        <v>-9</v>
      </c>
      <c r="J117" s="15">
        <v>-9</v>
      </c>
      <c r="K117" s="15">
        <v>150</v>
      </c>
      <c r="L117" s="227">
        <v>-9</v>
      </c>
      <c r="M117" s="15">
        <v>232</v>
      </c>
      <c r="N117" s="229">
        <v>194</v>
      </c>
    </row>
    <row r="118" spans="1:14">
      <c r="A118" s="209" t="str">
        <f>"I"&amp;all_sampels_cleaned!B118</f>
        <v>I383</v>
      </c>
      <c r="B118" s="15">
        <v>-9</v>
      </c>
      <c r="C118" s="15">
        <v>-9</v>
      </c>
      <c r="D118" s="15">
        <v>150</v>
      </c>
      <c r="E118" s="15">
        <v>-9</v>
      </c>
      <c r="F118" s="229">
        <v>-9</v>
      </c>
      <c r="G118" s="15">
        <v>-9</v>
      </c>
      <c r="H118" s="15">
        <v>-9</v>
      </c>
      <c r="I118" s="229">
        <v>-9</v>
      </c>
      <c r="J118" s="15">
        <v>-9</v>
      </c>
      <c r="K118" s="15">
        <v>-9</v>
      </c>
      <c r="L118" s="227">
        <v>-9</v>
      </c>
      <c r="M118" s="15">
        <v>-9</v>
      </c>
      <c r="N118" s="229">
        <v>-9</v>
      </c>
    </row>
    <row r="119" spans="1:14">
      <c r="A119" s="209" t="str">
        <f>"I"&amp;all_sampels_cleaned!B119</f>
        <v>I383</v>
      </c>
      <c r="B119" s="15">
        <v>-9</v>
      </c>
      <c r="C119" s="15">
        <v>-9</v>
      </c>
      <c r="D119" s="15">
        <v>150</v>
      </c>
      <c r="E119" s="15">
        <v>-9</v>
      </c>
      <c r="F119" s="229">
        <v>-9</v>
      </c>
      <c r="G119" s="15">
        <v>-9</v>
      </c>
      <c r="H119" s="15">
        <v>-9</v>
      </c>
      <c r="I119" s="229">
        <v>-9</v>
      </c>
      <c r="J119" s="15">
        <v>-9</v>
      </c>
      <c r="K119" s="15">
        <v>-9</v>
      </c>
      <c r="L119" s="227">
        <v>-9</v>
      </c>
      <c r="M119" s="15">
        <v>-9</v>
      </c>
      <c r="N119" s="229">
        <v>-9</v>
      </c>
    </row>
    <row r="120" spans="1:14">
      <c r="A120" s="209" t="str">
        <f>"I"&amp;all_sampels_cleaned!B120</f>
        <v>I384</v>
      </c>
      <c r="B120" s="15">
        <v>-9</v>
      </c>
      <c r="C120" s="15">
        <v>-9</v>
      </c>
      <c r="D120" s="15">
        <v>154</v>
      </c>
      <c r="E120" s="15">
        <v>-9</v>
      </c>
      <c r="F120" s="229">
        <v>-9</v>
      </c>
      <c r="G120" s="15">
        <v>-9</v>
      </c>
      <c r="H120" s="15">
        <v>202</v>
      </c>
      <c r="I120" s="229">
        <v>-9</v>
      </c>
      <c r="J120" s="15">
        <v>-9</v>
      </c>
      <c r="K120" s="15">
        <v>144</v>
      </c>
      <c r="L120" s="227">
        <v>-9</v>
      </c>
      <c r="M120" s="15">
        <v>-9</v>
      </c>
      <c r="N120" s="229">
        <v>-9</v>
      </c>
    </row>
    <row r="121" spans="1:14">
      <c r="A121" s="209" t="str">
        <f>"I"&amp;all_sampels_cleaned!B121</f>
        <v>I384</v>
      </c>
      <c r="B121" s="15">
        <v>-9</v>
      </c>
      <c r="C121" s="15">
        <v>-9</v>
      </c>
      <c r="D121" s="15">
        <v>154</v>
      </c>
      <c r="E121" s="15">
        <v>-9</v>
      </c>
      <c r="F121" s="229">
        <v>-9</v>
      </c>
      <c r="G121" s="15">
        <v>-9</v>
      </c>
      <c r="H121" s="15">
        <v>202</v>
      </c>
      <c r="I121" s="229">
        <v>-9</v>
      </c>
      <c r="J121" s="15">
        <v>-9</v>
      </c>
      <c r="K121" s="15">
        <v>152</v>
      </c>
      <c r="L121" s="227">
        <v>-9</v>
      </c>
      <c r="M121" s="15">
        <v>-9</v>
      </c>
      <c r="N121" s="229">
        <v>-9</v>
      </c>
    </row>
    <row r="122" spans="1:14">
      <c r="A122" s="209" t="str">
        <f>"I"&amp;all_sampels_cleaned!B122</f>
        <v>I385</v>
      </c>
      <c r="B122" s="15">
        <v>-9</v>
      </c>
      <c r="C122" s="15">
        <v>-9</v>
      </c>
      <c r="D122" s="15">
        <v>150</v>
      </c>
      <c r="E122" s="15">
        <v>-9</v>
      </c>
      <c r="F122" s="229">
        <v>-9</v>
      </c>
      <c r="G122" s="15">
        <v>-9</v>
      </c>
      <c r="H122" s="15">
        <v>-9</v>
      </c>
      <c r="I122" s="229">
        <v>-9</v>
      </c>
      <c r="J122" s="15">
        <v>-9</v>
      </c>
      <c r="K122" s="15">
        <v>152</v>
      </c>
      <c r="L122" s="227">
        <v>-9</v>
      </c>
      <c r="M122" s="15">
        <v>-9</v>
      </c>
      <c r="N122" s="229">
        <v>-9</v>
      </c>
    </row>
    <row r="123" spans="1:14">
      <c r="A123" s="209" t="str">
        <f>"I"&amp;all_sampels_cleaned!B123</f>
        <v>I385</v>
      </c>
      <c r="B123" s="15">
        <v>-9</v>
      </c>
      <c r="C123" s="15">
        <v>-9</v>
      </c>
      <c r="D123" s="15">
        <v>150</v>
      </c>
      <c r="E123" s="15">
        <v>-9</v>
      </c>
      <c r="F123" s="229">
        <v>-9</v>
      </c>
      <c r="G123" s="15">
        <v>-9</v>
      </c>
      <c r="H123" s="15">
        <v>-9</v>
      </c>
      <c r="I123" s="229">
        <v>-9</v>
      </c>
      <c r="J123" s="15">
        <v>-9</v>
      </c>
      <c r="K123" s="15">
        <v>152</v>
      </c>
      <c r="L123" s="227">
        <v>-9</v>
      </c>
      <c r="M123" s="15">
        <v>-9</v>
      </c>
      <c r="N123" s="229">
        <v>-9</v>
      </c>
    </row>
    <row r="124" spans="1:14">
      <c r="A124" s="209" t="str">
        <f>"I"&amp;all_sampels_cleaned!B124</f>
        <v>I386</v>
      </c>
      <c r="B124" s="15">
        <v>-9</v>
      </c>
      <c r="C124" s="15">
        <v>-9</v>
      </c>
      <c r="D124" s="15">
        <v>150</v>
      </c>
      <c r="E124" s="15">
        <v>-9</v>
      </c>
      <c r="F124" s="229">
        <v>-9</v>
      </c>
      <c r="G124" s="15">
        <v>-9</v>
      </c>
      <c r="H124" s="15">
        <v>-9</v>
      </c>
      <c r="I124" s="229">
        <v>-9</v>
      </c>
      <c r="J124" s="15">
        <v>-9</v>
      </c>
      <c r="K124" s="15">
        <v>150</v>
      </c>
      <c r="L124" s="227">
        <v>-9</v>
      </c>
      <c r="M124" s="15">
        <v>-9</v>
      </c>
      <c r="N124" s="229">
        <v>-9</v>
      </c>
    </row>
    <row r="125" spans="1:14">
      <c r="A125" s="209" t="str">
        <f>"I"&amp;all_sampels_cleaned!B125</f>
        <v>I386</v>
      </c>
      <c r="B125" s="15">
        <v>-9</v>
      </c>
      <c r="C125" s="15">
        <v>-9</v>
      </c>
      <c r="D125" s="15">
        <v>150</v>
      </c>
      <c r="E125" s="15">
        <v>-9</v>
      </c>
      <c r="F125" s="229">
        <v>-9</v>
      </c>
      <c r="G125" s="15">
        <v>-9</v>
      </c>
      <c r="H125" s="15">
        <v>-9</v>
      </c>
      <c r="I125" s="229">
        <v>-9</v>
      </c>
      <c r="J125" s="15">
        <v>-9</v>
      </c>
      <c r="K125" s="15">
        <v>150</v>
      </c>
      <c r="L125" s="227">
        <v>-9</v>
      </c>
      <c r="M125" s="15">
        <v>-9</v>
      </c>
      <c r="N125" s="229">
        <v>-9</v>
      </c>
    </row>
    <row r="126" spans="1:14">
      <c r="A126" s="209" t="str">
        <f>"I"&amp;all_sampels_cleaned!B126</f>
        <v>I387</v>
      </c>
      <c r="B126" s="15">
        <v>-9</v>
      </c>
      <c r="C126" s="15">
        <v>-9</v>
      </c>
      <c r="D126" s="15">
        <v>150</v>
      </c>
      <c r="E126" s="15">
        <v>-9</v>
      </c>
      <c r="F126" s="229">
        <v>-9</v>
      </c>
      <c r="G126" s="15">
        <v>-9</v>
      </c>
      <c r="H126" s="15">
        <v>-9</v>
      </c>
      <c r="I126" s="229">
        <v>-9</v>
      </c>
      <c r="J126" s="15">
        <v>-9</v>
      </c>
      <c r="K126" s="15">
        <v>152</v>
      </c>
      <c r="L126" s="227">
        <v>-9</v>
      </c>
      <c r="M126" s="15">
        <v>-9</v>
      </c>
      <c r="N126" s="229">
        <v>-9</v>
      </c>
    </row>
    <row r="127" spans="1:14">
      <c r="A127" s="209" t="str">
        <f>"I"&amp;all_sampels_cleaned!B127</f>
        <v>I387</v>
      </c>
      <c r="B127" s="15">
        <v>-9</v>
      </c>
      <c r="C127" s="15">
        <v>-9</v>
      </c>
      <c r="D127" s="15">
        <v>150</v>
      </c>
      <c r="E127" s="15">
        <v>-9</v>
      </c>
      <c r="F127" s="229">
        <v>-9</v>
      </c>
      <c r="G127" s="15">
        <v>-9</v>
      </c>
      <c r="H127" s="15">
        <v>-9</v>
      </c>
      <c r="I127" s="229">
        <v>-9</v>
      </c>
      <c r="J127" s="15">
        <v>-9</v>
      </c>
      <c r="K127" s="15">
        <v>152</v>
      </c>
      <c r="L127" s="227">
        <v>-9</v>
      </c>
      <c r="M127" s="15">
        <v>-9</v>
      </c>
      <c r="N127" s="229">
        <v>-9</v>
      </c>
    </row>
    <row r="128" spans="1:14">
      <c r="A128" s="209" t="str">
        <f>"I"&amp;all_sampels_cleaned!B128</f>
        <v>I388</v>
      </c>
      <c r="B128" s="15">
        <v>-9</v>
      </c>
      <c r="C128" s="15">
        <v>-9</v>
      </c>
      <c r="D128" s="15">
        <v>150</v>
      </c>
      <c r="E128" s="15">
        <v>-9</v>
      </c>
      <c r="F128" s="229">
        <v>-9</v>
      </c>
      <c r="G128" s="15">
        <v>-9</v>
      </c>
      <c r="H128" s="15">
        <v>-9</v>
      </c>
      <c r="I128" s="229">
        <v>-9</v>
      </c>
      <c r="J128" s="15">
        <v>-9</v>
      </c>
      <c r="K128" s="15">
        <v>152</v>
      </c>
      <c r="L128" s="227">
        <v>-9</v>
      </c>
      <c r="M128" s="15">
        <v>232</v>
      </c>
      <c r="N128" s="229">
        <v>-9</v>
      </c>
    </row>
    <row r="129" spans="1:14">
      <c r="A129" s="209" t="str">
        <f>"I"&amp;all_sampels_cleaned!B129</f>
        <v>I388</v>
      </c>
      <c r="B129" s="15">
        <v>-9</v>
      </c>
      <c r="C129" s="15">
        <v>-9</v>
      </c>
      <c r="D129" s="15">
        <v>150</v>
      </c>
      <c r="E129" s="15">
        <v>-9</v>
      </c>
      <c r="F129" s="229">
        <v>-9</v>
      </c>
      <c r="G129" s="15">
        <v>-9</v>
      </c>
      <c r="H129" s="15">
        <v>-9</v>
      </c>
      <c r="I129" s="229">
        <v>-9</v>
      </c>
      <c r="J129" s="15">
        <v>-9</v>
      </c>
      <c r="K129" s="15">
        <v>152</v>
      </c>
      <c r="L129" s="227">
        <v>-9</v>
      </c>
      <c r="M129" s="15">
        <v>232</v>
      </c>
      <c r="N129" s="229">
        <v>-9</v>
      </c>
    </row>
    <row r="130" spans="1:14">
      <c r="A130" s="209" t="str">
        <f>"I"&amp;all_sampels_cleaned!B130</f>
        <v>I389</v>
      </c>
      <c r="B130" s="15">
        <v>139</v>
      </c>
      <c r="C130" s="15">
        <v>-9</v>
      </c>
      <c r="D130" s="15">
        <v>150</v>
      </c>
      <c r="E130" s="15">
        <v>170</v>
      </c>
      <c r="F130" s="229">
        <v>-9</v>
      </c>
      <c r="G130" s="15">
        <v>166</v>
      </c>
      <c r="H130" s="15">
        <v>-9</v>
      </c>
      <c r="I130" s="229">
        <v>196</v>
      </c>
      <c r="J130" s="15">
        <v>-9</v>
      </c>
      <c r="K130" s="15">
        <v>-9</v>
      </c>
      <c r="L130" s="227">
        <v>-9</v>
      </c>
      <c r="M130" s="15">
        <v>232</v>
      </c>
      <c r="N130" s="229">
        <v>202</v>
      </c>
    </row>
    <row r="131" spans="1:14">
      <c r="A131" s="209" t="str">
        <f>"I"&amp;all_sampels_cleaned!B131</f>
        <v>I389</v>
      </c>
      <c r="B131" s="15">
        <v>143</v>
      </c>
      <c r="C131" s="15">
        <v>-9</v>
      </c>
      <c r="D131" s="15">
        <v>150</v>
      </c>
      <c r="E131" s="15">
        <v>170</v>
      </c>
      <c r="F131" s="229">
        <v>-9</v>
      </c>
      <c r="G131" s="15">
        <v>163</v>
      </c>
      <c r="H131" s="15">
        <v>-9</v>
      </c>
      <c r="I131" s="229">
        <v>196</v>
      </c>
      <c r="J131" s="15">
        <v>-9</v>
      </c>
      <c r="K131" s="15">
        <v>-9</v>
      </c>
      <c r="L131" s="227">
        <v>-9</v>
      </c>
      <c r="M131" s="15">
        <v>232</v>
      </c>
      <c r="N131" s="229">
        <v>224</v>
      </c>
    </row>
    <row r="132" spans="1:14">
      <c r="A132" s="209" t="str">
        <f>"I"&amp;all_sampels_cleaned!B132</f>
        <v>I390</v>
      </c>
      <c r="B132" s="15">
        <v>139</v>
      </c>
      <c r="C132" s="15">
        <v>-9</v>
      </c>
      <c r="D132" s="15">
        <v>148</v>
      </c>
      <c r="E132" s="15">
        <v>170</v>
      </c>
      <c r="F132" s="229">
        <v>-9</v>
      </c>
      <c r="G132" s="15">
        <v>-9</v>
      </c>
      <c r="H132" s="15">
        <v>-9</v>
      </c>
      <c r="I132" s="229">
        <v>-9</v>
      </c>
      <c r="J132" s="15">
        <v>-9</v>
      </c>
      <c r="K132" s="15">
        <v>150</v>
      </c>
      <c r="L132" s="227">
        <v>-9</v>
      </c>
      <c r="M132" s="15">
        <v>-9</v>
      </c>
      <c r="N132" s="229">
        <v>-9</v>
      </c>
    </row>
    <row r="133" spans="1:14">
      <c r="A133" s="209" t="str">
        <f>"I"&amp;all_sampels_cleaned!B133</f>
        <v>I390</v>
      </c>
      <c r="B133" s="15">
        <v>143</v>
      </c>
      <c r="C133" s="15">
        <v>-9</v>
      </c>
      <c r="D133" s="15">
        <v>148</v>
      </c>
      <c r="E133" s="15">
        <v>146</v>
      </c>
      <c r="F133" s="229">
        <v>-9</v>
      </c>
      <c r="G133" s="15">
        <v>-9</v>
      </c>
      <c r="H133" s="15">
        <v>-9</v>
      </c>
      <c r="I133" s="229">
        <v>-9</v>
      </c>
      <c r="J133" s="15">
        <v>-9</v>
      </c>
      <c r="K133" s="15">
        <v>152</v>
      </c>
      <c r="L133" s="227">
        <v>-9</v>
      </c>
      <c r="M133" s="15">
        <v>-9</v>
      </c>
      <c r="N133" s="229">
        <v>-9</v>
      </c>
    </row>
    <row r="134" spans="1:14">
      <c r="A134" s="209" t="str">
        <f>"I"&amp;all_sampels_cleaned!B134</f>
        <v>I391</v>
      </c>
      <c r="B134" s="15">
        <v>-9</v>
      </c>
      <c r="C134" s="15">
        <v>-9</v>
      </c>
      <c r="D134" s="15">
        <v>150</v>
      </c>
      <c r="E134" s="15">
        <v>-9</v>
      </c>
      <c r="F134" s="229">
        <v>-9</v>
      </c>
      <c r="G134" s="15">
        <v>-9</v>
      </c>
      <c r="H134" s="15">
        <v>202</v>
      </c>
      <c r="I134" s="229">
        <v>-9</v>
      </c>
      <c r="J134" s="15">
        <v>162</v>
      </c>
      <c r="K134" s="15">
        <v>-9</v>
      </c>
      <c r="L134" s="227">
        <v>-9</v>
      </c>
      <c r="M134" s="15">
        <v>232</v>
      </c>
      <c r="N134" s="229">
        <v>-9</v>
      </c>
    </row>
    <row r="135" spans="1:14">
      <c r="A135" s="209" t="str">
        <f>"I"&amp;all_sampels_cleaned!B135</f>
        <v>I391</v>
      </c>
      <c r="B135" s="15">
        <v>-9</v>
      </c>
      <c r="C135" s="15">
        <v>-9</v>
      </c>
      <c r="D135" s="15">
        <v>150</v>
      </c>
      <c r="E135" s="15">
        <v>-9</v>
      </c>
      <c r="F135" s="229">
        <v>-9</v>
      </c>
      <c r="G135" s="15">
        <v>-9</v>
      </c>
      <c r="H135" s="15">
        <v>202</v>
      </c>
      <c r="I135" s="229">
        <v>-9</v>
      </c>
      <c r="J135" s="15">
        <v>159</v>
      </c>
      <c r="K135" s="15">
        <v>-9</v>
      </c>
      <c r="L135" s="227">
        <v>-9</v>
      </c>
      <c r="M135" s="15">
        <v>232</v>
      </c>
      <c r="N135" s="229">
        <v>-9</v>
      </c>
    </row>
    <row r="136" spans="1:14">
      <c r="A136" s="209" t="str">
        <f>"I"&amp;all_sampels_cleaned!B136</f>
        <v>I392</v>
      </c>
      <c r="B136" s="15">
        <v>139</v>
      </c>
      <c r="C136" s="15">
        <v>-9</v>
      </c>
      <c r="D136" s="15">
        <v>150</v>
      </c>
      <c r="E136" s="15">
        <v>170</v>
      </c>
      <c r="F136" s="229">
        <v>-9</v>
      </c>
      <c r="G136" s="15">
        <v>163</v>
      </c>
      <c r="H136" s="15">
        <v>-9</v>
      </c>
      <c r="I136" s="229">
        <v>-9</v>
      </c>
      <c r="J136" s="15">
        <v>-9</v>
      </c>
      <c r="K136" s="15">
        <v>150</v>
      </c>
      <c r="L136" s="227">
        <v>-9</v>
      </c>
      <c r="M136" s="15">
        <v>232</v>
      </c>
      <c r="N136" s="229">
        <v>-9</v>
      </c>
    </row>
    <row r="137" spans="1:14">
      <c r="A137" s="209" t="str">
        <f>"I"&amp;all_sampels_cleaned!B137</f>
        <v>I392</v>
      </c>
      <c r="B137" s="15">
        <v>139</v>
      </c>
      <c r="C137" s="15">
        <v>-9</v>
      </c>
      <c r="D137" s="15">
        <v>150</v>
      </c>
      <c r="E137" s="15">
        <v>170</v>
      </c>
      <c r="F137" s="229">
        <v>-9</v>
      </c>
      <c r="G137" s="15">
        <v>166</v>
      </c>
      <c r="H137" s="15">
        <v>-9</v>
      </c>
      <c r="I137" s="229">
        <v>-9</v>
      </c>
      <c r="J137" s="15">
        <v>-9</v>
      </c>
      <c r="K137" s="15">
        <v>150</v>
      </c>
      <c r="L137" s="227">
        <v>-9</v>
      </c>
      <c r="M137" s="15">
        <v>232</v>
      </c>
      <c r="N137" s="229">
        <v>-9</v>
      </c>
    </row>
    <row r="138" spans="1:14">
      <c r="A138" s="209" t="str">
        <f>"I"&amp;all_sampels_cleaned!B138</f>
        <v>I505</v>
      </c>
      <c r="B138" s="15">
        <v>139</v>
      </c>
      <c r="C138" s="15">
        <v>-9</v>
      </c>
      <c r="D138" s="15">
        <v>154</v>
      </c>
      <c r="E138" s="15">
        <v>158</v>
      </c>
      <c r="F138" s="229">
        <v>-9</v>
      </c>
      <c r="G138" s="15">
        <v>-9</v>
      </c>
      <c r="H138" s="15">
        <v>202</v>
      </c>
      <c r="I138" s="229">
        <v>-9</v>
      </c>
      <c r="J138" s="15">
        <v>156</v>
      </c>
      <c r="K138" s="15">
        <v>-9</v>
      </c>
      <c r="L138" s="227">
        <v>302</v>
      </c>
      <c r="M138" s="15">
        <v>232</v>
      </c>
      <c r="N138" s="229">
        <v>224</v>
      </c>
    </row>
    <row r="139" spans="1:14">
      <c r="A139" s="209" t="str">
        <f>"I"&amp;all_sampels_cleaned!B139</f>
        <v>I505</v>
      </c>
      <c r="B139" s="15">
        <v>139</v>
      </c>
      <c r="C139" s="15">
        <v>-9</v>
      </c>
      <c r="D139" s="15">
        <v>154</v>
      </c>
      <c r="E139" s="15">
        <v>186</v>
      </c>
      <c r="F139" s="229">
        <v>-9</v>
      </c>
      <c r="G139" s="15">
        <v>-9</v>
      </c>
      <c r="H139" s="15">
        <v>204</v>
      </c>
      <c r="I139" s="229">
        <v>-9</v>
      </c>
      <c r="J139" s="15">
        <v>168</v>
      </c>
      <c r="K139" s="15">
        <v>-9</v>
      </c>
      <c r="L139" s="227">
        <v>302</v>
      </c>
      <c r="M139" s="15">
        <v>232</v>
      </c>
      <c r="N139" s="229">
        <v>230</v>
      </c>
    </row>
    <row r="140" spans="1:14">
      <c r="A140" s="209" t="str">
        <f>"I"&amp;all_sampels_cleaned!B140</f>
        <v>I506</v>
      </c>
      <c r="B140" s="15">
        <v>-9</v>
      </c>
      <c r="C140" s="15">
        <v>-9</v>
      </c>
      <c r="D140" s="15">
        <v>154</v>
      </c>
      <c r="E140" s="15">
        <v>-9</v>
      </c>
      <c r="F140" s="229">
        <v>-9</v>
      </c>
      <c r="G140" s="15">
        <v>-9</v>
      </c>
      <c r="H140" s="15">
        <v>-9</v>
      </c>
      <c r="I140" s="229">
        <v>-9</v>
      </c>
      <c r="J140" s="15">
        <v>156</v>
      </c>
      <c r="K140" s="15">
        <v>146</v>
      </c>
      <c r="L140" s="227">
        <v>-9</v>
      </c>
      <c r="M140" s="15">
        <v>232</v>
      </c>
      <c r="N140" s="229">
        <v>-9</v>
      </c>
    </row>
    <row r="141" spans="1:14">
      <c r="A141" s="209" t="str">
        <f>"I"&amp;all_sampels_cleaned!B141</f>
        <v>I506</v>
      </c>
      <c r="B141" s="15">
        <v>-9</v>
      </c>
      <c r="C141" s="15">
        <v>-9</v>
      </c>
      <c r="D141" s="15">
        <v>154</v>
      </c>
      <c r="E141" s="15">
        <v>-9</v>
      </c>
      <c r="F141" s="229">
        <v>-9</v>
      </c>
      <c r="G141" s="15">
        <v>-9</v>
      </c>
      <c r="H141" s="15">
        <v>-9</v>
      </c>
      <c r="I141" s="229">
        <v>-9</v>
      </c>
      <c r="J141" s="15">
        <v>168</v>
      </c>
      <c r="K141" s="15">
        <v>158</v>
      </c>
      <c r="L141" s="227">
        <v>-9</v>
      </c>
      <c r="M141" s="15">
        <v>232</v>
      </c>
      <c r="N141" s="229">
        <v>-9</v>
      </c>
    </row>
    <row r="142" spans="1:14">
      <c r="A142" s="209" t="str">
        <f>"I"&amp;all_sampels_cleaned!B142</f>
        <v>I508</v>
      </c>
      <c r="B142" s="15">
        <v>139</v>
      </c>
      <c r="C142" s="15">
        <v>-9</v>
      </c>
      <c r="D142" s="15">
        <v>-9</v>
      </c>
      <c r="E142" s="15">
        <v>142</v>
      </c>
      <c r="F142" s="229">
        <v>-9</v>
      </c>
      <c r="G142" s="15">
        <v>-9</v>
      </c>
      <c r="H142" s="15">
        <v>202</v>
      </c>
      <c r="I142" s="229">
        <v>-9</v>
      </c>
      <c r="J142" s="15">
        <v>168</v>
      </c>
      <c r="K142" s="15">
        <v>158</v>
      </c>
      <c r="L142" s="227">
        <v>-9</v>
      </c>
      <c r="M142" s="15">
        <v>232</v>
      </c>
      <c r="N142" s="229">
        <v>230</v>
      </c>
    </row>
    <row r="143" spans="1:14">
      <c r="A143" s="209" t="str">
        <f>"I"&amp;all_sampels_cleaned!B143</f>
        <v>I508</v>
      </c>
      <c r="B143" s="15">
        <v>139</v>
      </c>
      <c r="C143" s="15">
        <v>-9</v>
      </c>
      <c r="D143" s="15">
        <v>-9</v>
      </c>
      <c r="E143" s="15">
        <v>142</v>
      </c>
      <c r="F143" s="229">
        <v>-9</v>
      </c>
      <c r="G143" s="15">
        <v>-9</v>
      </c>
      <c r="H143" s="15">
        <v>202</v>
      </c>
      <c r="I143" s="229">
        <v>-9</v>
      </c>
      <c r="J143" s="15">
        <v>168</v>
      </c>
      <c r="K143" s="15">
        <v>132</v>
      </c>
      <c r="L143" s="227">
        <v>-9</v>
      </c>
      <c r="M143" s="15">
        <v>232</v>
      </c>
      <c r="N143" s="229">
        <v>224</v>
      </c>
    </row>
    <row r="144" spans="1:14">
      <c r="A144" s="209" t="str">
        <f>"I"&amp;all_sampels_cleaned!B144</f>
        <v>I509</v>
      </c>
      <c r="B144" s="15">
        <v>139</v>
      </c>
      <c r="C144" s="15">
        <v>302</v>
      </c>
      <c r="D144" s="15">
        <v>-9</v>
      </c>
      <c r="E144" s="15">
        <v>154</v>
      </c>
      <c r="F144" s="229">
        <v>-9</v>
      </c>
      <c r="G144" s="15">
        <v>-9</v>
      </c>
      <c r="H144" s="15">
        <v>200</v>
      </c>
      <c r="I144" s="229">
        <v>198</v>
      </c>
      <c r="J144" s="15">
        <v>168</v>
      </c>
      <c r="K144" s="15">
        <v>-9</v>
      </c>
      <c r="L144" s="227">
        <v>-9</v>
      </c>
      <c r="M144" s="15">
        <v>232</v>
      </c>
      <c r="N144" s="229">
        <v>-9</v>
      </c>
    </row>
    <row r="145" spans="1:14">
      <c r="A145" s="209" t="str">
        <f>"I"&amp;all_sampels_cleaned!B145</f>
        <v>I509</v>
      </c>
      <c r="B145" s="15">
        <v>139</v>
      </c>
      <c r="C145" s="15">
        <v>302</v>
      </c>
      <c r="D145" s="15">
        <v>-9</v>
      </c>
      <c r="E145" s="15">
        <v>142</v>
      </c>
      <c r="F145" s="229">
        <v>-9</v>
      </c>
      <c r="G145" s="15">
        <v>-9</v>
      </c>
      <c r="H145" s="15">
        <v>200</v>
      </c>
      <c r="I145" s="229">
        <v>196</v>
      </c>
      <c r="J145" s="15">
        <v>168</v>
      </c>
      <c r="K145" s="15">
        <v>-9</v>
      </c>
      <c r="L145" s="227">
        <v>-9</v>
      </c>
      <c r="M145" s="15">
        <v>232</v>
      </c>
      <c r="N145" s="229">
        <v>-9</v>
      </c>
    </row>
    <row r="146" spans="1:14">
      <c r="A146" s="209" t="str">
        <f>"I"&amp;all_sampels_cleaned!B146</f>
        <v>I510</v>
      </c>
      <c r="B146" s="15">
        <v>139</v>
      </c>
      <c r="C146" s="15">
        <v>302</v>
      </c>
      <c r="D146" s="15">
        <v>-9</v>
      </c>
      <c r="E146" s="15">
        <v>154</v>
      </c>
      <c r="F146" s="229">
        <v>-9</v>
      </c>
      <c r="G146" s="15">
        <v>-9</v>
      </c>
      <c r="H146" s="15">
        <v>-9</v>
      </c>
      <c r="I146" s="229">
        <v>-9</v>
      </c>
      <c r="J146" s="15">
        <v>156</v>
      </c>
      <c r="K146" s="15">
        <v>-9</v>
      </c>
      <c r="L146" s="227">
        <v>302</v>
      </c>
      <c r="M146" s="15">
        <v>232</v>
      </c>
      <c r="N146" s="229">
        <v>224</v>
      </c>
    </row>
    <row r="147" spans="1:14">
      <c r="A147" s="209" t="str">
        <f>"I"&amp;all_sampels_cleaned!B147</f>
        <v>I510</v>
      </c>
      <c r="B147" s="15">
        <v>139</v>
      </c>
      <c r="C147" s="15">
        <v>302</v>
      </c>
      <c r="D147" s="15">
        <v>-9</v>
      </c>
      <c r="E147" s="15">
        <v>154</v>
      </c>
      <c r="F147" s="229">
        <v>-9</v>
      </c>
      <c r="G147" s="15">
        <v>-9</v>
      </c>
      <c r="H147" s="15">
        <v>-9</v>
      </c>
      <c r="I147" s="229">
        <v>-9</v>
      </c>
      <c r="J147" s="15">
        <v>168</v>
      </c>
      <c r="K147" s="15">
        <v>-9</v>
      </c>
      <c r="L147" s="227">
        <v>302</v>
      </c>
      <c r="M147" s="15">
        <v>232</v>
      </c>
      <c r="N147" s="229">
        <v>230</v>
      </c>
    </row>
    <row r="148" spans="1:14">
      <c r="A148" s="209" t="str">
        <f>"I"&amp;all_sampels_cleaned!B148</f>
        <v>I511</v>
      </c>
      <c r="B148" s="15">
        <v>139</v>
      </c>
      <c r="C148" s="15">
        <v>302</v>
      </c>
      <c r="D148" s="15">
        <v>-9</v>
      </c>
      <c r="E148" s="15">
        <v>154</v>
      </c>
      <c r="F148" s="229">
        <v>-9</v>
      </c>
      <c r="G148" s="15">
        <v>-9</v>
      </c>
      <c r="H148" s="15">
        <v>202</v>
      </c>
      <c r="I148" s="229">
        <v>-9</v>
      </c>
      <c r="J148" s="15">
        <v>156</v>
      </c>
      <c r="K148" s="15">
        <v>-9</v>
      </c>
      <c r="L148" s="227">
        <v>-9</v>
      </c>
      <c r="M148" s="15">
        <v>232</v>
      </c>
      <c r="N148" s="229">
        <v>224</v>
      </c>
    </row>
    <row r="149" spans="1:14">
      <c r="A149" s="209" t="str">
        <f>"I"&amp;all_sampels_cleaned!B149</f>
        <v>I511</v>
      </c>
      <c r="B149" s="15">
        <v>139</v>
      </c>
      <c r="C149" s="15">
        <v>302</v>
      </c>
      <c r="D149" s="15">
        <v>-9</v>
      </c>
      <c r="E149" s="15">
        <v>142</v>
      </c>
      <c r="F149" s="229">
        <v>-9</v>
      </c>
      <c r="G149" s="15">
        <v>-9</v>
      </c>
      <c r="H149" s="15">
        <v>204</v>
      </c>
      <c r="I149" s="229">
        <v>-9</v>
      </c>
      <c r="J149" s="15">
        <v>168</v>
      </c>
      <c r="K149" s="15">
        <v>-9</v>
      </c>
      <c r="L149" s="227">
        <v>-9</v>
      </c>
      <c r="M149" s="15">
        <v>232</v>
      </c>
      <c r="N149" s="229">
        <v>230</v>
      </c>
    </row>
    <row r="150" spans="1:14">
      <c r="A150" s="209" t="str">
        <f>"I"&amp;all_sampels_cleaned!B150</f>
        <v>I512</v>
      </c>
      <c r="B150" s="15">
        <v>139</v>
      </c>
      <c r="C150" s="15">
        <v>302</v>
      </c>
      <c r="D150" s="15">
        <v>-9</v>
      </c>
      <c r="E150" s="15">
        <v>154</v>
      </c>
      <c r="F150" s="229">
        <v>-9</v>
      </c>
      <c r="G150" s="15">
        <v>-9</v>
      </c>
      <c r="H150" s="15">
        <v>202</v>
      </c>
      <c r="I150" s="229">
        <v>-9</v>
      </c>
      <c r="J150" s="15">
        <v>168</v>
      </c>
      <c r="K150" s="15">
        <v>158</v>
      </c>
      <c r="L150" s="227">
        <v>302</v>
      </c>
      <c r="M150" s="15">
        <v>232</v>
      </c>
      <c r="N150" s="229">
        <v>224</v>
      </c>
    </row>
    <row r="151" spans="1:14">
      <c r="A151" s="209" t="str">
        <f>"I"&amp;all_sampels_cleaned!B151</f>
        <v>I512</v>
      </c>
      <c r="B151" s="15">
        <v>139</v>
      </c>
      <c r="C151" s="15">
        <v>302</v>
      </c>
      <c r="D151" s="15">
        <v>-9</v>
      </c>
      <c r="E151" s="15">
        <v>154</v>
      </c>
      <c r="F151" s="229">
        <v>-9</v>
      </c>
      <c r="G151" s="15">
        <v>-9</v>
      </c>
      <c r="H151" s="15">
        <v>204</v>
      </c>
      <c r="I151" s="229">
        <v>-9</v>
      </c>
      <c r="J151" s="15">
        <v>156</v>
      </c>
      <c r="K151" s="15">
        <v>132</v>
      </c>
      <c r="L151" s="227">
        <v>302</v>
      </c>
      <c r="M151" s="15">
        <v>232</v>
      </c>
      <c r="N151" s="229">
        <v>230</v>
      </c>
    </row>
    <row r="152" spans="1:14">
      <c r="A152" s="209" t="str">
        <f>"I"&amp;all_sampels_cleaned!B152</f>
        <v>I513</v>
      </c>
      <c r="B152" s="15">
        <v>139</v>
      </c>
      <c r="C152" s="15">
        <v>302</v>
      </c>
      <c r="D152" s="15">
        <v>-9</v>
      </c>
      <c r="E152" s="15">
        <v>154</v>
      </c>
      <c r="F152" s="229">
        <v>-9</v>
      </c>
      <c r="G152" s="15">
        <v>-9</v>
      </c>
      <c r="H152" s="15">
        <v>-9</v>
      </c>
      <c r="I152" s="229">
        <v>-9</v>
      </c>
      <c r="J152" s="15">
        <v>158</v>
      </c>
      <c r="K152" s="15">
        <v>158</v>
      </c>
      <c r="L152" s="227">
        <v>302</v>
      </c>
      <c r="M152" s="15">
        <v>232</v>
      </c>
      <c r="N152" s="229">
        <v>224</v>
      </c>
    </row>
    <row r="153" spans="1:14">
      <c r="A153" s="209" t="str">
        <f>"I"&amp;all_sampels_cleaned!B153</f>
        <v>I513</v>
      </c>
      <c r="B153" s="15">
        <v>139</v>
      </c>
      <c r="C153" s="15">
        <v>302</v>
      </c>
      <c r="D153" s="15">
        <v>-9</v>
      </c>
      <c r="E153" s="15">
        <v>142</v>
      </c>
      <c r="F153" s="229">
        <v>-9</v>
      </c>
      <c r="G153" s="15">
        <v>-9</v>
      </c>
      <c r="H153" s="15">
        <v>-9</v>
      </c>
      <c r="I153" s="229">
        <v>-9</v>
      </c>
      <c r="J153" s="15">
        <v>162</v>
      </c>
      <c r="K153" s="15">
        <v>132</v>
      </c>
      <c r="L153" s="227">
        <v>302</v>
      </c>
      <c r="M153" s="15">
        <v>232</v>
      </c>
      <c r="N153" s="229">
        <v>230</v>
      </c>
    </row>
    <row r="154" spans="1:14">
      <c r="A154" s="209" t="str">
        <f>"I"&amp;all_sampels_cleaned!B154</f>
        <v>I516</v>
      </c>
      <c r="B154" s="15">
        <v>139</v>
      </c>
      <c r="C154" s="15">
        <v>302</v>
      </c>
      <c r="D154" s="15">
        <v>154</v>
      </c>
      <c r="E154" s="15">
        <v>154</v>
      </c>
      <c r="F154" s="229">
        <v>-9</v>
      </c>
      <c r="G154" s="15">
        <v>-9</v>
      </c>
      <c r="H154" s="15">
        <v>-9</v>
      </c>
      <c r="I154" s="229">
        <v>-9</v>
      </c>
      <c r="J154" s="15">
        <v>156</v>
      </c>
      <c r="K154" s="15">
        <v>-9</v>
      </c>
      <c r="L154" s="227">
        <v>302</v>
      </c>
      <c r="M154" s="15">
        <v>232</v>
      </c>
      <c r="N154" s="229">
        <v>224</v>
      </c>
    </row>
    <row r="155" spans="1:14">
      <c r="A155" s="209" t="str">
        <f>"I"&amp;all_sampels_cleaned!B155</f>
        <v>I516</v>
      </c>
      <c r="B155" s="15">
        <v>139</v>
      </c>
      <c r="C155" s="15">
        <v>302</v>
      </c>
      <c r="D155" s="15">
        <v>154</v>
      </c>
      <c r="E155" s="15">
        <v>154</v>
      </c>
      <c r="F155" s="229">
        <v>-9</v>
      </c>
      <c r="G155" s="15">
        <v>-9</v>
      </c>
      <c r="H155" s="15">
        <v>-9</v>
      </c>
      <c r="I155" s="229">
        <v>-9</v>
      </c>
      <c r="J155" s="15">
        <v>168</v>
      </c>
      <c r="K155" s="15">
        <v>-9</v>
      </c>
      <c r="L155" s="227">
        <v>302</v>
      </c>
      <c r="M155" s="15">
        <v>232</v>
      </c>
      <c r="N155" s="229">
        <v>230</v>
      </c>
    </row>
    <row r="156" spans="1:14">
      <c r="A156" s="209" t="str">
        <f>"I"&amp;all_sampels_cleaned!B156</f>
        <v>I517</v>
      </c>
      <c r="B156" s="15">
        <v>139</v>
      </c>
      <c r="C156" s="15">
        <v>302</v>
      </c>
      <c r="D156" s="15">
        <v>-9</v>
      </c>
      <c r="E156" s="15">
        <v>154</v>
      </c>
      <c r="F156" s="229">
        <v>-9</v>
      </c>
      <c r="G156" s="15">
        <v>-9</v>
      </c>
      <c r="H156" s="15">
        <v>200</v>
      </c>
      <c r="I156" s="229">
        <v>-9</v>
      </c>
      <c r="J156" s="15">
        <v>156</v>
      </c>
      <c r="K156" s="15">
        <v>-9</v>
      </c>
      <c r="L156" s="227">
        <v>-9</v>
      </c>
      <c r="M156" s="15">
        <v>232</v>
      </c>
      <c r="N156" s="229">
        <v>224</v>
      </c>
    </row>
    <row r="157" spans="1:14">
      <c r="A157" s="209" t="str">
        <f>"I"&amp;all_sampels_cleaned!B157</f>
        <v>I517</v>
      </c>
      <c r="B157" s="15">
        <v>139</v>
      </c>
      <c r="C157" s="15">
        <v>302</v>
      </c>
      <c r="D157" s="15">
        <v>-9</v>
      </c>
      <c r="E157" s="15">
        <v>142</v>
      </c>
      <c r="F157" s="229">
        <v>-9</v>
      </c>
      <c r="G157" s="15">
        <v>-9</v>
      </c>
      <c r="H157" s="15">
        <v>204</v>
      </c>
      <c r="I157" s="229">
        <v>-9</v>
      </c>
      <c r="J157" s="15">
        <v>168</v>
      </c>
      <c r="K157" s="15">
        <v>-9</v>
      </c>
      <c r="L157" s="227">
        <v>-9</v>
      </c>
      <c r="M157" s="15">
        <v>232</v>
      </c>
      <c r="N157" s="229">
        <v>230</v>
      </c>
    </row>
    <row r="158" spans="1:14">
      <c r="A158" s="209" t="str">
        <f>"I"&amp;all_sampels_cleaned!B158</f>
        <v>I518</v>
      </c>
      <c r="B158" s="15">
        <v>139</v>
      </c>
      <c r="C158" s="15">
        <v>302</v>
      </c>
      <c r="D158" s="15">
        <v>-9</v>
      </c>
      <c r="E158" s="15">
        <v>154</v>
      </c>
      <c r="F158" s="229">
        <v>-9</v>
      </c>
      <c r="G158" s="15">
        <v>-9</v>
      </c>
      <c r="H158" s="15">
        <v>202</v>
      </c>
      <c r="I158" s="229">
        <v>-9</v>
      </c>
      <c r="J158" s="15">
        <v>-9</v>
      </c>
      <c r="K158" s="15">
        <v>-9</v>
      </c>
      <c r="L158" s="227">
        <v>-9</v>
      </c>
      <c r="M158" s="15">
        <v>232</v>
      </c>
      <c r="N158" s="229">
        <v>224</v>
      </c>
    </row>
    <row r="159" spans="1:14">
      <c r="A159" s="209" t="str">
        <f>"I"&amp;all_sampels_cleaned!B159</f>
        <v>I518</v>
      </c>
      <c r="B159" s="15">
        <v>139</v>
      </c>
      <c r="C159" s="15">
        <v>302</v>
      </c>
      <c r="D159" s="15">
        <v>-9</v>
      </c>
      <c r="E159" s="15">
        <v>142</v>
      </c>
      <c r="F159" s="229">
        <v>-9</v>
      </c>
      <c r="G159" s="15">
        <v>-9</v>
      </c>
      <c r="H159" s="15">
        <v>188</v>
      </c>
      <c r="I159" s="229">
        <v>-9</v>
      </c>
      <c r="J159" s="15">
        <v>-9</v>
      </c>
      <c r="K159" s="15">
        <v>-9</v>
      </c>
      <c r="L159" s="227">
        <v>-9</v>
      </c>
      <c r="M159" s="15">
        <v>232</v>
      </c>
      <c r="N159" s="229">
        <v>230</v>
      </c>
    </row>
    <row r="160" spans="1:14">
      <c r="A160" s="209" t="str">
        <f>"I"&amp;all_sampels_cleaned!B160</f>
        <v>I519</v>
      </c>
      <c r="B160" s="15">
        <v>139</v>
      </c>
      <c r="C160" s="15">
        <v>302</v>
      </c>
      <c r="D160" s="15">
        <v>152</v>
      </c>
      <c r="E160" s="15">
        <v>154</v>
      </c>
      <c r="F160" s="229">
        <v>-9</v>
      </c>
      <c r="G160" s="15">
        <v>-9</v>
      </c>
      <c r="H160" s="15">
        <v>-9</v>
      </c>
      <c r="I160" s="229">
        <v>198</v>
      </c>
      <c r="J160" s="15">
        <v>162</v>
      </c>
      <c r="K160" s="15">
        <v>-9</v>
      </c>
      <c r="L160" s="227">
        <v>-9</v>
      </c>
      <c r="M160" s="15">
        <v>232</v>
      </c>
      <c r="N160" s="229">
        <v>224</v>
      </c>
    </row>
    <row r="161" spans="1:14">
      <c r="A161" s="209" t="str">
        <f>"I"&amp;all_sampels_cleaned!B161</f>
        <v>I519</v>
      </c>
      <c r="B161" s="15">
        <v>139</v>
      </c>
      <c r="C161" s="15">
        <v>302</v>
      </c>
      <c r="D161" s="15">
        <v>152</v>
      </c>
      <c r="E161" s="15">
        <v>154</v>
      </c>
      <c r="F161" s="229">
        <v>-9</v>
      </c>
      <c r="G161" s="15">
        <v>-9</v>
      </c>
      <c r="H161" s="15">
        <v>-9</v>
      </c>
      <c r="I161" s="229">
        <v>196</v>
      </c>
      <c r="J161" s="15">
        <v>168</v>
      </c>
      <c r="K161" s="15">
        <v>-9</v>
      </c>
      <c r="L161" s="227">
        <v>-9</v>
      </c>
      <c r="M161" s="15">
        <v>232</v>
      </c>
      <c r="N161" s="229">
        <v>230</v>
      </c>
    </row>
    <row r="162" spans="1:14">
      <c r="A162" s="209" t="str">
        <f>"I"&amp;all_sampels_cleaned!B162</f>
        <v>I520</v>
      </c>
      <c r="B162" s="15">
        <v>139</v>
      </c>
      <c r="C162" s="15">
        <v>302</v>
      </c>
      <c r="D162" s="15">
        <v>-9</v>
      </c>
      <c r="E162" s="15">
        <v>154</v>
      </c>
      <c r="F162" s="229">
        <v>-9</v>
      </c>
      <c r="G162" s="15">
        <v>-9</v>
      </c>
      <c r="H162" s="15">
        <v>202</v>
      </c>
      <c r="I162" s="229">
        <v>196</v>
      </c>
      <c r="J162" s="15">
        <v>159</v>
      </c>
      <c r="K162" s="15">
        <v>-9</v>
      </c>
      <c r="L162" s="227">
        <v>-9</v>
      </c>
      <c r="M162" s="15">
        <v>232</v>
      </c>
      <c r="N162" s="229">
        <v>224</v>
      </c>
    </row>
    <row r="163" spans="1:14">
      <c r="A163" s="209" t="str">
        <f>"I"&amp;all_sampels_cleaned!B163</f>
        <v>I520</v>
      </c>
      <c r="B163" s="15">
        <v>139</v>
      </c>
      <c r="C163" s="15">
        <v>302</v>
      </c>
      <c r="D163" s="15">
        <v>-9</v>
      </c>
      <c r="E163" s="15">
        <v>154</v>
      </c>
      <c r="F163" s="229">
        <v>-9</v>
      </c>
      <c r="G163" s="15">
        <v>-9</v>
      </c>
      <c r="H163" s="15">
        <v>202</v>
      </c>
      <c r="I163" s="229">
        <v>196</v>
      </c>
      <c r="J163" s="15">
        <v>162</v>
      </c>
      <c r="K163" s="15">
        <v>-9</v>
      </c>
      <c r="L163" s="227">
        <v>-9</v>
      </c>
      <c r="M163" s="15">
        <v>232</v>
      </c>
      <c r="N163" s="229">
        <v>224</v>
      </c>
    </row>
    <row r="164" spans="1:14">
      <c r="A164" s="209" t="str">
        <f>"I"&amp;all_sampels_cleaned!B164</f>
        <v>I522</v>
      </c>
      <c r="B164" s="15">
        <v>-9</v>
      </c>
      <c r="C164" s="15">
        <v>-9</v>
      </c>
      <c r="D164" s="15">
        <v>154</v>
      </c>
      <c r="E164" s="15">
        <v>-9</v>
      </c>
      <c r="F164" s="229">
        <v>-9</v>
      </c>
      <c r="G164" s="15">
        <v>-9</v>
      </c>
      <c r="H164" s="15">
        <v>-9</v>
      </c>
      <c r="I164" s="229">
        <v>-9</v>
      </c>
      <c r="J164" s="15">
        <v>-9</v>
      </c>
      <c r="K164" s="15">
        <v>-9</v>
      </c>
      <c r="L164" s="227">
        <v>-9</v>
      </c>
      <c r="M164" s="15">
        <v>-9</v>
      </c>
      <c r="N164" s="229">
        <v>-9</v>
      </c>
    </row>
    <row r="165" spans="1:14">
      <c r="A165" s="209" t="str">
        <f>"I"&amp;all_sampels_cleaned!B165</f>
        <v>I522</v>
      </c>
      <c r="B165" s="15">
        <v>-9</v>
      </c>
      <c r="C165" s="15">
        <v>-9</v>
      </c>
      <c r="D165" s="15">
        <v>154</v>
      </c>
      <c r="E165" s="15">
        <v>-9</v>
      </c>
      <c r="F165" s="229">
        <v>-9</v>
      </c>
      <c r="G165" s="15">
        <v>-9</v>
      </c>
      <c r="H165" s="15">
        <v>-9</v>
      </c>
      <c r="I165" s="229">
        <v>-9</v>
      </c>
      <c r="J165" s="15">
        <v>-9</v>
      </c>
      <c r="K165" s="15">
        <v>-9</v>
      </c>
      <c r="L165" s="227">
        <v>-9</v>
      </c>
      <c r="M165" s="15">
        <v>-9</v>
      </c>
      <c r="N165" s="229">
        <v>-9</v>
      </c>
    </row>
    <row r="166" spans="1:14">
      <c r="A166" s="209" t="str">
        <f>"I"&amp;all_sampels_cleaned!B166</f>
        <v>I523</v>
      </c>
      <c r="B166" s="15">
        <v>139</v>
      </c>
      <c r="C166" s="15">
        <v>302</v>
      </c>
      <c r="D166" s="15">
        <v>-9</v>
      </c>
      <c r="E166" s="15">
        <v>154</v>
      </c>
      <c r="F166" s="229">
        <v>-9</v>
      </c>
      <c r="G166" s="15">
        <v>-9</v>
      </c>
      <c r="H166" s="15">
        <v>202</v>
      </c>
      <c r="I166" s="229">
        <v>-9</v>
      </c>
      <c r="J166" s="15">
        <v>159</v>
      </c>
      <c r="K166" s="15">
        <v>132</v>
      </c>
      <c r="L166" s="227">
        <v>302</v>
      </c>
      <c r="M166" s="15">
        <v>232</v>
      </c>
      <c r="N166" s="229">
        <v>224</v>
      </c>
    </row>
    <row r="167" spans="1:14">
      <c r="A167" s="209" t="str">
        <f>"I"&amp;all_sampels_cleaned!B167</f>
        <v>I523</v>
      </c>
      <c r="B167" s="15">
        <v>139</v>
      </c>
      <c r="C167" s="15">
        <v>302</v>
      </c>
      <c r="D167" s="15">
        <v>-9</v>
      </c>
      <c r="E167" s="15">
        <v>154</v>
      </c>
      <c r="F167" s="229">
        <v>-9</v>
      </c>
      <c r="G167" s="15">
        <v>-9</v>
      </c>
      <c r="H167" s="15">
        <v>204</v>
      </c>
      <c r="I167" s="229">
        <v>-9</v>
      </c>
      <c r="J167" s="15">
        <v>162</v>
      </c>
      <c r="K167" s="15">
        <v>158</v>
      </c>
      <c r="L167" s="227">
        <v>302</v>
      </c>
      <c r="M167" s="15">
        <v>232</v>
      </c>
      <c r="N167" s="229">
        <v>230</v>
      </c>
    </row>
    <row r="168" spans="1:14">
      <c r="A168" s="209" t="str">
        <f>"I"&amp;all_sampels_cleaned!B168</f>
        <v>I545</v>
      </c>
      <c r="B168" s="15">
        <v>139</v>
      </c>
      <c r="C168" s="15">
        <v>302</v>
      </c>
      <c r="D168" s="15">
        <v>-9</v>
      </c>
      <c r="E168" s="15">
        <v>154</v>
      </c>
      <c r="F168" s="229">
        <v>-9</v>
      </c>
      <c r="G168" s="15">
        <v>-9</v>
      </c>
      <c r="H168" s="15">
        <v>202</v>
      </c>
      <c r="I168" s="229">
        <v>-9</v>
      </c>
      <c r="J168" s="15">
        <v>156</v>
      </c>
      <c r="K168" s="15">
        <v>150</v>
      </c>
      <c r="L168" s="227">
        <v>-9</v>
      </c>
      <c r="M168" s="15">
        <v>232</v>
      </c>
      <c r="N168" s="229">
        <v>224</v>
      </c>
    </row>
    <row r="169" spans="1:14">
      <c r="A169" s="209" t="str">
        <f>"I"&amp;all_sampels_cleaned!B169</f>
        <v>I545</v>
      </c>
      <c r="B169" s="15">
        <v>139</v>
      </c>
      <c r="C169" s="15">
        <v>302</v>
      </c>
      <c r="D169" s="15">
        <v>-9</v>
      </c>
      <c r="E169" s="15">
        <v>142</v>
      </c>
      <c r="F169" s="229">
        <v>-9</v>
      </c>
      <c r="G169" s="15">
        <v>-9</v>
      </c>
      <c r="H169" s="15">
        <v>204</v>
      </c>
      <c r="I169" s="229">
        <v>-9</v>
      </c>
      <c r="J169" s="15">
        <v>168</v>
      </c>
      <c r="K169" s="15">
        <v>140</v>
      </c>
      <c r="L169" s="227">
        <v>-9</v>
      </c>
      <c r="M169" s="15">
        <v>232</v>
      </c>
      <c r="N169" s="229">
        <v>230</v>
      </c>
    </row>
    <row r="170" spans="1:14">
      <c r="A170" s="209" t="str">
        <f>"I"&amp;all_sampels_cleaned!B170</f>
        <v>I546</v>
      </c>
      <c r="B170" s="15">
        <v>139</v>
      </c>
      <c r="C170" s="15">
        <v>-9</v>
      </c>
      <c r="D170" s="15">
        <v>154</v>
      </c>
      <c r="E170" s="15">
        <v>142</v>
      </c>
      <c r="F170" s="229">
        <v>-9</v>
      </c>
      <c r="G170" s="15">
        <v>-9</v>
      </c>
      <c r="H170" s="15">
        <v>202</v>
      </c>
      <c r="I170" s="229">
        <v>-9</v>
      </c>
      <c r="J170" s="15">
        <v>-9</v>
      </c>
      <c r="K170" s="15">
        <v>-9</v>
      </c>
      <c r="L170" s="227">
        <v>-9</v>
      </c>
      <c r="M170" s="15">
        <v>232</v>
      </c>
      <c r="N170" s="229">
        <v>224</v>
      </c>
    </row>
    <row r="171" spans="1:14">
      <c r="A171" s="209" t="str">
        <f>"I"&amp;all_sampels_cleaned!B171</f>
        <v>I546</v>
      </c>
      <c r="B171" s="15">
        <v>139</v>
      </c>
      <c r="C171" s="15">
        <v>-9</v>
      </c>
      <c r="D171" s="15">
        <v>154</v>
      </c>
      <c r="E171" s="15">
        <v>154</v>
      </c>
      <c r="F171" s="229">
        <v>-9</v>
      </c>
      <c r="G171" s="15">
        <v>-9</v>
      </c>
      <c r="H171" s="15">
        <v>204</v>
      </c>
      <c r="I171" s="229">
        <v>-9</v>
      </c>
      <c r="J171" s="15">
        <v>-9</v>
      </c>
      <c r="K171" s="15">
        <v>-9</v>
      </c>
      <c r="L171" s="227">
        <v>-9</v>
      </c>
      <c r="M171" s="15">
        <v>232</v>
      </c>
      <c r="N171" s="229">
        <v>230</v>
      </c>
    </row>
    <row r="172" spans="1:14">
      <c r="A172" s="209" t="str">
        <f>"I"&amp;all_sampels_cleaned!B172</f>
        <v>I547</v>
      </c>
      <c r="B172" s="15">
        <v>139</v>
      </c>
      <c r="C172" s="15">
        <v>302</v>
      </c>
      <c r="D172" s="15">
        <v>-9</v>
      </c>
      <c r="E172" s="15">
        <v>142</v>
      </c>
      <c r="F172" s="229">
        <v>-9</v>
      </c>
      <c r="G172" s="15">
        <v>-9</v>
      </c>
      <c r="H172" s="15">
        <v>200</v>
      </c>
      <c r="I172" s="229">
        <v>-9</v>
      </c>
      <c r="J172" s="15">
        <v>168</v>
      </c>
      <c r="K172" s="15">
        <v>-9</v>
      </c>
      <c r="L172" s="227">
        <v>302</v>
      </c>
      <c r="M172" s="15">
        <v>232</v>
      </c>
      <c r="N172" s="229">
        <v>224</v>
      </c>
    </row>
    <row r="173" spans="1:14">
      <c r="A173" s="209" t="str">
        <f>"I"&amp;all_sampels_cleaned!B173</f>
        <v>I547</v>
      </c>
      <c r="B173" s="15">
        <v>139</v>
      </c>
      <c r="C173" s="15">
        <v>302</v>
      </c>
      <c r="D173" s="15">
        <v>-9</v>
      </c>
      <c r="E173" s="15">
        <v>154</v>
      </c>
      <c r="F173" s="229">
        <v>-9</v>
      </c>
      <c r="G173" s="15">
        <v>-9</v>
      </c>
      <c r="H173" s="15">
        <v>200</v>
      </c>
      <c r="I173" s="229">
        <v>-9</v>
      </c>
      <c r="J173" s="15">
        <v>168</v>
      </c>
      <c r="K173" s="15">
        <v>-9</v>
      </c>
      <c r="L173" s="227">
        <v>302</v>
      </c>
      <c r="M173" s="15">
        <v>232</v>
      </c>
      <c r="N173" s="229">
        <v>230</v>
      </c>
    </row>
    <row r="174" spans="1:14">
      <c r="A174" s="209" t="str">
        <f>"I"&amp;all_sampels_cleaned!B174</f>
        <v>I548</v>
      </c>
      <c r="B174" s="15">
        <v>139</v>
      </c>
      <c r="C174" s="15">
        <v>302</v>
      </c>
      <c r="D174" s="15">
        <v>154</v>
      </c>
      <c r="E174" s="15">
        <v>154</v>
      </c>
      <c r="F174" s="229">
        <v>-9</v>
      </c>
      <c r="G174" s="15">
        <v>-9</v>
      </c>
      <c r="H174" s="15">
        <v>200</v>
      </c>
      <c r="I174" s="229">
        <v>-9</v>
      </c>
      <c r="J174" s="15">
        <v>156</v>
      </c>
      <c r="K174" s="15">
        <v>-9</v>
      </c>
      <c r="L174" s="227">
        <v>302</v>
      </c>
      <c r="M174" s="15">
        <v>232</v>
      </c>
      <c r="N174" s="229">
        <v>224</v>
      </c>
    </row>
    <row r="175" spans="1:14">
      <c r="A175" s="209" t="str">
        <f>"I"&amp;all_sampels_cleaned!B175</f>
        <v>I548</v>
      </c>
      <c r="B175" s="15">
        <v>139</v>
      </c>
      <c r="C175" s="15">
        <v>302</v>
      </c>
      <c r="D175" s="15">
        <v>154</v>
      </c>
      <c r="E175" s="15">
        <v>142</v>
      </c>
      <c r="F175" s="229">
        <v>-9</v>
      </c>
      <c r="G175" s="15">
        <v>-9</v>
      </c>
      <c r="H175" s="15">
        <v>186</v>
      </c>
      <c r="I175" s="229">
        <v>-9</v>
      </c>
      <c r="J175" s="15">
        <v>168</v>
      </c>
      <c r="K175" s="15">
        <v>-9</v>
      </c>
      <c r="L175" s="227">
        <v>302</v>
      </c>
      <c r="M175" s="15">
        <v>232</v>
      </c>
      <c r="N175" s="229">
        <v>230</v>
      </c>
    </row>
    <row r="176" spans="1:14">
      <c r="A176" s="209" t="str">
        <f>"I"&amp;all_sampels_cleaned!B176</f>
        <v>I549</v>
      </c>
      <c r="B176" s="15">
        <v>139</v>
      </c>
      <c r="C176" s="15">
        <v>302</v>
      </c>
      <c r="D176" s="15">
        <v>-9</v>
      </c>
      <c r="E176" s="15">
        <v>154</v>
      </c>
      <c r="F176" s="229">
        <v>-9</v>
      </c>
      <c r="G176" s="15">
        <v>-9</v>
      </c>
      <c r="H176" s="15">
        <v>200</v>
      </c>
      <c r="I176" s="229">
        <v>-9</v>
      </c>
      <c r="J176" s="15">
        <v>156</v>
      </c>
      <c r="K176" s="15">
        <v>-9</v>
      </c>
      <c r="L176" s="227">
        <v>-9</v>
      </c>
      <c r="M176" s="15">
        <v>232</v>
      </c>
      <c r="N176" s="229">
        <v>224</v>
      </c>
    </row>
    <row r="177" spans="1:14">
      <c r="A177" s="209" t="str">
        <f>"I"&amp;all_sampels_cleaned!B177</f>
        <v>I549</v>
      </c>
      <c r="B177" s="15">
        <v>139</v>
      </c>
      <c r="C177" s="15">
        <v>302</v>
      </c>
      <c r="D177" s="15">
        <v>-9</v>
      </c>
      <c r="E177" s="15">
        <v>154</v>
      </c>
      <c r="F177" s="229">
        <v>-9</v>
      </c>
      <c r="G177" s="15">
        <v>-9</v>
      </c>
      <c r="H177" s="15">
        <v>186</v>
      </c>
      <c r="I177" s="229">
        <v>-9</v>
      </c>
      <c r="J177" s="15">
        <v>167</v>
      </c>
      <c r="K177" s="15">
        <v>-9</v>
      </c>
      <c r="L177" s="227">
        <v>-9</v>
      </c>
      <c r="M177" s="15">
        <v>232</v>
      </c>
      <c r="N177" s="229">
        <v>230</v>
      </c>
    </row>
    <row r="178" spans="1:14">
      <c r="A178" s="209" t="str">
        <f>"I"&amp;all_sampels_cleaned!B178</f>
        <v>I550</v>
      </c>
      <c r="B178" s="15">
        <v>139</v>
      </c>
      <c r="C178" s="15">
        <v>-9</v>
      </c>
      <c r="D178" s="15">
        <v>-9</v>
      </c>
      <c r="E178" s="15">
        <v>154</v>
      </c>
      <c r="F178" s="229">
        <v>-9</v>
      </c>
      <c r="G178" s="15">
        <v>-9</v>
      </c>
      <c r="H178" s="15">
        <v>-9</v>
      </c>
      <c r="I178" s="229">
        <v>-9</v>
      </c>
      <c r="J178" s="15">
        <v>150</v>
      </c>
      <c r="K178" s="15">
        <v>146</v>
      </c>
      <c r="L178" s="227">
        <v>-9</v>
      </c>
      <c r="M178" s="15">
        <v>232</v>
      </c>
      <c r="N178" s="229">
        <v>224</v>
      </c>
    </row>
    <row r="179" spans="1:14">
      <c r="A179" s="209" t="str">
        <f>"I"&amp;all_sampels_cleaned!B179</f>
        <v>I550</v>
      </c>
      <c r="B179" s="15">
        <v>139</v>
      </c>
      <c r="C179" s="15">
        <v>-9</v>
      </c>
      <c r="D179" s="15">
        <v>-9</v>
      </c>
      <c r="E179" s="15">
        <v>170</v>
      </c>
      <c r="F179" s="229">
        <v>-9</v>
      </c>
      <c r="G179" s="15">
        <v>-9</v>
      </c>
      <c r="H179" s="15">
        <v>-9</v>
      </c>
      <c r="I179" s="229">
        <v>-9</v>
      </c>
      <c r="J179" s="15">
        <v>162</v>
      </c>
      <c r="K179" s="15">
        <v>158</v>
      </c>
      <c r="L179" s="227">
        <v>-9</v>
      </c>
      <c r="M179" s="15">
        <v>232</v>
      </c>
      <c r="N179" s="229">
        <v>224</v>
      </c>
    </row>
    <row r="180" spans="1:14">
      <c r="A180" s="209" t="str">
        <f>"I"&amp;all_sampels_cleaned!B180</f>
        <v>I551</v>
      </c>
      <c r="B180" s="15">
        <v>139</v>
      </c>
      <c r="C180" s="15">
        <v>302</v>
      </c>
      <c r="D180" s="15">
        <v>154</v>
      </c>
      <c r="E180" s="15">
        <v>154</v>
      </c>
      <c r="F180" s="229">
        <v>-9</v>
      </c>
      <c r="G180" s="15">
        <v>-9</v>
      </c>
      <c r="H180" s="15">
        <v>-9</v>
      </c>
      <c r="I180" s="229">
        <v>-9</v>
      </c>
      <c r="J180" s="15">
        <v>156</v>
      </c>
      <c r="K180" s="15">
        <v>132</v>
      </c>
      <c r="L180" s="227">
        <v>-9</v>
      </c>
      <c r="M180" s="15">
        <v>232</v>
      </c>
      <c r="N180" s="229">
        <v>224</v>
      </c>
    </row>
    <row r="181" spans="1:14">
      <c r="A181" s="209" t="str">
        <f>"I"&amp;all_sampels_cleaned!B181</f>
        <v>I551</v>
      </c>
      <c r="B181" s="15">
        <v>139</v>
      </c>
      <c r="C181" s="15">
        <v>302</v>
      </c>
      <c r="D181" s="15">
        <v>154</v>
      </c>
      <c r="E181" s="15">
        <v>154</v>
      </c>
      <c r="F181" s="229">
        <v>-9</v>
      </c>
      <c r="G181" s="15">
        <v>-9</v>
      </c>
      <c r="H181" s="15">
        <v>-9</v>
      </c>
      <c r="I181" s="229">
        <v>-9</v>
      </c>
      <c r="J181" s="15">
        <v>168</v>
      </c>
      <c r="K181" s="15">
        <v>132</v>
      </c>
      <c r="L181" s="227">
        <v>-9</v>
      </c>
      <c r="M181" s="15">
        <v>232</v>
      </c>
      <c r="N181" s="229">
        <v>230</v>
      </c>
    </row>
    <row r="182" spans="1:14">
      <c r="A182" s="209" t="str">
        <f>"I"&amp;all_sampels_cleaned!B182</f>
        <v>I552</v>
      </c>
      <c r="B182" s="15">
        <v>139</v>
      </c>
      <c r="C182" s="15">
        <v>302</v>
      </c>
      <c r="D182" s="15">
        <v>152</v>
      </c>
      <c r="E182" s="15">
        <v>154</v>
      </c>
      <c r="F182" s="229">
        <v>-9</v>
      </c>
      <c r="G182" s="15">
        <v>-9</v>
      </c>
      <c r="H182" s="15">
        <v>202</v>
      </c>
      <c r="I182" s="229">
        <v>196</v>
      </c>
      <c r="J182" s="15">
        <v>159</v>
      </c>
      <c r="K182" s="15">
        <v>146</v>
      </c>
      <c r="L182" s="227">
        <v>-9</v>
      </c>
      <c r="M182" s="15">
        <v>232</v>
      </c>
      <c r="N182" s="229">
        <v>224</v>
      </c>
    </row>
    <row r="183" spans="1:14">
      <c r="A183" s="209" t="str">
        <f>"I"&amp;all_sampels_cleaned!B183</f>
        <v>I552</v>
      </c>
      <c r="B183" s="15">
        <v>139</v>
      </c>
      <c r="C183" s="15">
        <v>302</v>
      </c>
      <c r="D183" s="15">
        <v>154</v>
      </c>
      <c r="E183" s="15">
        <v>170</v>
      </c>
      <c r="F183" s="229">
        <v>-9</v>
      </c>
      <c r="G183" s="15">
        <v>-9</v>
      </c>
      <c r="H183" s="15">
        <v>200</v>
      </c>
      <c r="I183" s="229">
        <v>196</v>
      </c>
      <c r="J183" s="15">
        <v>162</v>
      </c>
      <c r="K183" s="15">
        <v>146</v>
      </c>
      <c r="L183" s="227">
        <v>-9</v>
      </c>
      <c r="M183" s="15">
        <v>232</v>
      </c>
      <c r="N183" s="229">
        <v>224</v>
      </c>
    </row>
    <row r="184" spans="1:14">
      <c r="A184" s="209" t="str">
        <f>"I"&amp;all_sampels_cleaned!B184</f>
        <v>I553</v>
      </c>
      <c r="B184" s="15">
        <v>139</v>
      </c>
      <c r="C184" s="15">
        <v>302</v>
      </c>
      <c r="D184" s="15">
        <v>-9</v>
      </c>
      <c r="E184" s="15">
        <v>154</v>
      </c>
      <c r="F184" s="229">
        <v>-9</v>
      </c>
      <c r="G184" s="15">
        <v>-9</v>
      </c>
      <c r="H184" s="15">
        <v>200</v>
      </c>
      <c r="I184" s="229">
        <v>-9</v>
      </c>
      <c r="J184" s="15">
        <v>156</v>
      </c>
      <c r="K184" s="15">
        <v>148</v>
      </c>
      <c r="L184" s="227">
        <v>-9</v>
      </c>
      <c r="M184" s="15">
        <v>232</v>
      </c>
      <c r="N184" s="229">
        <v>230</v>
      </c>
    </row>
    <row r="185" spans="1:14">
      <c r="A185" s="209" t="str">
        <f>"I"&amp;all_sampels_cleaned!B185</f>
        <v>I553</v>
      </c>
      <c r="B185" s="15">
        <v>139</v>
      </c>
      <c r="C185" s="15">
        <v>302</v>
      </c>
      <c r="D185" s="15">
        <v>-9</v>
      </c>
      <c r="E185" s="15">
        <v>154</v>
      </c>
      <c r="F185" s="229">
        <v>-9</v>
      </c>
      <c r="G185" s="15">
        <v>-9</v>
      </c>
      <c r="H185" s="15">
        <v>200</v>
      </c>
      <c r="I185" s="229">
        <v>-9</v>
      </c>
      <c r="J185" s="15">
        <v>168</v>
      </c>
      <c r="K185" s="15">
        <v>138</v>
      </c>
      <c r="L185" s="227">
        <v>-9</v>
      </c>
      <c r="M185" s="15">
        <v>232</v>
      </c>
      <c r="N185" s="229">
        <v>224</v>
      </c>
    </row>
    <row r="186" spans="1:14">
      <c r="A186" s="209" t="str">
        <f>"I"&amp;all_sampels_cleaned!B186</f>
        <v>I424</v>
      </c>
      <c r="B186" s="15">
        <v>139</v>
      </c>
      <c r="C186" s="15">
        <v>293</v>
      </c>
      <c r="D186" s="15">
        <v>150</v>
      </c>
      <c r="E186" s="15">
        <v>158</v>
      </c>
      <c r="F186" s="229">
        <v>-9</v>
      </c>
      <c r="G186" s="15">
        <v>163</v>
      </c>
      <c r="H186" s="15">
        <v>202</v>
      </c>
      <c r="I186" s="229">
        <v>196</v>
      </c>
      <c r="J186" s="15">
        <v>162</v>
      </c>
      <c r="K186" s="15">
        <v>158</v>
      </c>
      <c r="L186" s="227">
        <v>-9</v>
      </c>
      <c r="M186" s="15">
        <v>232</v>
      </c>
      <c r="N186" s="229">
        <v>-9</v>
      </c>
    </row>
    <row r="187" spans="1:14">
      <c r="A187" s="209" t="str">
        <f>"I"&amp;all_sampels_cleaned!B187</f>
        <v>I424</v>
      </c>
      <c r="B187" s="15">
        <v>143</v>
      </c>
      <c r="C187" s="15">
        <v>302</v>
      </c>
      <c r="D187" s="15">
        <v>150</v>
      </c>
      <c r="E187" s="15">
        <v>158</v>
      </c>
      <c r="F187" s="229">
        <v>-9</v>
      </c>
      <c r="G187" s="15">
        <v>166</v>
      </c>
      <c r="H187" s="15">
        <v>202</v>
      </c>
      <c r="I187" s="229">
        <v>196</v>
      </c>
      <c r="J187" s="15">
        <v>150</v>
      </c>
      <c r="K187" s="15">
        <v>146</v>
      </c>
      <c r="L187" s="227">
        <v>-9</v>
      </c>
      <c r="M187" s="15">
        <v>232</v>
      </c>
      <c r="N187" s="229">
        <v>-9</v>
      </c>
    </row>
    <row r="188" spans="1:14">
      <c r="A188" s="209" t="str">
        <f>"I"&amp;all_sampels_cleaned!B188</f>
        <v>I426</v>
      </c>
      <c r="B188" s="15">
        <v>139</v>
      </c>
      <c r="C188" s="15">
        <v>293</v>
      </c>
      <c r="D188" s="15">
        <v>-9</v>
      </c>
      <c r="E188" s="15">
        <v>158</v>
      </c>
      <c r="F188" s="229">
        <v>-9</v>
      </c>
      <c r="G188" s="15">
        <v>163</v>
      </c>
      <c r="H188" s="15">
        <v>206</v>
      </c>
      <c r="I188" s="229">
        <v>198</v>
      </c>
      <c r="J188" s="15">
        <v>162</v>
      </c>
      <c r="K188" s="15">
        <v>158</v>
      </c>
      <c r="L188" s="227">
        <v>-9</v>
      </c>
      <c r="M188" s="15">
        <v>232</v>
      </c>
      <c r="N188" s="229">
        <v>-9</v>
      </c>
    </row>
    <row r="189" spans="1:14">
      <c r="A189" s="209" t="str">
        <f>"I"&amp;all_sampels_cleaned!B189</f>
        <v>I426</v>
      </c>
      <c r="B189" s="15">
        <v>143</v>
      </c>
      <c r="C189" s="15">
        <v>302</v>
      </c>
      <c r="D189" s="15">
        <v>-9</v>
      </c>
      <c r="E189" s="15">
        <v>158</v>
      </c>
      <c r="F189" s="229">
        <v>-9</v>
      </c>
      <c r="G189" s="15">
        <v>166</v>
      </c>
      <c r="H189" s="15">
        <v>202</v>
      </c>
      <c r="I189" s="229">
        <v>182</v>
      </c>
      <c r="J189" s="15">
        <v>150</v>
      </c>
      <c r="K189" s="15">
        <v>146</v>
      </c>
      <c r="L189" s="227">
        <v>-9</v>
      </c>
      <c r="M189" s="15">
        <v>232</v>
      </c>
      <c r="N189" s="229">
        <v>-9</v>
      </c>
    </row>
    <row r="190" spans="1:14">
      <c r="A190" s="209" t="str">
        <f>"I"&amp;all_sampels_cleaned!B190</f>
        <v>I427</v>
      </c>
      <c r="B190" s="15">
        <v>139</v>
      </c>
      <c r="C190" s="15">
        <v>293</v>
      </c>
      <c r="D190" s="15">
        <v>150</v>
      </c>
      <c r="E190" s="15">
        <v>158</v>
      </c>
      <c r="F190" s="229">
        <v>-9</v>
      </c>
      <c r="G190" s="15">
        <v>-9</v>
      </c>
      <c r="H190" s="15">
        <v>202</v>
      </c>
      <c r="I190" s="229">
        <v>-9</v>
      </c>
      <c r="J190" s="15">
        <v>-9</v>
      </c>
      <c r="K190" s="15">
        <v>152</v>
      </c>
      <c r="L190" s="227">
        <v>-9</v>
      </c>
      <c r="M190" s="15">
        <v>232</v>
      </c>
      <c r="N190" s="229">
        <v>-9</v>
      </c>
    </row>
    <row r="191" spans="1:14">
      <c r="A191" s="209" t="str">
        <f>"I"&amp;all_sampels_cleaned!B191</f>
        <v>I427</v>
      </c>
      <c r="B191" s="15">
        <v>143</v>
      </c>
      <c r="C191" s="15">
        <v>302</v>
      </c>
      <c r="D191" s="15">
        <v>150</v>
      </c>
      <c r="E191" s="15">
        <v>158</v>
      </c>
      <c r="F191" s="229">
        <v>-9</v>
      </c>
      <c r="G191" s="15">
        <v>-9</v>
      </c>
      <c r="H191" s="15">
        <v>202</v>
      </c>
      <c r="I191" s="229">
        <v>-9</v>
      </c>
      <c r="J191" s="15">
        <v>-9</v>
      </c>
      <c r="K191" s="15">
        <v>152</v>
      </c>
      <c r="L191" s="227">
        <v>-9</v>
      </c>
      <c r="M191" s="15">
        <v>232</v>
      </c>
      <c r="N191" s="229">
        <v>-9</v>
      </c>
    </row>
    <row r="192" spans="1:14">
      <c r="A192" s="209" t="str">
        <f>"I"&amp;all_sampels_cleaned!B192</f>
        <v>I428</v>
      </c>
      <c r="B192" s="15">
        <v>139</v>
      </c>
      <c r="C192" s="15">
        <v>302</v>
      </c>
      <c r="D192" s="15">
        <v>150</v>
      </c>
      <c r="E192" s="15">
        <v>158</v>
      </c>
      <c r="F192" s="229">
        <v>-9</v>
      </c>
      <c r="G192" s="15">
        <v>163</v>
      </c>
      <c r="H192" s="15">
        <v>206</v>
      </c>
      <c r="I192" s="229">
        <v>184</v>
      </c>
      <c r="J192" s="15">
        <v>162</v>
      </c>
      <c r="K192" s="15">
        <v>146</v>
      </c>
      <c r="L192" s="227">
        <v>-9</v>
      </c>
      <c r="M192" s="15">
        <v>232</v>
      </c>
      <c r="N192" s="229">
        <v>-9</v>
      </c>
    </row>
    <row r="193" spans="1:14">
      <c r="A193" s="209" t="str">
        <f>"I"&amp;all_sampels_cleaned!B193</f>
        <v>I428</v>
      </c>
      <c r="B193" s="15">
        <v>143</v>
      </c>
      <c r="C193" s="15">
        <v>293</v>
      </c>
      <c r="D193" s="15">
        <v>150</v>
      </c>
      <c r="E193" s="15">
        <v>158</v>
      </c>
      <c r="F193" s="229">
        <v>-9</v>
      </c>
      <c r="G193" s="15">
        <v>166</v>
      </c>
      <c r="H193" s="15">
        <v>206</v>
      </c>
      <c r="I193" s="229">
        <v>198</v>
      </c>
      <c r="J193" s="15">
        <v>162</v>
      </c>
      <c r="K193" s="15">
        <v>158</v>
      </c>
      <c r="L193" s="227">
        <v>-9</v>
      </c>
      <c r="M193" s="15">
        <v>232</v>
      </c>
      <c r="N193" s="229">
        <v>-9</v>
      </c>
    </row>
    <row r="194" spans="1:14">
      <c r="A194" s="209" t="str">
        <f>"I"&amp;all_sampels_cleaned!B194</f>
        <v>I429</v>
      </c>
      <c r="B194" s="15">
        <v>139</v>
      </c>
      <c r="C194" s="15">
        <v>-9</v>
      </c>
      <c r="D194" s="15">
        <v>150</v>
      </c>
      <c r="E194" s="15">
        <v>170</v>
      </c>
      <c r="F194" s="229">
        <v>-9</v>
      </c>
      <c r="G194" s="15">
        <v>163</v>
      </c>
      <c r="H194" s="15">
        <v>206</v>
      </c>
      <c r="I194" s="229">
        <v>182</v>
      </c>
      <c r="J194" s="15">
        <v>162</v>
      </c>
      <c r="K194" s="15">
        <v>146</v>
      </c>
      <c r="L194" s="227">
        <v>-9</v>
      </c>
      <c r="M194" s="15">
        <v>232</v>
      </c>
      <c r="N194" s="229">
        <v>-9</v>
      </c>
    </row>
    <row r="195" spans="1:14">
      <c r="A195" s="209" t="str">
        <f>"I"&amp;all_sampels_cleaned!B195</f>
        <v>I429</v>
      </c>
      <c r="B195" s="15">
        <v>143</v>
      </c>
      <c r="C195" s="15">
        <v>-9</v>
      </c>
      <c r="D195" s="15">
        <v>150</v>
      </c>
      <c r="E195" s="15">
        <v>158</v>
      </c>
      <c r="F195" s="229">
        <v>-9</v>
      </c>
      <c r="G195" s="15">
        <v>166</v>
      </c>
      <c r="H195" s="15">
        <v>206</v>
      </c>
      <c r="I195" s="229">
        <v>196</v>
      </c>
      <c r="J195" s="15">
        <v>159</v>
      </c>
      <c r="K195" s="15">
        <v>158</v>
      </c>
      <c r="L195" s="227">
        <v>-9</v>
      </c>
      <c r="M195" s="15">
        <v>232</v>
      </c>
      <c r="N195" s="229">
        <v>-9</v>
      </c>
    </row>
    <row r="196" spans="1:14">
      <c r="A196" s="209" t="str">
        <f>"I"&amp;all_sampels_cleaned!B196</f>
        <v>I430</v>
      </c>
      <c r="B196" s="15">
        <v>139</v>
      </c>
      <c r="C196" s="15">
        <v>320</v>
      </c>
      <c r="D196" s="15">
        <v>150</v>
      </c>
      <c r="E196" s="15">
        <v>158</v>
      </c>
      <c r="F196" s="229">
        <v>-9</v>
      </c>
      <c r="G196" s="15">
        <v>163</v>
      </c>
      <c r="H196" s="15">
        <v>198</v>
      </c>
      <c r="I196" s="229">
        <v>184</v>
      </c>
      <c r="J196" s="15">
        <v>163</v>
      </c>
      <c r="K196" s="15">
        <v>158</v>
      </c>
      <c r="L196" s="227">
        <v>-9</v>
      </c>
      <c r="M196" s="15">
        <v>232</v>
      </c>
      <c r="N196" s="229">
        <v>-9</v>
      </c>
    </row>
    <row r="197" spans="1:14">
      <c r="A197" s="209" t="str">
        <f>"I"&amp;all_sampels_cleaned!B197</f>
        <v>I430</v>
      </c>
      <c r="B197" s="15">
        <v>143</v>
      </c>
      <c r="C197" s="15">
        <v>320</v>
      </c>
      <c r="D197" s="15">
        <v>150</v>
      </c>
      <c r="E197" s="15">
        <v>158</v>
      </c>
      <c r="F197" s="229">
        <v>-9</v>
      </c>
      <c r="G197" s="15">
        <v>166</v>
      </c>
      <c r="H197" s="15">
        <v>206</v>
      </c>
      <c r="I197" s="229">
        <v>198</v>
      </c>
      <c r="J197" s="15">
        <v>150</v>
      </c>
      <c r="K197" s="15">
        <v>146</v>
      </c>
      <c r="L197" s="227">
        <v>-9</v>
      </c>
      <c r="M197" s="15">
        <v>232</v>
      </c>
      <c r="N197" s="229">
        <v>-9</v>
      </c>
    </row>
    <row r="198" spans="1:14">
      <c r="A198" s="209" t="str">
        <f>"I"&amp;all_sampels_cleaned!B198</f>
        <v>I431</v>
      </c>
      <c r="B198" s="15">
        <v>139</v>
      </c>
      <c r="C198" s="15">
        <v>302</v>
      </c>
      <c r="D198" s="15">
        <v>150</v>
      </c>
      <c r="E198" s="15">
        <v>158</v>
      </c>
      <c r="F198" s="229">
        <v>-9</v>
      </c>
      <c r="G198" s="15">
        <v>163</v>
      </c>
      <c r="H198" s="15">
        <v>202</v>
      </c>
      <c r="I198" s="229">
        <v>200</v>
      </c>
      <c r="J198" s="15">
        <v>162</v>
      </c>
      <c r="K198" s="15">
        <v>158</v>
      </c>
      <c r="L198" s="227">
        <v>-9</v>
      </c>
      <c r="M198" s="15">
        <v>232</v>
      </c>
      <c r="N198" s="229">
        <v>-9</v>
      </c>
    </row>
    <row r="199" spans="1:14">
      <c r="A199" s="209" t="str">
        <f>"I"&amp;all_sampels_cleaned!B199</f>
        <v>I431</v>
      </c>
      <c r="B199" s="15">
        <v>143</v>
      </c>
      <c r="C199" s="15">
        <v>293</v>
      </c>
      <c r="D199" s="15">
        <v>150</v>
      </c>
      <c r="E199" s="15">
        <v>158</v>
      </c>
      <c r="F199" s="229">
        <v>-9</v>
      </c>
      <c r="G199" s="15">
        <v>166</v>
      </c>
      <c r="H199" s="15">
        <v>202</v>
      </c>
      <c r="I199" s="229">
        <v>196</v>
      </c>
      <c r="J199" s="15">
        <v>150</v>
      </c>
      <c r="K199" s="15">
        <v>146</v>
      </c>
      <c r="L199" s="227">
        <v>-9</v>
      </c>
      <c r="M199" s="15">
        <v>232</v>
      </c>
      <c r="N199" s="229">
        <v>-9</v>
      </c>
    </row>
    <row r="200" spans="1:14">
      <c r="A200" s="209" t="str">
        <f>"I"&amp;all_sampels_cleaned!B200</f>
        <v>I432</v>
      </c>
      <c r="B200" s="15">
        <v>143</v>
      </c>
      <c r="C200" s="15">
        <v>302</v>
      </c>
      <c r="D200" s="15">
        <v>150</v>
      </c>
      <c r="E200" s="15">
        <v>170</v>
      </c>
      <c r="F200" s="229">
        <v>-9</v>
      </c>
      <c r="G200" s="15">
        <v>163</v>
      </c>
      <c r="H200" s="15">
        <v>198</v>
      </c>
      <c r="I200" s="229">
        <v>184</v>
      </c>
      <c r="J200" s="15">
        <v>162</v>
      </c>
      <c r="K200" s="15">
        <v>146</v>
      </c>
      <c r="L200" s="227">
        <v>-9</v>
      </c>
      <c r="M200" s="15">
        <v>-9</v>
      </c>
      <c r="N200" s="229">
        <v>-9</v>
      </c>
    </row>
    <row r="201" spans="1:14">
      <c r="A201" s="209" t="str">
        <f>"I"&amp;all_sampels_cleaned!B201</f>
        <v>I432</v>
      </c>
      <c r="B201" s="15">
        <v>139</v>
      </c>
      <c r="C201" s="15">
        <v>293</v>
      </c>
      <c r="D201" s="15">
        <v>150</v>
      </c>
      <c r="E201" s="15">
        <v>158</v>
      </c>
      <c r="F201" s="229">
        <v>-9</v>
      </c>
      <c r="G201" s="15">
        <v>166</v>
      </c>
      <c r="H201" s="15">
        <v>206</v>
      </c>
      <c r="I201" s="229">
        <v>198</v>
      </c>
      <c r="J201" s="15">
        <v>150</v>
      </c>
      <c r="K201" s="15">
        <v>158</v>
      </c>
      <c r="L201" s="227">
        <v>-9</v>
      </c>
      <c r="M201" s="15">
        <v>-9</v>
      </c>
      <c r="N201" s="229">
        <v>-9</v>
      </c>
    </row>
    <row r="202" spans="1:14">
      <c r="A202" s="209" t="str">
        <f>"I"&amp;all_sampels_cleaned!B202</f>
        <v>I433</v>
      </c>
      <c r="B202" s="15">
        <v>-9</v>
      </c>
      <c r="C202" s="15">
        <v>293</v>
      </c>
      <c r="D202" s="15">
        <v>150</v>
      </c>
      <c r="E202" s="15">
        <v>-9</v>
      </c>
      <c r="F202" s="229">
        <v>-9</v>
      </c>
      <c r="G202" s="15">
        <v>-9</v>
      </c>
      <c r="H202" s="15">
        <v>-9</v>
      </c>
      <c r="I202" s="229">
        <v>196</v>
      </c>
      <c r="J202" s="15">
        <v>-9</v>
      </c>
      <c r="K202" s="15">
        <v>152</v>
      </c>
      <c r="L202" s="227">
        <v>-9</v>
      </c>
      <c r="M202" s="15">
        <v>232</v>
      </c>
      <c r="N202" s="229">
        <v>-9</v>
      </c>
    </row>
    <row r="203" spans="1:14">
      <c r="A203" s="209" t="str">
        <f>"I"&amp;all_sampels_cleaned!B203</f>
        <v>I433</v>
      </c>
      <c r="B203" s="15">
        <v>-9</v>
      </c>
      <c r="C203" s="15">
        <v>293</v>
      </c>
      <c r="D203" s="15">
        <v>150</v>
      </c>
      <c r="E203" s="15">
        <v>-9</v>
      </c>
      <c r="F203" s="229">
        <v>-9</v>
      </c>
      <c r="G203" s="15">
        <v>-9</v>
      </c>
      <c r="H203" s="15">
        <v>-9</v>
      </c>
      <c r="I203" s="229">
        <v>196</v>
      </c>
      <c r="J203" s="15">
        <v>-9</v>
      </c>
      <c r="K203" s="15">
        <v>152</v>
      </c>
      <c r="L203" s="227">
        <v>-9</v>
      </c>
      <c r="M203" s="15">
        <v>232</v>
      </c>
      <c r="N203" s="229">
        <v>-9</v>
      </c>
    </row>
    <row r="204" spans="1:14">
      <c r="A204" s="209" t="str">
        <f>"I"&amp;all_sampels_cleaned!B204</f>
        <v>I434</v>
      </c>
      <c r="B204" s="15">
        <v>139</v>
      </c>
      <c r="C204" s="15">
        <v>293</v>
      </c>
      <c r="D204" s="15">
        <v>150</v>
      </c>
      <c r="E204" s="15">
        <v>158</v>
      </c>
      <c r="F204" s="229">
        <v>-9</v>
      </c>
      <c r="G204" s="15">
        <v>163</v>
      </c>
      <c r="H204" s="15">
        <v>202</v>
      </c>
      <c r="I204" s="229">
        <v>-9</v>
      </c>
      <c r="J204" s="15">
        <v>162</v>
      </c>
      <c r="K204" s="15">
        <v>158</v>
      </c>
      <c r="L204" s="227">
        <v>-9</v>
      </c>
      <c r="M204" s="15">
        <v>232</v>
      </c>
      <c r="N204" s="229">
        <v>-9</v>
      </c>
    </row>
    <row r="205" spans="1:14">
      <c r="A205" s="209" t="str">
        <f>"I"&amp;all_sampels_cleaned!B205</f>
        <v>I434</v>
      </c>
      <c r="B205" s="15">
        <v>143</v>
      </c>
      <c r="C205" s="15">
        <v>302</v>
      </c>
      <c r="D205" s="15">
        <v>150</v>
      </c>
      <c r="E205" s="15">
        <v>158</v>
      </c>
      <c r="F205" s="229">
        <v>-9</v>
      </c>
      <c r="G205" s="15">
        <v>166</v>
      </c>
      <c r="H205" s="15">
        <v>202</v>
      </c>
      <c r="I205" s="229">
        <v>-9</v>
      </c>
      <c r="J205" s="15">
        <v>150</v>
      </c>
      <c r="K205" s="15">
        <v>146</v>
      </c>
      <c r="L205" s="227">
        <v>-9</v>
      </c>
      <c r="M205" s="15">
        <v>232</v>
      </c>
      <c r="N205" s="229">
        <v>-9</v>
      </c>
    </row>
    <row r="206" spans="1:14">
      <c r="A206" s="209" t="str">
        <f>"I"&amp;all_sampels_cleaned!B206</f>
        <v>I435</v>
      </c>
      <c r="B206" s="15">
        <v>139</v>
      </c>
      <c r="C206" s="15">
        <v>-9</v>
      </c>
      <c r="D206" s="15">
        <v>150</v>
      </c>
      <c r="E206" s="15">
        <v>158</v>
      </c>
      <c r="F206" s="229">
        <v>-9</v>
      </c>
      <c r="G206" s="15">
        <v>163</v>
      </c>
      <c r="H206" s="15">
        <v>202</v>
      </c>
      <c r="I206" s="229">
        <v>182</v>
      </c>
      <c r="J206" s="15">
        <v>162</v>
      </c>
      <c r="K206" s="15">
        <v>158</v>
      </c>
      <c r="L206" s="227">
        <v>-9</v>
      </c>
      <c r="M206" s="15">
        <v>232</v>
      </c>
      <c r="N206" s="229">
        <v>-9</v>
      </c>
    </row>
    <row r="207" spans="1:14">
      <c r="A207" s="209" t="str">
        <f>"I"&amp;all_sampels_cleaned!B207</f>
        <v>I435</v>
      </c>
      <c r="B207" s="15">
        <v>143</v>
      </c>
      <c r="C207" s="15">
        <v>-9</v>
      </c>
      <c r="D207" s="15">
        <v>150</v>
      </c>
      <c r="E207" s="15">
        <v>158</v>
      </c>
      <c r="F207" s="229">
        <v>-9</v>
      </c>
      <c r="G207" s="15">
        <v>166</v>
      </c>
      <c r="H207" s="15">
        <v>202</v>
      </c>
      <c r="I207" s="229">
        <v>196</v>
      </c>
      <c r="J207" s="15">
        <v>162</v>
      </c>
      <c r="K207" s="15">
        <v>146</v>
      </c>
      <c r="L207" s="227">
        <v>-9</v>
      </c>
      <c r="M207" s="15">
        <v>232</v>
      </c>
      <c r="N207" s="229">
        <v>-9</v>
      </c>
    </row>
    <row r="208" spans="1:14">
      <c r="A208" s="209" t="str">
        <f>"I"&amp;all_sampels_cleaned!B208</f>
        <v>I436</v>
      </c>
      <c r="B208" s="15">
        <v>139</v>
      </c>
      <c r="C208" s="15">
        <v>302</v>
      </c>
      <c r="D208" s="15">
        <v>150</v>
      </c>
      <c r="E208" s="15">
        <v>158</v>
      </c>
      <c r="F208" s="229">
        <v>-9</v>
      </c>
      <c r="G208" s="15">
        <v>166</v>
      </c>
      <c r="H208" s="15">
        <v>-9</v>
      </c>
      <c r="I208" s="229">
        <v>196</v>
      </c>
      <c r="J208" s="15">
        <v>162</v>
      </c>
      <c r="K208" s="15">
        <v>122</v>
      </c>
      <c r="L208" s="227">
        <v>-9</v>
      </c>
      <c r="M208" s="15">
        <v>232</v>
      </c>
      <c r="N208" s="229">
        <v>-9</v>
      </c>
    </row>
    <row r="209" spans="1:14">
      <c r="A209" s="209" t="str">
        <f>"I"&amp;all_sampels_cleaned!B209</f>
        <v>I436</v>
      </c>
      <c r="B209" s="15">
        <v>143</v>
      </c>
      <c r="C209" s="15">
        <v>293</v>
      </c>
      <c r="D209" s="15">
        <v>150</v>
      </c>
      <c r="E209" s="15">
        <v>150</v>
      </c>
      <c r="F209" s="229">
        <v>-9</v>
      </c>
      <c r="G209" s="15">
        <v>154</v>
      </c>
      <c r="H209" s="15">
        <v>-9</v>
      </c>
      <c r="I209" s="229">
        <v>196</v>
      </c>
      <c r="J209" s="15">
        <v>162</v>
      </c>
      <c r="K209" s="15">
        <v>132</v>
      </c>
      <c r="L209" s="227">
        <v>-9</v>
      </c>
      <c r="M209" s="15">
        <v>232</v>
      </c>
      <c r="N209" s="229">
        <v>-9</v>
      </c>
    </row>
    <row r="210" spans="1:14">
      <c r="A210" s="209" t="str">
        <f>"I"&amp;all_sampels_cleaned!B210</f>
        <v>I437</v>
      </c>
      <c r="B210" s="15">
        <v>139</v>
      </c>
      <c r="C210" s="15">
        <v>-9</v>
      </c>
      <c r="D210" s="15">
        <v>150</v>
      </c>
      <c r="E210" s="15">
        <v>154</v>
      </c>
      <c r="F210" s="229">
        <v>-9</v>
      </c>
      <c r="G210" s="15">
        <v>163</v>
      </c>
      <c r="H210" s="15">
        <v>206</v>
      </c>
      <c r="I210" s="229">
        <v>200</v>
      </c>
      <c r="J210" s="15">
        <v>162</v>
      </c>
      <c r="K210" s="15">
        <v>132</v>
      </c>
      <c r="L210" s="227">
        <v>-9</v>
      </c>
      <c r="M210" s="15">
        <v>232</v>
      </c>
      <c r="N210" s="229">
        <v>-9</v>
      </c>
    </row>
    <row r="211" spans="1:14">
      <c r="A211" s="209" t="str">
        <f>"I"&amp;all_sampels_cleaned!B211</f>
        <v>I437</v>
      </c>
      <c r="B211" s="15">
        <v>143</v>
      </c>
      <c r="C211" s="15">
        <v>-9</v>
      </c>
      <c r="D211" s="15">
        <v>150</v>
      </c>
      <c r="E211" s="15">
        <v>154</v>
      </c>
      <c r="F211" s="229">
        <v>-9</v>
      </c>
      <c r="G211" s="15">
        <v>163</v>
      </c>
      <c r="H211" s="15">
        <v>202</v>
      </c>
      <c r="I211" s="229">
        <v>200</v>
      </c>
      <c r="J211" s="15">
        <v>168</v>
      </c>
      <c r="K211" s="15">
        <v>122</v>
      </c>
      <c r="L211" s="227">
        <v>-9</v>
      </c>
      <c r="M211" s="15">
        <v>232</v>
      </c>
      <c r="N211" s="229">
        <v>-9</v>
      </c>
    </row>
    <row r="212" spans="1:14">
      <c r="A212" s="209" t="str">
        <f>"I"&amp;all_sampels_cleaned!B212</f>
        <v>I438</v>
      </c>
      <c r="B212" s="15">
        <v>139</v>
      </c>
      <c r="C212" s="15">
        <v>-9</v>
      </c>
      <c r="D212" s="15">
        <v>150</v>
      </c>
      <c r="E212" s="15">
        <v>158</v>
      </c>
      <c r="F212" s="229">
        <v>-9</v>
      </c>
      <c r="G212" s="15">
        <v>163</v>
      </c>
      <c r="H212" s="15">
        <v>202</v>
      </c>
      <c r="I212" s="229">
        <v>196</v>
      </c>
      <c r="J212" s="15">
        <v>162</v>
      </c>
      <c r="K212" s="15">
        <v>146</v>
      </c>
      <c r="L212" s="227">
        <v>-9</v>
      </c>
      <c r="M212" s="15">
        <v>232</v>
      </c>
      <c r="N212" s="229">
        <v>-9</v>
      </c>
    </row>
    <row r="213" spans="1:14">
      <c r="A213" s="209" t="str">
        <f>"I"&amp;all_sampels_cleaned!B213</f>
        <v>I438</v>
      </c>
      <c r="B213" s="15">
        <v>143</v>
      </c>
      <c r="C213" s="15">
        <v>-9</v>
      </c>
      <c r="D213" s="15">
        <v>150</v>
      </c>
      <c r="E213" s="15">
        <v>158</v>
      </c>
      <c r="F213" s="229">
        <v>-9</v>
      </c>
      <c r="G213" s="15">
        <v>166</v>
      </c>
      <c r="H213" s="15">
        <v>202</v>
      </c>
      <c r="I213" s="229">
        <v>182</v>
      </c>
      <c r="J213" s="15">
        <v>162</v>
      </c>
      <c r="K213" s="15">
        <v>158</v>
      </c>
      <c r="L213" s="227">
        <v>-9</v>
      </c>
      <c r="M213" s="15">
        <v>232</v>
      </c>
      <c r="N213" s="229">
        <v>-9</v>
      </c>
    </row>
    <row r="214" spans="1:14">
      <c r="A214" s="209" t="str">
        <f>"I"&amp;all_sampels_cleaned!B214</f>
        <v>I439</v>
      </c>
      <c r="B214" s="15">
        <v>139</v>
      </c>
      <c r="C214" s="15">
        <v>320</v>
      </c>
      <c r="D214" s="15">
        <v>150</v>
      </c>
      <c r="E214" s="15">
        <v>158</v>
      </c>
      <c r="F214" s="229">
        <v>-9</v>
      </c>
      <c r="G214" s="15">
        <v>163</v>
      </c>
      <c r="H214" s="15">
        <v>202</v>
      </c>
      <c r="I214" s="229">
        <v>184</v>
      </c>
      <c r="J214" s="15">
        <v>162</v>
      </c>
      <c r="K214" s="15">
        <v>146</v>
      </c>
      <c r="L214" s="227">
        <v>-9</v>
      </c>
      <c r="M214" s="15">
        <v>232</v>
      </c>
      <c r="N214" s="229">
        <v>-9</v>
      </c>
    </row>
    <row r="215" spans="1:14">
      <c r="A215" s="209" t="str">
        <f>"I"&amp;all_sampels_cleaned!B215</f>
        <v>I439</v>
      </c>
      <c r="B215" s="15">
        <v>143</v>
      </c>
      <c r="C215" s="15">
        <v>320</v>
      </c>
      <c r="D215" s="15">
        <v>150</v>
      </c>
      <c r="E215" s="15">
        <v>158</v>
      </c>
      <c r="F215" s="229">
        <v>-9</v>
      </c>
      <c r="G215" s="15">
        <v>166</v>
      </c>
      <c r="H215" s="15">
        <v>202</v>
      </c>
      <c r="I215" s="229">
        <v>198</v>
      </c>
      <c r="J215" s="15">
        <v>150</v>
      </c>
      <c r="K215" s="15">
        <v>158</v>
      </c>
      <c r="L215" s="227">
        <v>-9</v>
      </c>
      <c r="M215" s="15">
        <v>232</v>
      </c>
      <c r="N215" s="229">
        <v>-9</v>
      </c>
    </row>
    <row r="216" spans="1:14">
      <c r="A216" s="209" t="str">
        <f>"I"&amp;all_sampels_cleaned!B216</f>
        <v>I440</v>
      </c>
      <c r="B216" s="15">
        <v>143</v>
      </c>
      <c r="C216" s="15">
        <v>302</v>
      </c>
      <c r="D216" s="15">
        <v>150</v>
      </c>
      <c r="E216" s="15">
        <v>154</v>
      </c>
      <c r="F216" s="229">
        <v>-9</v>
      </c>
      <c r="G216" s="15">
        <v>163</v>
      </c>
      <c r="H216" s="15">
        <v>202</v>
      </c>
      <c r="I216" s="229">
        <v>196</v>
      </c>
      <c r="J216" s="15">
        <v>162</v>
      </c>
      <c r="K216" s="15">
        <v>146</v>
      </c>
      <c r="L216" s="227">
        <v>-9</v>
      </c>
      <c r="M216" s="15">
        <v>232</v>
      </c>
      <c r="N216" s="229">
        <v>-9</v>
      </c>
    </row>
    <row r="217" spans="1:14">
      <c r="A217" s="209" t="str">
        <f>"I"&amp;all_sampels_cleaned!B217</f>
        <v>I440</v>
      </c>
      <c r="B217" s="15">
        <v>139</v>
      </c>
      <c r="C217" s="15">
        <v>293</v>
      </c>
      <c r="D217" s="15">
        <v>150</v>
      </c>
      <c r="E217" s="15">
        <v>170</v>
      </c>
      <c r="F217" s="229">
        <v>-9</v>
      </c>
      <c r="G217" s="15">
        <v>166</v>
      </c>
      <c r="H217" s="15">
        <v>202</v>
      </c>
      <c r="I217" s="229">
        <v>196</v>
      </c>
      <c r="J217" s="15">
        <v>162</v>
      </c>
      <c r="K217" s="15">
        <v>158</v>
      </c>
      <c r="L217" s="227">
        <v>-9</v>
      </c>
      <c r="M217" s="15">
        <v>232</v>
      </c>
      <c r="N217" s="229">
        <v>-9</v>
      </c>
    </row>
    <row r="218" spans="1:14">
      <c r="A218" s="209" t="str">
        <f>"I"&amp;all_sampels_cleaned!B218</f>
        <v>I441</v>
      </c>
      <c r="B218" s="15">
        <v>139</v>
      </c>
      <c r="C218" s="15">
        <v>293</v>
      </c>
      <c r="D218" s="15">
        <v>150</v>
      </c>
      <c r="E218" s="15">
        <v>158</v>
      </c>
      <c r="F218" s="229">
        <v>-9</v>
      </c>
      <c r="G218" s="15">
        <v>163</v>
      </c>
      <c r="H218" s="15">
        <v>202</v>
      </c>
      <c r="I218" s="229">
        <v>196</v>
      </c>
      <c r="J218" s="15">
        <v>162</v>
      </c>
      <c r="K218" s="15">
        <v>158</v>
      </c>
      <c r="L218" s="227">
        <v>-9</v>
      </c>
      <c r="M218" s="15">
        <v>-9</v>
      </c>
      <c r="N218" s="229">
        <v>-9</v>
      </c>
    </row>
    <row r="219" spans="1:14">
      <c r="A219" s="209" t="str">
        <f>"I"&amp;all_sampels_cleaned!B219</f>
        <v>I441</v>
      </c>
      <c r="B219" s="15">
        <v>143</v>
      </c>
      <c r="C219" s="15">
        <v>302</v>
      </c>
      <c r="D219" s="15">
        <v>150</v>
      </c>
      <c r="E219" s="15">
        <v>170</v>
      </c>
      <c r="F219" s="229">
        <v>-9</v>
      </c>
      <c r="G219" s="15">
        <v>166</v>
      </c>
      <c r="H219" s="15">
        <v>202</v>
      </c>
      <c r="I219" s="229">
        <v>196</v>
      </c>
      <c r="J219" s="15">
        <v>162</v>
      </c>
      <c r="K219" s="15">
        <v>146</v>
      </c>
      <c r="L219" s="227">
        <v>-9</v>
      </c>
      <c r="M219" s="15">
        <v>-9</v>
      </c>
      <c r="N219" s="229">
        <v>-9</v>
      </c>
    </row>
    <row r="220" spans="1:14">
      <c r="A220" s="209" t="str">
        <f>"I"&amp;all_sampels_cleaned!B220</f>
        <v>I442</v>
      </c>
      <c r="B220" s="15">
        <v>-9</v>
      </c>
      <c r="C220" s="15">
        <v>-9</v>
      </c>
      <c r="D220" s="15">
        <v>150</v>
      </c>
      <c r="E220" s="15">
        <v>-9</v>
      </c>
      <c r="F220" s="229">
        <v>-9</v>
      </c>
      <c r="G220" s="15">
        <v>-9</v>
      </c>
      <c r="H220" s="15">
        <v>-9</v>
      </c>
      <c r="I220" s="229">
        <v>-9</v>
      </c>
      <c r="J220" s="15">
        <v>-9</v>
      </c>
      <c r="K220" s="15">
        <v>152</v>
      </c>
      <c r="L220" s="227">
        <v>-9</v>
      </c>
      <c r="M220" s="15">
        <v>232</v>
      </c>
      <c r="N220" s="229">
        <v>-9</v>
      </c>
    </row>
    <row r="221" spans="1:14">
      <c r="A221" s="209" t="str">
        <f>"I"&amp;all_sampels_cleaned!B221</f>
        <v>I442</v>
      </c>
      <c r="B221" s="15">
        <v>-9</v>
      </c>
      <c r="C221" s="15">
        <v>-9</v>
      </c>
      <c r="D221" s="15">
        <v>150</v>
      </c>
      <c r="E221" s="15">
        <v>-9</v>
      </c>
      <c r="F221" s="229">
        <v>-9</v>
      </c>
      <c r="G221" s="15">
        <v>-9</v>
      </c>
      <c r="H221" s="15">
        <v>-9</v>
      </c>
      <c r="I221" s="229">
        <v>-9</v>
      </c>
      <c r="J221" s="15">
        <v>-9</v>
      </c>
      <c r="K221" s="15">
        <v>150</v>
      </c>
      <c r="L221" s="227">
        <v>-9</v>
      </c>
      <c r="M221" s="15">
        <v>232</v>
      </c>
      <c r="N221" s="229">
        <v>-9</v>
      </c>
    </row>
    <row r="222" spans="1:14">
      <c r="A222" s="209" t="str">
        <f>"I"&amp;all_sampels_cleaned!B222</f>
        <v>I443</v>
      </c>
      <c r="B222" s="15">
        <v>139</v>
      </c>
      <c r="C222" s="15">
        <v>302</v>
      </c>
      <c r="D222" s="15">
        <v>150</v>
      </c>
      <c r="E222" s="15">
        <v>158</v>
      </c>
      <c r="F222" s="229">
        <v>-9</v>
      </c>
      <c r="G222" s="15">
        <v>163</v>
      </c>
      <c r="H222" s="15">
        <v>202</v>
      </c>
      <c r="I222" s="229">
        <v>196</v>
      </c>
      <c r="J222" s="15">
        <v>162</v>
      </c>
      <c r="K222" s="15">
        <v>158</v>
      </c>
      <c r="L222" s="227">
        <v>-9</v>
      </c>
      <c r="M222" s="15">
        <v>-9</v>
      </c>
      <c r="N222" s="229">
        <v>-9</v>
      </c>
    </row>
    <row r="223" spans="1:14">
      <c r="A223" s="209" t="str">
        <f>"I"&amp;all_sampels_cleaned!B223</f>
        <v>I443</v>
      </c>
      <c r="B223" s="15">
        <v>143</v>
      </c>
      <c r="C223" s="15">
        <v>302</v>
      </c>
      <c r="D223" s="15">
        <v>150</v>
      </c>
      <c r="E223" s="15">
        <v>170</v>
      </c>
      <c r="F223" s="229">
        <v>-9</v>
      </c>
      <c r="G223" s="15">
        <v>166</v>
      </c>
      <c r="H223" s="15">
        <v>202</v>
      </c>
      <c r="I223" s="229">
        <v>196</v>
      </c>
      <c r="J223" s="15">
        <v>162</v>
      </c>
      <c r="K223" s="15">
        <v>146</v>
      </c>
      <c r="L223" s="227">
        <v>-9</v>
      </c>
      <c r="M223" s="15">
        <v>-9</v>
      </c>
      <c r="N223" s="229">
        <v>-9</v>
      </c>
    </row>
    <row r="224" spans="1:14">
      <c r="A224" s="209" t="str">
        <f>"I"&amp;all_sampels_cleaned!B224</f>
        <v>I444</v>
      </c>
      <c r="B224" s="15">
        <v>-9</v>
      </c>
      <c r="C224" s="15">
        <v>302</v>
      </c>
      <c r="D224" s="15">
        <v>150</v>
      </c>
      <c r="E224" s="15">
        <v>-9</v>
      </c>
      <c r="F224" s="229">
        <v>-9</v>
      </c>
      <c r="G224" s="15">
        <v>163</v>
      </c>
      <c r="H224" s="15">
        <v>-9</v>
      </c>
      <c r="I224" s="229">
        <v>182</v>
      </c>
      <c r="J224" s="15">
        <v>162</v>
      </c>
      <c r="K224" s="15">
        <v>-9</v>
      </c>
      <c r="L224" s="227">
        <v>-9</v>
      </c>
      <c r="M224" s="15">
        <v>-9</v>
      </c>
      <c r="N224" s="229">
        <v>-9</v>
      </c>
    </row>
    <row r="225" spans="1:14">
      <c r="A225" s="209" t="str">
        <f>"I"&amp;all_sampels_cleaned!B225</f>
        <v>I444</v>
      </c>
      <c r="B225" s="15">
        <v>-9</v>
      </c>
      <c r="C225" s="15">
        <v>302</v>
      </c>
      <c r="D225" s="15">
        <v>150</v>
      </c>
      <c r="E225" s="15">
        <v>-9</v>
      </c>
      <c r="F225" s="229">
        <v>-9</v>
      </c>
      <c r="G225" s="15">
        <v>166</v>
      </c>
      <c r="H225" s="15">
        <v>-9</v>
      </c>
      <c r="I225" s="229">
        <v>196</v>
      </c>
      <c r="J225" s="15">
        <v>159</v>
      </c>
      <c r="K225" s="15">
        <v>-9</v>
      </c>
      <c r="L225" s="227">
        <v>-9</v>
      </c>
      <c r="M225" s="15">
        <v>-9</v>
      </c>
      <c r="N225" s="229">
        <v>-9</v>
      </c>
    </row>
    <row r="226" spans="1:14">
      <c r="A226" s="209" t="str">
        <f>"I"&amp;all_sampels_cleaned!B226</f>
        <v>I445</v>
      </c>
      <c r="B226" s="15">
        <v>-9</v>
      </c>
      <c r="C226" s="15">
        <v>282</v>
      </c>
      <c r="D226" s="15">
        <v>150</v>
      </c>
      <c r="E226" s="15">
        <v>-9</v>
      </c>
      <c r="F226" s="229">
        <v>-9</v>
      </c>
      <c r="G226" s="15">
        <v>163</v>
      </c>
      <c r="H226" s="15">
        <v>202</v>
      </c>
      <c r="I226" s="229">
        <v>-9</v>
      </c>
      <c r="J226" s="15">
        <v>-9</v>
      </c>
      <c r="K226" s="15">
        <v>150</v>
      </c>
      <c r="L226" s="227">
        <v>-9</v>
      </c>
      <c r="M226" s="15">
        <v>232</v>
      </c>
      <c r="N226" s="229">
        <v>-9</v>
      </c>
    </row>
    <row r="227" spans="1:14">
      <c r="A227" s="209" t="str">
        <f>"I"&amp;all_sampels_cleaned!B227</f>
        <v>I445</v>
      </c>
      <c r="B227" s="15">
        <v>-9</v>
      </c>
      <c r="C227" s="15">
        <v>302</v>
      </c>
      <c r="D227" s="15">
        <v>150</v>
      </c>
      <c r="E227" s="15">
        <v>-9</v>
      </c>
      <c r="F227" s="229">
        <v>-9</v>
      </c>
      <c r="G227" s="15">
        <v>166</v>
      </c>
      <c r="H227" s="15">
        <v>202</v>
      </c>
      <c r="I227" s="229">
        <v>-9</v>
      </c>
      <c r="J227" s="15">
        <v>-9</v>
      </c>
      <c r="K227" s="15">
        <v>146</v>
      </c>
      <c r="L227" s="227">
        <v>-9</v>
      </c>
      <c r="M227" s="15">
        <v>232</v>
      </c>
      <c r="N227" s="229">
        <v>-9</v>
      </c>
    </row>
    <row r="228" spans="1:14">
      <c r="A228" s="209" t="str">
        <f>"I"&amp;all_sampels_cleaned!B228</f>
        <v>I446</v>
      </c>
      <c r="B228" s="15">
        <v>139</v>
      </c>
      <c r="C228" s="15">
        <v>302</v>
      </c>
      <c r="D228" s="15">
        <v>150</v>
      </c>
      <c r="E228" s="15">
        <v>170</v>
      </c>
      <c r="F228" s="229">
        <v>-9</v>
      </c>
      <c r="G228" s="15">
        <v>163</v>
      </c>
      <c r="H228" s="15">
        <v>206</v>
      </c>
      <c r="I228" s="229">
        <v>186</v>
      </c>
      <c r="J228" s="15">
        <v>162</v>
      </c>
      <c r="K228" s="15">
        <v>-9</v>
      </c>
      <c r="L228" s="227">
        <v>-9</v>
      </c>
      <c r="M228" s="15">
        <v>232</v>
      </c>
      <c r="N228" s="229">
        <v>-9</v>
      </c>
    </row>
    <row r="229" spans="1:14">
      <c r="A229" s="209" t="str">
        <f>"I"&amp;all_sampels_cleaned!B229</f>
        <v>I446</v>
      </c>
      <c r="B229" s="15">
        <v>139</v>
      </c>
      <c r="C229" s="15">
        <v>302</v>
      </c>
      <c r="D229" s="15">
        <v>150</v>
      </c>
      <c r="E229" s="15">
        <v>154</v>
      </c>
      <c r="F229" s="229">
        <v>-9</v>
      </c>
      <c r="G229" s="15">
        <v>163</v>
      </c>
      <c r="H229" s="15">
        <v>202</v>
      </c>
      <c r="I229" s="229">
        <v>200</v>
      </c>
      <c r="J229" s="15">
        <v>168</v>
      </c>
      <c r="K229" s="15">
        <v>-9</v>
      </c>
      <c r="L229" s="227">
        <v>-9</v>
      </c>
      <c r="M229" s="15">
        <v>232</v>
      </c>
      <c r="N229" s="229">
        <v>-9</v>
      </c>
    </row>
    <row r="230" spans="1:14">
      <c r="A230" s="209" t="str">
        <f>"I"&amp;all_sampels_cleaned!B230</f>
        <v>I447</v>
      </c>
      <c r="B230" s="15">
        <v>139</v>
      </c>
      <c r="C230" s="15">
        <v>302</v>
      </c>
      <c r="D230" s="15">
        <v>150</v>
      </c>
      <c r="E230" s="15">
        <v>158</v>
      </c>
      <c r="F230" s="229">
        <v>-9</v>
      </c>
      <c r="G230" s="15">
        <v>163</v>
      </c>
      <c r="H230" s="15">
        <v>202</v>
      </c>
      <c r="I230" s="229">
        <v>-9</v>
      </c>
      <c r="J230" s="15">
        <v>162</v>
      </c>
      <c r="K230" s="15">
        <v>158</v>
      </c>
      <c r="L230" s="227">
        <v>-9</v>
      </c>
      <c r="M230" s="15">
        <v>232</v>
      </c>
      <c r="N230" s="229">
        <v>-9</v>
      </c>
    </row>
    <row r="231" spans="1:14">
      <c r="A231" s="209" t="str">
        <f>"I"&amp;all_sampels_cleaned!B231</f>
        <v>I447</v>
      </c>
      <c r="B231" s="15">
        <v>139</v>
      </c>
      <c r="C231" s="15">
        <v>302</v>
      </c>
      <c r="D231" s="15">
        <v>150</v>
      </c>
      <c r="E231" s="15">
        <v>170</v>
      </c>
      <c r="F231" s="229">
        <v>-9</v>
      </c>
      <c r="G231" s="15">
        <v>166</v>
      </c>
      <c r="H231" s="15">
        <v>202</v>
      </c>
      <c r="I231" s="229">
        <v>-9</v>
      </c>
      <c r="J231" s="15">
        <v>162</v>
      </c>
      <c r="K231" s="15">
        <v>146</v>
      </c>
      <c r="L231" s="227">
        <v>-9</v>
      </c>
      <c r="M231" s="15">
        <v>232</v>
      </c>
      <c r="N231" s="229">
        <v>-9</v>
      </c>
    </row>
    <row r="232" spans="1:14">
      <c r="A232" s="209" t="str">
        <f>"I"&amp;all_sampels_cleaned!B232</f>
        <v>I448</v>
      </c>
      <c r="B232" s="15">
        <v>143</v>
      </c>
      <c r="C232" s="15">
        <v>302</v>
      </c>
      <c r="D232" s="15">
        <v>150</v>
      </c>
      <c r="E232" s="15">
        <v>158</v>
      </c>
      <c r="F232" s="229">
        <v>-9</v>
      </c>
      <c r="G232" s="15">
        <v>163</v>
      </c>
      <c r="H232" s="15">
        <v>202</v>
      </c>
      <c r="I232" s="229">
        <v>196</v>
      </c>
      <c r="J232" s="15">
        <v>-9</v>
      </c>
      <c r="K232" s="15">
        <v>158</v>
      </c>
      <c r="L232" s="227">
        <v>-9</v>
      </c>
      <c r="M232" s="15">
        <v>-9</v>
      </c>
      <c r="N232" s="229">
        <v>-9</v>
      </c>
    </row>
    <row r="233" spans="1:14">
      <c r="A233" s="209" t="str">
        <f>"I"&amp;all_sampels_cleaned!B233</f>
        <v>I448</v>
      </c>
      <c r="B233" s="15">
        <v>139</v>
      </c>
      <c r="C233" s="15">
        <v>302</v>
      </c>
      <c r="D233" s="15">
        <v>150</v>
      </c>
      <c r="E233" s="15">
        <v>170</v>
      </c>
      <c r="F233" s="229">
        <v>-9</v>
      </c>
      <c r="G233" s="15">
        <v>166</v>
      </c>
      <c r="H233" s="15">
        <v>202</v>
      </c>
      <c r="I233" s="229">
        <v>196</v>
      </c>
      <c r="J233" s="15">
        <v>-9</v>
      </c>
      <c r="K233" s="15">
        <v>146</v>
      </c>
      <c r="L233" s="227">
        <v>-9</v>
      </c>
      <c r="M233" s="15">
        <v>-9</v>
      </c>
      <c r="N233" s="229">
        <v>-9</v>
      </c>
    </row>
    <row r="234" spans="1:14">
      <c r="A234" s="209" t="str">
        <f>"I"&amp;all_sampels_cleaned!B234</f>
        <v>I449</v>
      </c>
      <c r="B234" s="15">
        <v>139</v>
      </c>
      <c r="C234" s="15">
        <v>-9</v>
      </c>
      <c r="D234" s="15">
        <v>150</v>
      </c>
      <c r="E234" s="15">
        <v>158</v>
      </c>
      <c r="F234" s="229">
        <v>-9</v>
      </c>
      <c r="G234" s="15">
        <v>-9</v>
      </c>
      <c r="H234" s="15">
        <v>202</v>
      </c>
      <c r="I234" s="229">
        <v>196</v>
      </c>
      <c r="J234" s="15">
        <v>162</v>
      </c>
      <c r="K234" s="15">
        <v>158</v>
      </c>
      <c r="L234" s="227">
        <v>-9</v>
      </c>
      <c r="M234" s="15">
        <v>232</v>
      </c>
      <c r="N234" s="229">
        <v>-9</v>
      </c>
    </row>
    <row r="235" spans="1:14">
      <c r="A235" s="209" t="str">
        <f>"I"&amp;all_sampels_cleaned!B235</f>
        <v>I449</v>
      </c>
      <c r="B235" s="15">
        <v>143</v>
      </c>
      <c r="C235" s="15">
        <v>-9</v>
      </c>
      <c r="D235" s="15">
        <v>150</v>
      </c>
      <c r="E235" s="15">
        <v>170</v>
      </c>
      <c r="F235" s="229">
        <v>-9</v>
      </c>
      <c r="G235" s="15">
        <v>-9</v>
      </c>
      <c r="H235" s="15">
        <v>202</v>
      </c>
      <c r="I235" s="229">
        <v>196</v>
      </c>
      <c r="J235" s="15">
        <v>162</v>
      </c>
      <c r="K235" s="15">
        <v>146</v>
      </c>
      <c r="L235" s="227">
        <v>-9</v>
      </c>
      <c r="M235" s="15">
        <v>232</v>
      </c>
      <c r="N235" s="229">
        <v>-9</v>
      </c>
    </row>
    <row r="236" spans="1:14">
      <c r="A236" s="209" t="str">
        <f>"I"&amp;all_sampels_cleaned!B236</f>
        <v>I211</v>
      </c>
      <c r="B236" s="15">
        <v>139</v>
      </c>
      <c r="C236" s="15">
        <v>-9</v>
      </c>
      <c r="D236" s="15">
        <v>-9</v>
      </c>
      <c r="E236" s="15">
        <v>186</v>
      </c>
      <c r="F236" s="229">
        <v>194</v>
      </c>
      <c r="G236" s="15">
        <v>163</v>
      </c>
      <c r="H236" s="15">
        <v>202</v>
      </c>
      <c r="I236" s="229">
        <v>196</v>
      </c>
      <c r="J236" s="15">
        <v>150</v>
      </c>
      <c r="K236" s="15">
        <v>122</v>
      </c>
      <c r="L236" s="227">
        <v>302</v>
      </c>
      <c r="M236" s="15">
        <v>232</v>
      </c>
      <c r="N236" s="229">
        <v>214</v>
      </c>
    </row>
    <row r="237" spans="1:14">
      <c r="A237" s="209" t="str">
        <f>"I"&amp;all_sampels_cleaned!B237</f>
        <v>I211</v>
      </c>
      <c r="B237" s="15">
        <v>143</v>
      </c>
      <c r="C237" s="15">
        <v>-9</v>
      </c>
      <c r="D237" s="15">
        <v>-9</v>
      </c>
      <c r="E237" s="15">
        <v>186</v>
      </c>
      <c r="F237" s="229">
        <v>194</v>
      </c>
      <c r="G237" s="15">
        <v>166</v>
      </c>
      <c r="H237" s="15">
        <v>206</v>
      </c>
      <c r="I237" s="229">
        <v>182</v>
      </c>
      <c r="J237" s="15">
        <v>162</v>
      </c>
      <c r="K237" s="15">
        <v>132</v>
      </c>
      <c r="L237" s="227">
        <v>302</v>
      </c>
      <c r="M237" s="15">
        <v>232</v>
      </c>
      <c r="N237" s="229">
        <v>224</v>
      </c>
    </row>
    <row r="238" spans="1:14">
      <c r="A238" s="209" t="str">
        <f>"I"&amp;all_sampels_cleaned!B238</f>
        <v>I212</v>
      </c>
      <c r="B238" s="15">
        <v>139</v>
      </c>
      <c r="C238" s="15">
        <v>-9</v>
      </c>
      <c r="D238" s="15">
        <v>-9</v>
      </c>
      <c r="E238" s="15">
        <v>158</v>
      </c>
      <c r="F238" s="229">
        <v>194</v>
      </c>
      <c r="G238" s="15">
        <v>166</v>
      </c>
      <c r="H238" s="15">
        <v>-9</v>
      </c>
      <c r="I238" s="229">
        <v>200</v>
      </c>
      <c r="J238" s="15">
        <v>150</v>
      </c>
      <c r="K238" s="15">
        <v>146</v>
      </c>
      <c r="L238" s="227">
        <v>302</v>
      </c>
      <c r="M238" s="15">
        <v>232</v>
      </c>
      <c r="N238" s="229">
        <v>-9</v>
      </c>
    </row>
    <row r="239" spans="1:14">
      <c r="A239" s="209" t="str">
        <f>"I"&amp;all_sampels_cleaned!B239</f>
        <v>I212</v>
      </c>
      <c r="B239" s="15">
        <v>143</v>
      </c>
      <c r="C239" s="15">
        <v>-9</v>
      </c>
      <c r="D239" s="15">
        <v>-9</v>
      </c>
      <c r="E239" s="15">
        <v>158</v>
      </c>
      <c r="F239" s="229">
        <v>194</v>
      </c>
      <c r="G239" s="15">
        <v>166</v>
      </c>
      <c r="H239" s="15">
        <v>-9</v>
      </c>
      <c r="I239" s="229">
        <v>196</v>
      </c>
      <c r="J239" s="15">
        <v>162</v>
      </c>
      <c r="K239" s="15">
        <v>158</v>
      </c>
      <c r="L239" s="227">
        <v>302</v>
      </c>
      <c r="M239" s="15">
        <v>232</v>
      </c>
      <c r="N239" s="229">
        <v>-9</v>
      </c>
    </row>
    <row r="240" spans="1:14">
      <c r="A240" s="209" t="str">
        <f>"I"&amp;all_sampels_cleaned!B240</f>
        <v>I213</v>
      </c>
      <c r="B240" s="15">
        <v>139</v>
      </c>
      <c r="C240" s="15">
        <v>-9</v>
      </c>
      <c r="D240" s="15">
        <v>-9</v>
      </c>
      <c r="E240" s="15">
        <v>186</v>
      </c>
      <c r="F240" s="229">
        <v>194</v>
      </c>
      <c r="G240" s="15">
        <v>163</v>
      </c>
      <c r="H240" s="15">
        <v>202</v>
      </c>
      <c r="I240" s="229">
        <v>200</v>
      </c>
      <c r="J240" s="15">
        <v>156</v>
      </c>
      <c r="K240" s="15">
        <v>122</v>
      </c>
      <c r="L240" s="227">
        <v>302</v>
      </c>
      <c r="M240" s="15">
        <v>232</v>
      </c>
      <c r="N240" s="229">
        <v>-9</v>
      </c>
    </row>
    <row r="241" spans="1:14">
      <c r="A241" s="209" t="str">
        <f>"I"&amp;all_sampels_cleaned!B241</f>
        <v>I213</v>
      </c>
      <c r="B241" s="15">
        <v>131</v>
      </c>
      <c r="C241" s="15">
        <v>-9</v>
      </c>
      <c r="D241" s="15">
        <v>-9</v>
      </c>
      <c r="E241" s="15">
        <v>158</v>
      </c>
      <c r="F241" s="229">
        <v>197</v>
      </c>
      <c r="G241" s="15">
        <v>166</v>
      </c>
      <c r="H241" s="15">
        <v>202</v>
      </c>
      <c r="I241" s="229">
        <v>196</v>
      </c>
      <c r="J241" s="15">
        <v>156</v>
      </c>
      <c r="K241" s="15">
        <v>132</v>
      </c>
      <c r="L241" s="227">
        <v>302</v>
      </c>
      <c r="M241" s="15">
        <v>232</v>
      </c>
      <c r="N241" s="229">
        <v>-9</v>
      </c>
    </row>
    <row r="242" spans="1:14">
      <c r="A242" s="209" t="str">
        <f>"I"&amp;all_sampels_cleaned!B242</f>
        <v>I214</v>
      </c>
      <c r="B242" s="15">
        <v>-9</v>
      </c>
      <c r="C242" s="15">
        <v>-9</v>
      </c>
      <c r="D242" s="15">
        <v>-9</v>
      </c>
      <c r="E242" s="15">
        <v>-9</v>
      </c>
      <c r="F242" s="229">
        <v>-9</v>
      </c>
      <c r="G242" s="15">
        <v>-9</v>
      </c>
      <c r="H242" s="15">
        <v>-9</v>
      </c>
      <c r="I242" s="229">
        <v>-9</v>
      </c>
      <c r="J242" s="15">
        <v>150</v>
      </c>
      <c r="K242" s="15">
        <v>122</v>
      </c>
      <c r="L242" s="227">
        <v>302</v>
      </c>
      <c r="M242" s="15">
        <v>-9</v>
      </c>
      <c r="N242" s="229">
        <v>-9</v>
      </c>
    </row>
    <row r="243" spans="1:14">
      <c r="A243" s="209" t="str">
        <f>"I"&amp;all_sampels_cleaned!B243</f>
        <v>I214</v>
      </c>
      <c r="B243" s="15">
        <v>-9</v>
      </c>
      <c r="C243" s="15">
        <v>-9</v>
      </c>
      <c r="D243" s="15">
        <v>-9</v>
      </c>
      <c r="E243" s="15">
        <v>-9</v>
      </c>
      <c r="F243" s="229">
        <v>-9</v>
      </c>
      <c r="G243" s="15">
        <v>-9</v>
      </c>
      <c r="H243" s="15">
        <v>-9</v>
      </c>
      <c r="I243" s="229">
        <v>-9</v>
      </c>
      <c r="J243" s="15">
        <v>150</v>
      </c>
      <c r="K243" s="15">
        <v>132</v>
      </c>
      <c r="L243" s="227">
        <v>302</v>
      </c>
      <c r="M243" s="15">
        <v>-9</v>
      </c>
      <c r="N243" s="229">
        <v>-9</v>
      </c>
    </row>
    <row r="244" spans="1:14">
      <c r="A244" s="209" t="str">
        <f>"I"&amp;all_sampels_cleaned!B244</f>
        <v>I215</v>
      </c>
      <c r="B244" s="15">
        <v>-9</v>
      </c>
      <c r="C244" s="15">
        <v>-9</v>
      </c>
      <c r="D244" s="15">
        <v>-9</v>
      </c>
      <c r="E244" s="15">
        <v>-9</v>
      </c>
      <c r="F244" s="229">
        <v>-9</v>
      </c>
      <c r="G244" s="15">
        <v>160</v>
      </c>
      <c r="H244" s="15">
        <v>-9</v>
      </c>
      <c r="I244" s="229">
        <v>196</v>
      </c>
      <c r="J244" s="15">
        <v>162</v>
      </c>
      <c r="K244" s="15">
        <v>122</v>
      </c>
      <c r="L244" s="227">
        <v>-9</v>
      </c>
      <c r="M244" s="15">
        <v>232</v>
      </c>
      <c r="N244" s="229">
        <v>-9</v>
      </c>
    </row>
    <row r="245" spans="1:14">
      <c r="A245" s="209" t="str">
        <f>"I"&amp;all_sampels_cleaned!B245</f>
        <v>I215</v>
      </c>
      <c r="B245" s="15">
        <v>-9</v>
      </c>
      <c r="C245" s="15">
        <v>-9</v>
      </c>
      <c r="D245" s="15">
        <v>-9</v>
      </c>
      <c r="E245" s="15">
        <v>-9</v>
      </c>
      <c r="F245" s="229">
        <v>-9</v>
      </c>
      <c r="G245" s="15">
        <v>163</v>
      </c>
      <c r="H245" s="15">
        <v>-9</v>
      </c>
      <c r="I245" s="229">
        <v>196</v>
      </c>
      <c r="J245" s="15">
        <v>162</v>
      </c>
      <c r="K245" s="15">
        <v>132</v>
      </c>
      <c r="L245" s="227">
        <v>-9</v>
      </c>
      <c r="M245" s="15">
        <v>232</v>
      </c>
      <c r="N245" s="229">
        <v>-9</v>
      </c>
    </row>
    <row r="246" spans="1:14">
      <c r="A246" s="209" t="str">
        <f>"I"&amp;all_sampels_cleaned!B246</f>
        <v>I216</v>
      </c>
      <c r="B246" s="15">
        <v>-9</v>
      </c>
      <c r="C246" s="15">
        <v>-9</v>
      </c>
      <c r="D246" s="15">
        <v>-9</v>
      </c>
      <c r="E246" s="15">
        <v>-9</v>
      </c>
      <c r="F246" s="229">
        <v>-9</v>
      </c>
      <c r="G246" s="15">
        <v>166</v>
      </c>
      <c r="H246" s="15">
        <v>202</v>
      </c>
      <c r="I246" s="229">
        <v>-9</v>
      </c>
      <c r="J246" s="15">
        <v>-9</v>
      </c>
      <c r="K246" s="15">
        <v>-9</v>
      </c>
      <c r="L246" s="227">
        <v>-9</v>
      </c>
      <c r="M246" s="15">
        <v>232</v>
      </c>
      <c r="N246" s="229">
        <v>224</v>
      </c>
    </row>
    <row r="247" spans="1:14">
      <c r="A247" s="209" t="str">
        <f>"I"&amp;all_sampels_cleaned!B247</f>
        <v>I216</v>
      </c>
      <c r="B247" s="15">
        <v>-9</v>
      </c>
      <c r="C247" s="15">
        <v>-9</v>
      </c>
      <c r="D247" s="15">
        <v>-9</v>
      </c>
      <c r="E247" s="15">
        <v>-9</v>
      </c>
      <c r="F247" s="229">
        <v>-9</v>
      </c>
      <c r="G247" s="15">
        <v>166</v>
      </c>
      <c r="H247" s="15">
        <v>204</v>
      </c>
      <c r="I247" s="229">
        <v>-9</v>
      </c>
      <c r="J247" s="15">
        <v>-9</v>
      </c>
      <c r="K247" s="15">
        <v>-9</v>
      </c>
      <c r="L247" s="227">
        <v>-9</v>
      </c>
      <c r="M247" s="15">
        <v>232</v>
      </c>
      <c r="N247" s="229">
        <v>227</v>
      </c>
    </row>
    <row r="248" spans="1:14">
      <c r="A248" s="209" t="str">
        <f>"I"&amp;all_sampels_cleaned!B248</f>
        <v>I217</v>
      </c>
      <c r="B248" s="15">
        <v>-9</v>
      </c>
      <c r="C248" s="15">
        <v>-9</v>
      </c>
      <c r="D248" s="15">
        <v>-9</v>
      </c>
      <c r="E248" s="15">
        <v>-9</v>
      </c>
      <c r="F248" s="229">
        <v>-9</v>
      </c>
      <c r="G248" s="15">
        <v>-9</v>
      </c>
      <c r="H248" s="15">
        <v>-9</v>
      </c>
      <c r="I248" s="229">
        <v>-9</v>
      </c>
      <c r="J248" s="15">
        <v>162</v>
      </c>
      <c r="K248" s="15">
        <v>134</v>
      </c>
      <c r="L248" s="227">
        <v>-9</v>
      </c>
      <c r="M248" s="15">
        <v>-9</v>
      </c>
      <c r="N248" s="229">
        <v>-9</v>
      </c>
    </row>
    <row r="249" spans="1:14">
      <c r="A249" s="209" t="str">
        <f>"I"&amp;all_sampels_cleaned!B249</f>
        <v>I217</v>
      </c>
      <c r="B249" s="15">
        <v>-9</v>
      </c>
      <c r="C249" s="15">
        <v>-9</v>
      </c>
      <c r="D249" s="15">
        <v>-9</v>
      </c>
      <c r="E249" s="15">
        <v>-9</v>
      </c>
      <c r="F249" s="229">
        <v>-9</v>
      </c>
      <c r="G249" s="15">
        <v>-9</v>
      </c>
      <c r="H249" s="15">
        <v>-9</v>
      </c>
      <c r="I249" s="229">
        <v>-9</v>
      </c>
      <c r="J249" s="15">
        <v>162</v>
      </c>
      <c r="K249" s="15">
        <v>158</v>
      </c>
      <c r="L249" s="227">
        <v>-9</v>
      </c>
      <c r="M249" s="15">
        <v>-9</v>
      </c>
      <c r="N249" s="229">
        <v>-9</v>
      </c>
    </row>
    <row r="250" spans="1:14">
      <c r="A250" s="209" t="str">
        <f>"I"&amp;all_sampels_cleaned!B250</f>
        <v>I218</v>
      </c>
      <c r="B250" s="15">
        <v>-9</v>
      </c>
      <c r="C250" s="15">
        <v>-9</v>
      </c>
      <c r="D250" s="15">
        <v>-9</v>
      </c>
      <c r="E250" s="15">
        <v>-9</v>
      </c>
      <c r="F250" s="229">
        <v>-9</v>
      </c>
      <c r="G250" s="15">
        <v>-9</v>
      </c>
      <c r="H250" s="15">
        <v>-9</v>
      </c>
      <c r="I250" s="229">
        <v>-9</v>
      </c>
      <c r="J250" s="15">
        <v>162</v>
      </c>
      <c r="K250" s="15">
        <v>124</v>
      </c>
      <c r="L250" s="227">
        <v>302</v>
      </c>
      <c r="M250" s="15">
        <v>232</v>
      </c>
      <c r="N250" s="229">
        <v>224</v>
      </c>
    </row>
    <row r="251" spans="1:14">
      <c r="A251" s="209" t="str">
        <f>"I"&amp;all_sampels_cleaned!B251</f>
        <v>I218</v>
      </c>
      <c r="B251" s="15">
        <v>-9</v>
      </c>
      <c r="C251" s="15">
        <v>-9</v>
      </c>
      <c r="D251" s="15">
        <v>-9</v>
      </c>
      <c r="E251" s="15">
        <v>-9</v>
      </c>
      <c r="F251" s="229">
        <v>-9</v>
      </c>
      <c r="G251" s="15">
        <v>-9</v>
      </c>
      <c r="H251" s="15">
        <v>-9</v>
      </c>
      <c r="I251" s="229">
        <v>-9</v>
      </c>
      <c r="J251" s="15">
        <v>162</v>
      </c>
      <c r="K251" s="15">
        <v>134</v>
      </c>
      <c r="L251" s="227">
        <v>293</v>
      </c>
      <c r="M251" s="15">
        <v>232</v>
      </c>
      <c r="N251" s="229">
        <v>224</v>
      </c>
    </row>
    <row r="252" spans="1:14">
      <c r="A252" s="209" t="str">
        <f>"I"&amp;all_sampels_cleaned!B252</f>
        <v>I219</v>
      </c>
      <c r="B252" s="15">
        <v>-9</v>
      </c>
      <c r="C252" s="15">
        <v>-9</v>
      </c>
      <c r="D252" s="15">
        <v>-9</v>
      </c>
      <c r="E252" s="15">
        <v>-9</v>
      </c>
      <c r="F252" s="229">
        <v>-9</v>
      </c>
      <c r="G252" s="15">
        <v>-9</v>
      </c>
      <c r="H252" s="15">
        <v>-9</v>
      </c>
      <c r="I252" s="229">
        <v>-9</v>
      </c>
      <c r="J252" s="15">
        <v>168</v>
      </c>
      <c r="K252" s="15">
        <v>154</v>
      </c>
      <c r="L252" s="227">
        <v>-9</v>
      </c>
      <c r="M252" s="15">
        <v>232</v>
      </c>
      <c r="N252" s="229">
        <v>224</v>
      </c>
    </row>
    <row r="253" spans="1:14">
      <c r="A253" s="209" t="str">
        <f>"I"&amp;all_sampels_cleaned!B253</f>
        <v>I219</v>
      </c>
      <c r="B253" s="15">
        <v>-9</v>
      </c>
      <c r="C253" s="15">
        <v>-9</v>
      </c>
      <c r="D253" s="15">
        <v>-9</v>
      </c>
      <c r="E253" s="15">
        <v>-9</v>
      </c>
      <c r="F253" s="229">
        <v>-9</v>
      </c>
      <c r="G253" s="15">
        <v>-9</v>
      </c>
      <c r="H253" s="15">
        <v>-9</v>
      </c>
      <c r="I253" s="229">
        <v>-9</v>
      </c>
      <c r="J253" s="15">
        <v>162</v>
      </c>
      <c r="K253" s="15">
        <v>154</v>
      </c>
      <c r="L253" s="227">
        <v>-9</v>
      </c>
      <c r="M253" s="15">
        <v>232</v>
      </c>
      <c r="N253" s="229">
        <v>224</v>
      </c>
    </row>
    <row r="254" spans="1:14">
      <c r="A254" s="209" t="str">
        <f>"I"&amp;all_sampels_cleaned!B254</f>
        <v>I220</v>
      </c>
      <c r="B254" s="15">
        <v>143</v>
      </c>
      <c r="C254" s="15">
        <v>-9</v>
      </c>
      <c r="D254" s="15">
        <v>-9</v>
      </c>
      <c r="E254" s="15">
        <v>-9</v>
      </c>
      <c r="F254" s="229">
        <v>-9</v>
      </c>
      <c r="G254" s="15">
        <v>160</v>
      </c>
      <c r="H254" s="15">
        <v>-9</v>
      </c>
      <c r="I254" s="229">
        <v>200</v>
      </c>
      <c r="J254" s="15">
        <v>162</v>
      </c>
      <c r="K254" s="15">
        <v>122</v>
      </c>
      <c r="L254" s="227">
        <v>-9</v>
      </c>
      <c r="M254" s="15">
        <v>232</v>
      </c>
      <c r="N254" s="229">
        <v>224</v>
      </c>
    </row>
    <row r="255" spans="1:14">
      <c r="A255" s="209" t="str">
        <f>"I"&amp;all_sampels_cleaned!B255</f>
        <v>I220</v>
      </c>
      <c r="B255" s="15">
        <v>139</v>
      </c>
      <c r="C255" s="15">
        <v>-9</v>
      </c>
      <c r="D255" s="15">
        <v>-9</v>
      </c>
      <c r="E255" s="15">
        <v>-9</v>
      </c>
      <c r="F255" s="229">
        <v>-9</v>
      </c>
      <c r="G255" s="15">
        <v>163</v>
      </c>
      <c r="H255" s="15">
        <v>-9</v>
      </c>
      <c r="I255" s="229">
        <v>196</v>
      </c>
      <c r="J255" s="15">
        <v>162</v>
      </c>
      <c r="K255" s="15">
        <v>132</v>
      </c>
      <c r="L255" s="227">
        <v>-9</v>
      </c>
      <c r="M255" s="15">
        <v>232</v>
      </c>
      <c r="N255" s="229">
        <v>230</v>
      </c>
    </row>
    <row r="256" spans="1:14">
      <c r="A256" s="209" t="str">
        <f>"I"&amp;all_sampels_cleaned!B256</f>
        <v>I221</v>
      </c>
      <c r="B256" s="15">
        <v>-9</v>
      </c>
      <c r="C256" s="15">
        <v>-9</v>
      </c>
      <c r="D256" s="15">
        <v>-9</v>
      </c>
      <c r="E256" s="15">
        <v>-9</v>
      </c>
      <c r="F256" s="229">
        <v>-9</v>
      </c>
      <c r="G256" s="15">
        <v>-9</v>
      </c>
      <c r="H256" s="15">
        <v>202</v>
      </c>
      <c r="I256" s="229">
        <v>-9</v>
      </c>
      <c r="J256" s="15">
        <v>168</v>
      </c>
      <c r="K256" s="15">
        <v>122</v>
      </c>
      <c r="L256" s="227">
        <v>293</v>
      </c>
      <c r="M256" s="15">
        <v>232</v>
      </c>
      <c r="N256" s="229">
        <v>-9</v>
      </c>
    </row>
    <row r="257" spans="1:14">
      <c r="A257" s="209" t="str">
        <f>"I"&amp;all_sampels_cleaned!B257</f>
        <v>I221</v>
      </c>
      <c r="B257" s="15">
        <v>-9</v>
      </c>
      <c r="C257" s="15">
        <v>-9</v>
      </c>
      <c r="D257" s="15">
        <v>-9</v>
      </c>
      <c r="E257" s="15">
        <v>-9</v>
      </c>
      <c r="F257" s="229">
        <v>-9</v>
      </c>
      <c r="G257" s="15">
        <v>-9</v>
      </c>
      <c r="H257" s="15">
        <v>202</v>
      </c>
      <c r="I257" s="229">
        <v>-9</v>
      </c>
      <c r="J257" s="15">
        <v>168</v>
      </c>
      <c r="K257" s="15">
        <v>132</v>
      </c>
      <c r="L257" s="227">
        <v>293</v>
      </c>
      <c r="M257" s="15">
        <v>232</v>
      </c>
      <c r="N257" s="229">
        <v>-9</v>
      </c>
    </row>
    <row r="258" spans="1:14">
      <c r="A258" s="209" t="str">
        <f>"I"&amp;all_sampels_cleaned!B258</f>
        <v>I222</v>
      </c>
      <c r="B258" s="15">
        <v>-9</v>
      </c>
      <c r="C258" s="15">
        <v>-9</v>
      </c>
      <c r="D258" s="15">
        <v>-9</v>
      </c>
      <c r="E258" s="15">
        <v>-9</v>
      </c>
      <c r="F258" s="229">
        <v>-9</v>
      </c>
      <c r="G258" s="15">
        <v>-9</v>
      </c>
      <c r="H258" s="15">
        <v>202</v>
      </c>
      <c r="I258" s="229">
        <v>196</v>
      </c>
      <c r="J258" s="15">
        <v>-9</v>
      </c>
      <c r="K258" s="15">
        <v>154</v>
      </c>
      <c r="L258" s="227">
        <v>-9</v>
      </c>
      <c r="M258" s="15">
        <v>232</v>
      </c>
      <c r="N258" s="229">
        <v>-9</v>
      </c>
    </row>
    <row r="259" spans="1:14">
      <c r="A259" s="209" t="str">
        <f>"I"&amp;all_sampels_cleaned!B259</f>
        <v>I222</v>
      </c>
      <c r="B259" s="15">
        <v>-9</v>
      </c>
      <c r="C259" s="15">
        <v>-9</v>
      </c>
      <c r="D259" s="15">
        <v>-9</v>
      </c>
      <c r="E259" s="15">
        <v>-9</v>
      </c>
      <c r="F259" s="229">
        <v>-9</v>
      </c>
      <c r="G259" s="15">
        <v>-9</v>
      </c>
      <c r="H259" s="15">
        <v>202</v>
      </c>
      <c r="I259" s="229">
        <v>182</v>
      </c>
      <c r="J259" s="15">
        <v>-9</v>
      </c>
      <c r="K259" s="15">
        <v>154</v>
      </c>
      <c r="L259" s="227">
        <v>-9</v>
      </c>
      <c r="M259" s="15">
        <v>232</v>
      </c>
      <c r="N259" s="229">
        <v>-9</v>
      </c>
    </row>
    <row r="260" spans="1:14">
      <c r="A260" s="209" t="str">
        <f>"I"&amp;all_sampels_cleaned!B260</f>
        <v>I223</v>
      </c>
      <c r="B260" s="15">
        <v>-9</v>
      </c>
      <c r="C260" s="15">
        <v>-9</v>
      </c>
      <c r="D260" s="15">
        <v>-9</v>
      </c>
      <c r="E260" s="15">
        <v>-9</v>
      </c>
      <c r="F260" s="229">
        <v>-9</v>
      </c>
      <c r="G260" s="15">
        <v>160</v>
      </c>
      <c r="H260" s="15">
        <v>-9</v>
      </c>
      <c r="I260" s="229">
        <v>-9</v>
      </c>
      <c r="J260" s="15">
        <v>150</v>
      </c>
      <c r="K260" s="15">
        <v>122</v>
      </c>
      <c r="L260" s="227">
        <v>-9</v>
      </c>
      <c r="M260" s="15">
        <v>232</v>
      </c>
      <c r="N260" s="229">
        <v>224</v>
      </c>
    </row>
    <row r="261" spans="1:14">
      <c r="A261" s="209" t="str">
        <f>"I"&amp;all_sampels_cleaned!B261</f>
        <v>I223</v>
      </c>
      <c r="B261" s="15">
        <v>-9</v>
      </c>
      <c r="C261" s="15">
        <v>-9</v>
      </c>
      <c r="D261" s="15">
        <v>-9</v>
      </c>
      <c r="E261" s="15">
        <v>-9</v>
      </c>
      <c r="F261" s="229">
        <v>-9</v>
      </c>
      <c r="G261" s="15">
        <v>163</v>
      </c>
      <c r="H261" s="15">
        <v>-9</v>
      </c>
      <c r="I261" s="229">
        <v>-9</v>
      </c>
      <c r="J261" s="15">
        <v>162</v>
      </c>
      <c r="K261" s="15">
        <v>132</v>
      </c>
      <c r="L261" s="227">
        <v>-9</v>
      </c>
      <c r="M261" s="15">
        <v>232</v>
      </c>
      <c r="N261" s="229">
        <v>224</v>
      </c>
    </row>
    <row r="262" spans="1:14">
      <c r="A262" s="209" t="str">
        <f>"I"&amp;all_sampels_cleaned!B262</f>
        <v>I224</v>
      </c>
      <c r="B262" s="15">
        <v>139</v>
      </c>
      <c r="C262" s="15">
        <v>-9</v>
      </c>
      <c r="D262" s="15">
        <v>-9</v>
      </c>
      <c r="E262" s="15">
        <v>-9</v>
      </c>
      <c r="F262" s="229">
        <v>-9</v>
      </c>
      <c r="G262" s="15">
        <v>163</v>
      </c>
      <c r="H262" s="15">
        <v>-9</v>
      </c>
      <c r="I262" s="229">
        <v>196</v>
      </c>
      <c r="J262" s="15">
        <v>168</v>
      </c>
      <c r="K262" s="15">
        <v>122</v>
      </c>
      <c r="L262" s="227">
        <v>-9</v>
      </c>
      <c r="M262" s="15">
        <v>232</v>
      </c>
      <c r="N262" s="229">
        <v>-9</v>
      </c>
    </row>
    <row r="263" spans="1:14">
      <c r="A263" s="209" t="str">
        <f>"I"&amp;all_sampels_cleaned!B263</f>
        <v>I224</v>
      </c>
      <c r="B263" s="15">
        <v>131</v>
      </c>
      <c r="C263" s="15">
        <v>-9</v>
      </c>
      <c r="D263" s="15">
        <v>-9</v>
      </c>
      <c r="E263" s="15">
        <v>-9</v>
      </c>
      <c r="F263" s="229">
        <v>-9</v>
      </c>
      <c r="G263" s="15">
        <v>166</v>
      </c>
      <c r="H263" s="15">
        <v>-9</v>
      </c>
      <c r="I263" s="229">
        <v>196</v>
      </c>
      <c r="J263" s="15">
        <v>168</v>
      </c>
      <c r="K263" s="15">
        <v>132</v>
      </c>
      <c r="L263" s="227">
        <v>-9</v>
      </c>
      <c r="M263" s="15">
        <v>232</v>
      </c>
      <c r="N263" s="229">
        <v>-9</v>
      </c>
    </row>
    <row r="264" spans="1:14">
      <c r="A264" s="209" t="str">
        <f>"I"&amp;all_sampels_cleaned!B264</f>
        <v>I225</v>
      </c>
      <c r="B264" s="15">
        <v>143</v>
      </c>
      <c r="C264" s="15">
        <v>-9</v>
      </c>
      <c r="D264" s="15">
        <v>-9</v>
      </c>
      <c r="E264" s="15">
        <v>186</v>
      </c>
      <c r="F264" s="229">
        <v>194</v>
      </c>
      <c r="G264" s="15">
        <v>-9</v>
      </c>
      <c r="H264">
        <v>-9</v>
      </c>
      <c r="I264" s="229">
        <v>-9</v>
      </c>
      <c r="J264" s="15">
        <v>162</v>
      </c>
      <c r="K264" s="15">
        <v>122</v>
      </c>
      <c r="L264" s="227">
        <v>302</v>
      </c>
      <c r="M264" s="15">
        <v>232</v>
      </c>
      <c r="N264" s="229">
        <v>-9</v>
      </c>
    </row>
    <row r="265" spans="1:14">
      <c r="A265" s="209" t="str">
        <f>"I"&amp;all_sampels_cleaned!B265</f>
        <v>I225</v>
      </c>
      <c r="B265" s="15">
        <v>139</v>
      </c>
      <c r="C265" s="15">
        <v>-9</v>
      </c>
      <c r="D265" s="15">
        <v>-9</v>
      </c>
      <c r="E265" s="15">
        <v>186</v>
      </c>
      <c r="F265" s="229">
        <v>194</v>
      </c>
      <c r="G265" s="15">
        <v>-9</v>
      </c>
      <c r="H265" s="15">
        <v>-9</v>
      </c>
      <c r="I265" s="229">
        <v>-9</v>
      </c>
      <c r="J265" s="15">
        <v>162</v>
      </c>
      <c r="K265" s="15">
        <v>132</v>
      </c>
      <c r="L265" s="227">
        <v>302</v>
      </c>
      <c r="M265" s="15">
        <v>232</v>
      </c>
      <c r="N265" s="229">
        <v>-9</v>
      </c>
    </row>
    <row r="266" spans="1:14">
      <c r="A266" s="209" t="str">
        <f>"I"&amp;all_sampels_cleaned!B266</f>
        <v>I227</v>
      </c>
      <c r="B266" s="15">
        <v>131</v>
      </c>
      <c r="C266" s="15">
        <v>-9</v>
      </c>
      <c r="D266" s="15">
        <v>-9</v>
      </c>
      <c r="E266" s="15">
        <v>-9</v>
      </c>
      <c r="F266" s="229">
        <v>194</v>
      </c>
      <c r="G266" s="15">
        <v>163</v>
      </c>
      <c r="H266" s="15">
        <v>-9</v>
      </c>
      <c r="I266" s="229">
        <v>184</v>
      </c>
      <c r="J266" s="15">
        <v>168</v>
      </c>
      <c r="K266" s="15">
        <v>122</v>
      </c>
      <c r="L266" s="227">
        <v>-9</v>
      </c>
      <c r="M266" s="15">
        <v>232</v>
      </c>
      <c r="N266" s="229">
        <v>-9</v>
      </c>
    </row>
    <row r="267" spans="1:14">
      <c r="A267" s="209" t="str">
        <f>"I"&amp;all_sampels_cleaned!B267</f>
        <v>I227</v>
      </c>
      <c r="B267" s="15">
        <v>139</v>
      </c>
      <c r="C267" s="15">
        <v>-9</v>
      </c>
      <c r="D267" s="15">
        <v>-9</v>
      </c>
      <c r="E267" s="15">
        <v>-9</v>
      </c>
      <c r="F267" s="229">
        <v>197</v>
      </c>
      <c r="G267" s="15">
        <v>166</v>
      </c>
      <c r="H267" s="15">
        <v>-9</v>
      </c>
      <c r="I267" s="229">
        <v>200</v>
      </c>
      <c r="J267" s="15">
        <v>162</v>
      </c>
      <c r="K267" s="15">
        <v>132</v>
      </c>
      <c r="L267" s="227">
        <v>-9</v>
      </c>
      <c r="M267" s="15">
        <v>232</v>
      </c>
      <c r="N267" s="229">
        <v>-9</v>
      </c>
    </row>
    <row r="268" spans="1:14">
      <c r="A268" s="209" t="str">
        <f>"I"&amp;all_sampels_cleaned!B268</f>
        <v>I228</v>
      </c>
      <c r="B268" s="15">
        <v>131</v>
      </c>
      <c r="C268" s="15">
        <v>-9</v>
      </c>
      <c r="D268" s="15">
        <v>-9</v>
      </c>
      <c r="E268" s="15">
        <v>186</v>
      </c>
      <c r="F268" s="229">
        <v>-9</v>
      </c>
      <c r="G268" s="15">
        <v>163</v>
      </c>
      <c r="H268" s="15">
        <v>-9</v>
      </c>
      <c r="I268" s="229">
        <v>196</v>
      </c>
      <c r="J268" s="15">
        <v>-9</v>
      </c>
      <c r="K268" s="15">
        <v>122</v>
      </c>
      <c r="L268" s="227">
        <v>302</v>
      </c>
      <c r="M268" s="15">
        <v>232</v>
      </c>
      <c r="N268" s="229">
        <v>-9</v>
      </c>
    </row>
    <row r="269" spans="1:14">
      <c r="A269" s="209" t="str">
        <f>"I"&amp;all_sampels_cleaned!B269</f>
        <v>I228</v>
      </c>
      <c r="B269" s="15">
        <v>139</v>
      </c>
      <c r="C269" s="15">
        <v>-9</v>
      </c>
      <c r="D269" s="15">
        <v>-9</v>
      </c>
      <c r="E269" s="15">
        <v>158</v>
      </c>
      <c r="F269" s="229">
        <v>-9</v>
      </c>
      <c r="G269" s="15">
        <v>166</v>
      </c>
      <c r="H269" s="15">
        <v>-9</v>
      </c>
      <c r="I269" s="229">
        <v>196</v>
      </c>
      <c r="J269" s="15">
        <v>-9</v>
      </c>
      <c r="K269" s="15">
        <v>132</v>
      </c>
      <c r="L269" s="227">
        <v>302</v>
      </c>
      <c r="M269" s="15">
        <v>232</v>
      </c>
      <c r="N269" s="229">
        <v>-9</v>
      </c>
    </row>
    <row r="270" spans="1:14">
      <c r="A270" s="209" t="str">
        <f>"I"&amp;all_sampels_cleaned!B270</f>
        <v>I229</v>
      </c>
      <c r="B270" s="15">
        <v>139</v>
      </c>
      <c r="C270" s="15">
        <v>-9</v>
      </c>
      <c r="D270" s="15">
        <v>-9</v>
      </c>
      <c r="E270" s="15">
        <v>-9</v>
      </c>
      <c r="F270" s="229">
        <v>-9</v>
      </c>
      <c r="G270" s="15">
        <v>166</v>
      </c>
      <c r="H270" s="15">
        <v>-9</v>
      </c>
      <c r="I270" s="229">
        <v>-9</v>
      </c>
      <c r="J270" s="15">
        <v>-9</v>
      </c>
      <c r="K270" s="15">
        <v>146</v>
      </c>
      <c r="L270" s="227">
        <v>-9</v>
      </c>
      <c r="M270" s="15">
        <v>232</v>
      </c>
      <c r="N270" s="229">
        <v>194</v>
      </c>
    </row>
    <row r="271" spans="1:14">
      <c r="A271" s="209" t="str">
        <f>"I"&amp;all_sampels_cleaned!B271</f>
        <v>I229</v>
      </c>
      <c r="B271" s="15">
        <v>139</v>
      </c>
      <c r="C271" s="15">
        <v>-9</v>
      </c>
      <c r="D271" s="15">
        <v>-9</v>
      </c>
      <c r="E271" s="15">
        <v>-9</v>
      </c>
      <c r="F271" s="229">
        <v>-9</v>
      </c>
      <c r="G271" s="15">
        <v>166</v>
      </c>
      <c r="H271" s="15">
        <v>-9</v>
      </c>
      <c r="I271" s="229">
        <v>-9</v>
      </c>
      <c r="J271" s="15">
        <v>-9</v>
      </c>
      <c r="K271" s="15">
        <v>158</v>
      </c>
      <c r="L271" s="227">
        <v>-9</v>
      </c>
      <c r="M271" s="15">
        <v>232</v>
      </c>
      <c r="N271" s="229">
        <v>224</v>
      </c>
    </row>
    <row r="272" spans="1:14">
      <c r="A272" s="209" t="str">
        <f>"I"&amp;all_sampels_cleaned!B272</f>
        <v>I230</v>
      </c>
      <c r="B272" s="15">
        <v>-9</v>
      </c>
      <c r="C272" s="15">
        <v>-9</v>
      </c>
      <c r="D272" s="15">
        <v>-9</v>
      </c>
      <c r="E272" s="15">
        <v>-9</v>
      </c>
      <c r="F272" s="229">
        <v>-9</v>
      </c>
      <c r="G272" s="15">
        <v>-9</v>
      </c>
      <c r="H272" s="15">
        <v>202</v>
      </c>
      <c r="I272" s="229">
        <v>-9</v>
      </c>
      <c r="J272" s="15">
        <v>150</v>
      </c>
      <c r="K272" s="15">
        <v>146</v>
      </c>
      <c r="L272" s="227">
        <v>302</v>
      </c>
      <c r="M272" s="15">
        <v>232</v>
      </c>
      <c r="N272" s="229">
        <v>194</v>
      </c>
    </row>
    <row r="273" spans="1:14">
      <c r="A273" s="209" t="str">
        <f>"I"&amp;all_sampels_cleaned!B273</f>
        <v>I230</v>
      </c>
      <c r="B273" s="15">
        <v>-9</v>
      </c>
      <c r="C273" s="15">
        <v>-9</v>
      </c>
      <c r="D273" s="15">
        <v>-9</v>
      </c>
      <c r="E273" s="15">
        <v>-9</v>
      </c>
      <c r="F273" s="229">
        <v>-9</v>
      </c>
      <c r="G273" s="15">
        <v>-9</v>
      </c>
      <c r="H273" s="15">
        <v>202</v>
      </c>
      <c r="I273" s="229">
        <v>-9</v>
      </c>
      <c r="J273" s="15">
        <v>162</v>
      </c>
      <c r="K273" s="15">
        <v>146</v>
      </c>
      <c r="L273" s="227">
        <v>299</v>
      </c>
      <c r="M273" s="15">
        <v>232</v>
      </c>
      <c r="N273" s="229">
        <v>224</v>
      </c>
    </row>
    <row r="274" spans="1:14">
      <c r="A274" s="209" t="str">
        <f>"I"&amp;all_sampels_cleaned!B274</f>
        <v>I231</v>
      </c>
      <c r="B274" s="15">
        <v>139</v>
      </c>
      <c r="C274" s="15">
        <v>-9</v>
      </c>
      <c r="D274" s="15">
        <v>-9</v>
      </c>
      <c r="E274" s="15">
        <v>150</v>
      </c>
      <c r="F274" s="229">
        <v>194</v>
      </c>
      <c r="G274" s="15">
        <v>154</v>
      </c>
      <c r="H274" s="15">
        <v>202</v>
      </c>
      <c r="I274" s="229">
        <v>182</v>
      </c>
      <c r="J274" s="15">
        <v>150</v>
      </c>
      <c r="K274" s="15">
        <v>122</v>
      </c>
      <c r="L274" s="227">
        <v>302</v>
      </c>
      <c r="M274" s="15">
        <v>232</v>
      </c>
      <c r="N274" s="229">
        <v>214</v>
      </c>
    </row>
    <row r="275" spans="1:14">
      <c r="A275" s="209" t="str">
        <f>"I"&amp;all_sampels_cleaned!B275</f>
        <v>I231</v>
      </c>
      <c r="B275" s="15">
        <v>143</v>
      </c>
      <c r="C275" s="15">
        <v>-9</v>
      </c>
      <c r="D275" s="15">
        <v>-9</v>
      </c>
      <c r="E275" s="15">
        <v>150</v>
      </c>
      <c r="F275" s="229">
        <v>194</v>
      </c>
      <c r="G275" s="15">
        <v>166</v>
      </c>
      <c r="H275" s="15">
        <v>202</v>
      </c>
      <c r="I275" s="229">
        <v>196</v>
      </c>
      <c r="J275" s="15">
        <v>162</v>
      </c>
      <c r="K275" s="15">
        <v>132</v>
      </c>
      <c r="L275" s="227">
        <v>320</v>
      </c>
      <c r="M275" s="15">
        <v>232</v>
      </c>
      <c r="N275" s="229">
        <v>224</v>
      </c>
    </row>
    <row r="276" spans="1:14">
      <c r="A276" s="209" t="str">
        <f>"I"&amp;all_sampels_cleaned!B276</f>
        <v>I232</v>
      </c>
      <c r="B276" s="15">
        <v>-9</v>
      </c>
      <c r="C276" s="15">
        <v>-9</v>
      </c>
      <c r="D276" s="15">
        <v>-9</v>
      </c>
      <c r="E276" s="15">
        <v>-9</v>
      </c>
      <c r="F276" s="229">
        <v>-9</v>
      </c>
      <c r="G276" s="15">
        <v>-9</v>
      </c>
      <c r="H276" s="15">
        <v>-9</v>
      </c>
      <c r="I276" s="229">
        <v>-9</v>
      </c>
      <c r="J276" s="15">
        <v>168</v>
      </c>
      <c r="K276" s="15">
        <v>-9</v>
      </c>
      <c r="L276" s="227">
        <v>-9</v>
      </c>
      <c r="M276" s="15">
        <v>-9</v>
      </c>
      <c r="N276" s="229">
        <v>-9</v>
      </c>
    </row>
    <row r="277" spans="1:14">
      <c r="A277" s="209" t="str">
        <f>"I"&amp;all_sampels_cleaned!B277</f>
        <v>I232</v>
      </c>
      <c r="B277" s="15">
        <v>-9</v>
      </c>
      <c r="C277" s="15">
        <v>-9</v>
      </c>
      <c r="D277" s="15">
        <v>-9</v>
      </c>
      <c r="E277" s="15">
        <v>-9</v>
      </c>
      <c r="F277" s="229">
        <v>-9</v>
      </c>
      <c r="G277" s="15">
        <v>-9</v>
      </c>
      <c r="H277" s="15">
        <v>-9</v>
      </c>
      <c r="I277" s="229">
        <v>-9</v>
      </c>
      <c r="J277" s="15">
        <v>162</v>
      </c>
      <c r="K277" s="15">
        <v>-9</v>
      </c>
      <c r="L277" s="227">
        <v>-9</v>
      </c>
      <c r="M277" s="15">
        <v>-9</v>
      </c>
      <c r="N277" s="229">
        <v>-9</v>
      </c>
    </row>
    <row r="278" spans="1:14">
      <c r="A278" s="209" t="str">
        <f>"I"&amp;all_sampels_cleaned!B278</f>
        <v>I233</v>
      </c>
      <c r="B278" s="15">
        <v>139</v>
      </c>
      <c r="C278" s="15">
        <v>-9</v>
      </c>
      <c r="D278" s="15">
        <v>-9</v>
      </c>
      <c r="E278" s="15">
        <v>186</v>
      </c>
      <c r="F278" s="229">
        <v>-9</v>
      </c>
      <c r="G278" s="15">
        <v>160</v>
      </c>
      <c r="H278" s="15">
        <v>-9</v>
      </c>
      <c r="I278" s="229">
        <v>196</v>
      </c>
      <c r="J278" s="15">
        <v>162</v>
      </c>
      <c r="K278" s="15">
        <v>122</v>
      </c>
      <c r="L278" s="227">
        <v>-9</v>
      </c>
      <c r="M278" s="15">
        <v>232</v>
      </c>
      <c r="N278" s="229">
        <v>-9</v>
      </c>
    </row>
    <row r="279" spans="1:14">
      <c r="A279" s="209" t="str">
        <f>"I"&amp;all_sampels_cleaned!B279</f>
        <v>I233</v>
      </c>
      <c r="B279" s="15">
        <v>143</v>
      </c>
      <c r="C279" s="15">
        <v>-9</v>
      </c>
      <c r="D279" s="15">
        <v>-9</v>
      </c>
      <c r="E279" s="15">
        <v>186</v>
      </c>
      <c r="F279" s="229">
        <v>-9</v>
      </c>
      <c r="G279" s="15">
        <v>163</v>
      </c>
      <c r="H279" s="15">
        <v>-9</v>
      </c>
      <c r="I279" s="229">
        <v>196</v>
      </c>
      <c r="J279" s="15">
        <v>162</v>
      </c>
      <c r="K279" s="15">
        <v>132</v>
      </c>
      <c r="L279" s="227">
        <v>-9</v>
      </c>
      <c r="M279" s="15">
        <v>232</v>
      </c>
      <c r="N279" s="229">
        <v>-9</v>
      </c>
    </row>
    <row r="280" spans="1:14">
      <c r="A280" s="209" t="str">
        <f>"I"&amp;all_sampels_cleaned!B280</f>
        <v>I234</v>
      </c>
      <c r="B280" s="15">
        <v>131</v>
      </c>
      <c r="C280" s="15">
        <v>329</v>
      </c>
      <c r="D280" s="15">
        <v>-9</v>
      </c>
      <c r="E280" s="15">
        <v>158</v>
      </c>
      <c r="F280" s="229">
        <v>197</v>
      </c>
      <c r="G280" s="15">
        <v>166</v>
      </c>
      <c r="H280">
        <v>-9</v>
      </c>
      <c r="I280" s="229">
        <v>196</v>
      </c>
      <c r="J280" s="15">
        <v>168</v>
      </c>
      <c r="K280" s="15">
        <v>138</v>
      </c>
      <c r="L280" s="227">
        <v>293</v>
      </c>
      <c r="M280" s="15">
        <v>232</v>
      </c>
      <c r="N280" s="229">
        <v>-9</v>
      </c>
    </row>
    <row r="281" spans="1:14">
      <c r="A281" s="209" t="str">
        <f>"I"&amp;all_sampels_cleaned!B281</f>
        <v>I234</v>
      </c>
      <c r="B281" s="15">
        <v>139</v>
      </c>
      <c r="C281" s="15">
        <v>329</v>
      </c>
      <c r="D281" s="15">
        <v>-9</v>
      </c>
      <c r="E281" s="15">
        <v>186</v>
      </c>
      <c r="F281" s="229">
        <v>200</v>
      </c>
      <c r="G281" s="15">
        <v>163</v>
      </c>
      <c r="H281" s="15">
        <v>-9</v>
      </c>
      <c r="I281" s="229">
        <v>182</v>
      </c>
      <c r="J281" s="15">
        <v>156</v>
      </c>
      <c r="K281" s="15">
        <v>138</v>
      </c>
      <c r="L281" s="227">
        <v>293</v>
      </c>
      <c r="M281" s="15">
        <v>232</v>
      </c>
      <c r="N281" s="229">
        <v>-9</v>
      </c>
    </row>
    <row r="282" spans="1:14">
      <c r="A282" s="209" t="str">
        <f>"I"&amp;all_sampels_cleaned!B282</f>
        <v>I235</v>
      </c>
      <c r="B282" s="15">
        <v>139</v>
      </c>
      <c r="C282" s="15">
        <v>332</v>
      </c>
      <c r="D282" s="15">
        <v>-9</v>
      </c>
      <c r="E282" s="15">
        <v>186</v>
      </c>
      <c r="F282" s="229">
        <v>194</v>
      </c>
      <c r="G282" s="15">
        <v>-9</v>
      </c>
      <c r="H282" s="15">
        <v>-9</v>
      </c>
      <c r="I282" s="229">
        <v>-9</v>
      </c>
      <c r="J282" s="15">
        <v>-9</v>
      </c>
      <c r="K282" s="15">
        <v>-9</v>
      </c>
      <c r="L282" s="227">
        <v>-9</v>
      </c>
      <c r="M282" s="15">
        <v>-9</v>
      </c>
      <c r="N282" s="229">
        <v>-9</v>
      </c>
    </row>
    <row r="283" spans="1:14">
      <c r="A283" s="209" t="str">
        <f>"I"&amp;all_sampels_cleaned!B283</f>
        <v>I235</v>
      </c>
      <c r="B283" s="15">
        <v>143</v>
      </c>
      <c r="C283" s="15">
        <v>326</v>
      </c>
      <c r="D283" s="15">
        <v>-9</v>
      </c>
      <c r="E283" s="15">
        <v>186</v>
      </c>
      <c r="F283" s="229">
        <v>194</v>
      </c>
      <c r="G283" s="15">
        <v>-9</v>
      </c>
      <c r="H283" s="15">
        <v>-9</v>
      </c>
      <c r="I283" s="229">
        <v>-9</v>
      </c>
      <c r="J283" s="15">
        <v>-9</v>
      </c>
      <c r="K283" s="15">
        <v>-9</v>
      </c>
      <c r="L283" s="227">
        <v>-9</v>
      </c>
      <c r="M283" s="15">
        <v>-9</v>
      </c>
      <c r="N283" s="229">
        <v>-9</v>
      </c>
    </row>
    <row r="284" spans="1:14">
      <c r="A284" s="209" t="str">
        <f>"I"&amp;all_sampels_cleaned!B284</f>
        <v>I236</v>
      </c>
      <c r="B284" s="15">
        <v>139</v>
      </c>
      <c r="C284" s="15">
        <v>-9</v>
      </c>
      <c r="D284" s="15">
        <v>-9</v>
      </c>
      <c r="E284" s="15">
        <v>186</v>
      </c>
      <c r="F284" s="229">
        <v>194</v>
      </c>
      <c r="G284" s="15">
        <v>160</v>
      </c>
      <c r="H284" s="15">
        <v>202</v>
      </c>
      <c r="I284" s="229">
        <v>182</v>
      </c>
      <c r="J284" s="15">
        <v>150</v>
      </c>
      <c r="K284" s="15">
        <v>122</v>
      </c>
      <c r="L284" s="227">
        <v>302</v>
      </c>
      <c r="M284" s="15">
        <v>232</v>
      </c>
      <c r="N284" s="229">
        <v>224</v>
      </c>
    </row>
    <row r="285" spans="1:14">
      <c r="A285" s="209" t="str">
        <f>"I"&amp;all_sampels_cleaned!B285</f>
        <v>I236</v>
      </c>
      <c r="B285" s="15">
        <v>143</v>
      </c>
      <c r="C285" s="15">
        <v>-9</v>
      </c>
      <c r="D285" s="15">
        <v>-9</v>
      </c>
      <c r="E285" s="15">
        <v>186</v>
      </c>
      <c r="F285" s="229">
        <v>194</v>
      </c>
      <c r="G285" s="15">
        <v>163</v>
      </c>
      <c r="H285" s="15">
        <v>206</v>
      </c>
      <c r="I285" s="229">
        <v>196</v>
      </c>
      <c r="J285" s="15">
        <v>162</v>
      </c>
      <c r="K285" s="15">
        <v>132</v>
      </c>
      <c r="L285" s="227">
        <v>293</v>
      </c>
      <c r="M285" s="15">
        <v>232</v>
      </c>
      <c r="N285" s="229">
        <v>224</v>
      </c>
    </row>
    <row r="286" spans="1:14">
      <c r="A286" s="209" t="str">
        <f>"I"&amp;all_sampels_cleaned!B286</f>
        <v>I237</v>
      </c>
      <c r="B286" s="15">
        <v>131</v>
      </c>
      <c r="C286" s="15">
        <v>329</v>
      </c>
      <c r="D286" s="15">
        <v>-9</v>
      </c>
      <c r="E286" s="15">
        <v>158</v>
      </c>
      <c r="F286" s="229">
        <v>197</v>
      </c>
      <c r="G286" s="15">
        <v>-9</v>
      </c>
      <c r="H286" s="15">
        <v>-9</v>
      </c>
      <c r="I286" s="229">
        <v>-9</v>
      </c>
      <c r="J286" s="15">
        <v>-9</v>
      </c>
      <c r="K286" s="15">
        <v>132</v>
      </c>
      <c r="L286" s="227">
        <v>-9</v>
      </c>
      <c r="M286" s="15">
        <v>-9</v>
      </c>
      <c r="N286" s="229">
        <v>-9</v>
      </c>
    </row>
    <row r="287" spans="1:14">
      <c r="A287" s="209" t="str">
        <f>"I"&amp;all_sampels_cleaned!B287</f>
        <v>I237</v>
      </c>
      <c r="B287" s="15">
        <v>139</v>
      </c>
      <c r="C287" s="15">
        <v>329</v>
      </c>
      <c r="D287" s="15">
        <v>-9</v>
      </c>
      <c r="E287" s="15">
        <v>186</v>
      </c>
      <c r="F287" s="229">
        <v>200</v>
      </c>
      <c r="G287" s="15">
        <v>-9</v>
      </c>
      <c r="H287" s="15">
        <v>-9</v>
      </c>
      <c r="I287" s="229">
        <v>-9</v>
      </c>
      <c r="J287" s="15">
        <v>-9</v>
      </c>
      <c r="K287" s="15">
        <v>158</v>
      </c>
      <c r="L287" s="227">
        <v>-9</v>
      </c>
      <c r="M287" s="15">
        <v>-9</v>
      </c>
      <c r="N287" s="229">
        <v>-9</v>
      </c>
    </row>
    <row r="288" spans="1:14">
      <c r="A288" s="209" t="str">
        <f>"I"&amp;all_sampels_cleaned!B288</f>
        <v>I238</v>
      </c>
      <c r="B288" s="15">
        <v>131</v>
      </c>
      <c r="C288" s="15">
        <v>329</v>
      </c>
      <c r="D288" s="15">
        <v>-9</v>
      </c>
      <c r="E288" s="15">
        <v>158</v>
      </c>
      <c r="F288" s="229">
        <v>197</v>
      </c>
      <c r="G288" s="15">
        <v>163</v>
      </c>
      <c r="H288" s="15">
        <v>204</v>
      </c>
      <c r="I288" s="229">
        <v>184</v>
      </c>
      <c r="J288" s="15">
        <v>168</v>
      </c>
      <c r="K288" s="15">
        <v>132</v>
      </c>
      <c r="L288" s="227">
        <v>293</v>
      </c>
      <c r="M288" s="15">
        <v>232</v>
      </c>
      <c r="N288" s="229">
        <v>224</v>
      </c>
    </row>
    <row r="289" spans="1:14">
      <c r="A289" s="209" t="str">
        <f>"I"&amp;all_sampels_cleaned!B289</f>
        <v>I238</v>
      </c>
      <c r="B289" s="15">
        <v>139</v>
      </c>
      <c r="C289" s="15">
        <v>329</v>
      </c>
      <c r="D289" s="15">
        <v>-9</v>
      </c>
      <c r="E289" s="15">
        <v>186</v>
      </c>
      <c r="F289" s="229">
        <v>200</v>
      </c>
      <c r="G289" s="15">
        <v>166</v>
      </c>
      <c r="H289" s="15">
        <v>202</v>
      </c>
      <c r="I289" s="229">
        <v>198</v>
      </c>
      <c r="J289" s="15">
        <v>156</v>
      </c>
      <c r="K289" s="15">
        <v>122</v>
      </c>
      <c r="L289" s="227">
        <v>293</v>
      </c>
      <c r="M289" s="15">
        <v>232</v>
      </c>
      <c r="N289" s="229">
        <v>224</v>
      </c>
    </row>
    <row r="290" spans="1:14">
      <c r="A290" s="209" t="str">
        <f>"I"&amp;all_sampels_cleaned!B290</f>
        <v>I239</v>
      </c>
      <c r="B290" s="15">
        <v>139</v>
      </c>
      <c r="C290" s="15">
        <v>-9</v>
      </c>
      <c r="D290" s="15">
        <v>-9</v>
      </c>
      <c r="E290" s="15">
        <v>150</v>
      </c>
      <c r="F290" s="229">
        <v>-9</v>
      </c>
      <c r="G290" s="15">
        <v>166</v>
      </c>
      <c r="H290" s="15">
        <v>-9</v>
      </c>
      <c r="I290" s="229">
        <v>182</v>
      </c>
      <c r="J290" s="15">
        <v>162</v>
      </c>
      <c r="K290" s="15">
        <v>122</v>
      </c>
      <c r="L290" s="227">
        <v>-9</v>
      </c>
      <c r="M290" s="15">
        <v>232</v>
      </c>
      <c r="N290" s="229">
        <v>214</v>
      </c>
    </row>
    <row r="291" spans="1:14">
      <c r="A291" s="209" t="str">
        <f>"I"&amp;all_sampels_cleaned!B291</f>
        <v>I239</v>
      </c>
      <c r="B291" s="15">
        <v>143</v>
      </c>
      <c r="C291" s="15">
        <v>-9</v>
      </c>
      <c r="D291" s="15">
        <v>-9</v>
      </c>
      <c r="E291" s="15">
        <v>158</v>
      </c>
      <c r="F291" s="229">
        <v>-9</v>
      </c>
      <c r="G291" s="15">
        <v>166</v>
      </c>
      <c r="H291" s="15">
        <v>-9</v>
      </c>
      <c r="I291" s="229">
        <v>196</v>
      </c>
      <c r="J291" s="15">
        <v>162</v>
      </c>
      <c r="K291" s="15">
        <v>132</v>
      </c>
      <c r="L291" s="227">
        <v>-9</v>
      </c>
      <c r="M291" s="15">
        <v>232</v>
      </c>
      <c r="N291" s="229">
        <v>224</v>
      </c>
    </row>
    <row r="292" spans="1:14">
      <c r="A292" s="209" t="str">
        <f>"I"&amp;all_sampels_cleaned!B292</f>
        <v>I240</v>
      </c>
      <c r="B292" s="15">
        <v>131</v>
      </c>
      <c r="C292" s="15">
        <v>329</v>
      </c>
      <c r="D292" s="15">
        <v>-9</v>
      </c>
      <c r="E292" s="15">
        <v>158</v>
      </c>
      <c r="F292" s="229">
        <v>197</v>
      </c>
      <c r="G292" s="15">
        <v>163</v>
      </c>
      <c r="H292" s="15">
        <v>208</v>
      </c>
      <c r="I292" s="229">
        <v>184</v>
      </c>
      <c r="J292" s="15">
        <v>168</v>
      </c>
      <c r="K292" s="15">
        <v>122</v>
      </c>
      <c r="L292" s="227">
        <v>293</v>
      </c>
      <c r="M292" s="15">
        <v>232</v>
      </c>
      <c r="N292" s="229">
        <v>224</v>
      </c>
    </row>
    <row r="293" spans="1:14">
      <c r="A293" s="209" t="str">
        <f>"I"&amp;all_sampels_cleaned!B293</f>
        <v>I240</v>
      </c>
      <c r="B293" s="15">
        <v>139</v>
      </c>
      <c r="C293" s="15">
        <v>329</v>
      </c>
      <c r="D293" s="15">
        <v>-9</v>
      </c>
      <c r="E293" s="15">
        <v>186</v>
      </c>
      <c r="F293" s="229">
        <v>200</v>
      </c>
      <c r="G293" s="15">
        <v>166</v>
      </c>
      <c r="H293" s="15">
        <v>204</v>
      </c>
      <c r="I293" s="229">
        <v>198</v>
      </c>
      <c r="J293" s="15">
        <v>168</v>
      </c>
      <c r="K293" s="15">
        <v>132</v>
      </c>
      <c r="L293" s="227">
        <v>302</v>
      </c>
      <c r="M293" s="15">
        <v>232</v>
      </c>
      <c r="N293" s="229">
        <v>224</v>
      </c>
    </row>
    <row r="294" spans="1:14">
      <c r="A294" s="209" t="str">
        <f>"I"&amp;all_sampels_cleaned!B294</f>
        <v>I241</v>
      </c>
      <c r="B294" s="15">
        <v>139</v>
      </c>
      <c r="C294" s="15">
        <v>-9</v>
      </c>
      <c r="D294" s="15">
        <v>-9</v>
      </c>
      <c r="E294" s="15">
        <v>186</v>
      </c>
      <c r="F294" s="229">
        <v>194</v>
      </c>
      <c r="G294" s="15">
        <v>160</v>
      </c>
      <c r="H294" s="15">
        <v>204</v>
      </c>
      <c r="I294" s="229">
        <v>184</v>
      </c>
      <c r="J294" s="15">
        <v>150</v>
      </c>
      <c r="K294" s="15">
        <v>122</v>
      </c>
      <c r="L294" s="227">
        <v>311</v>
      </c>
      <c r="M294" s="15">
        <v>232</v>
      </c>
      <c r="N294" s="229">
        <v>224</v>
      </c>
    </row>
    <row r="295" spans="1:14">
      <c r="A295" s="209" t="str">
        <f>"I"&amp;all_sampels_cleaned!B295</f>
        <v>I241</v>
      </c>
      <c r="B295" s="15">
        <v>143</v>
      </c>
      <c r="C295" s="15">
        <v>-9</v>
      </c>
      <c r="D295" s="15">
        <v>-9</v>
      </c>
      <c r="E295" s="15">
        <v>186</v>
      </c>
      <c r="F295" s="229">
        <v>194</v>
      </c>
      <c r="G295" s="15">
        <v>163</v>
      </c>
      <c r="H295" s="15">
        <v>208</v>
      </c>
      <c r="I295" s="229">
        <v>198</v>
      </c>
      <c r="J295" s="15">
        <v>162</v>
      </c>
      <c r="K295" s="15">
        <v>132</v>
      </c>
      <c r="L295" s="227">
        <v>311</v>
      </c>
      <c r="M295" s="15">
        <v>232</v>
      </c>
      <c r="N295" s="229">
        <v>224</v>
      </c>
    </row>
    <row r="296" spans="1:14">
      <c r="A296" s="209" t="str">
        <f>"I"&amp;all_sampels_cleaned!B296</f>
        <v>I242</v>
      </c>
      <c r="B296" s="15">
        <v>139</v>
      </c>
      <c r="C296" s="15">
        <v>-9</v>
      </c>
      <c r="D296" s="15">
        <v>-9</v>
      </c>
      <c r="E296" s="15">
        <v>186</v>
      </c>
      <c r="F296" s="229">
        <v>194</v>
      </c>
      <c r="G296" s="15">
        <v>160</v>
      </c>
      <c r="H296" s="15">
        <v>204</v>
      </c>
      <c r="I296" s="229">
        <v>184</v>
      </c>
      <c r="J296" s="15">
        <v>150</v>
      </c>
      <c r="K296" s="15">
        <v>122</v>
      </c>
      <c r="L296" s="227">
        <v>302</v>
      </c>
      <c r="M296" s="15">
        <v>232</v>
      </c>
      <c r="N296" s="229">
        <v>224</v>
      </c>
    </row>
    <row r="297" spans="1:14">
      <c r="A297" s="209" t="str">
        <f>"I"&amp;all_sampels_cleaned!B297</f>
        <v>I242</v>
      </c>
      <c r="B297" s="15">
        <v>143</v>
      </c>
      <c r="C297" s="15">
        <v>-9</v>
      </c>
      <c r="D297" s="15">
        <v>-9</v>
      </c>
      <c r="E297" s="15">
        <v>186</v>
      </c>
      <c r="F297" s="229">
        <v>194</v>
      </c>
      <c r="G297" s="15">
        <v>163</v>
      </c>
      <c r="H297" s="15">
        <v>208</v>
      </c>
      <c r="I297" s="229">
        <v>198</v>
      </c>
      <c r="J297" s="15">
        <v>162</v>
      </c>
      <c r="K297" s="15">
        <v>132</v>
      </c>
      <c r="L297" s="227">
        <v>311</v>
      </c>
      <c r="M297" s="15">
        <v>232</v>
      </c>
      <c r="N297" s="229">
        <v>224</v>
      </c>
    </row>
    <row r="298" spans="1:14">
      <c r="A298" s="209" t="str">
        <f>"I"&amp;all_sampels_cleaned!B298</f>
        <v>I243</v>
      </c>
      <c r="B298" s="15">
        <v>139</v>
      </c>
      <c r="C298" s="15">
        <v>332</v>
      </c>
      <c r="D298" s="15">
        <v>-9</v>
      </c>
      <c r="E298" s="15">
        <v>186</v>
      </c>
      <c r="F298" s="229">
        <v>194</v>
      </c>
      <c r="G298" s="15">
        <v>160</v>
      </c>
      <c r="H298" s="15">
        <v>204</v>
      </c>
      <c r="I298" s="229">
        <v>184</v>
      </c>
      <c r="J298" s="15">
        <v>162</v>
      </c>
      <c r="K298" s="15">
        <v>132</v>
      </c>
      <c r="L298" s="227">
        <v>-9</v>
      </c>
      <c r="M298" s="15">
        <v>232</v>
      </c>
      <c r="N298" s="229">
        <v>-9</v>
      </c>
    </row>
    <row r="299" spans="1:14">
      <c r="A299" s="209" t="str">
        <f>"I"&amp;all_sampels_cleaned!B299</f>
        <v>I243</v>
      </c>
      <c r="B299" s="15">
        <v>143</v>
      </c>
      <c r="C299" s="15">
        <v>326</v>
      </c>
      <c r="D299" s="15">
        <v>-9</v>
      </c>
      <c r="E299" s="15">
        <v>186</v>
      </c>
      <c r="F299" s="229">
        <v>194</v>
      </c>
      <c r="G299" s="15">
        <v>163</v>
      </c>
      <c r="H299" s="15">
        <v>208</v>
      </c>
      <c r="I299" s="229">
        <v>198</v>
      </c>
      <c r="J299" s="15">
        <v>168</v>
      </c>
      <c r="K299" s="15">
        <v>122</v>
      </c>
      <c r="L299" s="227">
        <v>-9</v>
      </c>
      <c r="M299" s="15">
        <v>214</v>
      </c>
      <c r="N299" s="229">
        <v>-9</v>
      </c>
    </row>
    <row r="300" spans="1:14">
      <c r="A300" s="209" t="str">
        <f>"I"&amp;all_sampels_cleaned!B300</f>
        <v>I244</v>
      </c>
      <c r="B300" s="15">
        <v>131</v>
      </c>
      <c r="C300" s="15">
        <v>-9</v>
      </c>
      <c r="D300" s="15">
        <v>-9</v>
      </c>
      <c r="E300" s="15">
        <v>158</v>
      </c>
      <c r="F300" s="229">
        <v>-9</v>
      </c>
      <c r="G300" s="15">
        <v>-9</v>
      </c>
      <c r="H300" s="15">
        <v>-9</v>
      </c>
      <c r="I300" s="229">
        <v>-9</v>
      </c>
      <c r="J300" s="15">
        <v>168</v>
      </c>
      <c r="K300" s="15">
        <v>122</v>
      </c>
      <c r="L300" s="227">
        <v>293</v>
      </c>
      <c r="M300" s="15">
        <v>232</v>
      </c>
      <c r="N300" s="229">
        <v>-9</v>
      </c>
    </row>
    <row r="301" spans="1:14">
      <c r="A301" s="209" t="str">
        <f>"I"&amp;all_sampels_cleaned!B301</f>
        <v>I244</v>
      </c>
      <c r="B301" s="15">
        <v>139</v>
      </c>
      <c r="C301" s="15">
        <v>-9</v>
      </c>
      <c r="D301" s="15">
        <v>-9</v>
      </c>
      <c r="E301" s="15">
        <v>186</v>
      </c>
      <c r="F301" s="229">
        <v>-9</v>
      </c>
      <c r="G301" s="15">
        <v>-9</v>
      </c>
      <c r="H301" s="15">
        <v>-9</v>
      </c>
      <c r="I301" s="229">
        <v>-9</v>
      </c>
      <c r="J301" s="15">
        <v>156</v>
      </c>
      <c r="K301" s="15">
        <v>132</v>
      </c>
      <c r="L301" s="227">
        <v>302</v>
      </c>
      <c r="M301" s="15">
        <v>232</v>
      </c>
      <c r="N301" s="229">
        <v>-9</v>
      </c>
    </row>
    <row r="302" spans="1:14">
      <c r="A302" s="209" t="str">
        <f>"I"&amp;all_sampels_cleaned!B302</f>
        <v>I245</v>
      </c>
      <c r="B302" s="15">
        <v>139</v>
      </c>
      <c r="C302" s="15">
        <v>-9</v>
      </c>
      <c r="D302" s="15">
        <v>-9</v>
      </c>
      <c r="E302" s="15">
        <v>158</v>
      </c>
      <c r="F302" s="229">
        <v>194</v>
      </c>
      <c r="G302" s="15">
        <v>-9</v>
      </c>
      <c r="H302" s="15">
        <v>-9</v>
      </c>
      <c r="I302" s="229">
        <v>-9</v>
      </c>
      <c r="J302" s="15">
        <v>-9</v>
      </c>
      <c r="K302" s="15">
        <v>158</v>
      </c>
      <c r="L302" s="227">
        <v>-9</v>
      </c>
      <c r="M302" s="15">
        <v>-9</v>
      </c>
      <c r="N302" s="229">
        <v>-9</v>
      </c>
    </row>
    <row r="303" spans="1:14">
      <c r="A303" s="209" t="str">
        <f>"I"&amp;all_sampels_cleaned!B303</f>
        <v>I245</v>
      </c>
      <c r="B303" s="15">
        <v>143</v>
      </c>
      <c r="C303" s="15">
        <v>-9</v>
      </c>
      <c r="D303" s="15">
        <v>-9</v>
      </c>
      <c r="E303" s="15">
        <v>158</v>
      </c>
      <c r="F303" s="229">
        <v>200</v>
      </c>
      <c r="G303" s="15">
        <v>-9</v>
      </c>
      <c r="H303" s="15">
        <v>-9</v>
      </c>
      <c r="I303" s="229">
        <v>-9</v>
      </c>
      <c r="J303" s="15">
        <v>-9</v>
      </c>
      <c r="K303" s="15">
        <v>146</v>
      </c>
      <c r="L303" s="227">
        <v>-9</v>
      </c>
      <c r="M303" s="15">
        <v>-9</v>
      </c>
      <c r="N303" s="229">
        <v>-9</v>
      </c>
    </row>
    <row r="304" spans="1:14">
      <c r="A304" s="209" t="str">
        <f>"I"&amp;all_sampels_cleaned!B304</f>
        <v>I246</v>
      </c>
      <c r="B304" s="15">
        <v>139</v>
      </c>
      <c r="C304" s="15">
        <v>-9</v>
      </c>
      <c r="D304" s="15">
        <v>-9</v>
      </c>
      <c r="E304" s="15">
        <v>186</v>
      </c>
      <c r="F304" s="229">
        <v>194</v>
      </c>
      <c r="G304" s="15">
        <v>160</v>
      </c>
      <c r="H304" s="15">
        <v>202</v>
      </c>
      <c r="I304" s="229">
        <v>182</v>
      </c>
      <c r="J304" s="15">
        <v>150</v>
      </c>
      <c r="K304" s="15">
        <v>122</v>
      </c>
      <c r="L304" s="227">
        <v>302</v>
      </c>
      <c r="M304" s="15">
        <v>232</v>
      </c>
      <c r="N304" s="229">
        <v>232</v>
      </c>
    </row>
    <row r="305" spans="1:14">
      <c r="A305" s="209" t="str">
        <f>"I"&amp;all_sampels_cleaned!B305</f>
        <v>I246</v>
      </c>
      <c r="B305" s="15">
        <v>143</v>
      </c>
      <c r="C305" s="15">
        <v>-9</v>
      </c>
      <c r="D305" s="15">
        <v>-9</v>
      </c>
      <c r="E305" s="15">
        <v>186</v>
      </c>
      <c r="F305" s="229">
        <v>194</v>
      </c>
      <c r="G305" s="15">
        <v>163</v>
      </c>
      <c r="H305" s="15">
        <v>206</v>
      </c>
      <c r="I305" s="229">
        <v>196</v>
      </c>
      <c r="J305" s="15">
        <v>162</v>
      </c>
      <c r="K305" s="15">
        <v>132</v>
      </c>
      <c r="L305" s="227">
        <v>311</v>
      </c>
      <c r="M305" s="15">
        <v>232</v>
      </c>
      <c r="N305" s="229">
        <v>232</v>
      </c>
    </row>
    <row r="306" spans="1:14">
      <c r="A306" s="209" t="str">
        <f>"I"&amp;all_sampels_cleaned!B306</f>
        <v>I247</v>
      </c>
      <c r="B306" s="15">
        <v>131</v>
      </c>
      <c r="C306" s="15">
        <v>329</v>
      </c>
      <c r="D306" s="15">
        <v>-9</v>
      </c>
      <c r="E306" s="15">
        <v>186</v>
      </c>
      <c r="F306" s="229">
        <v>197</v>
      </c>
      <c r="G306" s="15">
        <v>163</v>
      </c>
      <c r="H306" s="15">
        <v>204</v>
      </c>
      <c r="I306" s="229">
        <v>184</v>
      </c>
      <c r="J306" s="15">
        <v>156</v>
      </c>
      <c r="K306" s="15">
        <v>122</v>
      </c>
      <c r="L306" s="227">
        <v>293</v>
      </c>
      <c r="M306" s="15">
        <v>232</v>
      </c>
      <c r="N306" s="229">
        <v>224</v>
      </c>
    </row>
    <row r="307" spans="1:14">
      <c r="A307" s="209" t="str">
        <f>"I"&amp;all_sampels_cleaned!B307</f>
        <v>I247</v>
      </c>
      <c r="B307" s="15">
        <v>139</v>
      </c>
      <c r="C307" s="15">
        <v>329</v>
      </c>
      <c r="D307" s="15">
        <v>-9</v>
      </c>
      <c r="E307" s="15">
        <v>158</v>
      </c>
      <c r="F307" s="229">
        <v>200</v>
      </c>
      <c r="G307" s="15">
        <v>166</v>
      </c>
      <c r="H307" s="15">
        <v>202</v>
      </c>
      <c r="I307" s="229">
        <v>200</v>
      </c>
      <c r="J307" s="15">
        <v>168</v>
      </c>
      <c r="K307" s="15">
        <v>132</v>
      </c>
      <c r="L307" s="227">
        <v>302</v>
      </c>
      <c r="M307" s="15">
        <v>232</v>
      </c>
      <c r="N307" s="229">
        <v>224</v>
      </c>
    </row>
    <row r="308" spans="1:14">
      <c r="A308" s="209" t="str">
        <f>"I"&amp;all_sampels_cleaned!B308</f>
        <v>I248</v>
      </c>
      <c r="B308" s="15">
        <v>139</v>
      </c>
      <c r="C308" s="15">
        <v>-9</v>
      </c>
      <c r="D308" s="15">
        <v>-9</v>
      </c>
      <c r="E308" s="15">
        <v>186</v>
      </c>
      <c r="F308" s="229">
        <v>194</v>
      </c>
      <c r="G308" s="15">
        <v>-9</v>
      </c>
      <c r="H308" s="15">
        <v>-9</v>
      </c>
      <c r="I308" s="229">
        <v>-9</v>
      </c>
      <c r="J308" s="15">
        <v>-9</v>
      </c>
      <c r="K308" s="15">
        <v>-9</v>
      </c>
      <c r="L308" s="227">
        <v>-9</v>
      </c>
      <c r="M308" s="15">
        <v>-9</v>
      </c>
      <c r="N308" s="229">
        <v>-9</v>
      </c>
    </row>
    <row r="309" spans="1:14">
      <c r="A309" s="209" t="str">
        <f>"I"&amp;all_sampels_cleaned!B309</f>
        <v>I248</v>
      </c>
      <c r="B309" s="15">
        <v>143</v>
      </c>
      <c r="C309" s="15">
        <v>-9</v>
      </c>
      <c r="D309" s="15">
        <v>-9</v>
      </c>
      <c r="E309" s="15">
        <v>186</v>
      </c>
      <c r="F309" s="229">
        <v>194</v>
      </c>
      <c r="G309" s="15">
        <v>-9</v>
      </c>
      <c r="H309" s="15">
        <v>-9</v>
      </c>
      <c r="I309" s="229">
        <v>-9</v>
      </c>
      <c r="J309" s="15">
        <v>-9</v>
      </c>
      <c r="K309" s="15">
        <v>-9</v>
      </c>
      <c r="L309" s="227">
        <v>-9</v>
      </c>
      <c r="M309" s="15">
        <v>-9</v>
      </c>
      <c r="N309" s="229">
        <v>-9</v>
      </c>
    </row>
    <row r="310" spans="1:14">
      <c r="A310" s="209" t="str">
        <f>"I"&amp;all_sampels_cleaned!B310</f>
        <v>I249</v>
      </c>
      <c r="B310" s="15">
        <v>139</v>
      </c>
      <c r="C310" s="15">
        <v>332</v>
      </c>
      <c r="D310" s="15">
        <v>-9</v>
      </c>
      <c r="E310" s="15">
        <v>186</v>
      </c>
      <c r="F310" s="229">
        <v>194</v>
      </c>
      <c r="G310" s="15">
        <v>-9</v>
      </c>
      <c r="H310" s="15">
        <v>-9</v>
      </c>
      <c r="I310" s="229">
        <v>-9</v>
      </c>
      <c r="J310" s="15">
        <v>-9</v>
      </c>
      <c r="K310" s="15">
        <v>-9</v>
      </c>
      <c r="L310" s="227">
        <v>-9</v>
      </c>
      <c r="M310" s="15">
        <v>-9</v>
      </c>
      <c r="N310" s="229">
        <v>-9</v>
      </c>
    </row>
    <row r="311" spans="1:14">
      <c r="A311" s="209" t="str">
        <f>"I"&amp;all_sampels_cleaned!B311</f>
        <v>I249</v>
      </c>
      <c r="B311" s="15">
        <v>143</v>
      </c>
      <c r="C311" s="15">
        <v>326</v>
      </c>
      <c r="D311" s="15">
        <v>-9</v>
      </c>
      <c r="E311" s="15">
        <v>186</v>
      </c>
      <c r="F311" s="229">
        <v>194</v>
      </c>
      <c r="G311" s="15">
        <v>-9</v>
      </c>
      <c r="H311" s="15">
        <v>-9</v>
      </c>
      <c r="I311" s="229">
        <v>-9</v>
      </c>
      <c r="J311" s="15">
        <v>-9</v>
      </c>
      <c r="K311" s="15">
        <v>-9</v>
      </c>
      <c r="L311" s="227">
        <v>-9</v>
      </c>
      <c r="M311" s="15">
        <v>-9</v>
      </c>
      <c r="N311" s="229">
        <v>-9</v>
      </c>
    </row>
    <row r="312" spans="1:14">
      <c r="A312" s="209" t="str">
        <f>"I"&amp;all_sampels_cleaned!B312</f>
        <v>I250</v>
      </c>
      <c r="B312" s="15">
        <v>139</v>
      </c>
      <c r="C312" s="15">
        <v>-9</v>
      </c>
      <c r="D312" s="15">
        <v>-9</v>
      </c>
      <c r="E312" s="15">
        <v>158</v>
      </c>
      <c r="F312" s="229">
        <v>-9</v>
      </c>
      <c r="G312" s="15">
        <v>166</v>
      </c>
      <c r="H312" s="15">
        <v>-9</v>
      </c>
      <c r="I312" s="229">
        <v>196</v>
      </c>
      <c r="J312" s="15">
        <v>150</v>
      </c>
      <c r="K312" s="15">
        <v>-9</v>
      </c>
      <c r="L312" s="227">
        <v>-9</v>
      </c>
      <c r="M312" s="15">
        <v>232</v>
      </c>
      <c r="N312" s="229">
        <v>227</v>
      </c>
    </row>
    <row r="313" spans="1:14">
      <c r="A313" s="209" t="str">
        <f>"I"&amp;all_sampels_cleaned!B313</f>
        <v>I250</v>
      </c>
      <c r="B313" s="15">
        <v>143</v>
      </c>
      <c r="C313" s="15">
        <v>-9</v>
      </c>
      <c r="D313" s="15">
        <v>-9</v>
      </c>
      <c r="E313" s="15">
        <v>174</v>
      </c>
      <c r="F313" s="229">
        <v>-9</v>
      </c>
      <c r="G313" s="15">
        <v>166</v>
      </c>
      <c r="H313" s="15">
        <v>-9</v>
      </c>
      <c r="I313" s="229">
        <v>200</v>
      </c>
      <c r="J313" s="15">
        <v>162</v>
      </c>
      <c r="K313" s="15">
        <v>-9</v>
      </c>
      <c r="L313" s="227">
        <v>-9</v>
      </c>
      <c r="M313" s="15">
        <v>232</v>
      </c>
      <c r="N313" s="229">
        <v>227</v>
      </c>
    </row>
    <row r="314" spans="1:14">
      <c r="A314" s="209" t="str">
        <f>"I"&amp;all_sampels_cleaned!B314</f>
        <v>I251</v>
      </c>
      <c r="B314" s="15">
        <v>131</v>
      </c>
      <c r="C314" s="15">
        <v>329</v>
      </c>
      <c r="D314" s="15">
        <v>-9</v>
      </c>
      <c r="E314" s="15">
        <v>158</v>
      </c>
      <c r="F314" s="229">
        <v>197</v>
      </c>
      <c r="G314" s="15">
        <v>-9</v>
      </c>
      <c r="H314" s="15">
        <v>-9</v>
      </c>
      <c r="I314" s="229">
        <v>-9</v>
      </c>
      <c r="J314" s="15">
        <v>-9</v>
      </c>
      <c r="K314" s="15">
        <v>-9</v>
      </c>
      <c r="L314" s="227">
        <v>-9</v>
      </c>
      <c r="M314" s="15">
        <v>-9</v>
      </c>
      <c r="N314" s="229">
        <v>-9</v>
      </c>
    </row>
    <row r="315" spans="1:14">
      <c r="A315" s="209" t="str">
        <f>"I"&amp;all_sampels_cleaned!B315</f>
        <v>I251</v>
      </c>
      <c r="B315" s="15">
        <v>139</v>
      </c>
      <c r="C315" s="15">
        <v>329</v>
      </c>
      <c r="D315" s="15">
        <v>-9</v>
      </c>
      <c r="E315" s="15">
        <v>186</v>
      </c>
      <c r="F315" s="229">
        <v>200</v>
      </c>
      <c r="G315" s="15">
        <v>-9</v>
      </c>
      <c r="H315" s="15">
        <v>-9</v>
      </c>
      <c r="I315" s="229">
        <v>-9</v>
      </c>
      <c r="J315" s="15">
        <v>-9</v>
      </c>
      <c r="K315" s="15">
        <v>-9</v>
      </c>
      <c r="L315" s="227">
        <v>-9</v>
      </c>
      <c r="M315" s="15">
        <v>-9</v>
      </c>
      <c r="N315" s="229">
        <v>-9</v>
      </c>
    </row>
    <row r="316" spans="1:14">
      <c r="A316" s="209" t="str">
        <f>"I"&amp;all_sampels_cleaned!B316</f>
        <v>I252</v>
      </c>
      <c r="B316" s="15">
        <v>131</v>
      </c>
      <c r="C316" s="15">
        <v>-9</v>
      </c>
      <c r="D316" s="15">
        <v>-9</v>
      </c>
      <c r="E316" s="15">
        <v>-9</v>
      </c>
      <c r="F316" s="229">
        <v>-9</v>
      </c>
      <c r="G316" s="15">
        <v>163</v>
      </c>
      <c r="H316" s="15">
        <v>-9</v>
      </c>
      <c r="I316" s="229">
        <v>196</v>
      </c>
      <c r="J316" s="15">
        <v>-9</v>
      </c>
      <c r="K316" s="15">
        <v>-9</v>
      </c>
      <c r="L316" s="227">
        <v>302</v>
      </c>
      <c r="M316" s="15">
        <v>232</v>
      </c>
      <c r="N316" s="229">
        <v>-9</v>
      </c>
    </row>
    <row r="317" spans="1:14">
      <c r="A317" s="209" t="str">
        <f>"I"&amp;all_sampels_cleaned!B317</f>
        <v>I252</v>
      </c>
      <c r="B317" s="15">
        <v>131</v>
      </c>
      <c r="C317" s="15">
        <v>-9</v>
      </c>
      <c r="D317" s="15">
        <v>-9</v>
      </c>
      <c r="E317" s="15">
        <v>-9</v>
      </c>
      <c r="F317" s="229">
        <v>-9</v>
      </c>
      <c r="G317" s="15">
        <v>166</v>
      </c>
      <c r="H317" s="15">
        <v>-9</v>
      </c>
      <c r="I317" s="229">
        <v>182</v>
      </c>
      <c r="J317" s="15">
        <v>-9</v>
      </c>
      <c r="K317" s="15">
        <v>-9</v>
      </c>
      <c r="L317" s="227">
        <v>302</v>
      </c>
      <c r="M317" s="15">
        <v>232</v>
      </c>
      <c r="N317" s="229">
        <v>-9</v>
      </c>
    </row>
    <row r="318" spans="1:14">
      <c r="A318" s="209" t="str">
        <f>"I"&amp;all_sampels_cleaned!B318</f>
        <v>I253</v>
      </c>
      <c r="B318" s="15">
        <v>-9</v>
      </c>
      <c r="C318" s="15">
        <v>-9</v>
      </c>
      <c r="D318" s="15">
        <v>-9</v>
      </c>
      <c r="E318" s="15">
        <v>-9</v>
      </c>
      <c r="F318" s="229">
        <v>-9</v>
      </c>
      <c r="G318" s="15">
        <v>-9</v>
      </c>
      <c r="H318" s="15">
        <v>-9</v>
      </c>
      <c r="I318" s="229">
        <v>-9</v>
      </c>
      <c r="J318" s="15">
        <v>-9</v>
      </c>
      <c r="K318" s="15">
        <v>122</v>
      </c>
      <c r="L318" s="227">
        <v>-9</v>
      </c>
      <c r="M318" s="15">
        <v>-9</v>
      </c>
      <c r="N318" s="229">
        <v>-9</v>
      </c>
    </row>
    <row r="319" spans="1:14">
      <c r="A319" s="209" t="str">
        <f>"I"&amp;all_sampels_cleaned!B319</f>
        <v>I253</v>
      </c>
      <c r="B319" s="15">
        <v>-9</v>
      </c>
      <c r="C319" s="15">
        <v>-9</v>
      </c>
      <c r="D319" s="15">
        <v>-9</v>
      </c>
      <c r="E319" s="15">
        <v>-9</v>
      </c>
      <c r="F319" s="229">
        <v>-9</v>
      </c>
      <c r="G319" s="15">
        <v>-9</v>
      </c>
      <c r="H319" s="15">
        <v>-9</v>
      </c>
      <c r="I319" s="229">
        <v>-9</v>
      </c>
      <c r="J319" s="15">
        <v>-9</v>
      </c>
      <c r="K319" s="15">
        <v>132</v>
      </c>
      <c r="L319" s="227">
        <v>-9</v>
      </c>
      <c r="M319" s="15">
        <v>-9</v>
      </c>
      <c r="N319" s="229">
        <v>-9</v>
      </c>
    </row>
    <row r="320" spans="1:14">
      <c r="A320" s="209" t="str">
        <f>"I"&amp;all_sampels_cleaned!B320</f>
        <v>I254</v>
      </c>
      <c r="B320" s="15">
        <v>139</v>
      </c>
      <c r="C320" s="15">
        <v>338</v>
      </c>
      <c r="D320" s="15">
        <v>-9</v>
      </c>
      <c r="E320" s="15">
        <v>158</v>
      </c>
      <c r="F320" s="229">
        <v>194</v>
      </c>
      <c r="G320" s="15">
        <v>166</v>
      </c>
      <c r="H320" s="15">
        <v>202</v>
      </c>
      <c r="I320" s="229">
        <v>-9</v>
      </c>
      <c r="J320" s="15">
        <v>150</v>
      </c>
      <c r="K320" s="15">
        <v>146</v>
      </c>
      <c r="L320" s="227">
        <v>320</v>
      </c>
      <c r="M320" s="15">
        <v>232</v>
      </c>
      <c r="N320" s="229">
        <v>224</v>
      </c>
    </row>
    <row r="321" spans="1:14">
      <c r="A321" s="209" t="str">
        <f>"I"&amp;all_sampels_cleaned!B321</f>
        <v>I254</v>
      </c>
      <c r="B321" s="15">
        <v>143</v>
      </c>
      <c r="C321" s="15">
        <v>329</v>
      </c>
      <c r="D321" s="15">
        <v>-9</v>
      </c>
      <c r="E321" s="15">
        <v>158</v>
      </c>
      <c r="F321" s="229">
        <v>200</v>
      </c>
      <c r="G321" s="15">
        <v>166</v>
      </c>
      <c r="H321" s="15">
        <v>202</v>
      </c>
      <c r="I321" s="229">
        <v>-9</v>
      </c>
      <c r="J321" s="15">
        <v>162</v>
      </c>
      <c r="K321" s="15">
        <v>158</v>
      </c>
      <c r="L321" s="227">
        <v>302</v>
      </c>
      <c r="M321" s="15">
        <v>232</v>
      </c>
      <c r="N321" s="229">
        <v>194</v>
      </c>
    </row>
    <row r="322" spans="1:14">
      <c r="A322" s="209" t="str">
        <f>"I"&amp;all_sampels_cleaned!B322</f>
        <v>I255</v>
      </c>
      <c r="B322" s="15">
        <v>139</v>
      </c>
      <c r="C322" s="15">
        <v>-9</v>
      </c>
      <c r="D322" s="15">
        <v>-9</v>
      </c>
      <c r="E322" s="15">
        <v>186</v>
      </c>
      <c r="F322" s="229">
        <v>194</v>
      </c>
      <c r="G322" s="15">
        <v>160</v>
      </c>
      <c r="H322" s="15">
        <v>206</v>
      </c>
      <c r="I322" s="229">
        <v>198</v>
      </c>
      <c r="J322" s="15">
        <v>150</v>
      </c>
      <c r="K322" s="15">
        <v>122</v>
      </c>
      <c r="L322" s="227">
        <v>302</v>
      </c>
      <c r="M322" s="15">
        <v>232</v>
      </c>
      <c r="N322" s="229">
        <v>-9</v>
      </c>
    </row>
    <row r="323" spans="1:14">
      <c r="A323" s="209" t="str">
        <f>"I"&amp;all_sampels_cleaned!B323</f>
        <v>I255</v>
      </c>
      <c r="B323" s="15">
        <v>143</v>
      </c>
      <c r="C323" s="15">
        <v>-9</v>
      </c>
      <c r="D323" s="15">
        <v>-9</v>
      </c>
      <c r="E323" s="15">
        <v>186</v>
      </c>
      <c r="F323" s="229">
        <v>194</v>
      </c>
      <c r="G323" s="15">
        <v>163</v>
      </c>
      <c r="H323" s="15">
        <v>210</v>
      </c>
      <c r="I323" s="229">
        <v>200</v>
      </c>
      <c r="J323" s="15">
        <v>162</v>
      </c>
      <c r="K323" s="15">
        <v>132</v>
      </c>
      <c r="L323" s="227">
        <v>311</v>
      </c>
      <c r="M323" s="15">
        <v>232</v>
      </c>
      <c r="N323" s="229">
        <v>-9</v>
      </c>
    </row>
    <row r="324" spans="1:14">
      <c r="A324" s="209" t="str">
        <f>"I"&amp;all_sampels_cleaned!B324</f>
        <v>I256</v>
      </c>
      <c r="B324" s="15">
        <v>139</v>
      </c>
      <c r="C324" s="15">
        <v>-9</v>
      </c>
      <c r="D324" s="15">
        <v>-9</v>
      </c>
      <c r="E324" s="15">
        <v>-9</v>
      </c>
      <c r="F324" s="229">
        <v>194</v>
      </c>
      <c r="G324" s="15">
        <v>160</v>
      </c>
      <c r="H324" s="15">
        <v>-9</v>
      </c>
      <c r="I324" s="229">
        <v>184</v>
      </c>
      <c r="J324" s="15">
        <v>162</v>
      </c>
      <c r="K324" s="15">
        <v>122</v>
      </c>
      <c r="L324" s="227">
        <v>-9</v>
      </c>
      <c r="M324" s="15">
        <v>232</v>
      </c>
      <c r="N324" s="229">
        <v>-9</v>
      </c>
    </row>
    <row r="325" spans="1:14">
      <c r="A325" s="209" t="str">
        <f>"I"&amp;all_sampels_cleaned!B325</f>
        <v>I256</v>
      </c>
      <c r="B325" s="15">
        <v>139</v>
      </c>
      <c r="C325" s="15">
        <v>-9</v>
      </c>
      <c r="D325" s="15">
        <v>-9</v>
      </c>
      <c r="E325" s="15">
        <v>-9</v>
      </c>
      <c r="F325" s="229">
        <v>194</v>
      </c>
      <c r="G325" s="15">
        <v>163</v>
      </c>
      <c r="H325" s="15">
        <v>-9</v>
      </c>
      <c r="I325" s="229">
        <v>200</v>
      </c>
      <c r="J325" s="15">
        <v>162</v>
      </c>
      <c r="K325" s="15">
        <v>132</v>
      </c>
      <c r="L325" s="227">
        <v>-9</v>
      </c>
      <c r="M325" s="15">
        <v>232</v>
      </c>
      <c r="N325" s="229">
        <v>-9</v>
      </c>
    </row>
    <row r="326" spans="1:14">
      <c r="A326" s="209" t="str">
        <f>"I"&amp;all_sampels_cleaned!B326</f>
        <v>I344</v>
      </c>
      <c r="B326" s="15">
        <v>131</v>
      </c>
      <c r="C326" s="15">
        <v>-9</v>
      </c>
      <c r="D326" s="15">
        <v>138</v>
      </c>
      <c r="E326" s="15">
        <v>158</v>
      </c>
      <c r="F326" s="229">
        <v>-9</v>
      </c>
      <c r="G326" s="15">
        <v>166</v>
      </c>
      <c r="H326" s="15">
        <v>-9</v>
      </c>
      <c r="I326" s="229">
        <v>196</v>
      </c>
      <c r="J326" s="15">
        <v>156</v>
      </c>
      <c r="K326" s="15">
        <v>-9</v>
      </c>
      <c r="L326" s="227">
        <v>-9</v>
      </c>
      <c r="M326" s="15">
        <v>232</v>
      </c>
      <c r="N326" s="229">
        <v>-9</v>
      </c>
    </row>
    <row r="327" spans="1:14">
      <c r="A327" s="209" t="str">
        <f>"I"&amp;all_sampels_cleaned!B327</f>
        <v>I344</v>
      </c>
      <c r="B327" s="15">
        <v>139</v>
      </c>
      <c r="C327" s="15">
        <v>-9</v>
      </c>
      <c r="D327" s="15">
        <v>152</v>
      </c>
      <c r="E327" s="15">
        <v>186</v>
      </c>
      <c r="F327" s="229">
        <v>-9</v>
      </c>
      <c r="G327" s="15">
        <v>163</v>
      </c>
      <c r="H327" s="15">
        <v>-9</v>
      </c>
      <c r="I327" s="229">
        <v>196</v>
      </c>
      <c r="J327" s="15">
        <v>168</v>
      </c>
      <c r="K327" s="15">
        <v>-9</v>
      </c>
      <c r="L327" s="227">
        <v>-9</v>
      </c>
      <c r="M327" s="15">
        <v>232</v>
      </c>
      <c r="N327" s="229">
        <v>-9</v>
      </c>
    </row>
    <row r="328" spans="1:14">
      <c r="A328" s="209" t="str">
        <f>"I"&amp;all_sampels_cleaned!B328</f>
        <v>I345</v>
      </c>
      <c r="B328" s="15">
        <v>131</v>
      </c>
      <c r="C328" s="15">
        <v>-9</v>
      </c>
      <c r="D328" s="15">
        <v>152</v>
      </c>
      <c r="E328" s="15">
        <v>158</v>
      </c>
      <c r="F328" s="229">
        <v>-9</v>
      </c>
      <c r="G328" s="15">
        <v>163</v>
      </c>
      <c r="H328" s="15">
        <v>-9</v>
      </c>
      <c r="I328" s="229">
        <v>-9</v>
      </c>
      <c r="J328" s="15">
        <v>-9</v>
      </c>
      <c r="K328" s="15">
        <v>150</v>
      </c>
      <c r="L328" s="227">
        <v>-9</v>
      </c>
      <c r="M328" s="15">
        <v>232</v>
      </c>
      <c r="N328" s="229">
        <v>-9</v>
      </c>
    </row>
    <row r="329" spans="1:14">
      <c r="A329" s="209" t="str">
        <f>"I"&amp;all_sampels_cleaned!B329</f>
        <v>I345</v>
      </c>
      <c r="B329" s="15">
        <v>139</v>
      </c>
      <c r="C329" s="15">
        <v>-9</v>
      </c>
      <c r="D329" s="15">
        <v>152</v>
      </c>
      <c r="E329" s="15">
        <v>186</v>
      </c>
      <c r="F329" s="229">
        <v>-9</v>
      </c>
      <c r="G329" s="15">
        <v>166</v>
      </c>
      <c r="H329" s="15">
        <v>-9</v>
      </c>
      <c r="I329" s="229">
        <v>-9</v>
      </c>
      <c r="J329" s="15">
        <v>-9</v>
      </c>
      <c r="K329" s="15">
        <v>150</v>
      </c>
      <c r="L329" s="227">
        <v>-9</v>
      </c>
      <c r="M329" s="15">
        <v>232</v>
      </c>
      <c r="N329" s="229">
        <v>-9</v>
      </c>
    </row>
    <row r="330" spans="1:14">
      <c r="A330" s="209" t="str">
        <f>"I"&amp;all_sampels_cleaned!B330</f>
        <v>I346</v>
      </c>
      <c r="B330" s="15">
        <v>131</v>
      </c>
      <c r="C330" s="15">
        <v>-9</v>
      </c>
      <c r="D330" s="15">
        <v>152</v>
      </c>
      <c r="E330" s="15">
        <v>158</v>
      </c>
      <c r="F330" s="229">
        <v>-9</v>
      </c>
      <c r="G330" s="15">
        <v>163</v>
      </c>
      <c r="H330" s="15">
        <v>-9</v>
      </c>
      <c r="I330" s="229">
        <v>182</v>
      </c>
      <c r="J330" s="15">
        <v>156</v>
      </c>
      <c r="K330" s="15">
        <v>-9</v>
      </c>
      <c r="L330" s="227">
        <v>-9</v>
      </c>
      <c r="M330" s="15">
        <v>232</v>
      </c>
      <c r="N330" s="229">
        <v>-9</v>
      </c>
    </row>
    <row r="331" spans="1:14">
      <c r="A331" s="209" t="str">
        <f>"I"&amp;all_sampels_cleaned!B331</f>
        <v>I346</v>
      </c>
      <c r="B331" s="15">
        <v>139</v>
      </c>
      <c r="C331" s="15">
        <v>-9</v>
      </c>
      <c r="D331" s="15">
        <v>152</v>
      </c>
      <c r="E331" s="15">
        <v>186</v>
      </c>
      <c r="F331" s="229">
        <v>-9</v>
      </c>
      <c r="G331" s="15">
        <v>166</v>
      </c>
      <c r="H331" s="15">
        <v>-9</v>
      </c>
      <c r="I331" s="229">
        <v>196</v>
      </c>
      <c r="J331" s="15">
        <v>156</v>
      </c>
      <c r="K331" s="15">
        <v>-9</v>
      </c>
      <c r="L331" s="227">
        <v>-9</v>
      </c>
      <c r="M331" s="15">
        <v>232</v>
      </c>
      <c r="N331" s="229">
        <v>-9</v>
      </c>
    </row>
    <row r="332" spans="1:14">
      <c r="A332" s="209" t="str">
        <f>"I"&amp;all_sampels_cleaned!B332</f>
        <v>I347</v>
      </c>
      <c r="B332" s="15">
        <v>-9</v>
      </c>
      <c r="C332" s="15">
        <v>-9</v>
      </c>
      <c r="D332" s="15">
        <v>140</v>
      </c>
      <c r="E332" s="15">
        <v>-9</v>
      </c>
      <c r="F332" s="229">
        <v>-9</v>
      </c>
      <c r="G332" s="15">
        <v>-9</v>
      </c>
      <c r="H332" s="15">
        <v>202</v>
      </c>
      <c r="I332" s="229">
        <v>-9</v>
      </c>
      <c r="J332" s="15">
        <v>-9</v>
      </c>
      <c r="K332" s="15">
        <v>150</v>
      </c>
      <c r="L332" s="227">
        <v>-9</v>
      </c>
      <c r="M332" s="15">
        <v>232</v>
      </c>
      <c r="N332" s="229">
        <v>-9</v>
      </c>
    </row>
    <row r="333" spans="1:14">
      <c r="A333" s="209" t="str">
        <f>"I"&amp;all_sampels_cleaned!B333</f>
        <v>I347</v>
      </c>
      <c r="B333" s="15">
        <v>-9</v>
      </c>
      <c r="C333" s="15">
        <v>-9</v>
      </c>
      <c r="D333" s="15">
        <v>152</v>
      </c>
      <c r="E333" s="15">
        <v>-9</v>
      </c>
      <c r="F333" s="229">
        <v>-9</v>
      </c>
      <c r="G333" s="15">
        <v>-9</v>
      </c>
      <c r="H333" s="15">
        <v>202</v>
      </c>
      <c r="I333" s="229">
        <v>-9</v>
      </c>
      <c r="J333" s="15">
        <v>-9</v>
      </c>
      <c r="K333" s="15">
        <v>150</v>
      </c>
      <c r="L333" s="227">
        <v>-9</v>
      </c>
      <c r="M333" s="15">
        <v>232</v>
      </c>
      <c r="N333" s="229">
        <v>-9</v>
      </c>
    </row>
    <row r="334" spans="1:14">
      <c r="A334" s="209" t="str">
        <f>"I"&amp;all_sampels_cleaned!B334</f>
        <v>I349</v>
      </c>
      <c r="B334" s="15">
        <v>143</v>
      </c>
      <c r="C334" s="15">
        <v>-9</v>
      </c>
      <c r="D334" s="15">
        <v>140</v>
      </c>
      <c r="E334" s="15">
        <v>150</v>
      </c>
      <c r="F334" s="229">
        <v>-9</v>
      </c>
      <c r="G334" s="15">
        <v>-9</v>
      </c>
      <c r="H334" s="15">
        <v>-9</v>
      </c>
      <c r="I334" s="229">
        <v>-9</v>
      </c>
      <c r="J334" s="15">
        <v>-9</v>
      </c>
      <c r="K334" s="15">
        <v>150</v>
      </c>
      <c r="L334" s="227">
        <v>-9</v>
      </c>
      <c r="M334" s="15">
        <v>232</v>
      </c>
      <c r="N334" s="229">
        <v>167</v>
      </c>
    </row>
    <row r="335" spans="1:14">
      <c r="A335" s="209" t="str">
        <f>"I"&amp;all_sampels_cleaned!B335</f>
        <v>I349</v>
      </c>
      <c r="B335" s="15">
        <v>139</v>
      </c>
      <c r="C335" s="15">
        <v>-9</v>
      </c>
      <c r="D335" s="15">
        <v>152</v>
      </c>
      <c r="E335" s="15">
        <v>150</v>
      </c>
      <c r="F335" s="229">
        <v>-9</v>
      </c>
      <c r="G335" s="15">
        <v>-9</v>
      </c>
      <c r="H335" s="15">
        <v>-9</v>
      </c>
      <c r="I335" s="229">
        <v>-9</v>
      </c>
      <c r="J335" s="15">
        <v>-9</v>
      </c>
      <c r="K335" s="15">
        <v>150</v>
      </c>
      <c r="L335" s="227">
        <v>-9</v>
      </c>
      <c r="M335" s="15">
        <v>232</v>
      </c>
      <c r="N335" s="229">
        <v>194</v>
      </c>
    </row>
    <row r="336" spans="1:14">
      <c r="A336" s="209" t="str">
        <f>"I"&amp;all_sampels_cleaned!B336</f>
        <v>I350</v>
      </c>
      <c r="B336" s="15">
        <v>-9</v>
      </c>
      <c r="C336" s="15">
        <v>-9</v>
      </c>
      <c r="D336" s="15">
        <v>140</v>
      </c>
      <c r="E336" s="15">
        <v>-9</v>
      </c>
      <c r="F336" s="229">
        <v>-9</v>
      </c>
      <c r="G336" s="15">
        <v>-9</v>
      </c>
      <c r="H336" s="15">
        <v>-9</v>
      </c>
      <c r="I336" s="229">
        <v>-9</v>
      </c>
      <c r="J336" s="15">
        <v>-9</v>
      </c>
      <c r="K336" s="15">
        <v>150</v>
      </c>
      <c r="L336" s="227">
        <v>-9</v>
      </c>
      <c r="M336" s="15">
        <v>-9</v>
      </c>
      <c r="N336" s="229">
        <v>-9</v>
      </c>
    </row>
    <row r="337" spans="1:14">
      <c r="A337" s="209" t="str">
        <f>"I"&amp;all_sampels_cleaned!B337</f>
        <v>I350</v>
      </c>
      <c r="B337" s="15">
        <v>-9</v>
      </c>
      <c r="C337" s="15">
        <v>-9</v>
      </c>
      <c r="D337" s="15">
        <v>152</v>
      </c>
      <c r="E337" s="15">
        <v>-9</v>
      </c>
      <c r="F337" s="229">
        <v>-9</v>
      </c>
      <c r="G337" s="15">
        <v>-9</v>
      </c>
      <c r="H337" s="15">
        <v>-9</v>
      </c>
      <c r="I337" s="229">
        <v>-9</v>
      </c>
      <c r="J337" s="15">
        <v>-9</v>
      </c>
      <c r="K337" s="15">
        <v>150</v>
      </c>
      <c r="L337" s="227">
        <v>-9</v>
      </c>
      <c r="M337" s="15">
        <v>-9</v>
      </c>
      <c r="N337" s="229">
        <v>-9</v>
      </c>
    </row>
    <row r="338" spans="1:14">
      <c r="A338" s="209" t="str">
        <f>"I"&amp;all_sampels_cleaned!B338</f>
        <v>I351</v>
      </c>
      <c r="B338" s="15">
        <v>-9</v>
      </c>
      <c r="C338" s="15">
        <v>-9</v>
      </c>
      <c r="D338" s="15">
        <v>140</v>
      </c>
      <c r="E338" s="15">
        <v>-9</v>
      </c>
      <c r="F338" s="229">
        <v>-9</v>
      </c>
      <c r="G338" s="15">
        <v>-9</v>
      </c>
      <c r="H338" s="15">
        <v>-9</v>
      </c>
      <c r="I338" s="229">
        <v>182</v>
      </c>
      <c r="J338" s="15">
        <v>-9</v>
      </c>
      <c r="K338" s="15">
        <v>150</v>
      </c>
      <c r="L338" s="227">
        <v>-9</v>
      </c>
      <c r="M338" s="15">
        <v>232</v>
      </c>
      <c r="N338" s="229">
        <v>194</v>
      </c>
    </row>
    <row r="339" spans="1:14">
      <c r="A339" s="209" t="str">
        <f>"I"&amp;all_sampels_cleaned!B339</f>
        <v>I351</v>
      </c>
      <c r="B339" s="15">
        <v>-9</v>
      </c>
      <c r="C339" s="15">
        <v>-9</v>
      </c>
      <c r="D339" s="15">
        <v>152</v>
      </c>
      <c r="E339" s="15">
        <v>-9</v>
      </c>
      <c r="F339" s="229">
        <v>-9</v>
      </c>
      <c r="G339" s="15">
        <v>-9</v>
      </c>
      <c r="H339" s="15">
        <v>-9</v>
      </c>
      <c r="I339" s="229">
        <v>196</v>
      </c>
      <c r="J339" s="15">
        <v>-9</v>
      </c>
      <c r="K339" s="15">
        <v>150</v>
      </c>
      <c r="L339" s="227">
        <v>-9</v>
      </c>
      <c r="M339" s="15">
        <v>232</v>
      </c>
      <c r="N339" s="229">
        <v>224</v>
      </c>
    </row>
    <row r="340" spans="1:14">
      <c r="A340" s="209" t="str">
        <f>"I"&amp;all_sampels_cleaned!B340</f>
        <v>I352</v>
      </c>
      <c r="B340" s="15">
        <v>-9</v>
      </c>
      <c r="C340" s="15">
        <v>-9</v>
      </c>
      <c r="D340" s="15">
        <v>140</v>
      </c>
      <c r="E340" s="15">
        <v>-9</v>
      </c>
      <c r="F340" s="229">
        <v>-9</v>
      </c>
      <c r="G340" s="15">
        <v>-9</v>
      </c>
      <c r="H340" s="15">
        <v>-9</v>
      </c>
      <c r="I340" s="229">
        <v>182</v>
      </c>
      <c r="J340" s="15">
        <v>-9</v>
      </c>
      <c r="K340" s="15">
        <v>150</v>
      </c>
      <c r="L340" s="227">
        <v>-9</v>
      </c>
      <c r="M340" s="15">
        <v>-9</v>
      </c>
      <c r="N340" s="229">
        <v>-9</v>
      </c>
    </row>
    <row r="341" spans="1:14">
      <c r="A341" s="209" t="str">
        <f>"I"&amp;all_sampels_cleaned!B341</f>
        <v>I352</v>
      </c>
      <c r="B341" s="15">
        <v>-9</v>
      </c>
      <c r="C341" s="15">
        <v>-9</v>
      </c>
      <c r="D341" s="15">
        <v>152</v>
      </c>
      <c r="E341" s="15">
        <v>-9</v>
      </c>
      <c r="F341" s="229">
        <v>-9</v>
      </c>
      <c r="G341" s="15">
        <v>-9</v>
      </c>
      <c r="H341" s="15">
        <v>-9</v>
      </c>
      <c r="I341" s="229">
        <v>196</v>
      </c>
      <c r="J341" s="15">
        <v>-9</v>
      </c>
      <c r="K341" s="15">
        <v>150</v>
      </c>
      <c r="L341" s="227">
        <v>-9</v>
      </c>
      <c r="M341" s="15">
        <v>-9</v>
      </c>
      <c r="N341" s="229">
        <v>-9</v>
      </c>
    </row>
    <row r="342" spans="1:14">
      <c r="A342" s="209" t="str">
        <f>"I"&amp;all_sampels_cleaned!B342</f>
        <v>I353</v>
      </c>
      <c r="B342" s="15">
        <v>-9</v>
      </c>
      <c r="C342" s="15">
        <v>-9</v>
      </c>
      <c r="D342" s="15">
        <v>140</v>
      </c>
      <c r="E342" s="15">
        <v>-9</v>
      </c>
      <c r="F342" s="229">
        <v>-9</v>
      </c>
      <c r="G342" s="15">
        <v>-9</v>
      </c>
      <c r="H342" s="15">
        <v>-9</v>
      </c>
      <c r="I342" s="229">
        <v>-9</v>
      </c>
      <c r="J342" s="15">
        <v>156</v>
      </c>
      <c r="K342" s="15">
        <v>-9</v>
      </c>
      <c r="L342" s="227">
        <v>-9</v>
      </c>
      <c r="M342" s="15">
        <v>232</v>
      </c>
      <c r="N342" s="229">
        <v>224</v>
      </c>
    </row>
    <row r="343" spans="1:14">
      <c r="A343" s="209" t="str">
        <f>"I"&amp;all_sampels_cleaned!B343</f>
        <v>I353</v>
      </c>
      <c r="B343" s="15">
        <v>-9</v>
      </c>
      <c r="C343" s="15">
        <v>-9</v>
      </c>
      <c r="D343" s="15">
        <v>152</v>
      </c>
      <c r="E343" s="15">
        <v>-9</v>
      </c>
      <c r="F343" s="229">
        <v>-9</v>
      </c>
      <c r="G343" s="15">
        <v>-9</v>
      </c>
      <c r="H343" s="15">
        <v>-9</v>
      </c>
      <c r="I343" s="229">
        <v>-9</v>
      </c>
      <c r="J343" s="15">
        <v>169</v>
      </c>
      <c r="K343" s="15">
        <v>-9</v>
      </c>
      <c r="L343" s="227">
        <v>-9</v>
      </c>
      <c r="M343" s="15">
        <v>232</v>
      </c>
      <c r="N343" s="229">
        <v>224</v>
      </c>
    </row>
    <row r="344" spans="1:14">
      <c r="A344" s="209" t="str">
        <f>"I"&amp;all_sampels_cleaned!B344</f>
        <v>I486</v>
      </c>
      <c r="B344" s="15">
        <v>131</v>
      </c>
      <c r="C344" s="15">
        <v>-9</v>
      </c>
      <c r="D344" s="15">
        <v>152</v>
      </c>
      <c r="E344" s="15">
        <v>158</v>
      </c>
      <c r="F344" s="229">
        <v>-9</v>
      </c>
      <c r="G344" s="15">
        <v>163</v>
      </c>
      <c r="H344" s="15">
        <v>208</v>
      </c>
      <c r="I344" s="229">
        <v>196</v>
      </c>
      <c r="J344" s="15">
        <v>-9</v>
      </c>
      <c r="K344" s="15">
        <v>122</v>
      </c>
      <c r="L344" s="227">
        <v>-9</v>
      </c>
      <c r="M344" s="15">
        <v>232</v>
      </c>
      <c r="N344" s="229">
        <v>-9</v>
      </c>
    </row>
    <row r="345" spans="1:14">
      <c r="A345" s="209" t="str">
        <f>"I"&amp;all_sampels_cleaned!B345</f>
        <v>I486</v>
      </c>
      <c r="B345" s="15">
        <v>139</v>
      </c>
      <c r="C345" s="15">
        <v>-9</v>
      </c>
      <c r="D345" s="15">
        <v>150</v>
      </c>
      <c r="E345" s="15">
        <v>186</v>
      </c>
      <c r="F345" s="229">
        <v>-9</v>
      </c>
      <c r="G345" s="15">
        <v>166</v>
      </c>
      <c r="H345" s="15">
        <v>206</v>
      </c>
      <c r="I345" s="229">
        <v>200</v>
      </c>
      <c r="J345" s="15">
        <v>-9</v>
      </c>
      <c r="K345" s="15">
        <v>132</v>
      </c>
      <c r="L345" s="227">
        <v>-9</v>
      </c>
      <c r="M345" s="15">
        <v>232</v>
      </c>
      <c r="N345" s="229">
        <v>-9</v>
      </c>
    </row>
    <row r="346" spans="1:14">
      <c r="A346" s="209" t="str">
        <f>"I"&amp;all_sampels_cleaned!B346</f>
        <v>I487</v>
      </c>
      <c r="B346" s="15">
        <v>-9</v>
      </c>
      <c r="C346" s="15">
        <v>293</v>
      </c>
      <c r="D346" s="15">
        <v>150</v>
      </c>
      <c r="E346" s="15">
        <v>174</v>
      </c>
      <c r="F346" s="229">
        <v>-9</v>
      </c>
      <c r="G346" s="15">
        <v>163</v>
      </c>
      <c r="H346" s="15">
        <v>204</v>
      </c>
      <c r="I346" s="229">
        <v>182</v>
      </c>
      <c r="J346" s="15">
        <v>-9</v>
      </c>
      <c r="K346" s="15">
        <v>132</v>
      </c>
      <c r="L346" s="227">
        <v>-9</v>
      </c>
      <c r="M346" s="15">
        <v>232</v>
      </c>
      <c r="N346" s="229">
        <v>-9</v>
      </c>
    </row>
    <row r="347" spans="1:14">
      <c r="A347" s="209" t="str">
        <f>"I"&amp;all_sampels_cleaned!B347</f>
        <v>I487</v>
      </c>
      <c r="B347" s="15">
        <v>-9</v>
      </c>
      <c r="C347" s="15">
        <v>293</v>
      </c>
      <c r="D347" s="15">
        <v>150</v>
      </c>
      <c r="E347" s="15">
        <v>146</v>
      </c>
      <c r="F347" s="229">
        <v>-9</v>
      </c>
      <c r="G347" s="15">
        <v>166</v>
      </c>
      <c r="H347" s="15">
        <v>202</v>
      </c>
      <c r="I347" s="229">
        <v>196</v>
      </c>
      <c r="J347" s="15">
        <v>-9</v>
      </c>
      <c r="K347" s="15">
        <v>122</v>
      </c>
      <c r="L347" s="227">
        <v>-9</v>
      </c>
      <c r="M347" s="15">
        <v>232</v>
      </c>
      <c r="N347" s="229">
        <v>-9</v>
      </c>
    </row>
    <row r="348" spans="1:14">
      <c r="A348" s="209" t="str">
        <f>"I"&amp;all_sampels_cleaned!B348</f>
        <v>I488</v>
      </c>
      <c r="B348" s="15">
        <v>139</v>
      </c>
      <c r="C348" s="15">
        <v>311</v>
      </c>
      <c r="D348" s="15">
        <v>-9</v>
      </c>
      <c r="E348" s="15">
        <v>154</v>
      </c>
      <c r="F348" s="229">
        <v>-9</v>
      </c>
      <c r="G348" s="15">
        <v>163</v>
      </c>
      <c r="H348" s="15">
        <v>204</v>
      </c>
      <c r="I348" s="229">
        <v>198</v>
      </c>
      <c r="J348" s="15">
        <v>150</v>
      </c>
      <c r="K348" s="15">
        <v>-9</v>
      </c>
      <c r="L348" s="227">
        <v>-9</v>
      </c>
      <c r="M348" s="15">
        <v>232</v>
      </c>
      <c r="N348" s="229">
        <v>224</v>
      </c>
    </row>
    <row r="349" spans="1:14">
      <c r="A349" s="209" t="str">
        <f>"I"&amp;all_sampels_cleaned!B349</f>
        <v>I488</v>
      </c>
      <c r="B349" s="15">
        <v>143</v>
      </c>
      <c r="C349" s="15">
        <v>311</v>
      </c>
      <c r="D349" s="15">
        <v>-9</v>
      </c>
      <c r="E349" s="15">
        <v>158</v>
      </c>
      <c r="F349" s="229">
        <v>-9</v>
      </c>
      <c r="G349" s="15">
        <v>169</v>
      </c>
      <c r="H349" s="15">
        <v>200</v>
      </c>
      <c r="I349" s="229">
        <v>184</v>
      </c>
      <c r="J349" s="15">
        <v>162</v>
      </c>
      <c r="K349" s="15">
        <v>-9</v>
      </c>
      <c r="L349" s="227">
        <v>-9</v>
      </c>
      <c r="M349" s="15">
        <v>232</v>
      </c>
      <c r="N349" s="229">
        <v>224</v>
      </c>
    </row>
    <row r="350" spans="1:14">
      <c r="A350" s="209" t="str">
        <f>"I"&amp;all_sampels_cleaned!B350</f>
        <v>I489</v>
      </c>
      <c r="B350" s="15">
        <v>131</v>
      </c>
      <c r="C350" s="15">
        <v>293</v>
      </c>
      <c r="D350" s="15">
        <v>150</v>
      </c>
      <c r="E350" s="15">
        <v>158</v>
      </c>
      <c r="F350" s="229">
        <v>-9</v>
      </c>
      <c r="G350" s="15">
        <v>163</v>
      </c>
      <c r="H350" s="15">
        <v>206</v>
      </c>
      <c r="I350" s="229">
        <v>184</v>
      </c>
      <c r="J350" s="15">
        <v>168</v>
      </c>
      <c r="K350" s="15">
        <v>-9</v>
      </c>
      <c r="L350" s="227">
        <v>-9</v>
      </c>
      <c r="M350" s="15">
        <v>232</v>
      </c>
      <c r="N350" s="229">
        <v>-9</v>
      </c>
    </row>
    <row r="351" spans="1:14">
      <c r="A351" s="209" t="str">
        <f>"I"&amp;all_sampels_cleaned!B351</f>
        <v>I489</v>
      </c>
      <c r="B351" s="15">
        <v>139</v>
      </c>
      <c r="C351" s="15">
        <v>302</v>
      </c>
      <c r="D351" s="15">
        <v>150</v>
      </c>
      <c r="E351" s="15">
        <v>186</v>
      </c>
      <c r="F351" s="229">
        <v>-9</v>
      </c>
      <c r="G351" s="15">
        <v>166</v>
      </c>
      <c r="H351" s="15">
        <v>204</v>
      </c>
      <c r="I351" s="229">
        <v>198</v>
      </c>
      <c r="J351" s="15">
        <v>156</v>
      </c>
      <c r="K351" s="15">
        <v>-9</v>
      </c>
      <c r="L351" s="227">
        <v>-9</v>
      </c>
      <c r="M351" s="15">
        <v>232</v>
      </c>
      <c r="N351" s="229">
        <v>-9</v>
      </c>
    </row>
    <row r="352" spans="1:14">
      <c r="A352" s="209" t="str">
        <f>"I"&amp;all_sampels_cleaned!B352</f>
        <v>I490</v>
      </c>
      <c r="B352" s="15">
        <v>131</v>
      </c>
      <c r="C352" s="15">
        <v>-9</v>
      </c>
      <c r="D352" s="15">
        <v>150</v>
      </c>
      <c r="E352" s="15">
        <v>186</v>
      </c>
      <c r="F352" s="229">
        <v>-9</v>
      </c>
      <c r="G352" s="15">
        <v>163</v>
      </c>
      <c r="H352" s="15">
        <v>-9</v>
      </c>
      <c r="I352" s="229">
        <v>184</v>
      </c>
      <c r="J352" s="15">
        <v>168</v>
      </c>
      <c r="K352" s="15">
        <v>-9</v>
      </c>
      <c r="L352" s="227">
        <v>-9</v>
      </c>
      <c r="M352" s="15">
        <v>232</v>
      </c>
      <c r="N352" s="229">
        <v>214</v>
      </c>
    </row>
    <row r="353" spans="1:14">
      <c r="A353" s="209" t="str">
        <f>"I"&amp;all_sampels_cleaned!B353</f>
        <v>I490</v>
      </c>
      <c r="B353" s="15">
        <v>139</v>
      </c>
      <c r="C353" s="15">
        <v>-9</v>
      </c>
      <c r="D353" s="15">
        <v>150</v>
      </c>
      <c r="E353" s="15">
        <v>158</v>
      </c>
      <c r="F353" s="229">
        <v>-9</v>
      </c>
      <c r="G353" s="15">
        <v>166</v>
      </c>
      <c r="H353" s="15">
        <v>-9</v>
      </c>
      <c r="I353" s="229">
        <v>198</v>
      </c>
      <c r="J353" s="15">
        <v>156</v>
      </c>
      <c r="K353" s="15">
        <v>-9</v>
      </c>
      <c r="L353" s="227">
        <v>-9</v>
      </c>
      <c r="M353" s="15">
        <v>232</v>
      </c>
      <c r="N353" s="229">
        <v>224</v>
      </c>
    </row>
    <row r="354" spans="1:14">
      <c r="A354" s="209" t="str">
        <f>"I"&amp;all_sampels_cleaned!B354</f>
        <v>I491</v>
      </c>
      <c r="B354" s="15">
        <v>139</v>
      </c>
      <c r="C354" s="15">
        <v>-9</v>
      </c>
      <c r="D354" s="15">
        <v>150</v>
      </c>
      <c r="E354" s="15">
        <v>178</v>
      </c>
      <c r="F354" s="229">
        <v>-9</v>
      </c>
      <c r="G354" s="15">
        <v>160</v>
      </c>
      <c r="H354" s="15">
        <v>206</v>
      </c>
      <c r="I354" s="229">
        <v>184</v>
      </c>
      <c r="J354" s="15">
        <v>150</v>
      </c>
      <c r="K354" s="15">
        <v>132</v>
      </c>
      <c r="L354" s="227">
        <v>-9</v>
      </c>
      <c r="M354" s="15">
        <v>232</v>
      </c>
      <c r="N354" s="229">
        <v>-9</v>
      </c>
    </row>
    <row r="355" spans="1:14">
      <c r="A355" s="209" t="str">
        <f>"I"&amp;all_sampels_cleaned!B355</f>
        <v>I491</v>
      </c>
      <c r="B355" s="15">
        <v>143</v>
      </c>
      <c r="C355" s="15">
        <v>-9</v>
      </c>
      <c r="D355" s="15">
        <v>150</v>
      </c>
      <c r="E355" s="15">
        <v>186</v>
      </c>
      <c r="F355" s="229">
        <v>-9</v>
      </c>
      <c r="G355" s="15">
        <v>163</v>
      </c>
      <c r="H355" s="15">
        <v>202</v>
      </c>
      <c r="I355" s="229">
        <v>198</v>
      </c>
      <c r="J355" s="15">
        <v>162</v>
      </c>
      <c r="K355" s="15">
        <v>162</v>
      </c>
      <c r="L355" s="227">
        <v>-9</v>
      </c>
      <c r="M355" s="15">
        <v>232</v>
      </c>
      <c r="N355" s="229">
        <v>-9</v>
      </c>
    </row>
    <row r="356" spans="1:14">
      <c r="A356" s="209" t="str">
        <f>"I"&amp;all_sampels_cleaned!B356</f>
        <v>I492</v>
      </c>
      <c r="B356" s="15">
        <v>-9</v>
      </c>
      <c r="C356" s="15">
        <v>-9</v>
      </c>
      <c r="D356" s="15">
        <v>150</v>
      </c>
      <c r="E356" s="15">
        <v>186</v>
      </c>
      <c r="F356" s="229">
        <v>-9</v>
      </c>
      <c r="G356" s="15">
        <v>163</v>
      </c>
      <c r="H356" s="15">
        <v>204</v>
      </c>
      <c r="I356" s="229">
        <v>184</v>
      </c>
      <c r="J356" s="15">
        <v>156</v>
      </c>
      <c r="K356" s="15">
        <v>-9</v>
      </c>
      <c r="L356" s="227">
        <v>-9</v>
      </c>
      <c r="M356" s="15">
        <v>232</v>
      </c>
      <c r="N356" s="229">
        <v>-9</v>
      </c>
    </row>
    <row r="357" spans="1:14">
      <c r="A357" s="209" t="str">
        <f>"I"&amp;all_sampels_cleaned!B357</f>
        <v>I492</v>
      </c>
      <c r="B357" s="15">
        <v>-9</v>
      </c>
      <c r="C357" s="15">
        <v>-9</v>
      </c>
      <c r="D357" s="15">
        <v>150</v>
      </c>
      <c r="E357" s="15">
        <v>158</v>
      </c>
      <c r="F357" s="229">
        <v>-9</v>
      </c>
      <c r="G357" s="15">
        <v>166</v>
      </c>
      <c r="H357" s="15">
        <v>202</v>
      </c>
      <c r="I357" s="229">
        <v>198</v>
      </c>
      <c r="J357" s="15">
        <v>168</v>
      </c>
      <c r="K357" s="15">
        <v>-9</v>
      </c>
      <c r="L357" s="227">
        <v>-9</v>
      </c>
      <c r="M357" s="15">
        <v>232</v>
      </c>
      <c r="N357" s="229">
        <v>-9</v>
      </c>
    </row>
    <row r="358" spans="1:14">
      <c r="A358" s="209" t="str">
        <f>"I"&amp;all_sampels_cleaned!B358</f>
        <v>I493</v>
      </c>
      <c r="B358" s="15">
        <v>143</v>
      </c>
      <c r="C358" s="15">
        <v>-9</v>
      </c>
      <c r="D358" s="15">
        <v>150</v>
      </c>
      <c r="E358" s="15">
        <v>174</v>
      </c>
      <c r="F358" s="229">
        <v>-9</v>
      </c>
      <c r="G358" s="15">
        <v>160</v>
      </c>
      <c r="H358" s="15">
        <v>-9</v>
      </c>
      <c r="I358" s="229">
        <v>182</v>
      </c>
      <c r="J358" s="15">
        <v>150</v>
      </c>
      <c r="K358" s="15">
        <v>122</v>
      </c>
      <c r="L358" s="227">
        <v>-9</v>
      </c>
      <c r="M358" s="15">
        <v>232</v>
      </c>
      <c r="N358" s="229">
        <v>-9</v>
      </c>
    </row>
    <row r="359" spans="1:14">
      <c r="A359" s="209" t="str">
        <f>"I"&amp;all_sampels_cleaned!B359</f>
        <v>I493</v>
      </c>
      <c r="B359" s="15">
        <v>139</v>
      </c>
      <c r="C359" s="15">
        <v>-9</v>
      </c>
      <c r="D359" s="15">
        <v>150</v>
      </c>
      <c r="E359" s="15">
        <v>186</v>
      </c>
      <c r="F359" s="229">
        <v>-9</v>
      </c>
      <c r="G359" s="15">
        <v>163</v>
      </c>
      <c r="H359" s="15">
        <v>-9</v>
      </c>
      <c r="I359" s="229">
        <v>196</v>
      </c>
      <c r="J359" s="15">
        <v>160</v>
      </c>
      <c r="K359" s="15">
        <v>132</v>
      </c>
      <c r="L359" s="227">
        <v>-9</v>
      </c>
      <c r="M359" s="15">
        <v>232</v>
      </c>
      <c r="N359" s="229">
        <v>-9</v>
      </c>
    </row>
    <row r="360" spans="1:14">
      <c r="A360" s="209" t="str">
        <f>"I"&amp;all_sampels_cleaned!B360</f>
        <v>I494</v>
      </c>
      <c r="B360" s="15">
        <v>-9</v>
      </c>
      <c r="C360" s="15">
        <v>-9</v>
      </c>
      <c r="D360" s="15">
        <v>150</v>
      </c>
      <c r="E360" s="15">
        <v>186</v>
      </c>
      <c r="F360" s="229">
        <v>-9</v>
      </c>
      <c r="G360" s="15">
        <v>163</v>
      </c>
      <c r="H360" s="15">
        <v>204</v>
      </c>
      <c r="I360" s="229">
        <v>184</v>
      </c>
      <c r="J360" s="15">
        <v>168</v>
      </c>
      <c r="K360" s="15">
        <v>-9</v>
      </c>
      <c r="L360" s="227">
        <v>-9</v>
      </c>
      <c r="M360" s="15">
        <v>232</v>
      </c>
      <c r="N360" s="229">
        <v>-9</v>
      </c>
    </row>
    <row r="361" spans="1:14">
      <c r="A361" s="209" t="str">
        <f>"I"&amp;all_sampels_cleaned!B361</f>
        <v>I494</v>
      </c>
      <c r="B361" s="15">
        <v>-9</v>
      </c>
      <c r="C361" s="15">
        <v>-9</v>
      </c>
      <c r="D361" s="15">
        <v>150</v>
      </c>
      <c r="E361" s="15">
        <v>158</v>
      </c>
      <c r="F361" s="229">
        <v>-9</v>
      </c>
      <c r="G361" s="15">
        <v>166</v>
      </c>
      <c r="H361" s="15">
        <v>202</v>
      </c>
      <c r="I361" s="229">
        <v>198</v>
      </c>
      <c r="J361" s="15">
        <v>156</v>
      </c>
      <c r="K361" s="15">
        <v>-9</v>
      </c>
      <c r="L361" s="227">
        <v>-9</v>
      </c>
      <c r="M361" s="15">
        <v>232</v>
      </c>
      <c r="N361" s="229">
        <v>-9</v>
      </c>
    </row>
    <row r="362" spans="1:14">
      <c r="A362" s="209" t="str">
        <f>"I"&amp;all_sampels_cleaned!B362</f>
        <v>I495</v>
      </c>
      <c r="B362" s="15">
        <v>-9</v>
      </c>
      <c r="C362" s="15">
        <v>-9</v>
      </c>
      <c r="D362" s="15">
        <v>-9</v>
      </c>
      <c r="E362" s="15">
        <v>186</v>
      </c>
      <c r="F362" s="229">
        <v>-9</v>
      </c>
      <c r="G362" s="15">
        <v>160</v>
      </c>
      <c r="H362" s="15">
        <v>206</v>
      </c>
      <c r="I362" s="229">
        <v>184</v>
      </c>
      <c r="J362" s="15">
        <v>150</v>
      </c>
      <c r="K362" s="15">
        <v>132</v>
      </c>
      <c r="L362" s="227">
        <v>-9</v>
      </c>
      <c r="M362" s="15">
        <v>232</v>
      </c>
      <c r="N362" s="229">
        <v>-9</v>
      </c>
    </row>
    <row r="363" spans="1:14">
      <c r="A363" s="209" t="str">
        <f>"I"&amp;all_sampels_cleaned!B363</f>
        <v>I495</v>
      </c>
      <c r="B363" s="15">
        <v>-9</v>
      </c>
      <c r="C363" s="15">
        <v>-9</v>
      </c>
      <c r="D363" s="15">
        <v>-9</v>
      </c>
      <c r="E363" s="15">
        <v>178</v>
      </c>
      <c r="F363" s="229">
        <v>-9</v>
      </c>
      <c r="G363" s="15">
        <v>163</v>
      </c>
      <c r="H363" s="15">
        <v>202</v>
      </c>
      <c r="I363" s="229">
        <v>198</v>
      </c>
      <c r="J363" s="15">
        <v>162</v>
      </c>
      <c r="K363" s="15">
        <v>148</v>
      </c>
      <c r="L363" s="227">
        <v>-9</v>
      </c>
      <c r="M363" s="15">
        <v>232</v>
      </c>
      <c r="N363" s="229">
        <v>-9</v>
      </c>
    </row>
    <row r="364" spans="1:14">
      <c r="A364" s="209" t="str">
        <f>"I"&amp;all_sampels_cleaned!B364</f>
        <v>I496</v>
      </c>
      <c r="B364" s="15">
        <v>-9</v>
      </c>
      <c r="C364" s="15">
        <v>338</v>
      </c>
      <c r="D364" s="15">
        <v>150</v>
      </c>
      <c r="E364" s="15">
        <v>158</v>
      </c>
      <c r="F364" s="229">
        <v>-9</v>
      </c>
      <c r="G364" s="15">
        <v>163</v>
      </c>
      <c r="H364" s="15">
        <v>202</v>
      </c>
      <c r="I364" s="229">
        <v>196</v>
      </c>
      <c r="J364" s="15">
        <v>-9</v>
      </c>
      <c r="K364" s="15">
        <v>-9</v>
      </c>
      <c r="L364" s="227">
        <v>302</v>
      </c>
      <c r="M364" s="15">
        <v>232</v>
      </c>
      <c r="N364" s="229">
        <v>227</v>
      </c>
    </row>
    <row r="365" spans="1:14">
      <c r="A365" s="209" t="str">
        <f>"I"&amp;all_sampels_cleaned!B365</f>
        <v>I496</v>
      </c>
      <c r="B365" s="15">
        <v>-9</v>
      </c>
      <c r="C365" s="15">
        <v>332</v>
      </c>
      <c r="D365" s="15">
        <v>150</v>
      </c>
      <c r="E365" s="15">
        <v>154</v>
      </c>
      <c r="F365" s="229">
        <v>-9</v>
      </c>
      <c r="G365" s="15">
        <v>163</v>
      </c>
      <c r="H365" s="15">
        <v>202</v>
      </c>
      <c r="I365" s="229">
        <v>196</v>
      </c>
      <c r="J365" s="15">
        <v>-9</v>
      </c>
      <c r="K365" s="15">
        <v>-9</v>
      </c>
      <c r="L365" s="227">
        <v>302</v>
      </c>
      <c r="M365" s="15">
        <v>232</v>
      </c>
      <c r="N365" s="229">
        <v>227</v>
      </c>
    </row>
    <row r="366" spans="1:14">
      <c r="A366" s="209" t="str">
        <f>"I"&amp;all_sampels_cleaned!B366</f>
        <v>I497</v>
      </c>
      <c r="B366" s="15">
        <v>131</v>
      </c>
      <c r="C366" s="15">
        <v>293</v>
      </c>
      <c r="D366" s="15">
        <v>154</v>
      </c>
      <c r="E366" s="15">
        <v>158</v>
      </c>
      <c r="F366" s="229">
        <v>-9</v>
      </c>
      <c r="G366" s="15">
        <v>-9</v>
      </c>
      <c r="H366" s="15">
        <v>-9</v>
      </c>
      <c r="I366" s="229">
        <v>-9</v>
      </c>
      <c r="J366" s="15">
        <v>-9</v>
      </c>
      <c r="K366" s="15">
        <v>-9</v>
      </c>
      <c r="L366" s="227">
        <v>-9</v>
      </c>
      <c r="M366" s="15">
        <v>232</v>
      </c>
      <c r="N366" s="229">
        <v>224</v>
      </c>
    </row>
    <row r="367" spans="1:14">
      <c r="A367" s="209" t="str">
        <f>"I"&amp;all_sampels_cleaned!B367</f>
        <v>I497</v>
      </c>
      <c r="B367" s="15">
        <v>139</v>
      </c>
      <c r="C367" s="15">
        <v>293</v>
      </c>
      <c r="D367" s="15">
        <v>154</v>
      </c>
      <c r="E367" s="15">
        <v>186</v>
      </c>
      <c r="F367" s="229">
        <v>-9</v>
      </c>
      <c r="G367" s="15">
        <v>-9</v>
      </c>
      <c r="H367" s="15">
        <v>-9</v>
      </c>
      <c r="I367" s="229">
        <v>-9</v>
      </c>
      <c r="J367" s="15">
        <v>-9</v>
      </c>
      <c r="K367" s="15">
        <v>-9</v>
      </c>
      <c r="L367" s="227">
        <v>-9</v>
      </c>
      <c r="M367" s="15">
        <v>232</v>
      </c>
      <c r="N367" s="229">
        <v>224</v>
      </c>
    </row>
    <row r="368" spans="1:14">
      <c r="A368" s="209" t="str">
        <f>"I"&amp;all_sampels_cleaned!B368</f>
        <v>I498</v>
      </c>
      <c r="B368" s="15">
        <v>131</v>
      </c>
      <c r="C368" s="15">
        <v>293</v>
      </c>
      <c r="D368" s="15">
        <v>150</v>
      </c>
      <c r="E368" s="15">
        <v>158</v>
      </c>
      <c r="F368" s="229">
        <v>-9</v>
      </c>
      <c r="G368" s="15">
        <v>-9</v>
      </c>
      <c r="H368" s="15">
        <v>202</v>
      </c>
      <c r="I368" s="229">
        <v>196</v>
      </c>
      <c r="J368" s="15">
        <v>-9</v>
      </c>
      <c r="K368" s="15">
        <v>122</v>
      </c>
      <c r="L368" s="227">
        <v>293</v>
      </c>
      <c r="M368" s="15">
        <v>232</v>
      </c>
      <c r="N368" s="229">
        <v>224</v>
      </c>
    </row>
    <row r="369" spans="1:14">
      <c r="A369" s="209" t="str">
        <f>"I"&amp;all_sampels_cleaned!B369</f>
        <v>I498</v>
      </c>
      <c r="B369" s="15">
        <v>139</v>
      </c>
      <c r="C369" s="15">
        <v>293</v>
      </c>
      <c r="D369" s="15">
        <v>154</v>
      </c>
      <c r="E369" s="15">
        <v>186</v>
      </c>
      <c r="F369" s="229">
        <v>-9</v>
      </c>
      <c r="G369" s="15">
        <v>-9</v>
      </c>
      <c r="H369" s="15">
        <v>204</v>
      </c>
      <c r="I369" s="229">
        <v>182</v>
      </c>
      <c r="J369" s="15">
        <v>-9</v>
      </c>
      <c r="K369" s="15">
        <v>132</v>
      </c>
      <c r="L369" s="227">
        <v>293</v>
      </c>
      <c r="M369" s="15">
        <v>232</v>
      </c>
      <c r="N369" s="229">
        <v>224</v>
      </c>
    </row>
    <row r="370" spans="1:14">
      <c r="A370" s="209" t="str">
        <f>"I"&amp;all_sampels_cleaned!B370</f>
        <v>I499</v>
      </c>
      <c r="B370" s="15">
        <v>139</v>
      </c>
      <c r="C370" s="15">
        <v>311</v>
      </c>
      <c r="D370" s="15">
        <v>154</v>
      </c>
      <c r="E370" s="15">
        <v>178</v>
      </c>
      <c r="F370" s="229">
        <v>-9</v>
      </c>
      <c r="G370" s="15">
        <v>-9</v>
      </c>
      <c r="H370" s="15">
        <v>204</v>
      </c>
      <c r="I370" s="229">
        <v>176</v>
      </c>
      <c r="J370" s="15">
        <v>162</v>
      </c>
      <c r="K370" s="15">
        <v>158</v>
      </c>
      <c r="L370" s="227">
        <v>-9</v>
      </c>
      <c r="M370" s="15">
        <v>232</v>
      </c>
      <c r="N370" s="229">
        <v>214</v>
      </c>
    </row>
    <row r="371" spans="1:14">
      <c r="A371" s="209" t="str">
        <f>"I"&amp;all_sampels_cleaned!B371</f>
        <v>I499</v>
      </c>
      <c r="B371" s="15">
        <v>143</v>
      </c>
      <c r="C371" s="15">
        <v>311</v>
      </c>
      <c r="D371" s="15">
        <v>154</v>
      </c>
      <c r="E371" s="15">
        <v>186</v>
      </c>
      <c r="F371" s="229">
        <v>-9</v>
      </c>
      <c r="G371" s="15">
        <v>-9</v>
      </c>
      <c r="H371" s="15">
        <v>202</v>
      </c>
      <c r="I371" s="229">
        <v>196</v>
      </c>
      <c r="J371" s="15">
        <v>150</v>
      </c>
      <c r="K371" s="15">
        <v>132</v>
      </c>
      <c r="L371" s="227">
        <v>-9</v>
      </c>
      <c r="M371" s="15">
        <v>232</v>
      </c>
      <c r="N371" s="229">
        <v>224</v>
      </c>
    </row>
    <row r="372" spans="1:14">
      <c r="A372" s="209" t="str">
        <f>"I"&amp;all_sampels_cleaned!B372</f>
        <v>I500</v>
      </c>
      <c r="B372" s="15">
        <v>139</v>
      </c>
      <c r="C372" s="15">
        <v>-9</v>
      </c>
      <c r="D372" s="15">
        <v>-9</v>
      </c>
      <c r="E372" s="15">
        <v>178</v>
      </c>
      <c r="F372" s="229">
        <v>-9</v>
      </c>
      <c r="G372" s="15">
        <v>-9</v>
      </c>
      <c r="H372" s="15">
        <v>202</v>
      </c>
      <c r="I372" s="229">
        <v>196</v>
      </c>
      <c r="J372" s="15">
        <v>162</v>
      </c>
      <c r="K372" s="15">
        <v>-9</v>
      </c>
      <c r="L372" s="227">
        <v>-9</v>
      </c>
      <c r="M372" s="15">
        <v>232</v>
      </c>
      <c r="N372" s="229">
        <v>214</v>
      </c>
    </row>
    <row r="373" spans="1:14">
      <c r="A373" s="209" t="str">
        <f>"I"&amp;all_sampels_cleaned!B373</f>
        <v>I500</v>
      </c>
      <c r="B373" s="15">
        <v>143</v>
      </c>
      <c r="C373" s="15">
        <v>-9</v>
      </c>
      <c r="D373" s="15">
        <v>-9</v>
      </c>
      <c r="E373" s="15">
        <v>186</v>
      </c>
      <c r="F373" s="229">
        <v>-9</v>
      </c>
      <c r="G373" s="15">
        <v>-9</v>
      </c>
      <c r="H373" s="15">
        <v>206</v>
      </c>
      <c r="I373" s="229">
        <v>182</v>
      </c>
      <c r="J373" s="15">
        <v>150</v>
      </c>
      <c r="K373" s="15">
        <v>-9</v>
      </c>
      <c r="L373" s="227">
        <v>-9</v>
      </c>
      <c r="M373" s="15">
        <v>232</v>
      </c>
      <c r="N373" s="229">
        <v>224</v>
      </c>
    </row>
    <row r="374" spans="1:14">
      <c r="A374" s="209" t="str">
        <f>"I"&amp;all_sampels_cleaned!B374</f>
        <v>I501</v>
      </c>
      <c r="B374" s="15">
        <v>131</v>
      </c>
      <c r="C374" s="15">
        <v>293</v>
      </c>
      <c r="D374" s="15">
        <v>-9</v>
      </c>
      <c r="E374" s="15">
        <v>158</v>
      </c>
      <c r="F374" s="229">
        <v>-9</v>
      </c>
      <c r="G374" s="15">
        <v>-9</v>
      </c>
      <c r="H374" s="15">
        <v>202</v>
      </c>
      <c r="I374" s="229">
        <v>-9</v>
      </c>
      <c r="J374" s="15">
        <v>168</v>
      </c>
      <c r="K374" s="15">
        <v>122</v>
      </c>
      <c r="L374" s="227">
        <v>-9</v>
      </c>
      <c r="M374" s="15">
        <v>232</v>
      </c>
      <c r="N374" s="229">
        <v>224</v>
      </c>
    </row>
    <row r="375" spans="1:14">
      <c r="A375" s="209" t="str">
        <f>"I"&amp;all_sampels_cleaned!B375</f>
        <v>I501</v>
      </c>
      <c r="B375" s="15">
        <v>139</v>
      </c>
      <c r="C375" s="15">
        <v>293</v>
      </c>
      <c r="D375" s="15">
        <v>-9</v>
      </c>
      <c r="E375" s="15">
        <v>186</v>
      </c>
      <c r="F375" s="229">
        <v>-9</v>
      </c>
      <c r="G375" s="15">
        <v>-9</v>
      </c>
      <c r="H375" s="15">
        <v>204</v>
      </c>
      <c r="I375" s="229">
        <v>-9</v>
      </c>
      <c r="J375" s="15">
        <v>168</v>
      </c>
      <c r="K375" s="15">
        <v>132</v>
      </c>
      <c r="L375" s="227">
        <v>-9</v>
      </c>
      <c r="M375" s="15">
        <v>232</v>
      </c>
      <c r="N375" s="229">
        <v>208</v>
      </c>
    </row>
    <row r="376" spans="1:14">
      <c r="A376" s="209" t="str">
        <f>"I"&amp;all_sampels_cleaned!B376</f>
        <v>I502</v>
      </c>
      <c r="B376" s="15">
        <v>131</v>
      </c>
      <c r="C376" s="15">
        <v>293</v>
      </c>
      <c r="D376" s="15">
        <v>-9</v>
      </c>
      <c r="E376" s="15">
        <v>158</v>
      </c>
      <c r="F376" s="229">
        <v>-9</v>
      </c>
      <c r="G376" s="15">
        <v>-9</v>
      </c>
      <c r="H376" s="15">
        <v>-9</v>
      </c>
      <c r="I376" s="229">
        <v>-9</v>
      </c>
      <c r="J376" s="15">
        <v>168</v>
      </c>
      <c r="K376" s="15">
        <v>194</v>
      </c>
      <c r="L376" s="227">
        <v>-9</v>
      </c>
      <c r="M376" s="15">
        <v>232</v>
      </c>
      <c r="N376" s="229">
        <v>224</v>
      </c>
    </row>
    <row r="377" spans="1:14">
      <c r="A377" s="209" t="str">
        <f>"I"&amp;all_sampels_cleaned!B377</f>
        <v>I502</v>
      </c>
      <c r="B377" s="15">
        <v>139</v>
      </c>
      <c r="C377" s="15">
        <v>293</v>
      </c>
      <c r="D377" s="15">
        <v>-9</v>
      </c>
      <c r="E377" s="15">
        <v>186</v>
      </c>
      <c r="F377" s="229">
        <v>-9</v>
      </c>
      <c r="G377" s="15">
        <v>-9</v>
      </c>
      <c r="H377" s="15">
        <v>-9</v>
      </c>
      <c r="I377" s="229">
        <v>-9</v>
      </c>
      <c r="J377" s="15">
        <v>168</v>
      </c>
      <c r="K377" s="15">
        <v>132</v>
      </c>
      <c r="L377" s="227">
        <v>-9</v>
      </c>
      <c r="M377" s="15">
        <v>232</v>
      </c>
      <c r="N377" s="229">
        <v>224</v>
      </c>
    </row>
    <row r="378" spans="1:14">
      <c r="A378" s="209" t="str">
        <f>"I"&amp;all_sampels_cleaned!B378</f>
        <v>I503</v>
      </c>
      <c r="B378" s="15">
        <v>131</v>
      </c>
      <c r="C378" s="15">
        <v>293</v>
      </c>
      <c r="D378" s="15">
        <v>-9</v>
      </c>
      <c r="E378" s="15">
        <v>158</v>
      </c>
      <c r="F378" s="229">
        <v>-9</v>
      </c>
      <c r="G378" s="15">
        <v>-9</v>
      </c>
      <c r="H378" s="15">
        <v>202</v>
      </c>
      <c r="I378" s="229">
        <v>-9</v>
      </c>
      <c r="J378" s="15">
        <v>-9</v>
      </c>
      <c r="K378" s="15">
        <v>-9</v>
      </c>
      <c r="L378" s="227">
        <v>-9</v>
      </c>
      <c r="M378" s="15">
        <v>232</v>
      </c>
      <c r="N378" s="229">
        <v>224</v>
      </c>
    </row>
    <row r="379" spans="1:14">
      <c r="A379" s="209" t="str">
        <f>"I"&amp;all_sampels_cleaned!B379</f>
        <v>I503</v>
      </c>
      <c r="B379" s="15">
        <v>139</v>
      </c>
      <c r="C379" s="15">
        <v>293</v>
      </c>
      <c r="D379" s="15">
        <v>-9</v>
      </c>
      <c r="E379" s="15">
        <v>186</v>
      </c>
      <c r="F379" s="229">
        <v>-9</v>
      </c>
      <c r="G379" s="15">
        <v>-9</v>
      </c>
      <c r="H379" s="15">
        <v>204</v>
      </c>
      <c r="I379" s="229">
        <v>-9</v>
      </c>
      <c r="J379" s="15">
        <v>-9</v>
      </c>
      <c r="K379" s="15">
        <v>-9</v>
      </c>
      <c r="L379" s="227">
        <v>-9</v>
      </c>
      <c r="M379" s="15">
        <v>232</v>
      </c>
      <c r="N379" s="229">
        <v>224</v>
      </c>
    </row>
    <row r="380" spans="1:14">
      <c r="A380" s="209" t="str">
        <f>"I"&amp;all_sampels_cleaned!B380</f>
        <v>I504</v>
      </c>
      <c r="B380" s="15">
        <v>131</v>
      </c>
      <c r="C380" s="15">
        <v>-9</v>
      </c>
      <c r="D380" s="15">
        <v>154</v>
      </c>
      <c r="E380" s="15">
        <v>158</v>
      </c>
      <c r="F380" s="229">
        <v>-9</v>
      </c>
      <c r="G380" s="15">
        <v>-9</v>
      </c>
      <c r="H380" s="15">
        <v>202</v>
      </c>
      <c r="I380" s="229">
        <v>196</v>
      </c>
      <c r="J380" s="15">
        <v>156</v>
      </c>
      <c r="K380" s="15">
        <v>-9</v>
      </c>
      <c r="L380" s="227">
        <v>293</v>
      </c>
      <c r="M380" s="15">
        <v>232</v>
      </c>
      <c r="N380" s="229">
        <v>224</v>
      </c>
    </row>
    <row r="381" spans="1:14">
      <c r="A381" s="209" t="str">
        <f>"I"&amp;all_sampels_cleaned!B381</f>
        <v>I504</v>
      </c>
      <c r="B381" s="15">
        <v>139</v>
      </c>
      <c r="C381" s="15">
        <v>-9</v>
      </c>
      <c r="D381" s="15">
        <v>154</v>
      </c>
      <c r="E381" s="15">
        <v>186</v>
      </c>
      <c r="F381" s="229">
        <v>-9</v>
      </c>
      <c r="G381" s="15">
        <v>-9</v>
      </c>
      <c r="H381" s="15">
        <v>204</v>
      </c>
      <c r="I381" s="229">
        <v>196</v>
      </c>
      <c r="J381" s="15">
        <v>168</v>
      </c>
      <c r="K381" s="15">
        <v>-9</v>
      </c>
      <c r="L381" s="227">
        <v>293</v>
      </c>
      <c r="M381" s="15">
        <v>232</v>
      </c>
      <c r="N381" s="229">
        <v>224</v>
      </c>
    </row>
    <row r="382" spans="1:14">
      <c r="A382" s="209" t="str">
        <f>"I"&amp;all_sampels_cleaned!B382</f>
        <v>I287</v>
      </c>
      <c r="B382" s="15">
        <v>143</v>
      </c>
      <c r="C382" s="15">
        <v>-9</v>
      </c>
      <c r="D382" s="15">
        <v>152</v>
      </c>
      <c r="E382" s="15">
        <v>154</v>
      </c>
      <c r="F382" s="229">
        <v>-9</v>
      </c>
      <c r="G382" s="15">
        <v>160</v>
      </c>
      <c r="H382" s="15">
        <v>202</v>
      </c>
      <c r="I382" s="229">
        <v>-9</v>
      </c>
      <c r="J382" s="15">
        <v>-9</v>
      </c>
      <c r="K382" s="15">
        <v>146</v>
      </c>
      <c r="L382" s="227">
        <v>-9</v>
      </c>
      <c r="M382" s="15">
        <v>-9</v>
      </c>
      <c r="N382" s="229">
        <v>-9</v>
      </c>
    </row>
    <row r="383" spans="1:14">
      <c r="A383" s="209" t="str">
        <f>"I"&amp;all_sampels_cleaned!B383</f>
        <v>I287</v>
      </c>
      <c r="B383" s="15">
        <v>143</v>
      </c>
      <c r="C383" s="15">
        <v>-9</v>
      </c>
      <c r="D383" s="15">
        <v>152</v>
      </c>
      <c r="E383" s="15">
        <v>170</v>
      </c>
      <c r="F383" s="229">
        <v>-9</v>
      </c>
      <c r="G383" s="15">
        <v>163</v>
      </c>
      <c r="H383" s="15">
        <v>208</v>
      </c>
      <c r="I383" s="229">
        <v>-9</v>
      </c>
      <c r="J383" s="15">
        <v>-9</v>
      </c>
      <c r="K383" s="15">
        <v>146</v>
      </c>
      <c r="L383" s="227">
        <v>-9</v>
      </c>
      <c r="M383" s="15">
        <v>-9</v>
      </c>
      <c r="N383" s="229">
        <v>-9</v>
      </c>
    </row>
    <row r="384" spans="1:14">
      <c r="A384" s="209" t="str">
        <f>"I"&amp;all_sampels_cleaned!B384</f>
        <v>I288</v>
      </c>
      <c r="B384" s="15">
        <v>139</v>
      </c>
      <c r="C384" s="15">
        <v>326</v>
      </c>
      <c r="D384" s="15">
        <v>142</v>
      </c>
      <c r="E384" s="15">
        <v>150</v>
      </c>
      <c r="F384" s="229">
        <v>-9</v>
      </c>
      <c r="G384" s="15">
        <v>163</v>
      </c>
      <c r="H384" s="15">
        <v>202</v>
      </c>
      <c r="I384" s="229">
        <v>182</v>
      </c>
      <c r="J384" s="15">
        <v>-9</v>
      </c>
      <c r="K384" s="15">
        <v>-9</v>
      </c>
      <c r="L384" s="227">
        <v>-9</v>
      </c>
      <c r="M384" s="15">
        <v>-9</v>
      </c>
      <c r="N384" s="229">
        <v>-9</v>
      </c>
    </row>
    <row r="385" spans="1:14">
      <c r="A385" s="209" t="str">
        <f>"I"&amp;all_sampels_cleaned!B385</f>
        <v>I288</v>
      </c>
      <c r="B385" s="15">
        <v>139</v>
      </c>
      <c r="C385" s="15">
        <v>341</v>
      </c>
      <c r="D385" s="15">
        <v>142</v>
      </c>
      <c r="E385" s="15">
        <v>150</v>
      </c>
      <c r="F385" s="229">
        <v>-9</v>
      </c>
      <c r="G385" s="15">
        <v>166</v>
      </c>
      <c r="H385" s="15">
        <v>202</v>
      </c>
      <c r="I385" s="229">
        <v>182</v>
      </c>
      <c r="J385" s="15">
        <v>-9</v>
      </c>
      <c r="K385" s="15">
        <v>-9</v>
      </c>
      <c r="L385" s="227">
        <v>-9</v>
      </c>
      <c r="M385" s="15">
        <v>-9</v>
      </c>
      <c r="N385" s="229">
        <v>-9</v>
      </c>
    </row>
    <row r="386" spans="1:14">
      <c r="A386" s="209" t="str">
        <f>"I"&amp;all_sampels_cleaned!B386</f>
        <v>I289</v>
      </c>
      <c r="B386" s="15">
        <v>143</v>
      </c>
      <c r="C386" s="15">
        <v>-9</v>
      </c>
      <c r="D386" s="15">
        <v>142</v>
      </c>
      <c r="E386" s="15">
        <v>154</v>
      </c>
      <c r="F386" s="229">
        <v>-9</v>
      </c>
      <c r="G386" s="15">
        <v>163</v>
      </c>
      <c r="H386" s="15">
        <v>202</v>
      </c>
      <c r="I386" s="229">
        <v>184</v>
      </c>
      <c r="J386" s="15">
        <v>-9</v>
      </c>
      <c r="K386" s="15">
        <v>-9</v>
      </c>
      <c r="L386" s="227">
        <v>-9</v>
      </c>
      <c r="M386" s="15">
        <v>-9</v>
      </c>
      <c r="N386" s="229">
        <v>-9</v>
      </c>
    </row>
    <row r="387" spans="1:14">
      <c r="A387" s="209" t="str">
        <f>"I"&amp;all_sampels_cleaned!B387</f>
        <v>I289</v>
      </c>
      <c r="B387" s="15">
        <v>143</v>
      </c>
      <c r="C387" s="15">
        <v>-9</v>
      </c>
      <c r="D387" s="15">
        <v>152</v>
      </c>
      <c r="E387" s="15">
        <v>182</v>
      </c>
      <c r="F387" s="229">
        <v>-9</v>
      </c>
      <c r="G387" s="15">
        <v>166</v>
      </c>
      <c r="H387" s="15">
        <v>202</v>
      </c>
      <c r="I387" s="229">
        <v>200</v>
      </c>
      <c r="J387" s="15">
        <v>-9</v>
      </c>
      <c r="K387" s="15">
        <v>-9</v>
      </c>
      <c r="L387" s="227">
        <v>-9</v>
      </c>
      <c r="M387" s="15">
        <v>-9</v>
      </c>
      <c r="N387" s="229">
        <v>-9</v>
      </c>
    </row>
    <row r="388" spans="1:14">
      <c r="A388" s="209" t="str">
        <f>"I"&amp;all_sampels_cleaned!B388</f>
        <v>I290</v>
      </c>
      <c r="B388" s="15">
        <v>143</v>
      </c>
      <c r="C388" s="15">
        <v>-9</v>
      </c>
      <c r="D388" s="15">
        <v>140</v>
      </c>
      <c r="E388" s="15">
        <v>170</v>
      </c>
      <c r="F388" s="229">
        <v>-9</v>
      </c>
      <c r="G388" s="15">
        <v>163</v>
      </c>
      <c r="H388" s="15">
        <v>-9</v>
      </c>
      <c r="I388" s="229">
        <v>-9</v>
      </c>
      <c r="J388" s="15">
        <v>-9</v>
      </c>
      <c r="K388" s="15">
        <v>-9</v>
      </c>
      <c r="L388" s="227">
        <v>-9</v>
      </c>
      <c r="M388" s="15">
        <v>-9</v>
      </c>
      <c r="N388" s="229">
        <v>-9</v>
      </c>
    </row>
    <row r="389" spans="1:14">
      <c r="A389" s="209" t="str">
        <f>"I"&amp;all_sampels_cleaned!B389</f>
        <v>I290</v>
      </c>
      <c r="B389" s="15">
        <v>143</v>
      </c>
      <c r="C389" s="15">
        <v>-9</v>
      </c>
      <c r="D389" s="15">
        <v>152</v>
      </c>
      <c r="E389" s="15">
        <v>190</v>
      </c>
      <c r="F389" s="229">
        <v>-9</v>
      </c>
      <c r="G389" s="15">
        <v>166</v>
      </c>
      <c r="H389" s="15">
        <v>-9</v>
      </c>
      <c r="I389" s="229">
        <v>-9</v>
      </c>
      <c r="J389" s="15">
        <v>-9</v>
      </c>
      <c r="K389" s="15">
        <v>-9</v>
      </c>
      <c r="L389" s="227">
        <v>-9</v>
      </c>
      <c r="M389" s="15">
        <v>-9</v>
      </c>
      <c r="N389" s="229">
        <v>-9</v>
      </c>
    </row>
    <row r="390" spans="1:14">
      <c r="A390" s="209" t="str">
        <f>"I"&amp;all_sampels_cleaned!B390</f>
        <v>I291</v>
      </c>
      <c r="B390" s="15">
        <v>143</v>
      </c>
      <c r="C390" s="15">
        <v>332</v>
      </c>
      <c r="D390" s="15">
        <v>140</v>
      </c>
      <c r="E390" s="15">
        <v>170</v>
      </c>
      <c r="F390" s="229">
        <v>-9</v>
      </c>
      <c r="G390" s="15">
        <v>163</v>
      </c>
      <c r="H390" s="15">
        <v>202</v>
      </c>
      <c r="I390" s="229">
        <v>196</v>
      </c>
      <c r="J390" s="15">
        <v>-9</v>
      </c>
      <c r="K390" s="15">
        <v>146</v>
      </c>
      <c r="L390" s="227">
        <v>-9</v>
      </c>
      <c r="M390" s="15">
        <v>232</v>
      </c>
      <c r="N390" s="229">
        <v>217</v>
      </c>
    </row>
    <row r="391" spans="1:14">
      <c r="A391" s="209" t="str">
        <f>"I"&amp;all_sampels_cleaned!B391</f>
        <v>I291</v>
      </c>
      <c r="B391" s="15">
        <v>143</v>
      </c>
      <c r="C391" s="15">
        <v>338</v>
      </c>
      <c r="D391" s="15">
        <v>152</v>
      </c>
      <c r="E391" s="15">
        <v>190</v>
      </c>
      <c r="F391" s="229">
        <v>-9</v>
      </c>
      <c r="G391" s="15">
        <v>166</v>
      </c>
      <c r="H391" s="15">
        <v>202</v>
      </c>
      <c r="I391" s="229">
        <v>182</v>
      </c>
      <c r="J391" s="15">
        <v>-9</v>
      </c>
      <c r="K391" s="15">
        <v>158</v>
      </c>
      <c r="L391" s="227">
        <v>-9</v>
      </c>
      <c r="M391" s="15">
        <v>232</v>
      </c>
      <c r="N391" s="229">
        <v>214</v>
      </c>
    </row>
    <row r="392" spans="1:14">
      <c r="A392" s="209" t="str">
        <f>"I"&amp;all_sampels_cleaned!B392</f>
        <v>I292</v>
      </c>
      <c r="B392" s="15">
        <v>143</v>
      </c>
      <c r="C392" s="15">
        <v>329</v>
      </c>
      <c r="D392" s="15">
        <v>142</v>
      </c>
      <c r="E392" s="15">
        <v>154</v>
      </c>
      <c r="F392" s="229">
        <v>-9</v>
      </c>
      <c r="G392" s="15">
        <v>-9</v>
      </c>
      <c r="H392" s="15">
        <v>-9</v>
      </c>
      <c r="I392" s="229">
        <v>-9</v>
      </c>
      <c r="J392" s="15">
        <v>-9</v>
      </c>
      <c r="K392" s="15">
        <v>-9</v>
      </c>
      <c r="L392" s="227">
        <v>-9</v>
      </c>
      <c r="M392" s="15">
        <v>232</v>
      </c>
      <c r="N392" s="229">
        <v>-9</v>
      </c>
    </row>
    <row r="393" spans="1:14">
      <c r="A393" s="209" t="str">
        <f>"I"&amp;all_sampels_cleaned!B393</f>
        <v>I292</v>
      </c>
      <c r="B393" s="15">
        <v>143</v>
      </c>
      <c r="C393" s="15">
        <v>329</v>
      </c>
      <c r="D393" s="15">
        <v>152</v>
      </c>
      <c r="E393" s="15">
        <v>182</v>
      </c>
      <c r="F393" s="229">
        <v>-9</v>
      </c>
      <c r="G393" s="15">
        <v>-9</v>
      </c>
      <c r="H393" s="15">
        <v>-9</v>
      </c>
      <c r="I393" s="229">
        <v>-9</v>
      </c>
      <c r="J393" s="15">
        <v>-9</v>
      </c>
      <c r="K393" s="15">
        <v>-9</v>
      </c>
      <c r="L393" s="227">
        <v>-9</v>
      </c>
      <c r="M393" s="15">
        <v>232</v>
      </c>
      <c r="N393" s="229">
        <v>-9</v>
      </c>
    </row>
    <row r="394" spans="1:14">
      <c r="A394" s="209" t="str">
        <f>"I"&amp;all_sampels_cleaned!B394</f>
        <v>I293</v>
      </c>
      <c r="B394" s="15">
        <v>143</v>
      </c>
      <c r="C394" s="15">
        <v>320</v>
      </c>
      <c r="D394" s="15">
        <v>142</v>
      </c>
      <c r="E394" s="15">
        <v>154</v>
      </c>
      <c r="F394" s="229">
        <v>-9</v>
      </c>
      <c r="G394" s="15">
        <v>-9</v>
      </c>
      <c r="H394" s="15">
        <v>-9</v>
      </c>
      <c r="I394" s="229">
        <v>-9</v>
      </c>
      <c r="J394" s="15">
        <v>-9</v>
      </c>
      <c r="K394" s="15">
        <v>-9</v>
      </c>
      <c r="L394" s="227">
        <v>-9</v>
      </c>
      <c r="M394" s="15">
        <v>-9</v>
      </c>
      <c r="N394" s="229">
        <v>-9</v>
      </c>
    </row>
    <row r="395" spans="1:14">
      <c r="A395" s="209" t="str">
        <f>"I"&amp;all_sampels_cleaned!B395</f>
        <v>I293</v>
      </c>
      <c r="B395" s="15">
        <v>143</v>
      </c>
      <c r="C395" s="15">
        <v>320</v>
      </c>
      <c r="D395" s="15">
        <v>152</v>
      </c>
      <c r="E395" s="15">
        <v>154</v>
      </c>
      <c r="F395" s="229">
        <v>-9</v>
      </c>
      <c r="G395" s="15">
        <v>-9</v>
      </c>
      <c r="H395" s="15">
        <v>-9</v>
      </c>
      <c r="I395" s="229">
        <v>-9</v>
      </c>
      <c r="J395" s="15">
        <v>-9</v>
      </c>
      <c r="K395" s="15">
        <v>-9</v>
      </c>
      <c r="L395" s="227">
        <v>-9</v>
      </c>
      <c r="M395" s="15">
        <v>-9</v>
      </c>
      <c r="N395" s="229">
        <v>-9</v>
      </c>
    </row>
    <row r="396" spans="1:14">
      <c r="A396" s="209" t="str">
        <f>"I"&amp;all_sampels_cleaned!B396</f>
        <v>I294</v>
      </c>
      <c r="B396" s="15">
        <v>143</v>
      </c>
      <c r="C396" s="15">
        <v>302</v>
      </c>
      <c r="D396" s="15">
        <v>140</v>
      </c>
      <c r="E396" s="15">
        <v>170</v>
      </c>
      <c r="F396" s="229">
        <v>-9</v>
      </c>
      <c r="G396" s="15">
        <v>-9</v>
      </c>
      <c r="H396" s="15">
        <v>-9</v>
      </c>
      <c r="I396" s="229">
        <v>-9</v>
      </c>
      <c r="J396" s="15">
        <v>-9</v>
      </c>
      <c r="K396" s="15">
        <v>-9</v>
      </c>
      <c r="L396" s="227">
        <v>-9</v>
      </c>
      <c r="M396" s="15">
        <v>-9</v>
      </c>
      <c r="N396" s="229">
        <v>-9</v>
      </c>
    </row>
    <row r="397" spans="1:14">
      <c r="A397" s="209" t="str">
        <f>"I"&amp;all_sampels_cleaned!B397</f>
        <v>I294</v>
      </c>
      <c r="B397" s="15">
        <v>143</v>
      </c>
      <c r="C397" s="15">
        <v>302</v>
      </c>
      <c r="D397" s="15">
        <v>152</v>
      </c>
      <c r="E397" s="15">
        <v>190</v>
      </c>
      <c r="F397" s="229">
        <v>-9</v>
      </c>
      <c r="G397" s="15">
        <v>-9</v>
      </c>
      <c r="H397" s="15">
        <v>-9</v>
      </c>
      <c r="I397" s="229">
        <v>-9</v>
      </c>
      <c r="J397" s="15">
        <v>-9</v>
      </c>
      <c r="K397" s="15">
        <v>-9</v>
      </c>
      <c r="L397" s="227">
        <v>-9</v>
      </c>
      <c r="M397" s="15">
        <v>-9</v>
      </c>
      <c r="N397" s="229">
        <v>-9</v>
      </c>
    </row>
    <row r="398" spans="1:14">
      <c r="A398" s="209" t="str">
        <f>"I"&amp;all_sampels_cleaned!B398</f>
        <v>I295</v>
      </c>
      <c r="B398" s="15">
        <v>143</v>
      </c>
      <c r="C398" s="15">
        <v>338</v>
      </c>
      <c r="D398" s="15">
        <v>140</v>
      </c>
      <c r="E398" s="15">
        <v>170</v>
      </c>
      <c r="F398" s="229">
        <v>-9</v>
      </c>
      <c r="G398" s="15">
        <v>-9</v>
      </c>
      <c r="H398" s="15">
        <v>-9</v>
      </c>
      <c r="I398" s="229">
        <v>-9</v>
      </c>
      <c r="J398" s="15">
        <v>-9</v>
      </c>
      <c r="K398" s="15">
        <v>-9</v>
      </c>
      <c r="L398" s="227">
        <v>-9</v>
      </c>
      <c r="M398" s="15">
        <v>-9</v>
      </c>
      <c r="N398" s="229">
        <v>-9</v>
      </c>
    </row>
    <row r="399" spans="1:14">
      <c r="A399" s="209" t="str">
        <f>"I"&amp;all_sampels_cleaned!B399</f>
        <v>I295</v>
      </c>
      <c r="B399" s="15">
        <v>143</v>
      </c>
      <c r="C399" s="15">
        <v>332</v>
      </c>
      <c r="D399" s="15">
        <v>152</v>
      </c>
      <c r="E399" s="15">
        <v>190</v>
      </c>
      <c r="F399" s="229">
        <v>-9</v>
      </c>
      <c r="G399" s="15">
        <v>-9</v>
      </c>
      <c r="H399" s="15">
        <v>-9</v>
      </c>
      <c r="I399" s="229">
        <v>-9</v>
      </c>
      <c r="J399" s="15">
        <v>-9</v>
      </c>
      <c r="K399" s="15">
        <v>-9</v>
      </c>
      <c r="L399" s="227">
        <v>-9</v>
      </c>
      <c r="M399" s="15">
        <v>-9</v>
      </c>
      <c r="N399" s="229">
        <v>-9</v>
      </c>
    </row>
    <row r="400" spans="1:14">
      <c r="A400" s="209" t="str">
        <f>"I"&amp;all_sampels_cleaned!B400</f>
        <v>I296</v>
      </c>
      <c r="B400" s="15">
        <v>143</v>
      </c>
      <c r="C400" s="15">
        <v>-9</v>
      </c>
      <c r="D400" s="15">
        <v>140</v>
      </c>
      <c r="E400" s="15">
        <v>154</v>
      </c>
      <c r="F400" s="229">
        <v>-9</v>
      </c>
      <c r="G400" s="15">
        <v>-9</v>
      </c>
      <c r="H400" s="15">
        <v>-9</v>
      </c>
      <c r="I400" s="229">
        <v>-9</v>
      </c>
      <c r="J400" s="15">
        <v>-9</v>
      </c>
      <c r="K400" s="15">
        <v>-9</v>
      </c>
      <c r="L400" s="227">
        <v>-9</v>
      </c>
      <c r="M400" s="15">
        <v>-9</v>
      </c>
      <c r="N400" s="229">
        <v>-9</v>
      </c>
    </row>
    <row r="401" spans="1:14">
      <c r="A401" s="209" t="str">
        <f>"I"&amp;all_sampels_cleaned!B401</f>
        <v>I296</v>
      </c>
      <c r="B401" s="15">
        <v>143</v>
      </c>
      <c r="C401" s="15">
        <v>-9</v>
      </c>
      <c r="D401" s="15">
        <v>152</v>
      </c>
      <c r="E401" s="15">
        <v>182</v>
      </c>
      <c r="F401" s="229">
        <v>-9</v>
      </c>
      <c r="G401" s="15">
        <v>-9</v>
      </c>
      <c r="H401" s="15">
        <v>-9</v>
      </c>
      <c r="I401" s="229">
        <v>-9</v>
      </c>
      <c r="J401" s="15">
        <v>-9</v>
      </c>
      <c r="K401" s="15">
        <v>-9</v>
      </c>
      <c r="L401" s="227">
        <v>-9</v>
      </c>
      <c r="M401" s="15">
        <v>-9</v>
      </c>
      <c r="N401" s="229">
        <v>-9</v>
      </c>
    </row>
    <row r="402" spans="1:14">
      <c r="A402" s="209" t="str">
        <f>"I"&amp;all_sampels_cleaned!B402</f>
        <v>I297</v>
      </c>
      <c r="B402" s="15">
        <v>143</v>
      </c>
      <c r="C402" s="15">
        <v>320</v>
      </c>
      <c r="D402" s="15">
        <v>140</v>
      </c>
      <c r="E402" s="15">
        <v>154</v>
      </c>
      <c r="F402" s="229">
        <v>-9</v>
      </c>
      <c r="G402" s="15">
        <v>-9</v>
      </c>
      <c r="H402" s="15">
        <v>-9</v>
      </c>
      <c r="I402" s="229">
        <v>-9</v>
      </c>
      <c r="J402" s="15">
        <v>-9</v>
      </c>
      <c r="K402" s="15">
        <v>-9</v>
      </c>
      <c r="L402" s="227">
        <v>-9</v>
      </c>
      <c r="M402" s="15">
        <v>-9</v>
      </c>
      <c r="N402" s="229">
        <v>-9</v>
      </c>
    </row>
    <row r="403" spans="1:14">
      <c r="A403" s="209" t="str">
        <f>"I"&amp;all_sampels_cleaned!B403</f>
        <v>I297</v>
      </c>
      <c r="B403" s="15">
        <v>143</v>
      </c>
      <c r="C403" s="15">
        <v>320</v>
      </c>
      <c r="D403" s="15">
        <v>152</v>
      </c>
      <c r="E403" s="15">
        <v>182</v>
      </c>
      <c r="F403" s="229">
        <v>-9</v>
      </c>
      <c r="G403" s="15">
        <v>-9</v>
      </c>
      <c r="H403" s="15">
        <v>-9</v>
      </c>
      <c r="I403" s="229">
        <v>-9</v>
      </c>
      <c r="J403" s="15">
        <v>-9</v>
      </c>
      <c r="K403" s="15">
        <v>-9</v>
      </c>
      <c r="L403" s="227">
        <v>-9</v>
      </c>
      <c r="M403" s="15">
        <v>-9</v>
      </c>
      <c r="N403" s="229">
        <v>-9</v>
      </c>
    </row>
    <row r="404" spans="1:14">
      <c r="A404" s="209" t="str">
        <f>"I"&amp;all_sampels_cleaned!B404</f>
        <v>I298</v>
      </c>
      <c r="B404" s="15">
        <v>143</v>
      </c>
      <c r="C404" s="15">
        <v>-9</v>
      </c>
      <c r="D404" s="15">
        <v>140</v>
      </c>
      <c r="E404" s="15">
        <v>154</v>
      </c>
      <c r="F404" s="229">
        <v>-9</v>
      </c>
      <c r="G404" s="15">
        <v>163</v>
      </c>
      <c r="H404" s="15">
        <v>-9</v>
      </c>
      <c r="I404" s="229">
        <v>182</v>
      </c>
      <c r="J404" s="15">
        <v>-9</v>
      </c>
      <c r="K404" s="15">
        <v>-9</v>
      </c>
      <c r="L404" s="227">
        <v>-9</v>
      </c>
      <c r="M404" s="15">
        <v>-9</v>
      </c>
      <c r="N404" s="229">
        <v>-9</v>
      </c>
    </row>
    <row r="405" spans="1:14">
      <c r="A405" s="209" t="str">
        <f>"I"&amp;all_sampels_cleaned!B405</f>
        <v>I298</v>
      </c>
      <c r="B405" s="15">
        <v>143</v>
      </c>
      <c r="C405" s="15">
        <v>-9</v>
      </c>
      <c r="D405" s="15">
        <v>152</v>
      </c>
      <c r="E405" s="15">
        <v>182</v>
      </c>
      <c r="F405" s="229">
        <v>-9</v>
      </c>
      <c r="G405" s="15">
        <v>166</v>
      </c>
      <c r="H405" s="15">
        <v>-9</v>
      </c>
      <c r="I405" s="229">
        <v>196</v>
      </c>
      <c r="J405" s="15">
        <v>-9</v>
      </c>
      <c r="K405" s="15">
        <v>-9</v>
      </c>
      <c r="L405" s="227">
        <v>-9</v>
      </c>
      <c r="M405" s="15">
        <v>-9</v>
      </c>
      <c r="N405" s="229">
        <v>-9</v>
      </c>
    </row>
    <row r="406" spans="1:14">
      <c r="A406" s="209" t="str">
        <f>"I"&amp;all_sampels_cleaned!B406</f>
        <v>I299</v>
      </c>
      <c r="B406" s="15">
        <v>-9</v>
      </c>
      <c r="C406" s="15">
        <v>-9</v>
      </c>
      <c r="D406" s="15">
        <v>140</v>
      </c>
      <c r="E406" s="15">
        <v>-9</v>
      </c>
      <c r="F406" s="229">
        <v>-9</v>
      </c>
      <c r="G406" s="15">
        <v>-9</v>
      </c>
      <c r="H406" s="15">
        <v>-9</v>
      </c>
      <c r="I406" s="229">
        <v>-9</v>
      </c>
      <c r="J406" s="15">
        <v>-9</v>
      </c>
      <c r="K406" s="15">
        <v>150</v>
      </c>
      <c r="L406" s="227">
        <v>-9</v>
      </c>
      <c r="M406" s="15">
        <v>-9</v>
      </c>
      <c r="N406" s="229">
        <v>-9</v>
      </c>
    </row>
    <row r="407" spans="1:14">
      <c r="A407" s="209" t="str">
        <f>"I"&amp;all_sampels_cleaned!B407</f>
        <v>I299</v>
      </c>
      <c r="B407" s="15">
        <v>-9</v>
      </c>
      <c r="C407" s="15">
        <v>-9</v>
      </c>
      <c r="D407" s="15">
        <v>152</v>
      </c>
      <c r="E407" s="15">
        <v>-9</v>
      </c>
      <c r="F407" s="229">
        <v>-9</v>
      </c>
      <c r="G407" s="15">
        <v>-9</v>
      </c>
      <c r="H407" s="15">
        <v>-9</v>
      </c>
      <c r="I407" s="229">
        <v>-9</v>
      </c>
      <c r="J407" s="15">
        <v>-9</v>
      </c>
      <c r="K407" s="15">
        <v>150</v>
      </c>
      <c r="L407" s="227">
        <v>-9</v>
      </c>
      <c r="M407" s="15">
        <v>-9</v>
      </c>
      <c r="N407" s="229">
        <v>-9</v>
      </c>
    </row>
    <row r="408" spans="1:14">
      <c r="A408" s="209" t="str">
        <f>"I"&amp;all_sampels_cleaned!B408</f>
        <v>I300</v>
      </c>
      <c r="B408" s="15">
        <v>-9</v>
      </c>
      <c r="C408" s="15">
        <v>-9</v>
      </c>
      <c r="D408" s="15">
        <v>140</v>
      </c>
      <c r="E408" s="15">
        <v>-9</v>
      </c>
      <c r="F408" s="229">
        <v>-9</v>
      </c>
      <c r="G408" s="15">
        <v>-9</v>
      </c>
      <c r="H408" s="15">
        <v>202</v>
      </c>
      <c r="I408" s="229">
        <v>-9</v>
      </c>
      <c r="J408" s="15">
        <v>-9</v>
      </c>
      <c r="K408" s="15">
        <v>150</v>
      </c>
      <c r="L408" s="227">
        <v>-9</v>
      </c>
      <c r="M408" s="15">
        <v>-9</v>
      </c>
      <c r="N408" s="229">
        <v>-9</v>
      </c>
    </row>
    <row r="409" spans="1:14">
      <c r="A409" s="209" t="str">
        <f>"I"&amp;all_sampels_cleaned!B409</f>
        <v>I300</v>
      </c>
      <c r="B409" s="15">
        <v>-9</v>
      </c>
      <c r="C409" s="15">
        <v>-9</v>
      </c>
      <c r="D409" s="15">
        <v>152</v>
      </c>
      <c r="E409" s="15">
        <v>-9</v>
      </c>
      <c r="F409" s="229">
        <v>-9</v>
      </c>
      <c r="G409" s="15">
        <v>-9</v>
      </c>
      <c r="H409" s="15">
        <v>202</v>
      </c>
      <c r="I409" s="229">
        <v>-9</v>
      </c>
      <c r="J409" s="15">
        <v>-9</v>
      </c>
      <c r="K409" s="15">
        <v>150</v>
      </c>
      <c r="L409" s="227">
        <v>-9</v>
      </c>
      <c r="M409" s="15">
        <v>-9</v>
      </c>
      <c r="N409" s="229">
        <v>-9</v>
      </c>
    </row>
    <row r="410" spans="1:14">
      <c r="A410" s="209" t="str">
        <f>"I"&amp;all_sampels_cleaned!B410</f>
        <v>I301</v>
      </c>
      <c r="B410" s="15">
        <v>-9</v>
      </c>
      <c r="C410" s="15">
        <v>-9</v>
      </c>
      <c r="D410" s="15">
        <v>142</v>
      </c>
      <c r="E410" s="15">
        <v>-9</v>
      </c>
      <c r="F410" s="229">
        <v>-9</v>
      </c>
      <c r="G410" s="15">
        <v>163</v>
      </c>
      <c r="H410" s="15">
        <v>202</v>
      </c>
      <c r="I410" s="229">
        <v>-9</v>
      </c>
      <c r="J410" s="15">
        <v>-9</v>
      </c>
      <c r="K410" s="15">
        <v>-9</v>
      </c>
      <c r="L410" s="227">
        <v>-9</v>
      </c>
      <c r="M410" s="15">
        <v>-9</v>
      </c>
      <c r="N410" s="229">
        <v>-9</v>
      </c>
    </row>
    <row r="411" spans="1:14">
      <c r="A411" s="209" t="str">
        <f>"I"&amp;all_sampels_cleaned!B411</f>
        <v>I301</v>
      </c>
      <c r="B411" s="15">
        <v>-9</v>
      </c>
      <c r="C411" s="15">
        <v>-9</v>
      </c>
      <c r="D411" s="15">
        <v>152</v>
      </c>
      <c r="E411" s="15">
        <v>-9</v>
      </c>
      <c r="F411" s="229">
        <v>-9</v>
      </c>
      <c r="G411" s="15">
        <v>163</v>
      </c>
      <c r="H411" s="15">
        <v>202</v>
      </c>
      <c r="I411" s="229">
        <v>-9</v>
      </c>
      <c r="J411" s="15">
        <v>-9</v>
      </c>
      <c r="K411" s="15">
        <v>-9</v>
      </c>
      <c r="L411" s="227">
        <v>-9</v>
      </c>
      <c r="M411" s="15">
        <v>-9</v>
      </c>
      <c r="N411" s="229">
        <v>-9</v>
      </c>
    </row>
    <row r="412" spans="1:14">
      <c r="A412" s="209" t="str">
        <f>"I"&amp;all_sampels_cleaned!B412</f>
        <v>I302</v>
      </c>
      <c r="B412" s="15">
        <v>-9</v>
      </c>
      <c r="C412" s="15">
        <v>-9</v>
      </c>
      <c r="D412" s="15">
        <v>140</v>
      </c>
      <c r="E412" s="15">
        <v>-9</v>
      </c>
      <c r="F412" s="229">
        <v>-9</v>
      </c>
      <c r="G412" s="15">
        <v>-9</v>
      </c>
      <c r="H412" s="15">
        <v>-9</v>
      </c>
      <c r="I412" s="229">
        <v>-9</v>
      </c>
      <c r="J412" s="15">
        <v>-9</v>
      </c>
      <c r="K412" s="15">
        <v>150</v>
      </c>
      <c r="L412" s="227">
        <v>-9</v>
      </c>
      <c r="M412" s="15">
        <v>232</v>
      </c>
      <c r="N412" s="229">
        <v>-9</v>
      </c>
    </row>
    <row r="413" spans="1:14">
      <c r="A413" s="209" t="str">
        <f>"I"&amp;all_sampels_cleaned!B413</f>
        <v>I302</v>
      </c>
      <c r="B413" s="15">
        <v>-9</v>
      </c>
      <c r="C413" s="15">
        <v>-9</v>
      </c>
      <c r="D413" s="15">
        <v>152</v>
      </c>
      <c r="E413" s="15">
        <v>-9</v>
      </c>
      <c r="F413" s="229">
        <v>-9</v>
      </c>
      <c r="G413" s="15">
        <v>-9</v>
      </c>
      <c r="H413" s="15">
        <v>-9</v>
      </c>
      <c r="I413" s="229">
        <v>-9</v>
      </c>
      <c r="J413" s="15">
        <v>-9</v>
      </c>
      <c r="K413" s="15">
        <v>150</v>
      </c>
      <c r="L413" s="227">
        <v>-9</v>
      </c>
      <c r="M413" s="15">
        <v>232</v>
      </c>
      <c r="N413" s="229">
        <v>-9</v>
      </c>
    </row>
    <row r="414" spans="1:14">
      <c r="A414" s="209" t="str">
        <f>"I"&amp;all_sampels_cleaned!B414</f>
        <v>I303</v>
      </c>
      <c r="B414" s="15">
        <v>-9</v>
      </c>
      <c r="C414" s="15">
        <v>-9</v>
      </c>
      <c r="D414" s="15">
        <v>140</v>
      </c>
      <c r="E414" s="15">
        <v>-9</v>
      </c>
      <c r="F414" s="229">
        <v>-9</v>
      </c>
      <c r="G414" s="15">
        <v>-9</v>
      </c>
      <c r="H414" s="15">
        <v>-9</v>
      </c>
      <c r="I414" s="229">
        <v>-9</v>
      </c>
      <c r="J414" s="15">
        <v>-9</v>
      </c>
      <c r="K414" s="15">
        <v>150</v>
      </c>
      <c r="L414" s="227">
        <v>-9</v>
      </c>
      <c r="M414" s="15">
        <v>-9</v>
      </c>
      <c r="N414" s="229">
        <v>-9</v>
      </c>
    </row>
    <row r="415" spans="1:14">
      <c r="A415" s="209" t="str">
        <f>"I"&amp;all_sampels_cleaned!B415</f>
        <v>I303</v>
      </c>
      <c r="B415" s="15">
        <v>-9</v>
      </c>
      <c r="C415" s="15">
        <v>-9</v>
      </c>
      <c r="D415" s="15">
        <v>152</v>
      </c>
      <c r="E415" s="15">
        <v>-9</v>
      </c>
      <c r="F415" s="229">
        <v>-9</v>
      </c>
      <c r="G415" s="15">
        <v>-9</v>
      </c>
      <c r="H415" s="15">
        <v>-9</v>
      </c>
      <c r="I415" s="229">
        <v>-9</v>
      </c>
      <c r="J415" s="15">
        <v>-9</v>
      </c>
      <c r="K415" s="15">
        <v>150</v>
      </c>
      <c r="L415" s="227">
        <v>-9</v>
      </c>
      <c r="M415" s="15">
        <v>-9</v>
      </c>
      <c r="N415" s="229">
        <v>-9</v>
      </c>
    </row>
    <row r="416" spans="1:14">
      <c r="A416" s="209" t="str">
        <f>"I"&amp;all_sampels_cleaned!B416</f>
        <v>I306</v>
      </c>
      <c r="B416" s="15">
        <v>143</v>
      </c>
      <c r="C416" s="15">
        <v>-9</v>
      </c>
      <c r="D416" s="15">
        <v>140</v>
      </c>
      <c r="E416" s="15">
        <v>187</v>
      </c>
      <c r="F416" s="229">
        <v>-9</v>
      </c>
      <c r="G416" s="15">
        <v>-9</v>
      </c>
      <c r="H416" s="15">
        <v>-9</v>
      </c>
      <c r="I416" s="229">
        <v>-9</v>
      </c>
      <c r="J416" s="15">
        <v>-9</v>
      </c>
      <c r="K416" s="15">
        <v>150</v>
      </c>
      <c r="L416" s="227">
        <v>-9</v>
      </c>
      <c r="M416" s="15">
        <v>-9</v>
      </c>
      <c r="N416" s="229">
        <v>-9</v>
      </c>
    </row>
    <row r="417" spans="1:14">
      <c r="A417" s="209" t="str">
        <f>"I"&amp;all_sampels_cleaned!B417</f>
        <v>I306</v>
      </c>
      <c r="B417" s="15">
        <v>139</v>
      </c>
      <c r="C417" s="15">
        <v>-9</v>
      </c>
      <c r="D417" s="15">
        <v>152</v>
      </c>
      <c r="E417" s="15">
        <v>150</v>
      </c>
      <c r="F417" s="229">
        <v>-9</v>
      </c>
      <c r="G417" s="15">
        <v>-9</v>
      </c>
      <c r="H417" s="15">
        <v>-9</v>
      </c>
      <c r="I417" s="229">
        <v>-9</v>
      </c>
      <c r="J417" s="15">
        <v>-9</v>
      </c>
      <c r="K417" s="15">
        <v>150</v>
      </c>
      <c r="L417" s="227">
        <v>-9</v>
      </c>
      <c r="M417" s="15">
        <v>-9</v>
      </c>
      <c r="N417" s="229">
        <v>-9</v>
      </c>
    </row>
    <row r="418" spans="1:14">
      <c r="A418" s="209" t="str">
        <f>"I"&amp;all_sampels_cleaned!B418</f>
        <v>I307</v>
      </c>
      <c r="B418" s="15">
        <v>-9</v>
      </c>
      <c r="C418" s="15">
        <v>-9</v>
      </c>
      <c r="D418" s="15">
        <v>140</v>
      </c>
      <c r="E418" s="15">
        <v>-9</v>
      </c>
      <c r="F418" s="229">
        <v>-9</v>
      </c>
      <c r="G418" s="15">
        <v>-9</v>
      </c>
      <c r="H418" s="15">
        <v>-9</v>
      </c>
      <c r="I418" s="229">
        <v>-9</v>
      </c>
      <c r="J418" s="15">
        <v>162</v>
      </c>
      <c r="K418" s="15">
        <v>150</v>
      </c>
      <c r="L418" s="227">
        <v>-9</v>
      </c>
      <c r="M418" s="15">
        <v>232</v>
      </c>
      <c r="N418" s="229">
        <v>-9</v>
      </c>
    </row>
    <row r="419" spans="1:14">
      <c r="A419" s="209" t="str">
        <f>"I"&amp;all_sampels_cleaned!B419</f>
        <v>I307</v>
      </c>
      <c r="B419" s="15">
        <v>-9</v>
      </c>
      <c r="C419" s="15">
        <v>-9</v>
      </c>
      <c r="D419" s="15">
        <v>152</v>
      </c>
      <c r="E419" s="15">
        <v>-9</v>
      </c>
      <c r="F419" s="229">
        <v>-9</v>
      </c>
      <c r="G419" s="15">
        <v>-9</v>
      </c>
      <c r="H419" s="15">
        <v>-9</v>
      </c>
      <c r="I419" s="229">
        <v>-9</v>
      </c>
      <c r="J419" s="15">
        <v>159</v>
      </c>
      <c r="K419" s="15">
        <v>150</v>
      </c>
      <c r="L419" s="227">
        <v>-9</v>
      </c>
      <c r="M419" s="15">
        <v>232</v>
      </c>
      <c r="N419" s="229">
        <v>-9</v>
      </c>
    </row>
    <row r="420" spans="1:14">
      <c r="A420" s="209" t="str">
        <f>"I"&amp;all_sampels_cleaned!B420</f>
        <v>I310</v>
      </c>
      <c r="B420" s="15">
        <v>143</v>
      </c>
      <c r="C420" s="15">
        <v>-9</v>
      </c>
      <c r="D420" s="15">
        <v>142</v>
      </c>
      <c r="E420" s="15">
        <v>170</v>
      </c>
      <c r="F420" s="229">
        <v>-9</v>
      </c>
      <c r="G420" s="15">
        <v>163</v>
      </c>
      <c r="H420" s="15">
        <v>202</v>
      </c>
      <c r="I420" s="229">
        <v>196</v>
      </c>
      <c r="J420" s="15">
        <v>-9</v>
      </c>
      <c r="K420" s="15">
        <v>150</v>
      </c>
      <c r="L420" s="227">
        <v>-9</v>
      </c>
      <c r="M420" s="15">
        <v>232</v>
      </c>
      <c r="N420" s="229">
        <v>-9</v>
      </c>
    </row>
    <row r="421" spans="1:14">
      <c r="A421" s="209" t="str">
        <f>"I"&amp;all_sampels_cleaned!B421</f>
        <v>I310</v>
      </c>
      <c r="B421" s="15">
        <v>143</v>
      </c>
      <c r="C421" s="15">
        <v>-9</v>
      </c>
      <c r="D421" s="15">
        <v>152</v>
      </c>
      <c r="E421" s="15">
        <v>190</v>
      </c>
      <c r="F421" s="229">
        <v>-9</v>
      </c>
      <c r="G421" s="15">
        <v>166</v>
      </c>
      <c r="H421" s="15">
        <v>202</v>
      </c>
      <c r="I421" s="229">
        <v>200</v>
      </c>
      <c r="J421" s="15">
        <v>-9</v>
      </c>
      <c r="K421" s="15">
        <v>150</v>
      </c>
      <c r="L421" s="227">
        <v>-9</v>
      </c>
      <c r="M421" s="15">
        <v>232</v>
      </c>
      <c r="N421" s="229">
        <v>-9</v>
      </c>
    </row>
    <row r="422" spans="1:14">
      <c r="A422" s="209" t="str">
        <f>"I"&amp;all_sampels_cleaned!B422</f>
        <v>I311</v>
      </c>
      <c r="B422" s="15">
        <v>-9</v>
      </c>
      <c r="C422" s="15">
        <v>-9</v>
      </c>
      <c r="D422" s="15">
        <v>140</v>
      </c>
      <c r="E422" s="15">
        <v>-9</v>
      </c>
      <c r="F422" s="229">
        <v>-9</v>
      </c>
      <c r="G422" s="15">
        <v>163</v>
      </c>
      <c r="H422" s="15">
        <v>-9</v>
      </c>
      <c r="I422" s="229">
        <v>-9</v>
      </c>
      <c r="J422" s="15">
        <v>-9</v>
      </c>
      <c r="K422" s="15">
        <v>150</v>
      </c>
      <c r="L422" s="227">
        <v>-9</v>
      </c>
      <c r="M422" s="15">
        <v>232</v>
      </c>
      <c r="N422" s="229">
        <v>-9</v>
      </c>
    </row>
    <row r="423" spans="1:14">
      <c r="A423" s="209" t="str">
        <f>"I"&amp;all_sampels_cleaned!B423</f>
        <v>I311</v>
      </c>
      <c r="B423" s="15">
        <v>-9</v>
      </c>
      <c r="C423" s="15">
        <v>-9</v>
      </c>
      <c r="D423" s="15">
        <v>152</v>
      </c>
      <c r="E423" s="15">
        <v>-9</v>
      </c>
      <c r="F423" s="229">
        <v>-9</v>
      </c>
      <c r="G423" s="15">
        <v>166</v>
      </c>
      <c r="H423" s="15">
        <v>-9</v>
      </c>
      <c r="I423" s="229">
        <v>-9</v>
      </c>
      <c r="J423" s="15">
        <v>-9</v>
      </c>
      <c r="K423" s="15">
        <v>150</v>
      </c>
      <c r="L423" s="227">
        <v>-9</v>
      </c>
      <c r="M423" s="15">
        <v>232</v>
      </c>
      <c r="N423" s="229">
        <v>-9</v>
      </c>
    </row>
    <row r="424" spans="1:14">
      <c r="A424" s="209" t="str">
        <f>"I"&amp;all_sampels_cleaned!B424</f>
        <v>I312</v>
      </c>
      <c r="B424" s="15">
        <v>143</v>
      </c>
      <c r="C424" s="15">
        <v>-9</v>
      </c>
      <c r="D424" s="15">
        <v>140</v>
      </c>
      <c r="E424" s="15">
        <v>170</v>
      </c>
      <c r="F424" s="229">
        <v>-9</v>
      </c>
      <c r="G424" s="15">
        <v>163</v>
      </c>
      <c r="H424" s="15">
        <v>-9</v>
      </c>
      <c r="I424" s="229">
        <v>196</v>
      </c>
      <c r="J424" s="15">
        <v>147</v>
      </c>
      <c r="K424" s="15">
        <v>146</v>
      </c>
      <c r="L424" s="227">
        <v>-9</v>
      </c>
      <c r="M424" s="15">
        <v>215</v>
      </c>
      <c r="N424" s="229">
        <v>-9</v>
      </c>
    </row>
    <row r="425" spans="1:14">
      <c r="A425" s="209" t="str">
        <f>"I"&amp;all_sampels_cleaned!B425</f>
        <v>I312</v>
      </c>
      <c r="B425" s="15">
        <v>143</v>
      </c>
      <c r="C425" s="15">
        <v>-9</v>
      </c>
      <c r="D425" s="15">
        <v>152</v>
      </c>
      <c r="E425" s="15">
        <v>190</v>
      </c>
      <c r="F425" s="229">
        <v>-9</v>
      </c>
      <c r="G425" s="15">
        <v>166</v>
      </c>
      <c r="H425" s="15">
        <v>-9</v>
      </c>
      <c r="I425" s="229">
        <v>200</v>
      </c>
      <c r="J425" s="15">
        <v>150</v>
      </c>
      <c r="K425" s="15">
        <v>150</v>
      </c>
      <c r="L425" s="227">
        <v>-9</v>
      </c>
      <c r="M425" s="15">
        <v>232</v>
      </c>
      <c r="N425" s="229">
        <v>-9</v>
      </c>
    </row>
    <row r="426" spans="1:14">
      <c r="A426" s="209" t="str">
        <f>"I"&amp;all_sampels_cleaned!B426</f>
        <v>I313</v>
      </c>
      <c r="B426" s="15">
        <v>-9</v>
      </c>
      <c r="C426" s="15">
        <v>-9</v>
      </c>
      <c r="D426" s="15">
        <v>140</v>
      </c>
      <c r="E426" s="15">
        <v>-9</v>
      </c>
      <c r="F426" s="229">
        <v>-9</v>
      </c>
      <c r="G426" s="15">
        <v>-9</v>
      </c>
      <c r="H426" s="15">
        <v>-9</v>
      </c>
      <c r="I426" s="229">
        <v>-9</v>
      </c>
      <c r="J426" s="15">
        <v>162</v>
      </c>
      <c r="K426" s="15">
        <v>150</v>
      </c>
      <c r="L426" s="227">
        <v>-9</v>
      </c>
      <c r="M426" s="15">
        <v>232</v>
      </c>
      <c r="N426" s="229">
        <v>-9</v>
      </c>
    </row>
    <row r="427" spans="1:14">
      <c r="A427" s="209" t="str">
        <f>"I"&amp;all_sampels_cleaned!B427</f>
        <v>I313</v>
      </c>
      <c r="B427" s="15">
        <v>-9</v>
      </c>
      <c r="C427" s="15">
        <v>-9</v>
      </c>
      <c r="D427" s="15">
        <v>152</v>
      </c>
      <c r="E427" s="15">
        <v>-9</v>
      </c>
      <c r="F427" s="229">
        <v>-9</v>
      </c>
      <c r="G427" s="15">
        <v>-9</v>
      </c>
      <c r="H427" s="15">
        <v>-9</v>
      </c>
      <c r="I427" s="229">
        <v>-9</v>
      </c>
      <c r="J427" s="15">
        <v>159</v>
      </c>
      <c r="K427" s="15">
        <v>150</v>
      </c>
      <c r="L427" s="227">
        <v>-9</v>
      </c>
      <c r="M427" s="15">
        <v>232</v>
      </c>
      <c r="N427" s="229">
        <v>-9</v>
      </c>
    </row>
    <row r="428" spans="1:14">
      <c r="A428" s="209" t="str">
        <f>"I"&amp;all_sampels_cleaned!B428</f>
        <v>I315</v>
      </c>
      <c r="B428" s="15">
        <v>143</v>
      </c>
      <c r="C428" s="15">
        <v>-9</v>
      </c>
      <c r="D428" s="15">
        <v>140</v>
      </c>
      <c r="E428" s="15">
        <v>170</v>
      </c>
      <c r="F428" s="229">
        <v>-9</v>
      </c>
      <c r="G428" s="15">
        <v>163</v>
      </c>
      <c r="H428" s="15">
        <v>202</v>
      </c>
      <c r="I428" s="229">
        <v>196</v>
      </c>
      <c r="J428" s="15">
        <v>-9</v>
      </c>
      <c r="K428" s="15">
        <v>150</v>
      </c>
      <c r="L428" s="227">
        <v>-9</v>
      </c>
      <c r="M428" s="15">
        <v>232</v>
      </c>
      <c r="N428" s="229">
        <v>-9</v>
      </c>
    </row>
    <row r="429" spans="1:14">
      <c r="A429" s="209" t="str">
        <f>"I"&amp;all_sampels_cleaned!B429</f>
        <v>I315</v>
      </c>
      <c r="B429" s="15">
        <v>143</v>
      </c>
      <c r="C429" s="15">
        <v>-9</v>
      </c>
      <c r="D429" s="15">
        <v>152</v>
      </c>
      <c r="E429" s="15">
        <v>190</v>
      </c>
      <c r="F429" s="229">
        <v>-9</v>
      </c>
      <c r="G429" s="15">
        <v>166</v>
      </c>
      <c r="H429" s="15">
        <v>202</v>
      </c>
      <c r="I429" s="229">
        <v>200</v>
      </c>
      <c r="J429" s="15">
        <v>-9</v>
      </c>
      <c r="K429" s="15">
        <v>146</v>
      </c>
      <c r="L429" s="227">
        <v>-9</v>
      </c>
      <c r="M429" s="15">
        <v>232</v>
      </c>
      <c r="N429" s="229">
        <v>-9</v>
      </c>
    </row>
    <row r="430" spans="1:14">
      <c r="A430" s="209" t="str">
        <f>"I"&amp;all_sampels_cleaned!B430</f>
        <v>I317</v>
      </c>
      <c r="B430" s="15">
        <v>143</v>
      </c>
      <c r="C430" s="15">
        <v>-9</v>
      </c>
      <c r="D430" s="15">
        <v>140</v>
      </c>
      <c r="E430" s="15">
        <v>170</v>
      </c>
      <c r="F430" s="229">
        <v>-9</v>
      </c>
      <c r="G430" s="15">
        <v>163</v>
      </c>
      <c r="H430" s="15">
        <v>-9</v>
      </c>
      <c r="I430" s="229">
        <v>196</v>
      </c>
      <c r="J430" s="15">
        <v>-9</v>
      </c>
      <c r="K430" s="15">
        <v>-9</v>
      </c>
      <c r="L430" s="227">
        <v>302</v>
      </c>
      <c r="M430" s="15">
        <v>232</v>
      </c>
      <c r="N430" s="229">
        <v>-9</v>
      </c>
    </row>
    <row r="431" spans="1:14">
      <c r="A431" s="209" t="str">
        <f>"I"&amp;all_sampels_cleaned!B431</f>
        <v>I317</v>
      </c>
      <c r="B431" s="15">
        <v>143</v>
      </c>
      <c r="C431" s="15">
        <v>-9</v>
      </c>
      <c r="D431" s="15">
        <v>152</v>
      </c>
      <c r="E431" s="15">
        <v>170</v>
      </c>
      <c r="F431" s="229">
        <v>-9</v>
      </c>
      <c r="G431" s="15">
        <v>166</v>
      </c>
      <c r="H431" s="15">
        <v>-9</v>
      </c>
      <c r="I431" s="229">
        <v>200</v>
      </c>
      <c r="J431" s="15">
        <v>-9</v>
      </c>
      <c r="K431" s="15">
        <v>-9</v>
      </c>
      <c r="L431" s="227">
        <v>302</v>
      </c>
      <c r="M431" s="15">
        <v>232</v>
      </c>
      <c r="N431" s="229">
        <v>-9</v>
      </c>
    </row>
    <row r="432" spans="1:14">
      <c r="A432" s="209" t="str">
        <f>"I"&amp;all_sampels_cleaned!B432</f>
        <v>I319</v>
      </c>
      <c r="B432" s="15">
        <v>-9</v>
      </c>
      <c r="C432" s="15">
        <v>-9</v>
      </c>
      <c r="D432" s="15">
        <v>140</v>
      </c>
      <c r="E432" s="15">
        <v>-9</v>
      </c>
      <c r="F432" s="229">
        <v>-9</v>
      </c>
      <c r="G432" s="15">
        <v>-9</v>
      </c>
      <c r="H432" s="15">
        <v>172</v>
      </c>
      <c r="I432" s="229">
        <v>-9</v>
      </c>
      <c r="J432" s="15">
        <v>-9</v>
      </c>
      <c r="K432" s="15">
        <v>-9</v>
      </c>
      <c r="L432" s="227">
        <v>-9</v>
      </c>
      <c r="M432" s="15">
        <v>-9</v>
      </c>
      <c r="N432" s="229">
        <v>-9</v>
      </c>
    </row>
    <row r="433" spans="1:14">
      <c r="A433" s="209" t="str">
        <f>"I"&amp;all_sampels_cleaned!B433</f>
        <v>I319</v>
      </c>
      <c r="B433" s="15">
        <v>-9</v>
      </c>
      <c r="C433" s="15">
        <v>-9</v>
      </c>
      <c r="D433" s="15">
        <v>140</v>
      </c>
      <c r="E433" s="15">
        <v>-9</v>
      </c>
      <c r="F433" s="229">
        <v>-9</v>
      </c>
      <c r="G433" s="15">
        <v>-9</v>
      </c>
      <c r="H433" s="15">
        <v>172</v>
      </c>
      <c r="I433" s="229">
        <v>-9</v>
      </c>
      <c r="J433" s="15">
        <v>-9</v>
      </c>
      <c r="K433" s="15">
        <v>-9</v>
      </c>
      <c r="L433" s="227">
        <v>-9</v>
      </c>
      <c r="M433" s="15">
        <v>-9</v>
      </c>
      <c r="N433" s="229">
        <v>-9</v>
      </c>
    </row>
    <row r="434" spans="1:14">
      <c r="A434" s="209" t="str">
        <f>"I"&amp;all_sampels_cleaned!B434</f>
        <v>I321</v>
      </c>
      <c r="B434" s="15">
        <v>-9</v>
      </c>
      <c r="C434" s="15">
        <v>-9</v>
      </c>
      <c r="D434" s="15">
        <v>140</v>
      </c>
      <c r="E434" s="15">
        <v>-9</v>
      </c>
      <c r="F434" s="229">
        <v>-9</v>
      </c>
      <c r="G434" s="15">
        <v>-9</v>
      </c>
      <c r="H434" s="15">
        <v>-9</v>
      </c>
      <c r="I434" s="229">
        <v>-9</v>
      </c>
      <c r="J434" s="15">
        <v>-9</v>
      </c>
      <c r="K434" s="15">
        <v>-9</v>
      </c>
      <c r="L434" s="227">
        <v>-9</v>
      </c>
      <c r="M434" s="15">
        <v>-9</v>
      </c>
      <c r="N434" s="229">
        <v>164</v>
      </c>
    </row>
    <row r="435" spans="1:14">
      <c r="A435" s="209" t="str">
        <f>"I"&amp;all_sampels_cleaned!B435</f>
        <v>I321</v>
      </c>
      <c r="B435" s="15">
        <v>-9</v>
      </c>
      <c r="C435" s="15">
        <v>-9</v>
      </c>
      <c r="D435" s="15">
        <v>152</v>
      </c>
      <c r="E435" s="15">
        <v>-9</v>
      </c>
      <c r="F435" s="229">
        <v>-9</v>
      </c>
      <c r="G435" s="15">
        <v>-9</v>
      </c>
      <c r="H435" s="15">
        <v>-9</v>
      </c>
      <c r="I435" s="229">
        <v>-9</v>
      </c>
      <c r="J435" s="15">
        <v>-9</v>
      </c>
      <c r="K435" s="15">
        <v>-9</v>
      </c>
      <c r="L435" s="227">
        <v>-9</v>
      </c>
      <c r="M435" s="15">
        <v>-9</v>
      </c>
      <c r="N435" s="229">
        <v>164</v>
      </c>
    </row>
    <row r="436" spans="1:14">
      <c r="A436" s="209" t="str">
        <f>"I"&amp;all_sampels_cleaned!B436</f>
        <v>I322</v>
      </c>
      <c r="B436" s="15">
        <v>-9</v>
      </c>
      <c r="C436" s="15">
        <v>-9</v>
      </c>
      <c r="D436" s="15">
        <v>140</v>
      </c>
      <c r="E436" s="15">
        <v>-9</v>
      </c>
      <c r="F436" s="229">
        <v>-9</v>
      </c>
      <c r="G436" s="15">
        <v>-9</v>
      </c>
      <c r="H436" s="15">
        <v>202</v>
      </c>
      <c r="I436" s="229">
        <v>-9</v>
      </c>
      <c r="J436" s="15">
        <v>-9</v>
      </c>
      <c r="K436" s="15">
        <v>150</v>
      </c>
      <c r="L436" s="227">
        <v>-9</v>
      </c>
      <c r="M436" s="15">
        <v>-9</v>
      </c>
      <c r="N436" s="229">
        <v>-9</v>
      </c>
    </row>
    <row r="437" spans="1:14">
      <c r="A437" s="209" t="str">
        <f>"I"&amp;all_sampels_cleaned!B437</f>
        <v>I322</v>
      </c>
      <c r="B437" s="15">
        <v>-9</v>
      </c>
      <c r="C437" s="15">
        <v>-9</v>
      </c>
      <c r="D437" s="15">
        <v>152</v>
      </c>
      <c r="E437" s="15">
        <v>-9</v>
      </c>
      <c r="F437" s="229">
        <v>-9</v>
      </c>
      <c r="G437" s="15">
        <v>-9</v>
      </c>
      <c r="H437" s="15">
        <v>202</v>
      </c>
      <c r="I437" s="229">
        <v>-9</v>
      </c>
      <c r="J437" s="15">
        <v>-9</v>
      </c>
      <c r="K437" s="15">
        <v>150</v>
      </c>
      <c r="L437" s="227">
        <v>-9</v>
      </c>
      <c r="M437" s="15">
        <v>-9</v>
      </c>
      <c r="N437" s="229">
        <v>-9</v>
      </c>
    </row>
    <row r="438" spans="1:14">
      <c r="A438" s="209" t="str">
        <f>"I"&amp;all_sampels_cleaned!B438</f>
        <v>I323</v>
      </c>
      <c r="B438" s="15">
        <v>143</v>
      </c>
      <c r="C438" s="15">
        <v>-9</v>
      </c>
      <c r="D438" s="15">
        <v>140</v>
      </c>
      <c r="E438" s="15">
        <v>150</v>
      </c>
      <c r="F438" s="229">
        <v>-9</v>
      </c>
      <c r="G438" s="15">
        <v>-9</v>
      </c>
      <c r="H438" s="15">
        <v>202</v>
      </c>
      <c r="I438" s="229">
        <v>-9</v>
      </c>
      <c r="J438" s="15">
        <v>162</v>
      </c>
      <c r="K438" s="15">
        <v>150</v>
      </c>
      <c r="L438" s="227">
        <v>-9</v>
      </c>
      <c r="M438" s="15">
        <v>232</v>
      </c>
      <c r="N438" s="229">
        <v>-9</v>
      </c>
    </row>
    <row r="439" spans="1:14">
      <c r="A439" s="209" t="str">
        <f>"I"&amp;all_sampels_cleaned!B439</f>
        <v>I323</v>
      </c>
      <c r="B439" s="15">
        <v>143</v>
      </c>
      <c r="C439" s="15">
        <v>-9</v>
      </c>
      <c r="D439" s="15">
        <v>152</v>
      </c>
      <c r="E439" s="15">
        <v>150</v>
      </c>
      <c r="F439" s="229">
        <v>-9</v>
      </c>
      <c r="G439" s="15">
        <v>-9</v>
      </c>
      <c r="H439" s="15">
        <v>202</v>
      </c>
      <c r="I439" s="229">
        <v>-9</v>
      </c>
      <c r="J439" s="15">
        <v>159</v>
      </c>
      <c r="K439" s="15">
        <v>150</v>
      </c>
      <c r="L439" s="227">
        <v>-9</v>
      </c>
      <c r="M439" s="15">
        <v>232</v>
      </c>
      <c r="N439" s="229">
        <v>-9</v>
      </c>
    </row>
    <row r="440" spans="1:14">
      <c r="A440" s="209" t="str">
        <f>"I"&amp;all_sampels_cleaned!B440</f>
        <v>I324</v>
      </c>
      <c r="B440" s="15">
        <v>143</v>
      </c>
      <c r="C440" s="15">
        <v>-9</v>
      </c>
      <c r="D440" s="15">
        <v>140</v>
      </c>
      <c r="E440" s="15">
        <v>150</v>
      </c>
      <c r="F440" s="229">
        <v>-9</v>
      </c>
      <c r="G440" s="15">
        <v>163</v>
      </c>
      <c r="H440" s="15">
        <v>206</v>
      </c>
      <c r="I440" s="229">
        <v>186</v>
      </c>
      <c r="J440" s="15">
        <v>-9</v>
      </c>
      <c r="K440" s="15">
        <v>150</v>
      </c>
      <c r="L440" s="227">
        <v>-9</v>
      </c>
      <c r="M440" s="15">
        <v>216</v>
      </c>
      <c r="N440" s="229">
        <v>-9</v>
      </c>
    </row>
    <row r="441" spans="1:14">
      <c r="A441" s="209" t="str">
        <f>"I"&amp;all_sampels_cleaned!B441</f>
        <v>I324</v>
      </c>
      <c r="B441" s="15">
        <v>143</v>
      </c>
      <c r="C441" s="15">
        <v>-9</v>
      </c>
      <c r="D441" s="15">
        <v>152</v>
      </c>
      <c r="E441" s="15">
        <v>186</v>
      </c>
      <c r="F441" s="229">
        <v>-9</v>
      </c>
      <c r="G441" s="15">
        <v>163</v>
      </c>
      <c r="H441" s="15">
        <v>206</v>
      </c>
      <c r="I441" s="229">
        <v>200</v>
      </c>
      <c r="J441" s="15">
        <v>-9</v>
      </c>
      <c r="K441" s="15">
        <v>146</v>
      </c>
      <c r="L441" s="227">
        <v>-9</v>
      </c>
      <c r="M441" s="15">
        <v>232</v>
      </c>
      <c r="N441" s="229">
        <v>-9</v>
      </c>
    </row>
    <row r="442" spans="1:14">
      <c r="A442" s="209" t="str">
        <f>"I"&amp;all_sampels_cleaned!B442</f>
        <v>I325</v>
      </c>
      <c r="B442" s="15">
        <v>-9</v>
      </c>
      <c r="C442" s="15">
        <v>-9</v>
      </c>
      <c r="D442" s="15">
        <v>140</v>
      </c>
      <c r="E442" s="15">
        <v>158</v>
      </c>
      <c r="F442" s="229">
        <v>-9</v>
      </c>
      <c r="G442" s="15">
        <v>163</v>
      </c>
      <c r="H442" s="15">
        <v>202</v>
      </c>
      <c r="I442" s="229">
        <v>196</v>
      </c>
      <c r="J442" s="15">
        <v>150</v>
      </c>
      <c r="K442" s="15">
        <v>150</v>
      </c>
      <c r="L442" s="227">
        <v>-9</v>
      </c>
      <c r="M442" s="15">
        <v>232</v>
      </c>
      <c r="N442" s="229">
        <v>-9</v>
      </c>
    </row>
    <row r="443" spans="1:14">
      <c r="A443" s="209" t="str">
        <f>"I"&amp;all_sampels_cleaned!B443</f>
        <v>I325</v>
      </c>
      <c r="B443" s="15">
        <v>-9</v>
      </c>
      <c r="C443" s="15">
        <v>-9</v>
      </c>
      <c r="D443" s="15">
        <v>152</v>
      </c>
      <c r="E443" s="15">
        <v>158</v>
      </c>
      <c r="F443" s="229">
        <v>-9</v>
      </c>
      <c r="G443" s="15">
        <v>166</v>
      </c>
      <c r="H443" s="15">
        <v>202</v>
      </c>
      <c r="I443" s="229">
        <v>200</v>
      </c>
      <c r="J443" s="15">
        <v>150</v>
      </c>
      <c r="K443" s="15">
        <v>150</v>
      </c>
      <c r="L443" s="227">
        <v>-9</v>
      </c>
      <c r="M443" s="15">
        <v>232</v>
      </c>
      <c r="N443" s="229">
        <v>-9</v>
      </c>
    </row>
    <row r="444" spans="1:14">
      <c r="A444" s="209" t="str">
        <f>"I"&amp;all_sampels_cleaned!B444</f>
        <v>I326</v>
      </c>
      <c r="B444" s="15">
        <v>-9</v>
      </c>
      <c r="C444" s="15">
        <v>-9</v>
      </c>
      <c r="D444" s="15">
        <v>140</v>
      </c>
      <c r="E444" s="15">
        <v>-9</v>
      </c>
      <c r="F444" s="229">
        <v>-9</v>
      </c>
      <c r="G444" s="15">
        <v>166</v>
      </c>
      <c r="H444" s="15">
        <v>-9</v>
      </c>
      <c r="I444" s="229">
        <v>-9</v>
      </c>
      <c r="J444" s="15">
        <v>162</v>
      </c>
      <c r="K444" s="15">
        <v>150</v>
      </c>
      <c r="L444" s="227">
        <v>-9</v>
      </c>
      <c r="M444" s="15">
        <v>232</v>
      </c>
      <c r="N444" s="229">
        <v>224</v>
      </c>
    </row>
    <row r="445" spans="1:14">
      <c r="A445" s="209" t="str">
        <f>"I"&amp;all_sampels_cleaned!B445</f>
        <v>I326</v>
      </c>
      <c r="B445" s="15">
        <v>-9</v>
      </c>
      <c r="C445" s="15">
        <v>-9</v>
      </c>
      <c r="D445" s="15">
        <v>152</v>
      </c>
      <c r="E445" s="15">
        <v>-9</v>
      </c>
      <c r="F445" s="229">
        <v>-9</v>
      </c>
      <c r="G445" s="15">
        <v>163</v>
      </c>
      <c r="H445" s="15">
        <v>-9</v>
      </c>
      <c r="I445" s="229">
        <v>-9</v>
      </c>
      <c r="J445" s="15">
        <v>162</v>
      </c>
      <c r="K445" s="15">
        <v>150</v>
      </c>
      <c r="L445" s="227">
        <v>-9</v>
      </c>
      <c r="M445" s="15">
        <v>232</v>
      </c>
      <c r="N445" s="229">
        <v>224</v>
      </c>
    </row>
    <row r="446" spans="1:14">
      <c r="A446" s="209" t="str">
        <f>"I"&amp;all_sampels_cleaned!B446</f>
        <v>I327</v>
      </c>
      <c r="B446" s="15">
        <v>139</v>
      </c>
      <c r="C446" s="15">
        <v>-9</v>
      </c>
      <c r="D446" s="15">
        <v>152</v>
      </c>
      <c r="E446" s="15">
        <v>170</v>
      </c>
      <c r="F446" s="229">
        <v>-9</v>
      </c>
      <c r="G446" s="15">
        <v>163</v>
      </c>
      <c r="H446" s="15">
        <v>-9</v>
      </c>
      <c r="I446" s="229">
        <v>182</v>
      </c>
      <c r="J446" s="15">
        <v>159</v>
      </c>
      <c r="K446" s="15">
        <v>150</v>
      </c>
      <c r="L446" s="227">
        <v>-9</v>
      </c>
      <c r="M446" s="15">
        <v>232</v>
      </c>
      <c r="N446" s="229">
        <v>-9</v>
      </c>
    </row>
    <row r="447" spans="1:14">
      <c r="A447" s="209" t="str">
        <f>"I"&amp;all_sampels_cleaned!B447</f>
        <v>I327</v>
      </c>
      <c r="B447" s="15">
        <v>143</v>
      </c>
      <c r="C447" s="15">
        <v>-9</v>
      </c>
      <c r="D447" s="15">
        <v>152</v>
      </c>
      <c r="E447" s="15">
        <v>170</v>
      </c>
      <c r="F447" s="229">
        <v>-9</v>
      </c>
      <c r="G447" s="15">
        <v>166</v>
      </c>
      <c r="H447" s="15">
        <v>-9</v>
      </c>
      <c r="I447" s="229">
        <v>196</v>
      </c>
      <c r="J447" s="15">
        <v>147</v>
      </c>
      <c r="K447" s="15">
        <v>146</v>
      </c>
      <c r="L447" s="227">
        <v>-9</v>
      </c>
      <c r="M447" s="15">
        <v>216</v>
      </c>
      <c r="N447" s="229">
        <v>-9</v>
      </c>
    </row>
    <row r="448" spans="1:14">
      <c r="A448" s="209" t="str">
        <f>"I"&amp;all_sampels_cleaned!B448</f>
        <v>I328</v>
      </c>
      <c r="B448" s="15">
        <v>139</v>
      </c>
      <c r="C448" s="15">
        <v>-9</v>
      </c>
      <c r="D448" s="15">
        <v>152</v>
      </c>
      <c r="E448" s="15">
        <v>150</v>
      </c>
      <c r="F448" s="229">
        <v>-9</v>
      </c>
      <c r="G448" s="15">
        <v>163</v>
      </c>
      <c r="H448" s="15">
        <v>-9</v>
      </c>
      <c r="I448" s="229">
        <v>182</v>
      </c>
      <c r="J448" s="15">
        <v>147</v>
      </c>
      <c r="K448" s="15">
        <v>146</v>
      </c>
      <c r="L448" s="227">
        <v>-9</v>
      </c>
      <c r="M448" s="15">
        <v>232</v>
      </c>
      <c r="N448" s="229">
        <v>-9</v>
      </c>
    </row>
    <row r="449" spans="1:14">
      <c r="A449" s="209" t="str">
        <f>"I"&amp;all_sampels_cleaned!B449</f>
        <v>I328</v>
      </c>
      <c r="B449" s="15">
        <v>139</v>
      </c>
      <c r="C449" s="15">
        <v>-9</v>
      </c>
      <c r="D449" s="15">
        <v>152</v>
      </c>
      <c r="E449" s="15">
        <v>170</v>
      </c>
      <c r="F449" s="229">
        <v>-9</v>
      </c>
      <c r="G449" s="15">
        <v>166</v>
      </c>
      <c r="H449" s="15">
        <v>-9</v>
      </c>
      <c r="I449" s="229">
        <v>196</v>
      </c>
      <c r="J449" s="15">
        <v>147</v>
      </c>
      <c r="K449" s="15">
        <v>146</v>
      </c>
      <c r="L449" s="227">
        <v>-9</v>
      </c>
      <c r="M449" s="15">
        <v>232</v>
      </c>
      <c r="N449" s="229">
        <v>-9</v>
      </c>
    </row>
    <row r="450" spans="1:14">
      <c r="A450" s="209" t="str">
        <f>"I"&amp;all_sampels_cleaned!B450</f>
        <v>I329</v>
      </c>
      <c r="B450" s="15">
        <v>-9</v>
      </c>
      <c r="C450" s="15">
        <v>-9</v>
      </c>
      <c r="D450" s="15">
        <v>140</v>
      </c>
      <c r="E450" s="15">
        <v>-9</v>
      </c>
      <c r="F450" s="229">
        <v>-9</v>
      </c>
      <c r="G450" s="15">
        <v>-9</v>
      </c>
      <c r="H450" s="15">
        <v>202</v>
      </c>
      <c r="I450" s="229">
        <v>182</v>
      </c>
      <c r="J450" s="15">
        <v>-9</v>
      </c>
      <c r="K450" s="15">
        <v>150</v>
      </c>
      <c r="L450" s="227">
        <v>-9</v>
      </c>
      <c r="M450" s="15">
        <v>-9</v>
      </c>
      <c r="N450" s="229">
        <v>-9</v>
      </c>
    </row>
    <row r="451" spans="1:14">
      <c r="A451" s="209" t="str">
        <f>"I"&amp;all_sampels_cleaned!B451</f>
        <v>I329</v>
      </c>
      <c r="B451" s="15">
        <v>-9</v>
      </c>
      <c r="C451" s="15">
        <v>-9</v>
      </c>
      <c r="D451" s="15">
        <v>152</v>
      </c>
      <c r="E451" s="15">
        <v>-9</v>
      </c>
      <c r="F451" s="229">
        <v>-9</v>
      </c>
      <c r="G451" s="15">
        <v>-9</v>
      </c>
      <c r="H451" s="15">
        <v>202</v>
      </c>
      <c r="I451" s="229">
        <v>196</v>
      </c>
      <c r="J451" s="15">
        <v>-9</v>
      </c>
      <c r="K451" s="15">
        <v>150</v>
      </c>
      <c r="L451" s="227">
        <v>-9</v>
      </c>
      <c r="M451" s="15">
        <v>-9</v>
      </c>
      <c r="N451" s="229">
        <v>-9</v>
      </c>
    </row>
    <row r="452" spans="1:14">
      <c r="A452" s="209" t="str">
        <f>"I"&amp;all_sampels_cleaned!B452</f>
        <v>I330</v>
      </c>
      <c r="B452" s="15">
        <v>143</v>
      </c>
      <c r="C452" s="15">
        <v>-9</v>
      </c>
      <c r="D452" s="15">
        <v>140</v>
      </c>
      <c r="E452" s="15">
        <v>150</v>
      </c>
      <c r="F452" s="229">
        <v>-9</v>
      </c>
      <c r="G452" s="15">
        <v>163</v>
      </c>
      <c r="H452" s="15">
        <v>202</v>
      </c>
      <c r="I452" s="229">
        <v>182</v>
      </c>
      <c r="J452" s="15">
        <v>147</v>
      </c>
      <c r="K452" s="15">
        <v>138</v>
      </c>
      <c r="L452" s="227">
        <v>-9</v>
      </c>
      <c r="M452" s="15">
        <v>236</v>
      </c>
      <c r="N452" s="229">
        <v>-9</v>
      </c>
    </row>
    <row r="453" spans="1:14">
      <c r="A453" s="209" t="str">
        <f>"I"&amp;all_sampels_cleaned!B453</f>
        <v>I330</v>
      </c>
      <c r="B453" s="15">
        <v>143</v>
      </c>
      <c r="C453" s="15">
        <v>-9</v>
      </c>
      <c r="D453" s="15">
        <v>152</v>
      </c>
      <c r="E453" s="15">
        <v>186</v>
      </c>
      <c r="F453" s="229">
        <v>-9</v>
      </c>
      <c r="G453" s="15">
        <v>163</v>
      </c>
      <c r="H453" s="15">
        <v>202</v>
      </c>
      <c r="I453" s="229">
        <v>196</v>
      </c>
      <c r="J453" s="15">
        <v>147</v>
      </c>
      <c r="K453" s="15">
        <v>146</v>
      </c>
      <c r="L453" s="227">
        <v>-9</v>
      </c>
      <c r="M453" s="15">
        <v>232</v>
      </c>
      <c r="N453" s="229">
        <v>-9</v>
      </c>
    </row>
    <row r="454" spans="1:14">
      <c r="A454" s="209" t="str">
        <f>"I"&amp;all_sampels_cleaned!B454</f>
        <v>I331</v>
      </c>
      <c r="B454" s="15">
        <v>-9</v>
      </c>
      <c r="C454" s="15">
        <v>-9</v>
      </c>
      <c r="D454" s="15">
        <v>140</v>
      </c>
      <c r="E454" s="15">
        <v>-9</v>
      </c>
      <c r="F454" s="229">
        <v>-9</v>
      </c>
      <c r="G454" s="15">
        <v>-9</v>
      </c>
      <c r="H454" s="15">
        <v>-9</v>
      </c>
      <c r="I454" s="229">
        <v>-9</v>
      </c>
      <c r="J454" s="15">
        <v>-9</v>
      </c>
      <c r="K454" s="15">
        <v>150</v>
      </c>
      <c r="L454" s="227">
        <v>-9</v>
      </c>
      <c r="M454" s="15">
        <v>232</v>
      </c>
      <c r="N454" s="229">
        <v>224</v>
      </c>
    </row>
    <row r="455" spans="1:14">
      <c r="A455" s="209" t="str">
        <f>"I"&amp;all_sampels_cleaned!B455</f>
        <v>I331</v>
      </c>
      <c r="B455" s="15">
        <v>-9</v>
      </c>
      <c r="C455" s="15">
        <v>-9</v>
      </c>
      <c r="D455" s="15">
        <v>152</v>
      </c>
      <c r="E455" s="15">
        <v>-9</v>
      </c>
      <c r="F455" s="229">
        <v>-9</v>
      </c>
      <c r="G455" s="15">
        <v>-9</v>
      </c>
      <c r="H455" s="15">
        <v>-9</v>
      </c>
      <c r="I455" s="229">
        <v>-9</v>
      </c>
      <c r="J455" s="15">
        <v>-9</v>
      </c>
      <c r="K455" s="15">
        <v>150</v>
      </c>
      <c r="L455" s="227">
        <v>-9</v>
      </c>
      <c r="M455" s="15">
        <v>232</v>
      </c>
      <c r="N455" s="229">
        <v>224</v>
      </c>
    </row>
    <row r="456" spans="1:14">
      <c r="A456" s="209" t="str">
        <f>"I"&amp;all_sampels_cleaned!B456</f>
        <v>I332</v>
      </c>
      <c r="B456" s="15">
        <v>143</v>
      </c>
      <c r="C456" s="15">
        <v>-9</v>
      </c>
      <c r="D456" s="15">
        <v>140</v>
      </c>
      <c r="E456" s="15">
        <v>170</v>
      </c>
      <c r="F456" s="229">
        <v>-9</v>
      </c>
      <c r="G456" s="15">
        <v>163</v>
      </c>
      <c r="H456" s="15">
        <v>-9</v>
      </c>
      <c r="I456" s="229">
        <v>-9</v>
      </c>
      <c r="J456" s="15">
        <v>150</v>
      </c>
      <c r="K456" s="15">
        <v>146</v>
      </c>
      <c r="L456" s="227">
        <v>-9</v>
      </c>
      <c r="M456" s="15">
        <v>232</v>
      </c>
      <c r="N456" s="229">
        <v>-9</v>
      </c>
    </row>
    <row r="457" spans="1:14">
      <c r="A457" s="209" t="str">
        <f>"I"&amp;all_sampels_cleaned!B457</f>
        <v>I332</v>
      </c>
      <c r="B457" s="15">
        <v>139</v>
      </c>
      <c r="C457" s="15">
        <v>-9</v>
      </c>
      <c r="D457" s="15">
        <v>152</v>
      </c>
      <c r="E457" s="15">
        <v>186</v>
      </c>
      <c r="F457" s="229">
        <v>-9</v>
      </c>
      <c r="G457" s="15">
        <v>166</v>
      </c>
      <c r="H457" s="15">
        <v>-9</v>
      </c>
      <c r="I457" s="229">
        <v>-9</v>
      </c>
      <c r="J457" s="15">
        <v>150</v>
      </c>
      <c r="K457" s="15">
        <v>146</v>
      </c>
      <c r="L457" s="227">
        <v>-9</v>
      </c>
      <c r="M457" s="15">
        <v>232</v>
      </c>
      <c r="N457" s="229">
        <v>-9</v>
      </c>
    </row>
    <row r="458" spans="1:14">
      <c r="A458" s="209" t="str">
        <f>"I"&amp;all_sampels_cleaned!B458</f>
        <v>I333</v>
      </c>
      <c r="B458" s="15">
        <v>-9</v>
      </c>
      <c r="C458" s="15">
        <v>-9</v>
      </c>
      <c r="D458" s="15">
        <v>140</v>
      </c>
      <c r="E458" s="15">
        <v>-9</v>
      </c>
      <c r="F458" s="229">
        <v>-9</v>
      </c>
      <c r="G458" s="15">
        <v>-9</v>
      </c>
      <c r="H458" s="15">
        <v>-9</v>
      </c>
      <c r="I458" s="229">
        <v>-9</v>
      </c>
      <c r="J458" s="15">
        <v>-9</v>
      </c>
      <c r="K458" s="15">
        <v>150</v>
      </c>
      <c r="L458" s="227">
        <v>-9</v>
      </c>
      <c r="M458" s="15">
        <v>-9</v>
      </c>
      <c r="N458" s="229">
        <v>-9</v>
      </c>
    </row>
    <row r="459" spans="1:14">
      <c r="A459" s="209" t="str">
        <f>"I"&amp;all_sampels_cleaned!B459</f>
        <v>I333</v>
      </c>
      <c r="B459" s="15">
        <v>-9</v>
      </c>
      <c r="C459" s="15">
        <v>-9</v>
      </c>
      <c r="D459" s="15">
        <v>152</v>
      </c>
      <c r="E459" s="15">
        <v>-9</v>
      </c>
      <c r="F459" s="229">
        <v>-9</v>
      </c>
      <c r="G459" s="15">
        <v>-9</v>
      </c>
      <c r="H459" s="15">
        <v>-9</v>
      </c>
      <c r="I459" s="229">
        <v>-9</v>
      </c>
      <c r="J459" s="15">
        <v>-9</v>
      </c>
      <c r="K459" s="15">
        <v>150</v>
      </c>
      <c r="L459" s="227">
        <v>-9</v>
      </c>
      <c r="M459" s="15">
        <v>-9</v>
      </c>
      <c r="N459" s="229">
        <v>-9</v>
      </c>
    </row>
    <row r="460" spans="1:14">
      <c r="A460" s="209" t="str">
        <f>"I"&amp;all_sampels_cleaned!B460</f>
        <v>I334</v>
      </c>
      <c r="B460" s="15">
        <v>143</v>
      </c>
      <c r="C460" s="15">
        <v>-9</v>
      </c>
      <c r="D460" s="15">
        <v>140</v>
      </c>
      <c r="E460" s="15">
        <v>150</v>
      </c>
      <c r="F460" s="229">
        <v>-9</v>
      </c>
      <c r="G460" s="15">
        <v>163</v>
      </c>
      <c r="H460" s="15">
        <v>-9</v>
      </c>
      <c r="I460" s="229">
        <v>186</v>
      </c>
      <c r="J460" s="15">
        <v>162</v>
      </c>
      <c r="K460" s="15">
        <v>150</v>
      </c>
      <c r="L460" s="227">
        <v>-9</v>
      </c>
      <c r="M460" s="15">
        <v>232</v>
      </c>
      <c r="N460" s="229">
        <v>-9</v>
      </c>
    </row>
    <row r="461" spans="1:14">
      <c r="A461" s="209" t="str">
        <f>"I"&amp;all_sampels_cleaned!B461</f>
        <v>I334</v>
      </c>
      <c r="B461" s="15">
        <v>143</v>
      </c>
      <c r="C461" s="15">
        <v>-9</v>
      </c>
      <c r="D461" s="15">
        <v>140</v>
      </c>
      <c r="E461" s="15">
        <v>150</v>
      </c>
      <c r="F461" s="229">
        <v>-9</v>
      </c>
      <c r="G461" s="15">
        <v>163</v>
      </c>
      <c r="H461" s="15">
        <v>-9</v>
      </c>
      <c r="I461" s="229">
        <v>200</v>
      </c>
      <c r="J461" s="15">
        <v>156</v>
      </c>
      <c r="K461" s="15">
        <v>150</v>
      </c>
      <c r="L461" s="227">
        <v>-9</v>
      </c>
      <c r="M461" s="15">
        <v>232</v>
      </c>
      <c r="N461" s="229">
        <v>-9</v>
      </c>
    </row>
    <row r="462" spans="1:14">
      <c r="A462" s="209" t="str">
        <f>"I"&amp;all_sampels_cleaned!B462</f>
        <v>I335</v>
      </c>
      <c r="B462" s="15">
        <v>143</v>
      </c>
      <c r="C462" s="15">
        <v>-9</v>
      </c>
      <c r="D462" s="15">
        <v>140</v>
      </c>
      <c r="E462" s="15">
        <v>170</v>
      </c>
      <c r="F462" s="229">
        <v>-9</v>
      </c>
      <c r="G462" s="15">
        <v>163</v>
      </c>
      <c r="H462" s="15">
        <v>202</v>
      </c>
      <c r="I462" s="229">
        <v>196</v>
      </c>
      <c r="J462" s="15">
        <v>150</v>
      </c>
      <c r="K462" s="15">
        <v>146</v>
      </c>
      <c r="L462" s="227">
        <v>-9</v>
      </c>
      <c r="M462" s="15">
        <v>232</v>
      </c>
      <c r="N462" s="229">
        <v>-9</v>
      </c>
    </row>
    <row r="463" spans="1:14">
      <c r="A463" s="209" t="str">
        <f>"I"&amp;all_sampels_cleaned!B463</f>
        <v>I335</v>
      </c>
      <c r="B463" s="15">
        <v>139</v>
      </c>
      <c r="C463" s="15">
        <v>-9</v>
      </c>
      <c r="D463" s="15">
        <v>152</v>
      </c>
      <c r="E463" s="15">
        <v>186</v>
      </c>
      <c r="F463" s="229">
        <v>-9</v>
      </c>
      <c r="G463" s="15">
        <v>166</v>
      </c>
      <c r="H463" s="15">
        <v>202</v>
      </c>
      <c r="I463" s="229">
        <v>198</v>
      </c>
      <c r="J463" s="15">
        <v>162</v>
      </c>
      <c r="K463" s="15">
        <v>146</v>
      </c>
      <c r="L463" s="227">
        <v>-9</v>
      </c>
      <c r="M463" s="15">
        <v>232</v>
      </c>
      <c r="N463" s="229">
        <v>-9</v>
      </c>
    </row>
    <row r="464" spans="1:14">
      <c r="A464" s="209" t="str">
        <f>"I"&amp;all_sampels_cleaned!B464</f>
        <v>I161</v>
      </c>
      <c r="B464" s="15">
        <v>139</v>
      </c>
      <c r="C464" s="15">
        <v>-9</v>
      </c>
      <c r="D464" s="15">
        <v>-9</v>
      </c>
      <c r="E464" s="15">
        <v>150</v>
      </c>
      <c r="F464" s="229">
        <v>194</v>
      </c>
      <c r="G464" s="15">
        <v>163</v>
      </c>
      <c r="H464" s="15">
        <v>204</v>
      </c>
      <c r="I464" s="229">
        <v>196</v>
      </c>
      <c r="J464" s="15">
        <v>150</v>
      </c>
      <c r="K464" s="15">
        <v>124</v>
      </c>
      <c r="L464" s="227">
        <v>302</v>
      </c>
      <c r="M464" s="15">
        <v>232</v>
      </c>
      <c r="N464" s="229">
        <v>224</v>
      </c>
    </row>
    <row r="465" spans="1:14">
      <c r="A465" s="209" t="str">
        <f>"I"&amp;all_sampels_cleaned!B465</f>
        <v>I161</v>
      </c>
      <c r="B465" s="15">
        <v>143</v>
      </c>
      <c r="C465" s="15">
        <v>-9</v>
      </c>
      <c r="D465" s="15">
        <v>-9</v>
      </c>
      <c r="E465" s="15">
        <v>138</v>
      </c>
      <c r="F465" s="229">
        <v>215</v>
      </c>
      <c r="G465" s="15">
        <v>166</v>
      </c>
      <c r="H465" s="15">
        <v>204</v>
      </c>
      <c r="I465" s="229">
        <v>182</v>
      </c>
      <c r="J465" s="15">
        <v>162</v>
      </c>
      <c r="K465" s="15">
        <v>134</v>
      </c>
      <c r="L465" s="227">
        <v>302</v>
      </c>
      <c r="M465" s="15">
        <v>232</v>
      </c>
      <c r="N465" s="229">
        <v>224</v>
      </c>
    </row>
    <row r="466" spans="1:14">
      <c r="A466" s="209" t="str">
        <f>"I"&amp;all_sampels_cleaned!B466</f>
        <v>I162</v>
      </c>
      <c r="B466" s="15">
        <v>-9</v>
      </c>
      <c r="C466" s="15">
        <v>-9</v>
      </c>
      <c r="D466" s="15">
        <v>-9</v>
      </c>
      <c r="E466" s="15">
        <v>-9</v>
      </c>
      <c r="F466" s="229">
        <v>-9</v>
      </c>
      <c r="G466" s="15">
        <v>160</v>
      </c>
      <c r="H466" s="15">
        <v>-9</v>
      </c>
      <c r="I466" s="229">
        <v>200</v>
      </c>
      <c r="J466" s="15">
        <v>-9</v>
      </c>
      <c r="K466" s="15">
        <v>124</v>
      </c>
      <c r="L466" s="227">
        <v>302</v>
      </c>
      <c r="M466" s="15">
        <v>-9</v>
      </c>
      <c r="N466" s="229">
        <v>-9</v>
      </c>
    </row>
    <row r="467" spans="1:14">
      <c r="A467" s="209" t="str">
        <f>"I"&amp;all_sampels_cleaned!B467</f>
        <v>I162</v>
      </c>
      <c r="B467" s="15">
        <v>-9</v>
      </c>
      <c r="C467" s="15">
        <v>-9</v>
      </c>
      <c r="D467" s="15">
        <v>-9</v>
      </c>
      <c r="E467" s="15">
        <v>-9</v>
      </c>
      <c r="F467" s="229">
        <v>-9</v>
      </c>
      <c r="G467" s="15">
        <v>163</v>
      </c>
      <c r="H467" s="15">
        <v>-9</v>
      </c>
      <c r="I467" s="229">
        <v>182</v>
      </c>
      <c r="J467" s="15">
        <v>-9</v>
      </c>
      <c r="K467" s="15">
        <v>134</v>
      </c>
      <c r="L467" s="227">
        <v>302</v>
      </c>
      <c r="M467" s="15">
        <v>-9</v>
      </c>
      <c r="N467" s="229">
        <v>-9</v>
      </c>
    </row>
    <row r="468" spans="1:14">
      <c r="A468" s="209" t="str">
        <f>"I"&amp;all_sampels_cleaned!B468</f>
        <v>I163</v>
      </c>
      <c r="B468" s="15">
        <v>143</v>
      </c>
      <c r="C468" s="15">
        <v>-9</v>
      </c>
      <c r="D468" s="15">
        <v>-9</v>
      </c>
      <c r="E468" s="15">
        <v>-9</v>
      </c>
      <c r="F468" s="229">
        <v>194</v>
      </c>
      <c r="G468" s="15">
        <v>163</v>
      </c>
      <c r="H468" s="15">
        <v>204</v>
      </c>
      <c r="I468" s="229">
        <v>184</v>
      </c>
      <c r="J468" s="15">
        <v>150</v>
      </c>
      <c r="K468" s="15">
        <v>124</v>
      </c>
      <c r="L468" s="227">
        <v>-9</v>
      </c>
      <c r="M468" s="15">
        <v>232</v>
      </c>
      <c r="N468" s="229">
        <v>224</v>
      </c>
    </row>
    <row r="469" spans="1:14">
      <c r="A469" s="209" t="str">
        <f>"I"&amp;all_sampels_cleaned!B469</f>
        <v>I163</v>
      </c>
      <c r="B469" s="15">
        <v>139</v>
      </c>
      <c r="C469" s="15">
        <v>-9</v>
      </c>
      <c r="D469" s="15">
        <v>-9</v>
      </c>
      <c r="E469" s="15">
        <v>-9</v>
      </c>
      <c r="F469" s="229">
        <v>215</v>
      </c>
      <c r="G469" s="15">
        <v>166</v>
      </c>
      <c r="H469" s="15">
        <v>204</v>
      </c>
      <c r="I469" s="229">
        <v>198</v>
      </c>
      <c r="J469" s="15">
        <v>162</v>
      </c>
      <c r="K469" s="15">
        <v>134</v>
      </c>
      <c r="L469" s="227">
        <v>-9</v>
      </c>
      <c r="M469" s="15">
        <v>232</v>
      </c>
      <c r="N469" s="229">
        <v>224</v>
      </c>
    </row>
    <row r="470" spans="1:14">
      <c r="A470" s="209" t="str">
        <f>"I"&amp;all_sampels_cleaned!B470</f>
        <v>I164</v>
      </c>
      <c r="B470" s="15">
        <v>139</v>
      </c>
      <c r="C470" s="15">
        <v>-9</v>
      </c>
      <c r="D470" s="15">
        <v>150</v>
      </c>
      <c r="E470" s="15">
        <v>150</v>
      </c>
      <c r="F470" s="229">
        <v>194</v>
      </c>
      <c r="G470" s="15">
        <v>163</v>
      </c>
      <c r="H470" s="15">
        <v>202</v>
      </c>
      <c r="I470" s="229">
        <v>196</v>
      </c>
      <c r="J470" s="15">
        <v>150</v>
      </c>
      <c r="K470" s="15">
        <v>124</v>
      </c>
      <c r="L470" s="227">
        <v>-9</v>
      </c>
      <c r="M470" s="15">
        <v>232</v>
      </c>
      <c r="N470" s="229">
        <v>-9</v>
      </c>
    </row>
    <row r="471" spans="1:14">
      <c r="A471" s="209" t="str">
        <f>"I"&amp;all_sampels_cleaned!B471</f>
        <v>I164</v>
      </c>
      <c r="B471" s="15">
        <v>143</v>
      </c>
      <c r="C471" s="15">
        <v>-9</v>
      </c>
      <c r="D471" s="15">
        <v>150</v>
      </c>
      <c r="E471" s="15">
        <v>138</v>
      </c>
      <c r="F471" s="229">
        <v>215</v>
      </c>
      <c r="G471" s="15">
        <v>166</v>
      </c>
      <c r="H471" s="15">
        <v>202</v>
      </c>
      <c r="I471" s="229">
        <v>184</v>
      </c>
      <c r="J471" s="15">
        <v>162</v>
      </c>
      <c r="K471" s="15">
        <v>134</v>
      </c>
      <c r="L471" s="227">
        <v>-9</v>
      </c>
      <c r="M471" s="15">
        <v>232</v>
      </c>
      <c r="N471" s="229">
        <v>-9</v>
      </c>
    </row>
    <row r="472" spans="1:14">
      <c r="A472" s="209" t="str">
        <f>"I"&amp;all_sampels_cleaned!B472</f>
        <v>I165</v>
      </c>
      <c r="B472" s="15">
        <v>-9</v>
      </c>
      <c r="C472" s="15">
        <v>-9</v>
      </c>
      <c r="D472" s="15">
        <v>-9</v>
      </c>
      <c r="E472" s="15">
        <v>-9</v>
      </c>
      <c r="F472" s="229">
        <v>-9</v>
      </c>
      <c r="G472" s="15">
        <v>163</v>
      </c>
      <c r="H472" s="15">
        <v>-9</v>
      </c>
      <c r="I472" s="229">
        <v>196</v>
      </c>
      <c r="J472" s="15">
        <v>162</v>
      </c>
      <c r="K472" s="15">
        <v>124</v>
      </c>
      <c r="L472" s="227">
        <v>-9</v>
      </c>
      <c r="M472" s="15">
        <v>232</v>
      </c>
      <c r="N472" s="229">
        <v>-9</v>
      </c>
    </row>
    <row r="473" spans="1:14">
      <c r="A473" s="209" t="str">
        <f>"I"&amp;all_sampels_cleaned!B473</f>
        <v>I165</v>
      </c>
      <c r="B473" s="15">
        <v>-9</v>
      </c>
      <c r="C473" s="15">
        <v>-9</v>
      </c>
      <c r="D473" s="15">
        <v>-9</v>
      </c>
      <c r="E473" s="15">
        <v>-9</v>
      </c>
      <c r="F473" s="229">
        <v>-9</v>
      </c>
      <c r="G473" s="15">
        <v>166</v>
      </c>
      <c r="H473" s="15">
        <v>-9</v>
      </c>
      <c r="I473" s="229">
        <v>196</v>
      </c>
      <c r="J473" s="15">
        <v>162</v>
      </c>
      <c r="K473" s="15">
        <v>134</v>
      </c>
      <c r="L473" s="227">
        <v>-9</v>
      </c>
      <c r="M473" s="15">
        <v>232</v>
      </c>
      <c r="N473" s="229">
        <v>-9</v>
      </c>
    </row>
    <row r="474" spans="1:14">
      <c r="A474" s="209" t="str">
        <f>"I"&amp;all_sampels_cleaned!B474</f>
        <v>I166</v>
      </c>
      <c r="B474" s="15">
        <v>139</v>
      </c>
      <c r="C474" s="15">
        <v>-9</v>
      </c>
      <c r="D474" s="15">
        <v>-9</v>
      </c>
      <c r="E474" s="15">
        <v>150</v>
      </c>
      <c r="F474" s="229">
        <v>194</v>
      </c>
      <c r="G474" s="15">
        <v>166</v>
      </c>
      <c r="H474" s="15">
        <v>-9</v>
      </c>
      <c r="I474" s="229">
        <v>198</v>
      </c>
      <c r="J474" s="15">
        <v>150</v>
      </c>
      <c r="K474" s="15">
        <v>124</v>
      </c>
      <c r="L474" s="227">
        <v>-9</v>
      </c>
      <c r="M474" s="15">
        <v>232</v>
      </c>
      <c r="N474" s="229">
        <v>194</v>
      </c>
    </row>
    <row r="475" spans="1:14">
      <c r="A475" s="209" t="str">
        <f>"I"&amp;all_sampels_cleaned!B475</f>
        <v>I166</v>
      </c>
      <c r="B475" s="15">
        <v>143</v>
      </c>
      <c r="C475" s="15">
        <v>-9</v>
      </c>
      <c r="D475" s="15">
        <v>-9</v>
      </c>
      <c r="E475" s="15">
        <v>150</v>
      </c>
      <c r="F475" s="229">
        <v>215</v>
      </c>
      <c r="G475" s="15">
        <v>163</v>
      </c>
      <c r="H475" s="15">
        <v>-9</v>
      </c>
      <c r="I475" s="229">
        <v>184</v>
      </c>
      <c r="J475" s="15">
        <v>162</v>
      </c>
      <c r="K475" s="15">
        <v>134</v>
      </c>
      <c r="L475" s="227">
        <v>-9</v>
      </c>
      <c r="M475" s="15">
        <v>232</v>
      </c>
      <c r="N475" s="229">
        <v>194</v>
      </c>
    </row>
    <row r="476" spans="1:14">
      <c r="A476" s="209" t="str">
        <f>"I"&amp;all_sampels_cleaned!B476</f>
        <v>I167</v>
      </c>
      <c r="B476" s="15">
        <v>131</v>
      </c>
      <c r="C476" s="15">
        <v>338</v>
      </c>
      <c r="D476" s="15">
        <v>126</v>
      </c>
      <c r="E476" s="15">
        <v>150</v>
      </c>
      <c r="F476" s="229">
        <v>194</v>
      </c>
      <c r="G476" s="15">
        <v>163</v>
      </c>
      <c r="H476" s="15">
        <v>204</v>
      </c>
      <c r="I476" s="229">
        <v>184</v>
      </c>
      <c r="J476" s="15">
        <v>150</v>
      </c>
      <c r="K476" s="15">
        <v>124</v>
      </c>
      <c r="L476" s="227">
        <v>302</v>
      </c>
      <c r="M476" s="15">
        <v>232</v>
      </c>
      <c r="N476" s="229">
        <v>224</v>
      </c>
    </row>
    <row r="477" spans="1:14">
      <c r="A477" s="209" t="str">
        <f>"I"&amp;all_sampels_cleaned!B477</f>
        <v>I167</v>
      </c>
      <c r="B477" s="15">
        <v>135</v>
      </c>
      <c r="C477" s="15">
        <v>329</v>
      </c>
      <c r="D477" s="15">
        <v>126</v>
      </c>
      <c r="E477" s="15">
        <v>138</v>
      </c>
      <c r="F477" s="229">
        <v>215</v>
      </c>
      <c r="G477" s="15">
        <v>166</v>
      </c>
      <c r="H477" s="15">
        <v>204</v>
      </c>
      <c r="I477" s="229">
        <v>198</v>
      </c>
      <c r="J477" s="15">
        <v>162</v>
      </c>
      <c r="K477" s="15">
        <v>134</v>
      </c>
      <c r="L477" s="227">
        <v>302</v>
      </c>
      <c r="M477" s="15">
        <v>232</v>
      </c>
      <c r="N477" s="229">
        <v>224</v>
      </c>
    </row>
    <row r="478" spans="1:14">
      <c r="A478" s="209" t="str">
        <f>"I"&amp;all_sampels_cleaned!B478</f>
        <v>I168</v>
      </c>
      <c r="B478" s="15">
        <v>-9</v>
      </c>
      <c r="C478" s="15">
        <v>-9</v>
      </c>
      <c r="D478" s="15">
        <v>-9</v>
      </c>
      <c r="E478" s="15">
        <v>-9</v>
      </c>
      <c r="F478" s="229">
        <v>-9</v>
      </c>
      <c r="G478" s="15">
        <v>166</v>
      </c>
      <c r="H478" s="15">
        <v>-9</v>
      </c>
      <c r="I478" s="229">
        <v>196</v>
      </c>
      <c r="J478" s="15">
        <v>-9</v>
      </c>
      <c r="K478" s="15">
        <v>134</v>
      </c>
      <c r="L478" s="227">
        <v>-9</v>
      </c>
      <c r="M478" s="15">
        <v>-9</v>
      </c>
      <c r="N478" s="229">
        <v>-9</v>
      </c>
    </row>
    <row r="479" spans="1:14">
      <c r="A479" s="209" t="str">
        <f>"I"&amp;all_sampels_cleaned!B479</f>
        <v>I168</v>
      </c>
      <c r="B479" s="15">
        <v>-9</v>
      </c>
      <c r="C479" s="15">
        <v>-9</v>
      </c>
      <c r="D479" s="15">
        <v>-9</v>
      </c>
      <c r="E479" s="15">
        <v>-9</v>
      </c>
      <c r="F479" s="229">
        <v>-9</v>
      </c>
      <c r="G479" s="15">
        <v>163</v>
      </c>
      <c r="H479" s="15">
        <v>-9</v>
      </c>
      <c r="I479" s="229">
        <v>196</v>
      </c>
      <c r="J479" s="15">
        <v>-9</v>
      </c>
      <c r="K479" s="15">
        <v>124</v>
      </c>
      <c r="L479" s="227">
        <v>-9</v>
      </c>
      <c r="M479" s="15">
        <v>-9</v>
      </c>
      <c r="N479" s="229">
        <v>-9</v>
      </c>
    </row>
    <row r="480" spans="1:14">
      <c r="A480" s="209" t="str">
        <f>"I"&amp;all_sampels_cleaned!B480</f>
        <v>I169</v>
      </c>
      <c r="B480" s="15">
        <v>139</v>
      </c>
      <c r="C480" s="15">
        <v>-9</v>
      </c>
      <c r="D480" s="15">
        <v>-9</v>
      </c>
      <c r="E480" s="15">
        <v>150</v>
      </c>
      <c r="F480" s="229">
        <v>194</v>
      </c>
      <c r="G480" s="15">
        <v>163</v>
      </c>
      <c r="H480" s="15">
        <v>204</v>
      </c>
      <c r="I480" s="229">
        <v>198</v>
      </c>
      <c r="J480" s="15">
        <v>150</v>
      </c>
      <c r="K480" s="15">
        <v>124</v>
      </c>
      <c r="L480" s="227">
        <v>302</v>
      </c>
      <c r="M480" s="15">
        <v>-9</v>
      </c>
      <c r="N480" s="229">
        <v>-9</v>
      </c>
    </row>
    <row r="481" spans="1:14">
      <c r="A481" s="209" t="str">
        <f>"I"&amp;all_sampels_cleaned!B481</f>
        <v>I169</v>
      </c>
      <c r="B481" s="15">
        <v>143</v>
      </c>
      <c r="C481" s="15">
        <v>-9</v>
      </c>
      <c r="D481" s="15">
        <v>-9</v>
      </c>
      <c r="E481" s="15">
        <v>150</v>
      </c>
      <c r="F481" s="229">
        <v>215</v>
      </c>
      <c r="G481" s="15">
        <v>166</v>
      </c>
      <c r="H481" s="15">
        <v>204</v>
      </c>
      <c r="I481" s="229">
        <v>196</v>
      </c>
      <c r="J481" s="15">
        <v>162</v>
      </c>
      <c r="K481" s="15">
        <v>134</v>
      </c>
      <c r="L481" s="227">
        <v>302</v>
      </c>
      <c r="M481" s="15">
        <v>-9</v>
      </c>
      <c r="N481" s="229">
        <v>-9</v>
      </c>
    </row>
    <row r="482" spans="1:14">
      <c r="A482" s="209" t="str">
        <f>"I"&amp;all_sampels_cleaned!B482</f>
        <v>I170</v>
      </c>
      <c r="B482" s="15">
        <v>143</v>
      </c>
      <c r="C482" s="15">
        <v>-9</v>
      </c>
      <c r="D482" s="15">
        <v>-9</v>
      </c>
      <c r="E482" s="15">
        <v>150</v>
      </c>
      <c r="F482" s="229">
        <v>-9</v>
      </c>
      <c r="G482" s="15">
        <v>163</v>
      </c>
      <c r="H482" s="15">
        <v>-9</v>
      </c>
      <c r="I482" s="229">
        <v>200</v>
      </c>
      <c r="J482" s="15">
        <v>-9</v>
      </c>
      <c r="K482" s="15">
        <v>134</v>
      </c>
      <c r="L482" s="227">
        <v>302</v>
      </c>
      <c r="M482" s="15">
        <v>232</v>
      </c>
      <c r="N482" s="229">
        <v>-9</v>
      </c>
    </row>
    <row r="483" spans="1:14">
      <c r="A483" s="209" t="str">
        <f>"I"&amp;all_sampels_cleaned!B483</f>
        <v>I170</v>
      </c>
      <c r="B483" s="15">
        <v>139</v>
      </c>
      <c r="C483" s="15">
        <v>-9</v>
      </c>
      <c r="D483" s="15">
        <v>-9</v>
      </c>
      <c r="E483" s="15">
        <v>150</v>
      </c>
      <c r="F483" s="229">
        <v>-9</v>
      </c>
      <c r="G483" s="15">
        <v>166</v>
      </c>
      <c r="H483" s="15">
        <v>-9</v>
      </c>
      <c r="I483" s="229">
        <v>184</v>
      </c>
      <c r="J483" s="15">
        <v>-9</v>
      </c>
      <c r="K483" s="15">
        <v>124</v>
      </c>
      <c r="L483" s="227">
        <v>302</v>
      </c>
      <c r="M483" s="15">
        <v>232</v>
      </c>
      <c r="N483" s="229">
        <v>-9</v>
      </c>
    </row>
    <row r="484" spans="1:14">
      <c r="A484" s="209" t="str">
        <f>"I"&amp;all_sampels_cleaned!B484</f>
        <v>I171</v>
      </c>
      <c r="B484" s="15">
        <v>139</v>
      </c>
      <c r="C484" s="15">
        <v>338</v>
      </c>
      <c r="D484" s="15">
        <v>132</v>
      </c>
      <c r="E484" s="15">
        <v>150</v>
      </c>
      <c r="F484" s="229">
        <v>194</v>
      </c>
      <c r="G484" s="15">
        <v>163</v>
      </c>
      <c r="H484" s="15">
        <v>-9</v>
      </c>
      <c r="I484" s="229">
        <v>184</v>
      </c>
      <c r="J484" s="15">
        <v>150</v>
      </c>
      <c r="K484" s="15">
        <v>124</v>
      </c>
      <c r="L484" s="227">
        <v>302</v>
      </c>
      <c r="M484" s="15">
        <v>232</v>
      </c>
      <c r="N484" s="229">
        <v>-9</v>
      </c>
    </row>
    <row r="485" spans="1:14">
      <c r="A485" s="209" t="str">
        <f>"I"&amp;all_sampels_cleaned!B485</f>
        <v>I171</v>
      </c>
      <c r="B485" s="15">
        <v>143</v>
      </c>
      <c r="C485" s="15">
        <v>329</v>
      </c>
      <c r="D485" s="15">
        <v>132</v>
      </c>
      <c r="E485" s="15">
        <v>150</v>
      </c>
      <c r="F485" s="229">
        <v>215</v>
      </c>
      <c r="G485" s="15">
        <v>166</v>
      </c>
      <c r="H485" s="15">
        <v>-9</v>
      </c>
      <c r="I485" s="229">
        <v>198</v>
      </c>
      <c r="J485" s="15">
        <v>162</v>
      </c>
      <c r="K485" s="15">
        <v>134</v>
      </c>
      <c r="L485" s="227">
        <v>302</v>
      </c>
      <c r="M485" s="15">
        <v>232</v>
      </c>
      <c r="N485" s="229">
        <v>-9</v>
      </c>
    </row>
    <row r="486" spans="1:14">
      <c r="A486" s="209" t="str">
        <f>"I"&amp;all_sampels_cleaned!B486</f>
        <v>I172</v>
      </c>
      <c r="B486" s="15">
        <v>139</v>
      </c>
      <c r="C486" s="15">
        <v>329</v>
      </c>
      <c r="D486" s="15">
        <v>-9</v>
      </c>
      <c r="E486" s="15">
        <v>150</v>
      </c>
      <c r="F486" s="229">
        <v>194</v>
      </c>
      <c r="G486" s="15">
        <v>163</v>
      </c>
      <c r="H486" s="15">
        <v>204</v>
      </c>
      <c r="I486" s="229">
        <v>184</v>
      </c>
      <c r="J486" s="15">
        <v>150</v>
      </c>
      <c r="K486" s="15">
        <v>124</v>
      </c>
      <c r="L486" s="227">
        <v>302</v>
      </c>
      <c r="M486" s="15">
        <v>232</v>
      </c>
      <c r="N486" s="229">
        <v>224</v>
      </c>
    </row>
    <row r="487" spans="1:14">
      <c r="A487" s="209" t="str">
        <f>"I"&amp;all_sampels_cleaned!B487</f>
        <v>I172</v>
      </c>
      <c r="B487" s="15">
        <v>143</v>
      </c>
      <c r="C487" s="15">
        <v>338</v>
      </c>
      <c r="D487" s="15">
        <v>-9</v>
      </c>
      <c r="E487" s="15">
        <v>150</v>
      </c>
      <c r="F487" s="229">
        <v>215</v>
      </c>
      <c r="G487" s="15">
        <v>166</v>
      </c>
      <c r="H487" s="15">
        <v>204</v>
      </c>
      <c r="I487" s="229">
        <v>198</v>
      </c>
      <c r="J487" s="15">
        <v>162</v>
      </c>
      <c r="K487" s="15">
        <v>134</v>
      </c>
      <c r="L487" s="227">
        <v>302</v>
      </c>
      <c r="M487" s="15">
        <v>232</v>
      </c>
      <c r="N487" s="229">
        <v>232</v>
      </c>
    </row>
    <row r="488" spans="1:14">
      <c r="A488" s="209" t="str">
        <f>"I"&amp;all_sampels_cleaned!B488</f>
        <v>I173</v>
      </c>
      <c r="B488" s="15">
        <v>139</v>
      </c>
      <c r="C488" s="15">
        <v>329</v>
      </c>
      <c r="D488" s="15">
        <v>126</v>
      </c>
      <c r="E488" s="15">
        <v>150</v>
      </c>
      <c r="F488" s="229">
        <v>194</v>
      </c>
      <c r="G488" s="15">
        <v>163</v>
      </c>
      <c r="H488" s="15">
        <v>204</v>
      </c>
      <c r="I488" s="229">
        <v>184</v>
      </c>
      <c r="J488" s="15">
        <v>150</v>
      </c>
      <c r="K488" s="15">
        <v>124</v>
      </c>
      <c r="L488" s="227">
        <v>302</v>
      </c>
      <c r="M488" s="15">
        <v>232</v>
      </c>
      <c r="N488" s="229">
        <v>-9</v>
      </c>
    </row>
    <row r="489" spans="1:14">
      <c r="A489" s="209" t="str">
        <f>"I"&amp;all_sampels_cleaned!B489</f>
        <v>I173</v>
      </c>
      <c r="B489" s="15">
        <v>143</v>
      </c>
      <c r="C489" s="15">
        <v>338</v>
      </c>
      <c r="D489" s="15">
        <v>126</v>
      </c>
      <c r="E489" s="15">
        <v>150</v>
      </c>
      <c r="F489" s="229">
        <v>215</v>
      </c>
      <c r="G489" s="15">
        <v>166</v>
      </c>
      <c r="H489" s="15">
        <v>204</v>
      </c>
      <c r="I489" s="229">
        <v>198</v>
      </c>
      <c r="J489" s="15">
        <v>162</v>
      </c>
      <c r="K489" s="15">
        <v>134</v>
      </c>
      <c r="L489" s="227">
        <v>302</v>
      </c>
      <c r="M489" s="15">
        <v>232</v>
      </c>
      <c r="N489" s="229">
        <v>-9</v>
      </c>
    </row>
    <row r="490" spans="1:14">
      <c r="A490" s="209" t="str">
        <f>"I"&amp;all_sampels_cleaned!B490</f>
        <v>I174</v>
      </c>
      <c r="B490" s="15">
        <v>139</v>
      </c>
      <c r="C490" s="15">
        <v>329</v>
      </c>
      <c r="D490" s="15">
        <v>-9</v>
      </c>
      <c r="E490" s="15">
        <v>150</v>
      </c>
      <c r="F490" s="229">
        <v>194</v>
      </c>
      <c r="G490" s="15">
        <v>163</v>
      </c>
      <c r="H490" s="15">
        <v>204</v>
      </c>
      <c r="I490" s="229">
        <v>184</v>
      </c>
      <c r="J490" s="15">
        <v>150</v>
      </c>
      <c r="K490" s="15">
        <v>124</v>
      </c>
      <c r="L490" s="227">
        <v>302</v>
      </c>
      <c r="M490" s="15">
        <v>232</v>
      </c>
      <c r="N490" s="229">
        <v>-9</v>
      </c>
    </row>
    <row r="491" spans="1:14">
      <c r="A491" s="209" t="str">
        <f>"I"&amp;all_sampels_cleaned!B491</f>
        <v>I174</v>
      </c>
      <c r="B491" s="15">
        <v>143</v>
      </c>
      <c r="C491" s="15">
        <v>338</v>
      </c>
      <c r="D491" s="15">
        <v>-9</v>
      </c>
      <c r="E491" s="15">
        <v>150</v>
      </c>
      <c r="F491" s="229">
        <v>215</v>
      </c>
      <c r="G491" s="15">
        <v>166</v>
      </c>
      <c r="H491" s="15">
        <v>204</v>
      </c>
      <c r="I491" s="229">
        <v>198</v>
      </c>
      <c r="J491" s="15">
        <v>162</v>
      </c>
      <c r="K491" s="15">
        <v>134</v>
      </c>
      <c r="L491" s="227">
        <v>302</v>
      </c>
      <c r="M491" s="15">
        <v>232</v>
      </c>
      <c r="N491" s="229">
        <v>-9</v>
      </c>
    </row>
    <row r="492" spans="1:14">
      <c r="A492" s="209" t="str">
        <f>"I"&amp;all_sampels_cleaned!B492</f>
        <v>I175</v>
      </c>
      <c r="B492" s="15">
        <v>139</v>
      </c>
      <c r="C492" s="15">
        <v>-9</v>
      </c>
      <c r="D492" s="15">
        <v>-9</v>
      </c>
      <c r="E492" s="15">
        <v>150</v>
      </c>
      <c r="F492" s="229">
        <v>215</v>
      </c>
      <c r="G492" s="15">
        <v>163</v>
      </c>
      <c r="H492" s="15">
        <v>-9</v>
      </c>
      <c r="I492" s="229">
        <v>184</v>
      </c>
      <c r="J492" s="15">
        <v>150</v>
      </c>
      <c r="K492" s="15">
        <v>124</v>
      </c>
      <c r="L492" s="227">
        <v>302</v>
      </c>
      <c r="M492" s="15">
        <v>232</v>
      </c>
      <c r="N492" s="229">
        <v>214</v>
      </c>
    </row>
    <row r="493" spans="1:14">
      <c r="A493" s="209" t="str">
        <f>"I"&amp;all_sampels_cleaned!B493</f>
        <v>I175</v>
      </c>
      <c r="B493" s="15">
        <v>143</v>
      </c>
      <c r="C493" s="15">
        <v>-9</v>
      </c>
      <c r="D493" s="15">
        <v>-9</v>
      </c>
      <c r="E493" s="15">
        <v>150</v>
      </c>
      <c r="F493" s="229">
        <v>194</v>
      </c>
      <c r="G493" s="15">
        <v>166</v>
      </c>
      <c r="H493" s="15">
        <v>-9</v>
      </c>
      <c r="I493" s="229">
        <v>198</v>
      </c>
      <c r="J493" s="15">
        <v>162</v>
      </c>
      <c r="K493" s="15">
        <v>134</v>
      </c>
      <c r="L493" s="227">
        <v>302</v>
      </c>
      <c r="M493" s="15">
        <v>232</v>
      </c>
      <c r="N493" s="229">
        <v>224</v>
      </c>
    </row>
    <row r="494" spans="1:14">
      <c r="A494" s="209" t="str">
        <f>"I"&amp;all_sampels_cleaned!B494</f>
        <v>I176</v>
      </c>
      <c r="B494" s="15">
        <v>139</v>
      </c>
      <c r="C494" s="15">
        <v>329</v>
      </c>
      <c r="D494" s="15">
        <v>-9</v>
      </c>
      <c r="E494" s="15">
        <v>150</v>
      </c>
      <c r="F494" s="229">
        <v>194</v>
      </c>
      <c r="G494" s="15">
        <v>166</v>
      </c>
      <c r="H494" s="15">
        <v>204</v>
      </c>
      <c r="I494" s="229">
        <v>198</v>
      </c>
      <c r="J494" s="15">
        <v>162</v>
      </c>
      <c r="K494" s="15">
        <v>134</v>
      </c>
      <c r="L494" s="227">
        <v>-9</v>
      </c>
      <c r="M494" s="15">
        <v>-9</v>
      </c>
      <c r="N494" s="229">
        <v>-9</v>
      </c>
    </row>
    <row r="495" spans="1:14">
      <c r="A495" s="209" t="str">
        <f>"I"&amp;all_sampels_cleaned!B495</f>
        <v>I176</v>
      </c>
      <c r="B495" s="15">
        <v>143</v>
      </c>
      <c r="C495" s="15">
        <v>338</v>
      </c>
      <c r="D495" s="15">
        <v>-9</v>
      </c>
      <c r="E495" s="15">
        <v>150</v>
      </c>
      <c r="F495" s="229">
        <v>215</v>
      </c>
      <c r="G495" s="15">
        <v>163</v>
      </c>
      <c r="H495" s="15">
        <v>204</v>
      </c>
      <c r="I495" s="229">
        <v>184</v>
      </c>
      <c r="J495" s="15">
        <v>150</v>
      </c>
      <c r="K495" s="15">
        <v>124</v>
      </c>
      <c r="L495" s="227">
        <v>-9</v>
      </c>
      <c r="M495" s="15">
        <v>-9</v>
      </c>
      <c r="N495" s="229">
        <v>-9</v>
      </c>
    </row>
    <row r="496" spans="1:14">
      <c r="A496" s="209" t="str">
        <f>"I"&amp;all_sampels_cleaned!B496</f>
        <v>I177</v>
      </c>
      <c r="B496" s="15">
        <v>139</v>
      </c>
      <c r="C496" s="15">
        <v>329</v>
      </c>
      <c r="D496" s="15">
        <v>-9</v>
      </c>
      <c r="E496" s="15">
        <v>150</v>
      </c>
      <c r="F496" s="229">
        <v>194</v>
      </c>
      <c r="G496" s="15">
        <v>-9</v>
      </c>
      <c r="H496" s="15">
        <v>202</v>
      </c>
      <c r="I496" s="229">
        <v>182</v>
      </c>
      <c r="J496" s="15">
        <v>150</v>
      </c>
      <c r="K496" s="15">
        <v>124</v>
      </c>
      <c r="L496" s="227">
        <v>302</v>
      </c>
      <c r="M496" s="15">
        <v>232</v>
      </c>
      <c r="N496" s="229">
        <v>224</v>
      </c>
    </row>
    <row r="497" spans="1:14">
      <c r="A497" s="209" t="str">
        <f>"I"&amp;all_sampels_cleaned!B497</f>
        <v>I177</v>
      </c>
      <c r="B497" s="15">
        <v>143</v>
      </c>
      <c r="C497" s="15">
        <v>338</v>
      </c>
      <c r="D497" s="15">
        <v>-9</v>
      </c>
      <c r="E497" s="15">
        <v>150</v>
      </c>
      <c r="F497" s="229">
        <v>215</v>
      </c>
      <c r="G497" s="15">
        <v>-9</v>
      </c>
      <c r="H497" s="15">
        <v>178</v>
      </c>
      <c r="I497" s="229">
        <v>196</v>
      </c>
      <c r="J497" s="15">
        <v>162</v>
      </c>
      <c r="K497" s="15">
        <v>134</v>
      </c>
      <c r="L497" s="227">
        <v>302</v>
      </c>
      <c r="M497" s="15">
        <v>232</v>
      </c>
      <c r="N497" s="229">
        <v>224</v>
      </c>
    </row>
    <row r="498" spans="1:14">
      <c r="A498" s="209" t="str">
        <f>"I"&amp;all_sampels_cleaned!B498</f>
        <v>I178</v>
      </c>
      <c r="B498" s="15">
        <v>139</v>
      </c>
      <c r="C498" s="15">
        <v>329</v>
      </c>
      <c r="D498" s="15">
        <v>-9</v>
      </c>
      <c r="E498" s="15">
        <v>150</v>
      </c>
      <c r="F498" s="229">
        <v>215</v>
      </c>
      <c r="G498" s="15">
        <v>163</v>
      </c>
      <c r="H498" s="15">
        <v>204</v>
      </c>
      <c r="I498" s="229">
        <v>196</v>
      </c>
      <c r="J498" s="15">
        <v>150</v>
      </c>
      <c r="K498" s="15">
        <v>124</v>
      </c>
      <c r="L498" s="227">
        <v>302</v>
      </c>
      <c r="M498" s="15">
        <v>232</v>
      </c>
      <c r="N498" s="229">
        <v>224</v>
      </c>
    </row>
    <row r="499" spans="1:14">
      <c r="A499" s="209" t="str">
        <f>"I"&amp;all_sampels_cleaned!B499</f>
        <v>I178</v>
      </c>
      <c r="B499" s="15">
        <v>143</v>
      </c>
      <c r="C499" s="15">
        <v>338</v>
      </c>
      <c r="D499" s="15">
        <v>-9</v>
      </c>
      <c r="E499" s="15">
        <v>150</v>
      </c>
      <c r="F499" s="229">
        <v>194</v>
      </c>
      <c r="G499" s="15">
        <v>166</v>
      </c>
      <c r="H499" s="15">
        <v>202</v>
      </c>
      <c r="I499" s="229">
        <v>182</v>
      </c>
      <c r="J499" s="15">
        <v>162</v>
      </c>
      <c r="K499" s="15">
        <v>134</v>
      </c>
      <c r="L499" s="227">
        <v>302</v>
      </c>
      <c r="M499" s="15">
        <v>232</v>
      </c>
      <c r="N499" s="229">
        <v>232</v>
      </c>
    </row>
    <row r="500" spans="1:14">
      <c r="A500" s="209" t="str">
        <f>"I"&amp;all_sampels_cleaned!B500</f>
        <v>I179</v>
      </c>
      <c r="B500" s="15">
        <v>131</v>
      </c>
      <c r="C500" s="15">
        <v>329</v>
      </c>
      <c r="D500" s="15">
        <v>-9</v>
      </c>
      <c r="E500" s="15">
        <v>150</v>
      </c>
      <c r="F500" s="229">
        <v>194</v>
      </c>
      <c r="G500" s="15">
        <v>163</v>
      </c>
      <c r="H500" s="15">
        <v>204</v>
      </c>
      <c r="I500" s="229">
        <v>182</v>
      </c>
      <c r="J500" s="15">
        <v>150</v>
      </c>
      <c r="K500" s="15">
        <v>124</v>
      </c>
      <c r="L500" s="227">
        <v>302</v>
      </c>
      <c r="M500" s="15">
        <v>232</v>
      </c>
      <c r="N500" s="229">
        <v>224</v>
      </c>
    </row>
    <row r="501" spans="1:14">
      <c r="A501" s="209" t="str">
        <f>"I"&amp;all_sampels_cleaned!B501</f>
        <v>I179</v>
      </c>
      <c r="B501" s="15">
        <v>135</v>
      </c>
      <c r="C501" s="15">
        <v>338</v>
      </c>
      <c r="D501" s="15">
        <v>-9</v>
      </c>
      <c r="E501" s="15">
        <v>150</v>
      </c>
      <c r="F501" s="229">
        <v>215</v>
      </c>
      <c r="G501" s="15">
        <v>166</v>
      </c>
      <c r="H501" s="15">
        <v>202</v>
      </c>
      <c r="I501" s="229">
        <v>196</v>
      </c>
      <c r="J501" s="15">
        <v>162</v>
      </c>
      <c r="K501" s="15">
        <v>134</v>
      </c>
      <c r="L501" s="227">
        <v>302</v>
      </c>
      <c r="M501" s="15">
        <v>232</v>
      </c>
      <c r="N501" s="229">
        <v>224</v>
      </c>
    </row>
    <row r="502" spans="1:14">
      <c r="A502" s="209" t="str">
        <f>"I"&amp;all_sampels_cleaned!B502</f>
        <v>I180</v>
      </c>
      <c r="B502" s="15">
        <v>139</v>
      </c>
      <c r="C502" s="15">
        <v>329</v>
      </c>
      <c r="D502" s="15">
        <v>-9</v>
      </c>
      <c r="E502" s="15">
        <v>150</v>
      </c>
      <c r="F502" s="229">
        <v>215</v>
      </c>
      <c r="G502" s="15">
        <v>163</v>
      </c>
      <c r="H502" s="15">
        <v>204</v>
      </c>
      <c r="I502" s="229">
        <v>184</v>
      </c>
      <c r="J502" s="15">
        <v>150</v>
      </c>
      <c r="K502" s="15">
        <v>124</v>
      </c>
      <c r="L502" s="227">
        <v>302</v>
      </c>
      <c r="M502" s="15">
        <v>232</v>
      </c>
      <c r="N502" s="229">
        <v>224</v>
      </c>
    </row>
    <row r="503" spans="1:14">
      <c r="A503" s="209" t="str">
        <f>"I"&amp;all_sampels_cleaned!B503</f>
        <v>I180</v>
      </c>
      <c r="B503" s="15">
        <v>143</v>
      </c>
      <c r="C503" s="15">
        <v>338</v>
      </c>
      <c r="D503" s="15">
        <v>-9</v>
      </c>
      <c r="E503" s="15">
        <v>150</v>
      </c>
      <c r="F503" s="229">
        <v>194</v>
      </c>
      <c r="G503" s="15">
        <v>166</v>
      </c>
      <c r="H503" s="15">
        <v>204</v>
      </c>
      <c r="I503" s="229">
        <v>198</v>
      </c>
      <c r="J503" s="15">
        <v>162</v>
      </c>
      <c r="K503" s="15">
        <v>134</v>
      </c>
      <c r="L503" s="227">
        <v>302</v>
      </c>
      <c r="M503" s="15">
        <v>232</v>
      </c>
      <c r="N503" s="229">
        <v>194</v>
      </c>
    </row>
    <row r="504" spans="1:14">
      <c r="A504" s="209" t="str">
        <f>"I"&amp;all_sampels_cleaned!B504</f>
        <v>I181</v>
      </c>
      <c r="B504" s="15">
        <v>131</v>
      </c>
      <c r="C504" s="15">
        <v>329</v>
      </c>
      <c r="D504" s="15">
        <v>-9</v>
      </c>
      <c r="E504" s="15">
        <v>150</v>
      </c>
      <c r="F504" s="229">
        <v>194</v>
      </c>
      <c r="G504" s="15">
        <v>163</v>
      </c>
      <c r="H504" s="15">
        <v>204</v>
      </c>
      <c r="I504" s="229">
        <v>184</v>
      </c>
      <c r="J504" s="15">
        <v>150</v>
      </c>
      <c r="K504" s="15">
        <v>124</v>
      </c>
      <c r="L504" s="227">
        <v>302</v>
      </c>
      <c r="M504" s="15">
        <v>232</v>
      </c>
      <c r="N504" s="229">
        <v>232</v>
      </c>
    </row>
    <row r="505" spans="1:14">
      <c r="A505" s="209" t="str">
        <f>"I"&amp;all_sampels_cleaned!B505</f>
        <v>I181</v>
      </c>
      <c r="B505" s="15">
        <v>135</v>
      </c>
      <c r="C505" s="15">
        <v>338</v>
      </c>
      <c r="D505" s="15">
        <v>-9</v>
      </c>
      <c r="E505" s="15">
        <v>150</v>
      </c>
      <c r="F505" s="229">
        <v>215</v>
      </c>
      <c r="G505" s="15">
        <v>166</v>
      </c>
      <c r="H505" s="15">
        <v>204</v>
      </c>
      <c r="I505" s="229">
        <v>198</v>
      </c>
      <c r="J505" s="15">
        <v>162</v>
      </c>
      <c r="K505" s="15">
        <v>134</v>
      </c>
      <c r="L505" s="227">
        <v>302</v>
      </c>
      <c r="M505" s="15">
        <v>232</v>
      </c>
      <c r="N505" s="229">
        <v>232</v>
      </c>
    </row>
    <row r="506" spans="1:14">
      <c r="A506" s="209" t="str">
        <f>"I"&amp;all_sampels_cleaned!B506</f>
        <v>I182</v>
      </c>
      <c r="B506" s="15">
        <v>139</v>
      </c>
      <c r="C506" s="15">
        <v>329</v>
      </c>
      <c r="D506" s="15">
        <v>-9</v>
      </c>
      <c r="E506" s="15">
        <v>150</v>
      </c>
      <c r="F506" s="229">
        <v>194</v>
      </c>
      <c r="G506" s="15">
        <v>163</v>
      </c>
      <c r="H506" s="15">
        <v>202</v>
      </c>
      <c r="I506" s="229">
        <v>184</v>
      </c>
      <c r="J506" s="15">
        <v>162</v>
      </c>
      <c r="K506" s="15">
        <v>124</v>
      </c>
      <c r="L506" s="227">
        <v>302</v>
      </c>
      <c r="M506" s="15">
        <v>232</v>
      </c>
      <c r="N506" s="229">
        <v>224</v>
      </c>
    </row>
    <row r="507" spans="1:14">
      <c r="A507" s="209" t="str">
        <f>"I"&amp;all_sampels_cleaned!B507</f>
        <v>I182</v>
      </c>
      <c r="B507" s="15">
        <v>143</v>
      </c>
      <c r="C507" s="15">
        <v>338</v>
      </c>
      <c r="D507" s="15">
        <v>-9</v>
      </c>
      <c r="E507" s="15">
        <v>150</v>
      </c>
      <c r="F507" s="229">
        <v>215</v>
      </c>
      <c r="G507" s="15">
        <v>166</v>
      </c>
      <c r="H507" s="15">
        <v>204</v>
      </c>
      <c r="I507" s="229">
        <v>184</v>
      </c>
      <c r="J507" s="15">
        <v>150</v>
      </c>
      <c r="K507" s="15">
        <v>134</v>
      </c>
      <c r="L507" s="227">
        <v>302</v>
      </c>
      <c r="M507" s="15">
        <v>232</v>
      </c>
      <c r="N507" s="229">
        <v>206</v>
      </c>
    </row>
    <row r="508" spans="1:14">
      <c r="A508" s="209" t="str">
        <f>"I"&amp;all_sampels_cleaned!B508</f>
        <v>I183</v>
      </c>
      <c r="B508" s="15">
        <v>139</v>
      </c>
      <c r="C508" s="15">
        <v>329</v>
      </c>
      <c r="D508" s="15">
        <v>-9</v>
      </c>
      <c r="E508" s="15">
        <v>150</v>
      </c>
      <c r="F508" s="229">
        <v>215</v>
      </c>
      <c r="G508" s="15">
        <v>163</v>
      </c>
      <c r="H508" s="15">
        <v>206</v>
      </c>
      <c r="I508" s="229">
        <v>-9</v>
      </c>
      <c r="J508" s="15">
        <v>150</v>
      </c>
      <c r="K508" s="15">
        <v>124</v>
      </c>
      <c r="L508" s="227">
        <v>311</v>
      </c>
      <c r="M508" s="15">
        <v>232</v>
      </c>
      <c r="N508" s="229">
        <v>-9</v>
      </c>
    </row>
    <row r="509" spans="1:14">
      <c r="A509" s="209" t="str">
        <f>"I"&amp;all_sampels_cleaned!B509</f>
        <v>I183</v>
      </c>
      <c r="B509" s="15">
        <v>143</v>
      </c>
      <c r="C509" s="15">
        <v>338</v>
      </c>
      <c r="D509" s="15">
        <v>-9</v>
      </c>
      <c r="E509" s="15">
        <v>150</v>
      </c>
      <c r="F509" s="229">
        <v>194</v>
      </c>
      <c r="G509" s="15">
        <v>166</v>
      </c>
      <c r="H509" s="15">
        <v>204</v>
      </c>
      <c r="I509" s="229">
        <v>-9</v>
      </c>
      <c r="J509" s="15">
        <v>162</v>
      </c>
      <c r="K509" s="15">
        <v>134</v>
      </c>
      <c r="L509" s="227">
        <v>311</v>
      </c>
      <c r="M509" s="15">
        <v>232</v>
      </c>
      <c r="N509" s="229">
        <v>-9</v>
      </c>
    </row>
    <row r="510" spans="1:14">
      <c r="A510" s="209" t="str">
        <f>"I"&amp;all_sampels_cleaned!B510</f>
        <v>I184</v>
      </c>
      <c r="B510" s="15">
        <v>139</v>
      </c>
      <c r="C510" s="15">
        <v>329</v>
      </c>
      <c r="D510" s="15">
        <v>-9</v>
      </c>
      <c r="E510" s="15">
        <v>150</v>
      </c>
      <c r="F510" s="229">
        <v>194</v>
      </c>
      <c r="G510" s="15">
        <v>163</v>
      </c>
      <c r="H510" s="15">
        <v>204</v>
      </c>
      <c r="I510" s="229">
        <v>198</v>
      </c>
      <c r="J510" s="15">
        <v>150</v>
      </c>
      <c r="K510" s="15">
        <v>124</v>
      </c>
      <c r="L510" s="227">
        <v>-9</v>
      </c>
      <c r="M510" s="15">
        <v>232</v>
      </c>
      <c r="N510" s="229">
        <v>-9</v>
      </c>
    </row>
    <row r="511" spans="1:14">
      <c r="A511" s="209" t="str">
        <f>"I"&amp;all_sampels_cleaned!B511</f>
        <v>I184</v>
      </c>
      <c r="B511" s="15">
        <v>143</v>
      </c>
      <c r="C511" s="15">
        <v>338</v>
      </c>
      <c r="D511" s="15">
        <v>-9</v>
      </c>
      <c r="E511" s="15">
        <v>150</v>
      </c>
      <c r="F511" s="229">
        <v>215</v>
      </c>
      <c r="G511" s="15">
        <v>166</v>
      </c>
      <c r="H511" s="15">
        <v>204</v>
      </c>
      <c r="I511" s="229">
        <v>184</v>
      </c>
      <c r="J511" s="15">
        <v>162</v>
      </c>
      <c r="K511" s="15">
        <v>134</v>
      </c>
      <c r="L511" s="227">
        <v>-9</v>
      </c>
      <c r="M511" s="15">
        <v>232</v>
      </c>
      <c r="N511" s="229">
        <v>-9</v>
      </c>
    </row>
    <row r="512" spans="1:14">
      <c r="A512" s="209" t="str">
        <f>"I"&amp;all_sampels_cleaned!B512</f>
        <v>I185</v>
      </c>
      <c r="B512" s="15">
        <v>139</v>
      </c>
      <c r="C512" s="15">
        <v>338</v>
      </c>
      <c r="D512" s="15">
        <v>-9</v>
      </c>
      <c r="E512" s="15">
        <v>150</v>
      </c>
      <c r="F512" s="229">
        <v>194</v>
      </c>
      <c r="G512" s="15">
        <v>163</v>
      </c>
      <c r="H512" s="15">
        <v>204</v>
      </c>
      <c r="I512" s="229">
        <v>184</v>
      </c>
      <c r="J512" s="15">
        <v>150</v>
      </c>
      <c r="K512" s="15">
        <v>124</v>
      </c>
      <c r="L512" s="227">
        <v>302</v>
      </c>
      <c r="M512" s="15">
        <v>232</v>
      </c>
      <c r="N512" s="229">
        <v>224</v>
      </c>
    </row>
    <row r="513" spans="1:14">
      <c r="A513" s="209" t="str">
        <f>"I"&amp;all_sampels_cleaned!B513</f>
        <v>I185</v>
      </c>
      <c r="B513" s="15">
        <v>143</v>
      </c>
      <c r="C513" s="15">
        <v>329</v>
      </c>
      <c r="D513" s="15">
        <v>-9</v>
      </c>
      <c r="E513" s="15">
        <v>150</v>
      </c>
      <c r="F513" s="229">
        <v>215</v>
      </c>
      <c r="G513" s="15">
        <v>166</v>
      </c>
      <c r="H513" s="15">
        <v>158</v>
      </c>
      <c r="I513" s="229">
        <v>198</v>
      </c>
      <c r="J513" s="15">
        <v>162</v>
      </c>
      <c r="K513" s="15">
        <v>134</v>
      </c>
      <c r="L513" s="227">
        <v>302</v>
      </c>
      <c r="M513" s="15">
        <v>232</v>
      </c>
      <c r="N513" s="229">
        <v>224</v>
      </c>
    </row>
    <row r="514" spans="1:14">
      <c r="A514" s="209" t="str">
        <f>"I"&amp;all_sampels_cleaned!B514</f>
        <v>I186</v>
      </c>
      <c r="B514" s="15">
        <v>-9</v>
      </c>
      <c r="C514" s="15">
        <v>-9</v>
      </c>
      <c r="D514" s="15">
        <v>-9</v>
      </c>
      <c r="E514" s="15">
        <v>-9</v>
      </c>
      <c r="F514" s="229">
        <v>-9</v>
      </c>
      <c r="G514" s="15">
        <v>166</v>
      </c>
      <c r="H514" s="15">
        <v>-9</v>
      </c>
      <c r="I514" s="229">
        <v>196</v>
      </c>
      <c r="J514" s="15">
        <v>162</v>
      </c>
      <c r="K514" s="15">
        <v>124</v>
      </c>
      <c r="L514" s="227">
        <v>-9</v>
      </c>
      <c r="M514" s="15">
        <v>232</v>
      </c>
      <c r="N514" s="229">
        <v>224</v>
      </c>
    </row>
    <row r="515" spans="1:14">
      <c r="A515" s="209" t="str">
        <f>"I"&amp;all_sampels_cleaned!B515</f>
        <v>I186</v>
      </c>
      <c r="B515" s="15">
        <v>-9</v>
      </c>
      <c r="C515" s="15">
        <v>-9</v>
      </c>
      <c r="D515" s="15">
        <v>-9</v>
      </c>
      <c r="E515" s="15">
        <v>-9</v>
      </c>
      <c r="F515" s="229">
        <v>-9</v>
      </c>
      <c r="G515" s="15">
        <v>163</v>
      </c>
      <c r="H515" s="15">
        <v>-9</v>
      </c>
      <c r="I515" s="229">
        <v>196</v>
      </c>
      <c r="J515" s="15">
        <v>150</v>
      </c>
      <c r="K515" s="15">
        <v>134</v>
      </c>
      <c r="L515" s="227">
        <v>-9</v>
      </c>
      <c r="M515" s="15">
        <v>232</v>
      </c>
      <c r="N515" s="229">
        <v>224</v>
      </c>
    </row>
    <row r="516" spans="1:14">
      <c r="A516" s="209" t="str">
        <f>"I"&amp;all_sampels_cleaned!B516</f>
        <v>I187</v>
      </c>
      <c r="B516" s="15">
        <v>139</v>
      </c>
      <c r="C516" s="15">
        <v>338</v>
      </c>
      <c r="D516" s="15">
        <v>-9</v>
      </c>
      <c r="E516" s="15">
        <v>150</v>
      </c>
      <c r="F516" s="229">
        <v>194</v>
      </c>
      <c r="G516" s="15">
        <v>163</v>
      </c>
      <c r="H516" s="15">
        <v>204</v>
      </c>
      <c r="I516" s="229">
        <v>198</v>
      </c>
      <c r="J516" s="15">
        <v>150</v>
      </c>
      <c r="K516" s="15">
        <v>124</v>
      </c>
      <c r="L516" s="227">
        <v>302</v>
      </c>
      <c r="M516" s="15">
        <v>232</v>
      </c>
      <c r="N516" s="229">
        <v>224</v>
      </c>
    </row>
    <row r="517" spans="1:14">
      <c r="A517" s="209" t="str">
        <f>"I"&amp;all_sampels_cleaned!B517</f>
        <v>I187</v>
      </c>
      <c r="B517" s="15">
        <v>143</v>
      </c>
      <c r="C517" s="15">
        <v>329</v>
      </c>
      <c r="D517" s="15">
        <v>-9</v>
      </c>
      <c r="E517" s="15">
        <v>150</v>
      </c>
      <c r="F517" s="229">
        <v>215</v>
      </c>
      <c r="G517" s="15">
        <v>166</v>
      </c>
      <c r="H517" s="15">
        <v>204</v>
      </c>
      <c r="I517" s="229">
        <v>184</v>
      </c>
      <c r="J517" s="15">
        <v>162</v>
      </c>
      <c r="K517" s="15">
        <v>134</v>
      </c>
      <c r="L517" s="227">
        <v>302</v>
      </c>
      <c r="M517" s="15">
        <v>232</v>
      </c>
      <c r="N517" s="229">
        <v>194</v>
      </c>
    </row>
    <row r="518" spans="1:14">
      <c r="A518" s="209" t="str">
        <f>"I"&amp;all_sampels_cleaned!B518</f>
        <v>I188</v>
      </c>
      <c r="B518" s="15">
        <v>139</v>
      </c>
      <c r="C518" s="15">
        <v>329</v>
      </c>
      <c r="D518" s="15">
        <v>-9</v>
      </c>
      <c r="E518" s="15">
        <v>150</v>
      </c>
      <c r="F518" s="229">
        <v>194</v>
      </c>
      <c r="G518" s="15">
        <v>163</v>
      </c>
      <c r="H518" s="15">
        <v>204</v>
      </c>
      <c r="I518" s="229">
        <v>184</v>
      </c>
      <c r="J518" s="15">
        <v>150</v>
      </c>
      <c r="K518" s="15">
        <v>124</v>
      </c>
      <c r="L518" s="227">
        <v>302</v>
      </c>
      <c r="M518" s="15">
        <v>232</v>
      </c>
      <c r="N518" s="229">
        <v>224</v>
      </c>
    </row>
    <row r="519" spans="1:14">
      <c r="A519" s="209" t="str">
        <f>"I"&amp;all_sampels_cleaned!B519</f>
        <v>I188</v>
      </c>
      <c r="B519" s="15">
        <v>143</v>
      </c>
      <c r="C519" s="15">
        <v>338</v>
      </c>
      <c r="D519" s="15">
        <v>-9</v>
      </c>
      <c r="E519" s="15">
        <v>150</v>
      </c>
      <c r="F519" s="229">
        <v>215</v>
      </c>
      <c r="G519" s="15">
        <v>166</v>
      </c>
      <c r="H519" s="15">
        <v>204</v>
      </c>
      <c r="I519" s="229">
        <v>198</v>
      </c>
      <c r="J519" s="15">
        <v>162</v>
      </c>
      <c r="K519" s="15">
        <v>134</v>
      </c>
      <c r="L519" s="227">
        <v>302</v>
      </c>
      <c r="M519" s="15">
        <v>232</v>
      </c>
      <c r="N519" s="229">
        <v>224</v>
      </c>
    </row>
    <row r="520" spans="1:14">
      <c r="A520" s="209" t="str">
        <f>"I"&amp;all_sampels_cleaned!B520</f>
        <v>I189</v>
      </c>
      <c r="B520" s="15">
        <v>139</v>
      </c>
      <c r="C520" s="15">
        <v>329</v>
      </c>
      <c r="D520" s="15">
        <v>-9</v>
      </c>
      <c r="E520" s="15">
        <v>150</v>
      </c>
      <c r="F520" s="229">
        <v>194</v>
      </c>
      <c r="G520" s="15">
        <v>163</v>
      </c>
      <c r="H520" s="15">
        <v>204</v>
      </c>
      <c r="I520" s="229">
        <v>184</v>
      </c>
      <c r="J520" s="15">
        <v>150</v>
      </c>
      <c r="K520" s="15">
        <v>124</v>
      </c>
      <c r="L520" s="227">
        <v>302</v>
      </c>
      <c r="M520" s="15">
        <v>232</v>
      </c>
      <c r="N520" s="229">
        <v>224</v>
      </c>
    </row>
    <row r="521" spans="1:14">
      <c r="A521" s="209" t="str">
        <f>"I"&amp;all_sampels_cleaned!B521</f>
        <v>I189</v>
      </c>
      <c r="B521" s="15">
        <v>143</v>
      </c>
      <c r="C521" s="15">
        <v>338</v>
      </c>
      <c r="D521" s="15">
        <v>-9</v>
      </c>
      <c r="E521" s="15">
        <v>150</v>
      </c>
      <c r="F521" s="229">
        <v>215</v>
      </c>
      <c r="G521" s="15">
        <v>166</v>
      </c>
      <c r="H521" s="15">
        <v>204</v>
      </c>
      <c r="I521" s="229">
        <v>198</v>
      </c>
      <c r="J521" s="15">
        <v>162</v>
      </c>
      <c r="K521" s="15">
        <v>134</v>
      </c>
      <c r="L521" s="227">
        <v>302</v>
      </c>
      <c r="M521" s="15">
        <v>232</v>
      </c>
      <c r="N521" s="229">
        <v>224</v>
      </c>
    </row>
    <row r="522" spans="1:14">
      <c r="A522" s="209" t="str">
        <f>"I"&amp;all_sampels_cleaned!B522</f>
        <v>I190</v>
      </c>
      <c r="B522" s="15">
        <v>131</v>
      </c>
      <c r="C522" s="15">
        <v>329</v>
      </c>
      <c r="D522" s="15">
        <v>-9</v>
      </c>
      <c r="E522" s="15">
        <v>-9</v>
      </c>
      <c r="F522" s="229">
        <v>215</v>
      </c>
      <c r="G522" s="15">
        <v>163</v>
      </c>
      <c r="H522" s="15">
        <v>206</v>
      </c>
      <c r="I522" s="229">
        <v>-9</v>
      </c>
      <c r="J522" s="15">
        <v>150</v>
      </c>
      <c r="K522" s="15">
        <v>124</v>
      </c>
      <c r="L522" s="227">
        <v>302</v>
      </c>
      <c r="M522" s="15">
        <v>232</v>
      </c>
      <c r="N522" s="229">
        <v>224</v>
      </c>
    </row>
    <row r="523" spans="1:14">
      <c r="A523" s="209" t="str">
        <f>"I"&amp;all_sampels_cleaned!B523</f>
        <v>I190</v>
      </c>
      <c r="B523" s="15">
        <v>135</v>
      </c>
      <c r="C523" s="15">
        <v>338</v>
      </c>
      <c r="D523" s="15">
        <v>-9</v>
      </c>
      <c r="E523" s="15">
        <v>-9</v>
      </c>
      <c r="F523" s="229">
        <v>194</v>
      </c>
      <c r="G523" s="15">
        <v>166</v>
      </c>
      <c r="H523" s="15">
        <v>204</v>
      </c>
      <c r="I523" s="229">
        <v>-9</v>
      </c>
      <c r="J523" s="15">
        <v>162</v>
      </c>
      <c r="K523" s="15">
        <v>134</v>
      </c>
      <c r="L523" s="227">
        <v>302</v>
      </c>
      <c r="M523" s="15">
        <v>232</v>
      </c>
      <c r="N523" s="229">
        <v>194</v>
      </c>
    </row>
    <row r="524" spans="1:14">
      <c r="A524" s="209" t="str">
        <f>"I"&amp;all_sampels_cleaned!B524</f>
        <v>I191</v>
      </c>
      <c r="B524" s="15">
        <v>139</v>
      </c>
      <c r="C524" s="15">
        <v>-9</v>
      </c>
      <c r="D524" s="15">
        <v>-9</v>
      </c>
      <c r="E524" s="15">
        <v>150</v>
      </c>
      <c r="F524" s="229">
        <v>194</v>
      </c>
      <c r="G524" s="15">
        <v>160</v>
      </c>
      <c r="H524" s="15">
        <v>-9</v>
      </c>
      <c r="I524" s="229">
        <v>200</v>
      </c>
      <c r="J524" s="15">
        <v>162</v>
      </c>
      <c r="K524" s="15">
        <v>124</v>
      </c>
      <c r="L524" s="227">
        <v>302</v>
      </c>
      <c r="M524" s="15">
        <v>232</v>
      </c>
      <c r="N524" s="229">
        <v>224</v>
      </c>
    </row>
    <row r="525" spans="1:14">
      <c r="A525" s="209" t="str">
        <f>"I"&amp;all_sampels_cleaned!B525</f>
        <v>I191</v>
      </c>
      <c r="B525" s="15">
        <v>143</v>
      </c>
      <c r="C525" s="15">
        <v>-9</v>
      </c>
      <c r="D525" s="15">
        <v>-9</v>
      </c>
      <c r="E525" s="15">
        <v>150</v>
      </c>
      <c r="F525" s="229">
        <v>215</v>
      </c>
      <c r="G525" s="15">
        <v>163</v>
      </c>
      <c r="H525" s="15">
        <v>-9</v>
      </c>
      <c r="I525" s="229">
        <v>184</v>
      </c>
      <c r="J525" s="15">
        <v>150</v>
      </c>
      <c r="K525" s="15">
        <v>134</v>
      </c>
      <c r="L525" s="227">
        <v>302</v>
      </c>
      <c r="M525" s="15">
        <v>232</v>
      </c>
      <c r="N525" s="229">
        <v>224</v>
      </c>
    </row>
    <row r="526" spans="1:14">
      <c r="A526" s="209" t="str">
        <f>"I"&amp;all_sampels_cleaned!B526</f>
        <v>I192</v>
      </c>
      <c r="B526" s="15">
        <v>139</v>
      </c>
      <c r="C526" s="15">
        <v>329</v>
      </c>
      <c r="D526" s="15">
        <v>-9</v>
      </c>
      <c r="E526" s="15">
        <v>150</v>
      </c>
      <c r="F526" s="229">
        <v>194</v>
      </c>
      <c r="G526" s="15">
        <v>-9</v>
      </c>
      <c r="H526" s="15">
        <v>-9</v>
      </c>
      <c r="I526" s="229">
        <v>-9</v>
      </c>
      <c r="J526" s="15">
        <v>150</v>
      </c>
      <c r="K526" s="15">
        <v>124</v>
      </c>
      <c r="L526" s="227">
        <v>302</v>
      </c>
      <c r="M526" s="15">
        <v>232</v>
      </c>
      <c r="N526" s="229">
        <v>230</v>
      </c>
    </row>
    <row r="527" spans="1:14">
      <c r="A527" s="209" t="str">
        <f>"I"&amp;all_sampels_cleaned!B527</f>
        <v>I192</v>
      </c>
      <c r="B527" s="15">
        <v>143</v>
      </c>
      <c r="C527" s="15">
        <v>338</v>
      </c>
      <c r="D527" s="15">
        <v>-9</v>
      </c>
      <c r="E527" s="15">
        <v>150</v>
      </c>
      <c r="F527" s="229">
        <v>215</v>
      </c>
      <c r="G527" s="15">
        <v>-9</v>
      </c>
      <c r="H527" s="15">
        <v>-9</v>
      </c>
      <c r="I527" s="229">
        <v>-9</v>
      </c>
      <c r="J527" s="15">
        <v>162</v>
      </c>
      <c r="K527" s="15">
        <v>134</v>
      </c>
      <c r="L527" s="227">
        <v>302</v>
      </c>
      <c r="M527" s="15">
        <v>232</v>
      </c>
      <c r="N527" s="229">
        <v>224</v>
      </c>
    </row>
    <row r="528" spans="1:14">
      <c r="A528" s="209" t="str">
        <f>"I"&amp;all_sampels_cleaned!B528</f>
        <v>I193</v>
      </c>
      <c r="B528" s="15">
        <v>139</v>
      </c>
      <c r="C528" s="15">
        <v>-9</v>
      </c>
      <c r="D528" s="15">
        <v>-9</v>
      </c>
      <c r="E528" s="15">
        <v>174</v>
      </c>
      <c r="F528" s="229">
        <v>194</v>
      </c>
      <c r="G528" s="15">
        <v>163</v>
      </c>
      <c r="H528" s="15">
        <v>202</v>
      </c>
      <c r="I528" s="229">
        <v>196</v>
      </c>
      <c r="J528" s="15">
        <v>-9</v>
      </c>
      <c r="K528" s="15">
        <v>-9</v>
      </c>
      <c r="L528" s="227">
        <v>302</v>
      </c>
      <c r="M528" s="15">
        <v>232</v>
      </c>
      <c r="N528" s="229">
        <v>192</v>
      </c>
    </row>
    <row r="529" spans="1:14">
      <c r="A529" s="209" t="str">
        <f>"I"&amp;all_sampels_cleaned!B529</f>
        <v>I193</v>
      </c>
      <c r="B529" s="15">
        <v>143</v>
      </c>
      <c r="C529" s="15">
        <v>-9</v>
      </c>
      <c r="D529" s="15">
        <v>-9</v>
      </c>
      <c r="E529" s="15">
        <v>190</v>
      </c>
      <c r="F529" s="229">
        <v>200</v>
      </c>
      <c r="G529" s="15">
        <v>166</v>
      </c>
      <c r="H529" s="15">
        <v>202</v>
      </c>
      <c r="I529" s="229">
        <v>200</v>
      </c>
      <c r="J529" s="15">
        <v>-9</v>
      </c>
      <c r="K529" s="15">
        <v>-9</v>
      </c>
      <c r="L529" s="227">
        <v>302</v>
      </c>
      <c r="M529" s="15">
        <v>232</v>
      </c>
      <c r="N529" s="229">
        <v>224</v>
      </c>
    </row>
    <row r="530" spans="1:14">
      <c r="A530" s="209" t="str">
        <f>"I"&amp;all_sampels_cleaned!B530</f>
        <v>I194</v>
      </c>
      <c r="B530" s="15">
        <v>139</v>
      </c>
      <c r="C530" s="15">
        <v>329</v>
      </c>
      <c r="D530" s="15">
        <v>-9</v>
      </c>
      <c r="E530" s="15">
        <v>150</v>
      </c>
      <c r="F530" s="229">
        <v>-9</v>
      </c>
      <c r="G530" s="15">
        <v>163</v>
      </c>
      <c r="H530" s="15">
        <v>204</v>
      </c>
      <c r="I530" s="229">
        <v>200</v>
      </c>
      <c r="J530" s="15">
        <v>-9</v>
      </c>
      <c r="K530" s="15">
        <v>-9</v>
      </c>
      <c r="L530" s="227">
        <v>-9</v>
      </c>
      <c r="M530" s="15">
        <v>232</v>
      </c>
      <c r="N530" s="229">
        <v>224</v>
      </c>
    </row>
    <row r="531" spans="1:14">
      <c r="A531" s="209" t="str">
        <f>"I"&amp;all_sampels_cleaned!B531</f>
        <v>I194</v>
      </c>
      <c r="B531" s="15">
        <v>143</v>
      </c>
      <c r="C531" s="15">
        <v>338</v>
      </c>
      <c r="D531" s="15">
        <v>-9</v>
      </c>
      <c r="E531" s="15">
        <v>174</v>
      </c>
      <c r="F531" s="229">
        <v>-9</v>
      </c>
      <c r="G531" s="15">
        <v>166</v>
      </c>
      <c r="H531" s="15">
        <v>202</v>
      </c>
      <c r="I531" s="229">
        <v>196</v>
      </c>
      <c r="J531" s="15">
        <v>-9</v>
      </c>
      <c r="K531" s="15">
        <v>-9</v>
      </c>
      <c r="L531" s="227">
        <v>-9</v>
      </c>
      <c r="M531" s="15">
        <v>232</v>
      </c>
      <c r="N531" s="229">
        <v>224</v>
      </c>
    </row>
    <row r="532" spans="1:14">
      <c r="A532" s="209" t="str">
        <f>"I"&amp;all_sampels_cleaned!B532</f>
        <v>I195</v>
      </c>
      <c r="B532" s="15">
        <v>139</v>
      </c>
      <c r="C532" s="15">
        <v>338</v>
      </c>
      <c r="D532" s="15">
        <v>-9</v>
      </c>
      <c r="E532" s="15">
        <v>150</v>
      </c>
      <c r="F532" s="229">
        <v>194</v>
      </c>
      <c r="G532" s="15">
        <v>163</v>
      </c>
      <c r="H532" s="15">
        <v>204</v>
      </c>
      <c r="I532" s="229">
        <v>184</v>
      </c>
      <c r="J532" s="15">
        <v>150</v>
      </c>
      <c r="K532" s="15">
        <v>134</v>
      </c>
      <c r="L532" s="227">
        <v>302</v>
      </c>
      <c r="M532" s="15">
        <v>232</v>
      </c>
      <c r="N532" s="229">
        <v>224</v>
      </c>
    </row>
    <row r="533" spans="1:14">
      <c r="A533" s="209" t="str">
        <f>"I"&amp;all_sampels_cleaned!B533</f>
        <v>I195</v>
      </c>
      <c r="B533" s="15">
        <v>143</v>
      </c>
      <c r="C533" s="15">
        <v>329</v>
      </c>
      <c r="D533" s="15">
        <v>-9</v>
      </c>
      <c r="E533" s="15">
        <v>150</v>
      </c>
      <c r="F533" s="229">
        <v>215</v>
      </c>
      <c r="G533" s="15">
        <v>166</v>
      </c>
      <c r="H533" s="15">
        <v>204</v>
      </c>
      <c r="I533" s="229">
        <v>198</v>
      </c>
      <c r="J533" s="15">
        <v>162</v>
      </c>
      <c r="K533" s="15">
        <v>124</v>
      </c>
      <c r="L533" s="227">
        <v>302</v>
      </c>
      <c r="M533" s="15">
        <v>232</v>
      </c>
      <c r="N533" s="229">
        <v>224</v>
      </c>
    </row>
    <row r="534" spans="1:14">
      <c r="A534" s="209" t="str">
        <f>"I"&amp;all_sampels_cleaned!B534</f>
        <v>I196</v>
      </c>
      <c r="B534" s="15">
        <v>139</v>
      </c>
      <c r="C534" s="15">
        <v>338</v>
      </c>
      <c r="D534" s="15">
        <v>-9</v>
      </c>
      <c r="E534" s="15">
        <v>150</v>
      </c>
      <c r="F534" s="229">
        <v>194</v>
      </c>
      <c r="G534" s="15">
        <v>163</v>
      </c>
      <c r="H534" s="15">
        <v>204</v>
      </c>
      <c r="I534" s="229">
        <v>184</v>
      </c>
      <c r="J534" s="15">
        <v>-9</v>
      </c>
      <c r="K534" s="15">
        <v>-9</v>
      </c>
      <c r="L534" s="227">
        <v>-9</v>
      </c>
      <c r="M534" s="15">
        <v>-9</v>
      </c>
      <c r="N534" s="229">
        <v>-9</v>
      </c>
    </row>
    <row r="535" spans="1:14">
      <c r="A535" s="209" t="str">
        <f>"I"&amp;all_sampels_cleaned!B535</f>
        <v>I196</v>
      </c>
      <c r="B535" s="15">
        <v>143</v>
      </c>
      <c r="C535" s="15">
        <v>329</v>
      </c>
      <c r="D535" s="15">
        <v>-9</v>
      </c>
      <c r="E535" s="15">
        <v>150</v>
      </c>
      <c r="F535" s="229">
        <v>215</v>
      </c>
      <c r="G535" s="15">
        <v>166</v>
      </c>
      <c r="H535" s="15">
        <v>202</v>
      </c>
      <c r="I535" s="229">
        <v>198</v>
      </c>
      <c r="J535" s="15">
        <v>-9</v>
      </c>
      <c r="K535" s="15">
        <v>-9</v>
      </c>
      <c r="L535" s="227">
        <v>-9</v>
      </c>
      <c r="M535" s="15">
        <v>-9</v>
      </c>
      <c r="N535" s="229">
        <v>-9</v>
      </c>
    </row>
    <row r="536" spans="1:14">
      <c r="A536" s="209" t="str">
        <f>"I"&amp;all_sampels_cleaned!B536</f>
        <v>I197</v>
      </c>
      <c r="B536" s="15">
        <v>139</v>
      </c>
      <c r="C536" s="15">
        <v>338</v>
      </c>
      <c r="D536" s="15">
        <v>150</v>
      </c>
      <c r="E536" s="15">
        <v>150</v>
      </c>
      <c r="F536" s="229">
        <v>194</v>
      </c>
      <c r="G536" s="15">
        <v>163</v>
      </c>
      <c r="H536" s="15">
        <v>-9</v>
      </c>
      <c r="I536" s="229">
        <v>184</v>
      </c>
      <c r="J536" s="15">
        <v>150</v>
      </c>
      <c r="K536" s="15">
        <v>134</v>
      </c>
      <c r="L536" s="227">
        <v>302</v>
      </c>
      <c r="M536" s="15">
        <v>232</v>
      </c>
      <c r="N536" s="229">
        <v>224</v>
      </c>
    </row>
    <row r="537" spans="1:14">
      <c r="A537" s="209" t="str">
        <f>"I"&amp;all_sampels_cleaned!B537</f>
        <v>I197</v>
      </c>
      <c r="B537" s="15">
        <v>143</v>
      </c>
      <c r="C537" s="15">
        <v>329</v>
      </c>
      <c r="D537" s="15">
        <v>150</v>
      </c>
      <c r="E537" s="15">
        <v>150</v>
      </c>
      <c r="F537" s="229">
        <v>215</v>
      </c>
      <c r="G537" s="15">
        <v>166</v>
      </c>
      <c r="H537" s="15">
        <v>-9</v>
      </c>
      <c r="I537" s="229">
        <v>198</v>
      </c>
      <c r="J537" s="15">
        <v>162</v>
      </c>
      <c r="K537" s="15">
        <v>146</v>
      </c>
      <c r="L537" s="227">
        <v>302</v>
      </c>
      <c r="M537" s="15">
        <v>232</v>
      </c>
      <c r="N537" s="229">
        <v>224</v>
      </c>
    </row>
    <row r="538" spans="1:14">
      <c r="A538" s="209" t="str">
        <f>"I"&amp;all_sampels_cleaned!B538</f>
        <v>I198</v>
      </c>
      <c r="B538" s="15">
        <v>-9</v>
      </c>
      <c r="C538" s="15">
        <v>338</v>
      </c>
      <c r="D538" s="15">
        <v>-9</v>
      </c>
      <c r="E538" s="15">
        <v>-9</v>
      </c>
      <c r="F538" s="229">
        <v>194</v>
      </c>
      <c r="G538" s="15">
        <v>163</v>
      </c>
      <c r="H538" s="15">
        <v>202</v>
      </c>
      <c r="I538" s="229">
        <v>196</v>
      </c>
      <c r="J538" s="15">
        <v>162</v>
      </c>
      <c r="K538" s="15">
        <v>134</v>
      </c>
      <c r="L538" s="227">
        <v>-9</v>
      </c>
      <c r="M538" s="15">
        <v>-9</v>
      </c>
      <c r="N538" s="229">
        <v>-9</v>
      </c>
    </row>
    <row r="539" spans="1:14">
      <c r="A539" s="209" t="str">
        <f>"I"&amp;all_sampels_cleaned!B539</f>
        <v>I198</v>
      </c>
      <c r="B539" s="15">
        <v>-9</v>
      </c>
      <c r="C539" s="15">
        <v>338</v>
      </c>
      <c r="D539" s="15">
        <v>-9</v>
      </c>
      <c r="E539" s="15">
        <v>-9</v>
      </c>
      <c r="F539" s="229">
        <v>215</v>
      </c>
      <c r="G539" s="15">
        <v>166</v>
      </c>
      <c r="H539" s="15">
        <v>202</v>
      </c>
      <c r="I539" s="229">
        <v>196</v>
      </c>
      <c r="J539" s="15">
        <v>162</v>
      </c>
      <c r="K539" s="15">
        <v>180</v>
      </c>
      <c r="L539" s="227">
        <v>-9</v>
      </c>
      <c r="M539" s="15">
        <v>-9</v>
      </c>
      <c r="N539" s="229">
        <v>-9</v>
      </c>
    </row>
    <row r="540" spans="1:14">
      <c r="A540" s="209" t="str">
        <f>"I"&amp;all_sampels_cleaned!B540</f>
        <v>I199</v>
      </c>
      <c r="B540" s="15">
        <v>-9</v>
      </c>
      <c r="C540" s="15">
        <v>-9</v>
      </c>
      <c r="D540" s="15">
        <v>-9</v>
      </c>
      <c r="E540" s="15">
        <v>-9</v>
      </c>
      <c r="F540" s="229">
        <v>194</v>
      </c>
      <c r="G540" s="15">
        <v>163</v>
      </c>
      <c r="H540" s="15">
        <v>-9</v>
      </c>
      <c r="I540" s="229">
        <v>-9</v>
      </c>
      <c r="J540" s="15">
        <v>162</v>
      </c>
      <c r="K540" s="15">
        <v>124</v>
      </c>
      <c r="L540" s="227">
        <v>302</v>
      </c>
      <c r="M540" s="15">
        <v>232</v>
      </c>
      <c r="N540" s="229">
        <v>232</v>
      </c>
    </row>
    <row r="541" spans="1:14">
      <c r="A541" s="209" t="str">
        <f>"I"&amp;all_sampels_cleaned!B541</f>
        <v>I199</v>
      </c>
      <c r="B541" s="15">
        <v>-9</v>
      </c>
      <c r="C541" s="15">
        <v>-9</v>
      </c>
      <c r="D541" s="15">
        <v>-9</v>
      </c>
      <c r="E541" s="15">
        <v>-9</v>
      </c>
      <c r="F541" s="229">
        <v>194</v>
      </c>
      <c r="G541" s="15">
        <v>166</v>
      </c>
      <c r="H541" s="15">
        <v>-9</v>
      </c>
      <c r="I541" s="229">
        <v>-9</v>
      </c>
      <c r="J541" s="15">
        <v>162</v>
      </c>
      <c r="K541" s="15">
        <v>134</v>
      </c>
      <c r="L541" s="227">
        <v>302</v>
      </c>
      <c r="M541" s="15">
        <v>232</v>
      </c>
      <c r="N541" s="229">
        <v>232</v>
      </c>
    </row>
    <row r="542" spans="1:14">
      <c r="A542" s="209" t="str">
        <f>"I"&amp;all_sampels_cleaned!B542</f>
        <v>I200</v>
      </c>
      <c r="B542" s="15">
        <v>139</v>
      </c>
      <c r="C542" s="15">
        <v>-9</v>
      </c>
      <c r="D542" s="15">
        <v>-9</v>
      </c>
      <c r="E542" s="15">
        <v>-9</v>
      </c>
      <c r="F542" s="229">
        <v>-9</v>
      </c>
      <c r="G542" s="15">
        <v>163</v>
      </c>
      <c r="H542" s="15">
        <v>-9</v>
      </c>
      <c r="I542" s="229">
        <v>-9</v>
      </c>
      <c r="J542" s="15">
        <v>-9</v>
      </c>
      <c r="K542" s="15">
        <v>124</v>
      </c>
      <c r="L542" s="227">
        <v>302</v>
      </c>
      <c r="M542" s="15">
        <v>232</v>
      </c>
      <c r="N542" s="229">
        <v>-9</v>
      </c>
    </row>
    <row r="543" spans="1:14">
      <c r="A543" s="209" t="str">
        <f>"I"&amp;all_sampels_cleaned!B543</f>
        <v>I200</v>
      </c>
      <c r="B543" s="15">
        <v>143</v>
      </c>
      <c r="C543" s="15">
        <v>-9</v>
      </c>
      <c r="D543" s="15">
        <v>-9</v>
      </c>
      <c r="E543" s="15">
        <v>-9</v>
      </c>
      <c r="F543" s="229">
        <v>-9</v>
      </c>
      <c r="G543" s="15">
        <v>166</v>
      </c>
      <c r="H543" s="15">
        <v>-9</v>
      </c>
      <c r="I543" s="229">
        <v>-9</v>
      </c>
      <c r="J543" s="15">
        <v>-9</v>
      </c>
      <c r="K543" s="15">
        <v>134</v>
      </c>
      <c r="L543" s="227">
        <v>302</v>
      </c>
      <c r="M543" s="15">
        <v>232</v>
      </c>
      <c r="N543" s="229">
        <v>-9</v>
      </c>
    </row>
    <row r="544" spans="1:14">
      <c r="A544" s="209" t="str">
        <f>"I"&amp;all_sampels_cleaned!B544</f>
        <v>I201</v>
      </c>
      <c r="B544" s="15">
        <v>139</v>
      </c>
      <c r="C544" s="15">
        <v>-9</v>
      </c>
      <c r="D544" s="15">
        <v>-9</v>
      </c>
      <c r="E544" s="15">
        <v>-9</v>
      </c>
      <c r="F544" s="229">
        <v>-9</v>
      </c>
      <c r="G544" s="15">
        <v>-9</v>
      </c>
      <c r="H544" s="15">
        <v>-9</v>
      </c>
      <c r="I544" s="229">
        <v>-9</v>
      </c>
      <c r="J544" s="15">
        <v>150</v>
      </c>
      <c r="K544" s="15">
        <v>124</v>
      </c>
      <c r="L544" s="227">
        <v>-9</v>
      </c>
      <c r="M544" s="15">
        <v>232</v>
      </c>
      <c r="N544" s="229">
        <v>-9</v>
      </c>
    </row>
    <row r="545" spans="1:14">
      <c r="A545" s="209" t="str">
        <f>"I"&amp;all_sampels_cleaned!B545</f>
        <v>I201</v>
      </c>
      <c r="B545" s="15">
        <v>143</v>
      </c>
      <c r="C545" s="15">
        <v>-9</v>
      </c>
      <c r="D545" s="15">
        <v>-9</v>
      </c>
      <c r="E545" s="15">
        <v>-9</v>
      </c>
      <c r="F545" s="229">
        <v>-9</v>
      </c>
      <c r="G545" s="15">
        <v>-9</v>
      </c>
      <c r="H545" s="15">
        <v>-9</v>
      </c>
      <c r="I545" s="229">
        <v>-9</v>
      </c>
      <c r="J545" s="15">
        <v>162</v>
      </c>
      <c r="K545" s="15">
        <v>134</v>
      </c>
      <c r="L545" s="227">
        <v>-9</v>
      </c>
      <c r="M545" s="15">
        <v>232</v>
      </c>
      <c r="N545" s="229">
        <v>-9</v>
      </c>
    </row>
    <row r="546" spans="1:14">
      <c r="A546" s="209" t="str">
        <f>"I"&amp;all_sampels_cleaned!B546</f>
        <v>I202</v>
      </c>
      <c r="B546" s="15">
        <v>139</v>
      </c>
      <c r="C546" s="15">
        <v>-9</v>
      </c>
      <c r="D546" s="15">
        <v>-9</v>
      </c>
      <c r="E546" s="15">
        <v>150</v>
      </c>
      <c r="F546" s="229">
        <v>194</v>
      </c>
      <c r="G546" s="15">
        <v>163</v>
      </c>
      <c r="H546" s="15">
        <v>202</v>
      </c>
      <c r="I546" s="229">
        <v>-9</v>
      </c>
      <c r="J546" s="15">
        <v>150</v>
      </c>
      <c r="K546" s="15">
        <v>124</v>
      </c>
      <c r="L546" s="227">
        <v>302</v>
      </c>
      <c r="M546" s="15">
        <v>232</v>
      </c>
      <c r="N546" s="229">
        <v>-9</v>
      </c>
    </row>
    <row r="547" spans="1:14">
      <c r="A547" s="209" t="str">
        <f>"I"&amp;all_sampels_cleaned!B547</f>
        <v>I202</v>
      </c>
      <c r="B547" s="15">
        <v>143</v>
      </c>
      <c r="C547" s="15">
        <v>-9</v>
      </c>
      <c r="D547" s="15">
        <v>-9</v>
      </c>
      <c r="E547" s="15">
        <v>150</v>
      </c>
      <c r="F547" s="229">
        <v>194</v>
      </c>
      <c r="G547" s="15">
        <v>166</v>
      </c>
      <c r="H547" s="15">
        <v>202</v>
      </c>
      <c r="I547" s="229">
        <v>-9</v>
      </c>
      <c r="J547" s="15">
        <v>162</v>
      </c>
      <c r="K547" s="15">
        <v>134</v>
      </c>
      <c r="L547" s="227">
        <v>302</v>
      </c>
      <c r="M547" s="15">
        <v>232</v>
      </c>
      <c r="N547" s="229">
        <v>-9</v>
      </c>
    </row>
    <row r="548" spans="1:14">
      <c r="A548" s="209" t="str">
        <f>"I"&amp;all_sampels_cleaned!B548</f>
        <v>I203</v>
      </c>
      <c r="B548" s="15">
        <v>-9</v>
      </c>
      <c r="C548" s="15">
        <v>-9</v>
      </c>
      <c r="D548" s="15">
        <v>-9</v>
      </c>
      <c r="E548" s="15">
        <v>-9</v>
      </c>
      <c r="F548" s="229">
        <v>-9</v>
      </c>
      <c r="G548" s="15">
        <v>163</v>
      </c>
      <c r="H548" s="15">
        <v>-9</v>
      </c>
      <c r="I548" s="229">
        <v>-9</v>
      </c>
      <c r="J548" s="15">
        <v>-9</v>
      </c>
      <c r="K548" s="15">
        <v>124</v>
      </c>
      <c r="L548" s="227">
        <v>-9</v>
      </c>
      <c r="M548" s="15">
        <v>232</v>
      </c>
      <c r="N548" s="229">
        <v>-9</v>
      </c>
    </row>
    <row r="549" spans="1:14">
      <c r="A549" s="209" t="str">
        <f>"I"&amp;all_sampels_cleaned!B549</f>
        <v>I203</v>
      </c>
      <c r="B549" s="15">
        <v>-9</v>
      </c>
      <c r="C549" s="15">
        <v>-9</v>
      </c>
      <c r="D549" s="15">
        <v>-9</v>
      </c>
      <c r="E549" s="15">
        <v>-9</v>
      </c>
      <c r="F549" s="229">
        <v>-9</v>
      </c>
      <c r="G549" s="15">
        <v>166</v>
      </c>
      <c r="H549" s="15">
        <v>-9</v>
      </c>
      <c r="I549" s="229">
        <v>-9</v>
      </c>
      <c r="J549" s="15">
        <v>-9</v>
      </c>
      <c r="K549" s="15">
        <v>134</v>
      </c>
      <c r="L549" s="227">
        <v>-9</v>
      </c>
      <c r="M549" s="15">
        <v>232</v>
      </c>
      <c r="N549" s="229">
        <v>-9</v>
      </c>
    </row>
    <row r="550" spans="1:14">
      <c r="A550" s="209" t="str">
        <f>"I"&amp;all_sampels_cleaned!B550</f>
        <v>I205</v>
      </c>
      <c r="B550" s="15">
        <v>-9</v>
      </c>
      <c r="C550" s="15">
        <v>-9</v>
      </c>
      <c r="D550" s="15">
        <v>-9</v>
      </c>
      <c r="E550" s="15">
        <v>-9</v>
      </c>
      <c r="F550" s="229">
        <v>-9</v>
      </c>
      <c r="G550" s="15">
        <v>163</v>
      </c>
      <c r="H550" s="15">
        <v>-9</v>
      </c>
      <c r="I550" s="229">
        <v>196</v>
      </c>
      <c r="J550" s="15">
        <v>162</v>
      </c>
      <c r="K550" s="15">
        <v>124</v>
      </c>
      <c r="L550" s="227">
        <v>-9</v>
      </c>
      <c r="M550" s="15">
        <v>232</v>
      </c>
      <c r="N550" s="229">
        <v>-9</v>
      </c>
    </row>
    <row r="551" spans="1:14">
      <c r="A551" s="209" t="str">
        <f>"I"&amp;all_sampels_cleaned!B551</f>
        <v>I205</v>
      </c>
      <c r="B551" s="15">
        <v>-9</v>
      </c>
      <c r="C551" s="15">
        <v>-9</v>
      </c>
      <c r="D551" s="15">
        <v>-9</v>
      </c>
      <c r="E551" s="15">
        <v>-9</v>
      </c>
      <c r="F551" s="229">
        <v>-9</v>
      </c>
      <c r="G551" s="15">
        <v>163</v>
      </c>
      <c r="H551" s="15">
        <v>-9</v>
      </c>
      <c r="I551" s="229">
        <v>196</v>
      </c>
      <c r="J551" s="15">
        <v>162</v>
      </c>
      <c r="K551" s="15">
        <v>134</v>
      </c>
      <c r="L551" s="227">
        <v>-9</v>
      </c>
      <c r="M551" s="15">
        <v>232</v>
      </c>
      <c r="N551" s="229">
        <v>-9</v>
      </c>
    </row>
    <row r="552" spans="1:14">
      <c r="A552" s="209" t="str">
        <f>"I"&amp;all_sampels_cleaned!B552</f>
        <v>I206</v>
      </c>
      <c r="B552" s="15">
        <v>139</v>
      </c>
      <c r="C552" s="15">
        <v>338</v>
      </c>
      <c r="D552" s="15">
        <v>-9</v>
      </c>
      <c r="E552" s="15">
        <v>-9</v>
      </c>
      <c r="F552" s="229">
        <v>-9</v>
      </c>
      <c r="G552" s="15">
        <v>163</v>
      </c>
      <c r="H552" s="15">
        <v>-9</v>
      </c>
      <c r="I552" s="229">
        <v>-9</v>
      </c>
      <c r="J552" s="15">
        <v>162</v>
      </c>
      <c r="K552" s="15">
        <v>124</v>
      </c>
      <c r="L552" s="227">
        <v>302</v>
      </c>
      <c r="M552" s="15">
        <v>232</v>
      </c>
      <c r="N552" s="229">
        <v>-9</v>
      </c>
    </row>
    <row r="553" spans="1:14">
      <c r="A553" s="209" t="str">
        <f>"I"&amp;all_sampels_cleaned!B553</f>
        <v>I206</v>
      </c>
      <c r="B553" s="15">
        <v>139</v>
      </c>
      <c r="C553" s="15">
        <v>338</v>
      </c>
      <c r="D553" s="15">
        <v>-9</v>
      </c>
      <c r="E553" s="15">
        <v>-9</v>
      </c>
      <c r="F553" s="229">
        <v>-9</v>
      </c>
      <c r="G553" s="15">
        <v>166</v>
      </c>
      <c r="H553" s="15">
        <v>-9</v>
      </c>
      <c r="I553" s="229">
        <v>-9</v>
      </c>
      <c r="J553" s="15">
        <v>162</v>
      </c>
      <c r="K553" s="15">
        <v>134</v>
      </c>
      <c r="L553" s="227">
        <v>302</v>
      </c>
      <c r="M553" s="15">
        <v>232</v>
      </c>
      <c r="N553" s="229">
        <v>-9</v>
      </c>
    </row>
    <row r="554" spans="1:14">
      <c r="A554" s="209" t="str">
        <f>"I"&amp;all_sampels_cleaned!B554</f>
        <v>I207</v>
      </c>
      <c r="B554" s="15">
        <v>139</v>
      </c>
      <c r="C554" s="15">
        <v>-9</v>
      </c>
      <c r="D554" s="15">
        <v>-9</v>
      </c>
      <c r="E554" s="15">
        <v>150</v>
      </c>
      <c r="F554" s="229">
        <v>194</v>
      </c>
      <c r="G554" s="15">
        <v>163</v>
      </c>
      <c r="H554" s="15">
        <v>202</v>
      </c>
      <c r="I554" s="229">
        <v>196</v>
      </c>
      <c r="J554" s="15">
        <v>162</v>
      </c>
      <c r="K554" s="15">
        <v>134</v>
      </c>
      <c r="L554" s="227">
        <v>302</v>
      </c>
      <c r="M554" s="15">
        <v>232</v>
      </c>
      <c r="N554" s="229">
        <v>-9</v>
      </c>
    </row>
    <row r="555" spans="1:14">
      <c r="A555" s="209" t="str">
        <f>"I"&amp;all_sampels_cleaned!B555</f>
        <v>I207</v>
      </c>
      <c r="B555" s="15">
        <v>143</v>
      </c>
      <c r="C555" s="15">
        <v>-9</v>
      </c>
      <c r="D555" s="15">
        <v>-9</v>
      </c>
      <c r="E555" s="15">
        <v>150</v>
      </c>
      <c r="F555" s="229">
        <v>215</v>
      </c>
      <c r="G555" s="15">
        <v>166</v>
      </c>
      <c r="H555" s="15">
        <v>202</v>
      </c>
      <c r="I555" s="229">
        <v>182</v>
      </c>
      <c r="J555" s="15">
        <v>168</v>
      </c>
      <c r="K555" s="15">
        <v>158</v>
      </c>
      <c r="L555" s="227">
        <v>302</v>
      </c>
      <c r="M555" s="15">
        <v>232</v>
      </c>
      <c r="N555" s="229">
        <v>-9</v>
      </c>
    </row>
    <row r="556" spans="1:14">
      <c r="A556" s="209" t="str">
        <f>"I"&amp;all_sampels_cleaned!B556</f>
        <v>I208</v>
      </c>
      <c r="B556" s="15">
        <v>-9</v>
      </c>
      <c r="C556" s="15">
        <v>-9</v>
      </c>
      <c r="D556" s="15">
        <v>-9</v>
      </c>
      <c r="E556" s="15">
        <v>-9</v>
      </c>
      <c r="F556" s="229">
        <v>-9</v>
      </c>
      <c r="G556" s="15">
        <v>166</v>
      </c>
      <c r="H556" s="15">
        <v>-9</v>
      </c>
      <c r="I556" s="229">
        <v>-9</v>
      </c>
      <c r="J556" s="15">
        <v>162</v>
      </c>
      <c r="K556" s="15">
        <v>134</v>
      </c>
      <c r="L556" s="227">
        <v>-9</v>
      </c>
      <c r="M556" s="15">
        <v>232</v>
      </c>
      <c r="N556" s="229">
        <v>-9</v>
      </c>
    </row>
    <row r="557" spans="1:14">
      <c r="A557" s="209" t="str">
        <f>"I"&amp;all_sampels_cleaned!B557</f>
        <v>I208</v>
      </c>
      <c r="B557" s="15">
        <v>-9</v>
      </c>
      <c r="C557" s="15">
        <v>-9</v>
      </c>
      <c r="D557" s="15">
        <v>-9</v>
      </c>
      <c r="E557" s="15">
        <v>-9</v>
      </c>
      <c r="F557" s="229">
        <v>-9</v>
      </c>
      <c r="G557" s="15">
        <v>166</v>
      </c>
      <c r="H557" s="15">
        <v>-9</v>
      </c>
      <c r="I557" s="229">
        <v>-9</v>
      </c>
      <c r="J557" s="15">
        <v>166</v>
      </c>
      <c r="K557" s="15">
        <v>134</v>
      </c>
      <c r="L557" s="227">
        <v>-9</v>
      </c>
      <c r="M557" s="15">
        <v>232</v>
      </c>
      <c r="N557" s="229">
        <v>-9</v>
      </c>
    </row>
    <row r="558" spans="1:14">
      <c r="A558" s="209" t="str">
        <f>"I"&amp;all_sampels_cleaned!B558</f>
        <v>I209</v>
      </c>
      <c r="B558" s="15">
        <v>139</v>
      </c>
      <c r="C558" s="15">
        <v>338</v>
      </c>
      <c r="D558" s="15">
        <v>-9</v>
      </c>
      <c r="E558" s="15">
        <v>150</v>
      </c>
      <c r="F558" s="229">
        <v>215</v>
      </c>
      <c r="G558" s="15">
        <v>-9</v>
      </c>
      <c r="H558" s="15">
        <v>-9</v>
      </c>
      <c r="I558" s="229">
        <v>-9</v>
      </c>
      <c r="J558" s="15">
        <v>-9</v>
      </c>
      <c r="K558" s="15">
        <v>134</v>
      </c>
      <c r="L558" s="227">
        <v>302</v>
      </c>
      <c r="M558" s="15">
        <v>232</v>
      </c>
      <c r="N558" s="229">
        <v>232</v>
      </c>
    </row>
    <row r="559" spans="1:14">
      <c r="A559" s="209" t="str">
        <f>"I"&amp;all_sampels_cleaned!B559</f>
        <v>I209</v>
      </c>
      <c r="B559" s="15">
        <v>143</v>
      </c>
      <c r="C559" s="15">
        <v>329</v>
      </c>
      <c r="D559" s="15">
        <v>-9</v>
      </c>
      <c r="E559" s="15">
        <v>150</v>
      </c>
      <c r="F559" s="229">
        <v>194</v>
      </c>
      <c r="G559" s="15">
        <v>-9</v>
      </c>
      <c r="H559" s="15">
        <v>-9</v>
      </c>
      <c r="I559" s="229">
        <v>-9</v>
      </c>
      <c r="J559" s="15">
        <v>-9</v>
      </c>
      <c r="K559" s="15">
        <v>134</v>
      </c>
      <c r="L559" s="227">
        <v>302</v>
      </c>
      <c r="M559" s="15">
        <v>232</v>
      </c>
      <c r="N559" s="229">
        <v>232</v>
      </c>
    </row>
    <row r="560" spans="1:14">
      <c r="A560" s="209" t="str">
        <f>"I"&amp;all_sampels_cleaned!B560</f>
        <v>I210</v>
      </c>
      <c r="B560" s="15">
        <v>-9</v>
      </c>
      <c r="C560" s="15">
        <v>-9</v>
      </c>
      <c r="D560" s="15">
        <v>-9</v>
      </c>
      <c r="E560" s="15">
        <v>-9</v>
      </c>
      <c r="F560" s="229">
        <v>-9</v>
      </c>
      <c r="G560" s="15">
        <v>-9</v>
      </c>
      <c r="H560" s="15">
        <v>-9</v>
      </c>
      <c r="I560" s="229">
        <v>-9</v>
      </c>
      <c r="J560" s="15">
        <v>160</v>
      </c>
      <c r="K560" s="15">
        <v>134</v>
      </c>
      <c r="L560" s="227">
        <v>302</v>
      </c>
      <c r="M560" s="15">
        <v>-9</v>
      </c>
      <c r="N560" s="229">
        <v>194</v>
      </c>
    </row>
    <row r="561" spans="1:14">
      <c r="A561" s="209" t="str">
        <f>"I"&amp;all_sampels_cleaned!B561</f>
        <v>I210</v>
      </c>
      <c r="B561" s="15">
        <v>-9</v>
      </c>
      <c r="C561" s="15">
        <v>-9</v>
      </c>
      <c r="D561" s="15">
        <v>-9</v>
      </c>
      <c r="E561" s="15">
        <v>-9</v>
      </c>
      <c r="F561" s="229">
        <v>-9</v>
      </c>
      <c r="G561" s="15">
        <v>-9</v>
      </c>
      <c r="H561" s="15">
        <v>-9</v>
      </c>
      <c r="I561" s="229">
        <v>-9</v>
      </c>
      <c r="J561" s="15">
        <v>162</v>
      </c>
      <c r="K561" s="15">
        <v>134</v>
      </c>
      <c r="L561" s="227">
        <v>302</v>
      </c>
      <c r="M561" s="15">
        <v>-9</v>
      </c>
      <c r="N561" s="229">
        <v>194</v>
      </c>
    </row>
    <row r="562" spans="1:14">
      <c r="A562" s="209" t="str">
        <f>"I"&amp;all_sampels_cleaned!B562</f>
        <v>I465</v>
      </c>
      <c r="B562" s="15">
        <v>139</v>
      </c>
      <c r="C562" s="15">
        <v>302</v>
      </c>
      <c r="D562" s="15">
        <v>150</v>
      </c>
      <c r="E562" s="15">
        <v>150</v>
      </c>
      <c r="F562" s="229">
        <v>-9</v>
      </c>
      <c r="G562" s="15">
        <v>163</v>
      </c>
      <c r="H562" s="15">
        <v>206</v>
      </c>
      <c r="I562" s="229">
        <v>200</v>
      </c>
      <c r="J562" s="15">
        <v>162</v>
      </c>
      <c r="K562" s="15">
        <v>-9</v>
      </c>
      <c r="L562" s="227">
        <v>-9</v>
      </c>
      <c r="M562" s="15">
        <v>232</v>
      </c>
      <c r="N562" s="229">
        <v>-9</v>
      </c>
    </row>
    <row r="563" spans="1:14">
      <c r="A563" s="209" t="str">
        <f>"I"&amp;all_sampels_cleaned!B563</f>
        <v>I465</v>
      </c>
      <c r="B563" s="15">
        <v>143</v>
      </c>
      <c r="C563" s="15">
        <v>302</v>
      </c>
      <c r="D563" s="15">
        <v>150</v>
      </c>
      <c r="E563" s="15">
        <v>138</v>
      </c>
      <c r="F563" s="229">
        <v>-9</v>
      </c>
      <c r="G563" s="15">
        <v>166</v>
      </c>
      <c r="H563" s="15">
        <v>206</v>
      </c>
      <c r="I563" s="229">
        <v>184</v>
      </c>
      <c r="J563" s="15">
        <v>162</v>
      </c>
      <c r="K563" s="15">
        <v>-9</v>
      </c>
      <c r="L563" s="227">
        <v>-9</v>
      </c>
      <c r="M563" s="15">
        <v>232</v>
      </c>
      <c r="N563" s="229">
        <v>-9</v>
      </c>
    </row>
    <row r="564" spans="1:14">
      <c r="A564" s="209" t="str">
        <f>"I"&amp;all_sampels_cleaned!B564</f>
        <v>I466</v>
      </c>
      <c r="B564" s="15">
        <v>139</v>
      </c>
      <c r="C564" s="15">
        <v>-9</v>
      </c>
      <c r="D564" s="15">
        <v>150</v>
      </c>
      <c r="E564" s="15">
        <v>-9</v>
      </c>
      <c r="F564" s="229">
        <v>-9</v>
      </c>
      <c r="G564" s="15">
        <v>163</v>
      </c>
      <c r="H564" s="15">
        <v>202</v>
      </c>
      <c r="I564" s="229">
        <v>196</v>
      </c>
      <c r="J564" s="15">
        <v>162</v>
      </c>
      <c r="K564" s="15">
        <v>196</v>
      </c>
      <c r="L564" s="227">
        <v>-9</v>
      </c>
      <c r="M564" s="15">
        <v>232</v>
      </c>
      <c r="N564" s="229">
        <v>-9</v>
      </c>
    </row>
    <row r="565" spans="1:14">
      <c r="A565" s="209" t="str">
        <f>"I"&amp;all_sampels_cleaned!B565</f>
        <v>I466</v>
      </c>
      <c r="B565" s="15">
        <v>143</v>
      </c>
      <c r="C565" s="15">
        <v>-9</v>
      </c>
      <c r="D565" s="15">
        <v>150</v>
      </c>
      <c r="E565" s="15">
        <v>-9</v>
      </c>
      <c r="F565" s="229">
        <v>-9</v>
      </c>
      <c r="G565" s="15">
        <v>166</v>
      </c>
      <c r="H565" s="15">
        <v>202</v>
      </c>
      <c r="I565" s="229">
        <v>182</v>
      </c>
      <c r="J565" s="15">
        <v>162</v>
      </c>
      <c r="K565" s="15">
        <v>134</v>
      </c>
      <c r="L565" s="227">
        <v>-9</v>
      </c>
      <c r="M565" s="15">
        <v>214</v>
      </c>
      <c r="N565" s="229">
        <v>-9</v>
      </c>
    </row>
    <row r="566" spans="1:14">
      <c r="A566" s="209" t="str">
        <f>"I"&amp;all_sampels_cleaned!B566</f>
        <v>I467</v>
      </c>
      <c r="B566" s="15">
        <v>-9</v>
      </c>
      <c r="C566" s="15">
        <v>302</v>
      </c>
      <c r="D566" s="15">
        <v>140</v>
      </c>
      <c r="E566" s="15">
        <v>138</v>
      </c>
      <c r="F566" s="229">
        <v>-9</v>
      </c>
      <c r="G566" s="15">
        <v>163</v>
      </c>
      <c r="H566" s="15">
        <v>208</v>
      </c>
      <c r="I566" s="229">
        <v>184</v>
      </c>
      <c r="J566" s="15">
        <v>162</v>
      </c>
      <c r="K566" s="15">
        <v>134</v>
      </c>
      <c r="L566" s="227">
        <v>-9</v>
      </c>
      <c r="M566" s="15">
        <v>232</v>
      </c>
      <c r="N566" s="229">
        <v>-9</v>
      </c>
    </row>
    <row r="567" spans="1:14">
      <c r="A567" s="209" t="str">
        <f>"I"&amp;all_sampels_cleaned!B567</f>
        <v>I467</v>
      </c>
      <c r="B567" s="15">
        <v>-9</v>
      </c>
      <c r="C567" s="15">
        <v>302</v>
      </c>
      <c r="D567" s="15">
        <v>150</v>
      </c>
      <c r="E567" s="15">
        <v>138</v>
      </c>
      <c r="F567" s="229">
        <v>-9</v>
      </c>
      <c r="G567" s="15">
        <v>166</v>
      </c>
      <c r="H567" s="15">
        <v>204</v>
      </c>
      <c r="I567" s="229">
        <v>198</v>
      </c>
      <c r="J567" s="15">
        <v>150</v>
      </c>
      <c r="K567" s="15">
        <v>124</v>
      </c>
      <c r="L567" s="227">
        <v>-9</v>
      </c>
      <c r="M567" s="15">
        <v>232</v>
      </c>
      <c r="N567" s="229">
        <v>-9</v>
      </c>
    </row>
    <row r="568" spans="1:14">
      <c r="A568" s="209" t="str">
        <f>"I"&amp;all_sampels_cleaned!B568</f>
        <v>I468</v>
      </c>
      <c r="B568" s="15">
        <v>139</v>
      </c>
      <c r="C568" s="15">
        <v>302</v>
      </c>
      <c r="D568" s="15">
        <v>150</v>
      </c>
      <c r="E568" s="15">
        <v>-9</v>
      </c>
      <c r="F568" s="229">
        <v>-9</v>
      </c>
      <c r="G568" s="15">
        <v>163</v>
      </c>
      <c r="H568" s="15">
        <v>202</v>
      </c>
      <c r="I568" s="229">
        <v>196</v>
      </c>
      <c r="J568" s="15">
        <v>162</v>
      </c>
      <c r="K568" s="15">
        <v>134</v>
      </c>
      <c r="L568" s="227">
        <v>-9</v>
      </c>
      <c r="M568" s="15">
        <v>232</v>
      </c>
      <c r="N568" s="229">
        <v>-9</v>
      </c>
    </row>
    <row r="569" spans="1:14">
      <c r="A569" s="209" t="str">
        <f>"I"&amp;all_sampels_cleaned!B569</f>
        <v>I468</v>
      </c>
      <c r="B569" s="15">
        <v>139</v>
      </c>
      <c r="C569" s="15">
        <v>302</v>
      </c>
      <c r="D569" s="15">
        <v>150</v>
      </c>
      <c r="E569" s="15">
        <v>-9</v>
      </c>
      <c r="F569" s="229">
        <v>-9</v>
      </c>
      <c r="G569" s="15">
        <v>166</v>
      </c>
      <c r="H569" s="15">
        <v>206</v>
      </c>
      <c r="I569" s="229">
        <v>196</v>
      </c>
      <c r="J569" s="15">
        <v>162</v>
      </c>
      <c r="K569" s="15">
        <v>124</v>
      </c>
      <c r="L569" s="227">
        <v>-9</v>
      </c>
      <c r="M569" s="15">
        <v>232</v>
      </c>
      <c r="N569" s="229">
        <v>-9</v>
      </c>
    </row>
    <row r="570" spans="1:14">
      <c r="A570" s="209" t="str">
        <f>"I"&amp;all_sampels_cleaned!B570</f>
        <v>I469</v>
      </c>
      <c r="B570" s="15">
        <v>139</v>
      </c>
      <c r="C570" s="15">
        <v>302</v>
      </c>
      <c r="D570" s="15">
        <v>150</v>
      </c>
      <c r="E570" s="15">
        <v>138</v>
      </c>
      <c r="F570" s="229">
        <v>-9</v>
      </c>
      <c r="G570" s="15">
        <v>163</v>
      </c>
      <c r="H570" s="15">
        <v>206</v>
      </c>
      <c r="I570" s="229">
        <v>200</v>
      </c>
      <c r="J570" s="15">
        <v>162</v>
      </c>
      <c r="K570" s="15">
        <v>134</v>
      </c>
      <c r="L570" s="227">
        <v>-9</v>
      </c>
      <c r="M570" s="15">
        <v>232</v>
      </c>
      <c r="N570" s="229">
        <v>-9</v>
      </c>
    </row>
    <row r="571" spans="1:14">
      <c r="A571" s="209" t="str">
        <f>"I"&amp;all_sampels_cleaned!B571</f>
        <v>I469</v>
      </c>
      <c r="B571" s="15">
        <v>143</v>
      </c>
      <c r="C571" s="15">
        <v>302</v>
      </c>
      <c r="D571" s="15">
        <v>150</v>
      </c>
      <c r="E571" s="15">
        <v>138</v>
      </c>
      <c r="F571" s="229">
        <v>-9</v>
      </c>
      <c r="G571" s="15">
        <v>166</v>
      </c>
      <c r="H571" s="15">
        <v>202</v>
      </c>
      <c r="I571" s="229">
        <v>196</v>
      </c>
      <c r="J571" s="15">
        <v>162</v>
      </c>
      <c r="K571" s="15">
        <v>124</v>
      </c>
      <c r="L571" s="227">
        <v>-9</v>
      </c>
      <c r="M571" s="15">
        <v>232</v>
      </c>
      <c r="N571" s="229">
        <v>-9</v>
      </c>
    </row>
    <row r="572" spans="1:14">
      <c r="A572" s="209" t="str">
        <f>"I"&amp;all_sampels_cleaned!B572</f>
        <v>I470</v>
      </c>
      <c r="B572" s="15">
        <v>143</v>
      </c>
      <c r="C572" s="15">
        <v>302</v>
      </c>
      <c r="D572" s="15">
        <v>150</v>
      </c>
      <c r="E572" s="15">
        <v>138</v>
      </c>
      <c r="F572" s="229">
        <v>-9</v>
      </c>
      <c r="G572" s="15">
        <v>163</v>
      </c>
      <c r="H572" s="15">
        <v>202</v>
      </c>
      <c r="I572" s="229">
        <v>196</v>
      </c>
      <c r="J572" s="15">
        <v>162</v>
      </c>
      <c r="K572" s="15">
        <v>134</v>
      </c>
      <c r="L572" s="227">
        <v>-9</v>
      </c>
      <c r="M572" s="15">
        <v>-9</v>
      </c>
      <c r="N572" s="229">
        <v>-9</v>
      </c>
    </row>
    <row r="573" spans="1:14">
      <c r="A573" s="209" t="str">
        <f>"I"&amp;all_sampels_cleaned!B573</f>
        <v>I470</v>
      </c>
      <c r="B573" s="15">
        <v>139</v>
      </c>
      <c r="C573" s="15">
        <v>302</v>
      </c>
      <c r="D573" s="15">
        <v>150</v>
      </c>
      <c r="E573" s="15">
        <v>138</v>
      </c>
      <c r="F573" s="229">
        <v>-9</v>
      </c>
      <c r="G573" s="15">
        <v>166</v>
      </c>
      <c r="H573" s="15">
        <v>202</v>
      </c>
      <c r="I573" s="229">
        <v>196</v>
      </c>
      <c r="J573" s="15">
        <v>162</v>
      </c>
      <c r="K573" s="15">
        <v>124</v>
      </c>
      <c r="L573" s="227">
        <v>-9</v>
      </c>
      <c r="M573" s="15">
        <v>-9</v>
      </c>
      <c r="N573" s="229">
        <v>-9</v>
      </c>
    </row>
    <row r="574" spans="1:14">
      <c r="A574" s="209" t="str">
        <f>"I"&amp;all_sampels_cleaned!B574</f>
        <v>I471</v>
      </c>
      <c r="B574" s="15">
        <v>139</v>
      </c>
      <c r="C574" s="15">
        <v>302</v>
      </c>
      <c r="D574" s="15">
        <v>150</v>
      </c>
      <c r="E574" s="15">
        <v>-9</v>
      </c>
      <c r="F574" s="229">
        <v>-9</v>
      </c>
      <c r="G574" s="15">
        <v>163</v>
      </c>
      <c r="H574" s="15">
        <v>202</v>
      </c>
      <c r="I574" s="229">
        <v>-9</v>
      </c>
      <c r="J574" s="15">
        <v>-9</v>
      </c>
      <c r="K574" s="15">
        <v>134</v>
      </c>
      <c r="L574" s="227">
        <v>-9</v>
      </c>
      <c r="M574" s="15">
        <v>232</v>
      </c>
      <c r="N574" s="229">
        <v>-9</v>
      </c>
    </row>
    <row r="575" spans="1:14">
      <c r="A575" s="209" t="str">
        <f>"I"&amp;all_sampels_cleaned!B575</f>
        <v>I471</v>
      </c>
      <c r="B575" s="15">
        <v>143</v>
      </c>
      <c r="C575" s="15">
        <v>302</v>
      </c>
      <c r="D575" s="15">
        <v>150</v>
      </c>
      <c r="E575" s="15">
        <v>-9</v>
      </c>
      <c r="F575" s="229">
        <v>-9</v>
      </c>
      <c r="G575" s="15">
        <v>166</v>
      </c>
      <c r="H575" s="15">
        <v>202</v>
      </c>
      <c r="I575" s="229">
        <v>-9</v>
      </c>
      <c r="J575" s="15">
        <v>-9</v>
      </c>
      <c r="K575" s="15">
        <v>124</v>
      </c>
      <c r="L575" s="227">
        <v>-9</v>
      </c>
      <c r="M575" s="15">
        <v>232</v>
      </c>
      <c r="N575" s="229">
        <v>-9</v>
      </c>
    </row>
    <row r="576" spans="1:14">
      <c r="A576" s="209" t="str">
        <f>"I"&amp;all_sampels_cleaned!B576</f>
        <v>I472</v>
      </c>
      <c r="B576" s="15">
        <v>139</v>
      </c>
      <c r="C576" s="15">
        <v>-9</v>
      </c>
      <c r="D576" s="15">
        <v>150</v>
      </c>
      <c r="E576" s="15">
        <v>154</v>
      </c>
      <c r="F576" s="229">
        <v>-9</v>
      </c>
      <c r="G576" s="15">
        <v>160</v>
      </c>
      <c r="H576" s="15">
        <v>202</v>
      </c>
      <c r="I576" s="229">
        <v>200</v>
      </c>
      <c r="J576" s="15">
        <v>159</v>
      </c>
      <c r="K576" s="15">
        <v>158</v>
      </c>
      <c r="L576" s="227">
        <v>-9</v>
      </c>
      <c r="M576" s="15">
        <v>232</v>
      </c>
      <c r="N576" s="229">
        <v>-9</v>
      </c>
    </row>
    <row r="577" spans="1:14">
      <c r="A577" s="209" t="str">
        <f>"I"&amp;all_sampels_cleaned!B577</f>
        <v>I472</v>
      </c>
      <c r="B577" s="15">
        <v>143</v>
      </c>
      <c r="C577" s="15">
        <v>-9</v>
      </c>
      <c r="D577" s="15">
        <v>150</v>
      </c>
      <c r="E577" s="15">
        <v>158</v>
      </c>
      <c r="F577" s="229">
        <v>-9</v>
      </c>
      <c r="G577" s="15">
        <v>163</v>
      </c>
      <c r="H577" s="15">
        <v>202</v>
      </c>
      <c r="I577" s="229">
        <v>186</v>
      </c>
      <c r="J577" s="15">
        <v>162</v>
      </c>
      <c r="K577" s="15">
        <v>146</v>
      </c>
      <c r="L577" s="227">
        <v>-9</v>
      </c>
      <c r="M577" s="15">
        <v>232</v>
      </c>
      <c r="N577" s="229">
        <v>-9</v>
      </c>
    </row>
    <row r="578" spans="1:14">
      <c r="A578" s="209" t="str">
        <f>"I"&amp;all_sampels_cleaned!B578</f>
        <v>I473</v>
      </c>
      <c r="B578" s="15">
        <v>139</v>
      </c>
      <c r="C578" s="15">
        <v>302</v>
      </c>
      <c r="D578" s="15">
        <v>150</v>
      </c>
      <c r="E578" s="15">
        <v>138</v>
      </c>
      <c r="F578" s="229">
        <v>-9</v>
      </c>
      <c r="G578" s="15">
        <v>163</v>
      </c>
      <c r="H578" s="15">
        <v>206</v>
      </c>
      <c r="I578" s="229">
        <v>196</v>
      </c>
      <c r="J578" s="15">
        <v>159</v>
      </c>
      <c r="K578" s="15">
        <v>-9</v>
      </c>
      <c r="L578" s="227">
        <v>-9</v>
      </c>
      <c r="M578" s="15">
        <v>232</v>
      </c>
      <c r="N578" s="229">
        <v>-9</v>
      </c>
    </row>
    <row r="579" spans="1:14">
      <c r="A579" s="209" t="str">
        <f>"I"&amp;all_sampels_cleaned!B579</f>
        <v>I473</v>
      </c>
      <c r="B579" s="15">
        <v>143</v>
      </c>
      <c r="C579" s="15">
        <v>302</v>
      </c>
      <c r="D579" s="15">
        <v>150</v>
      </c>
      <c r="E579" s="15">
        <v>138</v>
      </c>
      <c r="F579" s="229">
        <v>-9</v>
      </c>
      <c r="G579" s="15">
        <v>166</v>
      </c>
      <c r="H579" s="15">
        <v>206</v>
      </c>
      <c r="I579" s="229">
        <v>200</v>
      </c>
      <c r="J579" s="15">
        <v>162</v>
      </c>
      <c r="K579" s="15">
        <v>-9</v>
      </c>
      <c r="L579" s="227">
        <v>-9</v>
      </c>
      <c r="M579" s="15">
        <v>232</v>
      </c>
      <c r="N579" s="229">
        <v>-9</v>
      </c>
    </row>
    <row r="580" spans="1:14">
      <c r="A580" s="209" t="str">
        <f>"I"&amp;all_sampels_cleaned!B580</f>
        <v>I474</v>
      </c>
      <c r="B580" s="15">
        <v>131</v>
      </c>
      <c r="C580" s="15">
        <v>302</v>
      </c>
      <c r="D580" s="15">
        <v>140</v>
      </c>
      <c r="E580" s="15">
        <v>138</v>
      </c>
      <c r="F580" s="229">
        <v>-9</v>
      </c>
      <c r="G580" s="15">
        <v>163</v>
      </c>
      <c r="H580" s="15">
        <v>202</v>
      </c>
      <c r="I580" s="229">
        <v>184</v>
      </c>
      <c r="J580" s="15">
        <v>162</v>
      </c>
      <c r="K580" s="15">
        <v>134</v>
      </c>
      <c r="L580" s="227">
        <v>-9</v>
      </c>
      <c r="M580" s="15">
        <v>232</v>
      </c>
      <c r="N580" s="229">
        <v>-9</v>
      </c>
    </row>
    <row r="581" spans="1:14">
      <c r="A581" s="209" t="str">
        <f>"I"&amp;all_sampels_cleaned!B581</f>
        <v>I474</v>
      </c>
      <c r="B581" s="15">
        <v>135</v>
      </c>
      <c r="C581" s="15">
        <v>302</v>
      </c>
      <c r="D581" s="15">
        <v>140</v>
      </c>
      <c r="E581" s="15">
        <v>138</v>
      </c>
      <c r="F581" s="229">
        <v>-9</v>
      </c>
      <c r="G581" s="15">
        <v>166</v>
      </c>
      <c r="H581" s="15">
        <v>202</v>
      </c>
      <c r="I581" s="229">
        <v>198</v>
      </c>
      <c r="J581" s="15">
        <v>150</v>
      </c>
      <c r="K581" s="15">
        <v>124</v>
      </c>
      <c r="L581" s="227">
        <v>-9</v>
      </c>
      <c r="M581" s="15">
        <v>232</v>
      </c>
      <c r="N581" s="229">
        <v>-9</v>
      </c>
    </row>
    <row r="582" spans="1:14">
      <c r="A582" s="209" t="str">
        <f>"I"&amp;all_sampels_cleaned!B582</f>
        <v>I475</v>
      </c>
      <c r="B582" s="15">
        <v>139</v>
      </c>
      <c r="C582" s="15">
        <v>-9</v>
      </c>
      <c r="D582" s="15">
        <v>148</v>
      </c>
      <c r="E582" s="15">
        <v>147</v>
      </c>
      <c r="F582" s="229">
        <v>-9</v>
      </c>
      <c r="G582" s="15">
        <v>163</v>
      </c>
      <c r="H582" s="15">
        <v>-9</v>
      </c>
      <c r="I582" s="229">
        <v>196</v>
      </c>
      <c r="J582" s="15">
        <v>162</v>
      </c>
      <c r="K582" s="15">
        <v>158</v>
      </c>
      <c r="L582" s="227">
        <v>-9</v>
      </c>
      <c r="M582" s="15">
        <v>232</v>
      </c>
      <c r="N582" s="229">
        <v>-9</v>
      </c>
    </row>
    <row r="583" spans="1:14">
      <c r="A583" s="209" t="str">
        <f>"I"&amp;all_sampels_cleaned!B583</f>
        <v>I475</v>
      </c>
      <c r="B583" s="15">
        <v>143</v>
      </c>
      <c r="C583" s="15">
        <v>-9</v>
      </c>
      <c r="D583" s="15">
        <v>150</v>
      </c>
      <c r="E583" s="15">
        <v>138</v>
      </c>
      <c r="F583" s="229">
        <v>-9</v>
      </c>
      <c r="G583" s="15">
        <v>166</v>
      </c>
      <c r="H583" s="15">
        <v>-9</v>
      </c>
      <c r="I583" s="229">
        <v>200</v>
      </c>
      <c r="J583" s="15">
        <v>150</v>
      </c>
      <c r="K583" s="15">
        <v>158</v>
      </c>
      <c r="L583" s="227">
        <v>-9</v>
      </c>
      <c r="M583" s="15">
        <v>232</v>
      </c>
      <c r="N583" s="229">
        <v>-9</v>
      </c>
    </row>
    <row r="584" spans="1:14">
      <c r="A584" s="209" t="str">
        <f>"I"&amp;all_sampels_cleaned!B584</f>
        <v>I476</v>
      </c>
      <c r="B584" s="15">
        <v>139</v>
      </c>
      <c r="C584" s="15">
        <v>302</v>
      </c>
      <c r="D584" s="15">
        <v>150</v>
      </c>
      <c r="E584" s="15">
        <v>138</v>
      </c>
      <c r="F584" s="229">
        <v>-9</v>
      </c>
      <c r="G584" s="15">
        <v>163</v>
      </c>
      <c r="H584" s="15">
        <v>206</v>
      </c>
      <c r="I584" s="229">
        <v>196</v>
      </c>
      <c r="J584" s="15">
        <v>162</v>
      </c>
      <c r="K584" s="15">
        <v>-9</v>
      </c>
      <c r="L584" s="227">
        <v>-9</v>
      </c>
      <c r="M584" s="15">
        <v>232</v>
      </c>
      <c r="N584" s="229">
        <v>-9</v>
      </c>
    </row>
    <row r="585" spans="1:14">
      <c r="A585" s="209" t="str">
        <f>"I"&amp;all_sampels_cleaned!B585</f>
        <v>I476</v>
      </c>
      <c r="B585" s="15">
        <v>143</v>
      </c>
      <c r="C585" s="15">
        <v>302</v>
      </c>
      <c r="D585" s="15">
        <v>150</v>
      </c>
      <c r="E585" s="15">
        <v>138</v>
      </c>
      <c r="F585" s="229">
        <v>-9</v>
      </c>
      <c r="G585" s="15">
        <v>166</v>
      </c>
      <c r="H585" s="15">
        <v>202</v>
      </c>
      <c r="I585" s="229">
        <v>182</v>
      </c>
      <c r="J585" s="15">
        <v>150</v>
      </c>
      <c r="K585" s="15">
        <v>-9</v>
      </c>
      <c r="L585" s="227">
        <v>-9</v>
      </c>
      <c r="M585" s="15">
        <v>232</v>
      </c>
      <c r="N585" s="229">
        <v>-9</v>
      </c>
    </row>
    <row r="586" spans="1:14">
      <c r="A586" s="209" t="str">
        <f>"I"&amp;all_sampels_cleaned!B586</f>
        <v>I477</v>
      </c>
      <c r="B586" s="15">
        <v>139</v>
      </c>
      <c r="C586" s="15">
        <v>302</v>
      </c>
      <c r="D586" s="15">
        <v>150</v>
      </c>
      <c r="E586" s="15">
        <v>138</v>
      </c>
      <c r="F586" s="229">
        <v>-9</v>
      </c>
      <c r="G586" s="15">
        <v>163</v>
      </c>
      <c r="H586" s="15">
        <v>-9</v>
      </c>
      <c r="I586" s="229">
        <v>196</v>
      </c>
      <c r="J586" s="15">
        <v>162</v>
      </c>
      <c r="K586" s="15">
        <v>-9</v>
      </c>
      <c r="L586" s="227">
        <v>-9</v>
      </c>
      <c r="M586" s="15">
        <v>232</v>
      </c>
      <c r="N586" s="229">
        <v>-9</v>
      </c>
    </row>
    <row r="587" spans="1:14">
      <c r="A587" s="209" t="str">
        <f>"I"&amp;all_sampels_cleaned!B587</f>
        <v>I477</v>
      </c>
      <c r="B587" s="15">
        <v>143</v>
      </c>
      <c r="C587" s="15">
        <v>302</v>
      </c>
      <c r="D587" s="15">
        <v>150</v>
      </c>
      <c r="E587" s="15">
        <v>150</v>
      </c>
      <c r="F587" s="229">
        <v>-9</v>
      </c>
      <c r="G587" s="15">
        <v>166</v>
      </c>
      <c r="H587" s="15">
        <v>-9</v>
      </c>
      <c r="I587" s="229">
        <v>196</v>
      </c>
      <c r="J587" s="15">
        <v>162</v>
      </c>
      <c r="K587" s="15">
        <v>-9</v>
      </c>
      <c r="L587" s="227">
        <v>-9</v>
      </c>
      <c r="M587" s="15">
        <v>232</v>
      </c>
      <c r="N587" s="229">
        <v>-9</v>
      </c>
    </row>
    <row r="588" spans="1:14">
      <c r="A588" s="209" t="str">
        <f>"I"&amp;all_sampels_cleaned!B588</f>
        <v>I478</v>
      </c>
      <c r="B588" s="15">
        <v>143</v>
      </c>
      <c r="C588" s="15">
        <v>-9</v>
      </c>
      <c r="D588" s="15">
        <v>-9</v>
      </c>
      <c r="E588" s="15">
        <v>132</v>
      </c>
      <c r="F588" s="229">
        <v>-9</v>
      </c>
      <c r="G588" s="15">
        <v>163</v>
      </c>
      <c r="H588" s="15">
        <v>206</v>
      </c>
      <c r="I588" s="229">
        <v>184</v>
      </c>
      <c r="J588" s="15">
        <v>150</v>
      </c>
      <c r="K588" s="15">
        <v>134</v>
      </c>
      <c r="L588" s="227">
        <v>-9</v>
      </c>
      <c r="M588" s="15">
        <v>232</v>
      </c>
      <c r="N588" s="229">
        <v>-9</v>
      </c>
    </row>
    <row r="589" spans="1:14">
      <c r="A589" s="209" t="str">
        <f>"I"&amp;all_sampels_cleaned!B589</f>
        <v>I478</v>
      </c>
      <c r="B589" s="15">
        <v>139</v>
      </c>
      <c r="C589" s="15">
        <v>-9</v>
      </c>
      <c r="D589" s="15">
        <v>-9</v>
      </c>
      <c r="E589" s="15">
        <v>142</v>
      </c>
      <c r="F589" s="229">
        <v>-9</v>
      </c>
      <c r="G589" s="15">
        <v>166</v>
      </c>
      <c r="H589" s="15">
        <v>202</v>
      </c>
      <c r="I589" s="229">
        <v>198</v>
      </c>
      <c r="J589" s="15">
        <v>162</v>
      </c>
      <c r="K589" s="15">
        <v>124</v>
      </c>
      <c r="L589" s="227">
        <v>-9</v>
      </c>
      <c r="M589" s="15">
        <v>232</v>
      </c>
      <c r="N589" s="229">
        <v>-9</v>
      </c>
    </row>
    <row r="590" spans="1:14">
      <c r="A590" s="209" t="str">
        <f>"I"&amp;all_sampels_cleaned!B590</f>
        <v>I479</v>
      </c>
      <c r="B590" s="15">
        <v>139</v>
      </c>
      <c r="C590" s="15">
        <v>293</v>
      </c>
      <c r="D590" s="15">
        <v>150</v>
      </c>
      <c r="E590" s="15">
        <v>138</v>
      </c>
      <c r="F590" s="229">
        <v>-9</v>
      </c>
      <c r="G590" s="15">
        <v>163</v>
      </c>
      <c r="H590" s="15">
        <v>-9</v>
      </c>
      <c r="I590" s="229">
        <v>196</v>
      </c>
      <c r="J590" s="15">
        <v>-9</v>
      </c>
      <c r="K590" s="15">
        <v>-9</v>
      </c>
      <c r="L590" s="227">
        <v>-9</v>
      </c>
      <c r="M590" s="15">
        <v>232</v>
      </c>
      <c r="N590" s="229">
        <v>224</v>
      </c>
    </row>
    <row r="591" spans="1:14">
      <c r="A591" s="209" t="str">
        <f>"I"&amp;all_sampels_cleaned!B591</f>
        <v>I479</v>
      </c>
      <c r="B591" s="15">
        <v>143</v>
      </c>
      <c r="C591" s="15">
        <v>293</v>
      </c>
      <c r="D591" s="15">
        <v>150</v>
      </c>
      <c r="E591" s="15">
        <v>138</v>
      </c>
      <c r="F591" s="229">
        <v>-9</v>
      </c>
      <c r="G591" s="15">
        <v>166</v>
      </c>
      <c r="H591" s="15">
        <v>-9</v>
      </c>
      <c r="I591" s="229">
        <v>200</v>
      </c>
      <c r="J591" s="15">
        <v>-9</v>
      </c>
      <c r="K591" s="15">
        <v>-9</v>
      </c>
      <c r="L591" s="227">
        <v>-9</v>
      </c>
      <c r="M591" s="15">
        <v>232</v>
      </c>
      <c r="N591" s="229">
        <v>224</v>
      </c>
    </row>
    <row r="592" spans="1:14">
      <c r="A592" s="209" t="str">
        <f>"I"&amp;all_sampels_cleaned!B592</f>
        <v>I480</v>
      </c>
      <c r="B592" s="15">
        <v>143</v>
      </c>
      <c r="C592" s="15">
        <v>293</v>
      </c>
      <c r="D592" s="15">
        <v>152</v>
      </c>
      <c r="E592" s="15">
        <v>138</v>
      </c>
      <c r="F592" s="229">
        <v>-9</v>
      </c>
      <c r="G592" s="15">
        <v>163</v>
      </c>
      <c r="H592" s="15">
        <v>-9</v>
      </c>
      <c r="I592" s="229">
        <v>198</v>
      </c>
      <c r="J592" s="15">
        <v>162</v>
      </c>
      <c r="K592" s="15">
        <v>134</v>
      </c>
      <c r="L592" s="227">
        <v>-9</v>
      </c>
      <c r="M592" s="15">
        <v>232</v>
      </c>
      <c r="N592" s="229">
        <v>224</v>
      </c>
    </row>
    <row r="593" spans="1:14">
      <c r="A593" s="209" t="str">
        <f>"I"&amp;all_sampels_cleaned!B593</f>
        <v>I480</v>
      </c>
      <c r="B593" s="15">
        <v>139</v>
      </c>
      <c r="C593" s="15">
        <v>293</v>
      </c>
      <c r="D593" s="15">
        <v>152</v>
      </c>
      <c r="E593" s="15">
        <v>138</v>
      </c>
      <c r="F593" s="229">
        <v>-9</v>
      </c>
      <c r="G593" s="15">
        <v>166</v>
      </c>
      <c r="H593" s="15">
        <v>-9</v>
      </c>
      <c r="I593" s="229">
        <v>198</v>
      </c>
      <c r="J593" s="15">
        <v>162</v>
      </c>
      <c r="K593" s="15">
        <v>134</v>
      </c>
      <c r="L593" s="227">
        <v>-9</v>
      </c>
      <c r="M593" s="15">
        <v>232</v>
      </c>
      <c r="N593" s="229">
        <v>224</v>
      </c>
    </row>
    <row r="594" spans="1:14">
      <c r="A594" s="209" t="str">
        <f>"I"&amp;all_sampels_cleaned!B594</f>
        <v>I481</v>
      </c>
      <c r="B594" s="15">
        <v>139</v>
      </c>
      <c r="C594" s="15">
        <v>302</v>
      </c>
      <c r="D594" s="15">
        <v>148</v>
      </c>
      <c r="E594" s="15">
        <v>138</v>
      </c>
      <c r="F594" s="229">
        <v>-9</v>
      </c>
      <c r="G594" s="15">
        <v>163</v>
      </c>
      <c r="H594" s="15">
        <v>210</v>
      </c>
      <c r="I594" s="229">
        <v>184</v>
      </c>
      <c r="J594" s="15">
        <v>162</v>
      </c>
      <c r="K594" s="15">
        <v>-9</v>
      </c>
      <c r="L594" s="227">
        <v>-9</v>
      </c>
      <c r="M594" s="15">
        <v>232</v>
      </c>
      <c r="N594" s="229">
        <v>-9</v>
      </c>
    </row>
    <row r="595" spans="1:14">
      <c r="A595" s="209" t="str">
        <f>"I"&amp;all_sampels_cleaned!B595</f>
        <v>I481</v>
      </c>
      <c r="B595" s="15">
        <v>143</v>
      </c>
      <c r="C595" s="15">
        <v>302</v>
      </c>
      <c r="D595" s="15">
        <v>150</v>
      </c>
      <c r="E595" s="15">
        <v>138</v>
      </c>
      <c r="F595" s="229">
        <v>-9</v>
      </c>
      <c r="G595" s="15">
        <v>166</v>
      </c>
      <c r="H595" s="15">
        <v>206</v>
      </c>
      <c r="I595" s="229">
        <v>198</v>
      </c>
      <c r="J595" s="15">
        <v>162</v>
      </c>
      <c r="K595" s="15">
        <v>-9</v>
      </c>
      <c r="L595" s="227">
        <v>-9</v>
      </c>
      <c r="M595" s="15">
        <v>232</v>
      </c>
      <c r="N595" s="229">
        <v>-9</v>
      </c>
    </row>
    <row r="596" spans="1:14">
      <c r="A596" s="209" t="str">
        <f>"I"&amp;all_sampels_cleaned!B596</f>
        <v>I482</v>
      </c>
      <c r="B596" s="15">
        <v>139</v>
      </c>
      <c r="C596" s="15">
        <v>293</v>
      </c>
      <c r="D596" s="15">
        <v>150</v>
      </c>
      <c r="E596" s="15">
        <v>150</v>
      </c>
      <c r="F596" s="229">
        <v>-9</v>
      </c>
      <c r="G596" s="15">
        <v>163</v>
      </c>
      <c r="H596" s="15">
        <v>-9</v>
      </c>
      <c r="I596" s="229">
        <v>196</v>
      </c>
      <c r="J596" s="15">
        <v>-9</v>
      </c>
      <c r="K596" s="15">
        <v>158</v>
      </c>
      <c r="L596" s="227">
        <v>-9</v>
      </c>
      <c r="M596" s="15">
        <v>232</v>
      </c>
      <c r="N596" s="229">
        <v>-9</v>
      </c>
    </row>
    <row r="597" spans="1:14">
      <c r="A597" s="209" t="str">
        <f>"I"&amp;all_sampels_cleaned!B597</f>
        <v>I482</v>
      </c>
      <c r="B597" s="15">
        <v>143</v>
      </c>
      <c r="C597" s="15">
        <v>293</v>
      </c>
      <c r="D597" s="15">
        <v>150</v>
      </c>
      <c r="E597" s="15">
        <v>138</v>
      </c>
      <c r="F597" s="229">
        <v>-9</v>
      </c>
      <c r="G597" s="15">
        <v>166</v>
      </c>
      <c r="H597" s="15">
        <v>-9</v>
      </c>
      <c r="I597" s="229">
        <v>182</v>
      </c>
      <c r="J597" s="15">
        <v>-9</v>
      </c>
      <c r="K597" s="15">
        <v>158</v>
      </c>
      <c r="L597" s="227">
        <v>-9</v>
      </c>
      <c r="M597" s="15">
        <v>232</v>
      </c>
      <c r="N597" s="229">
        <v>-9</v>
      </c>
    </row>
    <row r="598" spans="1:14">
      <c r="A598" s="209" t="str">
        <f>"I"&amp;all_sampels_cleaned!B598</f>
        <v>I483</v>
      </c>
      <c r="B598" s="15">
        <v>-9</v>
      </c>
      <c r="C598" s="15">
        <v>293</v>
      </c>
      <c r="D598" s="15">
        <v>150</v>
      </c>
      <c r="E598" s="15">
        <v>138</v>
      </c>
      <c r="F598" s="229">
        <v>-9</v>
      </c>
      <c r="G598" s="15">
        <v>163</v>
      </c>
      <c r="H598" s="15">
        <v>-9</v>
      </c>
      <c r="I598" s="229">
        <v>184</v>
      </c>
      <c r="J598" s="15">
        <v>162</v>
      </c>
      <c r="K598" s="15">
        <v>-9</v>
      </c>
      <c r="L598" s="227">
        <v>-9</v>
      </c>
      <c r="M598" s="15">
        <v>232</v>
      </c>
      <c r="N598" s="229">
        <v>-9</v>
      </c>
    </row>
    <row r="599" spans="1:14">
      <c r="A599" s="209" t="str">
        <f>"I"&amp;all_sampels_cleaned!B599</f>
        <v>I483</v>
      </c>
      <c r="B599" s="15">
        <v>-9</v>
      </c>
      <c r="C599" s="15">
        <v>293</v>
      </c>
      <c r="D599" s="15">
        <v>140</v>
      </c>
      <c r="E599" s="15">
        <v>138</v>
      </c>
      <c r="F599" s="229">
        <v>-9</v>
      </c>
      <c r="G599" s="15">
        <v>166</v>
      </c>
      <c r="H599" s="15">
        <v>-9</v>
      </c>
      <c r="I599" s="229">
        <v>198</v>
      </c>
      <c r="J599" s="15">
        <v>150</v>
      </c>
      <c r="K599" s="15">
        <v>-9</v>
      </c>
      <c r="L599" s="227">
        <v>-9</v>
      </c>
      <c r="M599" s="15">
        <v>232</v>
      </c>
      <c r="N599" s="229">
        <v>-9</v>
      </c>
    </row>
    <row r="600" spans="1:14">
      <c r="A600" s="209" t="str">
        <f>"I"&amp;all_sampels_cleaned!B600</f>
        <v>I484</v>
      </c>
      <c r="B600" s="15">
        <v>139</v>
      </c>
      <c r="C600" s="15">
        <v>311</v>
      </c>
      <c r="D600" s="15">
        <v>150</v>
      </c>
      <c r="E600" s="15">
        <v>138</v>
      </c>
      <c r="F600" s="229">
        <v>-9</v>
      </c>
      <c r="G600" s="15">
        <v>163</v>
      </c>
      <c r="H600" s="15">
        <v>206</v>
      </c>
      <c r="I600" s="229">
        <v>182</v>
      </c>
      <c r="J600" s="15">
        <v>150</v>
      </c>
      <c r="K600" s="15">
        <v>124</v>
      </c>
      <c r="L600" s="227">
        <v>-9</v>
      </c>
      <c r="M600" s="15">
        <v>232</v>
      </c>
      <c r="N600" s="229">
        <v>-9</v>
      </c>
    </row>
    <row r="601" spans="1:14">
      <c r="A601" s="209" t="str">
        <f>"I"&amp;all_sampels_cleaned!B601</f>
        <v>I484</v>
      </c>
      <c r="B601" s="15">
        <v>143</v>
      </c>
      <c r="C601" s="15">
        <v>311</v>
      </c>
      <c r="D601" s="15">
        <v>150</v>
      </c>
      <c r="E601" s="15">
        <v>150</v>
      </c>
      <c r="F601" s="229">
        <v>-9</v>
      </c>
      <c r="G601" s="15">
        <v>166</v>
      </c>
      <c r="H601" s="15">
        <v>202</v>
      </c>
      <c r="I601" s="229">
        <v>196</v>
      </c>
      <c r="J601" s="15">
        <v>162</v>
      </c>
      <c r="K601" s="15">
        <v>134</v>
      </c>
      <c r="L601" s="227">
        <v>-9</v>
      </c>
      <c r="M601" s="15">
        <v>232</v>
      </c>
      <c r="N601" s="229">
        <v>-9</v>
      </c>
    </row>
    <row r="602" spans="1:14">
      <c r="A602" s="209" t="str">
        <f>"I"&amp;all_sampels_cleaned!B602</f>
        <v>I485</v>
      </c>
      <c r="B602" s="15">
        <v>139</v>
      </c>
      <c r="C602" s="15">
        <v>293</v>
      </c>
      <c r="D602" s="15">
        <v>150</v>
      </c>
      <c r="E602" s="15">
        <v>154</v>
      </c>
      <c r="F602" s="229">
        <v>-9</v>
      </c>
      <c r="G602" s="15">
        <v>160</v>
      </c>
      <c r="H602" s="15">
        <v>-9</v>
      </c>
      <c r="I602" s="229">
        <v>196</v>
      </c>
      <c r="J602" s="15">
        <v>-9</v>
      </c>
      <c r="K602" s="15">
        <v>158</v>
      </c>
      <c r="L602" s="227">
        <v>-9</v>
      </c>
      <c r="M602" s="15">
        <v>232</v>
      </c>
      <c r="N602" s="229">
        <v>-9</v>
      </c>
    </row>
    <row r="603" spans="1:14">
      <c r="A603" s="209" t="str">
        <f>"I"&amp;all_sampels_cleaned!B603</f>
        <v>I485</v>
      </c>
      <c r="B603" s="15">
        <v>143</v>
      </c>
      <c r="C603" s="15">
        <v>293</v>
      </c>
      <c r="D603" s="15">
        <v>150</v>
      </c>
      <c r="E603" s="15">
        <v>158</v>
      </c>
      <c r="F603" s="229">
        <v>-9</v>
      </c>
      <c r="G603" s="15">
        <v>163</v>
      </c>
      <c r="H603" s="15">
        <v>-9</v>
      </c>
      <c r="I603" s="229">
        <v>198</v>
      </c>
      <c r="J603" s="15">
        <v>-9</v>
      </c>
      <c r="K603" s="15">
        <v>146</v>
      </c>
      <c r="L603" s="227">
        <v>-9</v>
      </c>
      <c r="M603" s="15">
        <v>232</v>
      </c>
      <c r="N603" s="229">
        <v>-9</v>
      </c>
    </row>
    <row r="604" spans="1:14">
      <c r="A604" s="209" t="str">
        <f>"I"&amp;all_sampels_cleaned!B604</f>
        <v>I556</v>
      </c>
      <c r="B604" s="15">
        <v>143</v>
      </c>
      <c r="C604" s="15">
        <v>302</v>
      </c>
      <c r="D604" s="15">
        <v>144</v>
      </c>
      <c r="E604" s="15">
        <v>150</v>
      </c>
      <c r="F604" s="229">
        <v>-9</v>
      </c>
      <c r="G604" s="15">
        <v>-9</v>
      </c>
      <c r="H604" s="15">
        <v>-9</v>
      </c>
      <c r="I604" s="229">
        <v>-9</v>
      </c>
      <c r="J604" s="15">
        <v>150</v>
      </c>
      <c r="K604" s="15">
        <v>-9</v>
      </c>
      <c r="L604" s="227">
        <v>-9</v>
      </c>
      <c r="M604" s="15">
        <v>232</v>
      </c>
      <c r="N604" s="229">
        <v>224</v>
      </c>
    </row>
    <row r="605" spans="1:14">
      <c r="A605" s="209" t="str">
        <f>"I"&amp;all_sampels_cleaned!B605</f>
        <v>I556</v>
      </c>
      <c r="B605" s="15">
        <v>139</v>
      </c>
      <c r="C605" s="15">
        <v>302</v>
      </c>
      <c r="D605" s="15">
        <v>152</v>
      </c>
      <c r="E605" s="15">
        <v>150</v>
      </c>
      <c r="F605" s="229">
        <v>-9</v>
      </c>
      <c r="G605" s="15">
        <v>-9</v>
      </c>
      <c r="H605" s="15">
        <v>-9</v>
      </c>
      <c r="I605" s="229">
        <v>-9</v>
      </c>
      <c r="J605" s="15">
        <v>162</v>
      </c>
      <c r="K605" s="15">
        <v>-9</v>
      </c>
      <c r="L605" s="227">
        <v>-9</v>
      </c>
      <c r="M605" s="15">
        <v>232</v>
      </c>
      <c r="N605" s="229">
        <v>224</v>
      </c>
    </row>
    <row r="606" spans="1:14">
      <c r="A606" s="209" t="str">
        <f>"I"&amp;all_sampels_cleaned!B606</f>
        <v>I557</v>
      </c>
      <c r="B606" s="15">
        <v>139</v>
      </c>
      <c r="C606" s="15">
        <v>302</v>
      </c>
      <c r="D606" s="15">
        <v>152</v>
      </c>
      <c r="E606" s="15">
        <v>150</v>
      </c>
      <c r="F606" s="229">
        <v>-9</v>
      </c>
      <c r="G606" s="15">
        <v>-9</v>
      </c>
      <c r="H606" s="15">
        <v>200</v>
      </c>
      <c r="I606" s="229">
        <v>-9</v>
      </c>
      <c r="J606" s="15">
        <v>159</v>
      </c>
      <c r="K606" s="15">
        <v>132</v>
      </c>
      <c r="L606" s="227">
        <v>-9</v>
      </c>
      <c r="M606" s="15">
        <v>232</v>
      </c>
      <c r="N606" s="229">
        <v>224</v>
      </c>
    </row>
    <row r="607" spans="1:14">
      <c r="A607" s="209" t="str">
        <f>"I"&amp;all_sampels_cleaned!B607</f>
        <v>I557</v>
      </c>
      <c r="B607" s="15">
        <v>143</v>
      </c>
      <c r="C607" s="15">
        <v>302</v>
      </c>
      <c r="D607" s="15">
        <v>154</v>
      </c>
      <c r="E607" s="15">
        <v>150</v>
      </c>
      <c r="F607" s="229">
        <v>-9</v>
      </c>
      <c r="G607" s="15">
        <v>-9</v>
      </c>
      <c r="H607" s="15">
        <v>200</v>
      </c>
      <c r="I607" s="229">
        <v>-9</v>
      </c>
      <c r="J607" s="15">
        <v>162</v>
      </c>
      <c r="K607" s="15">
        <v>158</v>
      </c>
      <c r="L607" s="227">
        <v>-9</v>
      </c>
      <c r="M607" s="15">
        <v>232</v>
      </c>
      <c r="N607" s="229">
        <v>224</v>
      </c>
    </row>
    <row r="608" spans="1:14">
      <c r="A608" s="209" t="str">
        <f>"I"&amp;all_sampels_cleaned!B608</f>
        <v>I558</v>
      </c>
      <c r="B608" s="15">
        <v>139</v>
      </c>
      <c r="C608" s="15">
        <v>302</v>
      </c>
      <c r="D608" s="15">
        <v>152</v>
      </c>
      <c r="E608" s="15">
        <v>150</v>
      </c>
      <c r="F608" s="229">
        <v>-9</v>
      </c>
      <c r="G608" s="15">
        <v>-9</v>
      </c>
      <c r="H608" s="15">
        <v>200</v>
      </c>
      <c r="I608" s="229">
        <v>-9</v>
      </c>
      <c r="J608" s="15">
        <v>150</v>
      </c>
      <c r="K608" s="15">
        <v>-9</v>
      </c>
      <c r="L608" s="227">
        <v>-9</v>
      </c>
      <c r="M608" s="15">
        <v>232</v>
      </c>
      <c r="N608" s="229">
        <v>224</v>
      </c>
    </row>
    <row r="609" spans="1:14">
      <c r="A609" s="209" t="str">
        <f>"I"&amp;all_sampels_cleaned!B609</f>
        <v>I558</v>
      </c>
      <c r="B609" s="15">
        <v>143</v>
      </c>
      <c r="C609" s="15">
        <v>302</v>
      </c>
      <c r="D609" s="15">
        <v>152</v>
      </c>
      <c r="E609" s="15">
        <v>150</v>
      </c>
      <c r="F609" s="229">
        <v>-9</v>
      </c>
      <c r="G609" s="15">
        <v>-9</v>
      </c>
      <c r="H609" s="15">
        <v>200</v>
      </c>
      <c r="I609" s="229">
        <v>-9</v>
      </c>
      <c r="J609" s="15">
        <v>162</v>
      </c>
      <c r="K609" s="15">
        <v>-9</v>
      </c>
      <c r="L609" s="227">
        <v>-9</v>
      </c>
      <c r="M609" s="15">
        <v>232</v>
      </c>
      <c r="N609" s="229">
        <v>224</v>
      </c>
    </row>
    <row r="610" spans="1:14">
      <c r="A610" s="209" t="str">
        <f>"I"&amp;all_sampels_cleaned!B610</f>
        <v>I559</v>
      </c>
      <c r="B610" s="15">
        <v>139</v>
      </c>
      <c r="C610" s="15">
        <v>302</v>
      </c>
      <c r="D610" s="15">
        <v>154</v>
      </c>
      <c r="E610" s="15">
        <v>150</v>
      </c>
      <c r="F610" s="229">
        <v>-9</v>
      </c>
      <c r="G610" s="15">
        <v>-9</v>
      </c>
      <c r="H610" s="15">
        <v>-9</v>
      </c>
      <c r="I610" s="229">
        <v>-9</v>
      </c>
      <c r="J610" s="15">
        <v>150</v>
      </c>
      <c r="K610" s="15">
        <v>-9</v>
      </c>
      <c r="L610" s="227">
        <v>-9</v>
      </c>
      <c r="M610" s="15">
        <v>232</v>
      </c>
      <c r="N610" s="229">
        <v>224</v>
      </c>
    </row>
    <row r="611" spans="1:14">
      <c r="A611" s="209" t="str">
        <f>"I"&amp;all_sampels_cleaned!B611</f>
        <v>I559</v>
      </c>
      <c r="B611" s="15">
        <v>143</v>
      </c>
      <c r="C611" s="15">
        <v>302</v>
      </c>
      <c r="D611" s="15">
        <v>154</v>
      </c>
      <c r="E611" s="15">
        <v>150</v>
      </c>
      <c r="F611" s="229">
        <v>-9</v>
      </c>
      <c r="G611" s="15">
        <v>-9</v>
      </c>
      <c r="H611" s="15">
        <v>-9</v>
      </c>
      <c r="I611" s="229">
        <v>-9</v>
      </c>
      <c r="J611" s="15">
        <v>162</v>
      </c>
      <c r="K611" s="15">
        <v>-9</v>
      </c>
      <c r="L611" s="227">
        <v>-9</v>
      </c>
      <c r="M611" s="15">
        <v>232</v>
      </c>
      <c r="N611" s="229">
        <v>224</v>
      </c>
    </row>
    <row r="612" spans="1:14">
      <c r="A612" s="209" t="str">
        <f>"I"&amp;all_sampels_cleaned!B612</f>
        <v>I560</v>
      </c>
      <c r="B612" s="15">
        <v>139</v>
      </c>
      <c r="C612" s="15">
        <v>302</v>
      </c>
      <c r="D612" s="15">
        <v>152</v>
      </c>
      <c r="E612" s="15">
        <v>138</v>
      </c>
      <c r="F612" s="229">
        <v>-9</v>
      </c>
      <c r="G612" s="15">
        <v>-9</v>
      </c>
      <c r="H612" s="15">
        <v>200</v>
      </c>
      <c r="I612" s="229">
        <v>-9</v>
      </c>
      <c r="J612" s="15">
        <v>162</v>
      </c>
      <c r="K612" s="15">
        <v>-9</v>
      </c>
      <c r="L612" s="227">
        <v>-9</v>
      </c>
      <c r="M612" s="15">
        <v>232</v>
      </c>
      <c r="N612" s="229">
        <v>224</v>
      </c>
    </row>
    <row r="613" spans="1:14">
      <c r="A613" s="209" t="str">
        <f>"I"&amp;all_sampels_cleaned!B613</f>
        <v>I560</v>
      </c>
      <c r="B613" s="15">
        <v>143</v>
      </c>
      <c r="C613" s="15">
        <v>302</v>
      </c>
      <c r="D613" s="15">
        <v>152</v>
      </c>
      <c r="E613" s="15">
        <v>148</v>
      </c>
      <c r="F613" s="229">
        <v>-9</v>
      </c>
      <c r="G613" s="15">
        <v>-9</v>
      </c>
      <c r="H613" s="15">
        <v>200</v>
      </c>
      <c r="I613" s="229">
        <v>-9</v>
      </c>
      <c r="J613" s="15">
        <v>162</v>
      </c>
      <c r="K613" s="15">
        <v>-9</v>
      </c>
      <c r="L613" s="227">
        <v>-9</v>
      </c>
      <c r="M613" s="15">
        <v>232</v>
      </c>
      <c r="N613" s="229">
        <v>224</v>
      </c>
    </row>
    <row r="614" spans="1:14">
      <c r="A614" s="209" t="str">
        <f>"I"&amp;all_sampels_cleaned!B614</f>
        <v>I561</v>
      </c>
      <c r="B614" s="15">
        <v>139</v>
      </c>
      <c r="C614" s="15">
        <v>302</v>
      </c>
      <c r="D614" s="15">
        <v>154</v>
      </c>
      <c r="E614" s="15">
        <v>150</v>
      </c>
      <c r="F614" s="229">
        <v>-9</v>
      </c>
      <c r="G614" s="15">
        <v>-9</v>
      </c>
      <c r="H614" s="15">
        <v>200</v>
      </c>
      <c r="I614" s="229">
        <v>-9</v>
      </c>
      <c r="J614" s="15">
        <v>159</v>
      </c>
      <c r="K614" s="15">
        <v>-9</v>
      </c>
      <c r="L614" s="227">
        <v>-9</v>
      </c>
      <c r="M614" s="15">
        <v>232</v>
      </c>
      <c r="N614" s="229">
        <v>224</v>
      </c>
    </row>
    <row r="615" spans="1:14">
      <c r="A615" s="209" t="str">
        <f>"I"&amp;all_sampels_cleaned!B615</f>
        <v>I561</v>
      </c>
      <c r="B615" s="15">
        <v>143</v>
      </c>
      <c r="C615" s="15">
        <v>302</v>
      </c>
      <c r="D615" s="15">
        <v>152</v>
      </c>
      <c r="E615" s="15">
        <v>150</v>
      </c>
      <c r="F615" s="229">
        <v>-9</v>
      </c>
      <c r="G615" s="15">
        <v>-9</v>
      </c>
      <c r="H615" s="15">
        <v>200</v>
      </c>
      <c r="I615" s="229">
        <v>-9</v>
      </c>
      <c r="J615" s="15">
        <v>162</v>
      </c>
      <c r="K615" s="15">
        <v>-9</v>
      </c>
      <c r="L615" s="227">
        <v>-9</v>
      </c>
      <c r="M615" s="15">
        <v>232</v>
      </c>
      <c r="N615" s="229">
        <v>224</v>
      </c>
    </row>
    <row r="616" spans="1:14">
      <c r="A616" s="209" t="str">
        <f>"I"&amp;all_sampels_cleaned!B616</f>
        <v>I562</v>
      </c>
      <c r="B616" s="15">
        <v>139</v>
      </c>
      <c r="C616" s="15">
        <v>302</v>
      </c>
      <c r="D616" s="15">
        <v>152</v>
      </c>
      <c r="E616" s="15">
        <v>-9</v>
      </c>
      <c r="F616" s="229">
        <v>-9</v>
      </c>
      <c r="G616" s="15">
        <v>-9</v>
      </c>
      <c r="H616" s="15">
        <v>-9</v>
      </c>
      <c r="I616" s="229">
        <v>196</v>
      </c>
      <c r="J616" s="15">
        <v>150</v>
      </c>
      <c r="K616" s="15">
        <v>124</v>
      </c>
      <c r="L616" s="227">
        <v>-9</v>
      </c>
      <c r="M616" s="15">
        <v>232</v>
      </c>
      <c r="N616" s="229">
        <v>224</v>
      </c>
    </row>
    <row r="617" spans="1:14">
      <c r="A617" s="209" t="str">
        <f>"I"&amp;all_sampels_cleaned!B617</f>
        <v>I562</v>
      </c>
      <c r="B617" s="15">
        <v>143</v>
      </c>
      <c r="C617" s="15">
        <v>302</v>
      </c>
      <c r="D617" s="15">
        <v>152</v>
      </c>
      <c r="E617" s="15">
        <v>-9</v>
      </c>
      <c r="F617" s="229">
        <v>-9</v>
      </c>
      <c r="G617" s="15">
        <v>-9</v>
      </c>
      <c r="H617" s="15">
        <v>-9</v>
      </c>
      <c r="I617" s="229">
        <v>196</v>
      </c>
      <c r="J617" s="15">
        <v>162</v>
      </c>
      <c r="K617" s="15">
        <v>134</v>
      </c>
      <c r="L617" s="227">
        <v>-9</v>
      </c>
      <c r="M617" s="15">
        <v>232</v>
      </c>
      <c r="N617" s="229">
        <v>224</v>
      </c>
    </row>
    <row r="618" spans="1:14">
      <c r="A618" s="209" t="str">
        <f>"I"&amp;all_sampels_cleaned!B618</f>
        <v>I563</v>
      </c>
      <c r="B618" s="15">
        <v>139</v>
      </c>
      <c r="C618" s="15">
        <v>302</v>
      </c>
      <c r="D618" s="15">
        <v>154</v>
      </c>
      <c r="E618" s="15">
        <v>150</v>
      </c>
      <c r="F618" s="229">
        <v>-9</v>
      </c>
      <c r="G618" s="15">
        <v>-9</v>
      </c>
      <c r="H618" s="15">
        <v>-9</v>
      </c>
      <c r="I618" s="229">
        <v>-9</v>
      </c>
      <c r="J618" s="15">
        <v>159</v>
      </c>
      <c r="K618" s="15">
        <v>196</v>
      </c>
      <c r="L618" s="227">
        <v>-9</v>
      </c>
      <c r="M618" s="15">
        <v>232</v>
      </c>
      <c r="N618" s="229">
        <v>224</v>
      </c>
    </row>
    <row r="619" spans="1:14">
      <c r="A619" s="209" t="str">
        <f>"I"&amp;all_sampels_cleaned!B619</f>
        <v>I563</v>
      </c>
      <c r="B619" s="15">
        <v>143</v>
      </c>
      <c r="C619" s="15">
        <v>302</v>
      </c>
      <c r="D619" s="15">
        <v>152</v>
      </c>
      <c r="E619" s="15">
        <v>150</v>
      </c>
      <c r="F619" s="229">
        <v>-9</v>
      </c>
      <c r="G619" s="15">
        <v>-9</v>
      </c>
      <c r="H619" s="15">
        <v>-9</v>
      </c>
      <c r="I619" s="229">
        <v>-9</v>
      </c>
      <c r="J619" s="15">
        <v>162</v>
      </c>
      <c r="K619" s="15">
        <v>134</v>
      </c>
      <c r="L619" s="227">
        <v>-9</v>
      </c>
      <c r="M619" s="15">
        <v>232</v>
      </c>
      <c r="N619" s="229">
        <v>224</v>
      </c>
    </row>
    <row r="620" spans="1:14">
      <c r="A620" s="209" t="str">
        <f>"I"&amp;all_sampels_cleaned!B620</f>
        <v>I564</v>
      </c>
      <c r="B620" s="15">
        <v>139</v>
      </c>
      <c r="C620" s="15">
        <v>302</v>
      </c>
      <c r="D620" s="15">
        <v>154</v>
      </c>
      <c r="E620" s="15">
        <v>150</v>
      </c>
      <c r="F620" s="229">
        <v>-9</v>
      </c>
      <c r="G620" s="15">
        <v>-9</v>
      </c>
      <c r="H620" s="15">
        <v>200</v>
      </c>
      <c r="I620" s="229">
        <v>196</v>
      </c>
      <c r="J620" s="15">
        <v>150</v>
      </c>
      <c r="K620" s="15">
        <v>124</v>
      </c>
      <c r="L620" s="227">
        <v>-9</v>
      </c>
      <c r="M620" s="15">
        <v>232</v>
      </c>
      <c r="N620" s="229">
        <v>224</v>
      </c>
    </row>
    <row r="621" spans="1:14">
      <c r="A621" s="209" t="str">
        <f>"I"&amp;all_sampels_cleaned!B621</f>
        <v>I564</v>
      </c>
      <c r="B621" s="15">
        <v>143</v>
      </c>
      <c r="C621" s="15">
        <v>302</v>
      </c>
      <c r="D621" s="15">
        <v>152</v>
      </c>
      <c r="E621" s="15">
        <v>138</v>
      </c>
      <c r="F621" s="229">
        <v>-9</v>
      </c>
      <c r="G621" s="15">
        <v>-9</v>
      </c>
      <c r="H621" s="15">
        <v>200</v>
      </c>
      <c r="I621" s="229">
        <v>196</v>
      </c>
      <c r="J621" s="15">
        <v>162</v>
      </c>
      <c r="K621" s="15">
        <v>134</v>
      </c>
      <c r="L621" s="227">
        <v>-9</v>
      </c>
      <c r="M621" s="15">
        <v>232</v>
      </c>
      <c r="N621" s="229">
        <v>224</v>
      </c>
    </row>
    <row r="622" spans="1:14">
      <c r="A622" s="209" t="str">
        <f>"I"&amp;all_sampels_cleaned!B622</f>
        <v>I565</v>
      </c>
      <c r="B622" s="15">
        <v>139</v>
      </c>
      <c r="C622" s="15">
        <v>302</v>
      </c>
      <c r="D622" s="15">
        <v>154</v>
      </c>
      <c r="E622" s="15">
        <v>150</v>
      </c>
      <c r="F622" s="229">
        <v>-9</v>
      </c>
      <c r="G622" s="15">
        <v>-9</v>
      </c>
      <c r="H622" s="15">
        <v>206</v>
      </c>
      <c r="I622" s="229">
        <v>182</v>
      </c>
      <c r="J622" s="15">
        <v>162</v>
      </c>
      <c r="K622" s="15">
        <v>-9</v>
      </c>
      <c r="L622" s="227">
        <v>302</v>
      </c>
      <c r="M622" s="15">
        <v>232</v>
      </c>
      <c r="N622" s="229">
        <v>224</v>
      </c>
    </row>
    <row r="623" spans="1:14">
      <c r="A623" s="209" t="str">
        <f>"I"&amp;all_sampels_cleaned!B623</f>
        <v>I565</v>
      </c>
      <c r="B623" s="15">
        <v>143</v>
      </c>
      <c r="C623" s="15">
        <v>302</v>
      </c>
      <c r="D623" s="15">
        <v>154</v>
      </c>
      <c r="E623" s="15">
        <v>150</v>
      </c>
      <c r="F623" s="229">
        <v>-9</v>
      </c>
      <c r="G623" s="15">
        <v>-9</v>
      </c>
      <c r="H623" s="15">
        <v>200</v>
      </c>
      <c r="I623" s="229">
        <v>196</v>
      </c>
      <c r="J623" s="15">
        <v>150</v>
      </c>
      <c r="K623" s="15">
        <v>-9</v>
      </c>
      <c r="L623" s="227">
        <v>302</v>
      </c>
      <c r="M623" s="15">
        <v>232</v>
      </c>
      <c r="N623" s="229">
        <v>224</v>
      </c>
    </row>
    <row r="624" spans="1:14">
      <c r="A624" s="209" t="str">
        <f>"I"&amp;all_sampels_cleaned!B624</f>
        <v>I566</v>
      </c>
      <c r="B624" s="15">
        <v>139</v>
      </c>
      <c r="C624" s="15">
        <v>302</v>
      </c>
      <c r="D624" s="15">
        <v>154</v>
      </c>
      <c r="E624" s="15">
        <v>150</v>
      </c>
      <c r="F624" s="229">
        <v>-9</v>
      </c>
      <c r="G624" s="15">
        <v>-9</v>
      </c>
      <c r="H624" s="15">
        <v>200</v>
      </c>
      <c r="I624" s="229">
        <v>-9</v>
      </c>
      <c r="J624" s="15">
        <v>150</v>
      </c>
      <c r="K624" s="15">
        <v>124</v>
      </c>
      <c r="L624" s="227">
        <v>-9</v>
      </c>
      <c r="M624" s="15">
        <v>232</v>
      </c>
      <c r="N624" s="229">
        <v>224</v>
      </c>
    </row>
    <row r="625" spans="1:14">
      <c r="A625" s="209" t="str">
        <f>"I"&amp;all_sampels_cleaned!B625</f>
        <v>I566</v>
      </c>
      <c r="B625" s="15">
        <v>143</v>
      </c>
      <c r="C625" s="15">
        <v>302</v>
      </c>
      <c r="D625" s="15">
        <v>154</v>
      </c>
      <c r="E625" s="15">
        <v>150</v>
      </c>
      <c r="F625" s="229">
        <v>-9</v>
      </c>
      <c r="G625" s="15">
        <v>-9</v>
      </c>
      <c r="H625" s="15">
        <v>206</v>
      </c>
      <c r="I625" s="229">
        <v>-9</v>
      </c>
      <c r="J625" s="15">
        <v>162</v>
      </c>
      <c r="K625" s="15">
        <v>134</v>
      </c>
      <c r="L625" s="227">
        <v>-9</v>
      </c>
      <c r="M625" s="15">
        <v>232</v>
      </c>
      <c r="N625" s="229">
        <v>224</v>
      </c>
    </row>
    <row r="626" spans="1:14">
      <c r="A626" s="209" t="str">
        <f>"I"&amp;all_sampels_cleaned!B626</f>
        <v>I567</v>
      </c>
      <c r="B626" s="15">
        <v>139</v>
      </c>
      <c r="C626" s="15">
        <v>302</v>
      </c>
      <c r="D626" s="15">
        <v>154</v>
      </c>
      <c r="E626" s="15">
        <v>150</v>
      </c>
      <c r="F626" s="229">
        <v>-9</v>
      </c>
      <c r="G626" s="15">
        <v>-9</v>
      </c>
      <c r="H626" s="15">
        <v>206</v>
      </c>
      <c r="I626" s="229">
        <v>196</v>
      </c>
      <c r="J626" s="15">
        <v>150</v>
      </c>
      <c r="K626" s="15">
        <v>-9</v>
      </c>
      <c r="L626" s="227">
        <v>-9</v>
      </c>
      <c r="M626" s="15">
        <v>232</v>
      </c>
      <c r="N626" s="229">
        <v>224</v>
      </c>
    </row>
    <row r="627" spans="1:14">
      <c r="A627" s="209" t="str">
        <f>"I"&amp;all_sampels_cleaned!B627</f>
        <v>I567</v>
      </c>
      <c r="B627" s="15">
        <v>143</v>
      </c>
      <c r="C627" s="15">
        <v>302</v>
      </c>
      <c r="D627" s="15">
        <v>154</v>
      </c>
      <c r="E627" s="15">
        <v>138</v>
      </c>
      <c r="F627" s="229">
        <v>-9</v>
      </c>
      <c r="G627" s="15">
        <v>-9</v>
      </c>
      <c r="H627" s="15">
        <v>200</v>
      </c>
      <c r="I627" s="229">
        <v>196</v>
      </c>
      <c r="J627" s="15">
        <v>162</v>
      </c>
      <c r="K627" s="15">
        <v>-9</v>
      </c>
      <c r="L627" s="227">
        <v>-9</v>
      </c>
      <c r="M627" s="15">
        <v>232</v>
      </c>
      <c r="N627" s="229">
        <v>224</v>
      </c>
    </row>
    <row r="628" spans="1:14">
      <c r="A628" s="209" t="str">
        <f>"I"&amp;all_sampels_cleaned!B628</f>
        <v>I568</v>
      </c>
      <c r="B628" s="15">
        <v>139</v>
      </c>
      <c r="C628" s="15">
        <v>302</v>
      </c>
      <c r="D628" s="15">
        <v>154</v>
      </c>
      <c r="E628" s="15">
        <v>138</v>
      </c>
      <c r="F628" s="229">
        <v>-9</v>
      </c>
      <c r="G628" s="15">
        <v>-9</v>
      </c>
      <c r="H628" s="15">
        <v>-9</v>
      </c>
      <c r="I628" s="229">
        <v>196</v>
      </c>
      <c r="J628" s="15">
        <v>162</v>
      </c>
      <c r="K628" s="15">
        <v>124</v>
      </c>
      <c r="L628" s="227">
        <v>-9</v>
      </c>
      <c r="M628" s="15">
        <v>232</v>
      </c>
      <c r="N628" s="229">
        <v>-9</v>
      </c>
    </row>
    <row r="629" spans="1:14">
      <c r="A629" s="209" t="str">
        <f>"I"&amp;all_sampels_cleaned!B629</f>
        <v>I568</v>
      </c>
      <c r="B629" s="15">
        <v>143</v>
      </c>
      <c r="C629" s="15">
        <v>302</v>
      </c>
      <c r="D629" s="15">
        <v>154</v>
      </c>
      <c r="E629" s="15">
        <v>150</v>
      </c>
      <c r="F629" s="229">
        <v>-9</v>
      </c>
      <c r="G629" s="15">
        <v>-9</v>
      </c>
      <c r="H629" s="15">
        <v>-9</v>
      </c>
      <c r="I629" s="229">
        <v>196</v>
      </c>
      <c r="J629" s="15">
        <v>150</v>
      </c>
      <c r="K629" s="15">
        <v>134</v>
      </c>
      <c r="L629" s="227">
        <v>-9</v>
      </c>
      <c r="M629" s="15">
        <v>232</v>
      </c>
      <c r="N629" s="229">
        <v>-9</v>
      </c>
    </row>
    <row r="630" spans="1:14">
      <c r="A630" s="209" t="str">
        <f>"I"&amp;all_sampels_cleaned!B630</f>
        <v>I569</v>
      </c>
      <c r="B630" s="15">
        <v>139</v>
      </c>
      <c r="C630" s="15">
        <v>302</v>
      </c>
      <c r="D630" s="15">
        <v>154</v>
      </c>
      <c r="E630" s="15">
        <v>150</v>
      </c>
      <c r="F630" s="229">
        <v>-9</v>
      </c>
      <c r="G630" s="15">
        <v>-9</v>
      </c>
      <c r="H630" s="15">
        <v>200</v>
      </c>
      <c r="I630" s="229">
        <v>-9</v>
      </c>
      <c r="J630" s="15">
        <v>150</v>
      </c>
      <c r="K630" s="15">
        <v>124</v>
      </c>
      <c r="L630" s="227">
        <v>-9</v>
      </c>
      <c r="M630" s="15">
        <v>232</v>
      </c>
      <c r="N630" s="229">
        <v>224</v>
      </c>
    </row>
    <row r="631" spans="1:14">
      <c r="A631" s="209" t="str">
        <f>"I"&amp;all_sampels_cleaned!B631</f>
        <v>I569</v>
      </c>
      <c r="B631" s="15">
        <v>143</v>
      </c>
      <c r="C631" s="15">
        <v>302</v>
      </c>
      <c r="D631" s="15">
        <v>154</v>
      </c>
      <c r="E631" s="15">
        <v>150</v>
      </c>
      <c r="F631" s="229">
        <v>-9</v>
      </c>
      <c r="G631" s="15">
        <v>-9</v>
      </c>
      <c r="H631" s="15">
        <v>200</v>
      </c>
      <c r="I631" s="229">
        <v>-9</v>
      </c>
      <c r="J631" s="15">
        <v>162</v>
      </c>
      <c r="K631" s="15">
        <v>134</v>
      </c>
      <c r="L631" s="227">
        <v>-9</v>
      </c>
      <c r="M631" s="15">
        <v>232</v>
      </c>
      <c r="N631" s="229">
        <v>224</v>
      </c>
    </row>
    <row r="632" spans="1:14">
      <c r="A632" s="209" t="str">
        <f>"I"&amp;all_sampels_cleaned!B632</f>
        <v>I570</v>
      </c>
      <c r="B632" s="15">
        <v>-9</v>
      </c>
      <c r="C632" s="15">
        <v>-9</v>
      </c>
      <c r="D632" s="15">
        <v>154</v>
      </c>
      <c r="E632" s="15">
        <v>138</v>
      </c>
      <c r="F632" s="229">
        <v>-9</v>
      </c>
      <c r="G632" s="15">
        <v>-9</v>
      </c>
      <c r="H632" s="15">
        <v>200</v>
      </c>
      <c r="I632" s="229">
        <v>182</v>
      </c>
      <c r="J632" s="15">
        <v>-9</v>
      </c>
      <c r="K632" s="15">
        <v>124</v>
      </c>
      <c r="L632" s="227">
        <v>-9</v>
      </c>
      <c r="M632" s="15">
        <v>232</v>
      </c>
      <c r="N632" s="229">
        <v>-9</v>
      </c>
    </row>
    <row r="633" spans="1:14">
      <c r="A633" s="209" t="str">
        <f>"I"&amp;all_sampels_cleaned!B633</f>
        <v>I570</v>
      </c>
      <c r="B633" s="15">
        <v>-9</v>
      </c>
      <c r="C633" s="15">
        <v>-9</v>
      </c>
      <c r="D633" s="15">
        <v>154</v>
      </c>
      <c r="E633" s="15">
        <v>150</v>
      </c>
      <c r="F633" s="229">
        <v>-9</v>
      </c>
      <c r="G633" s="15">
        <v>-9</v>
      </c>
      <c r="H633" s="15">
        <v>200</v>
      </c>
      <c r="I633" s="229">
        <v>196</v>
      </c>
      <c r="J633" s="15">
        <v>-9</v>
      </c>
      <c r="K633" s="15">
        <v>134</v>
      </c>
      <c r="L633" s="227">
        <v>-9</v>
      </c>
      <c r="M633" s="15">
        <v>232</v>
      </c>
      <c r="N633" s="229">
        <v>-9</v>
      </c>
    </row>
    <row r="634" spans="1:14">
      <c r="A634" s="209" t="e">
        <f>"I"&amp;all_sampels_cleaned!#REF!</f>
        <v>#REF!</v>
      </c>
      <c r="B634" s="15">
        <v>-9</v>
      </c>
      <c r="C634" s="15">
        <v>-9</v>
      </c>
      <c r="D634" s="15">
        <v>152</v>
      </c>
      <c r="E634" s="15">
        <v>-9</v>
      </c>
      <c r="F634" s="229">
        <v>-9</v>
      </c>
      <c r="G634" s="15">
        <v>-9</v>
      </c>
      <c r="H634" s="15">
        <v>200</v>
      </c>
      <c r="I634" s="229">
        <v>-9</v>
      </c>
      <c r="J634" s="15">
        <v>-9</v>
      </c>
      <c r="K634" s="15">
        <v>145</v>
      </c>
      <c r="L634" s="227">
        <v>-9</v>
      </c>
      <c r="M634" s="15">
        <v>-9</v>
      </c>
      <c r="N634" s="229">
        <v>-9</v>
      </c>
    </row>
    <row r="635" spans="1:14">
      <c r="A635" s="209" t="e">
        <f>"I"&amp;all_sampels_cleaned!#REF!</f>
        <v>#REF!</v>
      </c>
      <c r="B635" s="15">
        <v>-9</v>
      </c>
      <c r="C635" s="15">
        <v>-9</v>
      </c>
      <c r="D635" s="15">
        <v>140</v>
      </c>
      <c r="E635" s="15">
        <v>-9</v>
      </c>
      <c r="F635" s="229">
        <v>-9</v>
      </c>
      <c r="G635" s="15">
        <v>-9</v>
      </c>
      <c r="H635" s="15">
        <v>202</v>
      </c>
      <c r="I635" s="229">
        <v>-9</v>
      </c>
      <c r="J635" s="15">
        <v>-9</v>
      </c>
      <c r="K635" s="15">
        <v>158</v>
      </c>
      <c r="L635" s="227">
        <v>-9</v>
      </c>
      <c r="M635" s="15">
        <v>-9</v>
      </c>
      <c r="N635" s="229">
        <v>-9</v>
      </c>
    </row>
    <row r="636" spans="1:14">
      <c r="A636" s="209" t="e">
        <f>"I"&amp;all_sampels_cleaned!#REF!</f>
        <v>#REF!</v>
      </c>
      <c r="B636" s="15">
        <v>-9</v>
      </c>
      <c r="C636" s="15">
        <v>-9</v>
      </c>
      <c r="D636" s="15">
        <v>140</v>
      </c>
      <c r="E636" s="15">
        <v>-9</v>
      </c>
      <c r="F636" s="229">
        <v>-9</v>
      </c>
      <c r="G636" s="15">
        <v>-9</v>
      </c>
      <c r="H636" s="15">
        <v>-9</v>
      </c>
      <c r="I636" s="229">
        <v>-9</v>
      </c>
      <c r="J636" s="15">
        <v>-9</v>
      </c>
      <c r="K636" s="15">
        <v>-9</v>
      </c>
      <c r="L636" s="227">
        <v>-9</v>
      </c>
      <c r="M636" s="15">
        <v>-9</v>
      </c>
      <c r="N636" s="229">
        <v>-9</v>
      </c>
    </row>
    <row r="637" spans="1:14">
      <c r="A637" s="209" t="e">
        <f>"I"&amp;all_sampels_cleaned!#REF!</f>
        <v>#REF!</v>
      </c>
      <c r="B637" s="15">
        <v>-9</v>
      </c>
      <c r="C637" s="15">
        <v>-9</v>
      </c>
      <c r="D637" s="15">
        <v>140</v>
      </c>
      <c r="E637" s="15">
        <v>-9</v>
      </c>
      <c r="F637" s="229">
        <v>-9</v>
      </c>
      <c r="G637" s="15">
        <v>-9</v>
      </c>
      <c r="H637" s="15">
        <v>-9</v>
      </c>
      <c r="I637" s="229">
        <v>-9</v>
      </c>
      <c r="J637" s="15">
        <v>-9</v>
      </c>
      <c r="K637" s="15">
        <v>-9</v>
      </c>
      <c r="L637" s="227">
        <v>-9</v>
      </c>
      <c r="M637" s="15">
        <v>-9</v>
      </c>
      <c r="N637" s="229">
        <v>-9</v>
      </c>
    </row>
    <row r="638" spans="1:14">
      <c r="A638" s="209" t="e">
        <f>"I"&amp;all_sampels_cleaned!#REF!</f>
        <v>#REF!</v>
      </c>
      <c r="B638" s="15">
        <v>-9</v>
      </c>
      <c r="C638" s="15">
        <v>-9</v>
      </c>
      <c r="D638" s="15">
        <v>152</v>
      </c>
      <c r="E638" s="15">
        <v>-9</v>
      </c>
      <c r="F638" s="229">
        <v>-9</v>
      </c>
      <c r="G638" s="15">
        <v>-9</v>
      </c>
      <c r="H638" s="15">
        <v>-9</v>
      </c>
      <c r="I638" s="229">
        <v>-9</v>
      </c>
      <c r="J638" s="15">
        <v>-9</v>
      </c>
      <c r="K638" s="15">
        <v>150</v>
      </c>
      <c r="L638" s="227">
        <v>-9</v>
      </c>
      <c r="M638" s="15">
        <v>-9</v>
      </c>
      <c r="N638" s="229">
        <v>-9</v>
      </c>
    </row>
    <row r="639" spans="1:14">
      <c r="A639" s="209" t="e">
        <f>"I"&amp;all_sampels_cleaned!#REF!</f>
        <v>#REF!</v>
      </c>
      <c r="B639" s="15">
        <v>-9</v>
      </c>
      <c r="C639" s="15">
        <v>-9</v>
      </c>
      <c r="D639" s="15">
        <v>140</v>
      </c>
      <c r="E639" s="15">
        <v>-9</v>
      </c>
      <c r="F639" s="229">
        <v>-9</v>
      </c>
      <c r="G639" s="15">
        <v>-9</v>
      </c>
      <c r="H639" s="15">
        <v>-9</v>
      </c>
      <c r="I639" s="229">
        <v>-9</v>
      </c>
      <c r="J639" s="15">
        <v>-9</v>
      </c>
      <c r="K639" s="15">
        <v>150</v>
      </c>
      <c r="L639" s="227">
        <v>-9</v>
      </c>
      <c r="M639" s="15">
        <v>-9</v>
      </c>
      <c r="N639" s="229">
        <v>-9</v>
      </c>
    </row>
    <row r="640" spans="1:14">
      <c r="A640" s="209" t="e">
        <f>"I"&amp;all_sampels_cleaned!#REF!</f>
        <v>#REF!</v>
      </c>
      <c r="B640" s="15">
        <v>-9</v>
      </c>
      <c r="C640" s="15">
        <v>-9</v>
      </c>
      <c r="D640" s="15">
        <v>152</v>
      </c>
      <c r="E640" s="15">
        <v>-9</v>
      </c>
      <c r="F640" s="229">
        <v>-9</v>
      </c>
      <c r="G640" s="15">
        <v>-9</v>
      </c>
      <c r="H640" s="15">
        <v>-9</v>
      </c>
      <c r="I640" s="229">
        <v>-9</v>
      </c>
      <c r="J640" s="15">
        <v>-9</v>
      </c>
      <c r="K640" s="15">
        <v>150</v>
      </c>
      <c r="L640" s="227">
        <v>-9</v>
      </c>
      <c r="M640" s="15">
        <v>232</v>
      </c>
      <c r="N640" s="229">
        <v>-9</v>
      </c>
    </row>
    <row r="641" spans="1:14">
      <c r="A641" s="209" t="e">
        <f>"I"&amp;all_sampels_cleaned!#REF!</f>
        <v>#REF!</v>
      </c>
      <c r="B641" s="15">
        <v>-9</v>
      </c>
      <c r="C641" s="15">
        <v>-9</v>
      </c>
      <c r="D641" s="15">
        <v>140</v>
      </c>
      <c r="E641" s="15">
        <v>-9</v>
      </c>
      <c r="F641" s="229">
        <v>-9</v>
      </c>
      <c r="G641" s="15">
        <v>-9</v>
      </c>
      <c r="H641" s="15">
        <v>-9</v>
      </c>
      <c r="I641" s="229">
        <v>-9</v>
      </c>
      <c r="J641" s="15">
        <v>-9</v>
      </c>
      <c r="K641" s="15">
        <v>150</v>
      </c>
      <c r="L641" s="227">
        <v>-9</v>
      </c>
      <c r="M641" s="15">
        <v>232</v>
      </c>
      <c r="N641" s="229">
        <v>-9</v>
      </c>
    </row>
    <row r="642" spans="1:14">
      <c r="A642" s="209" t="e">
        <f>"I"&amp;all_sampels_cleaned!#REF!</f>
        <v>#REF!</v>
      </c>
      <c r="B642" s="15">
        <v>139</v>
      </c>
      <c r="C642" s="15">
        <v>-9</v>
      </c>
      <c r="D642" s="15">
        <v>152</v>
      </c>
      <c r="E642" s="15">
        <v>170</v>
      </c>
      <c r="F642" s="229">
        <v>-9</v>
      </c>
      <c r="G642" s="15">
        <v>163</v>
      </c>
      <c r="H642" s="15">
        <v>202</v>
      </c>
      <c r="I642" s="229">
        <v>196</v>
      </c>
      <c r="J642" s="15">
        <v>150</v>
      </c>
      <c r="K642" s="15">
        <v>145</v>
      </c>
      <c r="L642" s="227">
        <v>-9</v>
      </c>
      <c r="M642" s="15">
        <v>-9</v>
      </c>
      <c r="N642" s="229">
        <v>-9</v>
      </c>
    </row>
    <row r="643" spans="1:14">
      <c r="A643" s="209" t="e">
        <f>"I"&amp;all_sampels_cleaned!#REF!</f>
        <v>#REF!</v>
      </c>
      <c r="B643" s="15">
        <v>139</v>
      </c>
      <c r="C643" s="15">
        <v>-9</v>
      </c>
      <c r="D643" s="15">
        <v>140</v>
      </c>
      <c r="E643" s="15">
        <v>158</v>
      </c>
      <c r="F643" s="229">
        <v>-9</v>
      </c>
      <c r="G643" s="15">
        <v>166</v>
      </c>
      <c r="H643" s="15">
        <v>200</v>
      </c>
      <c r="I643" s="229">
        <v>182</v>
      </c>
      <c r="J643" s="15">
        <v>162</v>
      </c>
      <c r="K643" s="15">
        <v>150</v>
      </c>
      <c r="L643" s="227">
        <v>-9</v>
      </c>
      <c r="M643" s="15">
        <v>-9</v>
      </c>
      <c r="N643" s="229">
        <v>-9</v>
      </c>
    </row>
    <row r="644" spans="1:14">
      <c r="A644" s="209" t="e">
        <f>"I"&amp;all_sampels_cleaned!#REF!</f>
        <v>#REF!</v>
      </c>
      <c r="B644" s="15">
        <v>-9</v>
      </c>
      <c r="C644" s="15">
        <v>-9</v>
      </c>
      <c r="D644" s="15">
        <v>152</v>
      </c>
      <c r="E644" s="15">
        <v>-9</v>
      </c>
      <c r="F644" s="229">
        <v>-9</v>
      </c>
      <c r="G644" s="15">
        <v>-9</v>
      </c>
      <c r="H644" s="15">
        <v>-9</v>
      </c>
      <c r="I644" s="229">
        <v>182</v>
      </c>
      <c r="J644" s="15">
        <v>-9</v>
      </c>
      <c r="K644" s="15">
        <v>150</v>
      </c>
      <c r="L644" s="227">
        <v>-9</v>
      </c>
      <c r="M644" s="15">
        <v>-9</v>
      </c>
      <c r="N644" s="229">
        <v>-9</v>
      </c>
    </row>
    <row r="645" spans="1:14">
      <c r="A645" s="209" t="e">
        <f>"I"&amp;all_sampels_cleaned!#REF!</f>
        <v>#REF!</v>
      </c>
      <c r="B645" s="15">
        <v>-9</v>
      </c>
      <c r="C645" s="15">
        <v>-9</v>
      </c>
      <c r="D645" s="15">
        <v>140</v>
      </c>
      <c r="E645" s="15">
        <v>-9</v>
      </c>
      <c r="F645" s="229">
        <v>-9</v>
      </c>
      <c r="G645" s="15">
        <v>-9</v>
      </c>
      <c r="H645" s="15">
        <v>-9</v>
      </c>
      <c r="I645" s="229">
        <v>196</v>
      </c>
      <c r="J645" s="15">
        <v>-9</v>
      </c>
      <c r="K645" s="15">
        <v>150</v>
      </c>
      <c r="L645" s="227">
        <v>-9</v>
      </c>
      <c r="M645" s="15">
        <v>-9</v>
      </c>
      <c r="N645" s="229">
        <v>-9</v>
      </c>
    </row>
    <row r="646" spans="1:14">
      <c r="A646" s="209" t="e">
        <f>"I"&amp;all_sampels_cleaned!#REF!</f>
        <v>#REF!</v>
      </c>
      <c r="B646" s="15">
        <v>-9</v>
      </c>
      <c r="C646" s="15">
        <v>-9</v>
      </c>
      <c r="D646" s="15">
        <v>152</v>
      </c>
      <c r="E646" s="15">
        <v>-9</v>
      </c>
      <c r="F646" s="229">
        <v>-9</v>
      </c>
      <c r="G646" s="15">
        <v>-9</v>
      </c>
      <c r="H646" s="15">
        <v>-9</v>
      </c>
      <c r="I646" s="229">
        <v>-9</v>
      </c>
      <c r="J646" s="15">
        <v>-9</v>
      </c>
      <c r="K646" s="15">
        <v>150</v>
      </c>
      <c r="L646" s="227">
        <v>-9</v>
      </c>
      <c r="M646" s="15">
        <v>232</v>
      </c>
      <c r="N646" s="229">
        <v>224</v>
      </c>
    </row>
    <row r="647" spans="1:14">
      <c r="A647" s="209" t="e">
        <f>"I"&amp;all_sampels_cleaned!#REF!</f>
        <v>#REF!</v>
      </c>
      <c r="B647" s="15">
        <v>-9</v>
      </c>
      <c r="C647" s="15">
        <v>-9</v>
      </c>
      <c r="D647" s="15">
        <v>138</v>
      </c>
      <c r="E647" s="15">
        <v>-9</v>
      </c>
      <c r="F647" s="229">
        <v>-9</v>
      </c>
      <c r="G647" s="15">
        <v>-9</v>
      </c>
      <c r="H647" s="15">
        <v>-9</v>
      </c>
      <c r="I647" s="229">
        <v>-9</v>
      </c>
      <c r="J647" s="15">
        <v>-9</v>
      </c>
      <c r="K647" s="15">
        <v>160</v>
      </c>
      <c r="L647" s="227">
        <v>-9</v>
      </c>
      <c r="M647" s="15">
        <v>232</v>
      </c>
      <c r="N647" s="229">
        <v>224</v>
      </c>
    </row>
    <row r="648" spans="1:14">
      <c r="A648" s="209" t="e">
        <f>"I"&amp;all_sampels_cleaned!#REF!</f>
        <v>#REF!</v>
      </c>
      <c r="B648" s="15">
        <v>-9</v>
      </c>
      <c r="C648" s="15">
        <v>-9</v>
      </c>
      <c r="D648" s="15">
        <v>152</v>
      </c>
      <c r="E648" s="15">
        <v>-9</v>
      </c>
      <c r="F648" s="229">
        <v>-9</v>
      </c>
      <c r="G648" s="15">
        <v>-9</v>
      </c>
      <c r="H648" s="15">
        <v>-9</v>
      </c>
      <c r="I648" s="229">
        <v>-9</v>
      </c>
      <c r="J648" s="15">
        <v>-9</v>
      </c>
      <c r="K648" s="15">
        <v>150</v>
      </c>
      <c r="L648" s="227">
        <v>-9</v>
      </c>
      <c r="M648" s="15">
        <v>232</v>
      </c>
      <c r="N648" s="229">
        <v>-9</v>
      </c>
    </row>
    <row r="649" spans="1:14">
      <c r="A649" s="209" t="e">
        <f>"I"&amp;all_sampels_cleaned!#REF!</f>
        <v>#REF!</v>
      </c>
      <c r="B649" s="15">
        <v>-9</v>
      </c>
      <c r="C649" s="15">
        <v>-9</v>
      </c>
      <c r="D649" s="15">
        <v>140</v>
      </c>
      <c r="E649" s="15">
        <v>-9</v>
      </c>
      <c r="F649" s="229">
        <v>-9</v>
      </c>
      <c r="G649" s="15">
        <v>-9</v>
      </c>
      <c r="H649" s="15">
        <v>-9</v>
      </c>
      <c r="I649" s="229">
        <v>-9</v>
      </c>
      <c r="J649" s="15">
        <v>-9</v>
      </c>
      <c r="K649" s="15">
        <v>150</v>
      </c>
      <c r="L649" s="227">
        <v>-9</v>
      </c>
      <c r="M649" s="15">
        <v>232</v>
      </c>
      <c r="N649" s="229">
        <v>-9</v>
      </c>
    </row>
    <row r="650" spans="1:14">
      <c r="A650" s="209" t="e">
        <f>"I"&amp;all_sampels_cleaned!#REF!</f>
        <v>#REF!</v>
      </c>
      <c r="B650" s="15">
        <v>-9</v>
      </c>
      <c r="C650" s="15">
        <v>-9</v>
      </c>
      <c r="D650" s="15">
        <v>152</v>
      </c>
      <c r="E650" s="15">
        <v>-9</v>
      </c>
      <c r="F650" s="229">
        <v>-9</v>
      </c>
      <c r="G650" s="15">
        <v>-9</v>
      </c>
      <c r="H650" s="15">
        <v>200</v>
      </c>
      <c r="I650" s="229">
        <v>-9</v>
      </c>
      <c r="J650" s="15">
        <v>-9</v>
      </c>
      <c r="K650" s="15">
        <v>150</v>
      </c>
      <c r="L650" s="227">
        <v>-9</v>
      </c>
      <c r="M650" s="15">
        <v>232</v>
      </c>
      <c r="N650" s="229">
        <v>-9</v>
      </c>
    </row>
    <row r="651" spans="1:14">
      <c r="A651" s="209" t="e">
        <f>"I"&amp;all_sampels_cleaned!#REF!</f>
        <v>#REF!</v>
      </c>
      <c r="B651" s="15">
        <v>-9</v>
      </c>
      <c r="C651" s="15">
        <v>-9</v>
      </c>
      <c r="D651" s="15">
        <v>138</v>
      </c>
      <c r="E651" s="15">
        <v>-9</v>
      </c>
      <c r="F651" s="229">
        <v>-9</v>
      </c>
      <c r="G651" s="15">
        <v>-9</v>
      </c>
      <c r="H651" s="15">
        <v>200</v>
      </c>
      <c r="I651" s="229">
        <v>-9</v>
      </c>
      <c r="J651" s="15">
        <v>-9</v>
      </c>
      <c r="K651" s="15">
        <v>150</v>
      </c>
      <c r="L651" s="227">
        <v>-9</v>
      </c>
      <c r="M651" s="15">
        <v>232</v>
      </c>
      <c r="N651" s="229">
        <v>-9</v>
      </c>
    </row>
    <row r="652" spans="1:14">
      <c r="A652" s="209" t="e">
        <f>"I"&amp;all_sampels_cleaned!#REF!</f>
        <v>#REF!</v>
      </c>
      <c r="B652" s="15">
        <v>-9</v>
      </c>
      <c r="C652" s="15">
        <v>-9</v>
      </c>
      <c r="D652" s="15">
        <v>152</v>
      </c>
      <c r="E652" s="15">
        <v>-9</v>
      </c>
      <c r="F652" s="229">
        <v>-9</v>
      </c>
      <c r="G652" s="15">
        <v>-9</v>
      </c>
      <c r="H652" s="15">
        <v>202</v>
      </c>
      <c r="I652" s="229">
        <v>-9</v>
      </c>
      <c r="J652" s="15">
        <v>-9</v>
      </c>
      <c r="K652" s="15">
        <v>150</v>
      </c>
      <c r="L652" s="227">
        <v>-9</v>
      </c>
      <c r="M652" s="15">
        <v>-9</v>
      </c>
      <c r="N652" s="229">
        <v>-9</v>
      </c>
    </row>
    <row r="653" spans="1:14">
      <c r="A653" s="209" t="e">
        <f>"I"&amp;all_sampels_cleaned!#REF!</f>
        <v>#REF!</v>
      </c>
      <c r="B653" s="15">
        <v>-9</v>
      </c>
      <c r="C653" s="15">
        <v>-9</v>
      </c>
      <c r="D653" s="15">
        <v>140</v>
      </c>
      <c r="E653" s="15">
        <v>-9</v>
      </c>
      <c r="F653" s="229">
        <v>-9</v>
      </c>
      <c r="G653" s="15">
        <v>-9</v>
      </c>
      <c r="H653" s="15">
        <v>202</v>
      </c>
      <c r="I653" s="229">
        <v>-9</v>
      </c>
      <c r="J653" s="15">
        <v>-9</v>
      </c>
      <c r="K653" s="15">
        <v>150</v>
      </c>
      <c r="L653" s="227">
        <v>-9</v>
      </c>
      <c r="M653" s="15">
        <v>-9</v>
      </c>
      <c r="N653" s="229">
        <v>-9</v>
      </c>
    </row>
    <row r="654" spans="1:14">
      <c r="A654" s="209" t="e">
        <f>"I"&amp;all_sampels_cleaned!#REF!</f>
        <v>#REF!</v>
      </c>
      <c r="B654" s="15">
        <v>-9</v>
      </c>
      <c r="C654" s="15">
        <v>-9</v>
      </c>
      <c r="D654" s="15">
        <v>152</v>
      </c>
      <c r="E654" s="15">
        <v>-9</v>
      </c>
      <c r="F654" s="229">
        <v>-9</v>
      </c>
      <c r="G654" s="15">
        <v>-9</v>
      </c>
      <c r="H654" s="15">
        <v>-9</v>
      </c>
      <c r="I654" s="229">
        <v>-9</v>
      </c>
      <c r="J654" s="15">
        <v>-9</v>
      </c>
      <c r="K654" s="15">
        <v>150</v>
      </c>
      <c r="L654" s="227">
        <v>-9</v>
      </c>
      <c r="M654" s="15">
        <v>232</v>
      </c>
      <c r="N654" s="229">
        <v>224</v>
      </c>
    </row>
    <row r="655" spans="1:14">
      <c r="A655" s="209" t="e">
        <f>"I"&amp;all_sampels_cleaned!#REF!</f>
        <v>#REF!</v>
      </c>
      <c r="B655" s="15">
        <v>-9</v>
      </c>
      <c r="C655" s="15">
        <v>-9</v>
      </c>
      <c r="D655" s="15">
        <v>140</v>
      </c>
      <c r="E655" s="15">
        <v>-9</v>
      </c>
      <c r="F655" s="229">
        <v>-9</v>
      </c>
      <c r="G655" s="15">
        <v>-9</v>
      </c>
      <c r="H655" s="15">
        <v>-9</v>
      </c>
      <c r="I655" s="229">
        <v>-9</v>
      </c>
      <c r="J655" s="15">
        <v>-9</v>
      </c>
      <c r="K655" s="15">
        <v>150</v>
      </c>
      <c r="L655" s="227">
        <v>-9</v>
      </c>
      <c r="M655" s="15">
        <v>232</v>
      </c>
      <c r="N655" s="229">
        <v>243</v>
      </c>
    </row>
    <row r="656" spans="1:14">
      <c r="A656" s="209" t="e">
        <f>"I"&amp;all_sampels_cleaned!#REF!</f>
        <v>#REF!</v>
      </c>
      <c r="B656" s="15">
        <v>-9</v>
      </c>
      <c r="C656" s="15">
        <v>-9</v>
      </c>
      <c r="D656" s="15">
        <v>152</v>
      </c>
      <c r="E656" s="15">
        <v>-9</v>
      </c>
      <c r="F656" s="229">
        <v>-9</v>
      </c>
      <c r="G656" s="15">
        <v>-9</v>
      </c>
      <c r="H656" s="15">
        <v>-9</v>
      </c>
      <c r="I656" s="229">
        <v>-9</v>
      </c>
      <c r="J656" s="15">
        <v>162</v>
      </c>
      <c r="K656" s="15">
        <v>150</v>
      </c>
      <c r="L656" s="227">
        <v>-9</v>
      </c>
      <c r="M656" s="15">
        <v>-9</v>
      </c>
      <c r="N656" s="229">
        <v>-9</v>
      </c>
    </row>
    <row r="657" spans="1:14">
      <c r="A657" s="209" t="e">
        <f>"I"&amp;all_sampels_cleaned!#REF!</f>
        <v>#REF!</v>
      </c>
      <c r="B657" s="15">
        <v>-9</v>
      </c>
      <c r="C657" s="15">
        <v>-9</v>
      </c>
      <c r="D657" s="15">
        <v>138</v>
      </c>
      <c r="E657" s="15">
        <v>-9</v>
      </c>
      <c r="F657" s="229">
        <v>-9</v>
      </c>
      <c r="G657" s="15">
        <v>-9</v>
      </c>
      <c r="H657" s="15">
        <v>-9</v>
      </c>
      <c r="I657" s="229">
        <v>-9</v>
      </c>
      <c r="J657" s="15">
        <v>150</v>
      </c>
      <c r="K657" s="15">
        <v>150</v>
      </c>
      <c r="L657" s="227">
        <v>-9</v>
      </c>
      <c r="M657" s="15">
        <v>-9</v>
      </c>
      <c r="N657" s="229">
        <v>-9</v>
      </c>
    </row>
    <row r="658" spans="1:14">
      <c r="A658" s="209" t="e">
        <f>"I"&amp;all_sampels_cleaned!#REF!</f>
        <v>#REF!</v>
      </c>
      <c r="B658" s="15">
        <v>-9</v>
      </c>
      <c r="C658" s="15">
        <v>-9</v>
      </c>
      <c r="D658" s="15">
        <v>152</v>
      </c>
      <c r="E658" s="15">
        <v>-9</v>
      </c>
      <c r="F658" s="229">
        <v>-9</v>
      </c>
      <c r="G658" s="15">
        <v>-9</v>
      </c>
      <c r="H658" s="15">
        <v>-9</v>
      </c>
      <c r="I658" s="229">
        <v>-9</v>
      </c>
      <c r="J658" s="15">
        <v>-9</v>
      </c>
      <c r="K658" s="15">
        <v>150</v>
      </c>
      <c r="L658" s="227">
        <v>-9</v>
      </c>
      <c r="M658" s="15">
        <v>-9</v>
      </c>
      <c r="N658" s="229">
        <v>-9</v>
      </c>
    </row>
    <row r="659" spans="1:14">
      <c r="A659" s="209" t="e">
        <f>"I"&amp;all_sampels_cleaned!#REF!</f>
        <v>#REF!</v>
      </c>
      <c r="B659" s="15">
        <v>-9</v>
      </c>
      <c r="C659" s="15">
        <v>-9</v>
      </c>
      <c r="D659" s="15">
        <v>140</v>
      </c>
      <c r="E659" s="15">
        <v>-9</v>
      </c>
      <c r="F659" s="229">
        <v>-9</v>
      </c>
      <c r="G659" s="15">
        <v>-9</v>
      </c>
      <c r="H659" s="15">
        <v>-9</v>
      </c>
      <c r="I659" s="229">
        <v>-9</v>
      </c>
      <c r="J659" s="15">
        <v>-9</v>
      </c>
      <c r="K659" s="15">
        <v>150</v>
      </c>
      <c r="L659" s="227">
        <v>-9</v>
      </c>
      <c r="M659" s="15">
        <v>-9</v>
      </c>
      <c r="N659" s="229">
        <v>-9</v>
      </c>
    </row>
    <row r="660" spans="1:14">
      <c r="A660" s="209" t="e">
        <f>"I"&amp;all_sampels_cleaned!#REF!</f>
        <v>#REF!</v>
      </c>
      <c r="B660" s="15">
        <v>-9</v>
      </c>
      <c r="C660" s="15">
        <v>-9</v>
      </c>
      <c r="D660" s="15">
        <v>152</v>
      </c>
      <c r="E660" s="15">
        <v>-9</v>
      </c>
      <c r="F660" s="229">
        <v>-9</v>
      </c>
      <c r="G660" s="15">
        <v>-9</v>
      </c>
      <c r="H660" s="15">
        <v>-9</v>
      </c>
      <c r="I660" s="229">
        <v>-9</v>
      </c>
      <c r="J660" s="15">
        <v>-9</v>
      </c>
      <c r="K660" s="15">
        <v>150</v>
      </c>
      <c r="L660" s="227">
        <v>-9</v>
      </c>
      <c r="M660" s="15">
        <v>232</v>
      </c>
      <c r="N660" s="229">
        <v>-9</v>
      </c>
    </row>
    <row r="661" spans="1:14">
      <c r="A661" s="209" t="e">
        <f>"I"&amp;all_sampels_cleaned!#REF!</f>
        <v>#REF!</v>
      </c>
      <c r="B661" s="15">
        <v>-9</v>
      </c>
      <c r="C661" s="15">
        <v>-9</v>
      </c>
      <c r="D661" s="15">
        <v>140</v>
      </c>
      <c r="E661" s="15">
        <v>-9</v>
      </c>
      <c r="F661" s="229">
        <v>-9</v>
      </c>
      <c r="G661" s="15">
        <v>-9</v>
      </c>
      <c r="H661" s="15">
        <v>-9</v>
      </c>
      <c r="I661" s="229">
        <v>-9</v>
      </c>
      <c r="J661" s="15">
        <v>-9</v>
      </c>
      <c r="K661" s="15">
        <v>150</v>
      </c>
      <c r="L661" s="227">
        <v>-9</v>
      </c>
      <c r="M661" s="15">
        <v>232</v>
      </c>
      <c r="N661" s="229">
        <v>-9</v>
      </c>
    </row>
    <row r="662" spans="1:14">
      <c r="A662" s="209" t="e">
        <f>"I"&amp;all_sampels_cleaned!#REF!</f>
        <v>#REF!</v>
      </c>
      <c r="B662" s="15">
        <v>-9</v>
      </c>
      <c r="C662" s="15">
        <v>-9</v>
      </c>
      <c r="D662" s="15">
        <v>152</v>
      </c>
      <c r="E662" s="15">
        <v>-9</v>
      </c>
      <c r="F662" s="229">
        <v>-9</v>
      </c>
      <c r="G662" s="15">
        <v>-9</v>
      </c>
      <c r="H662" s="15">
        <v>-9</v>
      </c>
      <c r="I662" s="229">
        <v>-9</v>
      </c>
      <c r="J662" s="15">
        <v>-9</v>
      </c>
      <c r="K662" s="15">
        <v>150</v>
      </c>
      <c r="L662" s="227">
        <v>-9</v>
      </c>
      <c r="M662" s="15">
        <v>232</v>
      </c>
      <c r="N662" s="229">
        <v>224</v>
      </c>
    </row>
    <row r="663" spans="1:14">
      <c r="A663" s="209" t="e">
        <f>"I"&amp;all_sampels_cleaned!#REF!</f>
        <v>#REF!</v>
      </c>
      <c r="B663" s="15">
        <v>-9</v>
      </c>
      <c r="C663" s="15">
        <v>-9</v>
      </c>
      <c r="D663" s="15">
        <v>152</v>
      </c>
      <c r="E663" s="15">
        <v>-9</v>
      </c>
      <c r="F663" s="229">
        <v>-9</v>
      </c>
      <c r="G663" s="15">
        <v>-9</v>
      </c>
      <c r="H663" s="15">
        <v>-9</v>
      </c>
      <c r="I663" s="229">
        <v>-9</v>
      </c>
      <c r="J663" s="15">
        <v>-9</v>
      </c>
      <c r="K663" s="15">
        <v>150</v>
      </c>
      <c r="L663" s="227">
        <v>-9</v>
      </c>
      <c r="M663" s="15">
        <v>232</v>
      </c>
      <c r="N663" s="229">
        <v>194</v>
      </c>
    </row>
    <row r="664" spans="1:14">
      <c r="A664" s="209" t="e">
        <f>"I"&amp;all_sampels_cleaned!#REF!</f>
        <v>#REF!</v>
      </c>
      <c r="B664" s="15">
        <v>-9</v>
      </c>
      <c r="C664" s="15">
        <v>-9</v>
      </c>
      <c r="D664" s="15">
        <v>152</v>
      </c>
      <c r="E664" s="15">
        <v>-9</v>
      </c>
      <c r="F664" s="229">
        <v>-9</v>
      </c>
      <c r="G664" s="15">
        <v>-9</v>
      </c>
      <c r="H664" s="15">
        <v>-9</v>
      </c>
      <c r="I664" s="229">
        <v>-9</v>
      </c>
      <c r="J664" s="15">
        <v>-9</v>
      </c>
      <c r="K664" s="15">
        <v>150</v>
      </c>
      <c r="L664" s="227">
        <v>-9</v>
      </c>
      <c r="M664" s="15">
        <v>-9</v>
      </c>
      <c r="N664" s="229">
        <v>-9</v>
      </c>
    </row>
    <row r="665" spans="1:14">
      <c r="A665" s="209" t="e">
        <f>"I"&amp;all_sampels_cleaned!#REF!</f>
        <v>#REF!</v>
      </c>
      <c r="B665" s="15">
        <v>-9</v>
      </c>
      <c r="C665" s="15">
        <v>-9</v>
      </c>
      <c r="D665" s="15">
        <v>138</v>
      </c>
      <c r="E665" s="15">
        <v>-9</v>
      </c>
      <c r="F665" s="229">
        <v>-9</v>
      </c>
      <c r="G665" s="15">
        <v>-9</v>
      </c>
      <c r="H665" s="15">
        <v>-9</v>
      </c>
      <c r="I665" s="229">
        <v>-9</v>
      </c>
      <c r="J665" s="15">
        <v>-9</v>
      </c>
      <c r="K665" s="15">
        <v>150</v>
      </c>
      <c r="L665" s="227">
        <v>-9</v>
      </c>
      <c r="M665" s="15">
        <v>-9</v>
      </c>
      <c r="N665" s="229">
        <v>-9</v>
      </c>
    </row>
    <row r="666" spans="1:14">
      <c r="A666" s="209" t="e">
        <f>"I"&amp;all_sampels_cleaned!#REF!</f>
        <v>#REF!</v>
      </c>
      <c r="B666" s="15">
        <v>-9</v>
      </c>
      <c r="C666" s="15">
        <v>-9</v>
      </c>
      <c r="D666" s="15">
        <v>161</v>
      </c>
      <c r="E666" s="15">
        <v>-9</v>
      </c>
      <c r="F666" s="229">
        <v>-9</v>
      </c>
      <c r="G666" s="15">
        <v>-9</v>
      </c>
      <c r="H666" s="15">
        <v>200</v>
      </c>
      <c r="I666" s="229">
        <v>-9</v>
      </c>
      <c r="J666" s="15">
        <v>-9</v>
      </c>
      <c r="K666" s="15">
        <v>147</v>
      </c>
      <c r="L666" s="227">
        <v>-9</v>
      </c>
      <c r="M666" s="15">
        <v>-9</v>
      </c>
      <c r="N666" s="229">
        <v>-9</v>
      </c>
    </row>
    <row r="667" spans="1:14">
      <c r="A667" s="209" t="e">
        <f>"I"&amp;all_sampels_cleaned!#REF!</f>
        <v>#REF!</v>
      </c>
      <c r="B667" s="15">
        <v>-9</v>
      </c>
      <c r="C667" s="15">
        <v>-9</v>
      </c>
      <c r="D667" s="15">
        <v>140</v>
      </c>
      <c r="E667" s="15">
        <v>-9</v>
      </c>
      <c r="F667" s="229">
        <v>-9</v>
      </c>
      <c r="G667" s="15">
        <v>-9</v>
      </c>
      <c r="H667" s="15">
        <v>200</v>
      </c>
      <c r="I667" s="229">
        <v>-9</v>
      </c>
      <c r="J667" s="15">
        <v>-9</v>
      </c>
      <c r="K667" s="15">
        <v>144</v>
      </c>
      <c r="L667" s="227">
        <v>-9</v>
      </c>
      <c r="M667" s="15">
        <v>-9</v>
      </c>
      <c r="N667" s="229">
        <v>-9</v>
      </c>
    </row>
    <row r="668" spans="1:14">
      <c r="A668" s="209" t="e">
        <f>"I"&amp;all_sampels_cleaned!#REF!</f>
        <v>#REF!</v>
      </c>
      <c r="B668" s="15">
        <v>-9</v>
      </c>
      <c r="C668" s="15">
        <v>-9</v>
      </c>
      <c r="D668" s="15">
        <v>138</v>
      </c>
      <c r="E668" s="15">
        <v>-9</v>
      </c>
      <c r="F668" s="229">
        <v>-9</v>
      </c>
      <c r="G668" s="15">
        <v>-9</v>
      </c>
      <c r="H668" s="15">
        <v>202</v>
      </c>
      <c r="I668" s="229">
        <v>-9</v>
      </c>
      <c r="J668" s="15">
        <v>-9</v>
      </c>
      <c r="K668" s="15">
        <v>145</v>
      </c>
      <c r="L668" s="227">
        <v>-9</v>
      </c>
      <c r="M668" s="15">
        <v>-9</v>
      </c>
      <c r="N668" s="229">
        <v>-9</v>
      </c>
    </row>
    <row r="669" spans="1:14">
      <c r="A669" s="209" t="e">
        <f>"I"&amp;all_sampels_cleaned!#REF!</f>
        <v>#REF!</v>
      </c>
      <c r="B669" s="15">
        <v>-9</v>
      </c>
      <c r="C669" s="15">
        <v>-9</v>
      </c>
      <c r="D669" s="15">
        <v>138</v>
      </c>
      <c r="E669" s="15">
        <v>-9</v>
      </c>
      <c r="F669" s="229">
        <v>-9</v>
      </c>
      <c r="G669" s="15">
        <v>-9</v>
      </c>
      <c r="H669" s="15">
        <v>202</v>
      </c>
      <c r="I669" s="229">
        <v>-9</v>
      </c>
      <c r="J669" s="15">
        <v>-9</v>
      </c>
      <c r="K669" s="15">
        <v>158</v>
      </c>
      <c r="L669" s="227">
        <v>-9</v>
      </c>
      <c r="M669" s="15">
        <v>-9</v>
      </c>
      <c r="N669" s="229">
        <v>-9</v>
      </c>
    </row>
    <row r="670" spans="1:14">
      <c r="A670" s="209" t="e">
        <f>"I"&amp;all_sampels_cleaned!#REF!</f>
        <v>#REF!</v>
      </c>
      <c r="B670" s="15">
        <v>-9</v>
      </c>
      <c r="C670" s="15">
        <v>-9</v>
      </c>
      <c r="D670" s="15">
        <v>152</v>
      </c>
      <c r="E670" s="15">
        <v>-9</v>
      </c>
      <c r="F670" s="229">
        <v>-9</v>
      </c>
      <c r="G670" s="15">
        <v>-9</v>
      </c>
      <c r="H670" s="15">
        <v>202</v>
      </c>
      <c r="I670" s="229">
        <v>-9</v>
      </c>
      <c r="J670" s="15">
        <v>-9</v>
      </c>
      <c r="K670" s="15">
        <v>150</v>
      </c>
      <c r="L670" s="227">
        <v>-9</v>
      </c>
      <c r="M670" s="15">
        <v>232</v>
      </c>
      <c r="N670" s="229">
        <v>-9</v>
      </c>
    </row>
    <row r="671" spans="1:14">
      <c r="A671" s="209" t="e">
        <f>"I"&amp;all_sampels_cleaned!#REF!</f>
        <v>#REF!</v>
      </c>
      <c r="B671" s="15">
        <v>-9</v>
      </c>
      <c r="C671" s="15">
        <v>-9</v>
      </c>
      <c r="D671" s="15">
        <v>140</v>
      </c>
      <c r="E671" s="15">
        <v>-9</v>
      </c>
      <c r="F671" s="229">
        <v>-9</v>
      </c>
      <c r="G671" s="15">
        <v>-9</v>
      </c>
      <c r="H671" s="15">
        <v>202</v>
      </c>
      <c r="I671" s="229">
        <v>-9</v>
      </c>
      <c r="J671" s="15">
        <v>-9</v>
      </c>
      <c r="K671" s="15">
        <v>150</v>
      </c>
      <c r="L671" s="227">
        <v>-9</v>
      </c>
      <c r="M671" s="15">
        <v>232</v>
      </c>
      <c r="N671" s="229">
        <v>-9</v>
      </c>
    </row>
    <row r="672" spans="1:14">
      <c r="A672" s="209" t="e">
        <f>"I"&amp;all_sampels_cleaned!#REF!</f>
        <v>#REF!</v>
      </c>
      <c r="B672" s="15">
        <v>-9</v>
      </c>
      <c r="C672" s="15">
        <v>-9</v>
      </c>
      <c r="D672" s="15">
        <v>152</v>
      </c>
      <c r="E672" s="15">
        <v>-9</v>
      </c>
      <c r="F672" s="229">
        <v>-9</v>
      </c>
      <c r="G672" s="15">
        <v>-9</v>
      </c>
      <c r="H672" s="15">
        <v>-9</v>
      </c>
      <c r="I672" s="229">
        <v>-9</v>
      </c>
      <c r="J672" s="15">
        <v>-9</v>
      </c>
      <c r="K672" s="15">
        <v>150</v>
      </c>
      <c r="L672" s="227">
        <v>-9</v>
      </c>
      <c r="M672" s="15">
        <v>-9</v>
      </c>
      <c r="N672" s="229">
        <v>-9</v>
      </c>
    </row>
    <row r="673" spans="1:14">
      <c r="A673" s="209" t="e">
        <f>"I"&amp;all_sampels_cleaned!#REF!</f>
        <v>#REF!</v>
      </c>
      <c r="B673" s="15">
        <v>-9</v>
      </c>
      <c r="C673" s="15">
        <v>-9</v>
      </c>
      <c r="D673" s="15">
        <v>140</v>
      </c>
      <c r="E673" s="15">
        <v>-9</v>
      </c>
      <c r="F673" s="229">
        <v>-9</v>
      </c>
      <c r="G673" s="15">
        <v>-9</v>
      </c>
      <c r="H673" s="15">
        <v>-9</v>
      </c>
      <c r="I673" s="229">
        <v>-9</v>
      </c>
      <c r="J673" s="15">
        <v>-9</v>
      </c>
      <c r="K673" s="15">
        <v>150</v>
      </c>
      <c r="L673" s="227">
        <v>-9</v>
      </c>
      <c r="M673" s="15">
        <v>-9</v>
      </c>
      <c r="N673" s="229">
        <v>-9</v>
      </c>
    </row>
  </sheetData>
  <conditionalFormatting sqref="D54:D66 E54:E90 F54:F113 D68:D84 D86:D96 E92:E96 D98:E113">
    <cfRule type="containsText" dxfId="16" priority="1" operator="containsText" text="155">
      <formula>NOT(ISERROR(SEARCH(("155"),(D54))))</formula>
    </cfRule>
  </conditionalFormatting>
  <conditionalFormatting sqref="D54:D66 E54:E90 F54:F113 D68:D84 D86:D96 E92:E96 D98:E113">
    <cfRule type="containsText" dxfId="15" priority="2" operator="containsText" text="147">
      <formula>NOT(ISERROR(SEARCH(("147"),(D54))))</formula>
    </cfRule>
  </conditionalFormatting>
  <conditionalFormatting sqref="D54:D66 E54:E90 F54:F113 D68:D84 D86:D96 E92:E96 D98:E113">
    <cfRule type="containsText" dxfId="14" priority="3" operator="containsText" text="159">
      <formula>NOT(ISERROR(SEARCH(("159"),(D54))))</formula>
    </cfRule>
  </conditionalFormatting>
  <conditionalFormatting sqref="C54:C56 C58:C74 C76 C78 C80:C82 C84:C100 C102:C110 C112:C113">
    <cfRule type="containsText" dxfId="13" priority="4" operator="containsText" text="294">
      <formula>NOT(ISERROR(SEARCH(("294"),(C54))))</formula>
    </cfRule>
  </conditionalFormatting>
  <conditionalFormatting sqref="C54:C56 C58:C74 C76 C78 C80:C82 C84:C100 C102:C110 C112:C113">
    <cfRule type="containsText" dxfId="12" priority="5" operator="containsText" text="301">
      <formula>NOT(ISERROR(SEARCH(("301"),(C54))))</formula>
    </cfRule>
  </conditionalFormatting>
  <conditionalFormatting sqref="D54:D66 E54:E90 F54:F113 D68:D84 D86:D96 E92:E96 D98:E113">
    <cfRule type="containsText" dxfId="11" priority="6" operator="containsText" text="149">
      <formula>NOT(ISERROR(SEARCH(("149"),(D54))))</formula>
    </cfRule>
  </conditionalFormatting>
  <conditionalFormatting sqref="D54:D66 D68:D84 D86:D96 D98:D113">
    <cfRule type="containsText" dxfId="10" priority="7" operator="containsText" text="129">
      <formula>NOT(ISERROR(SEARCH(("129"),(D54))))</formula>
    </cfRule>
  </conditionalFormatting>
  <conditionalFormatting sqref="D54:D66 E54:E90 F54:F113 D68:D84 D86:D96 E92:E96 D98:E113">
    <cfRule type="containsText" dxfId="9" priority="8" operator="containsText" text="143">
      <formula>NOT(ISERROR(SEARCH(("143"),(D54))))</formula>
    </cfRule>
  </conditionalFormatting>
  <conditionalFormatting sqref="G54:G111 H54:H56 H58:H113">
    <cfRule type="containsText" dxfId="8" priority="9" operator="containsText" text="161">
      <formula>NOT(ISERROR(SEARCH(("161"),(G54))))</formula>
    </cfRule>
  </conditionalFormatting>
  <conditionalFormatting sqref="G54:G111 H54:H56 H58:H113">
    <cfRule type="containsText" dxfId="7" priority="10" operator="containsText" text="164">
      <formula>NOT(ISERROR(SEARCH(("164"),(G54))))</formula>
    </cfRule>
  </conditionalFormatting>
  <conditionalFormatting sqref="J54:J113">
    <cfRule type="containsText" dxfId="6" priority="11" operator="containsText" text="185">
      <formula>NOT(ISERROR(SEARCH(("185"),(J54))))</formula>
    </cfRule>
  </conditionalFormatting>
  <conditionalFormatting sqref="I54:I56 J54:J113 I58:I86 I88 I90 I92:I98 I100 I102 I104:I106 I108:I113">
    <cfRule type="containsText" dxfId="5" priority="12" operator="containsText" text="199">
      <formula>NOT(ISERROR(SEARCH(("199"),(I54))))</formula>
    </cfRule>
  </conditionalFormatting>
  <conditionalFormatting sqref="H54:H56 H58:H111">
    <cfRule type="containsText" dxfId="4" priority="13" operator="containsText" text="199">
      <formula>NOT(ISERROR(SEARCH(("199"),(H54))))</formula>
    </cfRule>
  </conditionalFormatting>
  <conditionalFormatting sqref="H54:I56 H58:H111 I58:I86 I88 I90 I92:I98 I100 I102 I104:I106 I108:I113">
    <cfRule type="containsText" dxfId="3" priority="14" operator="containsText" text="201">
      <formula>NOT(ISERROR(SEARCH(("201"),(H54))))</formula>
    </cfRule>
  </conditionalFormatting>
  <conditionalFormatting sqref="H54:I56 H58:H111 I58:I86 I88 I90 I92:I98 I100 I102 I104:I106 I108:I113">
    <cfRule type="containsText" dxfId="2" priority="15" operator="containsText" text="205">
      <formula>NOT(ISERROR(SEARCH(("205"),(H54))))</formula>
    </cfRule>
  </conditionalFormatting>
  <conditionalFormatting sqref="M54:N113">
    <cfRule type="containsText" dxfId="1" priority="16" operator="containsText" text="215">
      <formula>NOT(ISERROR(SEARCH(("215"),(M54))))</formula>
    </cfRule>
  </conditionalFormatting>
  <conditionalFormatting sqref="M54:N113">
    <cfRule type="containsText" dxfId="0" priority="17" operator="containsText" text="233">
      <formula>NOT(ISERROR(SEARCH(("233"),(M54))))</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AC1006"/>
  <sheetViews>
    <sheetView workbookViewId="0"/>
  </sheetViews>
  <sheetFormatPr defaultColWidth="11.1796875" defaultRowHeight="15" customHeight="1"/>
  <sheetData>
    <row r="1" spans="1:15">
      <c r="A1" s="111" t="s">
        <v>88</v>
      </c>
      <c r="B1" s="1" t="s">
        <v>506</v>
      </c>
      <c r="C1" s="236" t="s">
        <v>89</v>
      </c>
      <c r="D1" s="236" t="s">
        <v>92</v>
      </c>
      <c r="E1" s="237" t="s">
        <v>95</v>
      </c>
      <c r="F1" s="238" t="s">
        <v>98</v>
      </c>
      <c r="G1" s="239" t="s">
        <v>101</v>
      </c>
      <c r="H1" s="236" t="s">
        <v>104</v>
      </c>
      <c r="I1" s="237" t="s">
        <v>107</v>
      </c>
      <c r="J1" s="238" t="s">
        <v>110</v>
      </c>
      <c r="K1" s="236" t="s">
        <v>113</v>
      </c>
      <c r="L1" s="237" t="s">
        <v>116</v>
      </c>
      <c r="M1" s="236" t="s">
        <v>119</v>
      </c>
      <c r="N1" s="237" t="s">
        <v>122</v>
      </c>
      <c r="O1" s="238" t="s">
        <v>125</v>
      </c>
    </row>
    <row r="2" spans="1:15">
      <c r="A2" s="22" t="s">
        <v>1</v>
      </c>
      <c r="B2" s="28" t="s">
        <v>170</v>
      </c>
      <c r="C2" s="15">
        <v>139</v>
      </c>
      <c r="D2" s="15">
        <v>320</v>
      </c>
      <c r="E2" s="15">
        <v>152</v>
      </c>
      <c r="F2" s="15">
        <v>158</v>
      </c>
      <c r="G2" s="15">
        <v>215</v>
      </c>
      <c r="H2" s="15">
        <v>163</v>
      </c>
      <c r="I2" s="15">
        <v>200</v>
      </c>
      <c r="J2" s="15">
        <v>182</v>
      </c>
      <c r="K2" s="15">
        <v>159</v>
      </c>
      <c r="L2" s="15">
        <v>134</v>
      </c>
      <c r="M2" s="15">
        <v>302</v>
      </c>
      <c r="N2" s="15">
        <v>232</v>
      </c>
      <c r="O2" s="15">
        <v>224</v>
      </c>
    </row>
    <row r="3" spans="1:15">
      <c r="A3" s="22" t="s">
        <v>1</v>
      </c>
      <c r="B3" s="28" t="s">
        <v>170</v>
      </c>
      <c r="C3" s="15">
        <v>143</v>
      </c>
      <c r="D3" s="15">
        <v>329</v>
      </c>
      <c r="E3" s="15">
        <v>150</v>
      </c>
      <c r="F3" s="15">
        <v>170</v>
      </c>
      <c r="G3" s="15">
        <v>215</v>
      </c>
      <c r="H3" s="15">
        <v>166</v>
      </c>
      <c r="I3" s="15">
        <v>202</v>
      </c>
      <c r="J3" s="15">
        <v>196</v>
      </c>
      <c r="K3" s="15">
        <v>156</v>
      </c>
      <c r="L3" s="15">
        <v>124</v>
      </c>
      <c r="M3" s="15">
        <v>302</v>
      </c>
      <c r="N3" s="15">
        <v>232</v>
      </c>
      <c r="O3" s="15">
        <v>194</v>
      </c>
    </row>
    <row r="4" spans="1:15">
      <c r="A4" s="22" t="s">
        <v>1</v>
      </c>
      <c r="B4" s="28" t="s">
        <v>171</v>
      </c>
      <c r="C4" s="15">
        <v>139</v>
      </c>
      <c r="D4" s="15">
        <v>332</v>
      </c>
      <c r="E4" s="15">
        <v>152</v>
      </c>
      <c r="F4" s="15">
        <v>158</v>
      </c>
      <c r="G4" s="15">
        <v>194</v>
      </c>
      <c r="H4" s="15">
        <v>163</v>
      </c>
      <c r="I4" s="15">
        <v>202</v>
      </c>
      <c r="J4" s="15">
        <v>182</v>
      </c>
      <c r="K4" s="15">
        <v>162</v>
      </c>
      <c r="L4" s="15">
        <v>146</v>
      </c>
      <c r="M4" s="15">
        <v>302</v>
      </c>
      <c r="N4" s="15">
        <v>232</v>
      </c>
      <c r="O4" s="15">
        <v>214</v>
      </c>
    </row>
    <row r="5" spans="1:15">
      <c r="A5" s="22" t="s">
        <v>1</v>
      </c>
      <c r="B5" s="28" t="s">
        <v>171</v>
      </c>
      <c r="C5" s="15">
        <v>139</v>
      </c>
      <c r="D5" s="15">
        <v>302</v>
      </c>
      <c r="E5" s="15">
        <v>152</v>
      </c>
      <c r="F5" s="15">
        <v>150</v>
      </c>
      <c r="G5" s="15">
        <v>215</v>
      </c>
      <c r="H5" s="15">
        <v>166</v>
      </c>
      <c r="I5" s="15">
        <v>202</v>
      </c>
      <c r="J5" s="15">
        <v>196</v>
      </c>
      <c r="K5" s="15">
        <v>162</v>
      </c>
      <c r="L5" s="15">
        <v>158</v>
      </c>
      <c r="M5" s="15">
        <v>302</v>
      </c>
      <c r="N5" s="15">
        <v>232</v>
      </c>
      <c r="O5" s="15">
        <v>224</v>
      </c>
    </row>
    <row r="6" spans="1:15">
      <c r="A6" s="22" t="s">
        <v>1</v>
      </c>
      <c r="B6" s="28" t="s">
        <v>172</v>
      </c>
      <c r="C6" s="15">
        <v>139</v>
      </c>
      <c r="D6" s="15">
        <v>302</v>
      </c>
      <c r="E6" s="15">
        <v>152</v>
      </c>
      <c r="F6" s="15">
        <v>158</v>
      </c>
      <c r="G6" s="15">
        <v>194</v>
      </c>
      <c r="H6" s="15">
        <v>163</v>
      </c>
      <c r="I6" s="15">
        <v>202</v>
      </c>
      <c r="J6" s="15">
        <v>182</v>
      </c>
      <c r="K6" s="15">
        <v>159</v>
      </c>
      <c r="L6" s="15">
        <v>146</v>
      </c>
      <c r="M6" s="15">
        <v>302</v>
      </c>
      <c r="N6" s="15">
        <v>232</v>
      </c>
      <c r="O6" s="15">
        <v>224</v>
      </c>
    </row>
    <row r="7" spans="1:15">
      <c r="A7" s="22" t="s">
        <v>1</v>
      </c>
      <c r="B7" s="28" t="s">
        <v>172</v>
      </c>
      <c r="C7" s="15">
        <v>143</v>
      </c>
      <c r="D7" s="15">
        <v>338</v>
      </c>
      <c r="E7" s="15">
        <v>140</v>
      </c>
      <c r="F7" s="15">
        <v>170</v>
      </c>
      <c r="G7" s="15">
        <v>215</v>
      </c>
      <c r="H7" s="15">
        <v>166</v>
      </c>
      <c r="I7" s="15">
        <v>204</v>
      </c>
      <c r="J7" s="15">
        <v>196</v>
      </c>
      <c r="K7" s="15">
        <v>162</v>
      </c>
      <c r="L7" s="15">
        <v>122</v>
      </c>
      <c r="M7" s="15">
        <v>302</v>
      </c>
      <c r="N7" s="15">
        <v>216</v>
      </c>
      <c r="O7" s="15">
        <v>194</v>
      </c>
    </row>
    <row r="8" spans="1:15">
      <c r="A8" s="22" t="s">
        <v>1</v>
      </c>
      <c r="B8" s="28" t="s">
        <v>173</v>
      </c>
      <c r="C8" s="15">
        <v>139</v>
      </c>
      <c r="D8" s="15">
        <v>293</v>
      </c>
      <c r="E8" s="15">
        <v>152</v>
      </c>
      <c r="F8" s="15">
        <v>158</v>
      </c>
      <c r="G8" s="15">
        <v>194</v>
      </c>
      <c r="H8" s="15">
        <v>163</v>
      </c>
      <c r="I8" s="15">
        <v>202</v>
      </c>
      <c r="J8" s="15">
        <v>182</v>
      </c>
      <c r="K8" s="15">
        <v>162</v>
      </c>
      <c r="L8" s="15">
        <v>158</v>
      </c>
      <c r="M8" s="15">
        <v>302</v>
      </c>
      <c r="N8" s="15">
        <v>232</v>
      </c>
      <c r="O8" s="15">
        <v>224</v>
      </c>
    </row>
    <row r="9" spans="1:15">
      <c r="A9" s="22" t="s">
        <v>1</v>
      </c>
      <c r="B9" s="28" t="s">
        <v>173</v>
      </c>
      <c r="C9" s="15">
        <v>143</v>
      </c>
      <c r="D9" s="15">
        <v>293</v>
      </c>
      <c r="E9" s="15">
        <v>150</v>
      </c>
      <c r="F9" s="15">
        <v>170</v>
      </c>
      <c r="G9" s="15">
        <v>194</v>
      </c>
      <c r="H9" s="15">
        <v>166</v>
      </c>
      <c r="I9" s="15">
        <v>200</v>
      </c>
      <c r="J9" s="15">
        <v>196</v>
      </c>
      <c r="K9" s="15">
        <v>162</v>
      </c>
      <c r="L9" s="15">
        <v>146</v>
      </c>
      <c r="M9" s="15">
        <v>302</v>
      </c>
      <c r="N9" s="15">
        <v>232</v>
      </c>
      <c r="O9" s="15">
        <v>224</v>
      </c>
    </row>
    <row r="10" spans="1:15">
      <c r="A10" s="22" t="s">
        <v>1</v>
      </c>
      <c r="B10" s="28" t="s">
        <v>174</v>
      </c>
      <c r="C10" s="15">
        <v>139</v>
      </c>
      <c r="D10" s="15">
        <v>302</v>
      </c>
      <c r="E10" s="15">
        <v>152</v>
      </c>
      <c r="F10" s="15">
        <v>158</v>
      </c>
      <c r="G10" s="15">
        <v>200</v>
      </c>
      <c r="H10" s="15">
        <v>163</v>
      </c>
      <c r="I10" s="15">
        <v>202</v>
      </c>
      <c r="J10" s="15">
        <v>182</v>
      </c>
      <c r="K10" s="15">
        <v>162</v>
      </c>
      <c r="L10" s="15">
        <v>138</v>
      </c>
      <c r="M10" s="15">
        <v>302</v>
      </c>
      <c r="N10" s="15">
        <v>214</v>
      </c>
      <c r="O10" s="15">
        <v>224</v>
      </c>
    </row>
    <row r="11" spans="1:15">
      <c r="A11" s="22" t="s">
        <v>1</v>
      </c>
      <c r="B11" s="28" t="s">
        <v>174</v>
      </c>
      <c r="C11" s="15">
        <v>139</v>
      </c>
      <c r="D11" s="15">
        <v>338</v>
      </c>
      <c r="E11" s="15">
        <v>138</v>
      </c>
      <c r="F11" s="15">
        <v>158</v>
      </c>
      <c r="G11" s="15">
        <v>215</v>
      </c>
      <c r="H11" s="15">
        <v>166</v>
      </c>
      <c r="I11" s="15">
        <v>202</v>
      </c>
      <c r="J11" s="15">
        <v>196</v>
      </c>
      <c r="K11" s="15">
        <v>167</v>
      </c>
      <c r="L11" s="15">
        <v>146</v>
      </c>
      <c r="M11" s="15">
        <v>311</v>
      </c>
      <c r="N11" s="15">
        <v>232</v>
      </c>
      <c r="O11" s="15">
        <v>224</v>
      </c>
    </row>
    <row r="12" spans="1:15">
      <c r="A12" s="22" t="s">
        <v>1</v>
      </c>
      <c r="B12" s="28" t="s">
        <v>175</v>
      </c>
      <c r="C12" s="15">
        <v>143</v>
      </c>
      <c r="D12" s="15">
        <v>320</v>
      </c>
      <c r="E12" s="15">
        <v>138</v>
      </c>
      <c r="F12" s="15">
        <v>150</v>
      </c>
      <c r="G12" s="15">
        <v>215</v>
      </c>
      <c r="H12" s="15">
        <v>166</v>
      </c>
      <c r="I12" s="15">
        <v>202</v>
      </c>
      <c r="J12" s="15">
        <v>196</v>
      </c>
      <c r="K12" s="15">
        <v>147</v>
      </c>
      <c r="L12" s="15">
        <v>146</v>
      </c>
      <c r="M12" s="15">
        <v>320</v>
      </c>
      <c r="N12" s="15">
        <v>232</v>
      </c>
      <c r="O12" s="15">
        <v>217</v>
      </c>
    </row>
    <row r="13" spans="1:15">
      <c r="A13" s="22" t="s">
        <v>1</v>
      </c>
      <c r="B13" s="28" t="s">
        <v>175</v>
      </c>
      <c r="C13" s="15">
        <v>139</v>
      </c>
      <c r="D13" s="15">
        <v>293</v>
      </c>
      <c r="E13" s="15">
        <v>154</v>
      </c>
      <c r="F13" s="15">
        <v>154</v>
      </c>
      <c r="G13" s="15">
        <v>215</v>
      </c>
      <c r="H13" s="15">
        <v>163</v>
      </c>
      <c r="I13" s="15">
        <v>206</v>
      </c>
      <c r="J13" s="15">
        <v>182</v>
      </c>
      <c r="K13" s="15">
        <v>150</v>
      </c>
      <c r="L13" s="15">
        <v>158</v>
      </c>
      <c r="M13" s="15">
        <v>302</v>
      </c>
      <c r="N13" s="15">
        <v>216</v>
      </c>
      <c r="O13" s="15">
        <v>194</v>
      </c>
    </row>
    <row r="14" spans="1:15">
      <c r="A14" s="22" t="s">
        <v>1</v>
      </c>
      <c r="B14" s="28" t="s">
        <v>176</v>
      </c>
      <c r="C14" s="15">
        <v>139</v>
      </c>
      <c r="D14" s="15">
        <v>320</v>
      </c>
      <c r="E14" s="15">
        <v>152</v>
      </c>
      <c r="F14" s="15">
        <v>158</v>
      </c>
      <c r="G14" s="15">
        <v>215</v>
      </c>
      <c r="H14" s="15">
        <v>163</v>
      </c>
      <c r="I14" s="15">
        <v>202</v>
      </c>
      <c r="J14" s="15">
        <v>184</v>
      </c>
      <c r="K14" s="15">
        <v>159</v>
      </c>
      <c r="L14" s="15">
        <v>132</v>
      </c>
      <c r="M14" s="15">
        <v>320</v>
      </c>
      <c r="N14" s="15">
        <v>216</v>
      </c>
      <c r="O14" s="15">
        <v>214</v>
      </c>
    </row>
    <row r="15" spans="1:15">
      <c r="A15" s="22" t="s">
        <v>1</v>
      </c>
      <c r="B15" s="28" t="s">
        <v>176</v>
      </c>
      <c r="C15" s="15">
        <v>139</v>
      </c>
      <c r="D15" s="15">
        <v>293</v>
      </c>
      <c r="E15" s="15">
        <v>152</v>
      </c>
      <c r="F15" s="15">
        <v>150</v>
      </c>
      <c r="G15" s="15">
        <v>215</v>
      </c>
      <c r="H15" s="15">
        <v>166</v>
      </c>
      <c r="I15" s="15">
        <v>202</v>
      </c>
      <c r="J15" s="15">
        <v>184</v>
      </c>
      <c r="K15" s="15">
        <v>162</v>
      </c>
      <c r="L15" s="15">
        <v>134</v>
      </c>
      <c r="M15" s="15">
        <v>302</v>
      </c>
      <c r="N15" s="15">
        <v>232</v>
      </c>
      <c r="O15" s="15">
        <v>230</v>
      </c>
    </row>
    <row r="16" spans="1:15">
      <c r="A16" s="22" t="s">
        <v>1</v>
      </c>
      <c r="B16" s="28" t="s">
        <v>177</v>
      </c>
      <c r="C16" s="15">
        <v>143</v>
      </c>
      <c r="D16" s="15">
        <v>320</v>
      </c>
      <c r="E16" s="15">
        <v>152</v>
      </c>
      <c r="F16" s="15">
        <v>154</v>
      </c>
      <c r="G16" s="15">
        <v>194</v>
      </c>
      <c r="H16" s="15">
        <v>163</v>
      </c>
      <c r="I16" s="15">
        <v>206</v>
      </c>
      <c r="J16" s="15">
        <v>182</v>
      </c>
      <c r="K16" s="15">
        <v>159</v>
      </c>
      <c r="L16" s="15">
        <v>146</v>
      </c>
      <c r="M16" s="15">
        <v>302</v>
      </c>
      <c r="N16" s="15">
        <v>216</v>
      </c>
      <c r="O16" s="15">
        <v>224</v>
      </c>
    </row>
    <row r="17" spans="1:15">
      <c r="A17" s="22" t="s">
        <v>1</v>
      </c>
      <c r="B17" s="28" t="s">
        <v>177</v>
      </c>
      <c r="C17" s="15">
        <v>143</v>
      </c>
      <c r="D17" s="15">
        <v>293</v>
      </c>
      <c r="E17" s="15">
        <v>150</v>
      </c>
      <c r="F17" s="15">
        <v>178</v>
      </c>
      <c r="G17" s="15">
        <v>194</v>
      </c>
      <c r="H17" s="15">
        <v>166</v>
      </c>
      <c r="I17" s="15">
        <v>210</v>
      </c>
      <c r="J17" s="15">
        <v>196</v>
      </c>
      <c r="K17" s="15">
        <v>162</v>
      </c>
      <c r="L17" s="15">
        <v>168</v>
      </c>
      <c r="M17" s="15">
        <v>293</v>
      </c>
      <c r="N17" s="15">
        <v>232</v>
      </c>
      <c r="O17" s="15">
        <v>224</v>
      </c>
    </row>
    <row r="18" spans="1:15">
      <c r="A18" s="22" t="s">
        <v>1</v>
      </c>
      <c r="B18" s="28" t="s">
        <v>178</v>
      </c>
      <c r="C18" s="15">
        <v>143</v>
      </c>
      <c r="D18" s="15">
        <v>293</v>
      </c>
      <c r="E18" s="15">
        <v>152</v>
      </c>
      <c r="F18" s="15">
        <v>150</v>
      </c>
      <c r="G18" s="15">
        <v>194</v>
      </c>
      <c r="H18" s="15">
        <v>163</v>
      </c>
      <c r="I18" s="15">
        <v>200</v>
      </c>
      <c r="J18" s="15">
        <v>198</v>
      </c>
      <c r="K18" s="15">
        <v>147</v>
      </c>
      <c r="L18" s="15">
        <v>146</v>
      </c>
      <c r="M18" s="15">
        <v>320</v>
      </c>
      <c r="N18" s="15">
        <v>232</v>
      </c>
      <c r="O18" s="15">
        <v>224</v>
      </c>
    </row>
    <row r="19" spans="1:15">
      <c r="A19" s="22" t="s">
        <v>1</v>
      </c>
      <c r="B19" s="28" t="s">
        <v>178</v>
      </c>
      <c r="C19" s="15">
        <v>139</v>
      </c>
      <c r="D19" s="15">
        <v>293</v>
      </c>
      <c r="E19" s="15">
        <v>152</v>
      </c>
      <c r="F19" s="15">
        <v>178</v>
      </c>
      <c r="G19" s="15">
        <v>215</v>
      </c>
      <c r="H19" s="15">
        <v>166</v>
      </c>
      <c r="I19" s="15">
        <v>202</v>
      </c>
      <c r="J19" s="15">
        <v>184</v>
      </c>
      <c r="K19" s="15">
        <v>159</v>
      </c>
      <c r="L19" s="15">
        <v>150</v>
      </c>
      <c r="M19" s="15">
        <v>320</v>
      </c>
      <c r="N19" s="15">
        <v>232</v>
      </c>
      <c r="O19" s="15">
        <v>194</v>
      </c>
    </row>
    <row r="20" spans="1:15">
      <c r="A20" s="22" t="s">
        <v>1</v>
      </c>
      <c r="B20" s="28" t="s">
        <v>179</v>
      </c>
      <c r="C20" s="15">
        <v>139</v>
      </c>
      <c r="D20" s="15">
        <v>332</v>
      </c>
      <c r="E20" s="15">
        <v>152</v>
      </c>
      <c r="F20" s="15">
        <v>158</v>
      </c>
      <c r="G20" s="15">
        <v>200</v>
      </c>
      <c r="H20" s="15">
        <v>163</v>
      </c>
      <c r="I20" s="15">
        <v>202</v>
      </c>
      <c r="J20" s="15">
        <v>182</v>
      </c>
      <c r="K20" s="15">
        <v>162</v>
      </c>
      <c r="L20" s="15">
        <v>146</v>
      </c>
      <c r="M20" s="15">
        <v>320</v>
      </c>
      <c r="N20" s="15">
        <v>232</v>
      </c>
      <c r="O20" s="15">
        <v>224</v>
      </c>
    </row>
    <row r="21" spans="1:15">
      <c r="A21" s="22" t="s">
        <v>1</v>
      </c>
      <c r="B21" s="28" t="s">
        <v>179</v>
      </c>
      <c r="C21" s="15">
        <v>139</v>
      </c>
      <c r="D21" s="15">
        <v>302</v>
      </c>
      <c r="E21" s="15">
        <v>150</v>
      </c>
      <c r="F21" s="15">
        <v>158</v>
      </c>
      <c r="G21" s="15">
        <v>215</v>
      </c>
      <c r="H21" s="15">
        <v>166</v>
      </c>
      <c r="I21" s="15">
        <v>202</v>
      </c>
      <c r="J21" s="15">
        <v>196</v>
      </c>
      <c r="K21" s="15">
        <v>168</v>
      </c>
      <c r="L21" s="15">
        <v>134</v>
      </c>
      <c r="M21" s="15">
        <v>293</v>
      </c>
      <c r="N21" s="15">
        <v>214</v>
      </c>
      <c r="O21" s="15">
        <v>230</v>
      </c>
    </row>
    <row r="22" spans="1:15">
      <c r="A22" s="22" t="s">
        <v>1</v>
      </c>
      <c r="B22" s="28" t="s">
        <v>180</v>
      </c>
      <c r="C22" s="15">
        <v>131</v>
      </c>
      <c r="D22" s="15">
        <v>302</v>
      </c>
      <c r="E22" s="15">
        <v>152</v>
      </c>
      <c r="F22" s="15">
        <v>158</v>
      </c>
      <c r="G22" s="15">
        <v>194</v>
      </c>
      <c r="H22" s="15">
        <v>160</v>
      </c>
      <c r="I22" s="15">
        <v>202</v>
      </c>
      <c r="J22" s="15">
        <v>196</v>
      </c>
      <c r="K22" s="15">
        <v>150</v>
      </c>
      <c r="L22" s="15">
        <v>146</v>
      </c>
      <c r="M22" s="15">
        <v>320</v>
      </c>
      <c r="N22" s="15">
        <v>232</v>
      </c>
      <c r="O22" s="15">
        <v>214</v>
      </c>
    </row>
    <row r="23" spans="1:15">
      <c r="A23" s="22" t="s">
        <v>1</v>
      </c>
      <c r="B23" s="28" t="s">
        <v>180</v>
      </c>
      <c r="C23" s="15">
        <v>139</v>
      </c>
      <c r="D23" s="15">
        <v>320</v>
      </c>
      <c r="E23" s="15">
        <v>152</v>
      </c>
      <c r="F23" s="15">
        <v>142</v>
      </c>
      <c r="G23" s="15">
        <v>215</v>
      </c>
      <c r="H23" s="15">
        <v>163</v>
      </c>
      <c r="I23" s="15">
        <v>206</v>
      </c>
      <c r="J23" s="15">
        <v>196</v>
      </c>
      <c r="K23" s="15">
        <v>162</v>
      </c>
      <c r="L23" s="15">
        <v>132</v>
      </c>
      <c r="M23" s="15">
        <v>302</v>
      </c>
      <c r="N23" s="15">
        <v>214</v>
      </c>
      <c r="O23" s="15">
        <v>224</v>
      </c>
    </row>
    <row r="24" spans="1:15">
      <c r="A24" s="22" t="s">
        <v>1</v>
      </c>
      <c r="B24" s="28" t="s">
        <v>181</v>
      </c>
      <c r="C24" s="15">
        <v>143</v>
      </c>
      <c r="D24" s="15">
        <v>329</v>
      </c>
      <c r="E24" s="15">
        <v>152</v>
      </c>
      <c r="F24" s="15">
        <v>154</v>
      </c>
      <c r="G24" s="15">
        <v>194</v>
      </c>
      <c r="H24" s="15">
        <v>163</v>
      </c>
      <c r="I24" s="15">
        <v>202</v>
      </c>
      <c r="J24" s="15">
        <v>196</v>
      </c>
      <c r="K24" s="15">
        <v>162</v>
      </c>
      <c r="L24" s="15">
        <v>146</v>
      </c>
      <c r="M24" s="15">
        <v>302</v>
      </c>
      <c r="N24" s="15">
        <v>232</v>
      </c>
      <c r="O24" s="15">
        <v>224</v>
      </c>
    </row>
    <row r="25" spans="1:15">
      <c r="A25" s="22" t="s">
        <v>1</v>
      </c>
      <c r="B25" s="28" t="s">
        <v>181</v>
      </c>
      <c r="C25" s="15">
        <v>139</v>
      </c>
      <c r="D25" s="15">
        <v>338</v>
      </c>
      <c r="E25" s="15">
        <v>152</v>
      </c>
      <c r="F25" s="15">
        <v>182</v>
      </c>
      <c r="G25" s="15">
        <v>215</v>
      </c>
      <c r="H25" s="15">
        <v>166</v>
      </c>
      <c r="I25" s="15">
        <v>202</v>
      </c>
      <c r="J25" s="15">
        <v>182</v>
      </c>
      <c r="K25" s="15">
        <v>162</v>
      </c>
      <c r="L25" s="15">
        <v>168</v>
      </c>
      <c r="M25" s="15">
        <v>293</v>
      </c>
      <c r="N25" s="15">
        <v>216</v>
      </c>
      <c r="O25" s="15">
        <v>224</v>
      </c>
    </row>
    <row r="26" spans="1:15">
      <c r="A26" s="22" t="s">
        <v>1</v>
      </c>
      <c r="B26" s="28" t="s">
        <v>182</v>
      </c>
      <c r="C26" s="15">
        <v>139</v>
      </c>
      <c r="D26" s="15">
        <v>302</v>
      </c>
      <c r="E26" s="15">
        <v>152</v>
      </c>
      <c r="F26" s="15">
        <v>158</v>
      </c>
      <c r="G26" s="15">
        <v>194</v>
      </c>
      <c r="H26" s="15">
        <v>163</v>
      </c>
      <c r="I26" s="15">
        <v>202</v>
      </c>
      <c r="J26" s="15">
        <v>182</v>
      </c>
      <c r="K26" s="15">
        <v>150</v>
      </c>
      <c r="L26" s="15">
        <v>146</v>
      </c>
      <c r="M26" s="15">
        <v>302</v>
      </c>
      <c r="N26" s="15">
        <v>232</v>
      </c>
      <c r="O26" s="15">
        <v>224</v>
      </c>
    </row>
    <row r="27" spans="1:15">
      <c r="A27" s="22" t="s">
        <v>1</v>
      </c>
      <c r="B27" s="28" t="s">
        <v>182</v>
      </c>
      <c r="C27" s="15">
        <v>139</v>
      </c>
      <c r="D27" s="15">
        <v>302</v>
      </c>
      <c r="E27" s="15">
        <v>154</v>
      </c>
      <c r="F27" s="15">
        <v>150</v>
      </c>
      <c r="G27" s="15">
        <v>197</v>
      </c>
      <c r="H27" s="15">
        <v>166</v>
      </c>
      <c r="I27" s="15">
        <v>204</v>
      </c>
      <c r="J27" s="15">
        <v>196</v>
      </c>
      <c r="K27" s="15">
        <v>162</v>
      </c>
      <c r="L27" s="15">
        <v>124</v>
      </c>
      <c r="M27" s="15">
        <v>293</v>
      </c>
      <c r="N27" s="15">
        <v>232</v>
      </c>
      <c r="O27" s="15">
        <v>164</v>
      </c>
    </row>
    <row r="28" spans="1:15">
      <c r="A28" s="22" t="s">
        <v>1</v>
      </c>
      <c r="B28" s="28" t="s">
        <v>183</v>
      </c>
      <c r="C28" s="15">
        <v>131</v>
      </c>
      <c r="D28" s="15">
        <v>332</v>
      </c>
      <c r="E28" s="15">
        <v>152</v>
      </c>
      <c r="F28" s="15">
        <v>158</v>
      </c>
      <c r="G28" s="15">
        <v>194</v>
      </c>
      <c r="H28" s="15">
        <v>160</v>
      </c>
      <c r="I28" s="15">
        <v>202</v>
      </c>
      <c r="J28" s="15">
        <v>182</v>
      </c>
      <c r="K28" s="15">
        <v>168</v>
      </c>
      <c r="L28" s="15">
        <v>140</v>
      </c>
      <c r="M28" s="15">
        <v>302</v>
      </c>
      <c r="N28" s="15">
        <v>232</v>
      </c>
      <c r="O28" s="15">
        <v>224</v>
      </c>
    </row>
    <row r="29" spans="1:15">
      <c r="A29" s="22" t="s">
        <v>1</v>
      </c>
      <c r="B29" s="28" t="s">
        <v>183</v>
      </c>
      <c r="C29" s="15">
        <v>139</v>
      </c>
      <c r="D29" s="15">
        <v>293</v>
      </c>
      <c r="E29" s="15">
        <v>152</v>
      </c>
      <c r="F29" s="15">
        <v>158</v>
      </c>
      <c r="G29" s="15">
        <v>215</v>
      </c>
      <c r="H29" s="15">
        <v>163</v>
      </c>
      <c r="I29" s="15">
        <v>202</v>
      </c>
      <c r="J29" s="15">
        <v>196</v>
      </c>
      <c r="K29" s="15">
        <v>156</v>
      </c>
      <c r="L29" s="15">
        <v>134</v>
      </c>
      <c r="M29" s="15">
        <v>302</v>
      </c>
      <c r="N29" s="15">
        <v>232</v>
      </c>
      <c r="O29" s="15">
        <v>230</v>
      </c>
    </row>
    <row r="30" spans="1:15">
      <c r="A30" s="22" t="s">
        <v>1</v>
      </c>
      <c r="B30" s="28" t="s">
        <v>184</v>
      </c>
      <c r="C30" s="15">
        <v>131</v>
      </c>
      <c r="D30" s="15">
        <v>293</v>
      </c>
      <c r="E30" s="15">
        <v>142</v>
      </c>
      <c r="F30" s="15">
        <v>158</v>
      </c>
      <c r="G30" s="15">
        <v>194</v>
      </c>
      <c r="H30" s="15">
        <v>163</v>
      </c>
      <c r="I30" s="15">
        <v>202</v>
      </c>
      <c r="J30" s="15">
        <v>184</v>
      </c>
      <c r="K30" s="15">
        <v>159</v>
      </c>
      <c r="L30" s="15">
        <v>142</v>
      </c>
      <c r="M30" s="15">
        <v>302</v>
      </c>
      <c r="N30" s="15">
        <v>232</v>
      </c>
      <c r="O30" s="15">
        <v>217</v>
      </c>
    </row>
    <row r="31" spans="1:15">
      <c r="A31" s="22" t="s">
        <v>1</v>
      </c>
      <c r="B31" s="28" t="s">
        <v>184</v>
      </c>
      <c r="C31" s="15">
        <v>139</v>
      </c>
      <c r="D31" s="15">
        <v>302</v>
      </c>
      <c r="E31" s="15">
        <v>152</v>
      </c>
      <c r="F31" s="15">
        <v>158</v>
      </c>
      <c r="G31" s="15">
        <v>215</v>
      </c>
      <c r="H31" s="15">
        <v>166</v>
      </c>
      <c r="I31" s="15">
        <v>202</v>
      </c>
      <c r="J31" s="15">
        <v>184</v>
      </c>
      <c r="K31" s="15">
        <v>159</v>
      </c>
      <c r="L31" s="15">
        <v>122</v>
      </c>
      <c r="M31" s="15">
        <v>320</v>
      </c>
      <c r="N31" s="15">
        <v>216</v>
      </c>
      <c r="O31" s="15">
        <v>230</v>
      </c>
    </row>
    <row r="32" spans="1:15">
      <c r="A32" s="22" t="s">
        <v>1</v>
      </c>
      <c r="B32" s="28" t="s">
        <v>185</v>
      </c>
      <c r="C32" s="15">
        <v>139</v>
      </c>
      <c r="D32" s="15">
        <v>302</v>
      </c>
      <c r="E32" s="15">
        <v>152</v>
      </c>
      <c r="F32" s="15">
        <v>158</v>
      </c>
      <c r="G32" s="15">
        <v>215</v>
      </c>
      <c r="H32" s="15">
        <v>163</v>
      </c>
      <c r="I32" s="15">
        <v>206</v>
      </c>
      <c r="J32" s="15">
        <v>184</v>
      </c>
      <c r="K32" s="15">
        <v>162</v>
      </c>
      <c r="L32" s="15">
        <v>158</v>
      </c>
      <c r="M32" s="15">
        <v>320</v>
      </c>
      <c r="N32" s="15">
        <v>232</v>
      </c>
      <c r="O32" s="15">
        <v>224</v>
      </c>
    </row>
    <row r="33" spans="1:15">
      <c r="A33" s="22" t="s">
        <v>1</v>
      </c>
      <c r="B33" s="28" t="s">
        <v>185</v>
      </c>
      <c r="C33" s="15">
        <v>139</v>
      </c>
      <c r="D33" s="15">
        <v>302</v>
      </c>
      <c r="E33" s="15">
        <v>140</v>
      </c>
      <c r="F33" s="15">
        <v>138</v>
      </c>
      <c r="G33" s="15">
        <v>215</v>
      </c>
      <c r="H33" s="15">
        <v>166</v>
      </c>
      <c r="I33" s="15">
        <v>208</v>
      </c>
      <c r="J33" s="15">
        <v>196</v>
      </c>
      <c r="K33" s="15">
        <v>156</v>
      </c>
      <c r="L33" s="15">
        <v>134</v>
      </c>
      <c r="M33" s="15">
        <v>302</v>
      </c>
      <c r="N33" s="15">
        <v>232</v>
      </c>
      <c r="O33" s="15">
        <v>224</v>
      </c>
    </row>
    <row r="34" spans="1:15">
      <c r="A34" s="22" t="s">
        <v>1</v>
      </c>
      <c r="B34" s="28" t="s">
        <v>186</v>
      </c>
      <c r="C34" s="15">
        <v>139</v>
      </c>
      <c r="D34" s="15">
        <v>332</v>
      </c>
      <c r="E34" s="15">
        <v>152</v>
      </c>
      <c r="F34" s="15">
        <v>158</v>
      </c>
      <c r="G34" s="15">
        <v>215</v>
      </c>
      <c r="H34" s="15">
        <v>163</v>
      </c>
      <c r="I34" s="15">
        <v>202</v>
      </c>
      <c r="J34" s="15">
        <v>182</v>
      </c>
      <c r="K34" s="15">
        <v>150</v>
      </c>
      <c r="L34" s="15">
        <v>122</v>
      </c>
      <c r="M34" s="15">
        <v>302</v>
      </c>
      <c r="N34" s="15">
        <v>232</v>
      </c>
      <c r="O34" s="15">
        <v>224</v>
      </c>
    </row>
    <row r="35" spans="1:15">
      <c r="A35" s="22" t="s">
        <v>1</v>
      </c>
      <c r="B35" s="28" t="s">
        <v>186</v>
      </c>
      <c r="C35" s="15">
        <v>139</v>
      </c>
      <c r="D35" s="15">
        <v>302</v>
      </c>
      <c r="E35" s="15">
        <v>150</v>
      </c>
      <c r="F35" s="15">
        <v>150</v>
      </c>
      <c r="G35" s="15">
        <v>215</v>
      </c>
      <c r="H35" s="15">
        <v>166</v>
      </c>
      <c r="I35" s="15">
        <v>202</v>
      </c>
      <c r="J35" s="15">
        <v>184</v>
      </c>
      <c r="K35" s="15">
        <v>162</v>
      </c>
      <c r="L35" s="15">
        <v>134</v>
      </c>
      <c r="M35" s="15">
        <v>320</v>
      </c>
      <c r="N35" s="15">
        <v>232</v>
      </c>
      <c r="O35" s="15">
        <v>224</v>
      </c>
    </row>
    <row r="36" spans="1:15">
      <c r="A36" s="22" t="s">
        <v>1</v>
      </c>
      <c r="B36" s="28" t="s">
        <v>187</v>
      </c>
      <c r="C36" s="15">
        <v>143</v>
      </c>
      <c r="D36" s="15">
        <v>302</v>
      </c>
      <c r="E36" s="15">
        <v>152</v>
      </c>
      <c r="F36" s="15">
        <v>154</v>
      </c>
      <c r="G36" s="15">
        <v>197</v>
      </c>
      <c r="H36" s="15">
        <v>163</v>
      </c>
      <c r="I36" s="15">
        <v>202</v>
      </c>
      <c r="J36" s="15">
        <v>184</v>
      </c>
      <c r="K36" s="15">
        <v>162</v>
      </c>
      <c r="L36" s="15">
        <v>150</v>
      </c>
      <c r="M36" s="15">
        <v>302</v>
      </c>
      <c r="N36" s="15">
        <v>232</v>
      </c>
      <c r="O36" s="15">
        <v>224</v>
      </c>
    </row>
    <row r="37" spans="1:15">
      <c r="A37" s="22" t="s">
        <v>1</v>
      </c>
      <c r="B37" s="28" t="s">
        <v>187</v>
      </c>
      <c r="C37" s="15">
        <v>131</v>
      </c>
      <c r="D37" s="15">
        <v>326</v>
      </c>
      <c r="E37" s="15">
        <v>150</v>
      </c>
      <c r="F37" s="15">
        <v>158</v>
      </c>
      <c r="G37" s="15">
        <v>215</v>
      </c>
      <c r="H37" s="15">
        <v>166</v>
      </c>
      <c r="I37" s="15">
        <v>204</v>
      </c>
      <c r="J37" s="15">
        <v>198</v>
      </c>
      <c r="K37" s="15">
        <v>150</v>
      </c>
      <c r="L37" s="15">
        <v>134</v>
      </c>
      <c r="M37" s="15">
        <v>302</v>
      </c>
      <c r="N37" s="15">
        <v>232</v>
      </c>
      <c r="O37" s="15">
        <v>224</v>
      </c>
    </row>
    <row r="38" spans="1:15">
      <c r="A38" s="22" t="s">
        <v>1</v>
      </c>
      <c r="B38" s="28" t="s">
        <v>188</v>
      </c>
      <c r="C38" s="15">
        <v>131</v>
      </c>
      <c r="D38" s="15">
        <v>302</v>
      </c>
      <c r="E38" s="15">
        <v>152</v>
      </c>
      <c r="F38" s="15">
        <v>158</v>
      </c>
      <c r="G38" s="15">
        <v>194</v>
      </c>
      <c r="H38" s="15">
        <v>160</v>
      </c>
      <c r="I38" s="15">
        <v>202</v>
      </c>
      <c r="J38" s="15">
        <v>182</v>
      </c>
      <c r="K38" s="15">
        <v>150</v>
      </c>
      <c r="L38" s="15">
        <v>140</v>
      </c>
      <c r="M38" s="15">
        <v>293</v>
      </c>
      <c r="N38" s="15">
        <v>232</v>
      </c>
      <c r="O38" s="15">
        <v>224</v>
      </c>
    </row>
    <row r="39" spans="1:15">
      <c r="A39" s="22" t="s">
        <v>1</v>
      </c>
      <c r="B39" s="28" t="s">
        <v>188</v>
      </c>
      <c r="C39" s="15">
        <v>139</v>
      </c>
      <c r="D39" s="15">
        <v>302</v>
      </c>
      <c r="E39" s="15">
        <v>140</v>
      </c>
      <c r="F39" s="15">
        <v>186</v>
      </c>
      <c r="G39" s="15">
        <v>197</v>
      </c>
      <c r="H39" s="15">
        <v>163</v>
      </c>
      <c r="I39" s="15">
        <v>202</v>
      </c>
      <c r="J39" s="15">
        <v>196</v>
      </c>
      <c r="K39" s="15">
        <v>162</v>
      </c>
      <c r="L39" s="15">
        <v>146</v>
      </c>
      <c r="M39" s="15">
        <v>311</v>
      </c>
      <c r="N39" s="15">
        <v>232</v>
      </c>
      <c r="O39" s="15">
        <v>230</v>
      </c>
    </row>
    <row r="40" spans="1:15">
      <c r="A40" s="22" t="s">
        <v>1</v>
      </c>
      <c r="B40" s="28" t="s">
        <v>189</v>
      </c>
      <c r="C40" s="15">
        <v>139</v>
      </c>
      <c r="D40" s="15">
        <v>302</v>
      </c>
      <c r="E40" s="15">
        <v>142</v>
      </c>
      <c r="F40" s="15">
        <v>150</v>
      </c>
      <c r="G40" s="15">
        <v>194</v>
      </c>
      <c r="H40" s="15">
        <v>154</v>
      </c>
      <c r="I40" s="15">
        <v>202</v>
      </c>
      <c r="J40" s="15">
        <v>182</v>
      </c>
      <c r="K40" s="15">
        <v>162</v>
      </c>
      <c r="L40" s="15">
        <v>144</v>
      </c>
      <c r="M40" s="15">
        <v>302</v>
      </c>
      <c r="N40" s="15">
        <v>214</v>
      </c>
      <c r="O40" s="15">
        <v>230</v>
      </c>
    </row>
    <row r="41" spans="1:15">
      <c r="A41" s="22" t="s">
        <v>1</v>
      </c>
      <c r="B41" s="28" t="s">
        <v>189</v>
      </c>
      <c r="C41" s="15">
        <v>139</v>
      </c>
      <c r="D41" s="15">
        <v>338</v>
      </c>
      <c r="E41" s="15">
        <v>152</v>
      </c>
      <c r="F41" s="15">
        <v>150</v>
      </c>
      <c r="G41" s="15">
        <v>194</v>
      </c>
      <c r="H41" s="15">
        <v>166</v>
      </c>
      <c r="I41" s="15">
        <v>206</v>
      </c>
      <c r="J41" s="15">
        <v>196</v>
      </c>
      <c r="K41" s="15">
        <v>162</v>
      </c>
      <c r="L41" s="15">
        <v>182</v>
      </c>
      <c r="M41" s="15">
        <v>311</v>
      </c>
      <c r="N41" s="15">
        <v>232</v>
      </c>
      <c r="O41" s="15">
        <v>230</v>
      </c>
    </row>
    <row r="42" spans="1:15">
      <c r="A42" s="22" t="s">
        <v>1</v>
      </c>
      <c r="B42" s="28" t="s">
        <v>190</v>
      </c>
      <c r="C42" s="15">
        <v>131</v>
      </c>
      <c r="D42" s="15">
        <v>329</v>
      </c>
      <c r="E42" s="15">
        <v>138</v>
      </c>
      <c r="F42" s="15">
        <v>154</v>
      </c>
      <c r="G42" s="15">
        <v>194</v>
      </c>
      <c r="H42" s="15">
        <v>154</v>
      </c>
      <c r="I42" s="15">
        <v>202</v>
      </c>
      <c r="J42" s="15">
        <v>182</v>
      </c>
      <c r="K42" s="15">
        <v>162</v>
      </c>
      <c r="L42" s="15">
        <v>144</v>
      </c>
      <c r="M42" s="15">
        <v>302</v>
      </c>
      <c r="N42" s="15">
        <v>214</v>
      </c>
      <c r="O42" s="15">
        <v>224</v>
      </c>
    </row>
    <row r="43" spans="1:15">
      <c r="A43" s="22" t="s">
        <v>1</v>
      </c>
      <c r="B43" s="28" t="s">
        <v>190</v>
      </c>
      <c r="C43" s="15">
        <v>139</v>
      </c>
      <c r="D43" s="15">
        <v>338</v>
      </c>
      <c r="E43" s="15">
        <v>152</v>
      </c>
      <c r="F43" s="15">
        <v>186</v>
      </c>
      <c r="G43" s="15">
        <v>215</v>
      </c>
      <c r="H43" s="15">
        <v>166</v>
      </c>
      <c r="I43" s="15">
        <v>202</v>
      </c>
      <c r="J43" s="15">
        <v>196</v>
      </c>
      <c r="K43" s="15">
        <v>150</v>
      </c>
      <c r="L43" s="15">
        <v>146</v>
      </c>
      <c r="M43" s="15">
        <v>302</v>
      </c>
      <c r="N43" s="15">
        <v>232</v>
      </c>
      <c r="O43" s="15">
        <v>224</v>
      </c>
    </row>
    <row r="44" spans="1:15">
      <c r="A44" s="22" t="s">
        <v>1</v>
      </c>
      <c r="B44" s="28" t="s">
        <v>191</v>
      </c>
      <c r="C44" s="15">
        <v>139</v>
      </c>
      <c r="D44" s="15">
        <v>302</v>
      </c>
      <c r="E44" s="15">
        <v>152</v>
      </c>
      <c r="F44" s="15">
        <v>154</v>
      </c>
      <c r="G44" s="15">
        <v>197</v>
      </c>
      <c r="H44" s="15">
        <v>166</v>
      </c>
      <c r="I44" s="15">
        <v>200</v>
      </c>
      <c r="J44" s="15">
        <v>182</v>
      </c>
      <c r="K44" s="15">
        <v>150</v>
      </c>
      <c r="L44" s="15">
        <v>144</v>
      </c>
      <c r="M44" s="15">
        <v>293</v>
      </c>
      <c r="N44" s="15">
        <v>216</v>
      </c>
      <c r="O44" s="15">
        <v>214</v>
      </c>
    </row>
    <row r="45" spans="1:15">
      <c r="A45" s="22" t="s">
        <v>1</v>
      </c>
      <c r="B45" s="28" t="s">
        <v>191</v>
      </c>
      <c r="C45" s="15">
        <v>131</v>
      </c>
      <c r="D45" s="15">
        <v>293</v>
      </c>
      <c r="E45" s="15">
        <v>154</v>
      </c>
      <c r="F45" s="15">
        <v>186</v>
      </c>
      <c r="G45" s="15">
        <v>215</v>
      </c>
      <c r="H45" s="15">
        <v>154</v>
      </c>
      <c r="I45" s="15">
        <v>202</v>
      </c>
      <c r="J45" s="15">
        <v>198</v>
      </c>
      <c r="K45" s="15">
        <v>162</v>
      </c>
      <c r="L45" s="15">
        <v>124</v>
      </c>
      <c r="M45" s="15">
        <v>293</v>
      </c>
      <c r="N45" s="15">
        <v>232</v>
      </c>
      <c r="O45" s="15">
        <v>224</v>
      </c>
    </row>
    <row r="46" spans="1:15">
      <c r="A46" s="22" t="s">
        <v>1</v>
      </c>
      <c r="B46" s="28" t="s">
        <v>192</v>
      </c>
      <c r="C46" s="15">
        <v>131</v>
      </c>
      <c r="D46" s="15">
        <v>293</v>
      </c>
      <c r="E46" s="15">
        <v>142</v>
      </c>
      <c r="F46" s="15">
        <v>154</v>
      </c>
      <c r="G46" s="15">
        <v>194</v>
      </c>
      <c r="H46" s="15">
        <v>154</v>
      </c>
      <c r="I46" s="15">
        <v>202</v>
      </c>
      <c r="J46" s="15">
        <v>196</v>
      </c>
      <c r="K46" s="15">
        <v>150</v>
      </c>
      <c r="L46" s="15">
        <v>146</v>
      </c>
      <c r="M46" s="15">
        <v>302</v>
      </c>
      <c r="N46" s="15">
        <v>216</v>
      </c>
      <c r="O46" s="15">
        <v>217</v>
      </c>
    </row>
    <row r="47" spans="1:15">
      <c r="A47" s="22" t="s">
        <v>1</v>
      </c>
      <c r="B47" s="28" t="s">
        <v>192</v>
      </c>
      <c r="C47" s="15">
        <v>139</v>
      </c>
      <c r="D47" s="15">
        <v>293</v>
      </c>
      <c r="E47" s="15">
        <v>152</v>
      </c>
      <c r="F47" s="15">
        <v>154</v>
      </c>
      <c r="G47" s="15">
        <v>215</v>
      </c>
      <c r="H47" s="15">
        <v>166</v>
      </c>
      <c r="I47" s="15">
        <v>202</v>
      </c>
      <c r="J47" s="15">
        <v>200</v>
      </c>
      <c r="K47" s="15">
        <v>162</v>
      </c>
      <c r="L47" s="15">
        <v>146</v>
      </c>
      <c r="M47" s="15">
        <v>302</v>
      </c>
      <c r="N47" s="15">
        <v>232</v>
      </c>
      <c r="O47" s="15">
        <v>224</v>
      </c>
    </row>
    <row r="48" spans="1:15">
      <c r="A48" s="22" t="s">
        <v>1</v>
      </c>
      <c r="B48" s="28" t="s">
        <v>193</v>
      </c>
      <c r="C48" s="15">
        <v>139</v>
      </c>
      <c r="D48" s="15">
        <v>302</v>
      </c>
      <c r="E48" s="15">
        <v>152</v>
      </c>
      <c r="F48" s="15">
        <v>150</v>
      </c>
      <c r="G48" s="15">
        <v>194</v>
      </c>
      <c r="H48" s="15">
        <v>163</v>
      </c>
      <c r="I48" s="15">
        <v>200</v>
      </c>
      <c r="J48" s="15">
        <v>182</v>
      </c>
      <c r="K48" s="15">
        <v>147</v>
      </c>
      <c r="L48" s="15">
        <v>146</v>
      </c>
      <c r="M48" s="15">
        <v>302</v>
      </c>
      <c r="N48" s="15">
        <v>232</v>
      </c>
      <c r="O48" s="15">
        <v>224</v>
      </c>
    </row>
    <row r="49" spans="1:15">
      <c r="A49" s="22" t="s">
        <v>1</v>
      </c>
      <c r="B49" s="28" t="s">
        <v>193</v>
      </c>
      <c r="C49" s="15">
        <v>143</v>
      </c>
      <c r="D49" s="15">
        <v>338</v>
      </c>
      <c r="E49" s="15">
        <v>150</v>
      </c>
      <c r="F49" s="15">
        <v>178</v>
      </c>
      <c r="G49" s="15">
        <v>194</v>
      </c>
      <c r="H49" s="15">
        <v>166</v>
      </c>
      <c r="I49" s="15">
        <v>206</v>
      </c>
      <c r="J49" s="15">
        <v>196</v>
      </c>
      <c r="K49" s="15">
        <v>162</v>
      </c>
      <c r="L49" s="15">
        <v>146</v>
      </c>
      <c r="M49" s="15">
        <v>293</v>
      </c>
      <c r="N49" s="15">
        <v>232</v>
      </c>
      <c r="O49" s="15">
        <v>224</v>
      </c>
    </row>
    <row r="50" spans="1:15">
      <c r="A50" s="22" t="s">
        <v>1</v>
      </c>
      <c r="B50" s="28" t="s">
        <v>194</v>
      </c>
      <c r="C50" s="15">
        <v>139</v>
      </c>
      <c r="D50" s="15">
        <v>320</v>
      </c>
      <c r="E50" s="15">
        <v>152</v>
      </c>
      <c r="F50" s="15">
        <v>154</v>
      </c>
      <c r="G50" s="15">
        <v>194</v>
      </c>
      <c r="H50" s="15">
        <v>163</v>
      </c>
      <c r="I50" s="15">
        <v>202</v>
      </c>
      <c r="J50" s="15">
        <v>184</v>
      </c>
      <c r="K50" s="15">
        <v>159</v>
      </c>
      <c r="L50" s="15">
        <v>132</v>
      </c>
      <c r="M50" s="15">
        <v>302</v>
      </c>
      <c r="N50" s="15">
        <v>214</v>
      </c>
      <c r="O50" s="15">
        <v>224</v>
      </c>
    </row>
    <row r="51" spans="1:15">
      <c r="A51" s="22" t="s">
        <v>1</v>
      </c>
      <c r="B51" s="28" t="s">
        <v>194</v>
      </c>
      <c r="C51" s="15">
        <v>143</v>
      </c>
      <c r="D51" s="15">
        <v>329</v>
      </c>
      <c r="E51" s="15">
        <v>150</v>
      </c>
      <c r="F51" s="15">
        <v>182</v>
      </c>
      <c r="G51" s="15">
        <v>215</v>
      </c>
      <c r="H51" s="15">
        <v>166</v>
      </c>
      <c r="I51" s="15">
        <v>204</v>
      </c>
      <c r="J51" s="15">
        <v>182</v>
      </c>
      <c r="K51" s="15">
        <v>147</v>
      </c>
      <c r="L51" s="15">
        <v>134</v>
      </c>
      <c r="M51" s="15">
        <v>302</v>
      </c>
      <c r="N51" s="15">
        <v>232</v>
      </c>
      <c r="O51" s="15">
        <v>224</v>
      </c>
    </row>
    <row r="52" spans="1:15">
      <c r="A52" s="22" t="s">
        <v>1</v>
      </c>
      <c r="B52" s="28" t="s">
        <v>195</v>
      </c>
      <c r="C52" s="15">
        <v>139</v>
      </c>
      <c r="D52" s="15">
        <v>332</v>
      </c>
      <c r="E52" s="15">
        <v>142</v>
      </c>
      <c r="F52" s="15">
        <v>158</v>
      </c>
      <c r="G52" s="15">
        <v>194</v>
      </c>
      <c r="H52" s="15">
        <v>163</v>
      </c>
      <c r="I52" s="15">
        <v>202</v>
      </c>
      <c r="J52" s="15">
        <v>182</v>
      </c>
      <c r="K52" s="15">
        <v>162</v>
      </c>
      <c r="L52" s="15">
        <v>146</v>
      </c>
      <c r="M52" s="15">
        <v>302</v>
      </c>
      <c r="N52" s="15">
        <v>216</v>
      </c>
      <c r="O52" s="15">
        <v>224</v>
      </c>
    </row>
    <row r="53" spans="1:15">
      <c r="A53" s="22" t="s">
        <v>1</v>
      </c>
      <c r="B53" s="28" t="s">
        <v>195</v>
      </c>
      <c r="C53" s="15">
        <v>131</v>
      </c>
      <c r="D53" s="15">
        <v>332</v>
      </c>
      <c r="E53" s="15">
        <v>152</v>
      </c>
      <c r="F53" s="15">
        <v>148</v>
      </c>
      <c r="G53" s="15">
        <v>194</v>
      </c>
      <c r="H53" s="15">
        <v>166</v>
      </c>
      <c r="I53" s="15">
        <v>204</v>
      </c>
      <c r="J53" s="15">
        <v>196</v>
      </c>
      <c r="K53" s="15">
        <v>162</v>
      </c>
      <c r="L53" s="15">
        <v>146</v>
      </c>
      <c r="M53" s="15">
        <v>293</v>
      </c>
      <c r="N53" s="15">
        <v>232</v>
      </c>
      <c r="O53" s="15">
        <v>224</v>
      </c>
    </row>
    <row r="54" spans="1:15">
      <c r="A54" s="22" t="s">
        <v>60</v>
      </c>
      <c r="B54" s="28" t="s">
        <v>196</v>
      </c>
      <c r="C54" s="15">
        <v>139</v>
      </c>
      <c r="D54" s="15">
        <v>293</v>
      </c>
      <c r="E54" s="15">
        <v>150</v>
      </c>
      <c r="F54" s="15">
        <v>154</v>
      </c>
      <c r="G54" s="15">
        <v>194</v>
      </c>
      <c r="H54" s="15">
        <v>160</v>
      </c>
      <c r="I54" s="15">
        <v>202</v>
      </c>
      <c r="J54" s="15">
        <v>182</v>
      </c>
      <c r="K54" s="15">
        <v>162</v>
      </c>
      <c r="L54" s="15">
        <v>146</v>
      </c>
      <c r="M54" s="15">
        <v>302</v>
      </c>
      <c r="N54" s="15">
        <v>232</v>
      </c>
      <c r="O54" s="15">
        <v>224</v>
      </c>
    </row>
    <row r="55" spans="1:15">
      <c r="A55" s="22" t="s">
        <v>60</v>
      </c>
      <c r="B55" s="28" t="s">
        <v>196</v>
      </c>
      <c r="C55" s="15">
        <v>143</v>
      </c>
      <c r="D55" s="15">
        <v>338</v>
      </c>
      <c r="E55" s="15">
        <v>150</v>
      </c>
      <c r="F55" s="15">
        <v>154</v>
      </c>
      <c r="G55" s="15">
        <v>215</v>
      </c>
      <c r="H55" s="15">
        <v>163</v>
      </c>
      <c r="I55" s="15">
        <v>202</v>
      </c>
      <c r="J55" s="15">
        <v>196</v>
      </c>
      <c r="K55" s="15">
        <v>162</v>
      </c>
      <c r="L55" s="15">
        <v>158</v>
      </c>
      <c r="M55" s="15">
        <v>311</v>
      </c>
      <c r="N55" s="15">
        <v>232</v>
      </c>
      <c r="O55" s="15">
        <v>230</v>
      </c>
    </row>
    <row r="56" spans="1:15">
      <c r="A56" s="22" t="s">
        <v>60</v>
      </c>
      <c r="B56" s="28" t="s">
        <v>197</v>
      </c>
      <c r="C56" s="15">
        <v>139</v>
      </c>
      <c r="D56" s="15">
        <v>302</v>
      </c>
      <c r="E56" s="15">
        <v>150</v>
      </c>
      <c r="F56" s="15">
        <v>158</v>
      </c>
      <c r="G56" s="15">
        <v>194</v>
      </c>
      <c r="H56" s="15">
        <v>166</v>
      </c>
      <c r="I56" s="15">
        <v>196</v>
      </c>
      <c r="J56" s="15">
        <v>196</v>
      </c>
      <c r="K56" s="15">
        <v>162</v>
      </c>
      <c r="L56" s="15">
        <v>158</v>
      </c>
      <c r="M56" s="15">
        <v>302</v>
      </c>
      <c r="N56" s="15">
        <v>232</v>
      </c>
      <c r="O56" s="15">
        <v>224</v>
      </c>
    </row>
    <row r="57" spans="1:15">
      <c r="A57" s="22" t="s">
        <v>60</v>
      </c>
      <c r="B57" s="28" t="s">
        <v>197</v>
      </c>
      <c r="C57" s="15">
        <v>143</v>
      </c>
      <c r="D57" s="15">
        <v>293</v>
      </c>
      <c r="E57" s="15">
        <v>152</v>
      </c>
      <c r="F57" s="15">
        <v>138</v>
      </c>
      <c r="G57" s="15">
        <v>194</v>
      </c>
      <c r="H57" s="15">
        <v>163</v>
      </c>
      <c r="I57" s="15">
        <v>204</v>
      </c>
      <c r="J57" s="15">
        <v>184</v>
      </c>
      <c r="K57" s="15">
        <v>162</v>
      </c>
      <c r="L57" s="15">
        <v>146</v>
      </c>
      <c r="M57" s="15">
        <v>302</v>
      </c>
      <c r="N57" s="15">
        <v>232</v>
      </c>
      <c r="O57" s="15">
        <v>227</v>
      </c>
    </row>
    <row r="58" spans="1:15">
      <c r="A58" s="22" t="s">
        <v>60</v>
      </c>
      <c r="B58" s="28" t="s">
        <v>198</v>
      </c>
      <c r="C58" s="15">
        <v>139</v>
      </c>
      <c r="D58" s="15">
        <v>302</v>
      </c>
      <c r="E58" s="15">
        <v>150</v>
      </c>
      <c r="F58" s="15">
        <v>154</v>
      </c>
      <c r="G58" s="15">
        <v>200</v>
      </c>
      <c r="H58" s="15">
        <v>163</v>
      </c>
      <c r="I58" s="15">
        <v>200</v>
      </c>
      <c r="J58" s="15">
        <v>182</v>
      </c>
      <c r="K58" s="15">
        <v>162</v>
      </c>
      <c r="L58" s="15">
        <v>146</v>
      </c>
      <c r="M58" s="15">
        <v>320</v>
      </c>
      <c r="N58" s="15">
        <v>232</v>
      </c>
      <c r="O58" s="15">
        <v>224</v>
      </c>
    </row>
    <row r="59" spans="1:15">
      <c r="A59" s="22" t="s">
        <v>60</v>
      </c>
      <c r="B59" s="28" t="s">
        <v>198</v>
      </c>
      <c r="C59" s="15">
        <v>139</v>
      </c>
      <c r="D59" s="15">
        <v>302</v>
      </c>
      <c r="E59" s="15">
        <v>140</v>
      </c>
      <c r="F59" s="15">
        <v>158</v>
      </c>
      <c r="G59" s="15">
        <v>215</v>
      </c>
      <c r="H59" s="15">
        <v>163</v>
      </c>
      <c r="I59" s="15">
        <v>202</v>
      </c>
      <c r="J59" s="15">
        <v>196</v>
      </c>
      <c r="K59" s="15">
        <v>159</v>
      </c>
      <c r="L59" s="15">
        <v>150</v>
      </c>
      <c r="M59" s="15">
        <v>302</v>
      </c>
      <c r="N59" s="15">
        <v>232</v>
      </c>
      <c r="O59" s="15">
        <v>194</v>
      </c>
    </row>
    <row r="60" spans="1:15">
      <c r="A60" s="22" t="s">
        <v>60</v>
      </c>
      <c r="B60" s="28" t="s">
        <v>199</v>
      </c>
      <c r="C60" s="15">
        <v>139</v>
      </c>
      <c r="D60" s="15">
        <v>293</v>
      </c>
      <c r="E60" s="15">
        <v>150</v>
      </c>
      <c r="F60" s="15">
        <v>154</v>
      </c>
      <c r="G60" s="15">
        <v>197</v>
      </c>
      <c r="H60" s="15">
        <v>160</v>
      </c>
      <c r="I60" s="15">
        <v>202</v>
      </c>
      <c r="J60" s="15">
        <v>196</v>
      </c>
      <c r="K60" s="15">
        <v>162</v>
      </c>
      <c r="L60" s="15">
        <v>158</v>
      </c>
      <c r="M60" s="15">
        <v>320</v>
      </c>
      <c r="N60" s="15">
        <v>232</v>
      </c>
      <c r="O60" s="15">
        <v>224</v>
      </c>
    </row>
    <row r="61" spans="1:15">
      <c r="A61" s="22" t="s">
        <v>60</v>
      </c>
      <c r="B61" s="28" t="s">
        <v>199</v>
      </c>
      <c r="C61" s="15">
        <v>143</v>
      </c>
      <c r="D61" s="15">
        <v>302</v>
      </c>
      <c r="E61" s="15">
        <v>150</v>
      </c>
      <c r="F61" s="15">
        <v>170</v>
      </c>
      <c r="G61" s="15">
        <v>200</v>
      </c>
      <c r="H61" s="15">
        <v>163</v>
      </c>
      <c r="I61" s="15">
        <v>200</v>
      </c>
      <c r="J61" s="15">
        <v>200</v>
      </c>
      <c r="K61" s="15">
        <v>162</v>
      </c>
      <c r="L61" s="15">
        <v>146</v>
      </c>
      <c r="M61" s="15">
        <v>302</v>
      </c>
      <c r="N61" s="15">
        <v>232</v>
      </c>
      <c r="O61" s="15">
        <v>230</v>
      </c>
    </row>
    <row r="62" spans="1:15">
      <c r="A62" s="22" t="s">
        <v>60</v>
      </c>
      <c r="B62" s="28" t="s">
        <v>200</v>
      </c>
      <c r="C62" s="15">
        <v>139</v>
      </c>
      <c r="D62" s="15">
        <v>302</v>
      </c>
      <c r="E62" s="15">
        <v>150</v>
      </c>
      <c r="F62" s="15">
        <v>158</v>
      </c>
      <c r="G62" s="15">
        <v>194</v>
      </c>
      <c r="H62" s="15">
        <v>163</v>
      </c>
      <c r="I62" s="15">
        <v>200</v>
      </c>
      <c r="J62" s="15">
        <v>196</v>
      </c>
      <c r="K62" s="15">
        <v>162</v>
      </c>
      <c r="L62" s="15">
        <v>158</v>
      </c>
      <c r="M62" s="15">
        <v>302</v>
      </c>
      <c r="N62" s="15">
        <v>232</v>
      </c>
      <c r="O62" s="15">
        <v>224</v>
      </c>
    </row>
    <row r="63" spans="1:15">
      <c r="A63" s="22" t="s">
        <v>60</v>
      </c>
      <c r="B63" s="28" t="s">
        <v>200</v>
      </c>
      <c r="C63" s="15">
        <v>143</v>
      </c>
      <c r="D63" s="15">
        <v>329</v>
      </c>
      <c r="E63" s="15">
        <v>152</v>
      </c>
      <c r="F63" s="15">
        <v>158</v>
      </c>
      <c r="G63" s="15">
        <v>194</v>
      </c>
      <c r="H63" s="15">
        <v>166</v>
      </c>
      <c r="I63" s="15">
        <v>202</v>
      </c>
      <c r="J63" s="15">
        <v>196</v>
      </c>
      <c r="K63" s="15">
        <v>162</v>
      </c>
      <c r="L63" s="15">
        <v>146</v>
      </c>
      <c r="M63" s="15">
        <v>302</v>
      </c>
      <c r="N63" s="15">
        <v>232</v>
      </c>
      <c r="O63" s="15">
        <v>224</v>
      </c>
    </row>
    <row r="64" spans="1:15">
      <c r="A64" s="22" t="s">
        <v>60</v>
      </c>
      <c r="B64" s="28" t="s">
        <v>201</v>
      </c>
      <c r="C64" s="15">
        <v>139</v>
      </c>
      <c r="D64" s="15">
        <v>302</v>
      </c>
      <c r="E64" s="15">
        <v>150</v>
      </c>
      <c r="F64" s="15">
        <v>186</v>
      </c>
      <c r="G64" s="15">
        <v>194</v>
      </c>
      <c r="H64" s="15">
        <v>163</v>
      </c>
      <c r="I64" s="15">
        <v>202</v>
      </c>
      <c r="J64" s="15">
        <v>182</v>
      </c>
      <c r="K64" s="15">
        <v>147</v>
      </c>
      <c r="L64" s="15">
        <v>150</v>
      </c>
      <c r="M64" s="15">
        <v>302</v>
      </c>
      <c r="N64" s="15">
        <v>232</v>
      </c>
      <c r="O64" s="15">
        <v>194</v>
      </c>
    </row>
    <row r="65" spans="1:15">
      <c r="A65" s="22" t="s">
        <v>60</v>
      </c>
      <c r="B65" s="28" t="s">
        <v>201</v>
      </c>
      <c r="C65" s="15">
        <v>131</v>
      </c>
      <c r="D65" s="15">
        <v>338</v>
      </c>
      <c r="E65" s="15">
        <v>152</v>
      </c>
      <c r="F65" s="15">
        <v>190</v>
      </c>
      <c r="G65" s="15">
        <v>200</v>
      </c>
      <c r="H65" s="15">
        <v>163</v>
      </c>
      <c r="I65" s="15">
        <v>202</v>
      </c>
      <c r="J65" s="15">
        <v>196</v>
      </c>
      <c r="K65" s="15">
        <v>159</v>
      </c>
      <c r="L65" s="15">
        <v>152</v>
      </c>
      <c r="M65" s="15">
        <v>302</v>
      </c>
      <c r="N65" s="15">
        <v>214</v>
      </c>
      <c r="O65" s="15">
        <v>224</v>
      </c>
    </row>
    <row r="66" spans="1:15">
      <c r="A66" s="22" t="s">
        <v>60</v>
      </c>
      <c r="B66" s="28" t="s">
        <v>202</v>
      </c>
      <c r="C66" s="15">
        <v>139</v>
      </c>
      <c r="D66" s="15">
        <v>302</v>
      </c>
      <c r="E66" s="15">
        <v>150</v>
      </c>
      <c r="F66" s="15">
        <v>154</v>
      </c>
      <c r="G66" s="15">
        <v>197</v>
      </c>
      <c r="H66" s="15">
        <v>160</v>
      </c>
      <c r="I66" s="15">
        <v>202</v>
      </c>
      <c r="J66" s="15">
        <v>200</v>
      </c>
      <c r="K66" s="15">
        <v>150</v>
      </c>
      <c r="L66" s="15">
        <v>132</v>
      </c>
      <c r="M66" s="15">
        <v>302</v>
      </c>
      <c r="N66" s="15">
        <v>232</v>
      </c>
      <c r="O66" s="15">
        <v>224</v>
      </c>
    </row>
    <row r="67" spans="1:15">
      <c r="A67" s="22" t="s">
        <v>60</v>
      </c>
      <c r="B67" s="28" t="s">
        <v>202</v>
      </c>
      <c r="C67" s="15">
        <v>143</v>
      </c>
      <c r="D67" s="15">
        <v>338</v>
      </c>
      <c r="E67" s="15">
        <v>150</v>
      </c>
      <c r="F67" s="15">
        <v>186</v>
      </c>
      <c r="G67" s="15">
        <v>215</v>
      </c>
      <c r="H67" s="15">
        <v>163</v>
      </c>
      <c r="I67" s="15">
        <v>202</v>
      </c>
      <c r="J67" s="15">
        <v>182</v>
      </c>
      <c r="K67" s="15">
        <v>159</v>
      </c>
      <c r="L67" s="15">
        <v>122</v>
      </c>
      <c r="M67" s="15">
        <v>302</v>
      </c>
      <c r="N67" s="15">
        <v>232</v>
      </c>
      <c r="O67" s="15">
        <v>224</v>
      </c>
    </row>
    <row r="68" spans="1:15">
      <c r="A68" s="22" t="s">
        <v>60</v>
      </c>
      <c r="B68" s="28" t="s">
        <v>203</v>
      </c>
      <c r="C68" s="15">
        <v>139</v>
      </c>
      <c r="D68" s="15">
        <v>329</v>
      </c>
      <c r="E68" s="15">
        <v>154</v>
      </c>
      <c r="F68" s="15">
        <v>150</v>
      </c>
      <c r="G68" s="15">
        <v>194</v>
      </c>
      <c r="H68" s="15">
        <v>166</v>
      </c>
      <c r="I68" s="15">
        <v>202</v>
      </c>
      <c r="J68" s="15">
        <v>198</v>
      </c>
      <c r="K68" s="15">
        <v>162</v>
      </c>
      <c r="L68" s="15">
        <v>132</v>
      </c>
      <c r="M68" s="15">
        <v>302</v>
      </c>
      <c r="N68" s="15">
        <v>232</v>
      </c>
      <c r="O68" s="15">
        <v>224</v>
      </c>
    </row>
    <row r="69" spans="1:15">
      <c r="A69" s="22" t="s">
        <v>60</v>
      </c>
      <c r="B69" s="28" t="s">
        <v>203</v>
      </c>
      <c r="C69" s="15">
        <v>143</v>
      </c>
      <c r="D69" s="15">
        <v>341</v>
      </c>
      <c r="E69" s="15">
        <v>152</v>
      </c>
      <c r="F69" s="15">
        <v>178</v>
      </c>
      <c r="G69" s="15">
        <v>215</v>
      </c>
      <c r="H69" s="15">
        <v>166</v>
      </c>
      <c r="I69" s="15">
        <v>202</v>
      </c>
      <c r="J69" s="15">
        <v>200</v>
      </c>
      <c r="K69" s="15">
        <v>162</v>
      </c>
      <c r="L69" s="15">
        <v>122</v>
      </c>
      <c r="M69" s="15">
        <v>293</v>
      </c>
      <c r="N69" s="15">
        <v>232</v>
      </c>
      <c r="O69" s="15">
        <v>224</v>
      </c>
    </row>
    <row r="70" spans="1:15">
      <c r="A70" s="22" t="s">
        <v>60</v>
      </c>
      <c r="B70" s="28" t="s">
        <v>204</v>
      </c>
      <c r="C70" s="15">
        <v>139</v>
      </c>
      <c r="D70" s="15">
        <v>302</v>
      </c>
      <c r="E70" s="15">
        <v>150</v>
      </c>
      <c r="F70" s="15">
        <v>158</v>
      </c>
      <c r="G70" s="15">
        <v>194</v>
      </c>
      <c r="H70" s="15">
        <v>163</v>
      </c>
      <c r="I70" s="15">
        <v>202</v>
      </c>
      <c r="J70" s="15">
        <v>182</v>
      </c>
      <c r="K70" s="15">
        <v>162</v>
      </c>
      <c r="L70" s="15">
        <v>158</v>
      </c>
      <c r="M70" s="15">
        <v>302</v>
      </c>
      <c r="N70" s="15">
        <v>232</v>
      </c>
      <c r="O70" s="15">
        <v>224</v>
      </c>
    </row>
    <row r="71" spans="1:15">
      <c r="A71" s="22" t="s">
        <v>60</v>
      </c>
      <c r="B71" s="28" t="s">
        <v>204</v>
      </c>
      <c r="C71" s="15">
        <v>139</v>
      </c>
      <c r="D71" s="15">
        <v>329</v>
      </c>
      <c r="E71" s="15">
        <v>140</v>
      </c>
      <c r="F71" s="15">
        <v>146</v>
      </c>
      <c r="G71" s="15">
        <v>215</v>
      </c>
      <c r="H71" s="15">
        <v>166</v>
      </c>
      <c r="I71" s="15">
        <v>202</v>
      </c>
      <c r="J71" s="15">
        <v>196</v>
      </c>
      <c r="K71" s="15">
        <v>162</v>
      </c>
      <c r="L71" s="15">
        <v>146</v>
      </c>
      <c r="M71" s="15">
        <v>293</v>
      </c>
      <c r="N71" s="15">
        <v>232</v>
      </c>
      <c r="O71" s="15">
        <v>194</v>
      </c>
    </row>
    <row r="72" spans="1:15">
      <c r="A72" s="22" t="s">
        <v>60</v>
      </c>
      <c r="B72" s="28" t="s">
        <v>205</v>
      </c>
      <c r="C72" s="15">
        <v>139</v>
      </c>
      <c r="D72" s="15">
        <v>293</v>
      </c>
      <c r="E72" s="15">
        <v>150</v>
      </c>
      <c r="F72" s="15">
        <v>154</v>
      </c>
      <c r="G72" s="15">
        <v>194</v>
      </c>
      <c r="H72" s="15">
        <v>163</v>
      </c>
      <c r="I72" s="15">
        <v>202</v>
      </c>
      <c r="J72" s="15">
        <v>182</v>
      </c>
      <c r="K72" s="15">
        <v>162</v>
      </c>
      <c r="L72" s="15">
        <v>146</v>
      </c>
      <c r="M72" s="15">
        <v>302</v>
      </c>
      <c r="N72" s="15">
        <v>232</v>
      </c>
      <c r="O72" s="15">
        <v>224</v>
      </c>
    </row>
    <row r="73" spans="1:15">
      <c r="A73" s="22" t="s">
        <v>60</v>
      </c>
      <c r="B73" s="28" t="s">
        <v>205</v>
      </c>
      <c r="C73" s="15">
        <v>139</v>
      </c>
      <c r="D73" s="15">
        <v>302</v>
      </c>
      <c r="E73" s="15">
        <v>150</v>
      </c>
      <c r="F73" s="15">
        <v>138</v>
      </c>
      <c r="G73" s="15">
        <v>215</v>
      </c>
      <c r="H73" s="15">
        <v>163</v>
      </c>
      <c r="I73" s="15">
        <v>196</v>
      </c>
      <c r="J73" s="15">
        <v>196</v>
      </c>
      <c r="K73" s="15">
        <v>156</v>
      </c>
      <c r="L73" s="15">
        <v>158</v>
      </c>
      <c r="M73" s="15">
        <v>302</v>
      </c>
      <c r="N73" s="15">
        <v>232</v>
      </c>
      <c r="O73" s="15">
        <v>224</v>
      </c>
    </row>
    <row r="74" spans="1:15">
      <c r="A74" s="22" t="s">
        <v>60</v>
      </c>
      <c r="B74" s="28" t="s">
        <v>206</v>
      </c>
      <c r="C74" s="15">
        <v>139</v>
      </c>
      <c r="D74" s="15">
        <v>302</v>
      </c>
      <c r="E74" s="15">
        <v>150</v>
      </c>
      <c r="F74" s="15">
        <v>154</v>
      </c>
      <c r="G74" s="15">
        <v>194</v>
      </c>
      <c r="H74" s="15">
        <v>160</v>
      </c>
      <c r="I74" s="15">
        <v>202</v>
      </c>
      <c r="J74" s="15">
        <v>182</v>
      </c>
      <c r="K74" s="15">
        <v>168</v>
      </c>
      <c r="L74" s="15">
        <v>158</v>
      </c>
      <c r="M74" s="15">
        <v>302</v>
      </c>
      <c r="N74" s="15">
        <v>232</v>
      </c>
      <c r="O74" s="15">
        <v>224</v>
      </c>
    </row>
    <row r="75" spans="1:15">
      <c r="A75" s="22" t="s">
        <v>60</v>
      </c>
      <c r="B75" s="28" t="s">
        <v>206</v>
      </c>
      <c r="C75" s="15">
        <v>139</v>
      </c>
      <c r="D75" s="15">
        <v>302</v>
      </c>
      <c r="E75" s="15">
        <v>138</v>
      </c>
      <c r="F75" s="15">
        <v>150</v>
      </c>
      <c r="G75" s="15">
        <v>215</v>
      </c>
      <c r="H75" s="15">
        <v>163</v>
      </c>
      <c r="I75" s="15">
        <v>202</v>
      </c>
      <c r="J75" s="15">
        <v>196</v>
      </c>
      <c r="K75" s="15">
        <v>147</v>
      </c>
      <c r="L75" s="15">
        <v>132</v>
      </c>
      <c r="M75" s="15">
        <v>302</v>
      </c>
      <c r="N75" s="15">
        <v>232</v>
      </c>
      <c r="O75" s="15">
        <v>230</v>
      </c>
    </row>
    <row r="76" spans="1:15">
      <c r="A76" s="22" t="s">
        <v>60</v>
      </c>
      <c r="B76" s="28" t="s">
        <v>207</v>
      </c>
      <c r="C76" s="15">
        <v>139</v>
      </c>
      <c r="D76" s="15">
        <v>302</v>
      </c>
      <c r="E76" s="15">
        <v>150</v>
      </c>
      <c r="F76" s="15">
        <v>154</v>
      </c>
      <c r="G76" s="15">
        <v>197</v>
      </c>
      <c r="H76" s="15">
        <v>163</v>
      </c>
      <c r="I76" s="15">
        <v>202</v>
      </c>
      <c r="J76" s="15">
        <v>182</v>
      </c>
      <c r="K76" s="15">
        <v>162</v>
      </c>
      <c r="L76" s="15">
        <v>132</v>
      </c>
      <c r="M76" s="15">
        <v>302</v>
      </c>
      <c r="N76" s="15">
        <v>232</v>
      </c>
      <c r="O76" s="15">
        <v>224</v>
      </c>
    </row>
    <row r="77" spans="1:15">
      <c r="A77" s="22" t="s">
        <v>60</v>
      </c>
      <c r="B77" s="28" t="s">
        <v>207</v>
      </c>
      <c r="C77" s="15">
        <v>143</v>
      </c>
      <c r="D77" s="15">
        <v>338</v>
      </c>
      <c r="E77" s="15">
        <v>152</v>
      </c>
      <c r="F77" s="15">
        <v>142</v>
      </c>
      <c r="G77" s="15">
        <v>215</v>
      </c>
      <c r="H77" s="15">
        <v>166</v>
      </c>
      <c r="I77" s="15">
        <v>208</v>
      </c>
      <c r="J77" s="15">
        <v>196</v>
      </c>
      <c r="K77" s="15">
        <v>162</v>
      </c>
      <c r="L77" s="15">
        <v>122</v>
      </c>
      <c r="M77" s="15">
        <v>302</v>
      </c>
      <c r="N77" s="15">
        <v>232</v>
      </c>
      <c r="O77" s="15">
        <v>224</v>
      </c>
    </row>
    <row r="78" spans="1:15">
      <c r="A78" s="22" t="s">
        <v>60</v>
      </c>
      <c r="B78" s="28" t="s">
        <v>208</v>
      </c>
      <c r="C78" s="15">
        <v>139</v>
      </c>
      <c r="D78" s="15">
        <v>302</v>
      </c>
      <c r="E78" s="15">
        <v>150</v>
      </c>
      <c r="F78" s="15">
        <v>154</v>
      </c>
      <c r="G78" s="15">
        <v>194</v>
      </c>
      <c r="H78" s="15">
        <v>160</v>
      </c>
      <c r="I78" s="15">
        <v>200</v>
      </c>
      <c r="J78" s="15">
        <v>184</v>
      </c>
      <c r="K78" s="15">
        <v>162</v>
      </c>
      <c r="L78" s="15">
        <v>158</v>
      </c>
      <c r="M78" s="15">
        <v>320</v>
      </c>
      <c r="N78" s="15">
        <v>232</v>
      </c>
      <c r="O78" s="15">
        <v>224</v>
      </c>
    </row>
    <row r="79" spans="1:15">
      <c r="A79" s="22" t="s">
        <v>60</v>
      </c>
      <c r="B79" s="28" t="s">
        <v>208</v>
      </c>
      <c r="C79" s="15">
        <v>143</v>
      </c>
      <c r="D79" s="15">
        <v>302</v>
      </c>
      <c r="E79" s="15">
        <v>152</v>
      </c>
      <c r="F79" s="15">
        <v>154</v>
      </c>
      <c r="G79" s="15">
        <v>200</v>
      </c>
      <c r="H79" s="15">
        <v>163</v>
      </c>
      <c r="I79" s="15">
        <v>200</v>
      </c>
      <c r="J79" s="15">
        <v>200</v>
      </c>
      <c r="K79" s="15">
        <v>162</v>
      </c>
      <c r="L79" s="15">
        <v>146</v>
      </c>
      <c r="M79" s="15">
        <v>302</v>
      </c>
      <c r="N79" s="15">
        <v>232</v>
      </c>
      <c r="O79" s="15">
        <v>224</v>
      </c>
    </row>
    <row r="80" spans="1:15">
      <c r="A80" s="22" t="s">
        <v>60</v>
      </c>
      <c r="B80" s="28" t="s">
        <v>209</v>
      </c>
      <c r="C80" s="15">
        <v>143</v>
      </c>
      <c r="D80" s="15">
        <v>302</v>
      </c>
      <c r="E80" s="15">
        <v>150</v>
      </c>
      <c r="F80" s="15">
        <v>150</v>
      </c>
      <c r="G80" s="15">
        <v>194</v>
      </c>
      <c r="H80" s="15">
        <v>163</v>
      </c>
      <c r="I80" s="15">
        <v>200</v>
      </c>
      <c r="J80" s="15">
        <v>196</v>
      </c>
      <c r="K80" s="15">
        <v>162</v>
      </c>
      <c r="L80" s="15">
        <v>150</v>
      </c>
      <c r="M80" s="15">
        <v>302</v>
      </c>
      <c r="N80" s="15">
        <v>232</v>
      </c>
      <c r="O80" s="15">
        <v>224</v>
      </c>
    </row>
    <row r="81" spans="1:15">
      <c r="A81" s="22" t="s">
        <v>60</v>
      </c>
      <c r="B81" s="28" t="s">
        <v>209</v>
      </c>
      <c r="C81" s="15">
        <v>143</v>
      </c>
      <c r="D81" s="15">
        <v>293</v>
      </c>
      <c r="E81" s="15">
        <v>150</v>
      </c>
      <c r="F81" s="15">
        <v>178</v>
      </c>
      <c r="G81" s="15">
        <v>215</v>
      </c>
      <c r="H81" s="15">
        <v>166</v>
      </c>
      <c r="I81" s="15">
        <v>202</v>
      </c>
      <c r="J81" s="15">
        <v>198</v>
      </c>
      <c r="K81" s="15">
        <v>169</v>
      </c>
      <c r="L81" s="15">
        <v>152</v>
      </c>
      <c r="M81" s="15">
        <v>302</v>
      </c>
      <c r="N81" s="15">
        <v>232</v>
      </c>
      <c r="O81" s="15">
        <v>224</v>
      </c>
    </row>
    <row r="82" spans="1:15">
      <c r="A82" s="22" t="s">
        <v>60</v>
      </c>
      <c r="B82" s="28" t="s">
        <v>210</v>
      </c>
      <c r="C82" s="15">
        <v>139</v>
      </c>
      <c r="D82" s="15">
        <v>293</v>
      </c>
      <c r="E82" s="15">
        <v>150</v>
      </c>
      <c r="F82" s="15">
        <v>154</v>
      </c>
      <c r="G82" s="15">
        <v>194</v>
      </c>
      <c r="H82" s="15">
        <v>163</v>
      </c>
      <c r="I82" s="15">
        <v>202</v>
      </c>
      <c r="J82" s="15">
        <v>196</v>
      </c>
      <c r="K82" s="15">
        <v>162</v>
      </c>
      <c r="L82" s="15">
        <v>146</v>
      </c>
      <c r="M82" s="15">
        <v>302</v>
      </c>
      <c r="N82" s="15">
        <v>232</v>
      </c>
      <c r="O82" s="15">
        <v>224</v>
      </c>
    </row>
    <row r="83" spans="1:15">
      <c r="A83" s="22" t="s">
        <v>60</v>
      </c>
      <c r="B83" s="28" t="s">
        <v>210</v>
      </c>
      <c r="C83" s="15">
        <v>143</v>
      </c>
      <c r="D83" s="15">
        <v>329</v>
      </c>
      <c r="E83" s="15">
        <v>152</v>
      </c>
      <c r="F83" s="15">
        <v>154</v>
      </c>
      <c r="G83" s="15">
        <v>194</v>
      </c>
      <c r="H83" s="15">
        <v>163</v>
      </c>
      <c r="I83" s="15">
        <v>202</v>
      </c>
      <c r="J83" s="15">
        <v>182</v>
      </c>
      <c r="K83" s="15">
        <v>150</v>
      </c>
      <c r="L83" s="15">
        <v>134</v>
      </c>
      <c r="M83" s="15">
        <v>293</v>
      </c>
      <c r="N83" s="15">
        <v>236</v>
      </c>
      <c r="O83" s="15">
        <v>224</v>
      </c>
    </row>
    <row r="84" spans="1:15">
      <c r="A84" s="22" t="s">
        <v>60</v>
      </c>
      <c r="B84" s="28" t="s">
        <v>211</v>
      </c>
      <c r="C84" s="15">
        <v>139</v>
      </c>
      <c r="D84" s="15">
        <v>320</v>
      </c>
      <c r="E84" s="15">
        <v>150</v>
      </c>
      <c r="F84" s="15">
        <v>154</v>
      </c>
      <c r="G84" s="15">
        <v>194</v>
      </c>
      <c r="H84" s="15">
        <v>160</v>
      </c>
      <c r="I84" s="15">
        <v>206</v>
      </c>
      <c r="J84" s="15">
        <v>196</v>
      </c>
      <c r="K84" s="15">
        <v>168</v>
      </c>
      <c r="L84" s="15">
        <v>152</v>
      </c>
      <c r="M84" s="15">
        <v>320</v>
      </c>
      <c r="N84" s="15">
        <v>232</v>
      </c>
      <c r="O84" s="15">
        <v>224</v>
      </c>
    </row>
    <row r="85" spans="1:15">
      <c r="A85" s="22" t="s">
        <v>60</v>
      </c>
      <c r="B85" s="28" t="s">
        <v>211</v>
      </c>
      <c r="C85" s="15">
        <v>139</v>
      </c>
      <c r="D85" s="15">
        <v>302</v>
      </c>
      <c r="E85" s="15">
        <v>130</v>
      </c>
      <c r="F85" s="15">
        <v>142</v>
      </c>
      <c r="G85" s="15">
        <v>194</v>
      </c>
      <c r="H85" s="15">
        <v>163</v>
      </c>
      <c r="I85" s="15">
        <v>202</v>
      </c>
      <c r="J85" s="15">
        <v>182</v>
      </c>
      <c r="K85" s="15">
        <v>150</v>
      </c>
      <c r="L85" s="15">
        <v>132</v>
      </c>
      <c r="M85" s="15">
        <v>302</v>
      </c>
      <c r="N85" s="15">
        <v>216</v>
      </c>
      <c r="O85" s="15">
        <v>230</v>
      </c>
    </row>
    <row r="86" spans="1:15">
      <c r="A86" s="22" t="s">
        <v>60</v>
      </c>
      <c r="B86" s="28" t="s">
        <v>212</v>
      </c>
      <c r="C86" s="15">
        <v>139</v>
      </c>
      <c r="D86" s="15">
        <v>302</v>
      </c>
      <c r="E86" s="15">
        <v>130</v>
      </c>
      <c r="F86" s="15">
        <v>154</v>
      </c>
      <c r="G86" s="15">
        <v>194</v>
      </c>
      <c r="H86" s="15">
        <v>160</v>
      </c>
      <c r="I86" s="15">
        <v>202</v>
      </c>
      <c r="J86" s="15">
        <v>196</v>
      </c>
      <c r="K86" s="15">
        <v>168</v>
      </c>
      <c r="L86" s="15">
        <v>150</v>
      </c>
      <c r="M86" s="15">
        <v>302</v>
      </c>
      <c r="N86" s="15">
        <v>232</v>
      </c>
      <c r="O86" s="15">
        <v>214</v>
      </c>
    </row>
    <row r="87" spans="1:15">
      <c r="A87" s="22" t="s">
        <v>60</v>
      </c>
      <c r="B87" s="28" t="s">
        <v>212</v>
      </c>
      <c r="C87" s="15">
        <v>139</v>
      </c>
      <c r="D87" s="15">
        <v>329</v>
      </c>
      <c r="E87" s="15">
        <v>138</v>
      </c>
      <c r="F87" s="15">
        <v>170</v>
      </c>
      <c r="G87" s="15">
        <v>215</v>
      </c>
      <c r="H87" s="15">
        <v>163</v>
      </c>
      <c r="I87" s="15">
        <v>202</v>
      </c>
      <c r="J87" s="15">
        <v>182</v>
      </c>
      <c r="K87" s="15">
        <v>162</v>
      </c>
      <c r="L87" s="15">
        <v>158</v>
      </c>
      <c r="M87" s="15">
        <v>302</v>
      </c>
      <c r="N87" s="15">
        <v>216</v>
      </c>
      <c r="O87" s="15">
        <v>217</v>
      </c>
    </row>
    <row r="88" spans="1:15">
      <c r="A88" s="22" t="s">
        <v>60</v>
      </c>
      <c r="B88" s="28" t="s">
        <v>213</v>
      </c>
      <c r="C88" s="15">
        <v>139</v>
      </c>
      <c r="D88" s="15">
        <v>293</v>
      </c>
      <c r="E88" s="15">
        <v>150</v>
      </c>
      <c r="F88" s="15">
        <v>154</v>
      </c>
      <c r="G88" s="15">
        <v>194</v>
      </c>
      <c r="H88" s="15">
        <v>163</v>
      </c>
      <c r="I88" s="15">
        <v>202</v>
      </c>
      <c r="J88" s="15">
        <v>184</v>
      </c>
      <c r="K88" s="15">
        <v>162</v>
      </c>
      <c r="L88" s="15">
        <v>158</v>
      </c>
      <c r="M88" s="15">
        <v>320</v>
      </c>
      <c r="N88" s="15">
        <v>232</v>
      </c>
      <c r="O88" s="15">
        <v>217</v>
      </c>
    </row>
    <row r="89" spans="1:15">
      <c r="A89" s="22" t="s">
        <v>60</v>
      </c>
      <c r="B89" s="28" t="s">
        <v>213</v>
      </c>
      <c r="C89" s="15">
        <v>139</v>
      </c>
      <c r="D89" s="15">
        <v>338</v>
      </c>
      <c r="E89" s="15">
        <v>150</v>
      </c>
      <c r="F89" s="15">
        <v>138</v>
      </c>
      <c r="G89" s="15">
        <v>197</v>
      </c>
      <c r="H89" s="15">
        <v>163</v>
      </c>
      <c r="I89" s="15">
        <v>204</v>
      </c>
      <c r="J89" s="15">
        <v>198</v>
      </c>
      <c r="K89" s="15">
        <v>150</v>
      </c>
      <c r="L89" s="15">
        <v>146</v>
      </c>
      <c r="M89" s="15">
        <v>302</v>
      </c>
      <c r="N89" s="15">
        <v>232</v>
      </c>
      <c r="O89" s="15">
        <v>194</v>
      </c>
    </row>
    <row r="90" spans="1:15">
      <c r="A90" s="22" t="s">
        <v>60</v>
      </c>
      <c r="B90" s="28" t="s">
        <v>214</v>
      </c>
      <c r="C90" s="15">
        <v>139</v>
      </c>
      <c r="D90" s="15">
        <v>293</v>
      </c>
      <c r="E90" s="15">
        <v>150</v>
      </c>
      <c r="F90" s="15">
        <v>158</v>
      </c>
      <c r="G90" s="15">
        <v>194</v>
      </c>
      <c r="H90" s="15">
        <v>163</v>
      </c>
      <c r="I90" s="15">
        <v>202</v>
      </c>
      <c r="J90" s="15">
        <v>196</v>
      </c>
      <c r="K90" s="15">
        <v>150</v>
      </c>
      <c r="L90" s="15">
        <v>146</v>
      </c>
      <c r="M90" s="15">
        <v>302</v>
      </c>
      <c r="N90" s="15">
        <v>232</v>
      </c>
      <c r="O90" s="15">
        <v>224</v>
      </c>
    </row>
    <row r="91" spans="1:15">
      <c r="A91" s="22" t="s">
        <v>60</v>
      </c>
      <c r="B91" s="28" t="s">
        <v>214</v>
      </c>
      <c r="C91" s="15">
        <v>139</v>
      </c>
      <c r="D91" s="15">
        <v>302</v>
      </c>
      <c r="E91" s="15">
        <v>152</v>
      </c>
      <c r="F91" s="15">
        <v>154</v>
      </c>
      <c r="G91" s="15">
        <v>200</v>
      </c>
      <c r="H91" s="15">
        <v>160</v>
      </c>
      <c r="I91" s="15">
        <v>204</v>
      </c>
      <c r="J91" s="15">
        <v>198</v>
      </c>
      <c r="K91" s="15">
        <v>150</v>
      </c>
      <c r="L91" s="15">
        <v>152</v>
      </c>
      <c r="M91" s="15">
        <v>302</v>
      </c>
      <c r="N91" s="15">
        <v>232</v>
      </c>
      <c r="O91" s="15">
        <v>224</v>
      </c>
    </row>
    <row r="92" spans="1:15">
      <c r="A92" s="22" t="s">
        <v>60</v>
      </c>
      <c r="B92" s="28" t="s">
        <v>215</v>
      </c>
      <c r="C92" s="15">
        <v>139</v>
      </c>
      <c r="D92" s="15">
        <v>302</v>
      </c>
      <c r="E92" s="15">
        <v>150</v>
      </c>
      <c r="F92" s="15">
        <v>154</v>
      </c>
      <c r="G92" s="15">
        <v>200</v>
      </c>
      <c r="H92" s="15">
        <v>160</v>
      </c>
      <c r="I92" s="15">
        <v>196</v>
      </c>
      <c r="J92" s="15">
        <v>182</v>
      </c>
      <c r="K92" s="15">
        <v>162</v>
      </c>
      <c r="L92" s="15">
        <v>146</v>
      </c>
      <c r="M92" s="15">
        <v>302</v>
      </c>
      <c r="N92" s="15">
        <v>232</v>
      </c>
      <c r="O92" s="15">
        <v>224</v>
      </c>
    </row>
    <row r="93" spans="1:15">
      <c r="A93" s="22" t="s">
        <v>60</v>
      </c>
      <c r="B93" s="28" t="s">
        <v>215</v>
      </c>
      <c r="C93" s="15">
        <v>143</v>
      </c>
      <c r="D93" s="15">
        <v>338</v>
      </c>
      <c r="E93" s="15">
        <v>150</v>
      </c>
      <c r="F93" s="15">
        <v>150</v>
      </c>
      <c r="G93" s="15">
        <v>215</v>
      </c>
      <c r="H93" s="15">
        <v>163</v>
      </c>
      <c r="I93" s="15">
        <v>202</v>
      </c>
      <c r="J93" s="15">
        <v>196</v>
      </c>
      <c r="K93" s="15">
        <v>150</v>
      </c>
      <c r="L93" s="15">
        <v>158</v>
      </c>
      <c r="M93" s="15">
        <v>293</v>
      </c>
      <c r="N93" s="15">
        <v>232</v>
      </c>
      <c r="O93" s="15">
        <v>224</v>
      </c>
    </row>
    <row r="94" spans="1:15">
      <c r="A94" s="22" t="s">
        <v>60</v>
      </c>
      <c r="B94" s="28" t="s">
        <v>216</v>
      </c>
      <c r="C94" s="15">
        <v>139</v>
      </c>
      <c r="D94" s="15">
        <v>302</v>
      </c>
      <c r="E94" s="15">
        <v>150</v>
      </c>
      <c r="F94" s="15">
        <v>186</v>
      </c>
      <c r="G94" s="15">
        <v>194</v>
      </c>
      <c r="H94" s="15">
        <v>163</v>
      </c>
      <c r="I94" s="15">
        <v>206</v>
      </c>
      <c r="J94" s="15">
        <v>196</v>
      </c>
      <c r="K94" s="15">
        <v>162</v>
      </c>
      <c r="L94" s="15">
        <v>146</v>
      </c>
      <c r="M94" s="15">
        <v>302</v>
      </c>
      <c r="N94" s="15">
        <v>232</v>
      </c>
      <c r="O94" s="15">
        <v>224</v>
      </c>
    </row>
    <row r="95" spans="1:15">
      <c r="A95" s="22" t="s">
        <v>60</v>
      </c>
      <c r="B95" s="28" t="s">
        <v>216</v>
      </c>
      <c r="C95" s="15">
        <v>143</v>
      </c>
      <c r="D95" s="15">
        <v>338</v>
      </c>
      <c r="E95" s="15">
        <v>152</v>
      </c>
      <c r="F95" s="15">
        <v>186</v>
      </c>
      <c r="G95" s="15">
        <v>194</v>
      </c>
      <c r="H95" s="15">
        <v>166</v>
      </c>
      <c r="I95" s="15">
        <v>158</v>
      </c>
      <c r="J95" s="15">
        <v>196</v>
      </c>
      <c r="K95" s="15">
        <v>168</v>
      </c>
      <c r="L95" s="15">
        <v>158</v>
      </c>
      <c r="M95" s="15">
        <v>293</v>
      </c>
      <c r="N95" s="15">
        <v>214</v>
      </c>
      <c r="O95" s="15">
        <v>192</v>
      </c>
    </row>
    <row r="96" spans="1:15">
      <c r="A96" s="22" t="s">
        <v>60</v>
      </c>
      <c r="B96" s="28" t="s">
        <v>217</v>
      </c>
      <c r="C96" s="15">
        <v>143</v>
      </c>
      <c r="D96" s="15">
        <v>302</v>
      </c>
      <c r="E96" s="15">
        <v>150</v>
      </c>
      <c r="F96" s="15">
        <v>158</v>
      </c>
      <c r="G96" s="15">
        <v>194</v>
      </c>
      <c r="H96" s="15">
        <v>166</v>
      </c>
      <c r="I96" s="15">
        <v>196</v>
      </c>
      <c r="J96" s="15">
        <v>182</v>
      </c>
      <c r="K96" s="15">
        <v>162</v>
      </c>
      <c r="L96" s="15">
        <v>146</v>
      </c>
      <c r="M96" s="15">
        <v>302</v>
      </c>
      <c r="N96" s="15">
        <v>232</v>
      </c>
      <c r="O96" s="15">
        <v>230</v>
      </c>
    </row>
    <row r="97" spans="1:15">
      <c r="A97" s="22" t="s">
        <v>60</v>
      </c>
      <c r="B97" s="28" t="s">
        <v>217</v>
      </c>
      <c r="C97" s="15">
        <v>139</v>
      </c>
      <c r="D97" s="15">
        <v>338</v>
      </c>
      <c r="E97" s="15">
        <v>150</v>
      </c>
      <c r="F97" s="15">
        <v>170</v>
      </c>
      <c r="G97" s="15">
        <v>215</v>
      </c>
      <c r="H97" s="15">
        <v>154</v>
      </c>
      <c r="I97" s="15">
        <v>202</v>
      </c>
      <c r="J97" s="15">
        <v>196</v>
      </c>
      <c r="K97" s="15">
        <v>150</v>
      </c>
      <c r="L97" s="15">
        <v>132</v>
      </c>
      <c r="M97" s="15">
        <v>302</v>
      </c>
      <c r="N97" s="15">
        <v>232</v>
      </c>
      <c r="O97" s="15">
        <v>232</v>
      </c>
    </row>
    <row r="98" spans="1:15">
      <c r="A98" s="22" t="s">
        <v>60</v>
      </c>
      <c r="B98" s="28" t="s">
        <v>218</v>
      </c>
      <c r="C98" s="15">
        <v>139</v>
      </c>
      <c r="D98" s="15">
        <v>293</v>
      </c>
      <c r="E98" s="15">
        <v>150</v>
      </c>
      <c r="F98" s="15">
        <v>154</v>
      </c>
      <c r="G98" s="15">
        <v>194</v>
      </c>
      <c r="H98" s="15">
        <v>160</v>
      </c>
      <c r="I98" s="15">
        <v>202</v>
      </c>
      <c r="J98" s="15">
        <v>200</v>
      </c>
      <c r="K98" s="15">
        <v>168</v>
      </c>
      <c r="L98" s="15">
        <v>152</v>
      </c>
      <c r="M98" s="15">
        <v>302</v>
      </c>
      <c r="N98" s="15">
        <v>232</v>
      </c>
      <c r="O98" s="15">
        <v>224</v>
      </c>
    </row>
    <row r="99" spans="1:15">
      <c r="A99" s="22" t="s">
        <v>60</v>
      </c>
      <c r="B99" s="28" t="s">
        <v>218</v>
      </c>
      <c r="C99" s="15">
        <v>139</v>
      </c>
      <c r="D99" s="15">
        <v>320</v>
      </c>
      <c r="E99" s="15">
        <v>130</v>
      </c>
      <c r="F99" s="15">
        <v>147</v>
      </c>
      <c r="G99" s="15">
        <v>194</v>
      </c>
      <c r="H99" s="15">
        <v>163</v>
      </c>
      <c r="I99" s="15">
        <v>204</v>
      </c>
      <c r="J99" s="15">
        <v>196</v>
      </c>
      <c r="K99" s="15">
        <v>162</v>
      </c>
      <c r="L99" s="15">
        <v>152</v>
      </c>
      <c r="M99" s="15">
        <v>302</v>
      </c>
      <c r="N99" s="15">
        <v>232</v>
      </c>
      <c r="O99" s="15">
        <v>230</v>
      </c>
    </row>
    <row r="100" spans="1:15">
      <c r="A100" s="22" t="s">
        <v>60</v>
      </c>
      <c r="B100" s="28" t="s">
        <v>219</v>
      </c>
      <c r="C100" s="15">
        <v>139</v>
      </c>
      <c r="D100" s="15">
        <v>320</v>
      </c>
      <c r="E100" s="15">
        <v>130</v>
      </c>
      <c r="F100" s="15">
        <v>142</v>
      </c>
      <c r="G100" s="15">
        <v>194</v>
      </c>
      <c r="H100" s="15">
        <v>160</v>
      </c>
      <c r="I100" s="15">
        <v>202</v>
      </c>
      <c r="J100" s="15">
        <v>196</v>
      </c>
      <c r="K100" s="15">
        <v>168</v>
      </c>
      <c r="L100" s="15">
        <v>132</v>
      </c>
      <c r="M100" s="15">
        <v>302</v>
      </c>
      <c r="N100" s="15">
        <v>232</v>
      </c>
      <c r="O100" s="15">
        <v>224</v>
      </c>
    </row>
    <row r="101" spans="1:15">
      <c r="A101" s="22" t="s">
        <v>60</v>
      </c>
      <c r="B101" s="28" t="s">
        <v>219</v>
      </c>
      <c r="C101" s="15">
        <v>139</v>
      </c>
      <c r="D101" s="15">
        <v>296</v>
      </c>
      <c r="E101" s="15">
        <v>150</v>
      </c>
      <c r="F101" s="15">
        <v>154</v>
      </c>
      <c r="G101" s="15">
        <v>215</v>
      </c>
      <c r="H101" s="15">
        <v>163</v>
      </c>
      <c r="I101" s="15">
        <v>202</v>
      </c>
      <c r="J101" s="15">
        <v>198</v>
      </c>
      <c r="K101" s="15">
        <v>150</v>
      </c>
      <c r="L101" s="15">
        <v>132</v>
      </c>
      <c r="M101" s="15">
        <v>302</v>
      </c>
      <c r="N101" s="15">
        <v>232</v>
      </c>
      <c r="O101" s="15">
        <v>224</v>
      </c>
    </row>
    <row r="102" spans="1:15">
      <c r="A102" s="22" t="s">
        <v>60</v>
      </c>
      <c r="B102" s="28" t="s">
        <v>220</v>
      </c>
      <c r="C102" s="15">
        <v>139</v>
      </c>
      <c r="D102" s="15">
        <v>293</v>
      </c>
      <c r="E102" s="15">
        <v>150</v>
      </c>
      <c r="F102" s="15">
        <v>154</v>
      </c>
      <c r="G102" s="15">
        <v>194</v>
      </c>
      <c r="H102" s="15">
        <v>163</v>
      </c>
      <c r="I102" s="15">
        <v>202</v>
      </c>
      <c r="J102" s="15">
        <v>184</v>
      </c>
      <c r="K102" s="15">
        <v>162</v>
      </c>
      <c r="L102" s="15">
        <v>158</v>
      </c>
      <c r="M102" s="15">
        <v>302</v>
      </c>
      <c r="N102" s="15">
        <v>232</v>
      </c>
      <c r="O102" s="15">
        <v>224</v>
      </c>
    </row>
    <row r="103" spans="1:15">
      <c r="A103" s="22" t="s">
        <v>60</v>
      </c>
      <c r="B103" s="28" t="s">
        <v>220</v>
      </c>
      <c r="C103" s="15">
        <v>139</v>
      </c>
      <c r="D103" s="15">
        <v>302</v>
      </c>
      <c r="E103" s="15">
        <v>152</v>
      </c>
      <c r="F103" s="15">
        <v>158</v>
      </c>
      <c r="G103" s="15">
        <v>215</v>
      </c>
      <c r="H103" s="15">
        <v>163</v>
      </c>
      <c r="I103" s="15">
        <v>202</v>
      </c>
      <c r="J103" s="15">
        <v>198</v>
      </c>
      <c r="K103" s="15">
        <v>150</v>
      </c>
      <c r="L103" s="15">
        <v>146</v>
      </c>
      <c r="M103" s="15">
        <v>311</v>
      </c>
      <c r="N103" s="15">
        <v>214</v>
      </c>
      <c r="O103" s="15">
        <v>230</v>
      </c>
    </row>
    <row r="104" spans="1:15">
      <c r="A104" s="22" t="s">
        <v>60</v>
      </c>
      <c r="B104" s="28" t="s">
        <v>221</v>
      </c>
      <c r="C104" s="15">
        <v>139</v>
      </c>
      <c r="D104" s="15">
        <v>293</v>
      </c>
      <c r="E104" s="15">
        <v>150</v>
      </c>
      <c r="F104" s="15">
        <v>158</v>
      </c>
      <c r="G104" s="15">
        <v>194</v>
      </c>
      <c r="H104" s="15">
        <v>160</v>
      </c>
      <c r="I104" s="15">
        <v>202</v>
      </c>
      <c r="J104" s="15">
        <v>182</v>
      </c>
      <c r="K104" s="15">
        <v>168</v>
      </c>
      <c r="L104" s="15">
        <v>158</v>
      </c>
      <c r="M104" s="15">
        <v>302</v>
      </c>
      <c r="N104" s="15">
        <v>232</v>
      </c>
      <c r="O104" s="15">
        <v>214</v>
      </c>
    </row>
    <row r="105" spans="1:15">
      <c r="A105" s="22" t="s">
        <v>60</v>
      </c>
      <c r="B105" s="28" t="s">
        <v>221</v>
      </c>
      <c r="C105" s="15">
        <v>143</v>
      </c>
      <c r="D105" s="15">
        <v>302</v>
      </c>
      <c r="E105" s="15">
        <v>152</v>
      </c>
      <c r="F105" s="15">
        <v>154</v>
      </c>
      <c r="G105" s="15">
        <v>194</v>
      </c>
      <c r="H105" s="15">
        <v>163</v>
      </c>
      <c r="I105" s="15">
        <v>202</v>
      </c>
      <c r="J105" s="15">
        <v>196</v>
      </c>
      <c r="K105" s="15">
        <v>162</v>
      </c>
      <c r="L105" s="15">
        <v>122</v>
      </c>
      <c r="M105" s="15">
        <v>293</v>
      </c>
      <c r="N105" s="15">
        <v>214</v>
      </c>
      <c r="O105" s="15">
        <v>224</v>
      </c>
    </row>
    <row r="106" spans="1:15">
      <c r="A106" s="22" t="s">
        <v>60</v>
      </c>
      <c r="B106" s="28" t="s">
        <v>222</v>
      </c>
      <c r="C106" s="15">
        <v>139</v>
      </c>
      <c r="D106" s="15">
        <v>293</v>
      </c>
      <c r="E106" s="15">
        <v>150</v>
      </c>
      <c r="F106" s="15">
        <v>158</v>
      </c>
      <c r="G106" s="15">
        <v>194</v>
      </c>
      <c r="H106" s="15">
        <v>163</v>
      </c>
      <c r="I106" s="15">
        <v>202</v>
      </c>
      <c r="J106" s="15">
        <v>184</v>
      </c>
      <c r="K106" s="15">
        <v>150</v>
      </c>
      <c r="L106" s="15">
        <v>146</v>
      </c>
      <c r="M106" s="15">
        <v>302</v>
      </c>
      <c r="N106" s="15">
        <v>232</v>
      </c>
      <c r="O106" s="15">
        <v>224</v>
      </c>
    </row>
    <row r="107" spans="1:15">
      <c r="A107" s="22" t="s">
        <v>60</v>
      </c>
      <c r="B107" s="28" t="s">
        <v>222</v>
      </c>
      <c r="C107" s="15">
        <v>139</v>
      </c>
      <c r="D107" s="15">
        <v>302</v>
      </c>
      <c r="E107" s="15">
        <v>150</v>
      </c>
      <c r="F107" s="15">
        <v>154</v>
      </c>
      <c r="G107" s="15">
        <v>197</v>
      </c>
      <c r="H107" s="15">
        <v>151</v>
      </c>
      <c r="I107" s="15">
        <v>204</v>
      </c>
      <c r="J107" s="15">
        <v>198</v>
      </c>
      <c r="K107" s="15">
        <v>162</v>
      </c>
      <c r="L107" s="15">
        <v>158</v>
      </c>
      <c r="M107" s="15">
        <v>311</v>
      </c>
      <c r="N107" s="15">
        <v>232</v>
      </c>
      <c r="O107" s="15">
        <v>167</v>
      </c>
    </row>
    <row r="108" spans="1:15">
      <c r="A108" s="22" t="s">
        <v>60</v>
      </c>
      <c r="B108" s="28" t="s">
        <v>223</v>
      </c>
      <c r="C108" s="15">
        <v>139</v>
      </c>
      <c r="D108" s="15">
        <v>293</v>
      </c>
      <c r="E108" s="15">
        <v>150</v>
      </c>
      <c r="F108" s="15">
        <v>154</v>
      </c>
      <c r="G108" s="15">
        <v>194</v>
      </c>
      <c r="H108" s="15">
        <v>160</v>
      </c>
      <c r="I108" s="15">
        <v>202</v>
      </c>
      <c r="J108" s="15">
        <v>182</v>
      </c>
      <c r="K108" s="15">
        <v>168</v>
      </c>
      <c r="L108" s="15">
        <v>146</v>
      </c>
      <c r="M108" s="15">
        <v>320</v>
      </c>
      <c r="N108" s="15">
        <v>232</v>
      </c>
      <c r="O108" s="15">
        <v>224</v>
      </c>
    </row>
    <row r="109" spans="1:15">
      <c r="A109" s="22" t="s">
        <v>60</v>
      </c>
      <c r="B109" s="28" t="s">
        <v>223</v>
      </c>
      <c r="C109" s="15">
        <v>143</v>
      </c>
      <c r="D109" s="15">
        <v>302</v>
      </c>
      <c r="E109" s="15">
        <v>150</v>
      </c>
      <c r="F109" s="15">
        <v>142</v>
      </c>
      <c r="G109" s="15">
        <v>215</v>
      </c>
      <c r="H109" s="15">
        <v>163</v>
      </c>
      <c r="I109" s="15">
        <v>202</v>
      </c>
      <c r="J109" s="15">
        <v>196</v>
      </c>
      <c r="K109" s="15">
        <v>162</v>
      </c>
      <c r="L109" s="15">
        <v>146</v>
      </c>
      <c r="M109" s="15">
        <v>311</v>
      </c>
      <c r="N109" s="15">
        <v>232</v>
      </c>
      <c r="O109" s="15">
        <v>232</v>
      </c>
    </row>
    <row r="110" spans="1:15">
      <c r="A110" s="22" t="s">
        <v>60</v>
      </c>
      <c r="B110" s="28" t="s">
        <v>224</v>
      </c>
      <c r="C110" s="15">
        <v>139</v>
      </c>
      <c r="D110" s="15">
        <v>302</v>
      </c>
      <c r="E110" s="15">
        <v>150</v>
      </c>
      <c r="F110" s="15">
        <v>154</v>
      </c>
      <c r="G110" s="15">
        <v>194</v>
      </c>
      <c r="H110" s="15">
        <v>160</v>
      </c>
      <c r="I110" s="15">
        <v>202</v>
      </c>
      <c r="J110" s="15">
        <v>196</v>
      </c>
      <c r="K110" s="15">
        <v>162</v>
      </c>
      <c r="L110" s="15">
        <v>158</v>
      </c>
      <c r="M110" s="15">
        <v>302</v>
      </c>
      <c r="N110" s="15">
        <v>232</v>
      </c>
      <c r="O110" s="15">
        <v>224</v>
      </c>
    </row>
    <row r="111" spans="1:15">
      <c r="A111" s="22" t="s">
        <v>60</v>
      </c>
      <c r="B111" s="28" t="s">
        <v>224</v>
      </c>
      <c r="C111" s="15">
        <v>143</v>
      </c>
      <c r="D111" s="15">
        <v>293</v>
      </c>
      <c r="E111" s="15">
        <v>152</v>
      </c>
      <c r="F111" s="15">
        <v>170</v>
      </c>
      <c r="G111" s="15">
        <v>197</v>
      </c>
      <c r="H111" s="15">
        <v>163</v>
      </c>
      <c r="I111" s="15">
        <v>206</v>
      </c>
      <c r="J111" s="15">
        <v>200</v>
      </c>
      <c r="K111" s="15">
        <v>150</v>
      </c>
      <c r="L111" s="15">
        <v>146</v>
      </c>
      <c r="M111" s="15">
        <v>302</v>
      </c>
      <c r="N111" s="15">
        <v>232</v>
      </c>
      <c r="O111" s="15">
        <v>167</v>
      </c>
    </row>
    <row r="112" spans="1:15">
      <c r="A112" s="22" t="s">
        <v>60</v>
      </c>
      <c r="B112" s="28" t="s">
        <v>225</v>
      </c>
      <c r="C112" s="15">
        <v>139</v>
      </c>
      <c r="D112" s="15">
        <v>293</v>
      </c>
      <c r="E112" s="15">
        <v>150</v>
      </c>
      <c r="F112" s="15">
        <v>158</v>
      </c>
      <c r="G112" s="15">
        <v>194</v>
      </c>
      <c r="H112" s="15">
        <v>163</v>
      </c>
      <c r="I112" s="15">
        <v>202</v>
      </c>
      <c r="J112" s="15">
        <v>196</v>
      </c>
      <c r="K112" s="15">
        <v>162</v>
      </c>
      <c r="L112" s="15">
        <v>132</v>
      </c>
      <c r="M112" s="15">
        <v>302</v>
      </c>
      <c r="N112" s="15">
        <v>232</v>
      </c>
      <c r="O112" s="15">
        <v>214</v>
      </c>
    </row>
    <row r="113" spans="1:15">
      <c r="A113" s="22" t="s">
        <v>60</v>
      </c>
      <c r="B113" s="28" t="s">
        <v>225</v>
      </c>
      <c r="C113" s="15">
        <v>143</v>
      </c>
      <c r="D113" s="15">
        <v>302</v>
      </c>
      <c r="E113" s="15">
        <v>150</v>
      </c>
      <c r="F113" s="15">
        <v>138</v>
      </c>
      <c r="G113" s="15">
        <v>194</v>
      </c>
      <c r="H113" s="15">
        <v>166</v>
      </c>
      <c r="I113" s="15">
        <v>202</v>
      </c>
      <c r="J113" s="15">
        <v>196</v>
      </c>
      <c r="K113" s="15">
        <v>150</v>
      </c>
      <c r="L113" s="15">
        <v>122</v>
      </c>
      <c r="M113" s="15">
        <v>302</v>
      </c>
      <c r="N113" s="15">
        <v>232</v>
      </c>
      <c r="O113" s="15">
        <v>224</v>
      </c>
    </row>
    <row r="114" spans="1:15">
      <c r="A114" s="22" t="s">
        <v>59</v>
      </c>
      <c r="B114" s="28" t="s">
        <v>226</v>
      </c>
      <c r="C114" s="15">
        <v>143</v>
      </c>
      <c r="D114" s="15">
        <v>329</v>
      </c>
      <c r="E114" s="15">
        <v>152</v>
      </c>
      <c r="F114" s="15">
        <v>158</v>
      </c>
      <c r="G114" s="15">
        <v>194</v>
      </c>
      <c r="H114" s="15">
        <v>166</v>
      </c>
      <c r="I114" s="15">
        <v>200</v>
      </c>
      <c r="J114" s="15">
        <v>182</v>
      </c>
      <c r="K114" s="15">
        <v>162</v>
      </c>
      <c r="L114" s="15">
        <v>150</v>
      </c>
      <c r="M114" s="15">
        <v>302</v>
      </c>
      <c r="N114" s="15">
        <v>232</v>
      </c>
      <c r="O114" s="15">
        <v>224</v>
      </c>
    </row>
    <row r="115" spans="1:15">
      <c r="A115" s="22" t="s">
        <v>59</v>
      </c>
      <c r="B115" s="28" t="s">
        <v>226</v>
      </c>
      <c r="C115" s="15">
        <v>135</v>
      </c>
      <c r="D115" s="15">
        <v>329</v>
      </c>
      <c r="E115" s="15">
        <v>140</v>
      </c>
      <c r="F115" s="15">
        <v>182</v>
      </c>
      <c r="G115" s="15">
        <v>215</v>
      </c>
      <c r="H115" s="15">
        <v>166</v>
      </c>
      <c r="I115" s="15">
        <v>204</v>
      </c>
      <c r="J115" s="15">
        <v>184</v>
      </c>
      <c r="K115" s="15">
        <v>150</v>
      </c>
      <c r="L115" s="15">
        <v>124</v>
      </c>
      <c r="M115" s="15">
        <v>299</v>
      </c>
      <c r="N115" s="15">
        <v>232</v>
      </c>
      <c r="O115" s="15">
        <v>194</v>
      </c>
    </row>
    <row r="116" spans="1:15">
      <c r="A116" s="22" t="s">
        <v>59</v>
      </c>
      <c r="B116" s="28" t="s">
        <v>227</v>
      </c>
      <c r="C116" s="15">
        <v>139</v>
      </c>
      <c r="D116" s="15">
        <v>302</v>
      </c>
      <c r="E116" s="15">
        <v>154</v>
      </c>
      <c r="F116" s="15">
        <v>150</v>
      </c>
      <c r="G116" s="15">
        <v>215</v>
      </c>
      <c r="H116" s="15">
        <v>163</v>
      </c>
      <c r="I116" s="15">
        <v>200</v>
      </c>
      <c r="J116" s="15">
        <v>182</v>
      </c>
      <c r="K116" s="15">
        <v>162</v>
      </c>
      <c r="L116" s="15">
        <v>150</v>
      </c>
      <c r="M116" s="15">
        <v>302</v>
      </c>
      <c r="N116" s="15">
        <v>232</v>
      </c>
      <c r="O116" s="15">
        <v>224</v>
      </c>
    </row>
    <row r="117" spans="1:15">
      <c r="A117" s="22" t="s">
        <v>59</v>
      </c>
      <c r="B117" s="28" t="s">
        <v>227</v>
      </c>
      <c r="C117" s="15">
        <v>139</v>
      </c>
      <c r="D117" s="15">
        <v>302</v>
      </c>
      <c r="E117" s="15">
        <v>150</v>
      </c>
      <c r="F117" s="15">
        <v>154</v>
      </c>
      <c r="G117" s="15">
        <v>215</v>
      </c>
      <c r="H117" s="15">
        <v>163</v>
      </c>
      <c r="I117" s="15">
        <v>202</v>
      </c>
      <c r="J117" s="15">
        <v>184</v>
      </c>
      <c r="K117" s="15">
        <v>162</v>
      </c>
      <c r="L117" s="15">
        <v>146</v>
      </c>
      <c r="M117" s="15">
        <v>293</v>
      </c>
      <c r="N117" s="15">
        <v>232</v>
      </c>
      <c r="O117" s="15">
        <v>194</v>
      </c>
    </row>
    <row r="118" spans="1:15">
      <c r="A118" s="22" t="s">
        <v>59</v>
      </c>
      <c r="B118" s="28" t="s">
        <v>228</v>
      </c>
      <c r="C118" s="15">
        <v>143</v>
      </c>
      <c r="D118" s="15">
        <v>332</v>
      </c>
      <c r="E118" s="15">
        <v>150</v>
      </c>
      <c r="F118" s="15">
        <v>170</v>
      </c>
      <c r="G118" s="15">
        <v>194</v>
      </c>
      <c r="H118" s="15">
        <v>163</v>
      </c>
      <c r="I118" s="15">
        <v>202</v>
      </c>
      <c r="J118" s="15">
        <v>184</v>
      </c>
      <c r="K118" s="15">
        <v>150</v>
      </c>
      <c r="L118" s="15">
        <v>146</v>
      </c>
      <c r="M118" s="15">
        <v>302</v>
      </c>
      <c r="N118" s="15">
        <v>232</v>
      </c>
      <c r="O118" s="15">
        <v>224</v>
      </c>
    </row>
    <row r="119" spans="1:15">
      <c r="A119" s="22" t="s">
        <v>59</v>
      </c>
      <c r="B119" s="28" t="s">
        <v>228</v>
      </c>
      <c r="C119" s="15">
        <v>131</v>
      </c>
      <c r="D119" s="15">
        <v>329</v>
      </c>
      <c r="E119" s="15">
        <v>150</v>
      </c>
      <c r="F119" s="15">
        <v>150</v>
      </c>
      <c r="G119" s="15">
        <v>215</v>
      </c>
      <c r="H119" s="15">
        <v>166</v>
      </c>
      <c r="I119" s="15">
        <v>204</v>
      </c>
      <c r="J119" s="15">
        <v>200</v>
      </c>
      <c r="K119" s="15">
        <v>162</v>
      </c>
      <c r="L119" s="15">
        <v>134</v>
      </c>
      <c r="M119" s="15">
        <v>302</v>
      </c>
      <c r="N119" s="15">
        <v>232</v>
      </c>
      <c r="O119" s="15">
        <v>192</v>
      </c>
    </row>
    <row r="120" spans="1:15">
      <c r="A120" s="22" t="s">
        <v>59</v>
      </c>
      <c r="B120" s="28" t="s">
        <v>229</v>
      </c>
      <c r="C120" s="15">
        <v>139</v>
      </c>
      <c r="D120" s="15">
        <v>302</v>
      </c>
      <c r="E120" s="15">
        <v>154</v>
      </c>
      <c r="F120" s="15">
        <v>186</v>
      </c>
      <c r="G120" s="15">
        <v>194</v>
      </c>
      <c r="H120" s="15">
        <v>163</v>
      </c>
      <c r="I120" s="15">
        <v>202</v>
      </c>
      <c r="J120" s="15">
        <v>196</v>
      </c>
      <c r="K120" s="15">
        <v>162</v>
      </c>
      <c r="L120" s="15">
        <v>144</v>
      </c>
      <c r="M120" s="15">
        <v>302</v>
      </c>
      <c r="N120" s="15">
        <v>232</v>
      </c>
      <c r="O120" s="15">
        <v>224</v>
      </c>
    </row>
    <row r="121" spans="1:15">
      <c r="A121" s="22" t="s">
        <v>59</v>
      </c>
      <c r="B121" s="28" t="s">
        <v>229</v>
      </c>
      <c r="C121" s="15">
        <v>143</v>
      </c>
      <c r="D121" s="15">
        <v>293</v>
      </c>
      <c r="E121" s="15">
        <v>150</v>
      </c>
      <c r="F121" s="15">
        <v>138</v>
      </c>
      <c r="G121" s="15">
        <v>215</v>
      </c>
      <c r="H121" s="15">
        <v>163</v>
      </c>
      <c r="I121" s="15">
        <v>202</v>
      </c>
      <c r="J121" s="15">
        <v>196</v>
      </c>
      <c r="K121" s="15">
        <v>168</v>
      </c>
      <c r="L121" s="15">
        <v>152</v>
      </c>
      <c r="M121" s="15">
        <v>302</v>
      </c>
      <c r="N121" s="15">
        <v>232</v>
      </c>
      <c r="O121" s="15">
        <v>230</v>
      </c>
    </row>
    <row r="122" spans="1:15">
      <c r="A122" s="22" t="s">
        <v>59</v>
      </c>
      <c r="B122" s="28" t="s">
        <v>230</v>
      </c>
      <c r="C122" s="15">
        <v>139</v>
      </c>
      <c r="D122" s="15">
        <v>332</v>
      </c>
      <c r="E122" s="15">
        <v>150</v>
      </c>
      <c r="F122" s="15">
        <v>150</v>
      </c>
      <c r="G122" s="15">
        <v>215</v>
      </c>
      <c r="H122" s="15">
        <v>163</v>
      </c>
      <c r="I122" s="15">
        <v>202</v>
      </c>
      <c r="J122" s="15">
        <v>196</v>
      </c>
      <c r="K122" s="15">
        <v>159</v>
      </c>
      <c r="L122" s="15">
        <v>152</v>
      </c>
      <c r="M122" s="15">
        <v>320</v>
      </c>
      <c r="N122" s="15">
        <v>232</v>
      </c>
      <c r="O122" s="15">
        <v>214</v>
      </c>
    </row>
    <row r="123" spans="1:15">
      <c r="A123" s="22" t="s">
        <v>59</v>
      </c>
      <c r="B123" s="28" t="s">
        <v>230</v>
      </c>
      <c r="C123" s="15">
        <v>143</v>
      </c>
      <c r="D123" s="15">
        <v>302</v>
      </c>
      <c r="E123" s="15">
        <v>140</v>
      </c>
      <c r="F123" s="15">
        <v>182</v>
      </c>
      <c r="G123" s="15">
        <v>215</v>
      </c>
      <c r="H123" s="15">
        <v>166</v>
      </c>
      <c r="I123" s="15">
        <v>202</v>
      </c>
      <c r="J123" s="15">
        <v>186</v>
      </c>
      <c r="K123" s="15">
        <v>162</v>
      </c>
      <c r="L123" s="15">
        <v>134</v>
      </c>
      <c r="M123" s="15">
        <v>302</v>
      </c>
      <c r="N123" s="15">
        <v>232</v>
      </c>
      <c r="O123" s="15">
        <v>224</v>
      </c>
    </row>
    <row r="124" spans="1:15">
      <c r="A124" s="22" t="s">
        <v>59</v>
      </c>
      <c r="B124" s="28" t="s">
        <v>231</v>
      </c>
      <c r="C124" s="15">
        <v>139</v>
      </c>
      <c r="D124" s="15">
        <v>293</v>
      </c>
      <c r="E124" s="15">
        <v>150</v>
      </c>
      <c r="F124" s="15">
        <v>150</v>
      </c>
      <c r="G124" s="15">
        <v>194</v>
      </c>
      <c r="H124" s="15">
        <v>163</v>
      </c>
      <c r="I124" s="15">
        <v>200</v>
      </c>
      <c r="J124" s="15">
        <v>182</v>
      </c>
      <c r="K124" s="15">
        <v>150</v>
      </c>
      <c r="L124" s="15">
        <v>150</v>
      </c>
      <c r="M124" s="15">
        <v>302</v>
      </c>
      <c r="N124" s="15">
        <v>232</v>
      </c>
      <c r="O124" s="15">
        <v>214</v>
      </c>
    </row>
    <row r="125" spans="1:15">
      <c r="A125" s="22" t="s">
        <v>59</v>
      </c>
      <c r="B125" s="28" t="s">
        <v>231</v>
      </c>
      <c r="C125" s="15">
        <v>139</v>
      </c>
      <c r="D125" s="15">
        <v>338</v>
      </c>
      <c r="E125" s="15">
        <v>154</v>
      </c>
      <c r="F125" s="15">
        <v>154</v>
      </c>
      <c r="G125" s="15">
        <v>215</v>
      </c>
      <c r="H125" s="15">
        <v>166</v>
      </c>
      <c r="I125" s="15">
        <v>202</v>
      </c>
      <c r="J125" s="15">
        <v>196</v>
      </c>
      <c r="K125" s="15">
        <v>162</v>
      </c>
      <c r="L125" s="15">
        <v>122</v>
      </c>
      <c r="M125" s="15">
        <v>302</v>
      </c>
      <c r="N125" s="15">
        <v>232</v>
      </c>
      <c r="O125" s="15">
        <v>224</v>
      </c>
    </row>
    <row r="126" spans="1:15">
      <c r="A126" s="22" t="s">
        <v>59</v>
      </c>
      <c r="B126" s="28" t="s">
        <v>232</v>
      </c>
      <c r="C126" s="15">
        <v>139</v>
      </c>
      <c r="D126" s="15">
        <v>302</v>
      </c>
      <c r="E126" s="15">
        <v>150</v>
      </c>
      <c r="F126" s="15">
        <v>170</v>
      </c>
      <c r="G126" s="15">
        <v>194</v>
      </c>
      <c r="H126" s="15">
        <v>163</v>
      </c>
      <c r="I126" s="15">
        <v>200</v>
      </c>
      <c r="J126" s="15">
        <v>198</v>
      </c>
      <c r="K126" s="15">
        <v>162</v>
      </c>
      <c r="L126" s="15">
        <v>152</v>
      </c>
      <c r="M126" s="15">
        <v>320</v>
      </c>
      <c r="N126" s="15">
        <v>232</v>
      </c>
      <c r="O126" s="15">
        <v>224</v>
      </c>
    </row>
    <row r="127" spans="1:15">
      <c r="A127" s="22" t="s">
        <v>59</v>
      </c>
      <c r="B127" s="28" t="s">
        <v>232</v>
      </c>
      <c r="C127" s="15">
        <v>143</v>
      </c>
      <c r="D127" s="15">
        <v>293</v>
      </c>
      <c r="E127" s="15">
        <v>150</v>
      </c>
      <c r="F127" s="15">
        <v>138</v>
      </c>
      <c r="G127" s="15">
        <v>197</v>
      </c>
      <c r="H127" s="15">
        <v>160</v>
      </c>
      <c r="I127" s="15">
        <v>202</v>
      </c>
      <c r="J127" s="15">
        <v>198</v>
      </c>
      <c r="K127" s="15">
        <v>168</v>
      </c>
      <c r="L127" s="15">
        <v>160</v>
      </c>
      <c r="M127" s="15">
        <v>302</v>
      </c>
      <c r="N127" s="15">
        <v>232</v>
      </c>
      <c r="O127" s="15">
        <v>224</v>
      </c>
    </row>
    <row r="128" spans="1:15">
      <c r="A128" s="22" t="s">
        <v>59</v>
      </c>
      <c r="B128" s="28" t="s">
        <v>233</v>
      </c>
      <c r="C128" s="15">
        <v>139</v>
      </c>
      <c r="D128" s="15">
        <v>320</v>
      </c>
      <c r="E128" s="15">
        <v>150</v>
      </c>
      <c r="F128" s="15">
        <v>150</v>
      </c>
      <c r="G128" s="15">
        <v>194</v>
      </c>
      <c r="H128" s="15">
        <v>163</v>
      </c>
      <c r="I128" s="15">
        <v>202</v>
      </c>
      <c r="J128" s="15">
        <v>196</v>
      </c>
      <c r="K128" s="15">
        <v>159</v>
      </c>
      <c r="L128" s="15">
        <v>152</v>
      </c>
      <c r="M128" s="15">
        <v>302</v>
      </c>
      <c r="N128" s="15">
        <v>232</v>
      </c>
      <c r="O128" s="15">
        <v>217</v>
      </c>
    </row>
    <row r="129" spans="1:15">
      <c r="A129" s="22" t="s">
        <v>59</v>
      </c>
      <c r="B129" s="28" t="s">
        <v>233</v>
      </c>
      <c r="C129" s="15">
        <v>139</v>
      </c>
      <c r="D129" s="15">
        <v>293</v>
      </c>
      <c r="E129" s="15">
        <v>152</v>
      </c>
      <c r="F129" s="15">
        <v>186</v>
      </c>
      <c r="G129" s="15">
        <v>215</v>
      </c>
      <c r="H129" s="15">
        <v>160</v>
      </c>
      <c r="I129" s="15">
        <v>202</v>
      </c>
      <c r="J129" s="15">
        <v>198</v>
      </c>
      <c r="K129" s="15">
        <v>162</v>
      </c>
      <c r="L129" s="15">
        <v>146</v>
      </c>
      <c r="M129" s="15">
        <v>302</v>
      </c>
      <c r="N129" s="15">
        <v>232</v>
      </c>
      <c r="O129" s="15">
        <v>208</v>
      </c>
    </row>
    <row r="130" spans="1:15">
      <c r="A130" s="22" t="s">
        <v>59</v>
      </c>
      <c r="B130" s="28" t="s">
        <v>234</v>
      </c>
      <c r="C130" s="15">
        <v>139</v>
      </c>
      <c r="D130" s="15">
        <v>302</v>
      </c>
      <c r="E130" s="15">
        <v>150</v>
      </c>
      <c r="F130" s="15">
        <v>170</v>
      </c>
      <c r="G130" s="15">
        <v>194</v>
      </c>
      <c r="H130" s="15">
        <v>166</v>
      </c>
      <c r="I130" s="15">
        <v>202</v>
      </c>
      <c r="J130" s="15">
        <v>196</v>
      </c>
      <c r="K130" s="15">
        <v>162</v>
      </c>
      <c r="L130" s="15">
        <v>152</v>
      </c>
      <c r="M130" s="15">
        <v>302</v>
      </c>
      <c r="N130" s="15">
        <v>232</v>
      </c>
      <c r="O130" s="15">
        <v>202</v>
      </c>
    </row>
    <row r="131" spans="1:15">
      <c r="A131" s="22" t="s">
        <v>59</v>
      </c>
      <c r="B131" s="28" t="s">
        <v>234</v>
      </c>
      <c r="C131" s="15">
        <v>143</v>
      </c>
      <c r="D131" s="15">
        <v>329</v>
      </c>
      <c r="E131" s="15">
        <v>150</v>
      </c>
      <c r="F131" s="15">
        <v>138</v>
      </c>
      <c r="G131" s="15">
        <v>194</v>
      </c>
      <c r="H131" s="15">
        <v>163</v>
      </c>
      <c r="I131" s="15">
        <v>188</v>
      </c>
      <c r="J131" s="15">
        <v>196</v>
      </c>
      <c r="K131" s="15">
        <v>168</v>
      </c>
      <c r="L131" s="15">
        <v>122</v>
      </c>
      <c r="M131" s="15">
        <v>302</v>
      </c>
      <c r="N131" s="15">
        <v>232</v>
      </c>
      <c r="O131" s="15">
        <v>224</v>
      </c>
    </row>
    <row r="132" spans="1:15">
      <c r="A132" s="22" t="s">
        <v>59</v>
      </c>
      <c r="B132" s="28" t="s">
        <v>235</v>
      </c>
      <c r="C132" s="15">
        <v>139</v>
      </c>
      <c r="D132" s="15">
        <v>302</v>
      </c>
      <c r="E132" s="15">
        <v>148</v>
      </c>
      <c r="F132" s="15">
        <v>170</v>
      </c>
      <c r="G132" s="15">
        <v>194</v>
      </c>
      <c r="H132" s="15">
        <v>166</v>
      </c>
      <c r="I132" s="15">
        <v>202</v>
      </c>
      <c r="J132" s="15">
        <v>182</v>
      </c>
      <c r="K132" s="15">
        <v>150</v>
      </c>
      <c r="L132" s="15">
        <v>150</v>
      </c>
      <c r="M132" s="15">
        <v>320</v>
      </c>
      <c r="N132" s="15">
        <v>232</v>
      </c>
      <c r="O132" s="15">
        <v>224</v>
      </c>
    </row>
    <row r="133" spans="1:15">
      <c r="A133" s="22" t="s">
        <v>59</v>
      </c>
      <c r="B133" s="28" t="s">
        <v>235</v>
      </c>
      <c r="C133" s="15">
        <v>143</v>
      </c>
      <c r="D133" s="15">
        <v>326</v>
      </c>
      <c r="E133" s="15">
        <v>150</v>
      </c>
      <c r="F133" s="15">
        <v>146</v>
      </c>
      <c r="G133" s="15">
        <v>215</v>
      </c>
      <c r="H133" s="15">
        <v>160</v>
      </c>
      <c r="I133" s="15">
        <v>204</v>
      </c>
      <c r="J133" s="15">
        <v>196</v>
      </c>
      <c r="K133" s="15">
        <v>162</v>
      </c>
      <c r="L133" s="15">
        <v>152</v>
      </c>
      <c r="M133" s="15">
        <v>302</v>
      </c>
      <c r="N133" s="15">
        <v>232</v>
      </c>
      <c r="O133" s="15">
        <v>224</v>
      </c>
    </row>
    <row r="134" spans="1:15">
      <c r="A134" s="22" t="s">
        <v>59</v>
      </c>
      <c r="B134" s="28" t="s">
        <v>236</v>
      </c>
      <c r="C134" s="15">
        <v>139</v>
      </c>
      <c r="D134" s="15">
        <v>338</v>
      </c>
      <c r="E134" s="15">
        <v>150</v>
      </c>
      <c r="F134" s="15">
        <v>154</v>
      </c>
      <c r="G134" s="15">
        <v>194</v>
      </c>
      <c r="H134" s="15">
        <v>163</v>
      </c>
      <c r="I134" s="15">
        <v>202</v>
      </c>
      <c r="J134" s="15">
        <v>182</v>
      </c>
      <c r="K134" s="15">
        <v>162</v>
      </c>
      <c r="L134" s="15">
        <v>132</v>
      </c>
      <c r="M134" s="15">
        <v>302</v>
      </c>
      <c r="N134" s="15">
        <v>232</v>
      </c>
      <c r="O134" s="15">
        <v>214</v>
      </c>
    </row>
    <row r="135" spans="1:15">
      <c r="A135" s="22" t="s">
        <v>59</v>
      </c>
      <c r="B135" s="28" t="s">
        <v>236</v>
      </c>
      <c r="C135" s="15">
        <v>139</v>
      </c>
      <c r="D135" s="15">
        <v>338</v>
      </c>
      <c r="E135" s="15">
        <v>152</v>
      </c>
      <c r="F135" s="15">
        <v>154</v>
      </c>
      <c r="G135" s="15">
        <v>194</v>
      </c>
      <c r="H135" s="15">
        <v>163</v>
      </c>
      <c r="I135" s="15">
        <v>204</v>
      </c>
      <c r="J135" s="15">
        <v>196</v>
      </c>
      <c r="K135" s="15">
        <v>159</v>
      </c>
      <c r="L135" s="15">
        <v>124</v>
      </c>
      <c r="M135" s="15">
        <v>302</v>
      </c>
      <c r="N135" s="15">
        <v>232</v>
      </c>
      <c r="O135" s="15">
        <v>224</v>
      </c>
    </row>
    <row r="136" spans="1:15">
      <c r="A136" s="22" t="s">
        <v>59</v>
      </c>
      <c r="B136" s="28" t="s">
        <v>237</v>
      </c>
      <c r="C136" s="15">
        <v>139</v>
      </c>
      <c r="D136" s="15">
        <v>302</v>
      </c>
      <c r="E136" s="15">
        <v>150</v>
      </c>
      <c r="F136" s="15">
        <v>170</v>
      </c>
      <c r="G136" s="15">
        <v>194</v>
      </c>
      <c r="H136" s="15">
        <v>163</v>
      </c>
      <c r="I136" s="15">
        <v>200</v>
      </c>
      <c r="J136" s="15">
        <v>182</v>
      </c>
      <c r="K136" s="15">
        <v>162</v>
      </c>
      <c r="L136" s="15">
        <v>150</v>
      </c>
      <c r="M136" s="15">
        <v>302</v>
      </c>
      <c r="N136" s="15">
        <v>232</v>
      </c>
      <c r="O136" s="15">
        <v>230</v>
      </c>
    </row>
    <row r="137" spans="1:15">
      <c r="A137" s="22" t="s">
        <v>59</v>
      </c>
      <c r="B137" s="28" t="s">
        <v>237</v>
      </c>
      <c r="C137" s="15">
        <v>143</v>
      </c>
      <c r="D137" s="15">
        <v>329</v>
      </c>
      <c r="E137" s="15">
        <v>138</v>
      </c>
      <c r="F137" s="15">
        <v>158</v>
      </c>
      <c r="G137" s="15">
        <v>200</v>
      </c>
      <c r="H137" s="15">
        <v>166</v>
      </c>
      <c r="I137" s="15">
        <v>186</v>
      </c>
      <c r="J137" s="15">
        <v>182</v>
      </c>
      <c r="K137" s="15">
        <v>168</v>
      </c>
      <c r="L137" s="15">
        <v>148</v>
      </c>
      <c r="M137" s="15">
        <v>302</v>
      </c>
      <c r="N137" s="15">
        <v>232</v>
      </c>
      <c r="O137" s="15">
        <v>232</v>
      </c>
    </row>
    <row r="138" spans="1:15">
      <c r="A138" s="22" t="s">
        <v>58</v>
      </c>
      <c r="B138" s="28" t="s">
        <v>238</v>
      </c>
      <c r="C138" s="15">
        <v>139</v>
      </c>
      <c r="D138" s="15">
        <v>302</v>
      </c>
      <c r="E138" s="15">
        <v>154</v>
      </c>
      <c r="F138" s="15">
        <v>158</v>
      </c>
      <c r="G138" s="15">
        <v>200</v>
      </c>
      <c r="H138" s="15">
        <v>163</v>
      </c>
      <c r="I138" s="15">
        <v>202</v>
      </c>
      <c r="J138" s="15">
        <v>196</v>
      </c>
      <c r="K138" s="15">
        <v>156</v>
      </c>
      <c r="L138" s="15">
        <v>150</v>
      </c>
      <c r="M138" s="15">
        <v>302</v>
      </c>
      <c r="N138" s="15">
        <v>232</v>
      </c>
      <c r="O138" s="15">
        <v>224</v>
      </c>
    </row>
    <row r="139" spans="1:15">
      <c r="A139" s="22" t="s">
        <v>58</v>
      </c>
      <c r="B139" s="28" t="s">
        <v>238</v>
      </c>
      <c r="C139" s="15">
        <v>139</v>
      </c>
      <c r="D139" s="15">
        <v>329</v>
      </c>
      <c r="E139" s="15">
        <v>152</v>
      </c>
      <c r="F139" s="15">
        <v>186</v>
      </c>
      <c r="G139" s="15">
        <v>215</v>
      </c>
      <c r="H139" s="15">
        <v>163</v>
      </c>
      <c r="I139" s="15">
        <v>204</v>
      </c>
      <c r="J139" s="15">
        <v>198</v>
      </c>
      <c r="K139" s="15">
        <v>168</v>
      </c>
      <c r="L139" s="15">
        <v>134</v>
      </c>
      <c r="M139" s="15">
        <v>293</v>
      </c>
      <c r="N139" s="15">
        <v>232</v>
      </c>
      <c r="O139" s="15">
        <v>230</v>
      </c>
    </row>
    <row r="140" spans="1:15">
      <c r="A140" s="22" t="s">
        <v>58</v>
      </c>
      <c r="B140" s="28" t="s">
        <v>239</v>
      </c>
      <c r="C140" s="15">
        <v>139</v>
      </c>
      <c r="D140" s="15">
        <v>302</v>
      </c>
      <c r="E140" s="15">
        <v>154</v>
      </c>
      <c r="F140" s="15">
        <v>158</v>
      </c>
      <c r="G140" s="15">
        <v>194</v>
      </c>
      <c r="H140" s="15">
        <v>163</v>
      </c>
      <c r="I140" s="15">
        <v>206</v>
      </c>
      <c r="J140" s="15">
        <v>196</v>
      </c>
      <c r="K140" s="15">
        <v>156</v>
      </c>
      <c r="L140" s="15">
        <v>146</v>
      </c>
      <c r="M140" s="15">
        <v>302</v>
      </c>
      <c r="N140" s="15">
        <v>232</v>
      </c>
      <c r="O140" s="15">
        <v>224</v>
      </c>
    </row>
    <row r="141" spans="1:15">
      <c r="A141" s="22" t="s">
        <v>58</v>
      </c>
      <c r="B141" s="28" t="s">
        <v>239</v>
      </c>
      <c r="C141" s="15">
        <v>143</v>
      </c>
      <c r="D141" s="15">
        <v>329</v>
      </c>
      <c r="E141" s="15">
        <v>154</v>
      </c>
      <c r="F141" s="15">
        <v>154</v>
      </c>
      <c r="G141" s="15">
        <v>194</v>
      </c>
      <c r="H141" s="15">
        <v>166</v>
      </c>
      <c r="I141" s="15">
        <v>206</v>
      </c>
      <c r="J141" s="15">
        <v>200</v>
      </c>
      <c r="K141" s="15">
        <v>168</v>
      </c>
      <c r="L141" s="15">
        <v>158</v>
      </c>
      <c r="M141" s="15">
        <v>302</v>
      </c>
      <c r="N141" s="15">
        <v>232</v>
      </c>
      <c r="O141" s="15">
        <v>194</v>
      </c>
    </row>
    <row r="142" spans="1:15">
      <c r="A142" s="22" t="s">
        <v>58</v>
      </c>
      <c r="B142" s="28" t="s">
        <v>240</v>
      </c>
      <c r="C142" s="15">
        <v>139</v>
      </c>
      <c r="D142" s="15">
        <v>302</v>
      </c>
      <c r="E142" s="15">
        <v>152</v>
      </c>
      <c r="F142" s="15">
        <v>142</v>
      </c>
      <c r="G142" s="15">
        <v>215</v>
      </c>
      <c r="H142" s="15">
        <v>163</v>
      </c>
      <c r="I142" s="15">
        <v>202</v>
      </c>
      <c r="J142" s="15">
        <v>196</v>
      </c>
      <c r="K142" s="15">
        <v>168</v>
      </c>
      <c r="L142" s="15">
        <v>158</v>
      </c>
      <c r="M142" s="15">
        <v>302</v>
      </c>
      <c r="N142" s="15">
        <v>232</v>
      </c>
      <c r="O142" s="15">
        <v>230</v>
      </c>
    </row>
    <row r="143" spans="1:15">
      <c r="A143" s="22" t="s">
        <v>58</v>
      </c>
      <c r="B143" s="28" t="s">
        <v>240</v>
      </c>
      <c r="C143" s="15">
        <v>139</v>
      </c>
      <c r="D143" s="15">
        <v>302</v>
      </c>
      <c r="E143" s="15">
        <v>150</v>
      </c>
      <c r="F143" s="15">
        <v>170</v>
      </c>
      <c r="G143" s="15">
        <v>215</v>
      </c>
      <c r="H143" s="15">
        <v>154</v>
      </c>
      <c r="I143" s="15">
        <v>202</v>
      </c>
      <c r="J143" s="15">
        <v>196</v>
      </c>
      <c r="K143" s="15">
        <v>162</v>
      </c>
      <c r="L143" s="15">
        <v>132</v>
      </c>
      <c r="M143" s="15">
        <v>293</v>
      </c>
      <c r="N143" s="15">
        <v>232</v>
      </c>
      <c r="O143" s="15">
        <v>224</v>
      </c>
    </row>
    <row r="144" spans="1:15">
      <c r="A144" s="22" t="s">
        <v>58</v>
      </c>
      <c r="B144" s="28" t="s">
        <v>241</v>
      </c>
      <c r="C144" s="15">
        <v>139</v>
      </c>
      <c r="D144" s="15">
        <v>302</v>
      </c>
      <c r="E144" s="15">
        <v>150</v>
      </c>
      <c r="F144" s="15">
        <v>154</v>
      </c>
      <c r="G144" s="15">
        <v>194</v>
      </c>
      <c r="H144" s="15">
        <v>163</v>
      </c>
      <c r="I144" s="15">
        <v>200</v>
      </c>
      <c r="J144" s="15">
        <v>198</v>
      </c>
      <c r="K144" s="15">
        <v>168</v>
      </c>
      <c r="L144" s="15">
        <v>150</v>
      </c>
      <c r="M144" s="15">
        <v>302</v>
      </c>
      <c r="N144" s="15">
        <v>232</v>
      </c>
      <c r="O144" s="15">
        <v>224</v>
      </c>
    </row>
    <row r="145" spans="1:15">
      <c r="A145" s="22" t="s">
        <v>58</v>
      </c>
      <c r="B145" s="28" t="s">
        <v>241</v>
      </c>
      <c r="C145" s="15">
        <v>143</v>
      </c>
      <c r="D145" s="15">
        <v>338</v>
      </c>
      <c r="E145" s="15">
        <v>148</v>
      </c>
      <c r="F145" s="15">
        <v>142</v>
      </c>
      <c r="G145" s="15">
        <v>215</v>
      </c>
      <c r="H145" s="15">
        <v>163</v>
      </c>
      <c r="I145" s="15">
        <v>200</v>
      </c>
      <c r="J145" s="15">
        <v>196</v>
      </c>
      <c r="K145" s="15">
        <v>168</v>
      </c>
      <c r="L145" s="15">
        <v>150</v>
      </c>
      <c r="M145" s="15">
        <v>302</v>
      </c>
      <c r="N145" s="15">
        <v>232</v>
      </c>
      <c r="O145" s="15">
        <v>230</v>
      </c>
    </row>
    <row r="146" spans="1:15">
      <c r="A146" s="22" t="s">
        <v>58</v>
      </c>
      <c r="B146" s="28" t="s">
        <v>242</v>
      </c>
      <c r="C146" s="15">
        <v>139</v>
      </c>
      <c r="D146" s="15">
        <v>302</v>
      </c>
      <c r="E146" s="15">
        <v>152</v>
      </c>
      <c r="F146" s="15">
        <v>154</v>
      </c>
      <c r="G146" s="15">
        <v>194</v>
      </c>
      <c r="H146" s="15">
        <v>163</v>
      </c>
      <c r="I146" s="15">
        <v>202</v>
      </c>
      <c r="J146" s="15">
        <v>182</v>
      </c>
      <c r="K146" s="15">
        <v>156</v>
      </c>
      <c r="L146" s="15">
        <v>152</v>
      </c>
      <c r="M146" s="15">
        <v>302</v>
      </c>
      <c r="N146" s="15">
        <v>232</v>
      </c>
      <c r="O146" s="15">
        <v>224</v>
      </c>
    </row>
    <row r="147" spans="1:15">
      <c r="A147" s="22" t="s">
        <v>58</v>
      </c>
      <c r="B147" s="28" t="s">
        <v>242</v>
      </c>
      <c r="C147" s="15">
        <v>139</v>
      </c>
      <c r="D147" s="15">
        <v>302</v>
      </c>
      <c r="E147" s="15">
        <v>150</v>
      </c>
      <c r="F147" s="15">
        <v>154</v>
      </c>
      <c r="G147" s="15">
        <v>194</v>
      </c>
      <c r="H147" s="15">
        <v>160</v>
      </c>
      <c r="I147" s="15">
        <v>210</v>
      </c>
      <c r="J147" s="15">
        <v>198</v>
      </c>
      <c r="K147" s="15">
        <v>168</v>
      </c>
      <c r="L147" s="15">
        <v>124</v>
      </c>
      <c r="M147" s="15">
        <v>302</v>
      </c>
      <c r="N147" s="15">
        <v>232</v>
      </c>
      <c r="O147" s="15">
        <v>230</v>
      </c>
    </row>
    <row r="148" spans="1:15">
      <c r="A148" s="22" t="s">
        <v>58</v>
      </c>
      <c r="B148" s="28" t="s">
        <v>243</v>
      </c>
      <c r="C148" s="15">
        <v>139</v>
      </c>
      <c r="D148" s="15">
        <v>302</v>
      </c>
      <c r="E148" s="15">
        <v>152</v>
      </c>
      <c r="F148" s="15">
        <v>154</v>
      </c>
      <c r="G148" s="15">
        <v>194</v>
      </c>
      <c r="H148" s="15">
        <v>163</v>
      </c>
      <c r="I148" s="15">
        <v>202</v>
      </c>
      <c r="J148" s="15">
        <v>198</v>
      </c>
      <c r="K148" s="15">
        <v>156</v>
      </c>
      <c r="L148" s="15">
        <v>122</v>
      </c>
      <c r="M148" s="15">
        <v>302</v>
      </c>
      <c r="N148" s="15">
        <v>232</v>
      </c>
      <c r="O148" s="15">
        <v>224</v>
      </c>
    </row>
    <row r="149" spans="1:15">
      <c r="A149" s="22" t="s">
        <v>58</v>
      </c>
      <c r="B149" s="28" t="s">
        <v>243</v>
      </c>
      <c r="C149" s="15">
        <v>143</v>
      </c>
      <c r="D149" s="15">
        <v>293</v>
      </c>
      <c r="E149" s="15">
        <v>152</v>
      </c>
      <c r="F149" s="15">
        <v>142</v>
      </c>
      <c r="G149" s="15">
        <v>194</v>
      </c>
      <c r="H149" s="15">
        <v>169</v>
      </c>
      <c r="I149" s="15">
        <v>204</v>
      </c>
      <c r="J149" s="15">
        <v>198</v>
      </c>
      <c r="K149" s="15">
        <v>168</v>
      </c>
      <c r="L149" s="15">
        <v>134</v>
      </c>
      <c r="M149" s="15">
        <v>302</v>
      </c>
      <c r="N149" s="15">
        <v>232</v>
      </c>
      <c r="O149" s="15">
        <v>230</v>
      </c>
    </row>
    <row r="150" spans="1:15">
      <c r="A150" s="22" t="s">
        <v>58</v>
      </c>
      <c r="B150" s="28" t="s">
        <v>244</v>
      </c>
      <c r="C150" s="15">
        <v>139</v>
      </c>
      <c r="D150" s="15">
        <v>302</v>
      </c>
      <c r="E150" s="15">
        <v>152</v>
      </c>
      <c r="F150" s="15">
        <v>154</v>
      </c>
      <c r="G150" s="15">
        <v>194</v>
      </c>
      <c r="H150" s="15">
        <v>166</v>
      </c>
      <c r="I150" s="15">
        <v>202</v>
      </c>
      <c r="J150" s="15">
        <v>196</v>
      </c>
      <c r="K150" s="15">
        <v>168</v>
      </c>
      <c r="L150" s="15">
        <v>158</v>
      </c>
      <c r="M150" s="15">
        <v>302</v>
      </c>
      <c r="N150" s="15">
        <v>232</v>
      </c>
      <c r="O150" s="15">
        <v>224</v>
      </c>
    </row>
    <row r="151" spans="1:15">
      <c r="A151" s="22" t="s">
        <v>58</v>
      </c>
      <c r="B151" s="28" t="s">
        <v>244</v>
      </c>
      <c r="C151" s="15">
        <v>139</v>
      </c>
      <c r="D151" s="15">
        <v>338</v>
      </c>
      <c r="E151" s="15">
        <v>142</v>
      </c>
      <c r="F151" s="15">
        <v>158</v>
      </c>
      <c r="G151" s="15">
        <v>215</v>
      </c>
      <c r="H151" s="15">
        <v>166</v>
      </c>
      <c r="I151" s="15">
        <v>204</v>
      </c>
      <c r="J151" s="15">
        <v>196</v>
      </c>
      <c r="K151" s="15">
        <v>156</v>
      </c>
      <c r="L151" s="15">
        <v>132</v>
      </c>
      <c r="M151" s="15">
        <v>302</v>
      </c>
      <c r="N151" s="15">
        <v>232</v>
      </c>
      <c r="O151" s="15">
        <v>230</v>
      </c>
    </row>
    <row r="152" spans="1:15">
      <c r="A152" s="22" t="s">
        <v>58</v>
      </c>
      <c r="B152" s="28" t="s">
        <v>245</v>
      </c>
      <c r="C152" s="15">
        <v>139</v>
      </c>
      <c r="D152" s="15">
        <v>302</v>
      </c>
      <c r="E152" s="15">
        <v>152</v>
      </c>
      <c r="F152" s="15">
        <v>154</v>
      </c>
      <c r="G152" s="15">
        <v>194</v>
      </c>
      <c r="H152" s="15">
        <v>166</v>
      </c>
      <c r="I152" s="15">
        <v>206</v>
      </c>
      <c r="J152" s="15">
        <v>182</v>
      </c>
      <c r="K152" s="15">
        <v>158</v>
      </c>
      <c r="L152" s="15">
        <v>158</v>
      </c>
      <c r="M152" s="15">
        <v>302</v>
      </c>
      <c r="N152" s="15">
        <v>232</v>
      </c>
      <c r="O152" s="15">
        <v>224</v>
      </c>
    </row>
    <row r="153" spans="1:15">
      <c r="A153" s="22" t="s">
        <v>58</v>
      </c>
      <c r="B153" s="28" t="s">
        <v>245</v>
      </c>
      <c r="C153" s="15">
        <v>139</v>
      </c>
      <c r="D153" s="15">
        <v>293</v>
      </c>
      <c r="E153" s="15">
        <v>150</v>
      </c>
      <c r="F153" s="15">
        <v>142</v>
      </c>
      <c r="G153" s="15">
        <v>194</v>
      </c>
      <c r="H153" s="15">
        <v>166</v>
      </c>
      <c r="I153" s="15">
        <v>206</v>
      </c>
      <c r="J153" s="15">
        <v>196</v>
      </c>
      <c r="K153" s="15">
        <v>162</v>
      </c>
      <c r="L153" s="15">
        <v>132</v>
      </c>
      <c r="M153" s="15">
        <v>320</v>
      </c>
      <c r="N153" s="15">
        <v>232</v>
      </c>
      <c r="O153" s="15">
        <v>230</v>
      </c>
    </row>
    <row r="154" spans="1:15">
      <c r="A154" s="22" t="s">
        <v>58</v>
      </c>
      <c r="B154" s="28" t="s">
        <v>246</v>
      </c>
      <c r="C154" s="15">
        <v>139</v>
      </c>
      <c r="D154" s="15">
        <v>302</v>
      </c>
      <c r="E154" s="15">
        <v>154</v>
      </c>
      <c r="F154" s="15">
        <v>154</v>
      </c>
      <c r="G154" s="15">
        <v>197</v>
      </c>
      <c r="H154" s="15">
        <v>163</v>
      </c>
      <c r="I154" s="15">
        <v>202</v>
      </c>
      <c r="J154" s="15">
        <v>182</v>
      </c>
      <c r="K154" s="15">
        <v>156</v>
      </c>
      <c r="L154" s="15">
        <v>158</v>
      </c>
      <c r="M154" s="15">
        <v>302</v>
      </c>
      <c r="N154" s="15">
        <v>232</v>
      </c>
      <c r="O154" s="15">
        <v>224</v>
      </c>
    </row>
    <row r="155" spans="1:15">
      <c r="A155" s="22" t="s">
        <v>58</v>
      </c>
      <c r="B155" s="28" t="s">
        <v>246</v>
      </c>
      <c r="C155" s="15">
        <v>143</v>
      </c>
      <c r="D155" s="15">
        <v>293</v>
      </c>
      <c r="E155" s="15">
        <v>150</v>
      </c>
      <c r="F155" s="15">
        <v>150</v>
      </c>
      <c r="G155" s="15">
        <v>215</v>
      </c>
      <c r="H155" s="15">
        <v>166</v>
      </c>
      <c r="I155" s="15">
        <v>204</v>
      </c>
      <c r="J155" s="15">
        <v>182</v>
      </c>
      <c r="K155" s="15">
        <v>168</v>
      </c>
      <c r="L155" s="15">
        <v>168</v>
      </c>
      <c r="M155" s="15">
        <v>302</v>
      </c>
      <c r="N155" s="15">
        <v>232</v>
      </c>
      <c r="O155" s="15">
        <v>230</v>
      </c>
    </row>
    <row r="156" spans="1:15">
      <c r="A156" s="22" t="s">
        <v>58</v>
      </c>
      <c r="B156" s="28" t="s">
        <v>247</v>
      </c>
      <c r="C156" s="15">
        <v>139</v>
      </c>
      <c r="D156" s="15">
        <v>302</v>
      </c>
      <c r="E156" s="15">
        <v>152</v>
      </c>
      <c r="F156" s="15">
        <v>154</v>
      </c>
      <c r="G156" s="15">
        <v>194</v>
      </c>
      <c r="H156" s="15">
        <v>163</v>
      </c>
      <c r="I156" s="15">
        <v>200</v>
      </c>
      <c r="J156" s="15">
        <v>182</v>
      </c>
      <c r="K156" s="15">
        <v>156</v>
      </c>
      <c r="L156" s="15">
        <v>134</v>
      </c>
      <c r="M156" s="15">
        <v>302</v>
      </c>
      <c r="N156" s="15">
        <v>232</v>
      </c>
      <c r="O156" s="15">
        <v>224</v>
      </c>
    </row>
    <row r="157" spans="1:15">
      <c r="A157" s="22" t="s">
        <v>58</v>
      </c>
      <c r="B157" s="28" t="s">
        <v>247</v>
      </c>
      <c r="C157" s="15">
        <v>139</v>
      </c>
      <c r="D157" s="15">
        <v>293</v>
      </c>
      <c r="E157" s="15">
        <v>140</v>
      </c>
      <c r="F157" s="15">
        <v>142</v>
      </c>
      <c r="G157" s="15">
        <v>194</v>
      </c>
      <c r="H157" s="15">
        <v>163</v>
      </c>
      <c r="I157" s="15">
        <v>204</v>
      </c>
      <c r="J157" s="15">
        <v>196</v>
      </c>
      <c r="K157" s="15">
        <v>168</v>
      </c>
      <c r="L157" s="15">
        <v>124</v>
      </c>
      <c r="M157" s="15">
        <v>302</v>
      </c>
      <c r="N157" s="15">
        <v>232</v>
      </c>
      <c r="O157" s="15">
        <v>230</v>
      </c>
    </row>
    <row r="158" spans="1:15">
      <c r="A158" s="22" t="s">
        <v>58</v>
      </c>
      <c r="B158" s="28" t="s">
        <v>248</v>
      </c>
      <c r="C158" s="15">
        <v>139</v>
      </c>
      <c r="D158" s="15">
        <v>302</v>
      </c>
      <c r="E158" s="15">
        <v>138</v>
      </c>
      <c r="F158" s="15">
        <v>154</v>
      </c>
      <c r="G158" s="15">
        <v>197</v>
      </c>
      <c r="H158" s="15">
        <v>166</v>
      </c>
      <c r="I158" s="15">
        <v>202</v>
      </c>
      <c r="J158" s="15">
        <v>182</v>
      </c>
      <c r="K158" s="15">
        <v>150</v>
      </c>
      <c r="L158" s="15">
        <v>158</v>
      </c>
      <c r="M158" s="15">
        <v>302</v>
      </c>
      <c r="N158" s="15">
        <v>232</v>
      </c>
      <c r="O158" s="15">
        <v>224</v>
      </c>
    </row>
    <row r="159" spans="1:15">
      <c r="A159" s="22" t="s">
        <v>58</v>
      </c>
      <c r="B159" s="28" t="s">
        <v>248</v>
      </c>
      <c r="C159" s="15">
        <v>143</v>
      </c>
      <c r="D159" s="15">
        <v>329</v>
      </c>
      <c r="E159" s="15">
        <v>150</v>
      </c>
      <c r="F159" s="15">
        <v>142</v>
      </c>
      <c r="G159" s="15">
        <v>215</v>
      </c>
      <c r="H159" s="15">
        <v>166</v>
      </c>
      <c r="I159" s="15">
        <v>188</v>
      </c>
      <c r="J159" s="15">
        <v>196</v>
      </c>
      <c r="K159" s="15">
        <v>162</v>
      </c>
      <c r="L159" s="15">
        <v>124</v>
      </c>
      <c r="M159" s="15">
        <v>302</v>
      </c>
      <c r="N159" s="15">
        <v>232</v>
      </c>
      <c r="O159" s="15">
        <v>230</v>
      </c>
    </row>
    <row r="160" spans="1:15">
      <c r="A160" s="22" t="s">
        <v>58</v>
      </c>
      <c r="B160" s="28" t="s">
        <v>249</v>
      </c>
      <c r="C160" s="15">
        <v>139</v>
      </c>
      <c r="D160" s="15">
        <v>302</v>
      </c>
      <c r="E160" s="15">
        <v>152</v>
      </c>
      <c r="F160" s="15">
        <v>154</v>
      </c>
      <c r="G160" s="15">
        <v>194</v>
      </c>
      <c r="H160" s="15">
        <v>163</v>
      </c>
      <c r="I160" s="15">
        <v>204</v>
      </c>
      <c r="J160" s="15">
        <v>198</v>
      </c>
      <c r="K160" s="15">
        <v>162</v>
      </c>
      <c r="L160" s="15">
        <v>158</v>
      </c>
      <c r="M160" s="15">
        <v>302</v>
      </c>
      <c r="N160" s="15">
        <v>232</v>
      </c>
      <c r="O160" s="15">
        <v>224</v>
      </c>
    </row>
    <row r="161" spans="1:15">
      <c r="A161" s="22" t="s">
        <v>58</v>
      </c>
      <c r="B161" s="28" t="s">
        <v>249</v>
      </c>
      <c r="C161" s="15">
        <v>139</v>
      </c>
      <c r="D161" s="15">
        <v>302</v>
      </c>
      <c r="E161" s="15">
        <v>150</v>
      </c>
      <c r="F161" s="15">
        <v>154</v>
      </c>
      <c r="G161" s="15">
        <v>197</v>
      </c>
      <c r="H161" s="15">
        <v>166</v>
      </c>
      <c r="I161" s="15">
        <v>158</v>
      </c>
      <c r="J161" s="15">
        <v>196</v>
      </c>
      <c r="K161" s="15">
        <v>168</v>
      </c>
      <c r="L161" s="15">
        <v>134</v>
      </c>
      <c r="M161" s="15">
        <v>302</v>
      </c>
      <c r="N161" s="15">
        <v>232</v>
      </c>
      <c r="O161" s="15">
        <v>230</v>
      </c>
    </row>
    <row r="162" spans="1:15">
      <c r="A162" s="22" t="s">
        <v>58</v>
      </c>
      <c r="B162" s="28" t="s">
        <v>250</v>
      </c>
      <c r="C162" s="15">
        <v>139</v>
      </c>
      <c r="D162" s="15">
        <v>302</v>
      </c>
      <c r="E162" s="15">
        <v>152</v>
      </c>
      <c r="F162" s="15">
        <v>154</v>
      </c>
      <c r="G162" s="15">
        <v>194</v>
      </c>
      <c r="H162" s="15">
        <v>166</v>
      </c>
      <c r="I162" s="15">
        <v>202</v>
      </c>
      <c r="J162" s="15">
        <v>196</v>
      </c>
      <c r="K162" s="15">
        <v>159</v>
      </c>
      <c r="L162" s="15">
        <v>158</v>
      </c>
      <c r="M162" s="15">
        <v>302</v>
      </c>
      <c r="N162" s="15">
        <v>232</v>
      </c>
      <c r="O162" s="15">
        <v>224</v>
      </c>
    </row>
    <row r="163" spans="1:15">
      <c r="A163" s="22" t="s">
        <v>58</v>
      </c>
      <c r="B163" s="28" t="s">
        <v>250</v>
      </c>
      <c r="C163" s="15">
        <v>143</v>
      </c>
      <c r="D163" s="15">
        <v>302</v>
      </c>
      <c r="E163" s="15">
        <v>150</v>
      </c>
      <c r="F163" s="15">
        <v>154</v>
      </c>
      <c r="G163" s="15">
        <v>215</v>
      </c>
      <c r="H163" s="15">
        <v>160</v>
      </c>
      <c r="I163" s="15">
        <v>204</v>
      </c>
      <c r="J163" s="15">
        <v>196</v>
      </c>
      <c r="K163" s="15">
        <v>162</v>
      </c>
      <c r="L163" s="15">
        <v>138</v>
      </c>
      <c r="M163" s="15">
        <v>311</v>
      </c>
      <c r="N163" s="15">
        <v>232</v>
      </c>
      <c r="O163" s="15">
        <v>224</v>
      </c>
    </row>
    <row r="164" spans="1:15">
      <c r="A164" s="22" t="s">
        <v>58</v>
      </c>
      <c r="B164" s="28" t="s">
        <v>251</v>
      </c>
      <c r="C164" s="15">
        <v>139</v>
      </c>
      <c r="D164" s="15">
        <v>302</v>
      </c>
      <c r="E164" s="15">
        <v>154</v>
      </c>
      <c r="F164" s="15">
        <v>150</v>
      </c>
      <c r="G164" s="15">
        <v>194</v>
      </c>
      <c r="H164" s="15">
        <v>163</v>
      </c>
      <c r="I164" s="15">
        <v>200</v>
      </c>
      <c r="J164" s="15">
        <v>196</v>
      </c>
      <c r="K164" s="15">
        <v>150</v>
      </c>
      <c r="L164" s="15">
        <v>122</v>
      </c>
      <c r="M164" s="15">
        <v>302</v>
      </c>
      <c r="N164" s="15">
        <v>232</v>
      </c>
      <c r="O164" s="15">
        <v>224</v>
      </c>
    </row>
    <row r="165" spans="1:15">
      <c r="A165" s="22" t="s">
        <v>58</v>
      </c>
      <c r="B165" s="28" t="s">
        <v>251</v>
      </c>
      <c r="C165" s="15">
        <v>131</v>
      </c>
      <c r="D165" s="15">
        <v>293</v>
      </c>
      <c r="E165" s="15">
        <v>154</v>
      </c>
      <c r="F165" s="15">
        <v>138</v>
      </c>
      <c r="G165" s="15">
        <v>194</v>
      </c>
      <c r="H165" s="15">
        <v>166</v>
      </c>
      <c r="I165" s="15">
        <v>202</v>
      </c>
      <c r="J165" s="15">
        <v>196</v>
      </c>
      <c r="K165" s="15">
        <v>162</v>
      </c>
      <c r="L165" s="15">
        <v>134</v>
      </c>
      <c r="M165" s="15">
        <v>302</v>
      </c>
      <c r="N165" s="15">
        <v>232</v>
      </c>
      <c r="O165" s="15">
        <v>224</v>
      </c>
    </row>
    <row r="166" spans="1:15">
      <c r="A166" s="22" t="s">
        <v>58</v>
      </c>
      <c r="B166" s="28" t="s">
        <v>252</v>
      </c>
      <c r="C166" s="15">
        <v>139</v>
      </c>
      <c r="D166" s="15">
        <v>302</v>
      </c>
      <c r="E166" s="15">
        <v>150</v>
      </c>
      <c r="F166" s="15">
        <v>154</v>
      </c>
      <c r="G166" s="15">
        <v>194</v>
      </c>
      <c r="H166" s="15">
        <v>163</v>
      </c>
      <c r="I166" s="15">
        <v>202</v>
      </c>
      <c r="J166" s="15">
        <v>182</v>
      </c>
      <c r="K166" s="15">
        <v>159</v>
      </c>
      <c r="L166" s="15">
        <v>132</v>
      </c>
      <c r="M166" s="15">
        <v>302</v>
      </c>
      <c r="N166" s="15">
        <v>232</v>
      </c>
      <c r="O166" s="15">
        <v>224</v>
      </c>
    </row>
    <row r="167" spans="1:15">
      <c r="A167" s="22" t="s">
        <v>58</v>
      </c>
      <c r="B167" s="28" t="s">
        <v>252</v>
      </c>
      <c r="C167" s="15">
        <v>139</v>
      </c>
      <c r="D167" s="15">
        <v>329</v>
      </c>
      <c r="E167" s="15">
        <v>140</v>
      </c>
      <c r="F167" s="15">
        <v>150</v>
      </c>
      <c r="G167" s="15">
        <v>200</v>
      </c>
      <c r="H167" s="15">
        <v>163</v>
      </c>
      <c r="I167" s="15">
        <v>204</v>
      </c>
      <c r="J167" s="15">
        <v>196</v>
      </c>
      <c r="K167" s="15">
        <v>162</v>
      </c>
      <c r="L167" s="15">
        <v>158</v>
      </c>
      <c r="M167" s="15">
        <v>293</v>
      </c>
      <c r="N167" s="15">
        <v>232</v>
      </c>
      <c r="O167" s="15">
        <v>230</v>
      </c>
    </row>
    <row r="168" spans="1:15">
      <c r="A168" s="22" t="s">
        <v>58</v>
      </c>
      <c r="B168" s="28" t="s">
        <v>253</v>
      </c>
      <c r="C168" s="15">
        <v>139</v>
      </c>
      <c r="D168" s="15">
        <v>302</v>
      </c>
      <c r="E168" s="15">
        <v>152</v>
      </c>
      <c r="F168" s="15">
        <v>154</v>
      </c>
      <c r="G168" s="15">
        <v>194</v>
      </c>
      <c r="H168" s="15">
        <v>166</v>
      </c>
      <c r="I168" s="15">
        <v>202</v>
      </c>
      <c r="J168" s="15">
        <v>196</v>
      </c>
      <c r="K168" s="15">
        <v>156</v>
      </c>
      <c r="L168" s="15">
        <v>150</v>
      </c>
      <c r="M168" s="15">
        <v>302</v>
      </c>
      <c r="N168" s="15">
        <v>232</v>
      </c>
      <c r="O168" s="15">
        <v>224</v>
      </c>
    </row>
    <row r="169" spans="1:15">
      <c r="A169" s="22" t="s">
        <v>58</v>
      </c>
      <c r="B169" s="28" t="s">
        <v>253</v>
      </c>
      <c r="C169" s="15">
        <v>139</v>
      </c>
      <c r="D169" s="15">
        <v>293</v>
      </c>
      <c r="E169" s="15">
        <v>140</v>
      </c>
      <c r="F169" s="15">
        <v>142</v>
      </c>
      <c r="G169" s="15">
        <v>215</v>
      </c>
      <c r="H169" s="15">
        <v>166</v>
      </c>
      <c r="I169" s="15">
        <v>204</v>
      </c>
      <c r="J169" s="15">
        <v>196</v>
      </c>
      <c r="K169" s="15">
        <v>168</v>
      </c>
      <c r="L169" s="15">
        <v>140</v>
      </c>
      <c r="M169" s="15">
        <v>302</v>
      </c>
      <c r="N169" s="15">
        <v>232</v>
      </c>
      <c r="O169" s="15">
        <v>230</v>
      </c>
    </row>
    <row r="170" spans="1:15">
      <c r="A170" s="22" t="s">
        <v>58</v>
      </c>
      <c r="B170" s="28" t="s">
        <v>254</v>
      </c>
      <c r="C170" s="15">
        <v>139</v>
      </c>
      <c r="D170" s="15">
        <v>302</v>
      </c>
      <c r="E170" s="15">
        <v>154</v>
      </c>
      <c r="F170" s="15">
        <v>142</v>
      </c>
      <c r="G170" s="15">
        <v>194</v>
      </c>
      <c r="H170" s="15">
        <v>166</v>
      </c>
      <c r="I170" s="15">
        <v>202</v>
      </c>
      <c r="J170" s="15">
        <v>184</v>
      </c>
      <c r="K170" s="15">
        <v>150</v>
      </c>
      <c r="L170" s="15">
        <v>146</v>
      </c>
      <c r="M170" s="15">
        <v>302</v>
      </c>
      <c r="N170" s="15">
        <v>232</v>
      </c>
      <c r="O170" s="15">
        <v>224</v>
      </c>
    </row>
    <row r="171" spans="1:15">
      <c r="A171" s="22" t="s">
        <v>58</v>
      </c>
      <c r="B171" s="28" t="s">
        <v>254</v>
      </c>
      <c r="C171" s="15">
        <v>139</v>
      </c>
      <c r="D171" s="15">
        <v>302</v>
      </c>
      <c r="E171" s="15">
        <v>140</v>
      </c>
      <c r="F171" s="15">
        <v>154</v>
      </c>
      <c r="G171" s="15">
        <v>197</v>
      </c>
      <c r="H171" s="15">
        <v>160</v>
      </c>
      <c r="I171" s="15">
        <v>204</v>
      </c>
      <c r="J171" s="15">
        <v>198</v>
      </c>
      <c r="K171" s="15">
        <v>150</v>
      </c>
      <c r="L171" s="15">
        <v>158</v>
      </c>
      <c r="M171" s="15">
        <v>302</v>
      </c>
      <c r="N171" s="15">
        <v>232</v>
      </c>
      <c r="O171" s="15">
        <v>230</v>
      </c>
    </row>
    <row r="172" spans="1:15">
      <c r="A172" s="22" t="s">
        <v>58</v>
      </c>
      <c r="B172" s="28" t="s">
        <v>255</v>
      </c>
      <c r="C172" s="15">
        <v>139</v>
      </c>
      <c r="D172" s="15">
        <v>302</v>
      </c>
      <c r="E172" s="15">
        <v>152</v>
      </c>
      <c r="F172" s="15">
        <v>142</v>
      </c>
      <c r="G172" s="15">
        <v>197</v>
      </c>
      <c r="H172" s="15">
        <v>163</v>
      </c>
      <c r="I172" s="15">
        <v>200</v>
      </c>
      <c r="J172" s="15">
        <v>182</v>
      </c>
      <c r="K172" s="15">
        <v>168</v>
      </c>
      <c r="L172" s="15">
        <v>150</v>
      </c>
      <c r="M172" s="15">
        <v>302</v>
      </c>
      <c r="N172" s="15">
        <v>232</v>
      </c>
      <c r="O172" s="15">
        <v>224</v>
      </c>
    </row>
    <row r="173" spans="1:15">
      <c r="A173" s="22" t="s">
        <v>58</v>
      </c>
      <c r="B173" s="28" t="s">
        <v>255</v>
      </c>
      <c r="C173" s="15">
        <v>143</v>
      </c>
      <c r="D173" s="15">
        <v>293</v>
      </c>
      <c r="E173" s="15">
        <v>140</v>
      </c>
      <c r="F173" s="15">
        <v>154</v>
      </c>
      <c r="G173" s="15">
        <v>215</v>
      </c>
      <c r="H173" s="15">
        <v>163</v>
      </c>
      <c r="I173" s="15">
        <v>202</v>
      </c>
      <c r="J173" s="15">
        <v>196</v>
      </c>
      <c r="K173" s="15">
        <v>162</v>
      </c>
      <c r="L173" s="15">
        <v>150</v>
      </c>
      <c r="M173" s="15">
        <v>302</v>
      </c>
      <c r="N173" s="15">
        <v>232</v>
      </c>
      <c r="O173" s="15">
        <v>230</v>
      </c>
    </row>
    <row r="174" spans="1:15">
      <c r="A174" s="22" t="s">
        <v>58</v>
      </c>
      <c r="B174" s="28" t="s">
        <v>256</v>
      </c>
      <c r="C174" s="15">
        <v>139</v>
      </c>
      <c r="D174" s="15">
        <v>302</v>
      </c>
      <c r="E174" s="15">
        <v>154</v>
      </c>
      <c r="F174" s="15">
        <v>154</v>
      </c>
      <c r="G174" s="15">
        <v>194</v>
      </c>
      <c r="H174" s="15">
        <v>166</v>
      </c>
      <c r="I174" s="15">
        <v>200</v>
      </c>
      <c r="J174" s="15">
        <v>182</v>
      </c>
      <c r="K174" s="15">
        <v>156</v>
      </c>
      <c r="L174" s="15">
        <v>150</v>
      </c>
      <c r="M174" s="15">
        <v>302</v>
      </c>
      <c r="N174" s="15">
        <v>232</v>
      </c>
      <c r="O174" s="15">
        <v>224</v>
      </c>
    </row>
    <row r="175" spans="1:15">
      <c r="A175" s="22" t="s">
        <v>58</v>
      </c>
      <c r="B175" s="28" t="s">
        <v>256</v>
      </c>
      <c r="C175" s="15">
        <v>143</v>
      </c>
      <c r="D175" s="15">
        <v>338</v>
      </c>
      <c r="E175" s="15">
        <v>150</v>
      </c>
      <c r="F175" s="15">
        <v>142</v>
      </c>
      <c r="G175" s="15">
        <v>215</v>
      </c>
      <c r="H175" s="15">
        <v>160</v>
      </c>
      <c r="I175" s="15">
        <v>186</v>
      </c>
      <c r="J175" s="15">
        <v>182</v>
      </c>
      <c r="K175" s="15">
        <v>168</v>
      </c>
      <c r="L175" s="15">
        <v>122</v>
      </c>
      <c r="M175" s="15">
        <v>320</v>
      </c>
      <c r="N175" s="15">
        <v>232</v>
      </c>
      <c r="O175" s="15">
        <v>230</v>
      </c>
    </row>
    <row r="176" spans="1:15">
      <c r="A176" s="22" t="s">
        <v>58</v>
      </c>
      <c r="B176" s="28" t="s">
        <v>257</v>
      </c>
      <c r="C176" s="15">
        <v>139</v>
      </c>
      <c r="D176" s="15">
        <v>302</v>
      </c>
      <c r="E176" s="15">
        <v>152</v>
      </c>
      <c r="F176" s="15">
        <v>154</v>
      </c>
      <c r="G176" s="15">
        <v>194</v>
      </c>
      <c r="H176" s="15">
        <v>163</v>
      </c>
      <c r="I176" s="15">
        <v>200</v>
      </c>
      <c r="J176" s="15">
        <v>196</v>
      </c>
      <c r="K176" s="15">
        <v>156</v>
      </c>
      <c r="L176" s="15">
        <v>150</v>
      </c>
      <c r="M176" s="15">
        <v>302</v>
      </c>
      <c r="N176" s="15">
        <v>232</v>
      </c>
      <c r="O176" s="15">
        <v>224</v>
      </c>
    </row>
    <row r="177" spans="1:15">
      <c r="A177" s="22" t="s">
        <v>58</v>
      </c>
      <c r="B177" s="28" t="s">
        <v>257</v>
      </c>
      <c r="C177" s="15">
        <v>143</v>
      </c>
      <c r="D177" s="15">
        <v>302</v>
      </c>
      <c r="E177" s="15">
        <v>152</v>
      </c>
      <c r="F177" s="15">
        <v>186</v>
      </c>
      <c r="G177" s="15">
        <v>215</v>
      </c>
      <c r="H177" s="15">
        <v>163</v>
      </c>
      <c r="I177" s="15">
        <v>186</v>
      </c>
      <c r="J177" s="15">
        <v>184</v>
      </c>
      <c r="K177" s="15">
        <v>167</v>
      </c>
      <c r="L177" s="15">
        <v>124</v>
      </c>
      <c r="M177" s="15">
        <v>302</v>
      </c>
      <c r="N177" s="15">
        <v>232</v>
      </c>
      <c r="O177" s="15">
        <v>230</v>
      </c>
    </row>
    <row r="178" spans="1:15">
      <c r="A178" s="22" t="s">
        <v>58</v>
      </c>
      <c r="B178" s="28" t="s">
        <v>258</v>
      </c>
      <c r="C178" s="15">
        <v>139</v>
      </c>
      <c r="D178" s="15">
        <v>302</v>
      </c>
      <c r="E178" s="15">
        <v>142</v>
      </c>
      <c r="F178" s="15">
        <v>154</v>
      </c>
      <c r="G178" s="15">
        <v>215</v>
      </c>
      <c r="H178" s="15">
        <v>163</v>
      </c>
      <c r="I178" s="15">
        <v>200</v>
      </c>
      <c r="J178" s="15">
        <v>196</v>
      </c>
      <c r="K178" s="15">
        <v>150</v>
      </c>
      <c r="L178" s="15">
        <v>146</v>
      </c>
      <c r="M178" s="15">
        <v>302</v>
      </c>
      <c r="N178" s="15">
        <v>232</v>
      </c>
      <c r="O178" s="15">
        <v>224</v>
      </c>
    </row>
    <row r="179" spans="1:15">
      <c r="A179" s="22" t="s">
        <v>58</v>
      </c>
      <c r="B179" s="28" t="s">
        <v>258</v>
      </c>
      <c r="C179" s="15">
        <v>139</v>
      </c>
      <c r="D179" s="15">
        <v>329</v>
      </c>
      <c r="E179" s="15">
        <v>154</v>
      </c>
      <c r="F179" s="15">
        <v>170</v>
      </c>
      <c r="G179" s="15">
        <v>215</v>
      </c>
      <c r="H179" s="15">
        <v>163</v>
      </c>
      <c r="I179" s="15">
        <v>202</v>
      </c>
      <c r="J179" s="15">
        <v>184</v>
      </c>
      <c r="K179" s="15">
        <v>162</v>
      </c>
      <c r="L179" s="15">
        <v>158</v>
      </c>
      <c r="M179" s="15">
        <v>302</v>
      </c>
      <c r="N179" s="15">
        <v>232</v>
      </c>
      <c r="O179" s="15">
        <v>224</v>
      </c>
    </row>
    <row r="180" spans="1:15">
      <c r="A180" s="22" t="s">
        <v>58</v>
      </c>
      <c r="B180" s="28" t="s">
        <v>259</v>
      </c>
      <c r="C180" s="15">
        <v>139</v>
      </c>
      <c r="D180" s="15">
        <v>302</v>
      </c>
      <c r="E180" s="15">
        <v>154</v>
      </c>
      <c r="F180" s="15">
        <v>154</v>
      </c>
      <c r="G180" s="15">
        <v>194</v>
      </c>
      <c r="H180" s="15">
        <v>163</v>
      </c>
      <c r="I180" s="15">
        <v>202</v>
      </c>
      <c r="J180" s="15">
        <v>196</v>
      </c>
      <c r="K180" s="15">
        <v>156</v>
      </c>
      <c r="L180" s="15">
        <v>132</v>
      </c>
      <c r="M180" s="15">
        <v>302</v>
      </c>
      <c r="N180" s="15">
        <v>232</v>
      </c>
      <c r="O180" s="15">
        <v>224</v>
      </c>
    </row>
    <row r="181" spans="1:15">
      <c r="A181" s="22" t="s">
        <v>58</v>
      </c>
      <c r="B181" s="28" t="s">
        <v>259</v>
      </c>
      <c r="C181" s="15">
        <v>143</v>
      </c>
      <c r="D181" s="15">
        <v>326</v>
      </c>
      <c r="E181" s="15">
        <v>140</v>
      </c>
      <c r="F181" s="15">
        <v>158</v>
      </c>
      <c r="G181" s="15">
        <v>194</v>
      </c>
      <c r="H181" s="15">
        <v>166</v>
      </c>
      <c r="I181" s="15">
        <v>206</v>
      </c>
      <c r="J181" s="15">
        <v>198</v>
      </c>
      <c r="K181" s="15">
        <v>168</v>
      </c>
      <c r="L181" s="15">
        <v>150</v>
      </c>
      <c r="M181" s="15">
        <v>293</v>
      </c>
      <c r="N181" s="15">
        <v>232</v>
      </c>
      <c r="O181" s="15">
        <v>230</v>
      </c>
    </row>
    <row r="182" spans="1:15">
      <c r="A182" s="22" t="s">
        <v>58</v>
      </c>
      <c r="B182" s="28" t="s">
        <v>260</v>
      </c>
      <c r="C182" s="15">
        <v>139</v>
      </c>
      <c r="D182" s="15">
        <v>302</v>
      </c>
      <c r="E182" s="15">
        <v>152</v>
      </c>
      <c r="F182" s="15">
        <v>154</v>
      </c>
      <c r="G182" s="15">
        <v>194</v>
      </c>
      <c r="H182" s="15">
        <v>163</v>
      </c>
      <c r="I182" s="15">
        <v>202</v>
      </c>
      <c r="J182" s="15">
        <v>196</v>
      </c>
      <c r="K182" s="15">
        <v>159</v>
      </c>
      <c r="L182" s="15">
        <v>146</v>
      </c>
      <c r="M182" s="15">
        <v>302</v>
      </c>
      <c r="N182" s="15">
        <v>232</v>
      </c>
      <c r="O182" s="15">
        <v>224</v>
      </c>
    </row>
    <row r="183" spans="1:15">
      <c r="A183" s="22" t="s">
        <v>58</v>
      </c>
      <c r="B183" s="28" t="s">
        <v>260</v>
      </c>
      <c r="C183" s="15">
        <v>139</v>
      </c>
      <c r="D183" s="15">
        <v>338</v>
      </c>
      <c r="E183" s="15">
        <v>154</v>
      </c>
      <c r="F183" s="15">
        <v>170</v>
      </c>
      <c r="G183" s="15">
        <v>197</v>
      </c>
      <c r="H183" s="15">
        <v>166</v>
      </c>
      <c r="I183" s="15">
        <v>200</v>
      </c>
      <c r="J183" s="15">
        <v>196</v>
      </c>
      <c r="K183" s="15">
        <v>162</v>
      </c>
      <c r="L183" s="15">
        <v>132</v>
      </c>
      <c r="M183" s="15">
        <v>302</v>
      </c>
      <c r="N183" s="15">
        <v>232</v>
      </c>
      <c r="O183" s="15">
        <v>224</v>
      </c>
    </row>
    <row r="184" spans="1:15">
      <c r="A184" s="22" t="s">
        <v>58</v>
      </c>
      <c r="B184" s="28" t="s">
        <v>261</v>
      </c>
      <c r="C184" s="15">
        <v>139</v>
      </c>
      <c r="D184" s="15">
        <v>302</v>
      </c>
      <c r="E184" s="15">
        <v>152</v>
      </c>
      <c r="F184" s="15">
        <v>154</v>
      </c>
      <c r="G184" s="15">
        <v>194</v>
      </c>
      <c r="H184" s="15">
        <v>163</v>
      </c>
      <c r="I184" s="15">
        <v>200</v>
      </c>
      <c r="J184" s="15">
        <v>182</v>
      </c>
      <c r="K184" s="15">
        <v>156</v>
      </c>
      <c r="L184" s="15">
        <v>148</v>
      </c>
      <c r="M184" s="15">
        <v>302</v>
      </c>
      <c r="N184" s="15">
        <v>232</v>
      </c>
      <c r="O184" s="15">
        <v>230</v>
      </c>
    </row>
    <row r="185" spans="1:15">
      <c r="A185" s="22" t="s">
        <v>58</v>
      </c>
      <c r="B185" s="28" t="s">
        <v>261</v>
      </c>
      <c r="C185" s="15">
        <v>139</v>
      </c>
      <c r="D185" s="15">
        <v>338</v>
      </c>
      <c r="E185" s="15">
        <v>150</v>
      </c>
      <c r="F185" s="15">
        <v>154</v>
      </c>
      <c r="G185" s="15">
        <v>215</v>
      </c>
      <c r="H185" s="15">
        <v>166</v>
      </c>
      <c r="I185" s="15">
        <v>202</v>
      </c>
      <c r="J185" s="15">
        <v>198</v>
      </c>
      <c r="K185" s="15">
        <v>168</v>
      </c>
      <c r="L185" s="15">
        <v>138</v>
      </c>
      <c r="M185" s="15">
        <v>302</v>
      </c>
      <c r="N185" s="15">
        <v>232</v>
      </c>
      <c r="O185" s="15">
        <v>224</v>
      </c>
    </row>
    <row r="186" spans="1:15">
      <c r="A186" s="22" t="s">
        <v>38</v>
      </c>
      <c r="B186" s="28" t="s">
        <v>262</v>
      </c>
      <c r="C186" s="15">
        <v>139</v>
      </c>
      <c r="D186" s="15">
        <v>293</v>
      </c>
      <c r="E186" s="15">
        <v>150</v>
      </c>
      <c r="F186" s="15">
        <v>158</v>
      </c>
      <c r="G186" s="15">
        <v>194</v>
      </c>
      <c r="H186" s="15">
        <v>163</v>
      </c>
      <c r="I186" s="15">
        <v>202</v>
      </c>
      <c r="J186" s="15">
        <v>196</v>
      </c>
      <c r="K186" s="15">
        <v>162</v>
      </c>
      <c r="L186" s="15">
        <v>158</v>
      </c>
      <c r="M186" s="15">
        <v>302</v>
      </c>
      <c r="N186" s="15">
        <v>232</v>
      </c>
      <c r="O186" s="15">
        <v>224</v>
      </c>
    </row>
    <row r="187" spans="1:15">
      <c r="A187" s="22" t="s">
        <v>38</v>
      </c>
      <c r="B187" s="28" t="s">
        <v>262</v>
      </c>
      <c r="C187" s="15">
        <v>143</v>
      </c>
      <c r="D187" s="15">
        <v>302</v>
      </c>
      <c r="E187" s="15">
        <v>140</v>
      </c>
      <c r="F187" s="15">
        <v>186</v>
      </c>
      <c r="G187" s="15">
        <v>197</v>
      </c>
      <c r="H187" s="15">
        <v>166</v>
      </c>
      <c r="I187" s="15">
        <v>202</v>
      </c>
      <c r="J187" s="15">
        <v>196</v>
      </c>
      <c r="K187" s="15">
        <v>150</v>
      </c>
      <c r="L187" s="15">
        <v>146</v>
      </c>
      <c r="M187" s="15">
        <v>302</v>
      </c>
      <c r="N187" s="15">
        <v>232</v>
      </c>
      <c r="O187" s="15">
        <v>206</v>
      </c>
    </row>
    <row r="188" spans="1:15">
      <c r="A188" s="22" t="s">
        <v>38</v>
      </c>
      <c r="B188" s="28" t="s">
        <v>263</v>
      </c>
      <c r="C188" s="15">
        <v>139</v>
      </c>
      <c r="D188" s="15">
        <v>293</v>
      </c>
      <c r="E188" s="15">
        <v>150</v>
      </c>
      <c r="F188" s="15">
        <v>158</v>
      </c>
      <c r="G188" s="15">
        <v>194</v>
      </c>
      <c r="H188" s="15">
        <v>163</v>
      </c>
      <c r="I188" s="15">
        <v>206</v>
      </c>
      <c r="J188" s="15">
        <v>198</v>
      </c>
      <c r="K188" s="15">
        <v>162</v>
      </c>
      <c r="L188" s="15">
        <v>158</v>
      </c>
      <c r="M188" s="15">
        <v>320</v>
      </c>
      <c r="N188" s="15">
        <v>232</v>
      </c>
      <c r="O188" s="15">
        <v>224</v>
      </c>
    </row>
    <row r="189" spans="1:15">
      <c r="A189" s="22" t="s">
        <v>38</v>
      </c>
      <c r="B189" s="28" t="s">
        <v>263</v>
      </c>
      <c r="C189" s="15">
        <v>143</v>
      </c>
      <c r="D189" s="15">
        <v>302</v>
      </c>
      <c r="E189" s="15">
        <v>154</v>
      </c>
      <c r="F189" s="15">
        <v>158</v>
      </c>
      <c r="G189" s="15">
        <v>215</v>
      </c>
      <c r="H189" s="15">
        <v>166</v>
      </c>
      <c r="I189" s="15">
        <v>202</v>
      </c>
      <c r="J189" s="15">
        <v>182</v>
      </c>
      <c r="K189" s="15">
        <v>150</v>
      </c>
      <c r="L189" s="15">
        <v>146</v>
      </c>
      <c r="M189" s="15">
        <v>302</v>
      </c>
      <c r="N189" s="15">
        <v>232</v>
      </c>
      <c r="O189" s="15">
        <v>230</v>
      </c>
    </row>
    <row r="190" spans="1:15">
      <c r="A190" s="22" t="s">
        <v>38</v>
      </c>
      <c r="B190" s="28" t="s">
        <v>264</v>
      </c>
      <c r="C190" s="15">
        <v>139</v>
      </c>
      <c r="D190" s="15">
        <v>293</v>
      </c>
      <c r="E190" s="15">
        <v>150</v>
      </c>
      <c r="F190" s="15">
        <v>158</v>
      </c>
      <c r="G190" s="15">
        <v>197</v>
      </c>
      <c r="H190" s="15">
        <v>163</v>
      </c>
      <c r="I190" s="15">
        <v>202</v>
      </c>
      <c r="J190" s="15">
        <v>196</v>
      </c>
      <c r="K190" s="15">
        <v>150</v>
      </c>
      <c r="L190" s="15">
        <v>152</v>
      </c>
      <c r="M190" s="15">
        <v>293</v>
      </c>
      <c r="N190" s="15">
        <v>232</v>
      </c>
      <c r="O190" s="15">
        <v>224</v>
      </c>
    </row>
    <row r="191" spans="1:15">
      <c r="A191" s="22" t="s">
        <v>38</v>
      </c>
      <c r="B191" s="28" t="s">
        <v>264</v>
      </c>
      <c r="C191" s="15">
        <v>143</v>
      </c>
      <c r="D191" s="15">
        <v>302</v>
      </c>
      <c r="E191" s="15">
        <v>154</v>
      </c>
      <c r="F191" s="15">
        <v>138</v>
      </c>
      <c r="G191" s="15">
        <v>215</v>
      </c>
      <c r="H191" s="15">
        <v>163</v>
      </c>
      <c r="I191" s="15">
        <v>202</v>
      </c>
      <c r="J191" s="15">
        <v>200</v>
      </c>
      <c r="K191" s="15">
        <v>168</v>
      </c>
      <c r="L191" s="15">
        <v>132</v>
      </c>
      <c r="M191" s="15">
        <v>293</v>
      </c>
      <c r="N191" s="15">
        <v>232</v>
      </c>
      <c r="O191" s="15">
        <v>167</v>
      </c>
    </row>
    <row r="192" spans="1:15">
      <c r="A192" s="22" t="s">
        <v>38</v>
      </c>
      <c r="B192" s="28" t="s">
        <v>265</v>
      </c>
      <c r="C192" s="15">
        <v>139</v>
      </c>
      <c r="D192" s="15">
        <v>302</v>
      </c>
      <c r="E192" s="15">
        <v>150</v>
      </c>
      <c r="F192" s="15">
        <v>158</v>
      </c>
      <c r="G192" s="15">
        <v>194</v>
      </c>
      <c r="H192" s="15">
        <v>163</v>
      </c>
      <c r="I192" s="15">
        <v>206</v>
      </c>
      <c r="J192" s="15">
        <v>184</v>
      </c>
      <c r="K192" s="15">
        <v>162</v>
      </c>
      <c r="L192" s="15">
        <v>146</v>
      </c>
      <c r="M192" s="15">
        <v>302</v>
      </c>
      <c r="N192" s="15">
        <v>232</v>
      </c>
      <c r="O192" s="15">
        <v>194</v>
      </c>
    </row>
    <row r="193" spans="1:15">
      <c r="A193" s="22" t="s">
        <v>38</v>
      </c>
      <c r="B193" s="28" t="s">
        <v>265</v>
      </c>
      <c r="C193" s="15">
        <v>143</v>
      </c>
      <c r="D193" s="15">
        <v>293</v>
      </c>
      <c r="E193" s="15">
        <v>150</v>
      </c>
      <c r="F193" s="15">
        <v>158</v>
      </c>
      <c r="G193" s="15">
        <v>200</v>
      </c>
      <c r="H193" s="15">
        <v>166</v>
      </c>
      <c r="I193" s="15">
        <v>206</v>
      </c>
      <c r="J193" s="15">
        <v>198</v>
      </c>
      <c r="K193" s="15">
        <v>162</v>
      </c>
      <c r="L193" s="15">
        <v>158</v>
      </c>
      <c r="M193" s="15">
        <v>302</v>
      </c>
      <c r="N193" s="15">
        <v>232</v>
      </c>
      <c r="O193" s="15">
        <v>230</v>
      </c>
    </row>
    <row r="194" spans="1:15">
      <c r="A194" s="22" t="s">
        <v>38</v>
      </c>
      <c r="B194" s="28" t="s">
        <v>266</v>
      </c>
      <c r="C194" s="15">
        <v>139</v>
      </c>
      <c r="D194" s="15">
        <v>302</v>
      </c>
      <c r="E194" s="15">
        <v>150</v>
      </c>
      <c r="F194" s="15">
        <v>170</v>
      </c>
      <c r="G194" s="15">
        <v>194</v>
      </c>
      <c r="H194" s="15">
        <v>163</v>
      </c>
      <c r="I194" s="15">
        <v>206</v>
      </c>
      <c r="J194" s="15">
        <v>182</v>
      </c>
      <c r="K194" s="15">
        <v>162</v>
      </c>
      <c r="L194" s="15">
        <v>146</v>
      </c>
      <c r="M194" s="15">
        <v>320</v>
      </c>
      <c r="N194" s="15">
        <v>232</v>
      </c>
      <c r="O194" s="15">
        <v>214</v>
      </c>
    </row>
    <row r="195" spans="1:15">
      <c r="A195" s="22" t="s">
        <v>38</v>
      </c>
      <c r="B195" s="28" t="s">
        <v>266</v>
      </c>
      <c r="C195" s="15">
        <v>143</v>
      </c>
      <c r="D195" s="15">
        <v>329</v>
      </c>
      <c r="E195" s="15">
        <v>140</v>
      </c>
      <c r="F195" s="15">
        <v>158</v>
      </c>
      <c r="G195" s="15">
        <v>194</v>
      </c>
      <c r="H195" s="15">
        <v>166</v>
      </c>
      <c r="I195" s="15">
        <v>202</v>
      </c>
      <c r="J195" s="15">
        <v>196</v>
      </c>
      <c r="K195" s="15">
        <v>159</v>
      </c>
      <c r="L195" s="15">
        <v>158</v>
      </c>
      <c r="M195" s="15">
        <v>302</v>
      </c>
      <c r="N195" s="15">
        <v>232</v>
      </c>
      <c r="O195" s="15">
        <v>224</v>
      </c>
    </row>
    <row r="196" spans="1:15">
      <c r="A196" s="22" t="s">
        <v>38</v>
      </c>
      <c r="B196" s="28" t="s">
        <v>267</v>
      </c>
      <c r="C196" s="15">
        <v>139</v>
      </c>
      <c r="D196" s="15">
        <v>320</v>
      </c>
      <c r="E196" s="15">
        <v>150</v>
      </c>
      <c r="F196" s="15">
        <v>158</v>
      </c>
      <c r="G196" s="15">
        <v>215</v>
      </c>
      <c r="H196" s="15">
        <v>163</v>
      </c>
      <c r="I196" s="15">
        <v>198</v>
      </c>
      <c r="J196" s="15">
        <v>184</v>
      </c>
      <c r="K196" s="15">
        <v>163</v>
      </c>
      <c r="L196" s="15">
        <v>158</v>
      </c>
      <c r="M196" s="15">
        <v>302</v>
      </c>
      <c r="N196" s="15">
        <v>232</v>
      </c>
      <c r="O196" s="15">
        <v>224</v>
      </c>
    </row>
    <row r="197" spans="1:15">
      <c r="A197" s="22" t="s">
        <v>38</v>
      </c>
      <c r="B197" s="28" t="s">
        <v>267</v>
      </c>
      <c r="C197" s="15">
        <v>143</v>
      </c>
      <c r="D197" s="15">
        <v>329</v>
      </c>
      <c r="E197" s="15">
        <v>152</v>
      </c>
      <c r="F197" s="15">
        <v>158</v>
      </c>
      <c r="G197" s="15">
        <v>215</v>
      </c>
      <c r="H197" s="15">
        <v>166</v>
      </c>
      <c r="I197" s="15">
        <v>206</v>
      </c>
      <c r="J197" s="15">
        <v>198</v>
      </c>
      <c r="K197" s="15">
        <v>150</v>
      </c>
      <c r="L197" s="15">
        <v>146</v>
      </c>
      <c r="M197" s="15">
        <v>293</v>
      </c>
      <c r="N197" s="15">
        <v>232</v>
      </c>
      <c r="O197" s="15">
        <v>224</v>
      </c>
    </row>
    <row r="198" spans="1:15">
      <c r="A198" s="22" t="s">
        <v>38</v>
      </c>
      <c r="B198" s="28" t="s">
        <v>268</v>
      </c>
      <c r="C198" s="15">
        <v>139</v>
      </c>
      <c r="D198" s="15">
        <v>302</v>
      </c>
      <c r="E198" s="15">
        <v>150</v>
      </c>
      <c r="F198" s="15">
        <v>158</v>
      </c>
      <c r="G198" s="15">
        <v>194</v>
      </c>
      <c r="H198" s="15">
        <v>163</v>
      </c>
      <c r="I198" s="15">
        <v>202</v>
      </c>
      <c r="J198" s="15">
        <v>200</v>
      </c>
      <c r="K198" s="15">
        <v>162</v>
      </c>
      <c r="L198" s="15">
        <v>158</v>
      </c>
      <c r="M198" s="15">
        <v>302</v>
      </c>
      <c r="N198" s="15">
        <v>232</v>
      </c>
      <c r="O198" s="15">
        <v>224</v>
      </c>
    </row>
    <row r="199" spans="1:15">
      <c r="A199" s="22" t="s">
        <v>38</v>
      </c>
      <c r="B199" s="28" t="s">
        <v>268</v>
      </c>
      <c r="C199" s="15">
        <v>143</v>
      </c>
      <c r="D199" s="15">
        <v>293</v>
      </c>
      <c r="E199" s="15">
        <v>150</v>
      </c>
      <c r="F199" s="15">
        <v>158</v>
      </c>
      <c r="G199" s="15">
        <v>215</v>
      </c>
      <c r="H199" s="15">
        <v>166</v>
      </c>
      <c r="I199" s="15">
        <v>202</v>
      </c>
      <c r="J199" s="15">
        <v>196</v>
      </c>
      <c r="K199" s="15">
        <v>150</v>
      </c>
      <c r="L199" s="15">
        <v>146</v>
      </c>
      <c r="M199" s="15">
        <v>302</v>
      </c>
      <c r="N199" s="15">
        <v>232</v>
      </c>
      <c r="O199" s="15">
        <v>230</v>
      </c>
    </row>
    <row r="200" spans="1:15">
      <c r="A200" s="22" t="s">
        <v>38</v>
      </c>
      <c r="B200" s="28" t="s">
        <v>269</v>
      </c>
      <c r="C200" s="15">
        <v>143</v>
      </c>
      <c r="D200" s="15">
        <v>302</v>
      </c>
      <c r="E200" s="15">
        <v>150</v>
      </c>
      <c r="F200" s="15">
        <v>170</v>
      </c>
      <c r="G200" s="15">
        <v>194</v>
      </c>
      <c r="H200" s="15">
        <v>163</v>
      </c>
      <c r="I200" s="15">
        <v>198</v>
      </c>
      <c r="J200" s="15">
        <v>184</v>
      </c>
      <c r="K200" s="15">
        <v>162</v>
      </c>
      <c r="L200" s="15">
        <v>146</v>
      </c>
      <c r="M200" s="15">
        <v>302</v>
      </c>
      <c r="N200" s="15">
        <v>232</v>
      </c>
      <c r="O200" s="15">
        <v>217</v>
      </c>
    </row>
    <row r="201" spans="1:15">
      <c r="A201" s="22" t="s">
        <v>38</v>
      </c>
      <c r="B201" s="28" t="s">
        <v>269</v>
      </c>
      <c r="C201" s="15">
        <v>139</v>
      </c>
      <c r="D201" s="15">
        <v>293</v>
      </c>
      <c r="E201" s="15">
        <v>150</v>
      </c>
      <c r="F201" s="15">
        <v>158</v>
      </c>
      <c r="G201" s="15">
        <v>215</v>
      </c>
      <c r="H201" s="15">
        <v>166</v>
      </c>
      <c r="I201" s="15">
        <v>206</v>
      </c>
      <c r="J201" s="15">
        <v>198</v>
      </c>
      <c r="K201" s="15">
        <v>150</v>
      </c>
      <c r="L201" s="15">
        <v>158</v>
      </c>
      <c r="M201" s="15">
        <v>311</v>
      </c>
      <c r="N201" s="15">
        <v>232</v>
      </c>
      <c r="O201" s="15">
        <v>224</v>
      </c>
    </row>
    <row r="202" spans="1:15">
      <c r="A202" s="22" t="s">
        <v>38</v>
      </c>
      <c r="B202" s="28" t="s">
        <v>270</v>
      </c>
      <c r="C202" s="15">
        <v>139</v>
      </c>
      <c r="D202" s="15">
        <v>293</v>
      </c>
      <c r="E202" s="15">
        <v>150</v>
      </c>
      <c r="F202" s="15">
        <v>150</v>
      </c>
      <c r="G202" s="15">
        <v>194</v>
      </c>
      <c r="H202" s="15">
        <v>163</v>
      </c>
      <c r="I202" s="15">
        <v>202</v>
      </c>
      <c r="J202" s="15">
        <v>196</v>
      </c>
      <c r="K202" s="15">
        <v>168</v>
      </c>
      <c r="L202" s="15">
        <v>152</v>
      </c>
      <c r="M202" s="15">
        <v>302</v>
      </c>
      <c r="N202" s="15">
        <v>232</v>
      </c>
      <c r="O202" s="15">
        <v>224</v>
      </c>
    </row>
    <row r="203" spans="1:15">
      <c r="A203" s="22" t="s">
        <v>38</v>
      </c>
      <c r="B203" s="28" t="s">
        <v>270</v>
      </c>
      <c r="C203" s="15">
        <v>139</v>
      </c>
      <c r="D203" s="15">
        <v>302</v>
      </c>
      <c r="E203" s="15">
        <v>150</v>
      </c>
      <c r="F203" s="15">
        <v>178</v>
      </c>
      <c r="G203" s="15">
        <v>215</v>
      </c>
      <c r="H203" s="15">
        <v>166</v>
      </c>
      <c r="I203" s="15">
        <v>204</v>
      </c>
      <c r="J203" s="15">
        <v>196</v>
      </c>
      <c r="K203" s="15">
        <v>156</v>
      </c>
      <c r="L203" s="15">
        <v>134</v>
      </c>
      <c r="M203" s="15">
        <v>302</v>
      </c>
      <c r="N203" s="15">
        <v>232</v>
      </c>
      <c r="O203" s="15">
        <v>232</v>
      </c>
    </row>
    <row r="204" spans="1:15">
      <c r="A204" s="22" t="s">
        <v>38</v>
      </c>
      <c r="B204" s="28" t="s">
        <v>271</v>
      </c>
      <c r="C204" s="15">
        <v>139</v>
      </c>
      <c r="D204" s="15">
        <v>293</v>
      </c>
      <c r="E204" s="15">
        <v>150</v>
      </c>
      <c r="F204" s="15">
        <v>158</v>
      </c>
      <c r="G204" s="15">
        <v>215</v>
      </c>
      <c r="H204" s="15">
        <v>163</v>
      </c>
      <c r="I204" s="15">
        <v>202</v>
      </c>
      <c r="J204" s="15">
        <v>182</v>
      </c>
      <c r="K204" s="15">
        <v>162</v>
      </c>
      <c r="L204" s="15">
        <v>158</v>
      </c>
      <c r="M204" s="15">
        <v>320</v>
      </c>
      <c r="N204" s="15">
        <v>232</v>
      </c>
      <c r="O204" s="15">
        <v>224</v>
      </c>
    </row>
    <row r="205" spans="1:15">
      <c r="A205" s="22" t="s">
        <v>38</v>
      </c>
      <c r="B205" s="28" t="s">
        <v>271</v>
      </c>
      <c r="C205" s="15">
        <v>143</v>
      </c>
      <c r="D205" s="15">
        <v>302</v>
      </c>
      <c r="E205" s="15">
        <v>150</v>
      </c>
      <c r="F205" s="15">
        <v>150</v>
      </c>
      <c r="G205" s="15">
        <v>215</v>
      </c>
      <c r="H205" s="15">
        <v>166</v>
      </c>
      <c r="I205" s="15">
        <v>204</v>
      </c>
      <c r="J205" s="15">
        <v>196</v>
      </c>
      <c r="K205" s="15">
        <v>150</v>
      </c>
      <c r="L205" s="15">
        <v>146</v>
      </c>
      <c r="M205" s="15">
        <v>302</v>
      </c>
      <c r="N205" s="15">
        <v>232</v>
      </c>
      <c r="O205" s="15">
        <v>224</v>
      </c>
    </row>
    <row r="206" spans="1:15">
      <c r="A206" s="22" t="s">
        <v>38</v>
      </c>
      <c r="B206" s="28" t="s">
        <v>272</v>
      </c>
      <c r="C206" s="15">
        <v>139</v>
      </c>
      <c r="D206" s="15">
        <v>302</v>
      </c>
      <c r="E206" s="15">
        <v>150</v>
      </c>
      <c r="F206" s="15">
        <v>158</v>
      </c>
      <c r="G206" s="15">
        <v>194</v>
      </c>
      <c r="H206" s="15">
        <v>163</v>
      </c>
      <c r="I206" s="15">
        <v>202</v>
      </c>
      <c r="J206" s="15">
        <v>182</v>
      </c>
      <c r="K206" s="15">
        <v>162</v>
      </c>
      <c r="L206" s="15">
        <v>158</v>
      </c>
      <c r="M206" s="15">
        <v>302</v>
      </c>
      <c r="N206" s="15">
        <v>232</v>
      </c>
      <c r="O206" s="15">
        <v>224</v>
      </c>
    </row>
    <row r="207" spans="1:15">
      <c r="A207" s="22" t="s">
        <v>38</v>
      </c>
      <c r="B207" s="28" t="s">
        <v>272</v>
      </c>
      <c r="C207" s="15">
        <v>143</v>
      </c>
      <c r="D207" s="15">
        <v>302</v>
      </c>
      <c r="E207" s="15">
        <v>150</v>
      </c>
      <c r="F207" s="15">
        <v>158</v>
      </c>
      <c r="G207" s="15">
        <v>215</v>
      </c>
      <c r="H207" s="15">
        <v>166</v>
      </c>
      <c r="I207" s="15">
        <v>204</v>
      </c>
      <c r="J207" s="15">
        <v>196</v>
      </c>
      <c r="K207" s="15">
        <v>162</v>
      </c>
      <c r="L207" s="15">
        <v>146</v>
      </c>
      <c r="M207" s="15">
        <v>311</v>
      </c>
      <c r="N207" s="15">
        <v>232</v>
      </c>
      <c r="O207" s="15">
        <v>224</v>
      </c>
    </row>
    <row r="208" spans="1:15">
      <c r="A208" s="22" t="s">
        <v>38</v>
      </c>
      <c r="B208" s="28" t="s">
        <v>273</v>
      </c>
      <c r="C208" s="15">
        <v>139</v>
      </c>
      <c r="D208" s="15">
        <v>302</v>
      </c>
      <c r="E208" s="15">
        <v>150</v>
      </c>
      <c r="F208" s="15">
        <v>158</v>
      </c>
      <c r="G208" s="15">
        <v>197</v>
      </c>
      <c r="H208" s="15">
        <v>166</v>
      </c>
      <c r="I208" s="15">
        <v>206</v>
      </c>
      <c r="J208" s="15">
        <v>196</v>
      </c>
      <c r="K208" s="15">
        <v>162</v>
      </c>
      <c r="L208" s="15">
        <v>122</v>
      </c>
      <c r="M208" s="15">
        <v>302</v>
      </c>
      <c r="N208" s="15">
        <v>232</v>
      </c>
      <c r="O208" s="15">
        <v>214</v>
      </c>
    </row>
    <row r="209" spans="1:15">
      <c r="A209" s="22" t="s">
        <v>38</v>
      </c>
      <c r="B209" s="28" t="s">
        <v>273</v>
      </c>
      <c r="C209" s="15">
        <v>143</v>
      </c>
      <c r="D209" s="15">
        <v>293</v>
      </c>
      <c r="E209" s="15">
        <v>150</v>
      </c>
      <c r="F209" s="15">
        <v>150</v>
      </c>
      <c r="G209" s="15">
        <v>215</v>
      </c>
      <c r="H209" s="15">
        <v>154</v>
      </c>
      <c r="I209" s="15">
        <v>210</v>
      </c>
      <c r="J209" s="15">
        <v>196</v>
      </c>
      <c r="K209" s="15">
        <v>162</v>
      </c>
      <c r="L209" s="15">
        <v>132</v>
      </c>
      <c r="M209" s="15">
        <v>302</v>
      </c>
      <c r="N209" s="15">
        <v>232</v>
      </c>
      <c r="O209" s="15">
        <v>224</v>
      </c>
    </row>
    <row r="210" spans="1:15">
      <c r="A210" s="22" t="s">
        <v>38</v>
      </c>
      <c r="B210" s="28" t="s">
        <v>274</v>
      </c>
      <c r="C210" s="15">
        <v>139</v>
      </c>
      <c r="D210" s="15">
        <v>302</v>
      </c>
      <c r="E210" s="15">
        <v>150</v>
      </c>
      <c r="F210" s="15">
        <v>154</v>
      </c>
      <c r="G210" s="15">
        <v>194</v>
      </c>
      <c r="H210" s="15">
        <v>163</v>
      </c>
      <c r="I210" s="15">
        <v>206</v>
      </c>
      <c r="J210" s="15">
        <v>200</v>
      </c>
      <c r="K210" s="15">
        <v>162</v>
      </c>
      <c r="L210" s="15">
        <v>132</v>
      </c>
      <c r="M210" s="15">
        <v>302</v>
      </c>
      <c r="N210" s="15">
        <v>232</v>
      </c>
      <c r="O210" s="15">
        <v>214</v>
      </c>
    </row>
    <row r="211" spans="1:15">
      <c r="A211" s="22" t="s">
        <v>38</v>
      </c>
      <c r="B211" s="28" t="s">
        <v>274</v>
      </c>
      <c r="C211" s="15">
        <v>143</v>
      </c>
      <c r="D211" s="15">
        <v>293</v>
      </c>
      <c r="E211" s="15">
        <v>152</v>
      </c>
      <c r="F211" s="15">
        <v>150</v>
      </c>
      <c r="G211" s="15">
        <v>215</v>
      </c>
      <c r="H211" s="15">
        <v>166</v>
      </c>
      <c r="I211" s="15">
        <v>202</v>
      </c>
      <c r="J211" s="15">
        <v>200</v>
      </c>
      <c r="K211" s="15">
        <v>168</v>
      </c>
      <c r="L211" s="15">
        <v>122</v>
      </c>
      <c r="M211" s="15">
        <v>302</v>
      </c>
      <c r="N211" s="15">
        <v>232</v>
      </c>
      <c r="O211" s="15">
        <v>224</v>
      </c>
    </row>
    <row r="212" spans="1:15">
      <c r="A212" s="22" t="s">
        <v>38</v>
      </c>
      <c r="B212" s="28" t="s">
        <v>275</v>
      </c>
      <c r="C212" s="15">
        <v>139</v>
      </c>
      <c r="D212" s="15">
        <v>293</v>
      </c>
      <c r="E212" s="15">
        <v>150</v>
      </c>
      <c r="F212" s="15">
        <v>158</v>
      </c>
      <c r="G212" s="15">
        <v>194</v>
      </c>
      <c r="H212" s="15">
        <v>163</v>
      </c>
      <c r="I212" s="15">
        <v>202</v>
      </c>
      <c r="J212" s="15">
        <v>196</v>
      </c>
      <c r="K212" s="15">
        <v>162</v>
      </c>
      <c r="L212" s="15">
        <v>146</v>
      </c>
      <c r="M212" s="15">
        <v>320</v>
      </c>
      <c r="N212" s="15">
        <v>232</v>
      </c>
      <c r="O212" s="15">
        <v>224</v>
      </c>
    </row>
    <row r="213" spans="1:15">
      <c r="A213" s="22" t="s">
        <v>38</v>
      </c>
      <c r="B213" s="28" t="s">
        <v>275</v>
      </c>
      <c r="C213" s="15">
        <v>143</v>
      </c>
      <c r="D213" s="15">
        <v>338</v>
      </c>
      <c r="E213" s="15">
        <v>150</v>
      </c>
      <c r="F213" s="15">
        <v>158</v>
      </c>
      <c r="G213" s="15">
        <v>200</v>
      </c>
      <c r="H213" s="15">
        <v>166</v>
      </c>
      <c r="I213" s="15">
        <v>202</v>
      </c>
      <c r="J213" s="15">
        <v>182</v>
      </c>
      <c r="K213" s="15">
        <v>162</v>
      </c>
      <c r="L213" s="15">
        <v>158</v>
      </c>
      <c r="M213" s="15">
        <v>302</v>
      </c>
      <c r="N213" s="15">
        <v>232</v>
      </c>
      <c r="O213" s="15">
        <v>230</v>
      </c>
    </row>
    <row r="214" spans="1:15">
      <c r="A214" s="22" t="s">
        <v>38</v>
      </c>
      <c r="B214" s="28" t="s">
        <v>276</v>
      </c>
      <c r="C214" s="15">
        <v>139</v>
      </c>
      <c r="D214" s="15">
        <v>320</v>
      </c>
      <c r="E214" s="15">
        <v>150</v>
      </c>
      <c r="F214" s="15">
        <v>158</v>
      </c>
      <c r="G214" s="15">
        <v>215</v>
      </c>
      <c r="H214" s="15">
        <v>163</v>
      </c>
      <c r="I214" s="15">
        <v>202</v>
      </c>
      <c r="J214" s="15">
        <v>184</v>
      </c>
      <c r="K214" s="15">
        <v>162</v>
      </c>
      <c r="L214" s="15">
        <v>146</v>
      </c>
      <c r="M214" s="15">
        <v>302</v>
      </c>
      <c r="N214" s="15">
        <v>232</v>
      </c>
      <c r="O214" s="15">
        <v>224</v>
      </c>
    </row>
    <row r="215" spans="1:15">
      <c r="A215" s="22" t="s">
        <v>38</v>
      </c>
      <c r="B215" s="28" t="s">
        <v>276</v>
      </c>
      <c r="C215" s="15">
        <v>143</v>
      </c>
      <c r="D215" s="15">
        <v>329</v>
      </c>
      <c r="E215" s="15">
        <v>140</v>
      </c>
      <c r="F215" s="15">
        <v>158</v>
      </c>
      <c r="G215" s="15">
        <v>215</v>
      </c>
      <c r="H215" s="15">
        <v>166</v>
      </c>
      <c r="I215" s="15">
        <v>202</v>
      </c>
      <c r="J215" s="15">
        <v>198</v>
      </c>
      <c r="K215" s="15">
        <v>150</v>
      </c>
      <c r="L215" s="15">
        <v>158</v>
      </c>
      <c r="M215" s="15">
        <v>293</v>
      </c>
      <c r="N215" s="15">
        <v>232</v>
      </c>
      <c r="O215" s="15">
        <v>224</v>
      </c>
    </row>
    <row r="216" spans="1:15">
      <c r="A216" s="22" t="s">
        <v>38</v>
      </c>
      <c r="B216" s="28" t="s">
        <v>277</v>
      </c>
      <c r="C216" s="15">
        <v>143</v>
      </c>
      <c r="D216" s="15">
        <v>302</v>
      </c>
      <c r="E216" s="15">
        <v>150</v>
      </c>
      <c r="F216" s="15">
        <v>154</v>
      </c>
      <c r="G216" s="15">
        <v>194</v>
      </c>
      <c r="H216" s="15">
        <v>163</v>
      </c>
      <c r="I216" s="15">
        <v>202</v>
      </c>
      <c r="J216" s="15">
        <v>196</v>
      </c>
      <c r="K216" s="15">
        <v>162</v>
      </c>
      <c r="L216" s="15">
        <v>146</v>
      </c>
      <c r="M216" s="15">
        <v>302</v>
      </c>
      <c r="N216" s="15">
        <v>232</v>
      </c>
      <c r="O216" s="15">
        <v>214</v>
      </c>
    </row>
    <row r="217" spans="1:15">
      <c r="A217" s="22" t="s">
        <v>38</v>
      </c>
      <c r="B217" s="28" t="s">
        <v>277</v>
      </c>
      <c r="C217" s="15">
        <v>139</v>
      </c>
      <c r="D217" s="15">
        <v>293</v>
      </c>
      <c r="E217" s="15">
        <v>152</v>
      </c>
      <c r="F217" s="15">
        <v>170</v>
      </c>
      <c r="G217" s="15">
        <v>200</v>
      </c>
      <c r="H217" s="15">
        <v>166</v>
      </c>
      <c r="I217" s="15">
        <v>204</v>
      </c>
      <c r="J217" s="15">
        <v>196</v>
      </c>
      <c r="K217" s="15">
        <v>162</v>
      </c>
      <c r="L217" s="15">
        <v>158</v>
      </c>
      <c r="M217" s="15">
        <v>302</v>
      </c>
      <c r="N217" s="15">
        <v>232</v>
      </c>
      <c r="O217" s="15">
        <v>224</v>
      </c>
    </row>
    <row r="218" spans="1:15">
      <c r="A218" s="22" t="s">
        <v>38</v>
      </c>
      <c r="B218" s="28" t="s">
        <v>278</v>
      </c>
      <c r="C218" s="15">
        <v>139</v>
      </c>
      <c r="D218" s="15">
        <v>293</v>
      </c>
      <c r="E218" s="15">
        <v>150</v>
      </c>
      <c r="F218" s="15">
        <v>158</v>
      </c>
      <c r="G218" s="15">
        <v>194</v>
      </c>
      <c r="H218" s="15">
        <v>163</v>
      </c>
      <c r="I218" s="15">
        <v>202</v>
      </c>
      <c r="J218" s="15">
        <v>196</v>
      </c>
      <c r="K218" s="15">
        <v>162</v>
      </c>
      <c r="L218" s="15">
        <v>158</v>
      </c>
      <c r="M218" s="15">
        <v>302</v>
      </c>
      <c r="N218" s="15">
        <v>232</v>
      </c>
      <c r="O218" s="15">
        <v>224</v>
      </c>
    </row>
    <row r="219" spans="1:15">
      <c r="A219" s="22" t="s">
        <v>38</v>
      </c>
      <c r="B219" s="28" t="s">
        <v>278</v>
      </c>
      <c r="C219" s="15">
        <v>143</v>
      </c>
      <c r="D219" s="15">
        <v>302</v>
      </c>
      <c r="E219" s="15">
        <v>150</v>
      </c>
      <c r="F219" s="15">
        <v>170</v>
      </c>
      <c r="G219" s="15">
        <v>194</v>
      </c>
      <c r="H219" s="15">
        <v>166</v>
      </c>
      <c r="I219" s="15">
        <v>202</v>
      </c>
      <c r="J219" s="15">
        <v>196</v>
      </c>
      <c r="K219" s="15">
        <v>168</v>
      </c>
      <c r="L219" s="15">
        <v>146</v>
      </c>
      <c r="M219" s="15">
        <v>302</v>
      </c>
      <c r="N219" s="15">
        <v>232</v>
      </c>
      <c r="O219" s="15">
        <v>194</v>
      </c>
    </row>
    <row r="220" spans="1:15">
      <c r="A220" s="22" t="s">
        <v>38</v>
      </c>
      <c r="B220" s="28" t="s">
        <v>279</v>
      </c>
      <c r="C220" s="15">
        <v>139</v>
      </c>
      <c r="D220" s="15">
        <v>332</v>
      </c>
      <c r="E220" s="15">
        <v>150</v>
      </c>
      <c r="F220" s="15">
        <v>158</v>
      </c>
      <c r="G220" s="15">
        <v>194</v>
      </c>
      <c r="H220" s="15">
        <v>163</v>
      </c>
      <c r="I220" s="15">
        <v>202</v>
      </c>
      <c r="J220" s="15">
        <v>184</v>
      </c>
      <c r="K220" s="15">
        <v>162</v>
      </c>
      <c r="L220" s="15">
        <v>152</v>
      </c>
      <c r="M220" s="15">
        <v>302</v>
      </c>
      <c r="N220" s="15">
        <v>232</v>
      </c>
      <c r="O220" s="15">
        <v>224</v>
      </c>
    </row>
    <row r="221" spans="1:15">
      <c r="A221" s="22" t="s">
        <v>38</v>
      </c>
      <c r="B221" s="28" t="s">
        <v>279</v>
      </c>
      <c r="C221" s="15">
        <v>143</v>
      </c>
      <c r="D221" s="15">
        <v>302</v>
      </c>
      <c r="E221" s="15">
        <v>150</v>
      </c>
      <c r="F221" s="15">
        <v>150</v>
      </c>
      <c r="G221" s="15">
        <v>194</v>
      </c>
      <c r="H221" s="15">
        <v>163</v>
      </c>
      <c r="I221" s="15">
        <v>204</v>
      </c>
      <c r="J221" s="15">
        <v>184</v>
      </c>
      <c r="K221" s="15">
        <v>168</v>
      </c>
      <c r="L221" s="15">
        <v>150</v>
      </c>
      <c r="M221" s="15">
        <v>311</v>
      </c>
      <c r="N221" s="15">
        <v>232</v>
      </c>
      <c r="O221" s="15">
        <v>194</v>
      </c>
    </row>
    <row r="222" spans="1:15">
      <c r="A222" s="22" t="s">
        <v>38</v>
      </c>
      <c r="B222" s="28" t="s">
        <v>280</v>
      </c>
      <c r="C222" s="15">
        <v>139</v>
      </c>
      <c r="D222" s="15">
        <v>302</v>
      </c>
      <c r="E222" s="15">
        <v>150</v>
      </c>
      <c r="F222" s="15">
        <v>158</v>
      </c>
      <c r="G222" s="15">
        <v>194</v>
      </c>
      <c r="H222" s="15">
        <v>163</v>
      </c>
      <c r="I222" s="15">
        <v>202</v>
      </c>
      <c r="J222" s="15">
        <v>196</v>
      </c>
      <c r="K222" s="15">
        <v>162</v>
      </c>
      <c r="L222" s="15">
        <v>158</v>
      </c>
      <c r="M222" s="15">
        <v>302</v>
      </c>
      <c r="N222" s="15">
        <v>232</v>
      </c>
      <c r="O222" s="15">
        <v>224</v>
      </c>
    </row>
    <row r="223" spans="1:15">
      <c r="A223" s="22" t="s">
        <v>38</v>
      </c>
      <c r="B223" s="28" t="s">
        <v>280</v>
      </c>
      <c r="C223" s="15">
        <v>143</v>
      </c>
      <c r="D223" s="15">
        <v>302</v>
      </c>
      <c r="E223" s="15">
        <v>152</v>
      </c>
      <c r="F223" s="15">
        <v>170</v>
      </c>
      <c r="G223" s="15">
        <v>215</v>
      </c>
      <c r="H223" s="15">
        <v>166</v>
      </c>
      <c r="I223" s="15">
        <v>202</v>
      </c>
      <c r="J223" s="15">
        <v>184</v>
      </c>
      <c r="K223" s="15">
        <v>162</v>
      </c>
      <c r="L223" s="15">
        <v>146</v>
      </c>
      <c r="M223" s="15">
        <v>302</v>
      </c>
      <c r="N223" s="15">
        <v>232</v>
      </c>
      <c r="O223" s="15">
        <v>224</v>
      </c>
    </row>
    <row r="224" spans="1:15">
      <c r="A224" s="22" t="s">
        <v>38</v>
      </c>
      <c r="B224" s="28" t="s">
        <v>281</v>
      </c>
      <c r="C224" s="15">
        <v>143</v>
      </c>
      <c r="D224" s="15">
        <v>302</v>
      </c>
      <c r="E224" s="15">
        <v>150</v>
      </c>
      <c r="F224" s="15">
        <v>158</v>
      </c>
      <c r="G224" s="15">
        <v>194</v>
      </c>
      <c r="H224" s="15">
        <v>163</v>
      </c>
      <c r="I224" s="15">
        <v>204</v>
      </c>
      <c r="J224" s="15">
        <v>182</v>
      </c>
      <c r="K224" s="15">
        <v>162</v>
      </c>
      <c r="L224" s="15">
        <v>158</v>
      </c>
      <c r="M224" s="15">
        <v>302</v>
      </c>
      <c r="N224" s="15">
        <v>232</v>
      </c>
      <c r="O224" s="15">
        <v>224</v>
      </c>
    </row>
    <row r="225" spans="1:15">
      <c r="A225" s="22" t="s">
        <v>38</v>
      </c>
      <c r="B225" s="28" t="s">
        <v>281</v>
      </c>
      <c r="C225" s="15">
        <v>143</v>
      </c>
      <c r="D225" s="15">
        <v>302</v>
      </c>
      <c r="E225" s="15">
        <v>154</v>
      </c>
      <c r="F225" s="15">
        <v>154</v>
      </c>
      <c r="G225" s="15">
        <v>215</v>
      </c>
      <c r="H225" s="15">
        <v>166</v>
      </c>
      <c r="I225" s="15">
        <v>208</v>
      </c>
      <c r="J225" s="15">
        <v>196</v>
      </c>
      <c r="K225" s="15">
        <v>159</v>
      </c>
      <c r="L225" s="15">
        <v>152</v>
      </c>
      <c r="M225" s="15">
        <v>302</v>
      </c>
      <c r="N225" s="15">
        <v>232</v>
      </c>
      <c r="O225" s="15">
        <v>208</v>
      </c>
    </row>
    <row r="226" spans="1:15">
      <c r="A226" s="22" t="s">
        <v>38</v>
      </c>
      <c r="B226" s="28" t="s">
        <v>282</v>
      </c>
      <c r="C226" s="15">
        <v>143</v>
      </c>
      <c r="D226" s="15">
        <v>282</v>
      </c>
      <c r="E226" s="15">
        <v>150</v>
      </c>
      <c r="F226" s="15">
        <v>150</v>
      </c>
      <c r="G226" s="15">
        <v>194</v>
      </c>
      <c r="H226" s="15">
        <v>163</v>
      </c>
      <c r="I226" s="15">
        <v>202</v>
      </c>
      <c r="J226" s="15">
        <v>196</v>
      </c>
      <c r="K226" s="15">
        <v>162</v>
      </c>
      <c r="L226" s="15">
        <v>150</v>
      </c>
      <c r="M226" s="15">
        <v>302</v>
      </c>
      <c r="N226" s="15">
        <v>232</v>
      </c>
      <c r="O226" s="15">
        <v>224</v>
      </c>
    </row>
    <row r="227" spans="1:15">
      <c r="A227" s="22" t="s">
        <v>38</v>
      </c>
      <c r="B227" s="28" t="s">
        <v>282</v>
      </c>
      <c r="C227" s="15">
        <v>131</v>
      </c>
      <c r="D227" s="15">
        <v>302</v>
      </c>
      <c r="E227" s="15">
        <v>150</v>
      </c>
      <c r="F227" s="15">
        <v>150</v>
      </c>
      <c r="G227" s="15">
        <v>215</v>
      </c>
      <c r="H227" s="15">
        <v>166</v>
      </c>
      <c r="I227" s="15">
        <v>202</v>
      </c>
      <c r="J227" s="15">
        <v>196</v>
      </c>
      <c r="K227" s="15">
        <v>156</v>
      </c>
      <c r="L227" s="15">
        <v>146</v>
      </c>
      <c r="M227" s="15">
        <v>293</v>
      </c>
      <c r="N227" s="15">
        <v>232</v>
      </c>
      <c r="O227" s="15">
        <v>194</v>
      </c>
    </row>
    <row r="228" spans="1:15">
      <c r="A228" s="22" t="s">
        <v>38</v>
      </c>
      <c r="B228" s="28" t="s">
        <v>283</v>
      </c>
      <c r="C228" s="15">
        <v>139</v>
      </c>
      <c r="D228" s="15">
        <v>302</v>
      </c>
      <c r="E228" s="15">
        <v>150</v>
      </c>
      <c r="F228" s="15">
        <v>170</v>
      </c>
      <c r="G228" s="15">
        <v>215</v>
      </c>
      <c r="H228" s="15">
        <v>163</v>
      </c>
      <c r="I228" s="15">
        <v>206</v>
      </c>
      <c r="J228" s="15">
        <v>186</v>
      </c>
      <c r="K228" s="15">
        <v>162</v>
      </c>
      <c r="L228" s="15">
        <v>168</v>
      </c>
      <c r="M228" s="15">
        <v>302</v>
      </c>
      <c r="N228" s="15">
        <v>232</v>
      </c>
      <c r="O228" s="15">
        <v>224</v>
      </c>
    </row>
    <row r="229" spans="1:15">
      <c r="A229" s="22" t="s">
        <v>38</v>
      </c>
      <c r="B229" s="28" t="s">
        <v>283</v>
      </c>
      <c r="C229" s="15">
        <v>139</v>
      </c>
      <c r="D229" s="15">
        <v>329</v>
      </c>
      <c r="E229" s="15">
        <v>150</v>
      </c>
      <c r="F229" s="15">
        <v>154</v>
      </c>
      <c r="G229" s="15">
        <v>215</v>
      </c>
      <c r="H229" s="15">
        <v>163</v>
      </c>
      <c r="I229" s="15">
        <v>202</v>
      </c>
      <c r="J229" s="15">
        <v>200</v>
      </c>
      <c r="K229" s="15">
        <v>168</v>
      </c>
      <c r="L229" s="15">
        <v>134</v>
      </c>
      <c r="M229" s="15">
        <v>293</v>
      </c>
      <c r="N229" s="15">
        <v>214</v>
      </c>
      <c r="O229" s="15">
        <v>224</v>
      </c>
    </row>
    <row r="230" spans="1:15">
      <c r="A230" s="22" t="s">
        <v>38</v>
      </c>
      <c r="B230" s="28" t="s">
        <v>284</v>
      </c>
      <c r="C230" s="15">
        <v>139</v>
      </c>
      <c r="D230" s="15">
        <v>302</v>
      </c>
      <c r="E230" s="15">
        <v>150</v>
      </c>
      <c r="F230" s="15">
        <v>158</v>
      </c>
      <c r="G230" s="15">
        <v>194</v>
      </c>
      <c r="H230" s="15">
        <v>163</v>
      </c>
      <c r="I230" s="15">
        <v>202</v>
      </c>
      <c r="J230" s="15">
        <v>196</v>
      </c>
      <c r="K230" s="15">
        <v>162</v>
      </c>
      <c r="L230" s="15">
        <v>158</v>
      </c>
      <c r="M230" s="15">
        <v>302</v>
      </c>
      <c r="N230" s="15">
        <v>232</v>
      </c>
      <c r="O230" s="15">
        <v>224</v>
      </c>
    </row>
    <row r="231" spans="1:15">
      <c r="A231" s="22" t="s">
        <v>38</v>
      </c>
      <c r="B231" s="28" t="s">
        <v>284</v>
      </c>
      <c r="C231" s="15">
        <v>143</v>
      </c>
      <c r="D231" s="15">
        <v>302</v>
      </c>
      <c r="E231" s="15">
        <v>152</v>
      </c>
      <c r="F231" s="15">
        <v>170</v>
      </c>
      <c r="G231" s="15">
        <v>197</v>
      </c>
      <c r="H231" s="15">
        <v>166</v>
      </c>
      <c r="I231" s="15">
        <v>206</v>
      </c>
      <c r="J231" s="15">
        <v>198</v>
      </c>
      <c r="K231" s="15">
        <v>162</v>
      </c>
      <c r="L231" s="15">
        <v>146</v>
      </c>
      <c r="M231" s="15">
        <v>302</v>
      </c>
      <c r="N231" s="15">
        <v>232</v>
      </c>
      <c r="O231" s="15">
        <v>224</v>
      </c>
    </row>
    <row r="232" spans="1:15">
      <c r="A232" s="22" t="s">
        <v>38</v>
      </c>
      <c r="B232" s="28" t="s">
        <v>285</v>
      </c>
      <c r="C232" s="15">
        <v>143</v>
      </c>
      <c r="D232" s="15">
        <v>302</v>
      </c>
      <c r="E232" s="15">
        <v>150</v>
      </c>
      <c r="F232" s="15">
        <v>158</v>
      </c>
      <c r="G232" s="15">
        <v>194</v>
      </c>
      <c r="H232" s="15">
        <v>163</v>
      </c>
      <c r="I232" s="15">
        <v>202</v>
      </c>
      <c r="J232" s="15">
        <v>196</v>
      </c>
      <c r="K232" s="15">
        <v>150</v>
      </c>
      <c r="L232" s="15">
        <v>158</v>
      </c>
      <c r="M232" s="15">
        <v>302</v>
      </c>
      <c r="N232" s="15">
        <v>232</v>
      </c>
      <c r="O232" s="15">
        <v>224</v>
      </c>
    </row>
    <row r="233" spans="1:15">
      <c r="A233" s="22" t="s">
        <v>38</v>
      </c>
      <c r="B233" s="28" t="s">
        <v>285</v>
      </c>
      <c r="C233" s="15">
        <v>139</v>
      </c>
      <c r="D233" s="15">
        <v>338</v>
      </c>
      <c r="E233" s="15">
        <v>150</v>
      </c>
      <c r="F233" s="15">
        <v>170</v>
      </c>
      <c r="G233" s="15">
        <v>215</v>
      </c>
      <c r="H233" s="15">
        <v>166</v>
      </c>
      <c r="I233" s="15">
        <v>202</v>
      </c>
      <c r="J233" s="15">
        <v>182</v>
      </c>
      <c r="K233" s="15">
        <v>162</v>
      </c>
      <c r="L233" s="15">
        <v>146</v>
      </c>
      <c r="M233" s="15">
        <v>302</v>
      </c>
      <c r="N233" s="15">
        <v>232</v>
      </c>
      <c r="O233" s="15">
        <v>224</v>
      </c>
    </row>
    <row r="234" spans="1:15">
      <c r="A234" s="22" t="s">
        <v>38</v>
      </c>
      <c r="B234" s="28" t="s">
        <v>286</v>
      </c>
      <c r="C234" s="15">
        <v>139</v>
      </c>
      <c r="D234" s="15">
        <v>302</v>
      </c>
      <c r="E234" s="15">
        <v>150</v>
      </c>
      <c r="F234" s="15">
        <v>158</v>
      </c>
      <c r="G234" s="15">
        <v>194</v>
      </c>
      <c r="H234" s="15">
        <v>163</v>
      </c>
      <c r="I234" s="15">
        <v>202</v>
      </c>
      <c r="J234" s="15">
        <v>196</v>
      </c>
      <c r="K234" s="15">
        <v>162</v>
      </c>
      <c r="L234" s="15">
        <v>158</v>
      </c>
      <c r="M234" s="15">
        <v>302</v>
      </c>
      <c r="N234" s="15">
        <v>232</v>
      </c>
      <c r="O234" s="15">
        <v>230</v>
      </c>
    </row>
    <row r="235" spans="1:15">
      <c r="A235" s="22" t="s">
        <v>38</v>
      </c>
      <c r="B235" s="28" t="s">
        <v>286</v>
      </c>
      <c r="C235" s="15">
        <v>143</v>
      </c>
      <c r="D235" s="15">
        <v>329</v>
      </c>
      <c r="E235" s="15">
        <v>152</v>
      </c>
      <c r="F235" s="15">
        <v>170</v>
      </c>
      <c r="G235" s="15">
        <v>194</v>
      </c>
      <c r="H235" s="15">
        <v>160</v>
      </c>
      <c r="I235" s="15">
        <v>206</v>
      </c>
      <c r="J235" s="15">
        <v>196</v>
      </c>
      <c r="K235" s="15">
        <v>162</v>
      </c>
      <c r="L235" s="15">
        <v>146</v>
      </c>
      <c r="M235" s="15">
        <v>293</v>
      </c>
      <c r="N235" s="15">
        <v>214</v>
      </c>
      <c r="O235" s="15">
        <v>232</v>
      </c>
    </row>
    <row r="236" spans="1:15">
      <c r="A236" s="22" t="s">
        <v>57</v>
      </c>
      <c r="B236" s="28" t="s">
        <v>287</v>
      </c>
      <c r="C236" s="15">
        <v>139</v>
      </c>
      <c r="D236" s="15">
        <v>302</v>
      </c>
      <c r="E236" s="15">
        <v>142</v>
      </c>
      <c r="F236" s="15">
        <v>186</v>
      </c>
      <c r="G236" s="15">
        <v>194</v>
      </c>
      <c r="H236" s="15">
        <v>163</v>
      </c>
      <c r="I236" s="15">
        <v>202</v>
      </c>
      <c r="J236" s="15">
        <v>196</v>
      </c>
      <c r="K236" s="15">
        <v>150</v>
      </c>
      <c r="L236" s="15">
        <v>122</v>
      </c>
      <c r="M236" s="15">
        <v>302</v>
      </c>
      <c r="N236" s="15">
        <v>232</v>
      </c>
      <c r="O236" s="15">
        <v>214</v>
      </c>
    </row>
    <row r="237" spans="1:15">
      <c r="A237" s="22" t="s">
        <v>57</v>
      </c>
      <c r="B237" s="28" t="s">
        <v>287</v>
      </c>
      <c r="C237" s="15">
        <v>143</v>
      </c>
      <c r="D237" s="15">
        <v>293</v>
      </c>
      <c r="E237" s="15">
        <v>150</v>
      </c>
      <c r="F237" s="15">
        <v>158</v>
      </c>
      <c r="G237" s="15">
        <v>194</v>
      </c>
      <c r="H237" s="15">
        <v>166</v>
      </c>
      <c r="I237" s="15">
        <v>206</v>
      </c>
      <c r="J237" s="15">
        <v>182</v>
      </c>
      <c r="K237" s="15">
        <v>162</v>
      </c>
      <c r="L237" s="15">
        <v>132</v>
      </c>
      <c r="M237" s="15">
        <v>302</v>
      </c>
      <c r="N237" s="15">
        <v>232</v>
      </c>
      <c r="O237" s="15">
        <v>224</v>
      </c>
    </row>
    <row r="238" spans="1:15">
      <c r="A238" s="22" t="s">
        <v>57</v>
      </c>
      <c r="B238" s="28" t="s">
        <v>288</v>
      </c>
      <c r="C238" s="15">
        <v>139</v>
      </c>
      <c r="D238" s="15">
        <v>293</v>
      </c>
      <c r="E238" s="15">
        <v>140</v>
      </c>
      <c r="F238" s="15">
        <v>158</v>
      </c>
      <c r="G238" s="15">
        <v>194</v>
      </c>
      <c r="H238" s="15">
        <v>166</v>
      </c>
      <c r="I238" s="15">
        <v>200</v>
      </c>
      <c r="J238" s="15">
        <v>200</v>
      </c>
      <c r="K238" s="15">
        <v>150</v>
      </c>
      <c r="L238" s="15">
        <v>146</v>
      </c>
      <c r="M238" s="15">
        <v>302</v>
      </c>
      <c r="N238" s="15">
        <v>232</v>
      </c>
      <c r="O238" s="15">
        <v>224</v>
      </c>
    </row>
    <row r="239" spans="1:15">
      <c r="A239" s="22" t="s">
        <v>57</v>
      </c>
      <c r="B239" s="28" t="s">
        <v>288</v>
      </c>
      <c r="C239" s="15">
        <v>143</v>
      </c>
      <c r="D239" s="15">
        <v>329</v>
      </c>
      <c r="E239" s="15">
        <v>140</v>
      </c>
      <c r="F239" s="15">
        <v>154</v>
      </c>
      <c r="G239" s="15">
        <v>200</v>
      </c>
      <c r="H239" s="15">
        <v>166</v>
      </c>
      <c r="I239" s="15">
        <v>202</v>
      </c>
      <c r="J239" s="15">
        <v>196</v>
      </c>
      <c r="K239" s="15">
        <v>162</v>
      </c>
      <c r="L239" s="15">
        <v>158</v>
      </c>
      <c r="M239" s="15">
        <v>302</v>
      </c>
      <c r="N239" s="15">
        <v>232</v>
      </c>
      <c r="O239" s="15">
        <v>232</v>
      </c>
    </row>
    <row r="240" spans="1:15">
      <c r="A240" s="22" t="s">
        <v>57</v>
      </c>
      <c r="B240" s="28" t="s">
        <v>289</v>
      </c>
      <c r="C240" s="15">
        <v>139</v>
      </c>
      <c r="D240" s="15">
        <v>332</v>
      </c>
      <c r="E240" s="15">
        <v>148</v>
      </c>
      <c r="F240" s="15">
        <v>186</v>
      </c>
      <c r="G240" s="15">
        <v>194</v>
      </c>
      <c r="H240" s="15">
        <v>163</v>
      </c>
      <c r="I240" s="15">
        <v>202</v>
      </c>
      <c r="J240" s="15">
        <v>200</v>
      </c>
      <c r="K240" s="15">
        <v>156</v>
      </c>
      <c r="L240" s="15">
        <v>122</v>
      </c>
      <c r="M240" s="15">
        <v>302</v>
      </c>
      <c r="N240" s="15">
        <v>232</v>
      </c>
      <c r="O240" s="15">
        <v>214</v>
      </c>
    </row>
    <row r="241" spans="1:15">
      <c r="A241" s="22" t="s">
        <v>57</v>
      </c>
      <c r="B241" s="28" t="s">
        <v>289</v>
      </c>
      <c r="C241" s="15">
        <v>131</v>
      </c>
      <c r="D241" s="15">
        <v>302</v>
      </c>
      <c r="E241" s="15">
        <v>140</v>
      </c>
      <c r="F241" s="15">
        <v>158</v>
      </c>
      <c r="G241" s="15">
        <v>197</v>
      </c>
      <c r="H241" s="15">
        <v>166</v>
      </c>
      <c r="I241" s="15">
        <v>202</v>
      </c>
      <c r="J241" s="15">
        <v>196</v>
      </c>
      <c r="K241" s="15">
        <v>162</v>
      </c>
      <c r="L241" s="15">
        <v>132</v>
      </c>
      <c r="M241" s="15">
        <v>302</v>
      </c>
      <c r="N241" s="15">
        <v>232</v>
      </c>
      <c r="O241" s="15">
        <v>224</v>
      </c>
    </row>
    <row r="242" spans="1:15">
      <c r="A242" s="22" t="s">
        <v>57</v>
      </c>
      <c r="B242" s="28" t="s">
        <v>290</v>
      </c>
      <c r="C242" s="15">
        <v>139</v>
      </c>
      <c r="D242" s="15">
        <v>332</v>
      </c>
      <c r="E242" s="15">
        <v>142</v>
      </c>
      <c r="F242" s="15">
        <v>158</v>
      </c>
      <c r="G242" s="15">
        <v>194</v>
      </c>
      <c r="H242" s="15">
        <v>166</v>
      </c>
      <c r="I242" s="15">
        <v>200</v>
      </c>
      <c r="J242" s="15">
        <v>184</v>
      </c>
      <c r="K242" s="15">
        <v>150</v>
      </c>
      <c r="L242" s="15">
        <v>122</v>
      </c>
      <c r="M242" s="15">
        <v>302</v>
      </c>
      <c r="N242" s="15">
        <v>232</v>
      </c>
      <c r="O242" s="15">
        <v>224</v>
      </c>
    </row>
    <row r="243" spans="1:15">
      <c r="A243" s="22" t="s">
        <v>57</v>
      </c>
      <c r="B243" s="28" t="s">
        <v>290</v>
      </c>
      <c r="C243" s="15">
        <v>139</v>
      </c>
      <c r="D243" s="15">
        <v>302</v>
      </c>
      <c r="E243" s="15">
        <v>150</v>
      </c>
      <c r="F243" s="15">
        <v>186</v>
      </c>
      <c r="G243" s="15">
        <v>215</v>
      </c>
      <c r="H243" s="15">
        <v>160</v>
      </c>
      <c r="I243" s="15">
        <v>202</v>
      </c>
      <c r="J243" s="15">
        <v>198</v>
      </c>
      <c r="K243" s="15">
        <v>150</v>
      </c>
      <c r="L243" s="15">
        <v>132</v>
      </c>
      <c r="M243" s="15">
        <v>302</v>
      </c>
      <c r="N243" s="15">
        <v>232</v>
      </c>
      <c r="O243" s="15">
        <v>230</v>
      </c>
    </row>
    <row r="244" spans="1:15">
      <c r="A244" s="22" t="s">
        <v>57</v>
      </c>
      <c r="B244" s="28" t="s">
        <v>291</v>
      </c>
      <c r="C244" s="15">
        <v>139</v>
      </c>
      <c r="D244" s="15">
        <v>320</v>
      </c>
      <c r="E244" s="15">
        <v>152</v>
      </c>
      <c r="F244" s="15">
        <v>150</v>
      </c>
      <c r="G244" s="15">
        <v>215</v>
      </c>
      <c r="H244" s="15">
        <v>160</v>
      </c>
      <c r="I244" s="15">
        <v>202</v>
      </c>
      <c r="J244" s="15">
        <v>196</v>
      </c>
      <c r="K244" s="15">
        <v>162</v>
      </c>
      <c r="L244" s="15">
        <v>122</v>
      </c>
      <c r="M244" s="15">
        <v>320</v>
      </c>
      <c r="N244" s="15">
        <v>232</v>
      </c>
      <c r="O244" s="15">
        <v>230</v>
      </c>
    </row>
    <row r="245" spans="1:15">
      <c r="A245" s="22" t="s">
        <v>57</v>
      </c>
      <c r="B245" s="28" t="s">
        <v>291</v>
      </c>
      <c r="C245" s="15">
        <v>143</v>
      </c>
      <c r="D245" s="15">
        <v>338</v>
      </c>
      <c r="E245" s="15">
        <v>142</v>
      </c>
      <c r="F245" s="15">
        <v>138</v>
      </c>
      <c r="G245" s="15">
        <v>215</v>
      </c>
      <c r="H245" s="15">
        <v>163</v>
      </c>
      <c r="I245" s="15">
        <v>202</v>
      </c>
      <c r="J245" s="15">
        <v>196</v>
      </c>
      <c r="K245" s="15">
        <v>150</v>
      </c>
      <c r="L245" s="15">
        <v>132</v>
      </c>
      <c r="M245" s="15">
        <v>302</v>
      </c>
      <c r="N245" s="15">
        <v>232</v>
      </c>
      <c r="O245" s="15">
        <v>167</v>
      </c>
    </row>
    <row r="246" spans="1:15">
      <c r="A246" s="22" t="s">
        <v>57</v>
      </c>
      <c r="B246" s="28" t="s">
        <v>292</v>
      </c>
      <c r="C246" s="15">
        <v>139</v>
      </c>
      <c r="D246" s="15">
        <v>329</v>
      </c>
      <c r="E246" s="15">
        <v>152</v>
      </c>
      <c r="F246" s="15">
        <v>150</v>
      </c>
      <c r="G246" s="15">
        <v>194</v>
      </c>
      <c r="H246" s="15">
        <v>166</v>
      </c>
      <c r="I246" s="15">
        <v>202</v>
      </c>
      <c r="J246" s="15">
        <v>184</v>
      </c>
      <c r="K246" s="15">
        <v>147</v>
      </c>
      <c r="L246" s="15">
        <v>146</v>
      </c>
      <c r="M246" s="15">
        <v>302</v>
      </c>
      <c r="N246" s="15">
        <v>232</v>
      </c>
      <c r="O246" s="15">
        <v>224</v>
      </c>
    </row>
    <row r="247" spans="1:15">
      <c r="A247" s="22" t="s">
        <v>57</v>
      </c>
      <c r="B247" s="28" t="s">
        <v>292</v>
      </c>
      <c r="C247" s="15">
        <v>131</v>
      </c>
      <c r="D247" s="15">
        <v>326</v>
      </c>
      <c r="E247" s="15">
        <v>142</v>
      </c>
      <c r="F247" s="15">
        <v>154</v>
      </c>
      <c r="G247" s="15">
        <v>215</v>
      </c>
      <c r="H247" s="15">
        <v>163</v>
      </c>
      <c r="I247" s="15">
        <v>204</v>
      </c>
      <c r="J247" s="15">
        <v>200</v>
      </c>
      <c r="K247" s="15">
        <v>150</v>
      </c>
      <c r="L247" s="15">
        <v>150</v>
      </c>
      <c r="M247" s="15">
        <v>311</v>
      </c>
      <c r="N247" s="15">
        <v>232</v>
      </c>
      <c r="O247" s="15">
        <v>227</v>
      </c>
    </row>
    <row r="248" spans="1:15">
      <c r="A248" s="22" t="s">
        <v>57</v>
      </c>
      <c r="B248" s="28" t="s">
        <v>293</v>
      </c>
      <c r="C248" s="15">
        <v>143</v>
      </c>
      <c r="D248" s="15">
        <v>302</v>
      </c>
      <c r="E248" s="15">
        <v>150</v>
      </c>
      <c r="F248" s="15">
        <v>150</v>
      </c>
      <c r="G248" s="15">
        <v>194</v>
      </c>
      <c r="H248" s="15">
        <v>163</v>
      </c>
      <c r="I248" s="15">
        <v>202</v>
      </c>
      <c r="J248" s="15">
        <v>196</v>
      </c>
      <c r="K248" s="15">
        <v>162</v>
      </c>
      <c r="L248" s="15">
        <v>134</v>
      </c>
      <c r="M248" s="15">
        <v>302</v>
      </c>
      <c r="N248" s="15">
        <v>232</v>
      </c>
      <c r="O248" s="15">
        <v>217</v>
      </c>
    </row>
    <row r="249" spans="1:15">
      <c r="A249" s="22" t="s">
        <v>57</v>
      </c>
      <c r="B249" s="28" t="s">
        <v>293</v>
      </c>
      <c r="C249" s="15">
        <v>143</v>
      </c>
      <c r="D249" s="15">
        <v>329</v>
      </c>
      <c r="E249" s="15">
        <v>140</v>
      </c>
      <c r="F249" s="15">
        <v>182</v>
      </c>
      <c r="G249" s="15">
        <v>200</v>
      </c>
      <c r="H249" s="15">
        <v>166</v>
      </c>
      <c r="I249" s="15">
        <v>188</v>
      </c>
      <c r="J249" s="15">
        <v>200</v>
      </c>
      <c r="K249" s="15">
        <v>158</v>
      </c>
      <c r="L249" s="15">
        <v>158</v>
      </c>
      <c r="M249" s="15">
        <v>302</v>
      </c>
      <c r="N249" s="15">
        <v>232</v>
      </c>
      <c r="O249" s="15">
        <v>194</v>
      </c>
    </row>
    <row r="250" spans="1:15">
      <c r="A250" s="22" t="s">
        <v>57</v>
      </c>
      <c r="B250" s="28" t="s">
        <v>294</v>
      </c>
      <c r="C250" s="15">
        <v>139</v>
      </c>
      <c r="D250" s="15">
        <v>302</v>
      </c>
      <c r="E250" s="15">
        <v>138</v>
      </c>
      <c r="F250" s="15">
        <v>154</v>
      </c>
      <c r="G250" s="15">
        <v>194</v>
      </c>
      <c r="H250" s="15">
        <v>163</v>
      </c>
      <c r="I250" s="15">
        <v>202</v>
      </c>
      <c r="J250" s="15">
        <v>196</v>
      </c>
      <c r="K250" s="15">
        <v>162</v>
      </c>
      <c r="L250" s="15">
        <v>124</v>
      </c>
      <c r="M250" s="15">
        <v>302</v>
      </c>
      <c r="N250" s="15">
        <v>232</v>
      </c>
      <c r="O250" s="15">
        <v>224</v>
      </c>
    </row>
    <row r="251" spans="1:15">
      <c r="A251" s="22" t="s">
        <v>57</v>
      </c>
      <c r="B251" s="28" t="s">
        <v>294</v>
      </c>
      <c r="C251" s="15">
        <v>139</v>
      </c>
      <c r="D251" s="15">
        <v>293</v>
      </c>
      <c r="E251" s="15">
        <v>140</v>
      </c>
      <c r="F251" s="15">
        <v>154</v>
      </c>
      <c r="G251" s="15">
        <v>194</v>
      </c>
      <c r="H251" s="15">
        <v>166</v>
      </c>
      <c r="I251" s="15">
        <v>202</v>
      </c>
      <c r="J251" s="15">
        <v>196</v>
      </c>
      <c r="K251" s="15">
        <v>162</v>
      </c>
      <c r="L251" s="15">
        <v>134</v>
      </c>
      <c r="M251" s="15">
        <v>293</v>
      </c>
      <c r="N251" s="15">
        <v>216</v>
      </c>
      <c r="O251" s="15">
        <v>224</v>
      </c>
    </row>
    <row r="252" spans="1:15">
      <c r="A252" s="22" t="s">
        <v>57</v>
      </c>
      <c r="B252" s="28" t="s">
        <v>295</v>
      </c>
      <c r="C252" s="15">
        <v>139</v>
      </c>
      <c r="D252" s="15">
        <v>302</v>
      </c>
      <c r="E252" s="15">
        <v>152</v>
      </c>
      <c r="F252" s="15">
        <v>158</v>
      </c>
      <c r="G252" s="15">
        <v>194</v>
      </c>
      <c r="H252" s="15">
        <v>163</v>
      </c>
      <c r="I252" s="15">
        <v>202</v>
      </c>
      <c r="J252" s="15">
        <v>196</v>
      </c>
      <c r="K252" s="15">
        <v>168</v>
      </c>
      <c r="L252" s="15">
        <v>154</v>
      </c>
      <c r="M252" s="15">
        <v>302</v>
      </c>
      <c r="N252" s="15">
        <v>232</v>
      </c>
      <c r="O252" s="15">
        <v>224</v>
      </c>
    </row>
    <row r="253" spans="1:15">
      <c r="A253" s="22" t="s">
        <v>57</v>
      </c>
      <c r="B253" s="28" t="s">
        <v>295</v>
      </c>
      <c r="C253" s="15">
        <v>139</v>
      </c>
      <c r="D253" s="15">
        <v>338</v>
      </c>
      <c r="E253" s="15">
        <v>140</v>
      </c>
      <c r="F253" s="15">
        <v>158</v>
      </c>
      <c r="G253" s="15">
        <v>194</v>
      </c>
      <c r="H253" s="15">
        <v>163</v>
      </c>
      <c r="I253" s="15">
        <v>206</v>
      </c>
      <c r="J253" s="15">
        <v>196</v>
      </c>
      <c r="K253" s="15">
        <v>162</v>
      </c>
      <c r="L253" s="15">
        <v>124</v>
      </c>
      <c r="M253" s="15">
        <v>293</v>
      </c>
      <c r="N253" s="15">
        <v>232</v>
      </c>
      <c r="O253" s="15">
        <v>230</v>
      </c>
    </row>
    <row r="254" spans="1:15">
      <c r="A254" s="22" t="s">
        <v>57</v>
      </c>
      <c r="B254" s="28" t="s">
        <v>296</v>
      </c>
      <c r="C254" s="15">
        <v>143</v>
      </c>
      <c r="D254" s="15">
        <v>302</v>
      </c>
      <c r="E254" s="15">
        <v>150</v>
      </c>
      <c r="F254" s="15">
        <v>158</v>
      </c>
      <c r="G254" s="15">
        <v>194</v>
      </c>
      <c r="H254" s="15">
        <v>160</v>
      </c>
      <c r="I254" s="15">
        <v>202</v>
      </c>
      <c r="J254" s="15">
        <v>200</v>
      </c>
      <c r="K254" s="15">
        <v>162</v>
      </c>
      <c r="L254" s="15">
        <v>122</v>
      </c>
      <c r="M254" s="15">
        <v>302</v>
      </c>
      <c r="N254" s="15">
        <v>232</v>
      </c>
      <c r="O254" s="15">
        <v>224</v>
      </c>
    </row>
    <row r="255" spans="1:15">
      <c r="A255" s="22" t="s">
        <v>57</v>
      </c>
      <c r="B255" s="28" t="s">
        <v>296</v>
      </c>
      <c r="C255" s="15">
        <v>139</v>
      </c>
      <c r="D255" s="15">
        <v>302</v>
      </c>
      <c r="E255" s="15">
        <v>154</v>
      </c>
      <c r="F255" s="15">
        <v>154</v>
      </c>
      <c r="G255" s="15">
        <v>194</v>
      </c>
      <c r="H255" s="15">
        <v>163</v>
      </c>
      <c r="I255" s="15">
        <v>204</v>
      </c>
      <c r="J255" s="15">
        <v>196</v>
      </c>
      <c r="K255" s="15">
        <v>162</v>
      </c>
      <c r="L255" s="15">
        <v>132</v>
      </c>
      <c r="M255" s="15">
        <v>302</v>
      </c>
      <c r="N255" s="15">
        <v>232</v>
      </c>
      <c r="O255" s="15">
        <v>230</v>
      </c>
    </row>
    <row r="256" spans="1:15">
      <c r="A256" s="22" t="s">
        <v>57</v>
      </c>
      <c r="B256" s="28" t="s">
        <v>297</v>
      </c>
      <c r="C256" s="15">
        <v>139</v>
      </c>
      <c r="D256" s="15">
        <v>332</v>
      </c>
      <c r="E256" s="15">
        <v>152</v>
      </c>
      <c r="F256" s="15">
        <v>170</v>
      </c>
      <c r="G256" s="15">
        <v>194</v>
      </c>
      <c r="H256" s="15">
        <v>163</v>
      </c>
      <c r="I256" s="15">
        <v>202</v>
      </c>
      <c r="J256" s="15">
        <v>196</v>
      </c>
      <c r="K256" s="15">
        <v>168</v>
      </c>
      <c r="L256" s="15">
        <v>122</v>
      </c>
      <c r="M256" s="15">
        <v>293</v>
      </c>
      <c r="N256" s="15">
        <v>232</v>
      </c>
      <c r="O256" s="15">
        <v>224</v>
      </c>
    </row>
    <row r="257" spans="1:15">
      <c r="A257" s="22" t="s">
        <v>57</v>
      </c>
      <c r="B257" s="28" t="s">
        <v>297</v>
      </c>
      <c r="C257" s="15">
        <v>143</v>
      </c>
      <c r="D257" s="15">
        <v>332</v>
      </c>
      <c r="E257" s="15">
        <v>152</v>
      </c>
      <c r="F257" s="15">
        <v>138</v>
      </c>
      <c r="G257" s="15">
        <v>194</v>
      </c>
      <c r="H257" s="15">
        <v>166</v>
      </c>
      <c r="I257" s="15">
        <v>202</v>
      </c>
      <c r="J257" s="15">
        <v>196</v>
      </c>
      <c r="K257" s="15">
        <v>150</v>
      </c>
      <c r="L257" s="15">
        <v>132</v>
      </c>
      <c r="M257" s="15">
        <v>302</v>
      </c>
      <c r="N257" s="15">
        <v>232</v>
      </c>
      <c r="O257" s="15">
        <v>224</v>
      </c>
    </row>
    <row r="258" spans="1:15">
      <c r="A258" s="22" t="s">
        <v>57</v>
      </c>
      <c r="B258" s="28" t="s">
        <v>298</v>
      </c>
      <c r="C258" s="15">
        <v>139</v>
      </c>
      <c r="D258" s="15">
        <v>302</v>
      </c>
      <c r="E258" s="15">
        <v>142</v>
      </c>
      <c r="F258" s="15">
        <v>150</v>
      </c>
      <c r="G258" s="15">
        <v>200</v>
      </c>
      <c r="H258" s="15">
        <v>163</v>
      </c>
      <c r="I258" s="15">
        <v>202</v>
      </c>
      <c r="J258" s="15">
        <v>196</v>
      </c>
      <c r="K258" s="15">
        <v>150</v>
      </c>
      <c r="L258" s="15">
        <v>154</v>
      </c>
      <c r="M258" s="15">
        <v>302</v>
      </c>
      <c r="N258" s="15">
        <v>232</v>
      </c>
      <c r="O258" s="15">
        <v>224</v>
      </c>
    </row>
    <row r="259" spans="1:15">
      <c r="A259" s="22" t="s">
        <v>57</v>
      </c>
      <c r="B259" s="28" t="s">
        <v>298</v>
      </c>
      <c r="C259" s="15">
        <v>143</v>
      </c>
      <c r="D259" s="15">
        <v>302</v>
      </c>
      <c r="E259" s="15">
        <v>150</v>
      </c>
      <c r="F259" s="15">
        <v>187</v>
      </c>
      <c r="G259" s="15">
        <v>215</v>
      </c>
      <c r="H259" s="15">
        <v>163</v>
      </c>
      <c r="I259" s="15">
        <v>202</v>
      </c>
      <c r="J259" s="15">
        <v>182</v>
      </c>
      <c r="K259" s="15">
        <v>162</v>
      </c>
      <c r="L259" s="15">
        <v>132</v>
      </c>
      <c r="M259" s="15">
        <v>293</v>
      </c>
      <c r="N259" s="15">
        <v>232</v>
      </c>
      <c r="O259" s="15">
        <v>224</v>
      </c>
    </row>
    <row r="260" spans="1:15">
      <c r="A260" s="22" t="s">
        <v>57</v>
      </c>
      <c r="B260" s="28" t="s">
        <v>299</v>
      </c>
      <c r="C260" s="15">
        <v>139</v>
      </c>
      <c r="D260" s="15">
        <v>302</v>
      </c>
      <c r="E260" s="15">
        <v>152</v>
      </c>
      <c r="F260" s="15">
        <v>150</v>
      </c>
      <c r="G260" s="15">
        <v>194</v>
      </c>
      <c r="H260" s="15">
        <v>160</v>
      </c>
      <c r="I260" s="15">
        <v>202</v>
      </c>
      <c r="J260" s="15">
        <v>196</v>
      </c>
      <c r="K260" s="15">
        <v>150</v>
      </c>
      <c r="L260" s="15">
        <v>122</v>
      </c>
      <c r="M260" s="15">
        <v>302</v>
      </c>
      <c r="N260" s="15">
        <v>232</v>
      </c>
      <c r="O260" s="15">
        <v>224</v>
      </c>
    </row>
    <row r="261" spans="1:15">
      <c r="A261" s="22" t="s">
        <v>57</v>
      </c>
      <c r="B261" s="28" t="s">
        <v>299</v>
      </c>
      <c r="C261" s="15">
        <v>131</v>
      </c>
      <c r="D261" s="15">
        <v>329</v>
      </c>
      <c r="E261" s="15">
        <v>142</v>
      </c>
      <c r="F261" s="15">
        <v>154</v>
      </c>
      <c r="G261" s="15">
        <v>215</v>
      </c>
      <c r="H261" s="15">
        <v>163</v>
      </c>
      <c r="I261" s="15">
        <v>202</v>
      </c>
      <c r="J261" s="15">
        <v>196</v>
      </c>
      <c r="K261" s="15">
        <v>162</v>
      </c>
      <c r="L261" s="15">
        <v>132</v>
      </c>
      <c r="M261" s="15">
        <v>293</v>
      </c>
      <c r="N261" s="15">
        <v>232</v>
      </c>
      <c r="O261" s="15">
        <v>217</v>
      </c>
    </row>
    <row r="262" spans="1:15">
      <c r="A262" s="22" t="s">
        <v>57</v>
      </c>
      <c r="B262" s="28" t="s">
        <v>300</v>
      </c>
      <c r="C262" s="15">
        <v>139</v>
      </c>
      <c r="D262" s="15">
        <v>302</v>
      </c>
      <c r="E262" s="15">
        <v>152</v>
      </c>
      <c r="F262" s="15">
        <v>158</v>
      </c>
      <c r="G262" s="15">
        <v>194</v>
      </c>
      <c r="H262" s="15">
        <v>163</v>
      </c>
      <c r="I262" s="15">
        <v>202</v>
      </c>
      <c r="J262" s="15">
        <v>196</v>
      </c>
      <c r="K262" s="15">
        <v>168</v>
      </c>
      <c r="L262" s="15">
        <v>122</v>
      </c>
      <c r="M262" s="15">
        <v>302</v>
      </c>
      <c r="N262" s="15">
        <v>232</v>
      </c>
      <c r="O262" s="15">
        <v>224</v>
      </c>
    </row>
    <row r="263" spans="1:15">
      <c r="A263" s="22" t="s">
        <v>57</v>
      </c>
      <c r="B263" s="28" t="s">
        <v>300</v>
      </c>
      <c r="C263" s="15">
        <v>131</v>
      </c>
      <c r="D263" s="15">
        <v>293</v>
      </c>
      <c r="E263" s="15">
        <v>152</v>
      </c>
      <c r="F263" s="15">
        <v>138</v>
      </c>
      <c r="G263" s="15">
        <v>194</v>
      </c>
      <c r="H263" s="15">
        <v>166</v>
      </c>
      <c r="I263" s="15">
        <v>206</v>
      </c>
      <c r="J263" s="15">
        <v>196</v>
      </c>
      <c r="K263" s="15">
        <v>168</v>
      </c>
      <c r="L263" s="15">
        <v>132</v>
      </c>
      <c r="M263" s="15">
        <v>293</v>
      </c>
      <c r="N263" s="15">
        <v>216</v>
      </c>
      <c r="O263" s="15">
        <v>224</v>
      </c>
    </row>
    <row r="264" spans="1:15">
      <c r="A264" s="22" t="s">
        <v>57</v>
      </c>
      <c r="B264" s="28" t="s">
        <v>301</v>
      </c>
      <c r="C264" s="15">
        <v>143</v>
      </c>
      <c r="D264" s="15">
        <v>302</v>
      </c>
      <c r="E264" s="15">
        <v>138</v>
      </c>
      <c r="F264" s="15">
        <v>186</v>
      </c>
      <c r="G264" s="15">
        <v>194</v>
      </c>
      <c r="H264" s="15">
        <v>163</v>
      </c>
      <c r="I264" s="15">
        <v>202</v>
      </c>
      <c r="J264" s="15">
        <v>182</v>
      </c>
      <c r="K264" s="15">
        <v>162</v>
      </c>
      <c r="L264" s="15">
        <v>122</v>
      </c>
      <c r="M264" s="15">
        <v>302</v>
      </c>
      <c r="N264" s="15">
        <v>232</v>
      </c>
      <c r="O264" s="15">
        <v>224</v>
      </c>
    </row>
    <row r="265" spans="1:15">
      <c r="A265" s="22" t="s">
        <v>57</v>
      </c>
      <c r="B265" s="28" t="s">
        <v>301</v>
      </c>
      <c r="C265" s="15">
        <v>139</v>
      </c>
      <c r="D265" s="15">
        <v>329</v>
      </c>
      <c r="E265" s="15">
        <v>150</v>
      </c>
      <c r="F265" s="15">
        <v>186</v>
      </c>
      <c r="G265" s="15">
        <v>215</v>
      </c>
      <c r="H265" s="15">
        <v>160</v>
      </c>
      <c r="I265" s="15">
        <v>202</v>
      </c>
      <c r="J265" s="15">
        <v>196</v>
      </c>
      <c r="K265" s="15">
        <v>162</v>
      </c>
      <c r="L265" s="15">
        <v>132</v>
      </c>
      <c r="M265" s="15">
        <v>311</v>
      </c>
      <c r="N265" s="15">
        <v>232</v>
      </c>
      <c r="O265" s="15">
        <v>194</v>
      </c>
    </row>
    <row r="266" spans="1:15">
      <c r="A266" s="22" t="s">
        <v>57</v>
      </c>
      <c r="B266" s="28" t="s">
        <v>302</v>
      </c>
      <c r="C266" s="15">
        <v>131</v>
      </c>
      <c r="D266" s="15">
        <v>332</v>
      </c>
      <c r="E266" s="15">
        <v>150</v>
      </c>
      <c r="F266" s="15">
        <v>170</v>
      </c>
      <c r="G266" s="15">
        <v>194</v>
      </c>
      <c r="H266" s="15">
        <v>163</v>
      </c>
      <c r="I266" s="15">
        <v>202</v>
      </c>
      <c r="J266" s="15">
        <v>184</v>
      </c>
      <c r="K266" s="15">
        <v>168</v>
      </c>
      <c r="L266" s="15">
        <v>122</v>
      </c>
      <c r="M266" s="15">
        <v>320</v>
      </c>
      <c r="N266" s="15">
        <v>232</v>
      </c>
      <c r="O266" s="15">
        <v>224</v>
      </c>
    </row>
    <row r="267" spans="1:15">
      <c r="A267" s="22" t="s">
        <v>57</v>
      </c>
      <c r="B267" s="28" t="s">
        <v>302</v>
      </c>
      <c r="C267" s="15">
        <v>139</v>
      </c>
      <c r="D267" s="15">
        <v>302</v>
      </c>
      <c r="E267" s="15">
        <v>148</v>
      </c>
      <c r="F267" s="15">
        <v>154</v>
      </c>
      <c r="G267" s="15">
        <v>197</v>
      </c>
      <c r="H267" s="15">
        <v>166</v>
      </c>
      <c r="I267" s="15">
        <v>202</v>
      </c>
      <c r="J267" s="15">
        <v>200</v>
      </c>
      <c r="K267" s="15">
        <v>162</v>
      </c>
      <c r="L267" s="15">
        <v>132</v>
      </c>
      <c r="M267" s="15">
        <v>302</v>
      </c>
      <c r="N267" s="15">
        <v>232</v>
      </c>
      <c r="O267" s="15">
        <v>230</v>
      </c>
    </row>
    <row r="268" spans="1:15">
      <c r="A268" s="22" t="s">
        <v>57</v>
      </c>
      <c r="B268" s="28" t="s">
        <v>303</v>
      </c>
      <c r="C268" s="15">
        <v>131</v>
      </c>
      <c r="D268" s="15">
        <v>302</v>
      </c>
      <c r="E268" s="15">
        <v>150</v>
      </c>
      <c r="F268" s="15">
        <v>186</v>
      </c>
      <c r="G268" s="15">
        <v>200</v>
      </c>
      <c r="H268" s="15">
        <v>163</v>
      </c>
      <c r="I268" s="15">
        <v>202</v>
      </c>
      <c r="J268" s="15">
        <v>196</v>
      </c>
      <c r="K268" s="15">
        <v>162</v>
      </c>
      <c r="L268" s="15">
        <v>122</v>
      </c>
      <c r="M268" s="15">
        <v>302</v>
      </c>
      <c r="N268" s="15">
        <v>232</v>
      </c>
      <c r="O268" s="15">
        <v>224</v>
      </c>
    </row>
    <row r="269" spans="1:15">
      <c r="A269" s="22" t="s">
        <v>57</v>
      </c>
      <c r="B269" s="28" t="s">
        <v>303</v>
      </c>
      <c r="C269" s="15">
        <v>139</v>
      </c>
      <c r="D269" s="15">
        <v>293</v>
      </c>
      <c r="E269" s="15">
        <v>150</v>
      </c>
      <c r="F269" s="15">
        <v>158</v>
      </c>
      <c r="G269" s="15">
        <v>215</v>
      </c>
      <c r="H269" s="15">
        <v>166</v>
      </c>
      <c r="I269" s="15">
        <v>206</v>
      </c>
      <c r="J269" s="15">
        <v>184</v>
      </c>
      <c r="K269" s="15">
        <v>162</v>
      </c>
      <c r="L269" s="15">
        <v>132</v>
      </c>
      <c r="M269" s="15">
        <v>302</v>
      </c>
      <c r="N269" s="15">
        <v>216</v>
      </c>
      <c r="O269" s="15">
        <v>224</v>
      </c>
    </row>
    <row r="270" spans="1:15">
      <c r="A270" s="22" t="s">
        <v>57</v>
      </c>
      <c r="B270" s="28" t="s">
        <v>304</v>
      </c>
      <c r="C270" s="15">
        <v>139</v>
      </c>
      <c r="D270" s="15">
        <v>282</v>
      </c>
      <c r="E270" s="15">
        <v>152</v>
      </c>
      <c r="F270" s="15">
        <v>158</v>
      </c>
      <c r="G270" s="15">
        <v>194</v>
      </c>
      <c r="H270" s="15">
        <v>166</v>
      </c>
      <c r="I270" s="15">
        <v>202</v>
      </c>
      <c r="J270" s="15">
        <v>182</v>
      </c>
      <c r="K270" s="15">
        <v>150</v>
      </c>
      <c r="L270" s="15">
        <v>146</v>
      </c>
      <c r="M270" s="15">
        <v>302</v>
      </c>
      <c r="N270" s="15">
        <v>232</v>
      </c>
      <c r="O270" s="15">
        <v>194</v>
      </c>
    </row>
    <row r="271" spans="1:15">
      <c r="A271" s="22" t="s">
        <v>57</v>
      </c>
      <c r="B271" s="28" t="s">
        <v>304</v>
      </c>
      <c r="C271" s="15">
        <v>139</v>
      </c>
      <c r="D271" s="15">
        <v>338</v>
      </c>
      <c r="E271" s="15">
        <v>150</v>
      </c>
      <c r="F271" s="15">
        <v>138</v>
      </c>
      <c r="G271" s="15">
        <v>194</v>
      </c>
      <c r="H271" s="15">
        <v>166</v>
      </c>
      <c r="I271" s="15">
        <v>206</v>
      </c>
      <c r="J271" s="15">
        <v>196</v>
      </c>
      <c r="K271" s="15">
        <v>150</v>
      </c>
      <c r="L271" s="15">
        <v>158</v>
      </c>
      <c r="M271" s="15">
        <v>302</v>
      </c>
      <c r="N271" s="15">
        <v>232</v>
      </c>
      <c r="O271" s="15">
        <v>224</v>
      </c>
    </row>
    <row r="272" spans="1:15">
      <c r="A272" s="22" t="s">
        <v>57</v>
      </c>
      <c r="B272" s="28" t="s">
        <v>305</v>
      </c>
      <c r="C272" s="15">
        <v>139</v>
      </c>
      <c r="D272" s="15">
        <v>302</v>
      </c>
      <c r="E272" s="15">
        <v>152</v>
      </c>
      <c r="F272" s="15">
        <v>154</v>
      </c>
      <c r="G272" s="15">
        <v>194</v>
      </c>
      <c r="H272" s="15">
        <v>163</v>
      </c>
      <c r="I272" s="15">
        <v>202</v>
      </c>
      <c r="J272" s="15">
        <v>184</v>
      </c>
      <c r="K272" s="15">
        <v>150</v>
      </c>
      <c r="L272" s="15">
        <v>146</v>
      </c>
      <c r="M272" s="15">
        <v>302</v>
      </c>
      <c r="N272" s="15">
        <v>232</v>
      </c>
      <c r="O272" s="15">
        <v>194</v>
      </c>
    </row>
    <row r="273" spans="1:15">
      <c r="A273" s="22" t="s">
        <v>57</v>
      </c>
      <c r="B273" s="28" t="s">
        <v>305</v>
      </c>
      <c r="C273" s="15">
        <v>139</v>
      </c>
      <c r="D273" s="15">
        <v>302</v>
      </c>
      <c r="E273" s="15">
        <v>140</v>
      </c>
      <c r="F273" s="15">
        <v>186</v>
      </c>
      <c r="G273" s="15">
        <v>215</v>
      </c>
      <c r="H273" s="15">
        <v>166</v>
      </c>
      <c r="I273" s="15">
        <v>204</v>
      </c>
      <c r="J273" s="15">
        <v>200</v>
      </c>
      <c r="K273" s="15">
        <v>162</v>
      </c>
      <c r="L273" s="15">
        <v>146</v>
      </c>
      <c r="M273" s="15">
        <v>299</v>
      </c>
      <c r="N273" s="15">
        <v>232</v>
      </c>
      <c r="O273" s="15">
        <v>224</v>
      </c>
    </row>
    <row r="274" spans="1:15">
      <c r="A274" s="22" t="s">
        <v>57</v>
      </c>
      <c r="B274" s="28" t="s">
        <v>306</v>
      </c>
      <c r="C274" s="15">
        <v>139</v>
      </c>
      <c r="D274" s="15">
        <v>329</v>
      </c>
      <c r="E274" s="15">
        <v>152</v>
      </c>
      <c r="F274" s="15">
        <v>150</v>
      </c>
      <c r="G274" s="15">
        <v>194</v>
      </c>
      <c r="H274" s="15">
        <v>154</v>
      </c>
      <c r="I274" s="15">
        <v>202</v>
      </c>
      <c r="J274" s="15">
        <v>182</v>
      </c>
      <c r="K274" s="15">
        <v>150</v>
      </c>
      <c r="L274" s="15">
        <v>122</v>
      </c>
      <c r="M274" s="15">
        <v>302</v>
      </c>
      <c r="N274" s="15">
        <v>232</v>
      </c>
      <c r="O274" s="15">
        <v>214</v>
      </c>
    </row>
    <row r="275" spans="1:15">
      <c r="A275" s="22" t="s">
        <v>57</v>
      </c>
      <c r="B275" s="28" t="s">
        <v>306</v>
      </c>
      <c r="C275" s="15">
        <v>143</v>
      </c>
      <c r="D275" s="15">
        <v>338</v>
      </c>
      <c r="E275" s="15">
        <v>150</v>
      </c>
      <c r="F275" s="15">
        <v>158</v>
      </c>
      <c r="G275" s="15">
        <v>215</v>
      </c>
      <c r="H275" s="15">
        <v>166</v>
      </c>
      <c r="I275" s="15">
        <v>202</v>
      </c>
      <c r="J275" s="15">
        <v>196</v>
      </c>
      <c r="K275" s="15">
        <v>162</v>
      </c>
      <c r="L275" s="15">
        <v>132</v>
      </c>
      <c r="M275" s="15">
        <v>320</v>
      </c>
      <c r="N275" s="15">
        <v>232</v>
      </c>
      <c r="O275" s="15">
        <v>224</v>
      </c>
    </row>
    <row r="276" spans="1:15">
      <c r="A276" s="172" t="s">
        <v>57</v>
      </c>
      <c r="B276" s="28" t="s">
        <v>307</v>
      </c>
      <c r="C276" s="15">
        <v>139</v>
      </c>
      <c r="D276" s="15">
        <v>302</v>
      </c>
      <c r="E276" s="15">
        <v>150</v>
      </c>
      <c r="F276" s="15">
        <v>170</v>
      </c>
      <c r="G276" s="15">
        <v>194</v>
      </c>
      <c r="H276" s="15">
        <v>163</v>
      </c>
      <c r="I276" s="15">
        <v>204</v>
      </c>
      <c r="J276" s="15">
        <v>184</v>
      </c>
      <c r="K276" s="15">
        <v>168</v>
      </c>
      <c r="L276" s="15">
        <v>146</v>
      </c>
      <c r="M276" s="15">
        <v>320</v>
      </c>
      <c r="N276" s="15">
        <v>232</v>
      </c>
      <c r="O276" s="15">
        <v>214</v>
      </c>
    </row>
    <row r="277" spans="1:15">
      <c r="A277" s="172" t="s">
        <v>57</v>
      </c>
      <c r="B277" s="28" t="s">
        <v>307</v>
      </c>
      <c r="C277" s="15">
        <v>143</v>
      </c>
      <c r="D277" s="15">
        <v>329</v>
      </c>
      <c r="E277" s="15">
        <v>154</v>
      </c>
      <c r="F277" s="15">
        <v>154</v>
      </c>
      <c r="G277" s="15">
        <v>215</v>
      </c>
      <c r="H277" s="15">
        <v>166</v>
      </c>
      <c r="I277" s="15">
        <v>210</v>
      </c>
      <c r="J277" s="15">
        <v>184</v>
      </c>
      <c r="K277" s="15">
        <v>162</v>
      </c>
      <c r="L277" s="15">
        <v>122</v>
      </c>
      <c r="M277" s="15">
        <v>302</v>
      </c>
      <c r="N277" s="15">
        <v>232</v>
      </c>
      <c r="O277" s="15">
        <v>224</v>
      </c>
    </row>
    <row r="278" spans="1:15">
      <c r="A278" s="22" t="s">
        <v>57</v>
      </c>
      <c r="B278" s="28" t="s">
        <v>308</v>
      </c>
      <c r="C278" s="15">
        <v>139</v>
      </c>
      <c r="D278" s="15">
        <v>332</v>
      </c>
      <c r="E278" s="15">
        <v>150</v>
      </c>
      <c r="F278" s="15">
        <v>186</v>
      </c>
      <c r="G278" s="15">
        <v>194</v>
      </c>
      <c r="H278" s="15">
        <v>160</v>
      </c>
      <c r="I278" s="15">
        <v>202</v>
      </c>
      <c r="J278" s="15">
        <v>196</v>
      </c>
      <c r="K278" s="15">
        <v>162</v>
      </c>
      <c r="L278" s="15">
        <v>122</v>
      </c>
      <c r="M278" s="15">
        <v>302</v>
      </c>
      <c r="N278" s="15">
        <v>232</v>
      </c>
      <c r="O278" s="15">
        <v>227</v>
      </c>
    </row>
    <row r="279" spans="1:15">
      <c r="A279" s="22" t="s">
        <v>57</v>
      </c>
      <c r="B279" s="28" t="s">
        <v>308</v>
      </c>
      <c r="C279" s="15">
        <v>143</v>
      </c>
      <c r="D279" s="15">
        <v>302</v>
      </c>
      <c r="E279" s="15">
        <v>150</v>
      </c>
      <c r="F279" s="15">
        <v>142</v>
      </c>
      <c r="G279" s="15">
        <v>197</v>
      </c>
      <c r="H279" s="15">
        <v>163</v>
      </c>
      <c r="I279" s="15">
        <v>202</v>
      </c>
      <c r="J279" s="15">
        <v>196</v>
      </c>
      <c r="K279" s="15">
        <v>150</v>
      </c>
      <c r="L279" s="15">
        <v>132</v>
      </c>
      <c r="M279" s="15">
        <v>293</v>
      </c>
      <c r="N279" s="15">
        <v>232</v>
      </c>
      <c r="O279" s="15">
        <v>232</v>
      </c>
    </row>
    <row r="280" spans="1:15">
      <c r="A280" s="22" t="s">
        <v>57</v>
      </c>
      <c r="B280" s="28" t="s">
        <v>309</v>
      </c>
      <c r="C280" s="15">
        <v>131</v>
      </c>
      <c r="D280" s="15">
        <v>329</v>
      </c>
      <c r="E280" s="15">
        <v>150</v>
      </c>
      <c r="F280" s="15">
        <v>158</v>
      </c>
      <c r="G280" s="15">
        <v>197</v>
      </c>
      <c r="H280" s="15">
        <v>166</v>
      </c>
      <c r="I280" s="15">
        <v>200</v>
      </c>
      <c r="J280" s="15">
        <v>196</v>
      </c>
      <c r="K280" s="15">
        <v>168</v>
      </c>
      <c r="L280" s="15">
        <v>138</v>
      </c>
      <c r="M280" s="15">
        <v>293</v>
      </c>
      <c r="N280" s="15">
        <v>232</v>
      </c>
      <c r="O280" s="15">
        <v>224</v>
      </c>
    </row>
    <row r="281" spans="1:15">
      <c r="A281" s="22" t="s">
        <v>57</v>
      </c>
      <c r="B281" s="28" t="s">
        <v>309</v>
      </c>
      <c r="C281" s="15">
        <v>139</v>
      </c>
      <c r="D281" s="15">
        <v>302</v>
      </c>
      <c r="E281" s="15">
        <v>154</v>
      </c>
      <c r="F281" s="15">
        <v>186</v>
      </c>
      <c r="G281" s="15">
        <v>200</v>
      </c>
      <c r="H281" s="15">
        <v>163</v>
      </c>
      <c r="I281" s="15">
        <v>204</v>
      </c>
      <c r="J281" s="15">
        <v>182</v>
      </c>
      <c r="K281" s="15">
        <v>156</v>
      </c>
      <c r="L281" s="15">
        <v>150</v>
      </c>
      <c r="M281" s="15">
        <v>302</v>
      </c>
      <c r="N281" s="15">
        <v>232</v>
      </c>
      <c r="O281" s="15">
        <v>232</v>
      </c>
    </row>
    <row r="282" spans="1:15">
      <c r="A282" s="22" t="s">
        <v>57</v>
      </c>
      <c r="B282" s="28" t="s">
        <v>310</v>
      </c>
      <c r="C282" s="15">
        <v>139</v>
      </c>
      <c r="D282" s="15">
        <v>332</v>
      </c>
      <c r="E282" s="15">
        <v>152</v>
      </c>
      <c r="F282" s="15">
        <v>186</v>
      </c>
      <c r="G282" s="15">
        <v>194</v>
      </c>
      <c r="H282" s="15">
        <v>163</v>
      </c>
      <c r="I282" s="15">
        <v>202</v>
      </c>
      <c r="J282" s="15">
        <v>182</v>
      </c>
      <c r="K282" s="15">
        <v>150</v>
      </c>
      <c r="L282" s="15">
        <v>146</v>
      </c>
      <c r="M282" s="15">
        <v>302</v>
      </c>
      <c r="N282" s="15">
        <v>232</v>
      </c>
      <c r="O282" s="15">
        <v>224</v>
      </c>
    </row>
    <row r="283" spans="1:15">
      <c r="A283" s="22" t="s">
        <v>57</v>
      </c>
      <c r="B283" s="28" t="s">
        <v>310</v>
      </c>
      <c r="C283" s="15">
        <v>143</v>
      </c>
      <c r="D283" s="15">
        <v>326</v>
      </c>
      <c r="E283" s="15">
        <v>154</v>
      </c>
      <c r="F283" s="15">
        <v>186</v>
      </c>
      <c r="G283" s="15">
        <v>194</v>
      </c>
      <c r="H283" s="15">
        <v>160</v>
      </c>
      <c r="I283" s="15">
        <v>202</v>
      </c>
      <c r="J283" s="15">
        <v>182</v>
      </c>
      <c r="K283" s="15">
        <v>156</v>
      </c>
      <c r="L283" s="15">
        <v>158</v>
      </c>
      <c r="M283" s="15">
        <v>302</v>
      </c>
      <c r="N283" s="15">
        <v>232</v>
      </c>
      <c r="O283" s="15">
        <v>164</v>
      </c>
    </row>
    <row r="284" spans="1:15">
      <c r="A284" s="22" t="s">
        <v>57</v>
      </c>
      <c r="B284" s="28" t="s">
        <v>311</v>
      </c>
      <c r="C284" s="15">
        <v>139</v>
      </c>
      <c r="D284" s="15">
        <v>302</v>
      </c>
      <c r="E284" s="15">
        <v>150</v>
      </c>
      <c r="F284" s="15">
        <v>186</v>
      </c>
      <c r="G284" s="15">
        <v>194</v>
      </c>
      <c r="H284" s="15">
        <v>160</v>
      </c>
      <c r="I284" s="15">
        <v>202</v>
      </c>
      <c r="J284" s="15">
        <v>182</v>
      </c>
      <c r="K284" s="15">
        <v>150</v>
      </c>
      <c r="L284" s="15">
        <v>122</v>
      </c>
      <c r="M284" s="15">
        <v>302</v>
      </c>
      <c r="N284" s="15">
        <v>232</v>
      </c>
      <c r="O284" s="15">
        <v>224</v>
      </c>
    </row>
    <row r="285" spans="1:15">
      <c r="A285" s="22" t="s">
        <v>57</v>
      </c>
      <c r="B285" s="28" t="s">
        <v>311</v>
      </c>
      <c r="C285" s="15">
        <v>143</v>
      </c>
      <c r="D285" s="15">
        <v>338</v>
      </c>
      <c r="E285" s="15">
        <v>140</v>
      </c>
      <c r="F285" s="15">
        <v>138</v>
      </c>
      <c r="G285" s="15">
        <v>215</v>
      </c>
      <c r="H285" s="15">
        <v>163</v>
      </c>
      <c r="I285" s="15">
        <v>206</v>
      </c>
      <c r="J285" s="15">
        <v>196</v>
      </c>
      <c r="K285" s="15">
        <v>162</v>
      </c>
      <c r="L285" s="15">
        <v>132</v>
      </c>
      <c r="M285" s="15">
        <v>293</v>
      </c>
      <c r="N285" s="15">
        <v>232</v>
      </c>
      <c r="O285" s="15">
        <v>224</v>
      </c>
    </row>
    <row r="286" spans="1:15">
      <c r="A286" s="22" t="s">
        <v>57</v>
      </c>
      <c r="B286" s="28" t="s">
        <v>312</v>
      </c>
      <c r="C286" s="15">
        <v>131</v>
      </c>
      <c r="D286" s="15">
        <v>329</v>
      </c>
      <c r="E286" s="15">
        <v>150</v>
      </c>
      <c r="F286" s="15">
        <v>158</v>
      </c>
      <c r="G286" s="15">
        <v>197</v>
      </c>
      <c r="H286" s="15">
        <v>163</v>
      </c>
      <c r="I286" s="15">
        <v>202</v>
      </c>
      <c r="J286" s="15">
        <v>182</v>
      </c>
      <c r="K286" s="15">
        <v>162</v>
      </c>
      <c r="L286" s="15">
        <v>132</v>
      </c>
      <c r="M286" s="15">
        <v>302</v>
      </c>
      <c r="N286" s="15">
        <v>232</v>
      </c>
      <c r="O286" s="15">
        <v>214</v>
      </c>
    </row>
    <row r="287" spans="1:15">
      <c r="A287" s="22" t="s">
        <v>57</v>
      </c>
      <c r="B287" s="28" t="s">
        <v>312</v>
      </c>
      <c r="C287" s="15">
        <v>139</v>
      </c>
      <c r="D287" s="15">
        <v>332</v>
      </c>
      <c r="E287" s="15">
        <v>154</v>
      </c>
      <c r="F287" s="15">
        <v>186</v>
      </c>
      <c r="G287" s="15">
        <v>200</v>
      </c>
      <c r="H287" s="15">
        <v>166</v>
      </c>
      <c r="I287" s="15">
        <v>202</v>
      </c>
      <c r="J287" s="15">
        <v>196</v>
      </c>
      <c r="K287" s="15">
        <v>162</v>
      </c>
      <c r="L287" s="15">
        <v>158</v>
      </c>
      <c r="M287" s="15">
        <v>293</v>
      </c>
      <c r="N287" s="15">
        <v>232</v>
      </c>
      <c r="O287" s="15">
        <v>194</v>
      </c>
    </row>
    <row r="288" spans="1:15">
      <c r="A288" s="22" t="s">
        <v>57</v>
      </c>
      <c r="B288" s="28" t="s">
        <v>313</v>
      </c>
      <c r="C288" s="15">
        <v>131</v>
      </c>
      <c r="D288" s="15">
        <v>329</v>
      </c>
      <c r="E288" s="15">
        <v>152</v>
      </c>
      <c r="F288" s="15">
        <v>158</v>
      </c>
      <c r="G288" s="15">
        <v>197</v>
      </c>
      <c r="H288" s="15">
        <v>163</v>
      </c>
      <c r="I288" s="15">
        <v>204</v>
      </c>
      <c r="J288" s="15">
        <v>184</v>
      </c>
      <c r="K288" s="15">
        <v>168</v>
      </c>
      <c r="L288" s="15">
        <v>132</v>
      </c>
      <c r="M288" s="15">
        <v>293</v>
      </c>
      <c r="N288" s="15">
        <v>232</v>
      </c>
      <c r="O288" s="15">
        <v>224</v>
      </c>
    </row>
    <row r="289" spans="1:15">
      <c r="A289" s="22" t="s">
        <v>57</v>
      </c>
      <c r="B289" s="28" t="s">
        <v>313</v>
      </c>
      <c r="C289" s="15">
        <v>139</v>
      </c>
      <c r="D289" s="15">
        <v>293</v>
      </c>
      <c r="E289" s="15">
        <v>150</v>
      </c>
      <c r="F289" s="15">
        <v>186</v>
      </c>
      <c r="G289" s="15">
        <v>200</v>
      </c>
      <c r="H289" s="15">
        <v>166</v>
      </c>
      <c r="I289" s="15">
        <v>202</v>
      </c>
      <c r="J289" s="15">
        <v>198</v>
      </c>
      <c r="K289" s="15">
        <v>156</v>
      </c>
      <c r="L289" s="15">
        <v>122</v>
      </c>
      <c r="M289" s="15">
        <v>293</v>
      </c>
      <c r="N289" s="15">
        <v>232</v>
      </c>
      <c r="O289" s="15">
        <v>224</v>
      </c>
    </row>
    <row r="290" spans="1:15">
      <c r="A290" s="22" t="s">
        <v>57</v>
      </c>
      <c r="B290" s="28" t="s">
        <v>314</v>
      </c>
      <c r="C290" s="15">
        <v>139</v>
      </c>
      <c r="D290" s="15">
        <v>302</v>
      </c>
      <c r="E290" s="15">
        <v>152</v>
      </c>
      <c r="F290" s="15">
        <v>150</v>
      </c>
      <c r="G290" s="15">
        <v>194</v>
      </c>
      <c r="H290" s="15">
        <v>166</v>
      </c>
      <c r="I290" s="15">
        <v>202</v>
      </c>
      <c r="J290" s="15">
        <v>182</v>
      </c>
      <c r="K290" s="15">
        <v>162</v>
      </c>
      <c r="L290" s="15">
        <v>122</v>
      </c>
      <c r="M290" s="15">
        <v>302</v>
      </c>
      <c r="N290" s="15">
        <v>232</v>
      </c>
      <c r="O290" s="15">
        <v>214</v>
      </c>
    </row>
    <row r="291" spans="1:15">
      <c r="A291" s="22" t="s">
        <v>57</v>
      </c>
      <c r="B291" s="28" t="s">
        <v>314</v>
      </c>
      <c r="C291" s="15">
        <v>143</v>
      </c>
      <c r="D291" s="15">
        <v>338</v>
      </c>
      <c r="E291" s="15">
        <v>132</v>
      </c>
      <c r="F291" s="15">
        <v>158</v>
      </c>
      <c r="G291" s="15">
        <v>215</v>
      </c>
      <c r="H291" s="15">
        <v>166</v>
      </c>
      <c r="I291" s="15">
        <v>202</v>
      </c>
      <c r="J291" s="15">
        <v>196</v>
      </c>
      <c r="K291" s="15">
        <v>150</v>
      </c>
      <c r="L291" s="15">
        <v>132</v>
      </c>
      <c r="M291" s="15">
        <v>302</v>
      </c>
      <c r="N291" s="15">
        <v>232</v>
      </c>
      <c r="O291" s="15">
        <v>224</v>
      </c>
    </row>
    <row r="292" spans="1:15">
      <c r="A292" s="22" t="s">
        <v>57</v>
      </c>
      <c r="B292" s="28" t="s">
        <v>315</v>
      </c>
      <c r="C292" s="15">
        <v>131</v>
      </c>
      <c r="D292" s="15">
        <v>329</v>
      </c>
      <c r="E292" s="15">
        <v>152</v>
      </c>
      <c r="F292" s="15">
        <v>158</v>
      </c>
      <c r="G292" s="15">
        <v>197</v>
      </c>
      <c r="H292" s="15">
        <v>163</v>
      </c>
      <c r="I292" s="15">
        <v>208</v>
      </c>
      <c r="J292" s="15">
        <v>184</v>
      </c>
      <c r="K292" s="15">
        <v>168</v>
      </c>
      <c r="L292" s="15">
        <v>122</v>
      </c>
      <c r="M292" s="15">
        <v>293</v>
      </c>
      <c r="N292" s="15">
        <v>232</v>
      </c>
      <c r="O292" s="15">
        <v>224</v>
      </c>
    </row>
    <row r="293" spans="1:15">
      <c r="A293" s="22" t="s">
        <v>57</v>
      </c>
      <c r="B293" s="28" t="s">
        <v>315</v>
      </c>
      <c r="C293" s="15">
        <v>139</v>
      </c>
      <c r="D293" s="15">
        <v>332</v>
      </c>
      <c r="E293" s="15">
        <v>161</v>
      </c>
      <c r="F293" s="15">
        <v>186</v>
      </c>
      <c r="G293" s="15">
        <v>200</v>
      </c>
      <c r="H293" s="15">
        <v>166</v>
      </c>
      <c r="I293" s="15">
        <v>204</v>
      </c>
      <c r="J293" s="15">
        <v>198</v>
      </c>
      <c r="K293" s="15">
        <v>168</v>
      </c>
      <c r="L293" s="15">
        <v>132</v>
      </c>
      <c r="M293" s="15">
        <v>302</v>
      </c>
      <c r="N293" s="15">
        <v>232</v>
      </c>
      <c r="O293" s="15">
        <v>224</v>
      </c>
    </row>
    <row r="294" spans="1:15">
      <c r="A294" s="22" t="s">
        <v>57</v>
      </c>
      <c r="B294" s="28" t="s">
        <v>316</v>
      </c>
      <c r="C294" s="15">
        <v>139</v>
      </c>
      <c r="D294" s="15">
        <v>302</v>
      </c>
      <c r="E294" s="15">
        <v>152</v>
      </c>
      <c r="F294" s="15">
        <v>186</v>
      </c>
      <c r="G294" s="15">
        <v>194</v>
      </c>
      <c r="H294" s="15">
        <v>160</v>
      </c>
      <c r="I294" s="15">
        <v>204</v>
      </c>
      <c r="J294" s="15">
        <v>184</v>
      </c>
      <c r="K294" s="15">
        <v>150</v>
      </c>
      <c r="L294" s="15">
        <v>122</v>
      </c>
      <c r="M294" s="15">
        <v>311</v>
      </c>
      <c r="N294" s="15">
        <v>232</v>
      </c>
      <c r="O294" s="15">
        <v>224</v>
      </c>
    </row>
    <row r="295" spans="1:15">
      <c r="A295" s="22" t="s">
        <v>57</v>
      </c>
      <c r="B295" s="28" t="s">
        <v>316</v>
      </c>
      <c r="C295" s="15">
        <v>143</v>
      </c>
      <c r="D295" s="15">
        <v>329</v>
      </c>
      <c r="E295" s="15">
        <v>142</v>
      </c>
      <c r="F295" s="15">
        <v>150</v>
      </c>
      <c r="G295" s="15">
        <v>215</v>
      </c>
      <c r="H295" s="15">
        <v>163</v>
      </c>
      <c r="I295" s="15">
        <v>208</v>
      </c>
      <c r="J295" s="15">
        <v>198</v>
      </c>
      <c r="K295" s="15">
        <v>162</v>
      </c>
      <c r="L295" s="15">
        <v>132</v>
      </c>
      <c r="M295" s="15">
        <v>302</v>
      </c>
      <c r="N295" s="15">
        <v>232</v>
      </c>
      <c r="O295" s="15">
        <v>214</v>
      </c>
    </row>
    <row r="296" spans="1:15">
      <c r="A296" s="22" t="s">
        <v>57</v>
      </c>
      <c r="B296" s="28" t="s">
        <v>317</v>
      </c>
      <c r="C296" s="15">
        <v>139</v>
      </c>
      <c r="D296" s="15">
        <v>332</v>
      </c>
      <c r="E296" s="15">
        <v>152</v>
      </c>
      <c r="F296" s="15">
        <v>186</v>
      </c>
      <c r="G296" s="15">
        <v>194</v>
      </c>
      <c r="H296" s="15">
        <v>160</v>
      </c>
      <c r="I296" s="15">
        <v>204</v>
      </c>
      <c r="J296" s="15">
        <v>184</v>
      </c>
      <c r="K296" s="15">
        <v>150</v>
      </c>
      <c r="L296" s="15">
        <v>122</v>
      </c>
      <c r="M296" s="15">
        <v>302</v>
      </c>
      <c r="N296" s="15">
        <v>232</v>
      </c>
      <c r="O296" s="15">
        <v>224</v>
      </c>
    </row>
    <row r="297" spans="1:15">
      <c r="A297" s="22" t="s">
        <v>57</v>
      </c>
      <c r="B297" s="28" t="s">
        <v>317</v>
      </c>
      <c r="C297" s="15">
        <v>143</v>
      </c>
      <c r="D297" s="15">
        <v>302</v>
      </c>
      <c r="E297" s="15">
        <v>154</v>
      </c>
      <c r="F297" s="15">
        <v>158</v>
      </c>
      <c r="G297" s="15">
        <v>194</v>
      </c>
      <c r="H297" s="15">
        <v>163</v>
      </c>
      <c r="I297" s="15">
        <v>208</v>
      </c>
      <c r="J297" s="15">
        <v>198</v>
      </c>
      <c r="K297" s="15">
        <v>162</v>
      </c>
      <c r="L297" s="15">
        <v>132</v>
      </c>
      <c r="M297" s="15">
        <v>311</v>
      </c>
      <c r="N297" s="15">
        <v>232</v>
      </c>
      <c r="O297" s="15">
        <v>230</v>
      </c>
    </row>
    <row r="298" spans="1:15">
      <c r="A298" s="22" t="s">
        <v>57</v>
      </c>
      <c r="B298" s="28" t="s">
        <v>318</v>
      </c>
      <c r="C298" s="15">
        <v>139</v>
      </c>
      <c r="D298" s="15">
        <v>332</v>
      </c>
      <c r="E298" s="15">
        <v>152</v>
      </c>
      <c r="F298" s="15">
        <v>186</v>
      </c>
      <c r="G298" s="15">
        <v>194</v>
      </c>
      <c r="H298" s="15">
        <v>160</v>
      </c>
      <c r="I298" s="15">
        <v>204</v>
      </c>
      <c r="J298" s="15">
        <v>184</v>
      </c>
      <c r="K298" s="15">
        <v>162</v>
      </c>
      <c r="L298" s="15">
        <v>132</v>
      </c>
      <c r="M298" s="15">
        <v>302</v>
      </c>
      <c r="N298" s="15">
        <v>232</v>
      </c>
      <c r="O298" s="15">
        <v>224</v>
      </c>
    </row>
    <row r="299" spans="1:15">
      <c r="A299" s="22" t="s">
        <v>57</v>
      </c>
      <c r="B299" s="28" t="s">
        <v>318</v>
      </c>
      <c r="C299" s="15">
        <v>143</v>
      </c>
      <c r="D299" s="15">
        <v>326</v>
      </c>
      <c r="E299" s="15">
        <v>140</v>
      </c>
      <c r="F299" s="15">
        <v>186</v>
      </c>
      <c r="G299" s="15">
        <v>194</v>
      </c>
      <c r="H299" s="15">
        <v>163</v>
      </c>
      <c r="I299" s="15">
        <v>208</v>
      </c>
      <c r="J299" s="15">
        <v>198</v>
      </c>
      <c r="K299" s="15">
        <v>168</v>
      </c>
      <c r="L299" s="15">
        <v>122</v>
      </c>
      <c r="M299" s="15">
        <v>293</v>
      </c>
      <c r="N299" s="15">
        <v>214</v>
      </c>
      <c r="O299" s="15">
        <v>194</v>
      </c>
    </row>
    <row r="300" spans="1:15">
      <c r="A300" s="22" t="s">
        <v>57</v>
      </c>
      <c r="B300" s="28" t="s">
        <v>319</v>
      </c>
      <c r="C300" s="15">
        <v>131</v>
      </c>
      <c r="D300" s="15">
        <v>302</v>
      </c>
      <c r="E300" s="15">
        <v>152</v>
      </c>
      <c r="F300" s="15">
        <v>158</v>
      </c>
      <c r="G300" s="15">
        <v>194</v>
      </c>
      <c r="H300" s="15">
        <v>163</v>
      </c>
      <c r="I300" s="15">
        <v>202</v>
      </c>
      <c r="J300" s="15">
        <v>184</v>
      </c>
      <c r="K300" s="15">
        <v>168</v>
      </c>
      <c r="L300" s="15">
        <v>122</v>
      </c>
      <c r="M300" s="15">
        <v>293</v>
      </c>
      <c r="N300" s="15">
        <v>232</v>
      </c>
      <c r="O300" s="15">
        <v>214</v>
      </c>
    </row>
    <row r="301" spans="1:15">
      <c r="A301" s="22" t="s">
        <v>57</v>
      </c>
      <c r="B301" s="28" t="s">
        <v>319</v>
      </c>
      <c r="C301" s="15">
        <v>139</v>
      </c>
      <c r="D301" s="15">
        <v>296</v>
      </c>
      <c r="E301" s="15">
        <v>152</v>
      </c>
      <c r="F301" s="15">
        <v>186</v>
      </c>
      <c r="G301" s="15">
        <v>197</v>
      </c>
      <c r="H301" s="15">
        <v>163</v>
      </c>
      <c r="I301" s="15">
        <v>206</v>
      </c>
      <c r="J301" s="15">
        <v>198</v>
      </c>
      <c r="K301" s="15">
        <v>156</v>
      </c>
      <c r="L301" s="15">
        <v>132</v>
      </c>
      <c r="M301" s="15">
        <v>302</v>
      </c>
      <c r="N301" s="15">
        <v>232</v>
      </c>
      <c r="O301" s="15">
        <v>224</v>
      </c>
    </row>
    <row r="302" spans="1:15">
      <c r="A302" s="22" t="s">
        <v>57</v>
      </c>
      <c r="B302" s="28" t="s">
        <v>320</v>
      </c>
      <c r="C302" s="15">
        <v>139</v>
      </c>
      <c r="D302" s="15">
        <v>302</v>
      </c>
      <c r="E302" s="15">
        <v>152</v>
      </c>
      <c r="F302" s="15">
        <v>158</v>
      </c>
      <c r="G302" s="15">
        <v>194</v>
      </c>
      <c r="H302" s="15">
        <v>163</v>
      </c>
      <c r="I302" s="15">
        <v>202</v>
      </c>
      <c r="J302" s="15">
        <v>196</v>
      </c>
      <c r="K302" s="15">
        <v>162</v>
      </c>
      <c r="L302" s="15">
        <v>158</v>
      </c>
      <c r="M302" s="15">
        <v>302</v>
      </c>
      <c r="N302" s="15">
        <v>232</v>
      </c>
      <c r="O302" s="15">
        <v>224</v>
      </c>
    </row>
    <row r="303" spans="1:15">
      <c r="A303" s="22" t="s">
        <v>57</v>
      </c>
      <c r="B303" s="28" t="s">
        <v>320</v>
      </c>
      <c r="C303" s="15">
        <v>143</v>
      </c>
      <c r="D303" s="15">
        <v>338</v>
      </c>
      <c r="E303" s="15">
        <v>152</v>
      </c>
      <c r="F303" s="15">
        <v>138</v>
      </c>
      <c r="G303" s="15">
        <v>200</v>
      </c>
      <c r="H303" s="15">
        <v>163</v>
      </c>
      <c r="I303" s="15">
        <v>204</v>
      </c>
      <c r="J303" s="15">
        <v>200</v>
      </c>
      <c r="K303" s="15">
        <v>162</v>
      </c>
      <c r="L303" s="15">
        <v>146</v>
      </c>
      <c r="M303" s="15">
        <v>302</v>
      </c>
      <c r="N303" s="15">
        <v>232</v>
      </c>
      <c r="O303" s="15">
        <v>230</v>
      </c>
    </row>
    <row r="304" spans="1:15">
      <c r="A304" s="22" t="s">
        <v>57</v>
      </c>
      <c r="B304" s="28" t="s">
        <v>321</v>
      </c>
      <c r="C304" s="15">
        <v>139</v>
      </c>
      <c r="D304" s="15">
        <v>302</v>
      </c>
      <c r="E304" s="15">
        <v>142</v>
      </c>
      <c r="F304" s="15">
        <v>186</v>
      </c>
      <c r="G304" s="15">
        <v>194</v>
      </c>
      <c r="H304" s="15">
        <v>160</v>
      </c>
      <c r="I304" s="15">
        <v>202</v>
      </c>
      <c r="J304" s="15">
        <v>182</v>
      </c>
      <c r="K304" s="15">
        <v>150</v>
      </c>
      <c r="L304" s="15">
        <v>122</v>
      </c>
      <c r="M304" s="15">
        <v>302</v>
      </c>
      <c r="N304" s="15">
        <v>232</v>
      </c>
      <c r="O304" s="15">
        <v>232</v>
      </c>
    </row>
    <row r="305" spans="1:15">
      <c r="A305" s="22" t="s">
        <v>57</v>
      </c>
      <c r="B305" s="28" t="s">
        <v>321</v>
      </c>
      <c r="C305" s="15">
        <v>143</v>
      </c>
      <c r="D305" s="15">
        <v>329</v>
      </c>
      <c r="E305" s="15">
        <v>140</v>
      </c>
      <c r="F305" s="15">
        <v>186</v>
      </c>
      <c r="G305" s="15">
        <v>194</v>
      </c>
      <c r="H305" s="15">
        <v>163</v>
      </c>
      <c r="I305" s="15">
        <v>206</v>
      </c>
      <c r="J305" s="15">
        <v>196</v>
      </c>
      <c r="K305" s="15">
        <v>162</v>
      </c>
      <c r="L305" s="15">
        <v>132</v>
      </c>
      <c r="M305" s="15">
        <v>311</v>
      </c>
      <c r="N305" s="15">
        <v>232</v>
      </c>
      <c r="O305" s="15">
        <v>224</v>
      </c>
    </row>
    <row r="306" spans="1:15">
      <c r="A306" s="22" t="s">
        <v>57</v>
      </c>
      <c r="B306" s="28" t="s">
        <v>322</v>
      </c>
      <c r="C306" s="15">
        <v>131</v>
      </c>
      <c r="D306" s="15">
        <v>329</v>
      </c>
      <c r="E306" s="15">
        <v>152</v>
      </c>
      <c r="F306" s="15">
        <v>186</v>
      </c>
      <c r="G306" s="15">
        <v>197</v>
      </c>
      <c r="H306" s="15">
        <v>163</v>
      </c>
      <c r="I306" s="15">
        <v>204</v>
      </c>
      <c r="J306" s="15">
        <v>184</v>
      </c>
      <c r="K306" s="15">
        <v>156</v>
      </c>
      <c r="L306" s="15">
        <v>122</v>
      </c>
      <c r="M306" s="15">
        <v>293</v>
      </c>
      <c r="N306" s="15">
        <v>232</v>
      </c>
      <c r="O306" s="15">
        <v>224</v>
      </c>
    </row>
    <row r="307" spans="1:15">
      <c r="A307" s="22" t="s">
        <v>57</v>
      </c>
      <c r="B307" s="28" t="s">
        <v>322</v>
      </c>
      <c r="C307" s="15">
        <v>139</v>
      </c>
      <c r="D307" s="15">
        <v>329</v>
      </c>
      <c r="E307" s="15">
        <v>140</v>
      </c>
      <c r="F307" s="15">
        <v>158</v>
      </c>
      <c r="G307" s="15">
        <v>200</v>
      </c>
      <c r="H307" s="15">
        <v>166</v>
      </c>
      <c r="I307" s="15">
        <v>202</v>
      </c>
      <c r="J307" s="15">
        <v>200</v>
      </c>
      <c r="K307" s="15">
        <v>168</v>
      </c>
      <c r="L307" s="15">
        <v>132</v>
      </c>
      <c r="M307" s="15">
        <v>302</v>
      </c>
      <c r="N307" s="15">
        <v>232</v>
      </c>
      <c r="O307" s="15">
        <v>224</v>
      </c>
    </row>
    <row r="308" spans="1:15">
      <c r="A308" s="22" t="s">
        <v>57</v>
      </c>
      <c r="B308" s="28" t="s">
        <v>323</v>
      </c>
      <c r="C308" s="15">
        <v>139</v>
      </c>
      <c r="D308" s="15">
        <v>302</v>
      </c>
      <c r="E308" s="15">
        <v>152</v>
      </c>
      <c r="F308" s="15">
        <v>186</v>
      </c>
      <c r="G308" s="15">
        <v>194</v>
      </c>
      <c r="H308" s="15">
        <v>163</v>
      </c>
      <c r="I308" s="15">
        <v>200</v>
      </c>
      <c r="J308" s="15">
        <v>196</v>
      </c>
      <c r="K308" s="15">
        <v>150</v>
      </c>
      <c r="L308" s="15">
        <v>132</v>
      </c>
      <c r="M308" s="15">
        <v>302</v>
      </c>
      <c r="N308" s="15">
        <v>232</v>
      </c>
      <c r="O308" s="15">
        <v>224</v>
      </c>
    </row>
    <row r="309" spans="1:15">
      <c r="A309" s="22" t="s">
        <v>57</v>
      </c>
      <c r="B309" s="28" t="s">
        <v>323</v>
      </c>
      <c r="C309" s="15">
        <v>143</v>
      </c>
      <c r="D309" s="15">
        <v>282</v>
      </c>
      <c r="E309" s="15">
        <v>140</v>
      </c>
      <c r="F309" s="15">
        <v>186</v>
      </c>
      <c r="G309" s="15">
        <v>200</v>
      </c>
      <c r="H309" s="15">
        <v>166</v>
      </c>
      <c r="I309" s="15">
        <v>202</v>
      </c>
      <c r="J309" s="15">
        <v>184</v>
      </c>
      <c r="K309" s="15">
        <v>162</v>
      </c>
      <c r="L309" s="15">
        <v>124</v>
      </c>
      <c r="M309" s="15">
        <v>302</v>
      </c>
      <c r="N309" s="15">
        <v>232</v>
      </c>
      <c r="O309" s="15">
        <v>224</v>
      </c>
    </row>
    <row r="310" spans="1:15">
      <c r="A310" s="22" t="s">
        <v>57</v>
      </c>
      <c r="B310" s="28" t="s">
        <v>324</v>
      </c>
      <c r="C310" s="15">
        <v>139</v>
      </c>
      <c r="D310" s="15">
        <v>332</v>
      </c>
      <c r="E310" s="15">
        <v>150</v>
      </c>
      <c r="F310" s="15">
        <v>186</v>
      </c>
      <c r="G310" s="15">
        <v>194</v>
      </c>
      <c r="H310" s="15">
        <v>163</v>
      </c>
      <c r="I310" s="15">
        <v>206</v>
      </c>
      <c r="J310" s="15">
        <v>182</v>
      </c>
      <c r="K310" s="15">
        <v>162</v>
      </c>
      <c r="L310" s="15">
        <v>146</v>
      </c>
      <c r="M310" s="15">
        <v>302</v>
      </c>
      <c r="N310" s="15">
        <v>232</v>
      </c>
      <c r="O310" s="15">
        <v>224</v>
      </c>
    </row>
    <row r="311" spans="1:15">
      <c r="A311" s="22" t="s">
        <v>57</v>
      </c>
      <c r="B311" s="28" t="s">
        <v>324</v>
      </c>
      <c r="C311" s="15">
        <v>143</v>
      </c>
      <c r="D311" s="15">
        <v>326</v>
      </c>
      <c r="E311" s="15">
        <v>140</v>
      </c>
      <c r="F311" s="15">
        <v>150</v>
      </c>
      <c r="G311" s="15">
        <v>194</v>
      </c>
      <c r="H311" s="15">
        <v>166</v>
      </c>
      <c r="I311" s="15">
        <v>204</v>
      </c>
      <c r="J311" s="15">
        <v>196</v>
      </c>
      <c r="K311" s="15">
        <v>168</v>
      </c>
      <c r="L311" s="15">
        <v>145</v>
      </c>
      <c r="M311" s="15">
        <v>302</v>
      </c>
      <c r="N311" s="15">
        <v>232</v>
      </c>
      <c r="O311" s="15">
        <v>224</v>
      </c>
    </row>
    <row r="312" spans="1:15">
      <c r="A312" s="22" t="s">
        <v>57</v>
      </c>
      <c r="B312" s="28" t="s">
        <v>325</v>
      </c>
      <c r="C312" s="15">
        <v>139</v>
      </c>
      <c r="D312" s="15">
        <v>302</v>
      </c>
      <c r="E312" s="15">
        <v>154</v>
      </c>
      <c r="F312" s="15">
        <v>158</v>
      </c>
      <c r="G312" s="15">
        <v>194</v>
      </c>
      <c r="H312" s="15">
        <v>166</v>
      </c>
      <c r="I312" s="15">
        <v>202</v>
      </c>
      <c r="J312" s="15">
        <v>196</v>
      </c>
      <c r="K312" s="15">
        <v>150</v>
      </c>
      <c r="L312" s="15">
        <v>146</v>
      </c>
      <c r="M312" s="15">
        <v>302</v>
      </c>
      <c r="N312" s="15">
        <v>232</v>
      </c>
      <c r="O312" s="15">
        <v>227</v>
      </c>
    </row>
    <row r="313" spans="1:15">
      <c r="A313" s="22" t="s">
        <v>57</v>
      </c>
      <c r="B313" s="28" t="s">
        <v>325</v>
      </c>
      <c r="C313" s="15">
        <v>143</v>
      </c>
      <c r="D313" s="15">
        <v>302</v>
      </c>
      <c r="E313" s="15">
        <v>140</v>
      </c>
      <c r="F313" s="15">
        <v>174</v>
      </c>
      <c r="G313" s="15">
        <v>200</v>
      </c>
      <c r="H313" s="15">
        <v>166</v>
      </c>
      <c r="I313" s="15">
        <v>204</v>
      </c>
      <c r="J313" s="15">
        <v>200</v>
      </c>
      <c r="K313" s="15">
        <v>162</v>
      </c>
      <c r="L313" s="15">
        <v>122</v>
      </c>
      <c r="M313" s="15">
        <v>302</v>
      </c>
      <c r="N313" s="15">
        <v>232</v>
      </c>
      <c r="O313" s="15">
        <v>224</v>
      </c>
    </row>
    <row r="314" spans="1:15">
      <c r="A314" s="22" t="s">
        <v>57</v>
      </c>
      <c r="B314" s="28" t="s">
        <v>326</v>
      </c>
      <c r="C314" s="15">
        <v>131</v>
      </c>
      <c r="D314" s="15">
        <v>329</v>
      </c>
      <c r="E314" s="15">
        <v>152</v>
      </c>
      <c r="F314" s="15">
        <v>158</v>
      </c>
      <c r="G314" s="15">
        <v>197</v>
      </c>
      <c r="H314" s="15">
        <v>163</v>
      </c>
      <c r="I314" s="15">
        <v>206</v>
      </c>
      <c r="J314" s="15">
        <v>182</v>
      </c>
      <c r="K314" s="15">
        <v>150</v>
      </c>
      <c r="L314" s="15">
        <v>158</v>
      </c>
      <c r="M314" s="15">
        <v>302</v>
      </c>
      <c r="N314" s="15">
        <v>232</v>
      </c>
      <c r="O314" s="15">
        <v>224</v>
      </c>
    </row>
    <row r="315" spans="1:15">
      <c r="A315" s="22" t="s">
        <v>57</v>
      </c>
      <c r="B315" s="28" t="s">
        <v>326</v>
      </c>
      <c r="C315" s="15">
        <v>139</v>
      </c>
      <c r="D315" s="15">
        <v>329</v>
      </c>
      <c r="E315" s="15">
        <v>150</v>
      </c>
      <c r="F315" s="15">
        <v>186</v>
      </c>
      <c r="G315" s="15">
        <v>200</v>
      </c>
      <c r="H315" s="15">
        <v>163</v>
      </c>
      <c r="I315" s="15">
        <v>204</v>
      </c>
      <c r="J315" s="15">
        <v>198</v>
      </c>
      <c r="K315" s="15">
        <v>162</v>
      </c>
      <c r="L315" s="15">
        <v>150</v>
      </c>
      <c r="M315" s="15">
        <v>293</v>
      </c>
      <c r="N315" s="15">
        <v>232</v>
      </c>
      <c r="O315" s="15">
        <v>224</v>
      </c>
    </row>
    <row r="316" spans="1:15">
      <c r="A316" s="22" t="s">
        <v>57</v>
      </c>
      <c r="B316" s="28" t="s">
        <v>327</v>
      </c>
      <c r="C316" s="15">
        <v>131</v>
      </c>
      <c r="D316" s="15">
        <v>302</v>
      </c>
      <c r="E316" s="15">
        <v>152</v>
      </c>
      <c r="F316" s="15">
        <v>158</v>
      </c>
      <c r="G316" s="15">
        <v>194</v>
      </c>
      <c r="H316" s="15">
        <v>163</v>
      </c>
      <c r="I316" s="15">
        <v>204</v>
      </c>
      <c r="J316" s="15">
        <v>196</v>
      </c>
      <c r="K316" s="15">
        <v>162</v>
      </c>
      <c r="L316" s="15">
        <v>158</v>
      </c>
      <c r="M316" s="15">
        <v>302</v>
      </c>
      <c r="N316" s="15">
        <v>232</v>
      </c>
      <c r="O316" s="15">
        <v>194</v>
      </c>
    </row>
    <row r="317" spans="1:15">
      <c r="A317" s="22" t="s">
        <v>57</v>
      </c>
      <c r="B317" s="28" t="s">
        <v>327</v>
      </c>
      <c r="C317" s="15">
        <v>143</v>
      </c>
      <c r="D317" s="15">
        <v>326</v>
      </c>
      <c r="E317" s="15">
        <v>150</v>
      </c>
      <c r="F317" s="15">
        <v>150</v>
      </c>
      <c r="G317" s="15">
        <v>215</v>
      </c>
      <c r="H317" s="15">
        <v>166</v>
      </c>
      <c r="I317" s="15">
        <v>172</v>
      </c>
      <c r="J317" s="15">
        <v>182</v>
      </c>
      <c r="K317" s="15">
        <v>162</v>
      </c>
      <c r="L317" s="15">
        <v>150</v>
      </c>
      <c r="M317" s="15">
        <v>293</v>
      </c>
      <c r="N317" s="15">
        <v>232</v>
      </c>
      <c r="O317" s="15">
        <v>230</v>
      </c>
    </row>
    <row r="318" spans="1:15">
      <c r="A318" s="22" t="s">
        <v>57</v>
      </c>
      <c r="B318" s="28" t="s">
        <v>328</v>
      </c>
      <c r="C318" s="15">
        <v>139</v>
      </c>
      <c r="D318" s="15">
        <v>302</v>
      </c>
      <c r="E318" s="15">
        <v>150</v>
      </c>
      <c r="F318" s="15">
        <v>154</v>
      </c>
      <c r="G318" s="15">
        <v>194</v>
      </c>
      <c r="H318" s="15">
        <v>166</v>
      </c>
      <c r="I318" s="15">
        <v>202</v>
      </c>
      <c r="J318" s="15">
        <v>196</v>
      </c>
      <c r="K318" s="15">
        <v>168</v>
      </c>
      <c r="L318" s="15">
        <v>122</v>
      </c>
      <c r="M318" s="15">
        <v>302</v>
      </c>
      <c r="N318" s="15">
        <v>232</v>
      </c>
      <c r="O318" s="15">
        <v>224</v>
      </c>
    </row>
    <row r="319" spans="1:15">
      <c r="A319" s="22" t="s">
        <v>57</v>
      </c>
      <c r="B319" s="28" t="s">
        <v>328</v>
      </c>
      <c r="C319" s="15">
        <v>139</v>
      </c>
      <c r="D319" s="15">
        <v>293</v>
      </c>
      <c r="E319" s="15">
        <v>150</v>
      </c>
      <c r="F319" s="15">
        <v>146</v>
      </c>
      <c r="G319" s="15">
        <v>194</v>
      </c>
      <c r="H319" s="15">
        <v>160</v>
      </c>
      <c r="I319" s="15">
        <v>202</v>
      </c>
      <c r="J319" s="15">
        <v>198</v>
      </c>
      <c r="K319" s="15">
        <v>160</v>
      </c>
      <c r="L319" s="15">
        <v>132</v>
      </c>
      <c r="M319" s="15">
        <v>293</v>
      </c>
      <c r="N319" s="15">
        <v>232</v>
      </c>
      <c r="O319" s="15">
        <v>232</v>
      </c>
    </row>
    <row r="320" spans="1:15">
      <c r="A320" s="22" t="s">
        <v>57</v>
      </c>
      <c r="B320" s="28" t="s">
        <v>329</v>
      </c>
      <c r="C320" s="15">
        <v>139</v>
      </c>
      <c r="D320" s="15">
        <v>338</v>
      </c>
      <c r="E320" s="15">
        <v>140</v>
      </c>
      <c r="F320" s="15">
        <v>158</v>
      </c>
      <c r="G320" s="15">
        <v>194</v>
      </c>
      <c r="H320" s="15">
        <v>166</v>
      </c>
      <c r="I320" s="15">
        <v>202</v>
      </c>
      <c r="J320" s="15">
        <v>200</v>
      </c>
      <c r="K320" s="15">
        <v>150</v>
      </c>
      <c r="L320" s="15">
        <v>146</v>
      </c>
      <c r="M320" s="15">
        <v>320</v>
      </c>
      <c r="N320" s="15">
        <v>232</v>
      </c>
      <c r="O320" s="15">
        <v>224</v>
      </c>
    </row>
    <row r="321" spans="1:15">
      <c r="A321" s="22" t="s">
        <v>57</v>
      </c>
      <c r="B321" s="28" t="s">
        <v>329</v>
      </c>
      <c r="C321" s="15">
        <v>143</v>
      </c>
      <c r="D321" s="15">
        <v>329</v>
      </c>
      <c r="E321" s="15">
        <v>140</v>
      </c>
      <c r="F321" s="15">
        <v>170</v>
      </c>
      <c r="G321" s="15">
        <v>200</v>
      </c>
      <c r="H321" s="15">
        <v>166</v>
      </c>
      <c r="I321" s="15">
        <v>202</v>
      </c>
      <c r="J321" s="15">
        <v>186</v>
      </c>
      <c r="K321" s="15">
        <v>162</v>
      </c>
      <c r="L321" s="15">
        <v>158</v>
      </c>
      <c r="M321" s="15">
        <v>302</v>
      </c>
      <c r="N321" s="15">
        <v>232</v>
      </c>
      <c r="O321" s="15">
        <v>194</v>
      </c>
    </row>
    <row r="322" spans="1:15">
      <c r="A322" s="22" t="s">
        <v>57</v>
      </c>
      <c r="B322" s="28" t="s">
        <v>330</v>
      </c>
      <c r="C322" s="15">
        <v>139</v>
      </c>
      <c r="D322" s="15">
        <v>302</v>
      </c>
      <c r="E322" s="15">
        <v>152</v>
      </c>
      <c r="F322" s="15">
        <v>186</v>
      </c>
      <c r="G322" s="15">
        <v>194</v>
      </c>
      <c r="H322" s="15">
        <v>160</v>
      </c>
      <c r="I322" s="15">
        <v>206</v>
      </c>
      <c r="J322" s="15">
        <v>198</v>
      </c>
      <c r="K322" s="15">
        <v>150</v>
      </c>
      <c r="L322" s="15">
        <v>122</v>
      </c>
      <c r="M322" s="15">
        <v>302</v>
      </c>
      <c r="N322" s="15">
        <v>232</v>
      </c>
      <c r="O322" s="15">
        <v>230</v>
      </c>
    </row>
    <row r="323" spans="1:15">
      <c r="A323" s="22" t="s">
        <v>57</v>
      </c>
      <c r="B323" s="28" t="s">
        <v>330</v>
      </c>
      <c r="C323" s="15">
        <v>143</v>
      </c>
      <c r="D323" s="15">
        <v>293</v>
      </c>
      <c r="E323" s="15">
        <v>150</v>
      </c>
      <c r="F323" s="15">
        <v>170</v>
      </c>
      <c r="G323" s="15">
        <v>194</v>
      </c>
      <c r="H323" s="15">
        <v>163</v>
      </c>
      <c r="I323" s="15">
        <v>210</v>
      </c>
      <c r="J323" s="15">
        <v>200</v>
      </c>
      <c r="K323" s="15">
        <v>162</v>
      </c>
      <c r="L323" s="15">
        <v>132</v>
      </c>
      <c r="M323" s="15">
        <v>311</v>
      </c>
      <c r="N323" s="15">
        <v>232</v>
      </c>
      <c r="O323" s="15">
        <v>206</v>
      </c>
    </row>
    <row r="324" spans="1:15">
      <c r="A324" s="22" t="s">
        <v>57</v>
      </c>
      <c r="B324" s="28" t="s">
        <v>331</v>
      </c>
      <c r="C324" s="15">
        <v>139</v>
      </c>
      <c r="D324" s="15">
        <v>302</v>
      </c>
      <c r="E324" s="15">
        <v>152</v>
      </c>
      <c r="F324" s="15">
        <v>150</v>
      </c>
      <c r="G324" s="15">
        <v>194</v>
      </c>
      <c r="H324" s="15">
        <v>160</v>
      </c>
      <c r="I324" s="15">
        <v>202</v>
      </c>
      <c r="J324" s="15">
        <v>184</v>
      </c>
      <c r="K324" s="15">
        <v>162</v>
      </c>
      <c r="L324" s="15">
        <v>122</v>
      </c>
      <c r="M324" s="15">
        <v>302</v>
      </c>
      <c r="N324" s="15">
        <v>232</v>
      </c>
      <c r="O324" s="15">
        <v>224</v>
      </c>
    </row>
    <row r="325" spans="1:15">
      <c r="A325" s="22" t="s">
        <v>57</v>
      </c>
      <c r="B325" s="28" t="s">
        <v>331</v>
      </c>
      <c r="C325" s="15">
        <v>139</v>
      </c>
      <c r="D325" s="15">
        <v>329</v>
      </c>
      <c r="E325" s="15">
        <v>140</v>
      </c>
      <c r="F325" s="15">
        <v>154</v>
      </c>
      <c r="G325" s="15">
        <v>194</v>
      </c>
      <c r="H325" s="15">
        <v>163</v>
      </c>
      <c r="I325" s="15">
        <v>202</v>
      </c>
      <c r="J325" s="15">
        <v>200</v>
      </c>
      <c r="K325" s="15">
        <v>168</v>
      </c>
      <c r="L325" s="15">
        <v>132</v>
      </c>
      <c r="M325" s="15">
        <v>302</v>
      </c>
      <c r="N325" s="15">
        <v>232</v>
      </c>
      <c r="O325" s="15">
        <v>194</v>
      </c>
    </row>
    <row r="326" spans="1:15">
      <c r="A326" s="22" t="s">
        <v>57</v>
      </c>
      <c r="B326" s="28" t="s">
        <v>332</v>
      </c>
      <c r="C326" s="15">
        <v>131</v>
      </c>
      <c r="D326" s="15">
        <v>302</v>
      </c>
      <c r="E326" s="15">
        <v>138</v>
      </c>
      <c r="F326" s="15">
        <v>158</v>
      </c>
      <c r="G326" s="15">
        <v>194</v>
      </c>
      <c r="H326" s="15">
        <v>166</v>
      </c>
      <c r="I326" s="15">
        <v>200</v>
      </c>
      <c r="J326" s="15">
        <v>196</v>
      </c>
      <c r="K326" s="15">
        <v>156</v>
      </c>
      <c r="L326" s="15">
        <v>152</v>
      </c>
      <c r="M326" s="15">
        <v>302</v>
      </c>
      <c r="N326" s="15">
        <v>232</v>
      </c>
      <c r="O326" s="15">
        <v>214</v>
      </c>
    </row>
    <row r="327" spans="1:15">
      <c r="A327" s="22" t="s">
        <v>57</v>
      </c>
      <c r="B327" s="28" t="s">
        <v>332</v>
      </c>
      <c r="C327" s="15">
        <v>139</v>
      </c>
      <c r="D327" s="15">
        <v>302</v>
      </c>
      <c r="E327" s="15">
        <v>152</v>
      </c>
      <c r="F327" s="15">
        <v>186</v>
      </c>
      <c r="G327" s="15">
        <v>215</v>
      </c>
      <c r="H327" s="15">
        <v>163</v>
      </c>
      <c r="I327" s="15">
        <v>204</v>
      </c>
      <c r="J327" s="15">
        <v>184</v>
      </c>
      <c r="K327" s="15">
        <v>168</v>
      </c>
      <c r="L327" s="15">
        <v>134</v>
      </c>
      <c r="M327" s="15">
        <v>311</v>
      </c>
      <c r="N327" s="15">
        <v>232</v>
      </c>
      <c r="O327" s="15">
        <v>202</v>
      </c>
    </row>
    <row r="328" spans="1:15">
      <c r="A328" s="22" t="s">
        <v>57</v>
      </c>
      <c r="B328" s="28" t="s">
        <v>333</v>
      </c>
      <c r="C328" s="15">
        <v>131</v>
      </c>
      <c r="D328" s="15">
        <v>302</v>
      </c>
      <c r="E328" s="15">
        <v>152</v>
      </c>
      <c r="F328" s="15">
        <v>158</v>
      </c>
      <c r="G328" s="15">
        <v>194</v>
      </c>
      <c r="H328" s="15">
        <v>163</v>
      </c>
      <c r="I328" s="15">
        <v>202</v>
      </c>
      <c r="J328" s="15">
        <v>196</v>
      </c>
      <c r="K328" s="15">
        <v>150</v>
      </c>
      <c r="L328" s="15">
        <v>150</v>
      </c>
      <c r="M328" s="15">
        <v>320</v>
      </c>
      <c r="N328" s="15">
        <v>232</v>
      </c>
      <c r="O328" s="15">
        <v>224</v>
      </c>
    </row>
    <row r="329" spans="1:15">
      <c r="A329" s="22" t="s">
        <v>57</v>
      </c>
      <c r="B329" s="28" t="s">
        <v>333</v>
      </c>
      <c r="C329" s="15">
        <v>139</v>
      </c>
      <c r="D329" s="15">
        <v>329</v>
      </c>
      <c r="E329" s="15">
        <v>154</v>
      </c>
      <c r="F329" s="15">
        <v>186</v>
      </c>
      <c r="G329" s="15">
        <v>215</v>
      </c>
      <c r="H329" s="15">
        <v>166</v>
      </c>
      <c r="I329" s="15">
        <v>204</v>
      </c>
      <c r="J329" s="15">
        <v>186</v>
      </c>
      <c r="K329" s="15">
        <v>162</v>
      </c>
      <c r="L329" s="15">
        <v>140</v>
      </c>
      <c r="M329" s="15">
        <v>302</v>
      </c>
      <c r="N329" s="15">
        <v>232</v>
      </c>
      <c r="O329" s="15">
        <v>224</v>
      </c>
    </row>
    <row r="330" spans="1:15">
      <c r="A330" s="22" t="s">
        <v>57</v>
      </c>
      <c r="B330" s="28" t="s">
        <v>334</v>
      </c>
      <c r="C330" s="15">
        <v>131</v>
      </c>
      <c r="D330" s="15">
        <v>302</v>
      </c>
      <c r="E330" s="15">
        <v>152</v>
      </c>
      <c r="F330" s="15">
        <v>158</v>
      </c>
      <c r="G330" s="15">
        <v>194</v>
      </c>
      <c r="H330" s="15">
        <v>163</v>
      </c>
      <c r="I330" s="15">
        <v>202</v>
      </c>
      <c r="J330" s="15">
        <v>182</v>
      </c>
      <c r="K330" s="15">
        <v>156</v>
      </c>
      <c r="L330" s="15">
        <v>134</v>
      </c>
      <c r="M330" s="15">
        <v>320</v>
      </c>
      <c r="N330" s="15">
        <v>232</v>
      </c>
      <c r="O330" s="15">
        <v>214</v>
      </c>
    </row>
    <row r="331" spans="1:15">
      <c r="A331" s="22" t="s">
        <v>57</v>
      </c>
      <c r="B331" s="28" t="s">
        <v>334</v>
      </c>
      <c r="C331" s="15">
        <v>139</v>
      </c>
      <c r="D331" s="15">
        <v>338</v>
      </c>
      <c r="E331" s="15">
        <v>150</v>
      </c>
      <c r="F331" s="15">
        <v>186</v>
      </c>
      <c r="G331" s="15">
        <v>194</v>
      </c>
      <c r="H331" s="15">
        <v>166</v>
      </c>
      <c r="I331" s="15">
        <v>202</v>
      </c>
      <c r="J331" s="15">
        <v>196</v>
      </c>
      <c r="K331" s="15">
        <v>162</v>
      </c>
      <c r="L331" s="15">
        <v>124</v>
      </c>
      <c r="M331" s="15">
        <v>320</v>
      </c>
      <c r="N331" s="15">
        <v>232</v>
      </c>
      <c r="O331" s="15">
        <v>224</v>
      </c>
    </row>
    <row r="332" spans="1:15">
      <c r="A332" s="22" t="s">
        <v>57</v>
      </c>
      <c r="B332" s="28" t="s">
        <v>335</v>
      </c>
      <c r="C332" s="15">
        <v>139</v>
      </c>
      <c r="D332" s="15">
        <v>332</v>
      </c>
      <c r="E332" s="15">
        <v>140</v>
      </c>
      <c r="F332" s="15">
        <v>150</v>
      </c>
      <c r="G332" s="15">
        <v>194</v>
      </c>
      <c r="H332" s="15">
        <v>163</v>
      </c>
      <c r="I332" s="15">
        <v>202</v>
      </c>
      <c r="J332" s="15">
        <v>196</v>
      </c>
      <c r="K332" s="15">
        <v>162</v>
      </c>
      <c r="L332" s="15">
        <v>150</v>
      </c>
      <c r="M332" s="15">
        <v>302</v>
      </c>
      <c r="N332" s="15">
        <v>232</v>
      </c>
      <c r="O332" s="15">
        <v>224</v>
      </c>
    </row>
    <row r="333" spans="1:15">
      <c r="A333" s="22" t="s">
        <v>57</v>
      </c>
      <c r="B333" s="28" t="s">
        <v>335</v>
      </c>
      <c r="C333" s="15">
        <v>143</v>
      </c>
      <c r="D333" s="15">
        <v>302</v>
      </c>
      <c r="E333" s="15">
        <v>152</v>
      </c>
      <c r="F333" s="15">
        <v>150</v>
      </c>
      <c r="G333" s="15">
        <v>215</v>
      </c>
      <c r="H333" s="15">
        <v>160</v>
      </c>
      <c r="I333" s="15">
        <v>204</v>
      </c>
      <c r="J333" s="15">
        <v>184</v>
      </c>
      <c r="K333" s="15">
        <v>162</v>
      </c>
      <c r="L333" s="15">
        <v>152</v>
      </c>
      <c r="M333" s="15">
        <v>302</v>
      </c>
      <c r="N333" s="15">
        <v>232</v>
      </c>
      <c r="O333" s="15">
        <v>227</v>
      </c>
    </row>
    <row r="334" spans="1:15">
      <c r="A334" s="22" t="s">
        <v>57</v>
      </c>
      <c r="B334" s="28" t="s">
        <v>336</v>
      </c>
      <c r="C334" s="15">
        <v>143</v>
      </c>
      <c r="D334" s="15">
        <v>302</v>
      </c>
      <c r="E334" s="15">
        <v>140</v>
      </c>
      <c r="F334" s="15">
        <v>150</v>
      </c>
      <c r="G334" s="15">
        <v>194</v>
      </c>
      <c r="H334" s="15">
        <v>163</v>
      </c>
      <c r="I334" s="15">
        <v>202</v>
      </c>
      <c r="J334" s="15">
        <v>196</v>
      </c>
      <c r="K334" s="15">
        <v>162</v>
      </c>
      <c r="L334" s="15">
        <v>150</v>
      </c>
      <c r="M334" s="15">
        <v>302</v>
      </c>
      <c r="N334" s="15">
        <v>232</v>
      </c>
      <c r="O334" s="15">
        <v>167</v>
      </c>
    </row>
    <row r="335" spans="1:15">
      <c r="A335" s="22" t="s">
        <v>57</v>
      </c>
      <c r="B335" s="28" t="s">
        <v>336</v>
      </c>
      <c r="C335" s="15">
        <v>139</v>
      </c>
      <c r="D335" s="15">
        <v>338</v>
      </c>
      <c r="E335" s="15">
        <v>152</v>
      </c>
      <c r="F335" s="15">
        <v>154</v>
      </c>
      <c r="G335" s="15">
        <v>194</v>
      </c>
      <c r="H335" s="15">
        <v>163</v>
      </c>
      <c r="I335" s="15">
        <v>206</v>
      </c>
      <c r="J335" s="15">
        <v>184</v>
      </c>
      <c r="K335" s="15">
        <v>162</v>
      </c>
      <c r="L335" s="15">
        <v>124</v>
      </c>
      <c r="M335" s="15">
        <v>302</v>
      </c>
      <c r="N335" s="15">
        <v>232</v>
      </c>
      <c r="O335" s="15">
        <v>194</v>
      </c>
    </row>
    <row r="336" spans="1:15">
      <c r="A336" s="22" t="s">
        <v>57</v>
      </c>
      <c r="B336" s="28" t="s">
        <v>337</v>
      </c>
      <c r="C336" s="15">
        <v>139</v>
      </c>
      <c r="D336" s="15">
        <v>302</v>
      </c>
      <c r="E336" s="15">
        <v>140</v>
      </c>
      <c r="F336" s="15">
        <v>158</v>
      </c>
      <c r="G336" s="15">
        <v>194</v>
      </c>
      <c r="H336" s="15">
        <v>166</v>
      </c>
      <c r="I336" s="15">
        <v>206</v>
      </c>
      <c r="J336" s="15">
        <v>196</v>
      </c>
      <c r="K336" s="15">
        <v>162</v>
      </c>
      <c r="L336" s="15">
        <v>150</v>
      </c>
      <c r="M336" s="15">
        <v>302</v>
      </c>
      <c r="N336" s="15">
        <v>232</v>
      </c>
      <c r="O336" s="15">
        <v>224</v>
      </c>
    </row>
    <row r="337" spans="1:15">
      <c r="A337" s="22" t="s">
        <v>57</v>
      </c>
      <c r="B337" s="28" t="s">
        <v>337</v>
      </c>
      <c r="C337" s="15">
        <v>143</v>
      </c>
      <c r="D337" s="15">
        <v>338</v>
      </c>
      <c r="E337" s="15">
        <v>152</v>
      </c>
      <c r="F337" s="15">
        <v>154</v>
      </c>
      <c r="G337" s="15">
        <v>194</v>
      </c>
      <c r="H337" s="15">
        <v>166</v>
      </c>
      <c r="I337" s="15">
        <v>206</v>
      </c>
      <c r="J337" s="15">
        <v>184</v>
      </c>
      <c r="K337" s="15">
        <v>168</v>
      </c>
      <c r="L337" s="15">
        <v>134</v>
      </c>
      <c r="M337" s="15">
        <v>302</v>
      </c>
      <c r="N337" s="15">
        <v>232</v>
      </c>
      <c r="O337" s="15">
        <v>194</v>
      </c>
    </row>
    <row r="338" spans="1:15">
      <c r="A338" s="22" t="s">
        <v>57</v>
      </c>
      <c r="B338" s="28" t="s">
        <v>338</v>
      </c>
      <c r="C338" s="15">
        <v>139</v>
      </c>
      <c r="D338" s="15">
        <v>302</v>
      </c>
      <c r="E338" s="15">
        <v>140</v>
      </c>
      <c r="F338" s="15">
        <v>158</v>
      </c>
      <c r="G338" s="15">
        <v>194</v>
      </c>
      <c r="H338" s="15">
        <v>163</v>
      </c>
      <c r="I338" s="15">
        <v>202</v>
      </c>
      <c r="J338" s="15">
        <v>182</v>
      </c>
      <c r="K338" s="15">
        <v>150</v>
      </c>
      <c r="L338" s="15">
        <v>150</v>
      </c>
      <c r="M338" s="15">
        <v>302</v>
      </c>
      <c r="N338" s="15">
        <v>232</v>
      </c>
      <c r="O338" s="15">
        <v>194</v>
      </c>
    </row>
    <row r="339" spans="1:15">
      <c r="A339" s="22" t="s">
        <v>57</v>
      </c>
      <c r="B339" s="28" t="s">
        <v>338</v>
      </c>
      <c r="C339" s="15">
        <v>139</v>
      </c>
      <c r="D339" s="15">
        <v>282</v>
      </c>
      <c r="E339" s="15">
        <v>152</v>
      </c>
      <c r="F339" s="15">
        <v>138</v>
      </c>
      <c r="G339" s="15">
        <v>200</v>
      </c>
      <c r="H339" s="15">
        <v>166</v>
      </c>
      <c r="I339" s="15">
        <v>202</v>
      </c>
      <c r="J339" s="15">
        <v>196</v>
      </c>
      <c r="K339" s="15">
        <v>162</v>
      </c>
      <c r="L339" s="15">
        <v>124</v>
      </c>
      <c r="M339" s="15">
        <v>293</v>
      </c>
      <c r="N339" s="15">
        <v>232</v>
      </c>
      <c r="O339" s="15">
        <v>224</v>
      </c>
    </row>
    <row r="340" spans="1:15">
      <c r="A340" s="22" t="s">
        <v>57</v>
      </c>
      <c r="B340" s="28" t="s">
        <v>339</v>
      </c>
      <c r="C340" s="15">
        <v>139</v>
      </c>
      <c r="D340" s="15">
        <v>329</v>
      </c>
      <c r="E340" s="15">
        <v>140</v>
      </c>
      <c r="F340" s="15">
        <v>150</v>
      </c>
      <c r="G340" s="15">
        <v>194</v>
      </c>
      <c r="H340" s="15">
        <v>163</v>
      </c>
      <c r="I340" s="15">
        <v>202</v>
      </c>
      <c r="J340" s="15">
        <v>182</v>
      </c>
      <c r="K340" s="15">
        <v>159</v>
      </c>
      <c r="L340" s="15">
        <v>150</v>
      </c>
      <c r="M340" s="15">
        <v>302</v>
      </c>
      <c r="N340" s="15">
        <v>232</v>
      </c>
      <c r="O340" s="15">
        <v>224</v>
      </c>
    </row>
    <row r="341" spans="1:15">
      <c r="A341" s="22" t="s">
        <v>57</v>
      </c>
      <c r="B341" s="28" t="s">
        <v>339</v>
      </c>
      <c r="C341" s="15">
        <v>139</v>
      </c>
      <c r="D341" s="15">
        <v>329</v>
      </c>
      <c r="E341" s="15">
        <v>152</v>
      </c>
      <c r="F341" s="15">
        <v>186</v>
      </c>
      <c r="G341" s="15">
        <v>194</v>
      </c>
      <c r="H341" s="15">
        <v>166</v>
      </c>
      <c r="I341" s="15">
        <v>204</v>
      </c>
      <c r="J341" s="15">
        <v>196</v>
      </c>
      <c r="K341" s="15">
        <v>162</v>
      </c>
      <c r="L341" s="15">
        <v>134</v>
      </c>
      <c r="M341" s="15">
        <v>302</v>
      </c>
      <c r="N341" s="15">
        <v>232</v>
      </c>
      <c r="O341" s="15">
        <v>230</v>
      </c>
    </row>
    <row r="342" spans="1:15">
      <c r="A342" s="22" t="s">
        <v>57</v>
      </c>
      <c r="B342" s="28" t="s">
        <v>340</v>
      </c>
      <c r="C342" s="15">
        <v>139</v>
      </c>
      <c r="D342" s="15">
        <v>302</v>
      </c>
      <c r="E342" s="15">
        <v>140</v>
      </c>
      <c r="F342" s="15">
        <v>158</v>
      </c>
      <c r="G342" s="15">
        <v>215</v>
      </c>
      <c r="H342" s="15">
        <v>163</v>
      </c>
      <c r="I342" s="15">
        <v>202</v>
      </c>
      <c r="J342" s="15">
        <v>196</v>
      </c>
      <c r="K342" s="15">
        <v>156</v>
      </c>
      <c r="L342" s="15">
        <v>138</v>
      </c>
      <c r="M342" s="15">
        <v>302</v>
      </c>
      <c r="N342" s="15">
        <v>232</v>
      </c>
      <c r="O342" s="15">
        <v>224</v>
      </c>
    </row>
    <row r="343" spans="1:15">
      <c r="A343" s="22" t="s">
        <v>57</v>
      </c>
      <c r="B343" s="28" t="s">
        <v>340</v>
      </c>
      <c r="C343" s="15">
        <v>143</v>
      </c>
      <c r="D343" s="15">
        <v>329</v>
      </c>
      <c r="E343" s="15">
        <v>152</v>
      </c>
      <c r="F343" s="15">
        <v>138</v>
      </c>
      <c r="G343" s="15">
        <v>215</v>
      </c>
      <c r="H343" s="15">
        <v>160</v>
      </c>
      <c r="I343" s="15">
        <v>204</v>
      </c>
      <c r="J343" s="15">
        <v>184</v>
      </c>
      <c r="K343" s="15">
        <v>169</v>
      </c>
      <c r="L343" s="15">
        <v>134</v>
      </c>
      <c r="M343" s="15">
        <v>302</v>
      </c>
      <c r="N343" s="15">
        <v>232</v>
      </c>
      <c r="O343" s="15">
        <v>217</v>
      </c>
    </row>
    <row r="344" spans="1:15">
      <c r="A344" s="22" t="s">
        <v>57</v>
      </c>
      <c r="B344" s="28" t="s">
        <v>341</v>
      </c>
      <c r="C344" s="15">
        <v>131</v>
      </c>
      <c r="D344" s="15">
        <v>329</v>
      </c>
      <c r="E344" s="15">
        <v>152</v>
      </c>
      <c r="F344" s="15">
        <v>158</v>
      </c>
      <c r="G344" s="15">
        <v>194</v>
      </c>
      <c r="H344" s="15">
        <v>163</v>
      </c>
      <c r="I344" s="15">
        <v>208</v>
      </c>
      <c r="J344" s="15">
        <v>196</v>
      </c>
      <c r="K344" s="15">
        <v>150</v>
      </c>
      <c r="L344" s="15">
        <v>122</v>
      </c>
      <c r="M344" s="15">
        <v>302</v>
      </c>
      <c r="N344" s="15">
        <v>232</v>
      </c>
      <c r="O344" s="15">
        <v>224</v>
      </c>
    </row>
    <row r="345" spans="1:15">
      <c r="A345" s="22" t="s">
        <v>57</v>
      </c>
      <c r="B345" s="28" t="s">
        <v>341</v>
      </c>
      <c r="C345" s="15">
        <v>139</v>
      </c>
      <c r="D345" s="15">
        <v>329</v>
      </c>
      <c r="E345" s="15">
        <v>150</v>
      </c>
      <c r="F345" s="15">
        <v>186</v>
      </c>
      <c r="G345" s="15">
        <v>215</v>
      </c>
      <c r="H345" s="15">
        <v>166</v>
      </c>
      <c r="I345" s="15">
        <v>206</v>
      </c>
      <c r="J345" s="15">
        <v>200</v>
      </c>
      <c r="K345" s="15">
        <v>150</v>
      </c>
      <c r="L345" s="15">
        <v>132</v>
      </c>
      <c r="M345" s="15">
        <v>302</v>
      </c>
      <c r="N345" s="15">
        <v>232</v>
      </c>
      <c r="O345" s="15">
        <v>224</v>
      </c>
    </row>
    <row r="346" spans="1:15">
      <c r="A346" s="22" t="s">
        <v>57</v>
      </c>
      <c r="B346" s="28" t="s">
        <v>342</v>
      </c>
      <c r="C346" s="15">
        <v>139</v>
      </c>
      <c r="D346" s="15">
        <v>293</v>
      </c>
      <c r="E346" s="15">
        <v>150</v>
      </c>
      <c r="F346" s="15">
        <v>174</v>
      </c>
      <c r="G346" s="15">
        <v>194</v>
      </c>
      <c r="H346" s="15">
        <v>163</v>
      </c>
      <c r="I346" s="15">
        <v>204</v>
      </c>
      <c r="J346" s="15">
        <v>182</v>
      </c>
      <c r="K346" s="15">
        <v>162</v>
      </c>
      <c r="L346" s="15">
        <v>132</v>
      </c>
      <c r="M346" s="15">
        <v>320</v>
      </c>
      <c r="N346" s="15">
        <v>232</v>
      </c>
      <c r="O346" s="15">
        <v>224</v>
      </c>
    </row>
    <row r="347" spans="1:15">
      <c r="A347" s="22" t="s">
        <v>57</v>
      </c>
      <c r="B347" s="28" t="s">
        <v>342</v>
      </c>
      <c r="C347" s="15">
        <v>143</v>
      </c>
      <c r="D347" s="15">
        <v>302</v>
      </c>
      <c r="E347" s="15">
        <v>150</v>
      </c>
      <c r="F347" s="15">
        <v>146</v>
      </c>
      <c r="G347" s="15">
        <v>215</v>
      </c>
      <c r="H347" s="15">
        <v>166</v>
      </c>
      <c r="I347" s="15">
        <v>202</v>
      </c>
      <c r="J347" s="15">
        <v>196</v>
      </c>
      <c r="K347" s="15">
        <v>168</v>
      </c>
      <c r="L347" s="15">
        <v>122</v>
      </c>
      <c r="M347" s="15">
        <v>302</v>
      </c>
      <c r="N347" s="15">
        <v>232</v>
      </c>
      <c r="O347" s="15">
        <v>194</v>
      </c>
    </row>
    <row r="348" spans="1:15">
      <c r="A348" s="22" t="s">
        <v>57</v>
      </c>
      <c r="B348" s="28" t="s">
        <v>343</v>
      </c>
      <c r="C348" s="15">
        <v>139</v>
      </c>
      <c r="D348" s="15">
        <v>311</v>
      </c>
      <c r="E348" s="15">
        <v>154</v>
      </c>
      <c r="F348" s="15">
        <v>154</v>
      </c>
      <c r="G348" s="15">
        <v>194</v>
      </c>
      <c r="H348" s="15">
        <v>163</v>
      </c>
      <c r="I348" s="15">
        <v>204</v>
      </c>
      <c r="J348" s="15">
        <v>198</v>
      </c>
      <c r="K348" s="15">
        <v>150</v>
      </c>
      <c r="L348" s="15">
        <v>152</v>
      </c>
      <c r="M348" s="15">
        <v>320</v>
      </c>
      <c r="N348" s="15">
        <v>232</v>
      </c>
      <c r="O348" s="15">
        <v>224</v>
      </c>
    </row>
    <row r="349" spans="1:15">
      <c r="A349" s="22" t="s">
        <v>57</v>
      </c>
      <c r="B349" s="28" t="s">
        <v>343</v>
      </c>
      <c r="C349" s="15">
        <v>143</v>
      </c>
      <c r="D349" s="15">
        <v>293</v>
      </c>
      <c r="E349" s="15">
        <v>140</v>
      </c>
      <c r="F349" s="15">
        <v>158</v>
      </c>
      <c r="G349" s="15">
        <v>194</v>
      </c>
      <c r="H349" s="15">
        <v>169</v>
      </c>
      <c r="I349" s="15">
        <v>200</v>
      </c>
      <c r="J349" s="15">
        <v>184</v>
      </c>
      <c r="K349" s="15">
        <v>162</v>
      </c>
      <c r="L349" s="15">
        <v>124</v>
      </c>
      <c r="M349" s="15">
        <v>302</v>
      </c>
      <c r="N349" s="15">
        <v>232</v>
      </c>
      <c r="O349" s="15">
        <v>217</v>
      </c>
    </row>
    <row r="350" spans="1:15">
      <c r="A350" s="22" t="s">
        <v>57</v>
      </c>
      <c r="B350" s="28" t="s">
        <v>344</v>
      </c>
      <c r="C350" s="15">
        <v>131</v>
      </c>
      <c r="D350" s="15">
        <v>293</v>
      </c>
      <c r="E350" s="15">
        <v>150</v>
      </c>
      <c r="F350" s="15">
        <v>158</v>
      </c>
      <c r="G350" s="15">
        <v>215</v>
      </c>
      <c r="H350" s="15">
        <v>163</v>
      </c>
      <c r="I350" s="15">
        <v>206</v>
      </c>
      <c r="J350" s="15">
        <v>184</v>
      </c>
      <c r="K350" s="15">
        <v>168</v>
      </c>
      <c r="L350" s="15">
        <v>158</v>
      </c>
      <c r="M350" s="15">
        <v>302</v>
      </c>
      <c r="N350" s="15">
        <v>232</v>
      </c>
      <c r="O350" s="15">
        <v>230</v>
      </c>
    </row>
    <row r="351" spans="1:15">
      <c r="A351" s="22" t="s">
        <v>57</v>
      </c>
      <c r="B351" s="28" t="s">
        <v>344</v>
      </c>
      <c r="C351" s="15">
        <v>139</v>
      </c>
      <c r="D351" s="15">
        <v>302</v>
      </c>
      <c r="E351" s="15">
        <v>150</v>
      </c>
      <c r="F351" s="15">
        <v>186</v>
      </c>
      <c r="G351" s="15">
        <v>215</v>
      </c>
      <c r="H351" s="15">
        <v>166</v>
      </c>
      <c r="I351" s="15">
        <v>204</v>
      </c>
      <c r="J351" s="15">
        <v>198</v>
      </c>
      <c r="K351" s="15">
        <v>156</v>
      </c>
      <c r="L351" s="15">
        <v>150</v>
      </c>
      <c r="M351" s="15">
        <v>302</v>
      </c>
      <c r="N351" s="15">
        <v>232</v>
      </c>
      <c r="O351" s="15">
        <v>192</v>
      </c>
    </row>
    <row r="352" spans="1:15">
      <c r="A352" s="22" t="s">
        <v>57</v>
      </c>
      <c r="B352" s="28" t="s">
        <v>345</v>
      </c>
      <c r="C352" s="15">
        <v>131</v>
      </c>
      <c r="D352" s="15">
        <v>293</v>
      </c>
      <c r="E352" s="15">
        <v>150</v>
      </c>
      <c r="F352" s="15">
        <v>186</v>
      </c>
      <c r="G352" s="15">
        <v>194</v>
      </c>
      <c r="H352" s="15">
        <v>163</v>
      </c>
      <c r="I352" s="15">
        <v>202</v>
      </c>
      <c r="J352" s="15">
        <v>184</v>
      </c>
      <c r="K352" s="15">
        <v>168</v>
      </c>
      <c r="L352" s="15">
        <v>152</v>
      </c>
      <c r="M352" s="15">
        <v>320</v>
      </c>
      <c r="N352" s="15">
        <v>232</v>
      </c>
      <c r="O352" s="15">
        <v>214</v>
      </c>
    </row>
    <row r="353" spans="1:15">
      <c r="A353" s="22" t="s">
        <v>57</v>
      </c>
      <c r="B353" s="28" t="s">
        <v>345</v>
      </c>
      <c r="C353" s="15">
        <v>139</v>
      </c>
      <c r="D353" s="15">
        <v>338</v>
      </c>
      <c r="E353" s="15">
        <v>152</v>
      </c>
      <c r="F353" s="15">
        <v>158</v>
      </c>
      <c r="G353" s="15">
        <v>194</v>
      </c>
      <c r="H353" s="15">
        <v>166</v>
      </c>
      <c r="I353" s="15">
        <v>204</v>
      </c>
      <c r="J353" s="15">
        <v>198</v>
      </c>
      <c r="K353" s="15">
        <v>156</v>
      </c>
      <c r="L353" s="15">
        <v>134</v>
      </c>
      <c r="M353" s="15">
        <v>320</v>
      </c>
      <c r="N353" s="15">
        <v>232</v>
      </c>
      <c r="O353" s="15">
        <v>224</v>
      </c>
    </row>
    <row r="354" spans="1:15">
      <c r="A354" s="22" t="s">
        <v>57</v>
      </c>
      <c r="B354" s="28" t="s">
        <v>346</v>
      </c>
      <c r="C354" s="15">
        <v>139</v>
      </c>
      <c r="D354" s="15">
        <v>293</v>
      </c>
      <c r="E354" s="15">
        <v>150</v>
      </c>
      <c r="F354" s="15">
        <v>178</v>
      </c>
      <c r="G354" s="15">
        <v>194</v>
      </c>
      <c r="H354" s="15">
        <v>160</v>
      </c>
      <c r="I354" s="15">
        <v>206</v>
      </c>
      <c r="J354" s="15">
        <v>184</v>
      </c>
      <c r="K354" s="15">
        <v>150</v>
      </c>
      <c r="L354" s="15">
        <v>132</v>
      </c>
      <c r="M354" s="15">
        <v>302</v>
      </c>
      <c r="N354" s="15">
        <v>232</v>
      </c>
      <c r="O354" s="15">
        <v>194</v>
      </c>
    </row>
    <row r="355" spans="1:15">
      <c r="A355" s="22" t="s">
        <v>57</v>
      </c>
      <c r="B355" s="28" t="s">
        <v>346</v>
      </c>
      <c r="C355" s="15">
        <v>143</v>
      </c>
      <c r="D355" s="15">
        <v>311</v>
      </c>
      <c r="E355" s="15">
        <v>150</v>
      </c>
      <c r="F355" s="15">
        <v>186</v>
      </c>
      <c r="G355" s="15">
        <v>200</v>
      </c>
      <c r="H355" s="15">
        <v>163</v>
      </c>
      <c r="I355" s="15">
        <v>202</v>
      </c>
      <c r="J355" s="15">
        <v>198</v>
      </c>
      <c r="K355" s="15">
        <v>162</v>
      </c>
      <c r="L355" s="15">
        <v>162</v>
      </c>
      <c r="M355" s="15">
        <v>293</v>
      </c>
      <c r="N355" s="15">
        <v>232</v>
      </c>
      <c r="O355" s="15">
        <v>230</v>
      </c>
    </row>
    <row r="356" spans="1:15">
      <c r="A356" s="22" t="s">
        <v>57</v>
      </c>
      <c r="B356" s="28" t="s">
        <v>347</v>
      </c>
      <c r="C356" s="15">
        <v>139</v>
      </c>
      <c r="D356" s="15">
        <v>302</v>
      </c>
      <c r="E356" s="15">
        <v>150</v>
      </c>
      <c r="F356" s="15">
        <v>186</v>
      </c>
      <c r="G356" s="15">
        <v>194</v>
      </c>
      <c r="H356" s="15">
        <v>163</v>
      </c>
      <c r="I356" s="15">
        <v>204</v>
      </c>
      <c r="J356" s="15">
        <v>184</v>
      </c>
      <c r="K356" s="15">
        <v>156</v>
      </c>
      <c r="L356" s="15">
        <v>158</v>
      </c>
      <c r="M356" s="15">
        <v>302</v>
      </c>
      <c r="N356" s="15">
        <v>232</v>
      </c>
      <c r="O356" s="15">
        <v>224</v>
      </c>
    </row>
    <row r="357" spans="1:15">
      <c r="A357" s="22" t="s">
        <v>57</v>
      </c>
      <c r="B357" s="28" t="s">
        <v>347</v>
      </c>
      <c r="C357" s="15">
        <v>131</v>
      </c>
      <c r="D357" s="15">
        <v>293</v>
      </c>
      <c r="E357" s="15">
        <v>138</v>
      </c>
      <c r="F357" s="15">
        <v>158</v>
      </c>
      <c r="G357" s="15">
        <v>200</v>
      </c>
      <c r="H357" s="15">
        <v>166</v>
      </c>
      <c r="I357" s="15">
        <v>202</v>
      </c>
      <c r="J357" s="15">
        <v>198</v>
      </c>
      <c r="K357" s="15">
        <v>168</v>
      </c>
      <c r="L357" s="15">
        <v>152</v>
      </c>
      <c r="M357" s="15">
        <v>311</v>
      </c>
      <c r="N357" s="15">
        <v>232</v>
      </c>
      <c r="O357" s="15">
        <v>194</v>
      </c>
    </row>
    <row r="358" spans="1:15">
      <c r="A358" s="22" t="s">
        <v>57</v>
      </c>
      <c r="B358" s="28" t="s">
        <v>348</v>
      </c>
      <c r="C358" s="15">
        <v>143</v>
      </c>
      <c r="D358" s="15">
        <v>302</v>
      </c>
      <c r="E358" s="15">
        <v>150</v>
      </c>
      <c r="F358" s="15">
        <v>174</v>
      </c>
      <c r="G358" s="15">
        <v>215</v>
      </c>
      <c r="H358" s="15">
        <v>160</v>
      </c>
      <c r="I358" s="15">
        <v>202</v>
      </c>
      <c r="J358" s="15">
        <v>182</v>
      </c>
      <c r="K358" s="15">
        <v>150</v>
      </c>
      <c r="L358" s="15">
        <v>122</v>
      </c>
      <c r="M358" s="15">
        <v>302</v>
      </c>
      <c r="N358" s="15">
        <v>232</v>
      </c>
      <c r="O358" s="15">
        <v>230</v>
      </c>
    </row>
    <row r="359" spans="1:15">
      <c r="A359" s="22" t="s">
        <v>57</v>
      </c>
      <c r="B359" s="28" t="s">
        <v>348</v>
      </c>
      <c r="C359" s="15">
        <v>139</v>
      </c>
      <c r="D359" s="15">
        <v>282</v>
      </c>
      <c r="E359" s="15">
        <v>150</v>
      </c>
      <c r="F359" s="15">
        <v>186</v>
      </c>
      <c r="G359" s="15">
        <v>215</v>
      </c>
      <c r="H359" s="15">
        <v>163</v>
      </c>
      <c r="I359" s="15">
        <v>208</v>
      </c>
      <c r="J359" s="15">
        <v>196</v>
      </c>
      <c r="K359" s="15">
        <v>160</v>
      </c>
      <c r="L359" s="15">
        <v>132</v>
      </c>
      <c r="M359" s="15">
        <v>302</v>
      </c>
      <c r="N359" s="15">
        <v>232</v>
      </c>
      <c r="O359" s="15">
        <v>232</v>
      </c>
    </row>
    <row r="360" spans="1:15">
      <c r="A360" s="22" t="s">
        <v>57</v>
      </c>
      <c r="B360" s="28" t="s">
        <v>349</v>
      </c>
      <c r="C360" s="15">
        <v>139</v>
      </c>
      <c r="D360" s="15">
        <v>293</v>
      </c>
      <c r="E360" s="15">
        <v>150</v>
      </c>
      <c r="F360" s="15">
        <v>186</v>
      </c>
      <c r="G360" s="15">
        <v>194</v>
      </c>
      <c r="H360" s="15">
        <v>163</v>
      </c>
      <c r="I360" s="15">
        <v>204</v>
      </c>
      <c r="J360" s="15">
        <v>184</v>
      </c>
      <c r="K360" s="15">
        <v>168</v>
      </c>
      <c r="L360" s="15">
        <v>132</v>
      </c>
      <c r="M360" s="15">
        <v>302</v>
      </c>
      <c r="N360" s="15">
        <v>232</v>
      </c>
      <c r="O360" s="15">
        <v>224</v>
      </c>
    </row>
    <row r="361" spans="1:15">
      <c r="A361" s="22" t="s">
        <v>57</v>
      </c>
      <c r="B361" s="28" t="s">
        <v>349</v>
      </c>
      <c r="C361" s="15">
        <v>143</v>
      </c>
      <c r="D361" s="15">
        <v>329</v>
      </c>
      <c r="E361" s="15">
        <v>154</v>
      </c>
      <c r="F361" s="15">
        <v>158</v>
      </c>
      <c r="G361" s="15">
        <v>197</v>
      </c>
      <c r="H361" s="15">
        <v>166</v>
      </c>
      <c r="I361" s="15">
        <v>202</v>
      </c>
      <c r="J361" s="15">
        <v>198</v>
      </c>
      <c r="K361" s="15">
        <v>156</v>
      </c>
      <c r="L361" s="15">
        <v>134</v>
      </c>
      <c r="M361" s="15">
        <v>293</v>
      </c>
      <c r="N361" s="15">
        <v>216</v>
      </c>
      <c r="O361" s="15">
        <v>224</v>
      </c>
    </row>
    <row r="362" spans="1:15">
      <c r="A362" s="22" t="s">
        <v>57</v>
      </c>
      <c r="B362" s="28" t="s">
        <v>350</v>
      </c>
      <c r="C362" s="15">
        <v>139</v>
      </c>
      <c r="D362" s="15">
        <v>302</v>
      </c>
      <c r="E362" s="15">
        <v>150</v>
      </c>
      <c r="F362" s="15">
        <v>186</v>
      </c>
      <c r="G362" s="15">
        <v>197</v>
      </c>
      <c r="H362" s="15">
        <v>160</v>
      </c>
      <c r="I362" s="15">
        <v>206</v>
      </c>
      <c r="J362" s="15">
        <v>184</v>
      </c>
      <c r="K362" s="15">
        <v>150</v>
      </c>
      <c r="L362" s="15">
        <v>132</v>
      </c>
      <c r="M362" s="15">
        <v>302</v>
      </c>
      <c r="N362" s="15">
        <v>232</v>
      </c>
      <c r="O362" s="15">
        <v>214</v>
      </c>
    </row>
    <row r="363" spans="1:15">
      <c r="A363" s="22" t="s">
        <v>57</v>
      </c>
      <c r="B363" s="28" t="s">
        <v>350</v>
      </c>
      <c r="C363" s="15">
        <v>143</v>
      </c>
      <c r="D363" s="15">
        <v>338</v>
      </c>
      <c r="E363" s="15">
        <v>150</v>
      </c>
      <c r="F363" s="15">
        <v>178</v>
      </c>
      <c r="G363" s="15">
        <v>215</v>
      </c>
      <c r="H363" s="15">
        <v>163</v>
      </c>
      <c r="I363" s="15">
        <v>202</v>
      </c>
      <c r="J363" s="15">
        <v>198</v>
      </c>
      <c r="K363" s="15">
        <v>162</v>
      </c>
      <c r="L363" s="15">
        <v>148</v>
      </c>
      <c r="M363" s="15">
        <v>302</v>
      </c>
      <c r="N363" s="15">
        <v>232</v>
      </c>
      <c r="O363" s="15">
        <v>167</v>
      </c>
    </row>
    <row r="364" spans="1:15">
      <c r="A364" s="22" t="s">
        <v>57</v>
      </c>
      <c r="B364" s="28" t="s">
        <v>351</v>
      </c>
      <c r="C364" s="15">
        <v>139</v>
      </c>
      <c r="D364" s="15">
        <v>338</v>
      </c>
      <c r="E364" s="15">
        <v>150</v>
      </c>
      <c r="F364" s="15">
        <v>158</v>
      </c>
      <c r="G364" s="15">
        <v>194</v>
      </c>
      <c r="H364" s="15">
        <v>163</v>
      </c>
      <c r="I364" s="15">
        <v>202</v>
      </c>
      <c r="J364" s="15">
        <v>196</v>
      </c>
      <c r="K364" s="15">
        <v>162</v>
      </c>
      <c r="L364" s="15">
        <v>146</v>
      </c>
      <c r="M364" s="15">
        <v>302</v>
      </c>
      <c r="N364" s="15">
        <v>232</v>
      </c>
      <c r="O364" s="15">
        <v>227</v>
      </c>
    </row>
    <row r="365" spans="1:15">
      <c r="A365" s="22" t="s">
        <v>57</v>
      </c>
      <c r="B365" s="28" t="s">
        <v>351</v>
      </c>
      <c r="C365" s="15">
        <v>131</v>
      </c>
      <c r="D365" s="15">
        <v>332</v>
      </c>
      <c r="E365" s="15">
        <v>152</v>
      </c>
      <c r="F365" s="15">
        <v>154</v>
      </c>
      <c r="G365" s="15">
        <v>200</v>
      </c>
      <c r="H365" s="15">
        <v>163</v>
      </c>
      <c r="I365" s="15">
        <v>206</v>
      </c>
      <c r="J365" s="15">
        <v>196</v>
      </c>
      <c r="K365" s="15">
        <v>156</v>
      </c>
      <c r="L365" s="15">
        <v>132</v>
      </c>
      <c r="M365" s="15">
        <v>293</v>
      </c>
      <c r="N365" s="15">
        <v>232</v>
      </c>
      <c r="O365" s="15">
        <v>232</v>
      </c>
    </row>
    <row r="366" spans="1:15">
      <c r="A366" s="22" t="s">
        <v>57</v>
      </c>
      <c r="B366" s="28" t="s">
        <v>352</v>
      </c>
      <c r="C366" s="15">
        <v>131</v>
      </c>
      <c r="D366" s="15">
        <v>293</v>
      </c>
      <c r="E366" s="15">
        <v>154</v>
      </c>
      <c r="F366" s="15">
        <v>158</v>
      </c>
      <c r="G366" s="15">
        <v>194</v>
      </c>
      <c r="H366" s="15">
        <v>163</v>
      </c>
      <c r="I366" s="15">
        <v>202</v>
      </c>
      <c r="J366" s="15">
        <v>182</v>
      </c>
      <c r="K366" s="15">
        <v>150</v>
      </c>
      <c r="L366" s="15">
        <v>146</v>
      </c>
      <c r="M366" s="15">
        <v>320</v>
      </c>
      <c r="N366" s="15">
        <v>232</v>
      </c>
      <c r="O366" s="15">
        <v>224</v>
      </c>
    </row>
    <row r="367" spans="1:15">
      <c r="A367" s="22" t="s">
        <v>57</v>
      </c>
      <c r="B367" s="28" t="s">
        <v>352</v>
      </c>
      <c r="C367" s="15">
        <v>139</v>
      </c>
      <c r="D367" s="15">
        <v>332</v>
      </c>
      <c r="E367" s="15">
        <v>154</v>
      </c>
      <c r="F367" s="15">
        <v>186</v>
      </c>
      <c r="G367" s="15">
        <v>200</v>
      </c>
      <c r="H367" s="15">
        <v>166</v>
      </c>
      <c r="I367" s="15">
        <v>202</v>
      </c>
      <c r="J367" s="15">
        <v>196</v>
      </c>
      <c r="K367" s="15">
        <v>150</v>
      </c>
      <c r="L367" s="15">
        <v>134</v>
      </c>
      <c r="M367" s="15">
        <v>302</v>
      </c>
      <c r="N367" s="15">
        <v>232</v>
      </c>
      <c r="O367" s="15">
        <v>224</v>
      </c>
    </row>
    <row r="368" spans="1:15">
      <c r="A368" s="22" t="s">
        <v>57</v>
      </c>
      <c r="B368" s="28" t="s">
        <v>353</v>
      </c>
      <c r="C368" s="15">
        <v>131</v>
      </c>
      <c r="D368" s="15">
        <v>293</v>
      </c>
      <c r="E368" s="15">
        <v>150</v>
      </c>
      <c r="F368" s="15">
        <v>158</v>
      </c>
      <c r="G368" s="15">
        <v>194</v>
      </c>
      <c r="H368" s="15">
        <v>163</v>
      </c>
      <c r="I368" s="15">
        <v>202</v>
      </c>
      <c r="J368" s="15">
        <v>196</v>
      </c>
      <c r="K368" s="15">
        <v>162</v>
      </c>
      <c r="L368" s="15">
        <v>122</v>
      </c>
      <c r="M368" s="15">
        <v>293</v>
      </c>
      <c r="N368" s="15">
        <v>232</v>
      </c>
      <c r="O368" s="15">
        <v>224</v>
      </c>
    </row>
    <row r="369" spans="1:15">
      <c r="A369" s="22" t="s">
        <v>57</v>
      </c>
      <c r="B369" s="28" t="s">
        <v>353</v>
      </c>
      <c r="C369" s="15">
        <v>139</v>
      </c>
      <c r="D369" s="15">
        <v>293</v>
      </c>
      <c r="E369" s="15">
        <v>154</v>
      </c>
      <c r="F369" s="15">
        <v>186</v>
      </c>
      <c r="G369" s="15">
        <v>200</v>
      </c>
      <c r="H369" s="15">
        <v>166</v>
      </c>
      <c r="I369" s="15">
        <v>204</v>
      </c>
      <c r="J369" s="15">
        <v>182</v>
      </c>
      <c r="K369" s="15">
        <v>162</v>
      </c>
      <c r="L369" s="15">
        <v>132</v>
      </c>
      <c r="M369" s="15">
        <v>302</v>
      </c>
      <c r="N369" s="15">
        <v>232</v>
      </c>
      <c r="O369" s="15">
        <v>224</v>
      </c>
    </row>
    <row r="370" spans="1:15">
      <c r="A370" s="22" t="s">
        <v>57</v>
      </c>
      <c r="B370" s="28" t="s">
        <v>354</v>
      </c>
      <c r="C370" s="15">
        <v>139</v>
      </c>
      <c r="D370" s="15">
        <v>311</v>
      </c>
      <c r="E370" s="15">
        <v>154</v>
      </c>
      <c r="F370" s="15">
        <v>178</v>
      </c>
      <c r="G370" s="15">
        <v>194</v>
      </c>
      <c r="H370" s="15">
        <v>163</v>
      </c>
      <c r="I370" s="15">
        <v>204</v>
      </c>
      <c r="J370" s="15">
        <v>176</v>
      </c>
      <c r="K370" s="15">
        <v>162</v>
      </c>
      <c r="L370" s="15">
        <v>158</v>
      </c>
      <c r="M370" s="15">
        <v>302</v>
      </c>
      <c r="N370" s="15">
        <v>232</v>
      </c>
      <c r="O370" s="15">
        <v>214</v>
      </c>
    </row>
    <row r="371" spans="1:15">
      <c r="A371" s="22" t="s">
        <v>57</v>
      </c>
      <c r="B371" s="28" t="s">
        <v>354</v>
      </c>
      <c r="C371" s="15">
        <v>143</v>
      </c>
      <c r="D371" s="15">
        <v>329</v>
      </c>
      <c r="E371" s="15">
        <v>152</v>
      </c>
      <c r="F371" s="15">
        <v>186</v>
      </c>
      <c r="G371" s="15">
        <v>200</v>
      </c>
      <c r="H371" s="15">
        <v>163</v>
      </c>
      <c r="I371" s="15">
        <v>202</v>
      </c>
      <c r="J371" s="15">
        <v>196</v>
      </c>
      <c r="K371" s="15">
        <v>150</v>
      </c>
      <c r="L371" s="15">
        <v>132</v>
      </c>
      <c r="M371" s="15">
        <v>311</v>
      </c>
      <c r="N371" s="15">
        <v>232</v>
      </c>
      <c r="O371" s="15">
        <v>224</v>
      </c>
    </row>
    <row r="372" spans="1:15">
      <c r="A372" s="22" t="s">
        <v>57</v>
      </c>
      <c r="B372" s="28" t="s">
        <v>355</v>
      </c>
      <c r="C372" s="15">
        <v>139</v>
      </c>
      <c r="D372" s="15">
        <v>302</v>
      </c>
      <c r="E372" s="15">
        <v>152</v>
      </c>
      <c r="F372" s="15">
        <v>178</v>
      </c>
      <c r="G372" s="15">
        <v>194</v>
      </c>
      <c r="H372" s="15">
        <v>166</v>
      </c>
      <c r="I372" s="15">
        <v>202</v>
      </c>
      <c r="J372" s="15">
        <v>196</v>
      </c>
      <c r="K372" s="15">
        <v>162</v>
      </c>
      <c r="L372" s="15">
        <v>144</v>
      </c>
      <c r="M372" s="15">
        <v>302</v>
      </c>
      <c r="N372" s="15">
        <v>232</v>
      </c>
      <c r="O372" s="15">
        <v>214</v>
      </c>
    </row>
    <row r="373" spans="1:15">
      <c r="A373" s="22" t="s">
        <v>57</v>
      </c>
      <c r="B373" s="28" t="s">
        <v>355</v>
      </c>
      <c r="C373" s="15">
        <v>143</v>
      </c>
      <c r="D373" s="15">
        <v>329</v>
      </c>
      <c r="E373" s="15">
        <v>140</v>
      </c>
      <c r="F373" s="15">
        <v>186</v>
      </c>
      <c r="G373" s="15">
        <v>194</v>
      </c>
      <c r="H373" s="15">
        <v>166</v>
      </c>
      <c r="I373" s="15">
        <v>206</v>
      </c>
      <c r="J373" s="15">
        <v>182</v>
      </c>
      <c r="K373" s="15">
        <v>150</v>
      </c>
      <c r="L373" s="15">
        <v>124</v>
      </c>
      <c r="M373" s="15">
        <v>293</v>
      </c>
      <c r="N373" s="15">
        <v>232</v>
      </c>
      <c r="O373" s="15">
        <v>224</v>
      </c>
    </row>
    <row r="374" spans="1:15">
      <c r="A374" s="22" t="s">
        <v>57</v>
      </c>
      <c r="B374" s="28" t="s">
        <v>356</v>
      </c>
      <c r="C374" s="15">
        <v>131</v>
      </c>
      <c r="D374" s="15">
        <v>293</v>
      </c>
      <c r="E374" s="15">
        <v>152</v>
      </c>
      <c r="F374" s="15">
        <v>158</v>
      </c>
      <c r="G374" s="15">
        <v>194</v>
      </c>
      <c r="H374" s="15">
        <v>163</v>
      </c>
      <c r="I374" s="15">
        <v>202</v>
      </c>
      <c r="J374" s="15">
        <v>196</v>
      </c>
      <c r="K374" s="15">
        <v>168</v>
      </c>
      <c r="L374" s="15">
        <v>122</v>
      </c>
      <c r="M374" s="15">
        <v>302</v>
      </c>
      <c r="N374" s="15">
        <v>232</v>
      </c>
      <c r="O374" s="15">
        <v>224</v>
      </c>
    </row>
    <row r="375" spans="1:15">
      <c r="A375" s="22" t="s">
        <v>57</v>
      </c>
      <c r="B375" s="28" t="s">
        <v>356</v>
      </c>
      <c r="C375" s="15">
        <v>139</v>
      </c>
      <c r="D375" s="15">
        <v>302</v>
      </c>
      <c r="E375" s="15">
        <v>150</v>
      </c>
      <c r="F375" s="15">
        <v>186</v>
      </c>
      <c r="G375" s="15">
        <v>194</v>
      </c>
      <c r="H375" s="15">
        <v>160</v>
      </c>
      <c r="I375" s="15">
        <v>204</v>
      </c>
      <c r="J375" s="15">
        <v>196</v>
      </c>
      <c r="K375" s="15">
        <v>159</v>
      </c>
      <c r="L375" s="15">
        <v>132</v>
      </c>
      <c r="M375" s="15">
        <v>293</v>
      </c>
      <c r="N375" s="15">
        <v>232</v>
      </c>
      <c r="O375" s="15">
        <v>208</v>
      </c>
    </row>
    <row r="376" spans="1:15">
      <c r="A376" s="22" t="s">
        <v>57</v>
      </c>
      <c r="B376" s="28" t="s">
        <v>357</v>
      </c>
      <c r="C376" s="15">
        <v>131</v>
      </c>
      <c r="D376" s="15">
        <v>293</v>
      </c>
      <c r="E376" s="15">
        <v>152</v>
      </c>
      <c r="F376" s="15">
        <v>158</v>
      </c>
      <c r="G376" s="15">
        <v>194</v>
      </c>
      <c r="H376" s="15">
        <v>163</v>
      </c>
      <c r="I376" s="15">
        <v>206</v>
      </c>
      <c r="J376" s="15">
        <v>196</v>
      </c>
      <c r="K376" s="15">
        <v>168</v>
      </c>
      <c r="L376" s="15">
        <v>194</v>
      </c>
      <c r="M376" s="15">
        <v>320</v>
      </c>
      <c r="N376" s="15">
        <v>232</v>
      </c>
      <c r="O376" s="15">
        <v>224</v>
      </c>
    </row>
    <row r="377" spans="1:15">
      <c r="A377" s="22" t="s">
        <v>57</v>
      </c>
      <c r="B377" s="28" t="s">
        <v>357</v>
      </c>
      <c r="C377" s="15">
        <v>139</v>
      </c>
      <c r="D377" s="15">
        <v>329</v>
      </c>
      <c r="E377" s="15">
        <v>152</v>
      </c>
      <c r="F377" s="15">
        <v>186</v>
      </c>
      <c r="G377" s="15">
        <v>200</v>
      </c>
      <c r="H377" s="15">
        <v>166</v>
      </c>
      <c r="I377" s="15">
        <v>204</v>
      </c>
      <c r="J377" s="15">
        <v>200</v>
      </c>
      <c r="K377" s="15">
        <v>168</v>
      </c>
      <c r="L377" s="15">
        <v>132</v>
      </c>
      <c r="M377" s="15">
        <v>302</v>
      </c>
      <c r="N377" s="15">
        <v>232</v>
      </c>
      <c r="O377" s="15">
        <v>227</v>
      </c>
    </row>
    <row r="378" spans="1:15">
      <c r="A378" s="22" t="s">
        <v>57</v>
      </c>
      <c r="B378" s="28" t="s">
        <v>358</v>
      </c>
      <c r="C378" s="15">
        <v>131</v>
      </c>
      <c r="D378" s="15">
        <v>293</v>
      </c>
      <c r="E378" s="15">
        <v>150</v>
      </c>
      <c r="F378" s="15">
        <v>158</v>
      </c>
      <c r="G378" s="15">
        <v>194</v>
      </c>
      <c r="H378" s="15">
        <v>163</v>
      </c>
      <c r="I378" s="15">
        <v>202</v>
      </c>
      <c r="J378" s="15">
        <v>182</v>
      </c>
      <c r="K378" s="15">
        <v>150</v>
      </c>
      <c r="L378" s="15">
        <v>134</v>
      </c>
      <c r="M378" s="15">
        <v>302</v>
      </c>
      <c r="N378" s="15">
        <v>232</v>
      </c>
      <c r="O378" s="15">
        <v>224</v>
      </c>
    </row>
    <row r="379" spans="1:15">
      <c r="A379" s="22" t="s">
        <v>57</v>
      </c>
      <c r="B379" s="28" t="s">
        <v>358</v>
      </c>
      <c r="C379" s="15">
        <v>139</v>
      </c>
      <c r="D379" s="15">
        <v>302</v>
      </c>
      <c r="E379" s="15">
        <v>150</v>
      </c>
      <c r="F379" s="15">
        <v>186</v>
      </c>
      <c r="G379" s="15">
        <v>215</v>
      </c>
      <c r="H379" s="15">
        <v>166</v>
      </c>
      <c r="I379" s="15">
        <v>204</v>
      </c>
      <c r="J379" s="15">
        <v>196</v>
      </c>
      <c r="K379" s="15">
        <v>162</v>
      </c>
      <c r="L379" s="15">
        <v>124</v>
      </c>
      <c r="M379" s="15">
        <v>302</v>
      </c>
      <c r="N379" s="15">
        <v>232</v>
      </c>
      <c r="O379" s="15">
        <v>224</v>
      </c>
    </row>
    <row r="380" spans="1:15">
      <c r="A380" s="22" t="s">
        <v>57</v>
      </c>
      <c r="B380" s="28" t="s">
        <v>359</v>
      </c>
      <c r="C380" s="15">
        <v>131</v>
      </c>
      <c r="D380" s="15">
        <v>293</v>
      </c>
      <c r="E380" s="15">
        <v>154</v>
      </c>
      <c r="F380" s="15">
        <v>158</v>
      </c>
      <c r="G380" s="15">
        <v>194</v>
      </c>
      <c r="H380" s="15">
        <v>163</v>
      </c>
      <c r="I380" s="15">
        <v>202</v>
      </c>
      <c r="J380" s="15">
        <v>196</v>
      </c>
      <c r="K380" s="15">
        <v>156</v>
      </c>
      <c r="L380" s="15">
        <v>158</v>
      </c>
      <c r="M380" s="15">
        <v>293</v>
      </c>
      <c r="N380" s="15">
        <v>232</v>
      </c>
      <c r="O380" s="15">
        <v>224</v>
      </c>
    </row>
    <row r="381" spans="1:15">
      <c r="A381" s="22" t="s">
        <v>57</v>
      </c>
      <c r="B381" s="28" t="s">
        <v>359</v>
      </c>
      <c r="C381" s="15">
        <v>139</v>
      </c>
      <c r="D381" s="15">
        <v>338</v>
      </c>
      <c r="E381" s="15">
        <v>138</v>
      </c>
      <c r="F381" s="15">
        <v>186</v>
      </c>
      <c r="G381" s="15">
        <v>197</v>
      </c>
      <c r="H381" s="15">
        <v>166</v>
      </c>
      <c r="I381" s="15">
        <v>204</v>
      </c>
      <c r="J381" s="15">
        <v>196</v>
      </c>
      <c r="K381" s="15">
        <v>168</v>
      </c>
      <c r="L381" s="15">
        <v>124</v>
      </c>
      <c r="M381" s="15">
        <v>302</v>
      </c>
      <c r="N381" s="15">
        <v>232</v>
      </c>
      <c r="O381" s="15">
        <v>224</v>
      </c>
    </row>
    <row r="382" spans="1:15">
      <c r="A382" s="22" t="s">
        <v>55</v>
      </c>
      <c r="B382" s="28" t="s">
        <v>360</v>
      </c>
      <c r="C382" s="15">
        <v>143</v>
      </c>
      <c r="D382" s="15">
        <v>332</v>
      </c>
      <c r="E382" s="15">
        <v>152</v>
      </c>
      <c r="F382" s="15">
        <v>154</v>
      </c>
      <c r="G382" s="15">
        <v>194</v>
      </c>
      <c r="H382" s="15">
        <v>160</v>
      </c>
      <c r="I382" s="15">
        <v>202</v>
      </c>
      <c r="J382" s="15">
        <v>196</v>
      </c>
      <c r="K382" s="15">
        <v>150</v>
      </c>
      <c r="L382" s="15">
        <v>146</v>
      </c>
      <c r="M382" s="15">
        <v>302</v>
      </c>
      <c r="N382" s="15">
        <v>232</v>
      </c>
      <c r="O382" s="15">
        <v>224</v>
      </c>
    </row>
    <row r="383" spans="1:15">
      <c r="A383" s="22" t="s">
        <v>55</v>
      </c>
      <c r="B383" s="28" t="s">
        <v>360</v>
      </c>
      <c r="C383" s="15">
        <v>143</v>
      </c>
      <c r="D383" s="15">
        <v>338</v>
      </c>
      <c r="E383" s="15">
        <v>140</v>
      </c>
      <c r="F383" s="15">
        <v>170</v>
      </c>
      <c r="G383" s="15">
        <v>200</v>
      </c>
      <c r="H383" s="15">
        <v>163</v>
      </c>
      <c r="I383" s="15">
        <v>208</v>
      </c>
      <c r="J383" s="15">
        <v>196</v>
      </c>
      <c r="K383" s="15">
        <v>159</v>
      </c>
      <c r="L383" s="15">
        <v>146</v>
      </c>
      <c r="M383" s="15">
        <v>302</v>
      </c>
      <c r="N383" s="15">
        <v>216</v>
      </c>
      <c r="O383" s="15">
        <v>224</v>
      </c>
    </row>
    <row r="384" spans="1:15">
      <c r="A384" s="22" t="s">
        <v>55</v>
      </c>
      <c r="B384" s="28" t="s">
        <v>361</v>
      </c>
      <c r="C384" s="15">
        <v>139</v>
      </c>
      <c r="D384" s="15">
        <v>326</v>
      </c>
      <c r="E384" s="15">
        <v>142</v>
      </c>
      <c r="F384" s="15">
        <v>150</v>
      </c>
      <c r="G384" s="15">
        <v>194</v>
      </c>
      <c r="H384" s="15">
        <v>163</v>
      </c>
      <c r="I384" s="15">
        <v>202</v>
      </c>
      <c r="J384" s="15">
        <v>182</v>
      </c>
      <c r="K384" s="15">
        <v>150</v>
      </c>
      <c r="L384" s="15">
        <v>152</v>
      </c>
      <c r="M384" s="15">
        <v>302</v>
      </c>
      <c r="N384" s="15">
        <v>232</v>
      </c>
      <c r="O384" s="15">
        <v>224</v>
      </c>
    </row>
    <row r="385" spans="1:15">
      <c r="A385" s="22" t="s">
        <v>55</v>
      </c>
      <c r="B385" s="28" t="s">
        <v>361</v>
      </c>
      <c r="C385" s="15">
        <v>139</v>
      </c>
      <c r="D385" s="15">
        <v>341</v>
      </c>
      <c r="E385" s="15">
        <v>126</v>
      </c>
      <c r="F385" s="15">
        <v>138</v>
      </c>
      <c r="G385" s="15">
        <v>215</v>
      </c>
      <c r="H385" s="15">
        <v>166</v>
      </c>
      <c r="I385" s="15">
        <v>206</v>
      </c>
      <c r="J385" s="15">
        <v>196</v>
      </c>
      <c r="K385" s="15">
        <v>150</v>
      </c>
      <c r="L385" s="15">
        <v>124</v>
      </c>
      <c r="M385" s="15">
        <v>302</v>
      </c>
      <c r="N385" s="15">
        <v>232</v>
      </c>
      <c r="O385" s="15">
        <v>230</v>
      </c>
    </row>
    <row r="386" spans="1:15">
      <c r="A386" s="22" t="s">
        <v>55</v>
      </c>
      <c r="B386" s="28" t="s">
        <v>362</v>
      </c>
      <c r="C386" s="15">
        <v>143</v>
      </c>
      <c r="D386" s="15">
        <v>302</v>
      </c>
      <c r="E386" s="15">
        <v>142</v>
      </c>
      <c r="F386" s="15">
        <v>154</v>
      </c>
      <c r="G386" s="15">
        <v>194</v>
      </c>
      <c r="H386" s="15">
        <v>163</v>
      </c>
      <c r="I386" s="15">
        <v>202</v>
      </c>
      <c r="J386" s="15">
        <v>184</v>
      </c>
      <c r="K386" s="15">
        <v>150</v>
      </c>
      <c r="L386" s="15">
        <v>150</v>
      </c>
      <c r="M386" s="15">
        <v>302</v>
      </c>
      <c r="N386" s="15">
        <v>232</v>
      </c>
      <c r="O386" s="15">
        <v>214</v>
      </c>
    </row>
    <row r="387" spans="1:15">
      <c r="A387" s="22" t="s">
        <v>55</v>
      </c>
      <c r="B387" s="28" t="s">
        <v>362</v>
      </c>
      <c r="C387" s="15">
        <v>143</v>
      </c>
      <c r="D387" s="15">
        <v>329</v>
      </c>
      <c r="E387" s="15">
        <v>152</v>
      </c>
      <c r="F387" s="15">
        <v>182</v>
      </c>
      <c r="G387" s="15">
        <v>200</v>
      </c>
      <c r="H387" s="15">
        <v>166</v>
      </c>
      <c r="I387" s="15">
        <v>202</v>
      </c>
      <c r="J387" s="15">
        <v>200</v>
      </c>
      <c r="K387" s="15">
        <v>162</v>
      </c>
      <c r="L387" s="15">
        <v>124</v>
      </c>
      <c r="M387" s="15">
        <v>302</v>
      </c>
      <c r="N387" s="15">
        <v>232</v>
      </c>
      <c r="O387" s="15">
        <v>224</v>
      </c>
    </row>
    <row r="388" spans="1:15">
      <c r="A388" s="22" t="s">
        <v>55</v>
      </c>
      <c r="B388" s="28" t="s">
        <v>363</v>
      </c>
      <c r="C388" s="15">
        <v>143</v>
      </c>
      <c r="D388" s="15">
        <v>302</v>
      </c>
      <c r="E388" s="15">
        <v>140</v>
      </c>
      <c r="F388" s="15">
        <v>170</v>
      </c>
      <c r="G388" s="15">
        <v>197</v>
      </c>
      <c r="H388" s="15">
        <v>163</v>
      </c>
      <c r="I388" s="15">
        <v>202</v>
      </c>
      <c r="J388" s="15">
        <v>184</v>
      </c>
      <c r="K388" s="15">
        <v>150</v>
      </c>
      <c r="L388" s="15">
        <v>138</v>
      </c>
      <c r="M388" s="15">
        <v>302</v>
      </c>
      <c r="N388" s="15">
        <v>232</v>
      </c>
      <c r="O388" s="15">
        <v>224</v>
      </c>
    </row>
    <row r="389" spans="1:15">
      <c r="A389" s="22" t="s">
        <v>55</v>
      </c>
      <c r="B389" s="28" t="s">
        <v>363</v>
      </c>
      <c r="C389" s="15">
        <v>143</v>
      </c>
      <c r="D389" s="15">
        <v>329</v>
      </c>
      <c r="E389" s="15">
        <v>152</v>
      </c>
      <c r="F389" s="15">
        <v>190</v>
      </c>
      <c r="G389" s="15">
        <v>215</v>
      </c>
      <c r="H389" s="15">
        <v>166</v>
      </c>
      <c r="I389" s="15">
        <v>204</v>
      </c>
      <c r="J389" s="15">
        <v>198</v>
      </c>
      <c r="K389" s="15">
        <v>168</v>
      </c>
      <c r="L389" s="15">
        <v>122</v>
      </c>
      <c r="M389" s="15">
        <v>311</v>
      </c>
      <c r="N389" s="15">
        <v>232</v>
      </c>
      <c r="O389" s="15">
        <v>230</v>
      </c>
    </row>
    <row r="390" spans="1:15">
      <c r="A390" s="22" t="s">
        <v>55</v>
      </c>
      <c r="B390" s="28" t="s">
        <v>364</v>
      </c>
      <c r="C390" s="15">
        <v>143</v>
      </c>
      <c r="D390" s="15">
        <v>332</v>
      </c>
      <c r="E390" s="15">
        <v>140</v>
      </c>
      <c r="F390" s="15">
        <v>170</v>
      </c>
      <c r="G390" s="15">
        <v>215</v>
      </c>
      <c r="H390" s="15">
        <v>163</v>
      </c>
      <c r="I390" s="15">
        <v>202</v>
      </c>
      <c r="J390" s="15">
        <v>196</v>
      </c>
      <c r="K390" s="15">
        <v>147</v>
      </c>
      <c r="L390" s="15">
        <v>146</v>
      </c>
      <c r="M390" s="15">
        <v>320</v>
      </c>
      <c r="N390" s="15">
        <v>232</v>
      </c>
      <c r="O390" s="15">
        <v>217</v>
      </c>
    </row>
    <row r="391" spans="1:15">
      <c r="A391" s="22" t="s">
        <v>55</v>
      </c>
      <c r="B391" s="28" t="s">
        <v>364</v>
      </c>
      <c r="C391" s="15">
        <v>139</v>
      </c>
      <c r="D391" s="15">
        <v>338</v>
      </c>
      <c r="E391" s="15">
        <v>152</v>
      </c>
      <c r="F391" s="15">
        <v>190</v>
      </c>
      <c r="G391" s="15">
        <v>215</v>
      </c>
      <c r="H391" s="15">
        <v>166</v>
      </c>
      <c r="I391" s="15">
        <v>202</v>
      </c>
      <c r="J391" s="15">
        <v>182</v>
      </c>
      <c r="K391" s="15">
        <v>150</v>
      </c>
      <c r="L391" s="15">
        <v>158</v>
      </c>
      <c r="M391" s="15">
        <v>293</v>
      </c>
      <c r="N391" s="15">
        <v>232</v>
      </c>
      <c r="O391" s="15">
        <v>214</v>
      </c>
    </row>
    <row r="392" spans="1:15">
      <c r="A392" s="22" t="s">
        <v>55</v>
      </c>
      <c r="B392" s="28" t="s">
        <v>365</v>
      </c>
      <c r="C392" s="15">
        <v>143</v>
      </c>
      <c r="D392" s="15">
        <v>329</v>
      </c>
      <c r="E392" s="15">
        <v>142</v>
      </c>
      <c r="F392" s="15">
        <v>154</v>
      </c>
      <c r="G392" s="15">
        <v>194</v>
      </c>
      <c r="H392" s="15">
        <v>163</v>
      </c>
      <c r="I392" s="15">
        <v>200</v>
      </c>
      <c r="J392" s="15">
        <v>196</v>
      </c>
      <c r="K392" s="15">
        <v>150</v>
      </c>
      <c r="L392" s="15">
        <v>146</v>
      </c>
      <c r="M392" s="15">
        <v>311</v>
      </c>
      <c r="N392" s="15">
        <v>232</v>
      </c>
      <c r="O392" s="15">
        <v>214</v>
      </c>
    </row>
    <row r="393" spans="1:15">
      <c r="A393" s="22" t="s">
        <v>55</v>
      </c>
      <c r="B393" s="28" t="s">
        <v>365</v>
      </c>
      <c r="C393" s="15">
        <v>139</v>
      </c>
      <c r="D393" s="15">
        <v>332</v>
      </c>
      <c r="E393" s="15">
        <v>152</v>
      </c>
      <c r="F393" s="15">
        <v>182</v>
      </c>
      <c r="G393" s="15">
        <v>215</v>
      </c>
      <c r="H393" s="15">
        <v>166</v>
      </c>
      <c r="I393" s="15">
        <v>202</v>
      </c>
      <c r="J393" s="15">
        <v>200</v>
      </c>
      <c r="K393" s="15">
        <v>162</v>
      </c>
      <c r="L393" s="15">
        <v>124</v>
      </c>
      <c r="M393" s="15">
        <v>311</v>
      </c>
      <c r="N393" s="15">
        <v>232</v>
      </c>
      <c r="O393" s="15">
        <v>224</v>
      </c>
    </row>
    <row r="394" spans="1:15">
      <c r="A394" s="22" t="s">
        <v>55</v>
      </c>
      <c r="B394" s="28" t="s">
        <v>366</v>
      </c>
      <c r="C394" s="15">
        <v>143</v>
      </c>
      <c r="D394" s="15">
        <v>320</v>
      </c>
      <c r="E394" s="15">
        <v>142</v>
      </c>
      <c r="F394" s="15">
        <v>154</v>
      </c>
      <c r="G394" s="15">
        <v>194</v>
      </c>
      <c r="H394" s="15">
        <v>163</v>
      </c>
      <c r="I394" s="15">
        <v>200</v>
      </c>
      <c r="J394" s="15">
        <v>196</v>
      </c>
      <c r="K394" s="15">
        <v>162</v>
      </c>
      <c r="L394" s="15">
        <v>158</v>
      </c>
      <c r="M394" s="15">
        <v>302</v>
      </c>
      <c r="N394" s="15">
        <v>232</v>
      </c>
      <c r="O394" s="15">
        <v>214</v>
      </c>
    </row>
    <row r="395" spans="1:15">
      <c r="A395" s="22" t="s">
        <v>55</v>
      </c>
      <c r="B395" s="28" t="s">
        <v>366</v>
      </c>
      <c r="C395" s="15">
        <v>139</v>
      </c>
      <c r="D395" s="15">
        <v>320</v>
      </c>
      <c r="E395" s="15">
        <v>152</v>
      </c>
      <c r="F395" s="15">
        <v>170</v>
      </c>
      <c r="G395" s="15">
        <v>200</v>
      </c>
      <c r="H395" s="15">
        <v>166</v>
      </c>
      <c r="I395" s="15">
        <v>210</v>
      </c>
      <c r="J395" s="15">
        <v>198</v>
      </c>
      <c r="K395" s="15">
        <v>162</v>
      </c>
      <c r="L395" s="15">
        <v>152</v>
      </c>
      <c r="M395" s="15">
        <v>302</v>
      </c>
      <c r="N395" s="15">
        <v>232</v>
      </c>
      <c r="O395" s="15">
        <v>224</v>
      </c>
    </row>
    <row r="396" spans="1:15">
      <c r="A396" s="22" t="s">
        <v>55</v>
      </c>
      <c r="B396" s="28" t="s">
        <v>367</v>
      </c>
      <c r="C396" s="15">
        <v>143</v>
      </c>
      <c r="D396" s="15">
        <v>302</v>
      </c>
      <c r="E396" s="15">
        <v>140</v>
      </c>
      <c r="F396" s="15">
        <v>170</v>
      </c>
      <c r="G396" s="15">
        <v>194</v>
      </c>
      <c r="H396" s="15">
        <v>163</v>
      </c>
      <c r="I396" s="15">
        <v>202</v>
      </c>
      <c r="J396" s="15">
        <v>184</v>
      </c>
      <c r="K396" s="15">
        <v>162</v>
      </c>
      <c r="L396" s="15">
        <v>150</v>
      </c>
      <c r="M396" s="15">
        <v>302</v>
      </c>
      <c r="N396" s="15">
        <v>232</v>
      </c>
      <c r="O396" s="15">
        <v>224</v>
      </c>
    </row>
    <row r="397" spans="1:15">
      <c r="A397" s="22" t="s">
        <v>55</v>
      </c>
      <c r="B397" s="28" t="s">
        <v>367</v>
      </c>
      <c r="C397" s="15">
        <v>143</v>
      </c>
      <c r="D397" s="15">
        <v>320</v>
      </c>
      <c r="E397" s="15">
        <v>152</v>
      </c>
      <c r="F397" s="15">
        <v>190</v>
      </c>
      <c r="G397" s="15">
        <v>194</v>
      </c>
      <c r="H397" s="15">
        <v>160</v>
      </c>
      <c r="I397" s="15">
        <v>202</v>
      </c>
      <c r="J397" s="15">
        <v>200</v>
      </c>
      <c r="K397" s="15">
        <v>162</v>
      </c>
      <c r="L397" s="15">
        <v>132</v>
      </c>
      <c r="M397" s="15">
        <v>293</v>
      </c>
      <c r="N397" s="15">
        <v>232</v>
      </c>
      <c r="O397" s="15">
        <v>224</v>
      </c>
    </row>
    <row r="398" spans="1:15">
      <c r="A398" s="22" t="s">
        <v>55</v>
      </c>
      <c r="B398" s="28" t="s">
        <v>368</v>
      </c>
      <c r="C398" s="15">
        <v>143</v>
      </c>
      <c r="D398" s="15">
        <v>338</v>
      </c>
      <c r="E398" s="15">
        <v>140</v>
      </c>
      <c r="F398" s="15">
        <v>170</v>
      </c>
      <c r="G398" s="15">
        <v>194</v>
      </c>
      <c r="H398" s="15">
        <v>163</v>
      </c>
      <c r="I398" s="15">
        <v>202</v>
      </c>
      <c r="J398" s="15">
        <v>196</v>
      </c>
      <c r="K398" s="15">
        <v>150</v>
      </c>
      <c r="L398" s="15">
        <v>146</v>
      </c>
      <c r="M398" s="15">
        <v>302</v>
      </c>
      <c r="N398" s="15">
        <v>232</v>
      </c>
      <c r="O398" s="15">
        <v>224</v>
      </c>
    </row>
    <row r="399" spans="1:15">
      <c r="A399" s="22" t="s">
        <v>55</v>
      </c>
      <c r="B399" s="28" t="s">
        <v>368</v>
      </c>
      <c r="C399" s="15">
        <v>139</v>
      </c>
      <c r="D399" s="15">
        <v>332</v>
      </c>
      <c r="E399" s="15">
        <v>152</v>
      </c>
      <c r="F399" s="15">
        <v>190</v>
      </c>
      <c r="G399" s="15">
        <v>215</v>
      </c>
      <c r="H399" s="15">
        <v>166</v>
      </c>
      <c r="I399" s="15">
        <v>204</v>
      </c>
      <c r="J399" s="15">
        <v>198</v>
      </c>
      <c r="K399" s="15">
        <v>159</v>
      </c>
      <c r="L399" s="15">
        <v>150</v>
      </c>
      <c r="M399" s="15">
        <v>302</v>
      </c>
      <c r="N399" s="15">
        <v>216</v>
      </c>
      <c r="O399" s="15">
        <v>224</v>
      </c>
    </row>
    <row r="400" spans="1:15">
      <c r="A400" s="22" t="s">
        <v>55</v>
      </c>
      <c r="B400" s="28" t="s">
        <v>369</v>
      </c>
      <c r="C400" s="15">
        <v>143</v>
      </c>
      <c r="D400" s="15">
        <v>302</v>
      </c>
      <c r="E400" s="15">
        <v>140</v>
      </c>
      <c r="F400" s="15">
        <v>154</v>
      </c>
      <c r="G400" s="15">
        <v>194</v>
      </c>
      <c r="H400" s="15">
        <v>163</v>
      </c>
      <c r="I400" s="15">
        <v>204</v>
      </c>
      <c r="J400" s="15">
        <v>182</v>
      </c>
      <c r="K400" s="15">
        <v>168</v>
      </c>
      <c r="L400" s="15">
        <v>158</v>
      </c>
      <c r="M400" s="15">
        <v>302</v>
      </c>
      <c r="N400" s="15">
        <v>232</v>
      </c>
      <c r="O400" s="15">
        <v>224</v>
      </c>
    </row>
    <row r="401" spans="1:15">
      <c r="A401" s="22" t="s">
        <v>55</v>
      </c>
      <c r="B401" s="28" t="s">
        <v>369</v>
      </c>
      <c r="C401" s="15">
        <v>143</v>
      </c>
      <c r="D401" s="15">
        <v>293</v>
      </c>
      <c r="E401" s="15">
        <v>152</v>
      </c>
      <c r="F401" s="15">
        <v>182</v>
      </c>
      <c r="G401" s="15">
        <v>200</v>
      </c>
      <c r="H401" s="15">
        <v>166</v>
      </c>
      <c r="I401" s="15">
        <v>210</v>
      </c>
      <c r="J401" s="15">
        <v>196</v>
      </c>
      <c r="K401" s="15">
        <v>168</v>
      </c>
      <c r="L401" s="15">
        <v>150</v>
      </c>
      <c r="M401" s="15">
        <v>302</v>
      </c>
      <c r="N401" s="15">
        <v>232</v>
      </c>
      <c r="O401" s="15">
        <v>230</v>
      </c>
    </row>
    <row r="402" spans="1:15">
      <c r="A402" s="22" t="s">
        <v>55</v>
      </c>
      <c r="B402" s="28" t="s">
        <v>370</v>
      </c>
      <c r="C402" s="15">
        <v>143</v>
      </c>
      <c r="D402" s="15">
        <v>320</v>
      </c>
      <c r="E402" s="15">
        <v>140</v>
      </c>
      <c r="F402" s="15">
        <v>154</v>
      </c>
      <c r="G402" s="15">
        <v>194</v>
      </c>
      <c r="H402" s="15">
        <v>166</v>
      </c>
      <c r="I402" s="15">
        <v>200</v>
      </c>
      <c r="J402" s="15">
        <v>184</v>
      </c>
      <c r="K402" s="15">
        <v>162</v>
      </c>
      <c r="L402" s="15">
        <v>158</v>
      </c>
      <c r="M402" s="15">
        <v>293</v>
      </c>
      <c r="N402" s="15">
        <v>232</v>
      </c>
      <c r="O402" s="15">
        <v>224</v>
      </c>
    </row>
    <row r="403" spans="1:15">
      <c r="A403" s="22" t="s">
        <v>55</v>
      </c>
      <c r="B403" s="28" t="s">
        <v>370</v>
      </c>
      <c r="C403" s="15">
        <v>139</v>
      </c>
      <c r="D403" s="15">
        <v>332</v>
      </c>
      <c r="E403" s="15">
        <v>152</v>
      </c>
      <c r="F403" s="15">
        <v>182</v>
      </c>
      <c r="G403" s="15">
        <v>194</v>
      </c>
      <c r="H403" s="15">
        <v>166</v>
      </c>
      <c r="I403" s="15">
        <v>204</v>
      </c>
      <c r="J403" s="15">
        <v>198</v>
      </c>
      <c r="K403" s="15">
        <v>162</v>
      </c>
      <c r="L403" s="15">
        <v>150</v>
      </c>
      <c r="M403" s="15">
        <v>293</v>
      </c>
      <c r="N403" s="15">
        <v>232</v>
      </c>
      <c r="O403" s="15">
        <v>224</v>
      </c>
    </row>
    <row r="404" spans="1:15">
      <c r="A404" s="22" t="s">
        <v>55</v>
      </c>
      <c r="B404" s="28" t="s">
        <v>371</v>
      </c>
      <c r="C404" s="15">
        <v>143</v>
      </c>
      <c r="D404" s="15">
        <v>302</v>
      </c>
      <c r="E404" s="15">
        <v>140</v>
      </c>
      <c r="F404" s="15">
        <v>154</v>
      </c>
      <c r="G404" s="15">
        <v>194</v>
      </c>
      <c r="H404" s="15">
        <v>163</v>
      </c>
      <c r="I404" s="15">
        <v>202</v>
      </c>
      <c r="J404" s="15">
        <v>182</v>
      </c>
      <c r="K404" s="15">
        <v>150</v>
      </c>
      <c r="L404" s="15">
        <v>146</v>
      </c>
      <c r="M404" s="15">
        <v>302</v>
      </c>
      <c r="N404" s="15">
        <v>232</v>
      </c>
      <c r="O404" s="15">
        <v>214</v>
      </c>
    </row>
    <row r="405" spans="1:15">
      <c r="A405" s="22" t="s">
        <v>55</v>
      </c>
      <c r="B405" s="28" t="s">
        <v>371</v>
      </c>
      <c r="C405" s="15">
        <v>139</v>
      </c>
      <c r="D405" s="15">
        <v>329</v>
      </c>
      <c r="E405" s="15">
        <v>152</v>
      </c>
      <c r="F405" s="15">
        <v>182</v>
      </c>
      <c r="G405" s="15">
        <v>215</v>
      </c>
      <c r="H405" s="15">
        <v>166</v>
      </c>
      <c r="I405" s="15">
        <v>208</v>
      </c>
      <c r="J405" s="15">
        <v>196</v>
      </c>
      <c r="K405" s="15">
        <v>162</v>
      </c>
      <c r="L405" s="15">
        <v>134</v>
      </c>
      <c r="M405" s="15">
        <v>302</v>
      </c>
      <c r="N405" s="15">
        <v>232</v>
      </c>
      <c r="O405" s="15">
        <v>206</v>
      </c>
    </row>
    <row r="406" spans="1:15">
      <c r="A406" s="22" t="s">
        <v>55</v>
      </c>
      <c r="B406" s="28" t="s">
        <v>372</v>
      </c>
      <c r="C406" s="15">
        <v>139</v>
      </c>
      <c r="D406" s="15">
        <v>293</v>
      </c>
      <c r="E406" s="15">
        <v>140</v>
      </c>
      <c r="F406" s="15">
        <v>158</v>
      </c>
      <c r="G406" s="15">
        <v>194</v>
      </c>
      <c r="H406" s="15">
        <v>166</v>
      </c>
      <c r="I406" s="15">
        <v>202</v>
      </c>
      <c r="J406" s="15">
        <v>196</v>
      </c>
      <c r="K406" s="15">
        <v>150</v>
      </c>
      <c r="L406" s="15">
        <v>150</v>
      </c>
      <c r="M406" s="15">
        <v>302</v>
      </c>
      <c r="N406" s="15">
        <v>232</v>
      </c>
      <c r="O406" s="15">
        <v>224</v>
      </c>
    </row>
    <row r="407" spans="1:15">
      <c r="A407" s="22" t="s">
        <v>55</v>
      </c>
      <c r="B407" s="28" t="s">
        <v>372</v>
      </c>
      <c r="C407" s="15">
        <v>131</v>
      </c>
      <c r="D407" s="15">
        <v>338</v>
      </c>
      <c r="E407" s="15">
        <v>152</v>
      </c>
      <c r="F407" s="15">
        <v>170</v>
      </c>
      <c r="G407" s="15">
        <v>200</v>
      </c>
      <c r="H407" s="15">
        <v>166</v>
      </c>
      <c r="I407" s="15">
        <v>206</v>
      </c>
      <c r="J407" s="15">
        <v>184</v>
      </c>
      <c r="K407" s="15">
        <v>150</v>
      </c>
      <c r="L407" s="15">
        <v>146</v>
      </c>
      <c r="M407" s="15">
        <v>302</v>
      </c>
      <c r="N407" s="15">
        <v>232</v>
      </c>
      <c r="O407" s="15">
        <v>208</v>
      </c>
    </row>
    <row r="408" spans="1:15">
      <c r="A408" s="22" t="s">
        <v>55</v>
      </c>
      <c r="B408" s="28" t="s">
        <v>373</v>
      </c>
      <c r="C408" s="15">
        <v>139</v>
      </c>
      <c r="D408" s="15">
        <v>302</v>
      </c>
      <c r="E408" s="15">
        <v>140</v>
      </c>
      <c r="F408" s="15">
        <v>158</v>
      </c>
      <c r="G408" s="15">
        <v>194</v>
      </c>
      <c r="H408" s="15">
        <v>163</v>
      </c>
      <c r="I408" s="15">
        <v>202</v>
      </c>
      <c r="J408" s="15">
        <v>198</v>
      </c>
      <c r="K408" s="15">
        <v>162</v>
      </c>
      <c r="L408" s="15">
        <v>150</v>
      </c>
      <c r="M408" s="15">
        <v>302</v>
      </c>
      <c r="N408" s="15">
        <v>232</v>
      </c>
      <c r="O408" s="15">
        <v>224</v>
      </c>
    </row>
    <row r="409" spans="1:15">
      <c r="A409" s="22" t="s">
        <v>55</v>
      </c>
      <c r="B409" s="28" t="s">
        <v>373</v>
      </c>
      <c r="C409" s="15">
        <v>131</v>
      </c>
      <c r="D409" s="15">
        <v>338</v>
      </c>
      <c r="E409" s="15">
        <v>152</v>
      </c>
      <c r="F409" s="15">
        <v>150</v>
      </c>
      <c r="G409" s="15">
        <v>194</v>
      </c>
      <c r="H409" s="15">
        <v>163</v>
      </c>
      <c r="I409" s="15">
        <v>200</v>
      </c>
      <c r="J409" s="15">
        <v>198</v>
      </c>
      <c r="K409" s="15">
        <v>162</v>
      </c>
      <c r="L409" s="15">
        <v>150</v>
      </c>
      <c r="M409" s="15">
        <v>293</v>
      </c>
      <c r="N409" s="15">
        <v>232</v>
      </c>
      <c r="O409" s="15">
        <v>194</v>
      </c>
    </row>
    <row r="410" spans="1:15">
      <c r="A410" s="22" t="s">
        <v>55</v>
      </c>
      <c r="B410" s="28" t="s">
        <v>374</v>
      </c>
      <c r="C410" s="15">
        <v>139</v>
      </c>
      <c r="D410" s="15">
        <v>329</v>
      </c>
      <c r="E410" s="15">
        <v>142</v>
      </c>
      <c r="F410" s="15">
        <v>158</v>
      </c>
      <c r="G410" s="15">
        <v>194</v>
      </c>
      <c r="H410" s="15">
        <v>163</v>
      </c>
      <c r="I410" s="15">
        <v>202</v>
      </c>
      <c r="J410" s="15">
        <v>184</v>
      </c>
      <c r="K410" s="15">
        <v>162</v>
      </c>
      <c r="L410" s="15">
        <v>144</v>
      </c>
      <c r="M410" s="15">
        <v>302</v>
      </c>
      <c r="N410" s="15">
        <v>232</v>
      </c>
      <c r="O410" s="15">
        <v>224</v>
      </c>
    </row>
    <row r="411" spans="1:15">
      <c r="A411" s="22" t="s">
        <v>55</v>
      </c>
      <c r="B411" s="28" t="s">
        <v>374</v>
      </c>
      <c r="C411" s="15">
        <v>143</v>
      </c>
      <c r="D411" s="15">
        <v>329</v>
      </c>
      <c r="E411" s="15">
        <v>152</v>
      </c>
      <c r="F411" s="15">
        <v>150</v>
      </c>
      <c r="G411" s="15">
        <v>200</v>
      </c>
      <c r="H411" s="15">
        <v>163</v>
      </c>
      <c r="I411" s="15">
        <v>200</v>
      </c>
      <c r="J411" s="15">
        <v>184</v>
      </c>
      <c r="K411" s="15">
        <v>162</v>
      </c>
      <c r="L411" s="15">
        <v>122</v>
      </c>
      <c r="M411" s="15">
        <v>302</v>
      </c>
      <c r="N411" s="15">
        <v>232</v>
      </c>
      <c r="O411" s="15">
        <v>232</v>
      </c>
    </row>
    <row r="412" spans="1:15">
      <c r="A412" s="22" t="s">
        <v>55</v>
      </c>
      <c r="B412" s="28" t="s">
        <v>375</v>
      </c>
      <c r="C412" s="15">
        <v>139</v>
      </c>
      <c r="D412" s="15">
        <v>302</v>
      </c>
      <c r="E412" s="15">
        <v>140</v>
      </c>
      <c r="F412" s="15">
        <v>158</v>
      </c>
      <c r="G412" s="15">
        <v>194</v>
      </c>
      <c r="H412" s="15">
        <v>166</v>
      </c>
      <c r="I412" s="15">
        <v>202</v>
      </c>
      <c r="J412" s="15">
        <v>184</v>
      </c>
      <c r="K412" s="15">
        <v>162</v>
      </c>
      <c r="L412" s="15">
        <v>150</v>
      </c>
      <c r="M412" s="15">
        <v>302</v>
      </c>
      <c r="N412" s="15">
        <v>232</v>
      </c>
      <c r="O412" s="15">
        <v>224</v>
      </c>
    </row>
    <row r="413" spans="1:15">
      <c r="A413" s="22" t="s">
        <v>55</v>
      </c>
      <c r="B413" s="28" t="s">
        <v>375</v>
      </c>
      <c r="C413" s="15">
        <v>139</v>
      </c>
      <c r="D413" s="15">
        <v>302</v>
      </c>
      <c r="E413" s="15">
        <v>152</v>
      </c>
      <c r="F413" s="15">
        <v>150</v>
      </c>
      <c r="G413" s="15">
        <v>215</v>
      </c>
      <c r="H413" s="15">
        <v>160</v>
      </c>
      <c r="I413" s="15">
        <v>206</v>
      </c>
      <c r="J413" s="15">
        <v>198</v>
      </c>
      <c r="K413" s="15">
        <v>168</v>
      </c>
      <c r="L413" s="15">
        <v>132</v>
      </c>
      <c r="M413" s="15">
        <v>302</v>
      </c>
      <c r="N413" s="15">
        <v>232</v>
      </c>
      <c r="O413" s="15">
        <v>208</v>
      </c>
    </row>
    <row r="414" spans="1:15">
      <c r="A414" s="22" t="s">
        <v>55</v>
      </c>
      <c r="B414" s="28" t="s">
        <v>376</v>
      </c>
      <c r="C414" s="15">
        <v>131</v>
      </c>
      <c r="D414" s="15">
        <v>320</v>
      </c>
      <c r="E414" s="15">
        <v>140</v>
      </c>
      <c r="F414" s="15">
        <v>154</v>
      </c>
      <c r="G414" s="15">
        <v>194</v>
      </c>
      <c r="H414" s="15">
        <v>163</v>
      </c>
      <c r="I414" s="15">
        <v>200</v>
      </c>
      <c r="J414" s="15">
        <v>184</v>
      </c>
      <c r="K414" s="15">
        <v>162</v>
      </c>
      <c r="L414" s="15">
        <v>150</v>
      </c>
      <c r="M414" s="15">
        <v>302</v>
      </c>
      <c r="N414" s="15">
        <v>232</v>
      </c>
      <c r="O414" s="15">
        <v>224</v>
      </c>
    </row>
    <row r="415" spans="1:15">
      <c r="A415" s="22" t="s">
        <v>55</v>
      </c>
      <c r="B415" s="28" t="s">
        <v>376</v>
      </c>
      <c r="C415" s="15">
        <v>135</v>
      </c>
      <c r="D415" s="15">
        <v>293</v>
      </c>
      <c r="E415" s="15">
        <v>152</v>
      </c>
      <c r="F415" s="15">
        <v>186</v>
      </c>
      <c r="G415" s="15">
        <v>197</v>
      </c>
      <c r="H415" s="15">
        <v>166</v>
      </c>
      <c r="I415" s="15">
        <v>202</v>
      </c>
      <c r="J415" s="15">
        <v>200</v>
      </c>
      <c r="K415" s="15">
        <v>162</v>
      </c>
      <c r="L415" s="15">
        <v>132</v>
      </c>
      <c r="M415" s="15">
        <v>299</v>
      </c>
      <c r="N415" s="15">
        <v>232</v>
      </c>
      <c r="O415" s="15">
        <v>194</v>
      </c>
    </row>
    <row r="416" spans="1:15">
      <c r="A416" s="22" t="s">
        <v>55</v>
      </c>
      <c r="B416" s="28" t="s">
        <v>377</v>
      </c>
      <c r="C416" s="15">
        <v>143</v>
      </c>
      <c r="D416" s="15">
        <v>332</v>
      </c>
      <c r="E416" s="15">
        <v>140</v>
      </c>
      <c r="F416" s="15">
        <v>187</v>
      </c>
      <c r="G416" s="15">
        <v>194</v>
      </c>
      <c r="H416" s="15">
        <v>163</v>
      </c>
      <c r="I416" s="15">
        <v>206</v>
      </c>
      <c r="J416" s="15">
        <v>184</v>
      </c>
      <c r="K416" s="15">
        <v>150</v>
      </c>
      <c r="L416" s="15">
        <v>150</v>
      </c>
      <c r="M416" s="15">
        <v>302</v>
      </c>
      <c r="N416" s="15">
        <v>232</v>
      </c>
      <c r="O416" s="15">
        <v>214</v>
      </c>
    </row>
    <row r="417" spans="1:15">
      <c r="A417" s="22" t="s">
        <v>55</v>
      </c>
      <c r="B417" s="28" t="s">
        <v>377</v>
      </c>
      <c r="C417" s="15">
        <v>139</v>
      </c>
      <c r="D417" s="15">
        <v>302</v>
      </c>
      <c r="E417" s="15">
        <v>152</v>
      </c>
      <c r="F417" s="15">
        <v>150</v>
      </c>
      <c r="G417" s="15">
        <v>215</v>
      </c>
      <c r="H417" s="15">
        <v>163</v>
      </c>
      <c r="I417" s="15">
        <v>210</v>
      </c>
      <c r="J417" s="15">
        <v>200</v>
      </c>
      <c r="K417" s="15">
        <v>162</v>
      </c>
      <c r="L417" s="15">
        <v>132</v>
      </c>
      <c r="M417" s="15">
        <v>293</v>
      </c>
      <c r="N417" s="15">
        <v>232</v>
      </c>
      <c r="O417" s="15">
        <v>230</v>
      </c>
    </row>
    <row r="418" spans="1:15">
      <c r="A418" s="22" t="s">
        <v>55</v>
      </c>
      <c r="B418" s="28" t="s">
        <v>378</v>
      </c>
      <c r="C418" s="15">
        <v>139</v>
      </c>
      <c r="D418" s="15">
        <v>329</v>
      </c>
      <c r="E418" s="15">
        <v>140</v>
      </c>
      <c r="F418" s="15">
        <v>150</v>
      </c>
      <c r="G418" s="15">
        <v>197</v>
      </c>
      <c r="H418" s="15">
        <v>163</v>
      </c>
      <c r="I418" s="15">
        <v>202</v>
      </c>
      <c r="J418" s="15">
        <v>182</v>
      </c>
      <c r="K418" s="15">
        <v>162</v>
      </c>
      <c r="L418" s="15">
        <v>150</v>
      </c>
      <c r="M418" s="15">
        <v>302</v>
      </c>
      <c r="N418" s="15">
        <v>232</v>
      </c>
      <c r="O418" s="15">
        <v>224</v>
      </c>
    </row>
    <row r="419" spans="1:15">
      <c r="A419" s="22" t="s">
        <v>55</v>
      </c>
      <c r="B419" s="28" t="s">
        <v>378</v>
      </c>
      <c r="C419" s="15">
        <v>139</v>
      </c>
      <c r="D419" s="15">
        <v>338</v>
      </c>
      <c r="E419" s="15">
        <v>152</v>
      </c>
      <c r="F419" s="15">
        <v>154</v>
      </c>
      <c r="G419" s="15">
        <v>215</v>
      </c>
      <c r="H419" s="15">
        <v>163</v>
      </c>
      <c r="I419" s="15">
        <v>202</v>
      </c>
      <c r="J419" s="15">
        <v>198</v>
      </c>
      <c r="K419" s="15">
        <v>159</v>
      </c>
      <c r="L419" s="15">
        <v>168</v>
      </c>
      <c r="M419" s="15">
        <v>302</v>
      </c>
      <c r="N419" s="15">
        <v>232</v>
      </c>
      <c r="O419" s="15">
        <v>232</v>
      </c>
    </row>
    <row r="420" spans="1:15">
      <c r="A420" s="22" t="s">
        <v>55</v>
      </c>
      <c r="B420" s="28" t="s">
        <v>379</v>
      </c>
      <c r="C420" s="15">
        <v>143</v>
      </c>
      <c r="D420" s="15">
        <v>302</v>
      </c>
      <c r="E420" s="15">
        <v>142</v>
      </c>
      <c r="F420" s="15">
        <v>170</v>
      </c>
      <c r="G420" s="15">
        <v>194</v>
      </c>
      <c r="H420" s="15">
        <v>163</v>
      </c>
      <c r="I420" s="15">
        <v>202</v>
      </c>
      <c r="J420" s="15">
        <v>196</v>
      </c>
      <c r="K420" s="15">
        <v>162</v>
      </c>
      <c r="L420" s="15">
        <v>150</v>
      </c>
      <c r="M420" s="15">
        <v>320</v>
      </c>
      <c r="N420" s="15">
        <v>232</v>
      </c>
      <c r="O420" s="15">
        <v>224</v>
      </c>
    </row>
    <row r="421" spans="1:15">
      <c r="A421" s="22" t="s">
        <v>55</v>
      </c>
      <c r="B421" s="28" t="s">
        <v>379</v>
      </c>
      <c r="C421" s="15">
        <v>143</v>
      </c>
      <c r="D421" s="15">
        <v>338</v>
      </c>
      <c r="E421" s="15">
        <v>152</v>
      </c>
      <c r="F421" s="15">
        <v>190</v>
      </c>
      <c r="G421" s="15">
        <v>194</v>
      </c>
      <c r="H421" s="15">
        <v>166</v>
      </c>
      <c r="I421" s="15">
        <v>202</v>
      </c>
      <c r="J421" s="15">
        <v>200</v>
      </c>
      <c r="K421" s="15">
        <v>162</v>
      </c>
      <c r="L421" s="15">
        <v>152</v>
      </c>
      <c r="M421" s="15">
        <v>302</v>
      </c>
      <c r="N421" s="15">
        <v>232</v>
      </c>
      <c r="O421" s="15">
        <v>224</v>
      </c>
    </row>
    <row r="422" spans="1:15">
      <c r="A422" s="22" t="s">
        <v>55</v>
      </c>
      <c r="B422" s="28" t="s">
        <v>380</v>
      </c>
      <c r="C422" s="15">
        <v>143</v>
      </c>
      <c r="D422" s="15">
        <v>302</v>
      </c>
      <c r="E422" s="15">
        <v>140</v>
      </c>
      <c r="F422" s="15">
        <v>154</v>
      </c>
      <c r="G422" s="15">
        <v>194</v>
      </c>
      <c r="H422" s="15">
        <v>163</v>
      </c>
      <c r="I422" s="15">
        <v>202</v>
      </c>
      <c r="J422" s="15">
        <v>182</v>
      </c>
      <c r="K422" s="15">
        <v>150</v>
      </c>
      <c r="L422" s="15">
        <v>150</v>
      </c>
      <c r="M422" s="15">
        <v>302</v>
      </c>
      <c r="N422" s="15">
        <v>232</v>
      </c>
      <c r="O422" s="15">
        <v>224</v>
      </c>
    </row>
    <row r="423" spans="1:15">
      <c r="A423" s="22" t="s">
        <v>55</v>
      </c>
      <c r="B423" s="28" t="s">
        <v>380</v>
      </c>
      <c r="C423" s="15">
        <v>131</v>
      </c>
      <c r="D423" s="15">
        <v>293</v>
      </c>
      <c r="E423" s="15">
        <v>152</v>
      </c>
      <c r="F423" s="15">
        <v>146</v>
      </c>
      <c r="G423" s="15">
        <v>194</v>
      </c>
      <c r="H423" s="15">
        <v>166</v>
      </c>
      <c r="I423" s="15">
        <v>204</v>
      </c>
      <c r="J423" s="15">
        <v>198</v>
      </c>
      <c r="K423" s="15">
        <v>162</v>
      </c>
      <c r="L423" s="15">
        <v>150</v>
      </c>
      <c r="M423" s="15">
        <v>302</v>
      </c>
      <c r="N423" s="15">
        <v>232</v>
      </c>
      <c r="O423" s="15">
        <v>194</v>
      </c>
    </row>
    <row r="424" spans="1:15">
      <c r="A424" s="22" t="s">
        <v>55</v>
      </c>
      <c r="B424" s="28" t="s">
        <v>381</v>
      </c>
      <c r="C424" s="15">
        <v>143</v>
      </c>
      <c r="D424" s="15">
        <v>302</v>
      </c>
      <c r="E424" s="15">
        <v>140</v>
      </c>
      <c r="F424" s="15">
        <v>170</v>
      </c>
      <c r="G424" s="15">
        <v>194</v>
      </c>
      <c r="H424" s="15">
        <v>163</v>
      </c>
      <c r="I424" s="15">
        <v>202</v>
      </c>
      <c r="J424" s="15">
        <v>196</v>
      </c>
      <c r="K424" s="15">
        <v>147</v>
      </c>
      <c r="L424" s="15">
        <v>146</v>
      </c>
      <c r="M424" s="15">
        <v>302</v>
      </c>
      <c r="N424" s="15">
        <v>215</v>
      </c>
      <c r="O424" s="15">
        <v>224</v>
      </c>
    </row>
    <row r="425" spans="1:15">
      <c r="A425" s="22" t="s">
        <v>55</v>
      </c>
      <c r="B425" s="28" t="s">
        <v>381</v>
      </c>
      <c r="C425" s="15">
        <v>143</v>
      </c>
      <c r="D425" s="15">
        <v>293</v>
      </c>
      <c r="E425" s="15">
        <v>152</v>
      </c>
      <c r="F425" s="15">
        <v>190</v>
      </c>
      <c r="G425" s="15">
        <v>194</v>
      </c>
      <c r="H425" s="15">
        <v>166</v>
      </c>
      <c r="I425" s="15">
        <v>206</v>
      </c>
      <c r="J425" s="15">
        <v>200</v>
      </c>
      <c r="K425" s="15">
        <v>150</v>
      </c>
      <c r="L425" s="15">
        <v>150</v>
      </c>
      <c r="M425" s="15">
        <v>302</v>
      </c>
      <c r="N425" s="15">
        <v>232</v>
      </c>
      <c r="O425" s="15">
        <v>224</v>
      </c>
    </row>
    <row r="426" spans="1:15">
      <c r="A426" s="22" t="s">
        <v>55</v>
      </c>
      <c r="B426" s="28" t="s">
        <v>382</v>
      </c>
      <c r="C426" s="15">
        <v>139</v>
      </c>
      <c r="D426" s="15">
        <v>329</v>
      </c>
      <c r="E426" s="15">
        <v>140</v>
      </c>
      <c r="F426" s="15">
        <v>170</v>
      </c>
      <c r="G426" s="15">
        <v>197</v>
      </c>
      <c r="H426" s="15">
        <v>163</v>
      </c>
      <c r="I426" s="15">
        <v>200</v>
      </c>
      <c r="J426" s="15">
        <v>198</v>
      </c>
      <c r="K426" s="15">
        <v>162</v>
      </c>
      <c r="L426" s="15">
        <v>150</v>
      </c>
      <c r="M426" s="15">
        <v>302</v>
      </c>
      <c r="N426" s="15">
        <v>232</v>
      </c>
      <c r="O426" s="15">
        <v>214</v>
      </c>
    </row>
    <row r="427" spans="1:15">
      <c r="A427" s="22" t="s">
        <v>55</v>
      </c>
      <c r="B427" s="28" t="s">
        <v>382</v>
      </c>
      <c r="C427" s="15">
        <v>135</v>
      </c>
      <c r="D427" s="15">
        <v>338</v>
      </c>
      <c r="E427" s="15">
        <v>152</v>
      </c>
      <c r="F427" s="15">
        <v>142</v>
      </c>
      <c r="G427" s="15">
        <v>215</v>
      </c>
      <c r="H427" s="15">
        <v>166</v>
      </c>
      <c r="I427" s="15">
        <v>202</v>
      </c>
      <c r="J427" s="15">
        <v>200</v>
      </c>
      <c r="K427" s="15">
        <v>159</v>
      </c>
      <c r="L427" s="15">
        <v>150</v>
      </c>
      <c r="M427" s="15">
        <v>302</v>
      </c>
      <c r="N427" s="15">
        <v>232</v>
      </c>
      <c r="O427" s="15">
        <v>230</v>
      </c>
    </row>
    <row r="428" spans="1:15">
      <c r="A428" s="22" t="s">
        <v>55</v>
      </c>
      <c r="B428" s="28" t="s">
        <v>383</v>
      </c>
      <c r="C428" s="15">
        <v>143</v>
      </c>
      <c r="D428" s="15">
        <v>302</v>
      </c>
      <c r="E428" s="15">
        <v>140</v>
      </c>
      <c r="F428" s="15">
        <v>170</v>
      </c>
      <c r="G428" s="15">
        <v>194</v>
      </c>
      <c r="H428" s="15">
        <v>163</v>
      </c>
      <c r="I428" s="15">
        <v>202</v>
      </c>
      <c r="J428" s="15">
        <v>196</v>
      </c>
      <c r="K428" s="15">
        <v>162</v>
      </c>
      <c r="L428" s="15">
        <v>150</v>
      </c>
      <c r="M428" s="15">
        <v>302</v>
      </c>
      <c r="N428" s="15">
        <v>232</v>
      </c>
      <c r="O428" s="15">
        <v>214</v>
      </c>
    </row>
    <row r="429" spans="1:15">
      <c r="A429" s="22" t="s">
        <v>55</v>
      </c>
      <c r="B429" s="28" t="s">
        <v>383</v>
      </c>
      <c r="C429" s="15">
        <v>143</v>
      </c>
      <c r="D429" s="15">
        <v>293</v>
      </c>
      <c r="E429" s="15">
        <v>152</v>
      </c>
      <c r="F429" s="15">
        <v>190</v>
      </c>
      <c r="G429" s="15">
        <v>215</v>
      </c>
      <c r="H429" s="15">
        <v>166</v>
      </c>
      <c r="I429" s="15">
        <v>202</v>
      </c>
      <c r="J429" s="15">
        <v>200</v>
      </c>
      <c r="K429" s="15">
        <v>162</v>
      </c>
      <c r="L429" s="15">
        <v>146</v>
      </c>
      <c r="M429" s="15">
        <v>293</v>
      </c>
      <c r="N429" s="15">
        <v>232</v>
      </c>
      <c r="O429" s="15">
        <v>224</v>
      </c>
    </row>
    <row r="430" spans="1:15">
      <c r="A430" s="22" t="s">
        <v>55</v>
      </c>
      <c r="B430" s="28" t="s">
        <v>384</v>
      </c>
      <c r="C430" s="15">
        <v>143</v>
      </c>
      <c r="D430" s="15">
        <v>302</v>
      </c>
      <c r="E430" s="15">
        <v>140</v>
      </c>
      <c r="F430" s="15">
        <v>170</v>
      </c>
      <c r="G430" s="15">
        <v>194</v>
      </c>
      <c r="H430" s="15">
        <v>163</v>
      </c>
      <c r="I430" s="15">
        <v>202</v>
      </c>
      <c r="J430" s="15">
        <v>196</v>
      </c>
      <c r="K430" s="15">
        <v>150</v>
      </c>
      <c r="L430" s="15">
        <v>132</v>
      </c>
      <c r="M430" s="15">
        <v>302</v>
      </c>
      <c r="N430" s="15">
        <v>232</v>
      </c>
      <c r="O430" s="15">
        <v>232</v>
      </c>
    </row>
    <row r="431" spans="1:15">
      <c r="A431" s="22" t="s">
        <v>55</v>
      </c>
      <c r="B431" s="28" t="s">
        <v>384</v>
      </c>
      <c r="C431" s="15">
        <v>143</v>
      </c>
      <c r="D431" s="15">
        <v>338</v>
      </c>
      <c r="E431" s="15">
        <v>152</v>
      </c>
      <c r="F431" s="15">
        <v>158</v>
      </c>
      <c r="G431" s="15">
        <v>215</v>
      </c>
      <c r="H431" s="15">
        <v>166</v>
      </c>
      <c r="I431" s="15">
        <v>202</v>
      </c>
      <c r="J431" s="15">
        <v>200</v>
      </c>
      <c r="K431" s="15">
        <v>162</v>
      </c>
      <c r="L431" s="15">
        <v>134</v>
      </c>
      <c r="M431" s="15">
        <v>302</v>
      </c>
      <c r="N431" s="15">
        <v>232</v>
      </c>
      <c r="O431" s="15">
        <v>164</v>
      </c>
    </row>
    <row r="432" spans="1:15">
      <c r="A432" s="172" t="s">
        <v>55</v>
      </c>
      <c r="B432" s="28" t="s">
        <v>385</v>
      </c>
      <c r="C432" s="15">
        <v>139</v>
      </c>
      <c r="D432" s="15">
        <v>302</v>
      </c>
      <c r="E432" s="15">
        <v>140</v>
      </c>
      <c r="F432" s="15">
        <v>158</v>
      </c>
      <c r="G432" s="15">
        <v>215</v>
      </c>
      <c r="H432" s="15">
        <v>166</v>
      </c>
      <c r="I432" s="15">
        <v>172</v>
      </c>
      <c r="J432" s="15">
        <v>198</v>
      </c>
      <c r="K432" s="15">
        <v>150</v>
      </c>
      <c r="L432" s="15">
        <v>158</v>
      </c>
      <c r="M432" s="15">
        <v>302</v>
      </c>
      <c r="N432" s="15">
        <v>232</v>
      </c>
      <c r="O432" s="15">
        <v>224</v>
      </c>
    </row>
    <row r="433" spans="1:15">
      <c r="A433" s="172" t="s">
        <v>55</v>
      </c>
      <c r="B433" s="28" t="s">
        <v>385</v>
      </c>
      <c r="C433" s="15">
        <v>131</v>
      </c>
      <c r="D433" s="15">
        <v>311</v>
      </c>
      <c r="E433" s="15">
        <v>150</v>
      </c>
      <c r="F433" s="15">
        <v>170</v>
      </c>
      <c r="G433" s="15">
        <v>215</v>
      </c>
      <c r="H433" s="15">
        <v>166</v>
      </c>
      <c r="I433" s="15">
        <v>202</v>
      </c>
      <c r="J433" s="15">
        <v>200</v>
      </c>
      <c r="K433" s="15">
        <v>168</v>
      </c>
      <c r="L433" s="15">
        <v>150</v>
      </c>
      <c r="M433" s="15">
        <v>302</v>
      </c>
      <c r="N433" s="15">
        <v>232</v>
      </c>
      <c r="O433" s="15">
        <v>224</v>
      </c>
    </row>
    <row r="434" spans="1:15">
      <c r="A434" s="172" t="s">
        <v>56</v>
      </c>
      <c r="B434" s="28" t="s">
        <v>386</v>
      </c>
      <c r="C434" s="15">
        <v>139</v>
      </c>
      <c r="D434" s="15">
        <v>320</v>
      </c>
      <c r="E434" s="15">
        <v>140</v>
      </c>
      <c r="F434" s="15">
        <v>158</v>
      </c>
      <c r="G434" s="15">
        <v>194</v>
      </c>
      <c r="H434" s="15">
        <v>163</v>
      </c>
      <c r="I434" s="15">
        <v>204</v>
      </c>
      <c r="J434" s="15">
        <v>196</v>
      </c>
      <c r="K434" s="15">
        <v>150</v>
      </c>
      <c r="L434" s="15">
        <v>158</v>
      </c>
      <c r="M434" s="15">
        <v>302</v>
      </c>
      <c r="N434" s="15">
        <v>232</v>
      </c>
      <c r="O434" s="15">
        <v>164</v>
      </c>
    </row>
    <row r="435" spans="1:15">
      <c r="A435" s="172" t="s">
        <v>56</v>
      </c>
      <c r="B435" s="28" t="s">
        <v>386</v>
      </c>
      <c r="C435" s="15">
        <v>143</v>
      </c>
      <c r="D435" s="15">
        <v>338</v>
      </c>
      <c r="E435" s="15">
        <v>152</v>
      </c>
      <c r="F435" s="15">
        <v>178</v>
      </c>
      <c r="G435" s="15">
        <v>215</v>
      </c>
      <c r="H435" s="15">
        <v>166</v>
      </c>
      <c r="I435" s="15">
        <v>158</v>
      </c>
      <c r="J435" s="15">
        <v>196</v>
      </c>
      <c r="K435" s="15">
        <v>168</v>
      </c>
      <c r="L435" s="15">
        <v>122</v>
      </c>
      <c r="M435" s="15">
        <v>302</v>
      </c>
      <c r="N435" s="15">
        <v>232</v>
      </c>
      <c r="O435" s="15">
        <v>214</v>
      </c>
    </row>
    <row r="436" spans="1:15">
      <c r="A436" s="172" t="s">
        <v>56</v>
      </c>
      <c r="B436" s="28" t="s">
        <v>387</v>
      </c>
      <c r="C436" s="15">
        <v>139</v>
      </c>
      <c r="D436" s="15">
        <v>302</v>
      </c>
      <c r="E436" s="15">
        <v>140</v>
      </c>
      <c r="F436" s="15">
        <v>154</v>
      </c>
      <c r="G436" s="15">
        <v>194</v>
      </c>
      <c r="H436" s="15">
        <v>163</v>
      </c>
      <c r="I436" s="15">
        <v>202</v>
      </c>
      <c r="J436" s="15">
        <v>182</v>
      </c>
      <c r="K436" s="15">
        <v>159</v>
      </c>
      <c r="L436" s="15">
        <v>150</v>
      </c>
      <c r="M436" s="15">
        <v>302</v>
      </c>
      <c r="N436" s="15">
        <v>232</v>
      </c>
      <c r="O436" s="15">
        <v>224</v>
      </c>
    </row>
    <row r="437" spans="1:15">
      <c r="A437" s="172" t="s">
        <v>56</v>
      </c>
      <c r="B437" s="28" t="s">
        <v>387</v>
      </c>
      <c r="C437" s="15">
        <v>143</v>
      </c>
      <c r="D437" s="15">
        <v>302</v>
      </c>
      <c r="E437" s="15">
        <v>152</v>
      </c>
      <c r="F437" s="15">
        <v>182</v>
      </c>
      <c r="G437" s="15">
        <v>197</v>
      </c>
      <c r="H437" s="15">
        <v>166</v>
      </c>
      <c r="I437" s="15">
        <v>206</v>
      </c>
      <c r="J437" s="15">
        <v>198</v>
      </c>
      <c r="K437" s="15">
        <v>162</v>
      </c>
      <c r="L437" s="15">
        <v>132</v>
      </c>
      <c r="M437" s="15">
        <v>302</v>
      </c>
      <c r="N437" s="15">
        <v>232</v>
      </c>
      <c r="O437" s="15">
        <v>224</v>
      </c>
    </row>
    <row r="438" spans="1:15">
      <c r="A438" s="172" t="s">
        <v>56</v>
      </c>
      <c r="B438" s="28" t="s">
        <v>388</v>
      </c>
      <c r="C438" s="15">
        <v>143</v>
      </c>
      <c r="D438" s="15">
        <v>302</v>
      </c>
      <c r="E438" s="15">
        <v>140</v>
      </c>
      <c r="F438" s="15">
        <v>150</v>
      </c>
      <c r="G438" s="15">
        <v>194</v>
      </c>
      <c r="H438" s="15">
        <v>163</v>
      </c>
      <c r="I438" s="15">
        <v>202</v>
      </c>
      <c r="J438" s="15">
        <v>196</v>
      </c>
      <c r="K438" s="15">
        <v>162</v>
      </c>
      <c r="L438" s="15">
        <v>150</v>
      </c>
      <c r="M438" s="15">
        <v>302</v>
      </c>
      <c r="N438" s="15">
        <v>232</v>
      </c>
      <c r="O438" s="15">
        <v>224</v>
      </c>
    </row>
    <row r="439" spans="1:15">
      <c r="A439" s="172" t="s">
        <v>56</v>
      </c>
      <c r="B439" s="28" t="s">
        <v>388</v>
      </c>
      <c r="C439" s="15">
        <v>139</v>
      </c>
      <c r="D439" s="15">
        <v>338</v>
      </c>
      <c r="E439" s="15">
        <v>152</v>
      </c>
      <c r="F439" s="15">
        <v>150</v>
      </c>
      <c r="G439" s="15">
        <v>194</v>
      </c>
      <c r="H439" s="15">
        <v>166</v>
      </c>
      <c r="I439" s="15">
        <v>202</v>
      </c>
      <c r="J439" s="15">
        <v>184</v>
      </c>
      <c r="K439" s="15">
        <v>159</v>
      </c>
      <c r="L439" s="15">
        <v>124</v>
      </c>
      <c r="M439" s="15">
        <v>302</v>
      </c>
      <c r="N439" s="15">
        <v>232</v>
      </c>
      <c r="O439" s="15">
        <v>194</v>
      </c>
    </row>
    <row r="440" spans="1:15">
      <c r="A440" s="172" t="s">
        <v>56</v>
      </c>
      <c r="B440" s="28" t="s">
        <v>389</v>
      </c>
      <c r="C440" s="15">
        <v>143</v>
      </c>
      <c r="D440" s="15">
        <v>338</v>
      </c>
      <c r="E440" s="15">
        <v>140</v>
      </c>
      <c r="F440" s="15">
        <v>150</v>
      </c>
      <c r="G440" s="15">
        <v>194</v>
      </c>
      <c r="H440" s="15">
        <v>163</v>
      </c>
      <c r="I440" s="15">
        <v>206</v>
      </c>
      <c r="J440" s="15">
        <v>186</v>
      </c>
      <c r="K440" s="15">
        <v>162</v>
      </c>
      <c r="L440" s="15">
        <v>150</v>
      </c>
      <c r="M440" s="15">
        <v>302</v>
      </c>
      <c r="N440" s="15">
        <v>216</v>
      </c>
      <c r="O440" s="15">
        <v>224</v>
      </c>
    </row>
    <row r="441" spans="1:15">
      <c r="A441" s="172" t="s">
        <v>56</v>
      </c>
      <c r="B441" s="28" t="s">
        <v>389</v>
      </c>
      <c r="C441" s="15">
        <v>143</v>
      </c>
      <c r="D441" s="15">
        <v>338</v>
      </c>
      <c r="E441" s="15">
        <v>152</v>
      </c>
      <c r="F441" s="15">
        <v>186</v>
      </c>
      <c r="G441" s="15">
        <v>194</v>
      </c>
      <c r="H441" s="15">
        <v>163</v>
      </c>
      <c r="I441" s="15">
        <v>202</v>
      </c>
      <c r="J441" s="15">
        <v>200</v>
      </c>
      <c r="K441" s="15">
        <v>168</v>
      </c>
      <c r="L441" s="15">
        <v>146</v>
      </c>
      <c r="M441" s="15">
        <v>311</v>
      </c>
      <c r="N441" s="15">
        <v>232</v>
      </c>
      <c r="O441" s="15">
        <v>232</v>
      </c>
    </row>
    <row r="442" spans="1:15">
      <c r="A442" s="172" t="s">
        <v>56</v>
      </c>
      <c r="B442" s="28" t="s">
        <v>390</v>
      </c>
      <c r="C442" s="15">
        <v>143</v>
      </c>
      <c r="D442" s="15">
        <v>302</v>
      </c>
      <c r="E442" s="15">
        <v>140</v>
      </c>
      <c r="F442" s="15">
        <v>158</v>
      </c>
      <c r="G442" s="15">
        <v>194</v>
      </c>
      <c r="H442" s="15">
        <v>163</v>
      </c>
      <c r="I442" s="15">
        <v>202</v>
      </c>
      <c r="J442" s="15">
        <v>196</v>
      </c>
      <c r="K442" s="15">
        <v>150</v>
      </c>
      <c r="L442" s="15">
        <v>150</v>
      </c>
      <c r="M442" s="15">
        <v>302</v>
      </c>
      <c r="N442" s="15">
        <v>232</v>
      </c>
      <c r="O442" s="15">
        <v>224</v>
      </c>
    </row>
    <row r="443" spans="1:15">
      <c r="A443" s="172" t="s">
        <v>56</v>
      </c>
      <c r="B443" s="28" t="s">
        <v>390</v>
      </c>
      <c r="C443" s="15">
        <v>131</v>
      </c>
      <c r="D443" s="15">
        <v>302</v>
      </c>
      <c r="E443" s="15">
        <v>152</v>
      </c>
      <c r="F443" s="15">
        <v>150</v>
      </c>
      <c r="G443" s="15">
        <v>194</v>
      </c>
      <c r="H443" s="15">
        <v>166</v>
      </c>
      <c r="I443" s="15">
        <v>202</v>
      </c>
      <c r="J443" s="15">
        <v>200</v>
      </c>
      <c r="K443" s="15">
        <v>159</v>
      </c>
      <c r="L443" s="15">
        <v>150</v>
      </c>
      <c r="M443" s="15">
        <v>302</v>
      </c>
      <c r="N443" s="15">
        <v>232</v>
      </c>
      <c r="O443" s="15">
        <v>194</v>
      </c>
    </row>
    <row r="444" spans="1:15">
      <c r="A444" s="172" t="s">
        <v>56</v>
      </c>
      <c r="B444" s="28" t="s">
        <v>391</v>
      </c>
      <c r="C444" s="15">
        <v>139</v>
      </c>
      <c r="D444" s="15">
        <v>302</v>
      </c>
      <c r="E444" s="15">
        <v>140</v>
      </c>
      <c r="F444" s="15">
        <v>158</v>
      </c>
      <c r="G444" s="15">
        <v>194</v>
      </c>
      <c r="H444" s="15">
        <v>166</v>
      </c>
      <c r="I444" s="15">
        <v>202</v>
      </c>
      <c r="J444" s="15">
        <v>184</v>
      </c>
      <c r="K444" s="15">
        <v>162</v>
      </c>
      <c r="L444" s="15">
        <v>150</v>
      </c>
      <c r="M444" s="15">
        <v>302</v>
      </c>
      <c r="N444" s="15">
        <v>232</v>
      </c>
      <c r="O444" s="15">
        <v>224</v>
      </c>
    </row>
    <row r="445" spans="1:15">
      <c r="A445" s="172" t="s">
        <v>56</v>
      </c>
      <c r="B445" s="28" t="s">
        <v>391</v>
      </c>
      <c r="C445" s="15">
        <v>143</v>
      </c>
      <c r="D445" s="15">
        <v>338</v>
      </c>
      <c r="E445" s="15">
        <v>152</v>
      </c>
      <c r="F445" s="15">
        <v>142</v>
      </c>
      <c r="G445" s="15">
        <v>215</v>
      </c>
      <c r="H445" s="15">
        <v>163</v>
      </c>
      <c r="I445" s="15">
        <v>206</v>
      </c>
      <c r="J445" s="15">
        <v>184</v>
      </c>
      <c r="K445" s="15">
        <v>150</v>
      </c>
      <c r="L445" s="15">
        <v>146</v>
      </c>
      <c r="M445" s="15">
        <v>302</v>
      </c>
      <c r="N445" s="15">
        <v>232</v>
      </c>
      <c r="O445" s="15">
        <v>224</v>
      </c>
    </row>
    <row r="446" spans="1:15">
      <c r="A446" s="172" t="s">
        <v>56</v>
      </c>
      <c r="B446" s="28" t="s">
        <v>392</v>
      </c>
      <c r="C446" s="15">
        <v>139</v>
      </c>
      <c r="D446" s="15">
        <v>302</v>
      </c>
      <c r="E446" s="15">
        <v>152</v>
      </c>
      <c r="F446" s="15">
        <v>170</v>
      </c>
      <c r="G446" s="15">
        <v>194</v>
      </c>
      <c r="H446" s="15">
        <v>163</v>
      </c>
      <c r="I446" s="15">
        <v>198</v>
      </c>
      <c r="J446" s="15">
        <v>182</v>
      </c>
      <c r="K446" s="15">
        <v>159</v>
      </c>
      <c r="L446" s="15">
        <v>150</v>
      </c>
      <c r="M446" s="15">
        <v>302</v>
      </c>
      <c r="N446" s="15">
        <v>232</v>
      </c>
      <c r="O446" s="15">
        <v>224</v>
      </c>
    </row>
    <row r="447" spans="1:15">
      <c r="A447" s="172" t="s">
        <v>56</v>
      </c>
      <c r="B447" s="28" t="s">
        <v>392</v>
      </c>
      <c r="C447" s="15">
        <v>143</v>
      </c>
      <c r="D447" s="15">
        <v>302</v>
      </c>
      <c r="E447" s="15">
        <v>152</v>
      </c>
      <c r="F447" s="15">
        <v>170</v>
      </c>
      <c r="G447" s="15">
        <v>194</v>
      </c>
      <c r="H447" s="15">
        <v>166</v>
      </c>
      <c r="I447" s="15">
        <v>208</v>
      </c>
      <c r="J447" s="15">
        <v>196</v>
      </c>
      <c r="K447" s="15">
        <v>147</v>
      </c>
      <c r="L447" s="15">
        <v>146</v>
      </c>
      <c r="M447" s="15">
        <v>311</v>
      </c>
      <c r="N447" s="15">
        <v>216</v>
      </c>
      <c r="O447" s="15">
        <v>206</v>
      </c>
    </row>
    <row r="448" spans="1:15">
      <c r="A448" s="172" t="s">
        <v>56</v>
      </c>
      <c r="B448" s="28" t="s">
        <v>393</v>
      </c>
      <c r="C448" s="15">
        <v>139</v>
      </c>
      <c r="D448" s="15">
        <v>302</v>
      </c>
      <c r="E448" s="15">
        <v>152</v>
      </c>
      <c r="F448" s="15">
        <v>150</v>
      </c>
      <c r="G448" s="15">
        <v>194</v>
      </c>
      <c r="H448" s="15">
        <v>163</v>
      </c>
      <c r="I448" s="15">
        <v>202</v>
      </c>
      <c r="J448" s="15">
        <v>182</v>
      </c>
      <c r="K448" s="15">
        <v>147</v>
      </c>
      <c r="L448" s="15">
        <v>146</v>
      </c>
      <c r="M448" s="15">
        <v>302</v>
      </c>
      <c r="N448" s="15">
        <v>232</v>
      </c>
      <c r="O448" s="15">
        <v>217</v>
      </c>
    </row>
    <row r="449" spans="1:15">
      <c r="A449" s="172" t="s">
        <v>56</v>
      </c>
      <c r="B449" s="28" t="s">
        <v>393</v>
      </c>
      <c r="C449" s="15">
        <v>139</v>
      </c>
      <c r="D449" s="15">
        <v>302</v>
      </c>
      <c r="E449" s="15">
        <v>144</v>
      </c>
      <c r="F449" s="15">
        <v>170</v>
      </c>
      <c r="G449" s="15">
        <v>197</v>
      </c>
      <c r="H449" s="15">
        <v>166</v>
      </c>
      <c r="I449" s="15">
        <v>204</v>
      </c>
      <c r="J449" s="15">
        <v>196</v>
      </c>
      <c r="K449" s="15">
        <v>150</v>
      </c>
      <c r="L449" s="15">
        <v>158</v>
      </c>
      <c r="M449" s="15">
        <v>293</v>
      </c>
      <c r="N449" s="15">
        <v>232</v>
      </c>
      <c r="O449" s="15">
        <v>224</v>
      </c>
    </row>
    <row r="450" spans="1:15">
      <c r="A450" s="172" t="s">
        <v>56</v>
      </c>
      <c r="B450" s="28" t="s">
        <v>394</v>
      </c>
      <c r="C450" s="15">
        <v>143</v>
      </c>
      <c r="D450" s="15">
        <v>302</v>
      </c>
      <c r="E450" s="15">
        <v>140</v>
      </c>
      <c r="F450" s="15">
        <v>158</v>
      </c>
      <c r="G450" s="15">
        <v>194</v>
      </c>
      <c r="H450" s="15">
        <v>163</v>
      </c>
      <c r="I450" s="15">
        <v>202</v>
      </c>
      <c r="J450" s="15">
        <v>182</v>
      </c>
      <c r="K450" s="15">
        <v>147</v>
      </c>
      <c r="L450" s="15">
        <v>150</v>
      </c>
      <c r="M450" s="15">
        <v>302</v>
      </c>
      <c r="N450" s="15">
        <v>232</v>
      </c>
      <c r="O450" s="15">
        <v>214</v>
      </c>
    </row>
    <row r="451" spans="1:15">
      <c r="A451" s="172" t="s">
        <v>56</v>
      </c>
      <c r="B451" s="28" t="s">
        <v>394</v>
      </c>
      <c r="C451" s="15">
        <v>131</v>
      </c>
      <c r="D451" s="15">
        <v>293</v>
      </c>
      <c r="E451" s="15">
        <v>152</v>
      </c>
      <c r="F451" s="15">
        <v>154</v>
      </c>
      <c r="G451" s="15">
        <v>200</v>
      </c>
      <c r="H451" s="15">
        <v>163</v>
      </c>
      <c r="I451" s="15">
        <v>200</v>
      </c>
      <c r="J451" s="15">
        <v>196</v>
      </c>
      <c r="K451" s="15">
        <v>162</v>
      </c>
      <c r="L451" s="15">
        <v>124</v>
      </c>
      <c r="M451" s="15">
        <v>302</v>
      </c>
      <c r="N451" s="15">
        <v>232</v>
      </c>
      <c r="O451" s="15">
        <v>224</v>
      </c>
    </row>
    <row r="452" spans="1:15">
      <c r="A452" s="172" t="s">
        <v>56</v>
      </c>
      <c r="B452" s="28" t="s">
        <v>395</v>
      </c>
      <c r="C452" s="15">
        <v>143</v>
      </c>
      <c r="D452" s="15">
        <v>302</v>
      </c>
      <c r="E452" s="15">
        <v>140</v>
      </c>
      <c r="F452" s="15">
        <v>150</v>
      </c>
      <c r="G452" s="15">
        <v>194</v>
      </c>
      <c r="H452" s="15">
        <v>163</v>
      </c>
      <c r="I452" s="15">
        <v>202</v>
      </c>
      <c r="J452" s="15">
        <v>182</v>
      </c>
      <c r="K452" s="15">
        <v>147</v>
      </c>
      <c r="L452" s="15">
        <v>138</v>
      </c>
      <c r="M452" s="15">
        <v>311</v>
      </c>
      <c r="N452" s="15">
        <v>236</v>
      </c>
      <c r="O452" s="15">
        <v>224</v>
      </c>
    </row>
    <row r="453" spans="1:15">
      <c r="A453" s="172" t="s">
        <v>56</v>
      </c>
      <c r="B453" s="28" t="s">
        <v>395</v>
      </c>
      <c r="C453" s="15">
        <v>139</v>
      </c>
      <c r="D453" s="15">
        <v>338</v>
      </c>
      <c r="E453" s="15">
        <v>152</v>
      </c>
      <c r="F453" s="15">
        <v>186</v>
      </c>
      <c r="G453" s="15">
        <v>215</v>
      </c>
      <c r="H453" s="15">
        <v>163</v>
      </c>
      <c r="I453" s="15">
        <v>202</v>
      </c>
      <c r="J453" s="15">
        <v>196</v>
      </c>
      <c r="K453" s="15">
        <v>150</v>
      </c>
      <c r="L453" s="15">
        <v>146</v>
      </c>
      <c r="M453" s="15">
        <v>311</v>
      </c>
      <c r="N453" s="15">
        <v>232</v>
      </c>
      <c r="O453" s="15">
        <v>227</v>
      </c>
    </row>
    <row r="454" spans="1:15">
      <c r="A454" s="172" t="s">
        <v>56</v>
      </c>
      <c r="B454" s="28" t="s">
        <v>396</v>
      </c>
      <c r="C454" s="15">
        <v>143</v>
      </c>
      <c r="D454" s="15">
        <v>302</v>
      </c>
      <c r="E454" s="15">
        <v>140</v>
      </c>
      <c r="F454" s="15">
        <v>170</v>
      </c>
      <c r="G454" s="15">
        <v>194</v>
      </c>
      <c r="H454" s="15">
        <v>163</v>
      </c>
      <c r="I454" s="15">
        <v>202</v>
      </c>
      <c r="J454" s="15">
        <v>196</v>
      </c>
      <c r="K454" s="15">
        <v>147</v>
      </c>
      <c r="L454" s="15">
        <v>150</v>
      </c>
      <c r="M454" s="15">
        <v>302</v>
      </c>
      <c r="N454" s="15">
        <v>232</v>
      </c>
      <c r="O454" s="15">
        <v>224</v>
      </c>
    </row>
    <row r="455" spans="1:15">
      <c r="A455" s="172" t="s">
        <v>56</v>
      </c>
      <c r="B455" s="28" t="s">
        <v>396</v>
      </c>
      <c r="C455" s="15">
        <v>143</v>
      </c>
      <c r="D455" s="15">
        <v>293</v>
      </c>
      <c r="E455" s="15">
        <v>152</v>
      </c>
      <c r="F455" s="15">
        <v>170</v>
      </c>
      <c r="G455" s="15">
        <v>194</v>
      </c>
      <c r="H455" s="15">
        <v>166</v>
      </c>
      <c r="I455" s="15">
        <v>204</v>
      </c>
      <c r="J455" s="15">
        <v>196</v>
      </c>
      <c r="K455" s="15">
        <v>150</v>
      </c>
      <c r="L455" s="15">
        <v>132</v>
      </c>
      <c r="M455" s="15">
        <v>302</v>
      </c>
      <c r="N455" s="15">
        <v>232</v>
      </c>
      <c r="O455" s="15">
        <v>230</v>
      </c>
    </row>
    <row r="456" spans="1:15">
      <c r="A456" s="172" t="s">
        <v>56</v>
      </c>
      <c r="B456" s="28" t="s">
        <v>397</v>
      </c>
      <c r="C456" s="15">
        <v>143</v>
      </c>
      <c r="D456" s="15">
        <v>302</v>
      </c>
      <c r="E456" s="15">
        <v>140</v>
      </c>
      <c r="F456" s="15">
        <v>170</v>
      </c>
      <c r="G456" s="15">
        <v>194</v>
      </c>
      <c r="H456" s="15">
        <v>163</v>
      </c>
      <c r="I456" s="15">
        <v>204</v>
      </c>
      <c r="J456" s="15">
        <v>182</v>
      </c>
      <c r="K456" s="15">
        <v>150</v>
      </c>
      <c r="L456" s="15">
        <v>146</v>
      </c>
      <c r="M456" s="15">
        <v>302</v>
      </c>
      <c r="N456" s="15">
        <v>232</v>
      </c>
      <c r="O456" s="15">
        <v>224</v>
      </c>
    </row>
    <row r="457" spans="1:15">
      <c r="A457" s="172" t="s">
        <v>56</v>
      </c>
      <c r="B457" s="28" t="s">
        <v>397</v>
      </c>
      <c r="C457" s="15">
        <v>139</v>
      </c>
      <c r="D457" s="15">
        <v>293</v>
      </c>
      <c r="E457" s="15">
        <v>152</v>
      </c>
      <c r="F457" s="15">
        <v>186</v>
      </c>
      <c r="G457" s="15">
        <v>215</v>
      </c>
      <c r="H457" s="15">
        <v>166</v>
      </c>
      <c r="I457" s="15">
        <v>204</v>
      </c>
      <c r="J457" s="15">
        <v>182</v>
      </c>
      <c r="K457" s="15">
        <v>147</v>
      </c>
      <c r="L457" s="15">
        <v>124</v>
      </c>
      <c r="M457" s="15">
        <v>302</v>
      </c>
      <c r="N457" s="15">
        <v>232</v>
      </c>
      <c r="O457" s="15">
        <v>224</v>
      </c>
    </row>
    <row r="458" spans="1:15">
      <c r="A458" s="172" t="s">
        <v>56</v>
      </c>
      <c r="B458" s="28" t="s">
        <v>398</v>
      </c>
      <c r="C458" s="15">
        <v>143</v>
      </c>
      <c r="D458" s="15">
        <v>302</v>
      </c>
      <c r="E458" s="15">
        <v>140</v>
      </c>
      <c r="F458" s="15">
        <v>150</v>
      </c>
      <c r="G458" s="15">
        <v>194</v>
      </c>
      <c r="H458" s="15">
        <v>166</v>
      </c>
      <c r="I458" s="15">
        <v>202</v>
      </c>
      <c r="J458" s="15">
        <v>182</v>
      </c>
      <c r="K458" s="15">
        <v>162</v>
      </c>
      <c r="L458" s="15">
        <v>150</v>
      </c>
      <c r="M458" s="15">
        <v>320</v>
      </c>
      <c r="N458" s="15">
        <v>232</v>
      </c>
      <c r="O458" s="15">
        <v>224</v>
      </c>
    </row>
    <row r="459" spans="1:15">
      <c r="A459" s="172" t="s">
        <v>56</v>
      </c>
      <c r="B459" s="28" t="s">
        <v>398</v>
      </c>
      <c r="C459" s="15">
        <v>143</v>
      </c>
      <c r="D459" s="15">
        <v>302</v>
      </c>
      <c r="E459" s="15">
        <v>152</v>
      </c>
      <c r="F459" s="15">
        <v>186</v>
      </c>
      <c r="G459" s="15">
        <v>194</v>
      </c>
      <c r="H459" s="15">
        <v>166</v>
      </c>
      <c r="I459" s="15">
        <v>206</v>
      </c>
      <c r="J459" s="15">
        <v>196</v>
      </c>
      <c r="K459" s="15">
        <v>162</v>
      </c>
      <c r="L459" s="15">
        <v>124</v>
      </c>
      <c r="M459" s="15">
        <v>302</v>
      </c>
      <c r="N459" s="15">
        <v>232</v>
      </c>
      <c r="O459" s="15">
        <v>230</v>
      </c>
    </row>
    <row r="460" spans="1:15">
      <c r="A460" s="172" t="s">
        <v>56</v>
      </c>
      <c r="B460" s="28" t="s">
        <v>399</v>
      </c>
      <c r="C460" s="15">
        <v>143</v>
      </c>
      <c r="D460" s="15">
        <v>320</v>
      </c>
      <c r="E460" s="15">
        <v>140</v>
      </c>
      <c r="F460" s="15">
        <v>150</v>
      </c>
      <c r="G460" s="15">
        <v>194</v>
      </c>
      <c r="H460" s="15">
        <v>163</v>
      </c>
      <c r="I460" s="15">
        <v>200</v>
      </c>
      <c r="J460" s="15">
        <v>186</v>
      </c>
      <c r="K460" s="15">
        <v>162</v>
      </c>
      <c r="L460" s="15">
        <v>150</v>
      </c>
      <c r="M460" s="15">
        <v>302</v>
      </c>
      <c r="N460" s="15">
        <v>232</v>
      </c>
      <c r="O460" s="15">
        <v>224</v>
      </c>
    </row>
    <row r="461" spans="1:15">
      <c r="A461" s="172" t="s">
        <v>56</v>
      </c>
      <c r="B461" s="28" t="s">
        <v>399</v>
      </c>
      <c r="C461" s="15">
        <v>143</v>
      </c>
      <c r="D461" s="15">
        <v>338</v>
      </c>
      <c r="E461" s="15">
        <v>140</v>
      </c>
      <c r="F461" s="15">
        <v>148</v>
      </c>
      <c r="G461" s="15">
        <v>194</v>
      </c>
      <c r="H461" s="15">
        <v>160</v>
      </c>
      <c r="I461" s="15">
        <v>206</v>
      </c>
      <c r="J461" s="15">
        <v>200</v>
      </c>
      <c r="K461" s="15">
        <v>156</v>
      </c>
      <c r="L461" s="15">
        <v>124</v>
      </c>
      <c r="M461" s="15">
        <v>302</v>
      </c>
      <c r="N461" s="15">
        <v>232</v>
      </c>
      <c r="O461" s="15">
        <v>224</v>
      </c>
    </row>
    <row r="462" spans="1:15">
      <c r="A462" s="172" t="s">
        <v>56</v>
      </c>
      <c r="B462" s="28" t="s">
        <v>400</v>
      </c>
      <c r="C462" s="15">
        <v>143</v>
      </c>
      <c r="D462" s="15">
        <v>302</v>
      </c>
      <c r="E462" s="15">
        <v>140</v>
      </c>
      <c r="F462" s="15">
        <v>170</v>
      </c>
      <c r="G462" s="15">
        <v>194</v>
      </c>
      <c r="H462" s="15">
        <v>163</v>
      </c>
      <c r="I462" s="15">
        <v>202</v>
      </c>
      <c r="J462" s="15">
        <v>196</v>
      </c>
      <c r="K462" s="15">
        <v>150</v>
      </c>
      <c r="L462" s="15">
        <v>146</v>
      </c>
      <c r="M462" s="15">
        <v>302</v>
      </c>
      <c r="N462" s="15">
        <v>232</v>
      </c>
      <c r="O462" s="15">
        <v>224</v>
      </c>
    </row>
    <row r="463" spans="1:15">
      <c r="A463" s="172" t="s">
        <v>56</v>
      </c>
      <c r="B463" s="28" t="s">
        <v>400</v>
      </c>
      <c r="C463" s="15">
        <v>139</v>
      </c>
      <c r="D463" s="15">
        <v>302</v>
      </c>
      <c r="E463" s="15">
        <v>152</v>
      </c>
      <c r="F463" s="15">
        <v>186</v>
      </c>
      <c r="G463" s="15">
        <v>215</v>
      </c>
      <c r="H463" s="15">
        <v>166</v>
      </c>
      <c r="I463" s="15">
        <v>186</v>
      </c>
      <c r="J463" s="15">
        <v>198</v>
      </c>
      <c r="K463" s="15">
        <v>162</v>
      </c>
      <c r="L463" s="15">
        <v>146</v>
      </c>
      <c r="M463" s="15">
        <v>302</v>
      </c>
      <c r="N463" s="15">
        <v>232</v>
      </c>
      <c r="O463" s="15">
        <v>227</v>
      </c>
    </row>
    <row r="464" spans="1:15">
      <c r="A464" s="22" t="s">
        <v>150</v>
      </c>
      <c r="B464" s="28" t="s">
        <v>401</v>
      </c>
      <c r="C464" s="15">
        <v>139</v>
      </c>
      <c r="D464" s="15">
        <v>302</v>
      </c>
      <c r="E464" s="15">
        <v>152</v>
      </c>
      <c r="F464" s="15">
        <v>150</v>
      </c>
      <c r="G464" s="15">
        <v>194</v>
      </c>
      <c r="H464" s="15">
        <v>163</v>
      </c>
      <c r="I464" s="15">
        <v>204</v>
      </c>
      <c r="J464" s="15">
        <v>196</v>
      </c>
      <c r="K464" s="15">
        <v>150</v>
      </c>
      <c r="L464" s="15">
        <v>124</v>
      </c>
      <c r="M464" s="15">
        <v>302</v>
      </c>
      <c r="N464" s="15">
        <v>232</v>
      </c>
      <c r="O464" s="15">
        <v>224</v>
      </c>
    </row>
    <row r="465" spans="1:15">
      <c r="A465" s="22" t="s">
        <v>150</v>
      </c>
      <c r="B465" s="28" t="s">
        <v>401</v>
      </c>
      <c r="C465" s="15">
        <v>143</v>
      </c>
      <c r="D465" s="15">
        <v>320</v>
      </c>
      <c r="E465" s="15">
        <v>154</v>
      </c>
      <c r="F465" s="15">
        <v>138</v>
      </c>
      <c r="G465" s="15">
        <v>215</v>
      </c>
      <c r="H465" s="15">
        <v>166</v>
      </c>
      <c r="I465" s="15">
        <v>200</v>
      </c>
      <c r="J465" s="15">
        <v>182</v>
      </c>
      <c r="K465" s="15">
        <v>162</v>
      </c>
      <c r="L465" s="15">
        <v>134</v>
      </c>
      <c r="M465" s="15">
        <v>302</v>
      </c>
      <c r="N465" s="15">
        <v>232</v>
      </c>
      <c r="O465" s="15">
        <v>224</v>
      </c>
    </row>
    <row r="466" spans="1:15">
      <c r="A466" s="22" t="s">
        <v>150</v>
      </c>
      <c r="B466" s="28" t="s">
        <v>402</v>
      </c>
      <c r="C466" s="15">
        <v>139</v>
      </c>
      <c r="D466" s="15">
        <v>302</v>
      </c>
      <c r="E466" s="15">
        <v>152</v>
      </c>
      <c r="F466" s="15">
        <v>170</v>
      </c>
      <c r="G466" s="15">
        <v>194</v>
      </c>
      <c r="H466" s="15">
        <v>160</v>
      </c>
      <c r="I466" s="15">
        <v>202</v>
      </c>
      <c r="J466" s="15">
        <v>200</v>
      </c>
      <c r="K466" s="15">
        <v>162</v>
      </c>
      <c r="L466" s="15">
        <v>124</v>
      </c>
      <c r="M466" s="15">
        <v>302</v>
      </c>
      <c r="N466" s="15">
        <v>232</v>
      </c>
      <c r="O466" s="15">
        <v>214</v>
      </c>
    </row>
    <row r="467" spans="1:15">
      <c r="A467" s="22" t="s">
        <v>150</v>
      </c>
      <c r="B467" s="28" t="s">
        <v>402</v>
      </c>
      <c r="C467" s="15">
        <v>143</v>
      </c>
      <c r="D467" s="15">
        <v>293</v>
      </c>
      <c r="E467" s="15">
        <v>152</v>
      </c>
      <c r="F467" s="15">
        <v>154</v>
      </c>
      <c r="G467" s="15">
        <v>215</v>
      </c>
      <c r="H467" s="15">
        <v>163</v>
      </c>
      <c r="I467" s="15">
        <v>206</v>
      </c>
      <c r="J467" s="15">
        <v>182</v>
      </c>
      <c r="K467" s="15">
        <v>162</v>
      </c>
      <c r="L467" s="15">
        <v>134</v>
      </c>
      <c r="M467" s="15">
        <v>302</v>
      </c>
      <c r="N467" s="15">
        <v>232</v>
      </c>
      <c r="O467" s="15">
        <v>224</v>
      </c>
    </row>
    <row r="468" spans="1:15">
      <c r="A468" s="22" t="s">
        <v>150</v>
      </c>
      <c r="B468" s="28" t="s">
        <v>403</v>
      </c>
      <c r="C468" s="15">
        <v>143</v>
      </c>
      <c r="D468" s="15">
        <v>302</v>
      </c>
      <c r="E468" s="15">
        <v>150</v>
      </c>
      <c r="F468" s="15">
        <v>186</v>
      </c>
      <c r="G468" s="15">
        <v>194</v>
      </c>
      <c r="H468" s="15">
        <v>163</v>
      </c>
      <c r="I468" s="15">
        <v>204</v>
      </c>
      <c r="J468" s="15">
        <v>184</v>
      </c>
      <c r="K468" s="15">
        <v>150</v>
      </c>
      <c r="L468" s="15">
        <v>124</v>
      </c>
      <c r="M468" s="15">
        <v>302</v>
      </c>
      <c r="N468" s="15">
        <v>232</v>
      </c>
      <c r="O468" s="15">
        <v>224</v>
      </c>
    </row>
    <row r="469" spans="1:15">
      <c r="A469" s="22" t="s">
        <v>150</v>
      </c>
      <c r="B469" s="28" t="s">
        <v>403</v>
      </c>
      <c r="C469" s="15">
        <v>139</v>
      </c>
      <c r="D469" s="15">
        <v>302</v>
      </c>
      <c r="E469" s="15">
        <v>140</v>
      </c>
      <c r="F469" s="15">
        <v>138</v>
      </c>
      <c r="G469" s="15">
        <v>215</v>
      </c>
      <c r="H469" s="15">
        <v>166</v>
      </c>
      <c r="I469" s="15">
        <v>204</v>
      </c>
      <c r="J469" s="15">
        <v>198</v>
      </c>
      <c r="K469" s="15">
        <v>162</v>
      </c>
      <c r="L469" s="15">
        <v>134</v>
      </c>
      <c r="M469" s="15">
        <v>302</v>
      </c>
      <c r="N469" s="15">
        <v>232</v>
      </c>
      <c r="O469" s="15">
        <v>243</v>
      </c>
    </row>
    <row r="470" spans="1:15">
      <c r="A470" s="22" t="s">
        <v>150</v>
      </c>
      <c r="B470" s="28" t="s">
        <v>404</v>
      </c>
      <c r="C470" s="15">
        <v>139</v>
      </c>
      <c r="D470" s="15">
        <v>302</v>
      </c>
      <c r="E470" s="15">
        <v>150</v>
      </c>
      <c r="F470" s="15">
        <v>150</v>
      </c>
      <c r="G470" s="15">
        <v>194</v>
      </c>
      <c r="H470" s="15">
        <v>163</v>
      </c>
      <c r="I470" s="15">
        <v>202</v>
      </c>
      <c r="J470" s="15">
        <v>196</v>
      </c>
      <c r="K470" s="15">
        <v>150</v>
      </c>
      <c r="L470" s="15">
        <v>124</v>
      </c>
      <c r="M470" s="15">
        <v>302</v>
      </c>
      <c r="N470" s="15">
        <v>232</v>
      </c>
      <c r="O470" s="15">
        <v>224</v>
      </c>
    </row>
    <row r="471" spans="1:15">
      <c r="A471" s="22" t="s">
        <v>150</v>
      </c>
      <c r="B471" s="28" t="s">
        <v>404</v>
      </c>
      <c r="C471" s="15">
        <v>143</v>
      </c>
      <c r="D471" s="15">
        <v>329</v>
      </c>
      <c r="E471" s="15">
        <v>152</v>
      </c>
      <c r="F471" s="15">
        <v>138</v>
      </c>
      <c r="G471" s="15">
        <v>215</v>
      </c>
      <c r="H471" s="15">
        <v>166</v>
      </c>
      <c r="I471" s="15">
        <v>200</v>
      </c>
      <c r="J471" s="15">
        <v>184</v>
      </c>
      <c r="K471" s="15">
        <v>162</v>
      </c>
      <c r="L471" s="15">
        <v>134</v>
      </c>
      <c r="M471" s="15">
        <v>302</v>
      </c>
      <c r="N471" s="15">
        <v>232</v>
      </c>
      <c r="O471" s="15">
        <v>230</v>
      </c>
    </row>
    <row r="472" spans="1:15">
      <c r="A472" s="22" t="s">
        <v>150</v>
      </c>
      <c r="B472" s="28" t="s">
        <v>405</v>
      </c>
      <c r="C472" s="15">
        <v>139</v>
      </c>
      <c r="D472" s="15">
        <v>302</v>
      </c>
      <c r="E472" s="15">
        <v>154</v>
      </c>
      <c r="F472" s="15">
        <v>150</v>
      </c>
      <c r="G472" s="15">
        <v>194</v>
      </c>
      <c r="H472" s="15">
        <v>163</v>
      </c>
      <c r="I472" s="15">
        <v>202</v>
      </c>
      <c r="J472" s="15">
        <v>196</v>
      </c>
      <c r="K472" s="15">
        <v>162</v>
      </c>
      <c r="L472" s="15">
        <v>124</v>
      </c>
      <c r="M472" s="15">
        <v>302</v>
      </c>
      <c r="N472" s="15">
        <v>232</v>
      </c>
      <c r="O472" s="15">
        <v>224</v>
      </c>
    </row>
    <row r="473" spans="1:15">
      <c r="A473" s="22" t="s">
        <v>150</v>
      </c>
      <c r="B473" s="28" t="s">
        <v>405</v>
      </c>
      <c r="C473" s="15">
        <v>131</v>
      </c>
      <c r="D473" s="15">
        <v>302</v>
      </c>
      <c r="E473" s="15">
        <v>140</v>
      </c>
      <c r="F473" s="15">
        <v>186</v>
      </c>
      <c r="G473" s="15">
        <v>200</v>
      </c>
      <c r="H473" s="15">
        <v>166</v>
      </c>
      <c r="I473" s="15">
        <v>204</v>
      </c>
      <c r="J473" s="15">
        <v>200</v>
      </c>
      <c r="K473" s="15">
        <v>150</v>
      </c>
      <c r="L473" s="15">
        <v>134</v>
      </c>
      <c r="M473" s="15">
        <v>302</v>
      </c>
      <c r="N473" s="15">
        <v>216</v>
      </c>
      <c r="O473" s="15">
        <v>232</v>
      </c>
    </row>
    <row r="474" spans="1:15">
      <c r="A474" s="22" t="s">
        <v>150</v>
      </c>
      <c r="B474" s="28" t="s">
        <v>406</v>
      </c>
      <c r="C474" s="15">
        <v>139</v>
      </c>
      <c r="D474" s="15">
        <v>302</v>
      </c>
      <c r="E474" s="15">
        <v>150</v>
      </c>
      <c r="F474" s="15">
        <v>150</v>
      </c>
      <c r="G474" s="15">
        <v>194</v>
      </c>
      <c r="H474" s="15">
        <v>166</v>
      </c>
      <c r="I474" s="15">
        <v>202</v>
      </c>
      <c r="J474" s="15">
        <v>198</v>
      </c>
      <c r="K474" s="15">
        <v>150</v>
      </c>
      <c r="L474" s="15">
        <v>124</v>
      </c>
      <c r="M474" s="15">
        <v>320</v>
      </c>
      <c r="N474" s="15">
        <v>232</v>
      </c>
      <c r="O474" s="15">
        <v>194</v>
      </c>
    </row>
    <row r="475" spans="1:15">
      <c r="A475" s="22" t="s">
        <v>150</v>
      </c>
      <c r="B475" s="28" t="s">
        <v>406</v>
      </c>
      <c r="C475" s="15">
        <v>143</v>
      </c>
      <c r="D475" s="15">
        <v>293</v>
      </c>
      <c r="E475" s="15">
        <v>150</v>
      </c>
      <c r="F475" s="15">
        <v>150</v>
      </c>
      <c r="G475" s="15">
        <v>215</v>
      </c>
      <c r="H475" s="15">
        <v>163</v>
      </c>
      <c r="I475" s="15">
        <v>206</v>
      </c>
      <c r="J475" s="15">
        <v>184</v>
      </c>
      <c r="K475" s="15">
        <v>162</v>
      </c>
      <c r="L475" s="15">
        <v>134</v>
      </c>
      <c r="M475" s="15">
        <v>302</v>
      </c>
      <c r="N475" s="15">
        <v>232</v>
      </c>
      <c r="O475" s="15">
        <v>230</v>
      </c>
    </row>
    <row r="476" spans="1:15">
      <c r="A476" s="22" t="s">
        <v>150</v>
      </c>
      <c r="B476" s="28" t="s">
        <v>407</v>
      </c>
      <c r="C476" s="15">
        <v>131</v>
      </c>
      <c r="D476" s="15">
        <v>338</v>
      </c>
      <c r="E476" s="15">
        <v>126</v>
      </c>
      <c r="F476" s="15">
        <v>150</v>
      </c>
      <c r="G476" s="15">
        <v>194</v>
      </c>
      <c r="H476" s="15">
        <v>163</v>
      </c>
      <c r="I476" s="15">
        <v>204</v>
      </c>
      <c r="J476" s="15">
        <v>184</v>
      </c>
      <c r="K476" s="15">
        <v>150</v>
      </c>
      <c r="L476" s="15">
        <v>124</v>
      </c>
      <c r="M476" s="15">
        <v>302</v>
      </c>
      <c r="N476" s="15">
        <v>232</v>
      </c>
      <c r="O476" s="15">
        <v>224</v>
      </c>
    </row>
    <row r="477" spans="1:15">
      <c r="A477" s="22" t="s">
        <v>150</v>
      </c>
      <c r="B477" s="28" t="s">
        <v>407</v>
      </c>
      <c r="C477" s="15">
        <v>135</v>
      </c>
      <c r="D477" s="15">
        <v>329</v>
      </c>
      <c r="E477" s="15">
        <v>138</v>
      </c>
      <c r="F477" s="15">
        <v>138</v>
      </c>
      <c r="G477" s="15">
        <v>215</v>
      </c>
      <c r="H477" s="15">
        <v>166</v>
      </c>
      <c r="I477" s="15">
        <v>204</v>
      </c>
      <c r="J477" s="15">
        <v>198</v>
      </c>
      <c r="K477" s="15">
        <v>162</v>
      </c>
      <c r="L477" s="15">
        <v>134</v>
      </c>
      <c r="M477" s="15">
        <v>302</v>
      </c>
      <c r="N477" s="15">
        <v>232</v>
      </c>
      <c r="O477" s="15">
        <v>230</v>
      </c>
    </row>
    <row r="478" spans="1:15">
      <c r="A478" s="22" t="s">
        <v>150</v>
      </c>
      <c r="B478" s="28" t="s">
        <v>408</v>
      </c>
      <c r="C478" s="15">
        <v>139</v>
      </c>
      <c r="D478" s="15">
        <v>320</v>
      </c>
      <c r="E478" s="15">
        <v>140</v>
      </c>
      <c r="F478" s="15">
        <v>158</v>
      </c>
      <c r="G478" s="15">
        <v>194</v>
      </c>
      <c r="H478" s="15">
        <v>166</v>
      </c>
      <c r="I478" s="15">
        <v>202</v>
      </c>
      <c r="J478" s="15">
        <v>196</v>
      </c>
      <c r="K478" s="15">
        <v>150</v>
      </c>
      <c r="L478" s="15">
        <v>134</v>
      </c>
      <c r="M478" s="15">
        <v>302</v>
      </c>
      <c r="N478" s="15">
        <v>232</v>
      </c>
      <c r="O478" s="15">
        <v>214</v>
      </c>
    </row>
    <row r="479" spans="1:15">
      <c r="A479" s="22" t="s">
        <v>150</v>
      </c>
      <c r="B479" s="28" t="s">
        <v>408</v>
      </c>
      <c r="C479" s="15">
        <v>143</v>
      </c>
      <c r="D479" s="15">
        <v>338</v>
      </c>
      <c r="E479" s="15">
        <v>126</v>
      </c>
      <c r="F479" s="15">
        <v>150</v>
      </c>
      <c r="G479" s="15">
        <v>200</v>
      </c>
      <c r="H479" s="15">
        <v>163</v>
      </c>
      <c r="I479" s="15">
        <v>204</v>
      </c>
      <c r="J479" s="15">
        <v>198</v>
      </c>
      <c r="K479" s="15">
        <v>162</v>
      </c>
      <c r="L479" s="15">
        <v>124</v>
      </c>
      <c r="M479" s="15">
        <v>302</v>
      </c>
      <c r="N479" s="15">
        <v>232</v>
      </c>
      <c r="O479" s="15">
        <v>224</v>
      </c>
    </row>
    <row r="480" spans="1:15">
      <c r="A480" s="22" t="s">
        <v>150</v>
      </c>
      <c r="B480" s="28" t="s">
        <v>409</v>
      </c>
      <c r="C480" s="15">
        <v>139</v>
      </c>
      <c r="D480" s="15">
        <v>302</v>
      </c>
      <c r="E480" s="15">
        <v>152</v>
      </c>
      <c r="F480" s="15">
        <v>150</v>
      </c>
      <c r="G480" s="15">
        <v>194</v>
      </c>
      <c r="H480" s="15">
        <v>163</v>
      </c>
      <c r="I480" s="15">
        <v>204</v>
      </c>
      <c r="J480" s="15">
        <v>198</v>
      </c>
      <c r="K480" s="15">
        <v>150</v>
      </c>
      <c r="L480" s="15">
        <v>124</v>
      </c>
      <c r="M480" s="15">
        <v>302</v>
      </c>
      <c r="N480" s="15">
        <v>232</v>
      </c>
      <c r="O480" s="15">
        <v>224</v>
      </c>
    </row>
    <row r="481" spans="1:15">
      <c r="A481" s="22" t="s">
        <v>150</v>
      </c>
      <c r="B481" s="28" t="s">
        <v>409</v>
      </c>
      <c r="C481" s="15">
        <v>143</v>
      </c>
      <c r="D481" s="15">
        <v>293</v>
      </c>
      <c r="E481" s="15">
        <v>152</v>
      </c>
      <c r="F481" s="15">
        <v>138</v>
      </c>
      <c r="G481" s="15">
        <v>215</v>
      </c>
      <c r="H481" s="15">
        <v>166</v>
      </c>
      <c r="I481" s="15">
        <v>204</v>
      </c>
      <c r="J481" s="15">
        <v>196</v>
      </c>
      <c r="K481" s="15">
        <v>162</v>
      </c>
      <c r="L481" s="15">
        <v>134</v>
      </c>
      <c r="M481" s="15">
        <v>293</v>
      </c>
      <c r="N481" s="15">
        <v>232</v>
      </c>
      <c r="O481" s="15">
        <v>230</v>
      </c>
    </row>
    <row r="482" spans="1:15">
      <c r="A482" s="22" t="s">
        <v>150</v>
      </c>
      <c r="B482" s="28" t="s">
        <v>410</v>
      </c>
      <c r="C482" s="15">
        <v>143</v>
      </c>
      <c r="D482" s="15">
        <v>302</v>
      </c>
      <c r="E482" s="15">
        <v>142</v>
      </c>
      <c r="F482" s="15">
        <v>150</v>
      </c>
      <c r="G482" s="15">
        <v>215</v>
      </c>
      <c r="H482" s="15">
        <v>163</v>
      </c>
      <c r="I482" s="15">
        <v>202</v>
      </c>
      <c r="J482" s="15">
        <v>200</v>
      </c>
      <c r="K482" s="15">
        <v>162</v>
      </c>
      <c r="L482" s="15">
        <v>134</v>
      </c>
      <c r="M482" s="15">
        <v>302</v>
      </c>
      <c r="N482" s="15">
        <v>232</v>
      </c>
      <c r="O482" s="15">
        <v>224</v>
      </c>
    </row>
    <row r="483" spans="1:15">
      <c r="A483" s="22" t="s">
        <v>150</v>
      </c>
      <c r="B483" s="28" t="s">
        <v>410</v>
      </c>
      <c r="C483" s="15">
        <v>139</v>
      </c>
      <c r="D483" s="15">
        <v>302</v>
      </c>
      <c r="E483" s="15">
        <v>154</v>
      </c>
      <c r="F483" s="15">
        <v>154</v>
      </c>
      <c r="G483" s="15">
        <v>215</v>
      </c>
      <c r="H483" s="15">
        <v>166</v>
      </c>
      <c r="I483" s="15">
        <v>204</v>
      </c>
      <c r="J483" s="15">
        <v>184</v>
      </c>
      <c r="K483" s="15">
        <v>162</v>
      </c>
      <c r="L483" s="15">
        <v>124</v>
      </c>
      <c r="M483" s="15">
        <v>302</v>
      </c>
      <c r="N483" s="15">
        <v>232</v>
      </c>
      <c r="O483" s="15">
        <v>224</v>
      </c>
    </row>
    <row r="484" spans="1:15">
      <c r="A484" s="22" t="s">
        <v>150</v>
      </c>
      <c r="B484" s="28" t="s">
        <v>411</v>
      </c>
      <c r="C484" s="15">
        <v>139</v>
      </c>
      <c r="D484" s="15">
        <v>338</v>
      </c>
      <c r="E484" s="15">
        <v>132</v>
      </c>
      <c r="F484" s="15">
        <v>150</v>
      </c>
      <c r="G484" s="15">
        <v>194</v>
      </c>
      <c r="H484" s="15">
        <v>163</v>
      </c>
      <c r="I484" s="15">
        <v>204</v>
      </c>
      <c r="J484" s="15">
        <v>184</v>
      </c>
      <c r="K484" s="15">
        <v>150</v>
      </c>
      <c r="L484" s="15">
        <v>124</v>
      </c>
      <c r="M484" s="15">
        <v>302</v>
      </c>
      <c r="N484" s="15">
        <v>232</v>
      </c>
      <c r="O484" s="15">
        <v>224</v>
      </c>
    </row>
    <row r="485" spans="1:15">
      <c r="A485" s="22" t="s">
        <v>150</v>
      </c>
      <c r="B485" s="28" t="s">
        <v>411</v>
      </c>
      <c r="C485" s="15">
        <v>143</v>
      </c>
      <c r="D485" s="15">
        <v>329</v>
      </c>
      <c r="E485" s="15">
        <v>142</v>
      </c>
      <c r="F485" s="15">
        <v>150</v>
      </c>
      <c r="G485" s="15">
        <v>215</v>
      </c>
      <c r="H485" s="15">
        <v>166</v>
      </c>
      <c r="I485" s="15">
        <v>204</v>
      </c>
      <c r="J485" s="15">
        <v>198</v>
      </c>
      <c r="K485" s="15">
        <v>162</v>
      </c>
      <c r="L485" s="15">
        <v>134</v>
      </c>
      <c r="M485" s="15">
        <v>302</v>
      </c>
      <c r="N485" s="15">
        <v>232</v>
      </c>
      <c r="O485" s="15">
        <v>224</v>
      </c>
    </row>
    <row r="486" spans="1:15">
      <c r="A486" s="22" t="s">
        <v>150</v>
      </c>
      <c r="B486" s="28" t="s">
        <v>412</v>
      </c>
      <c r="C486" s="15">
        <v>139</v>
      </c>
      <c r="D486" s="15">
        <v>329</v>
      </c>
      <c r="E486" s="15">
        <v>150</v>
      </c>
      <c r="F486" s="15">
        <v>150</v>
      </c>
      <c r="G486" s="15">
        <v>194</v>
      </c>
      <c r="H486" s="15">
        <v>163</v>
      </c>
      <c r="I486" s="15">
        <v>204</v>
      </c>
      <c r="J486" s="15">
        <v>184</v>
      </c>
      <c r="K486" s="15">
        <v>150</v>
      </c>
      <c r="L486" s="15">
        <v>124</v>
      </c>
      <c r="M486" s="15">
        <v>302</v>
      </c>
      <c r="N486" s="15">
        <v>232</v>
      </c>
      <c r="O486" s="15">
        <v>224</v>
      </c>
    </row>
    <row r="487" spans="1:15">
      <c r="A487" s="22" t="s">
        <v>150</v>
      </c>
      <c r="B487" s="28" t="s">
        <v>412</v>
      </c>
      <c r="C487" s="15">
        <v>143</v>
      </c>
      <c r="D487" s="15">
        <v>338</v>
      </c>
      <c r="E487" s="15">
        <v>150</v>
      </c>
      <c r="F487" s="15">
        <v>186</v>
      </c>
      <c r="G487" s="15">
        <v>215</v>
      </c>
      <c r="H487" s="15">
        <v>166</v>
      </c>
      <c r="I487" s="15">
        <v>202</v>
      </c>
      <c r="J487" s="15">
        <v>198</v>
      </c>
      <c r="K487" s="15">
        <v>162</v>
      </c>
      <c r="L487" s="15">
        <v>134</v>
      </c>
      <c r="M487" s="15">
        <v>293</v>
      </c>
      <c r="N487" s="15">
        <v>232</v>
      </c>
      <c r="O487" s="15">
        <v>232</v>
      </c>
    </row>
    <row r="488" spans="1:15">
      <c r="A488" s="22" t="s">
        <v>150</v>
      </c>
      <c r="B488" s="28" t="s">
        <v>413</v>
      </c>
      <c r="C488" s="15">
        <v>139</v>
      </c>
      <c r="D488" s="15">
        <v>329</v>
      </c>
      <c r="E488" s="15">
        <v>126</v>
      </c>
      <c r="F488" s="15">
        <v>150</v>
      </c>
      <c r="G488" s="15">
        <v>194</v>
      </c>
      <c r="H488" s="15">
        <v>163</v>
      </c>
      <c r="I488" s="15">
        <v>204</v>
      </c>
      <c r="J488" s="15">
        <v>184</v>
      </c>
      <c r="K488" s="15">
        <v>150</v>
      </c>
      <c r="L488" s="15">
        <v>124</v>
      </c>
      <c r="M488" s="15">
        <v>302</v>
      </c>
      <c r="N488" s="15">
        <v>232</v>
      </c>
      <c r="O488" s="15">
        <v>224</v>
      </c>
    </row>
    <row r="489" spans="1:15">
      <c r="A489" s="22" t="s">
        <v>150</v>
      </c>
      <c r="B489" s="28" t="s">
        <v>413</v>
      </c>
      <c r="C489" s="15">
        <v>143</v>
      </c>
      <c r="D489" s="15">
        <v>338</v>
      </c>
      <c r="E489" s="15">
        <v>152</v>
      </c>
      <c r="F489" s="15">
        <v>154</v>
      </c>
      <c r="G489" s="15">
        <v>215</v>
      </c>
      <c r="H489" s="15">
        <v>166</v>
      </c>
      <c r="I489" s="15">
        <v>202</v>
      </c>
      <c r="J489" s="15">
        <v>198</v>
      </c>
      <c r="K489" s="15">
        <v>162</v>
      </c>
      <c r="L489" s="15">
        <v>134</v>
      </c>
      <c r="M489" s="15">
        <v>302</v>
      </c>
      <c r="N489" s="15">
        <v>232</v>
      </c>
      <c r="O489" s="15">
        <v>224</v>
      </c>
    </row>
    <row r="490" spans="1:15">
      <c r="A490" s="22" t="s">
        <v>150</v>
      </c>
      <c r="B490" s="28" t="s">
        <v>414</v>
      </c>
      <c r="C490" s="15">
        <v>139</v>
      </c>
      <c r="D490" s="15">
        <v>329</v>
      </c>
      <c r="E490" s="15">
        <v>152</v>
      </c>
      <c r="F490" s="15">
        <v>150</v>
      </c>
      <c r="G490" s="15">
        <v>194</v>
      </c>
      <c r="H490" s="15">
        <v>163</v>
      </c>
      <c r="I490" s="15">
        <v>204</v>
      </c>
      <c r="J490" s="15">
        <v>184</v>
      </c>
      <c r="K490" s="15">
        <v>150</v>
      </c>
      <c r="L490" s="15">
        <v>124</v>
      </c>
      <c r="M490" s="15">
        <v>302</v>
      </c>
      <c r="N490" s="15">
        <v>232</v>
      </c>
      <c r="O490" s="15">
        <v>224</v>
      </c>
    </row>
    <row r="491" spans="1:15">
      <c r="A491" s="22" t="s">
        <v>150</v>
      </c>
      <c r="B491" s="28" t="s">
        <v>414</v>
      </c>
      <c r="C491" s="15">
        <v>143</v>
      </c>
      <c r="D491" s="15">
        <v>338</v>
      </c>
      <c r="E491" s="15">
        <v>152</v>
      </c>
      <c r="F491" s="15">
        <v>154</v>
      </c>
      <c r="G491" s="15">
        <v>215</v>
      </c>
      <c r="H491" s="15">
        <v>166</v>
      </c>
      <c r="I491" s="15">
        <v>202</v>
      </c>
      <c r="J491" s="15">
        <v>198</v>
      </c>
      <c r="K491" s="15">
        <v>162</v>
      </c>
      <c r="L491" s="15">
        <v>134</v>
      </c>
      <c r="M491" s="15">
        <v>302</v>
      </c>
      <c r="N491" s="15">
        <v>232</v>
      </c>
      <c r="O491" s="15">
        <v>230</v>
      </c>
    </row>
    <row r="492" spans="1:15">
      <c r="A492" s="22" t="s">
        <v>150</v>
      </c>
      <c r="B492" s="28" t="s">
        <v>415</v>
      </c>
      <c r="C492" s="15">
        <v>139</v>
      </c>
      <c r="D492" s="15">
        <v>332</v>
      </c>
      <c r="E492" s="15">
        <v>150</v>
      </c>
      <c r="F492" s="15">
        <v>150</v>
      </c>
      <c r="G492" s="15">
        <v>215</v>
      </c>
      <c r="H492" s="15">
        <v>163</v>
      </c>
      <c r="I492" s="15">
        <v>206</v>
      </c>
      <c r="J492" s="15">
        <v>184</v>
      </c>
      <c r="K492" s="15">
        <v>150</v>
      </c>
      <c r="L492" s="15">
        <v>124</v>
      </c>
      <c r="M492" s="15">
        <v>302</v>
      </c>
      <c r="N492" s="15">
        <v>232</v>
      </c>
      <c r="O492" s="15">
        <v>214</v>
      </c>
    </row>
    <row r="493" spans="1:15">
      <c r="A493" s="22" t="s">
        <v>150</v>
      </c>
      <c r="B493" s="28" t="s">
        <v>415</v>
      </c>
      <c r="C493" s="15">
        <v>143</v>
      </c>
      <c r="D493" s="15">
        <v>302</v>
      </c>
      <c r="E493" s="15">
        <v>154</v>
      </c>
      <c r="F493" s="15">
        <v>190</v>
      </c>
      <c r="G493" s="15">
        <v>194</v>
      </c>
      <c r="H493" s="15">
        <v>166</v>
      </c>
      <c r="I493" s="15">
        <v>204</v>
      </c>
      <c r="J493" s="15">
        <v>198</v>
      </c>
      <c r="K493" s="15">
        <v>162</v>
      </c>
      <c r="L493" s="15">
        <v>134</v>
      </c>
      <c r="M493" s="15">
        <v>302</v>
      </c>
      <c r="N493" s="15">
        <v>232</v>
      </c>
      <c r="O493" s="15">
        <v>224</v>
      </c>
    </row>
    <row r="494" spans="1:15">
      <c r="A494" s="22" t="s">
        <v>150</v>
      </c>
      <c r="B494" s="28" t="s">
        <v>416</v>
      </c>
      <c r="C494" s="15">
        <v>139</v>
      </c>
      <c r="D494" s="15">
        <v>329</v>
      </c>
      <c r="E494" s="15">
        <v>152</v>
      </c>
      <c r="F494" s="15">
        <v>150</v>
      </c>
      <c r="G494" s="15">
        <v>194</v>
      </c>
      <c r="H494" s="15">
        <v>166</v>
      </c>
      <c r="I494" s="15">
        <v>204</v>
      </c>
      <c r="J494" s="15">
        <v>198</v>
      </c>
      <c r="K494" s="15">
        <v>162</v>
      </c>
      <c r="L494" s="15">
        <v>134</v>
      </c>
      <c r="M494" s="15">
        <v>302</v>
      </c>
      <c r="N494" s="15">
        <v>232</v>
      </c>
      <c r="O494" s="15">
        <v>224</v>
      </c>
    </row>
    <row r="495" spans="1:15">
      <c r="A495" s="22" t="s">
        <v>150</v>
      </c>
      <c r="B495" s="28" t="s">
        <v>416</v>
      </c>
      <c r="C495" s="15">
        <v>143</v>
      </c>
      <c r="D495" s="15">
        <v>338</v>
      </c>
      <c r="E495" s="15">
        <v>140</v>
      </c>
      <c r="F495" s="15">
        <v>186</v>
      </c>
      <c r="G495" s="15">
        <v>215</v>
      </c>
      <c r="H495" s="15">
        <v>163</v>
      </c>
      <c r="I495" s="15">
        <v>158</v>
      </c>
      <c r="J495" s="15">
        <v>184</v>
      </c>
      <c r="K495" s="15">
        <v>150</v>
      </c>
      <c r="L495" s="15">
        <v>124</v>
      </c>
      <c r="M495" s="15">
        <v>311</v>
      </c>
      <c r="N495" s="15">
        <v>216</v>
      </c>
      <c r="O495" s="15">
        <v>206</v>
      </c>
    </row>
    <row r="496" spans="1:15">
      <c r="A496" s="22" t="s">
        <v>150</v>
      </c>
      <c r="B496" s="28" t="s">
        <v>417</v>
      </c>
      <c r="C496" s="15">
        <v>139</v>
      </c>
      <c r="D496" s="15">
        <v>329</v>
      </c>
      <c r="E496" s="15">
        <v>152</v>
      </c>
      <c r="F496" s="15">
        <v>150</v>
      </c>
      <c r="G496" s="15">
        <v>194</v>
      </c>
      <c r="H496" s="15">
        <v>166</v>
      </c>
      <c r="I496" s="15">
        <v>202</v>
      </c>
      <c r="J496" s="15">
        <v>182</v>
      </c>
      <c r="K496" s="15">
        <v>150</v>
      </c>
      <c r="L496" s="15">
        <v>124</v>
      </c>
      <c r="M496" s="15">
        <v>302</v>
      </c>
      <c r="N496" s="15">
        <v>232</v>
      </c>
      <c r="O496" s="15">
        <v>224</v>
      </c>
    </row>
    <row r="497" spans="1:15">
      <c r="A497" s="22" t="s">
        <v>150</v>
      </c>
      <c r="B497" s="28" t="s">
        <v>417</v>
      </c>
      <c r="C497" s="15">
        <v>143</v>
      </c>
      <c r="D497" s="15">
        <v>338</v>
      </c>
      <c r="E497" s="15">
        <v>154</v>
      </c>
      <c r="F497" s="15">
        <v>142</v>
      </c>
      <c r="G497" s="15">
        <v>215</v>
      </c>
      <c r="H497" s="15">
        <v>166</v>
      </c>
      <c r="I497" s="15">
        <v>178</v>
      </c>
      <c r="J497" s="15">
        <v>196</v>
      </c>
      <c r="K497" s="15">
        <v>162</v>
      </c>
      <c r="L497" s="15">
        <v>134</v>
      </c>
      <c r="M497" s="15">
        <v>302</v>
      </c>
      <c r="N497" s="15">
        <v>232</v>
      </c>
      <c r="O497" s="15">
        <v>224</v>
      </c>
    </row>
    <row r="498" spans="1:15">
      <c r="A498" s="22" t="s">
        <v>150</v>
      </c>
      <c r="B498" s="28" t="s">
        <v>418</v>
      </c>
      <c r="C498" s="15">
        <v>139</v>
      </c>
      <c r="D498" s="15">
        <v>329</v>
      </c>
      <c r="E498" s="15">
        <v>152</v>
      </c>
      <c r="F498" s="15">
        <v>150</v>
      </c>
      <c r="G498" s="15">
        <v>215</v>
      </c>
      <c r="H498" s="15">
        <v>163</v>
      </c>
      <c r="I498" s="15">
        <v>204</v>
      </c>
      <c r="J498" s="15">
        <v>196</v>
      </c>
      <c r="K498" s="15">
        <v>150</v>
      </c>
      <c r="L498" s="15">
        <v>124</v>
      </c>
      <c r="M498" s="15">
        <v>302</v>
      </c>
      <c r="N498" s="15">
        <v>232</v>
      </c>
      <c r="O498" s="15">
        <v>224</v>
      </c>
    </row>
    <row r="499" spans="1:15">
      <c r="A499" s="22" t="s">
        <v>150</v>
      </c>
      <c r="B499" s="28" t="s">
        <v>418</v>
      </c>
      <c r="C499" s="15">
        <v>143</v>
      </c>
      <c r="D499" s="15">
        <v>338</v>
      </c>
      <c r="E499" s="15">
        <v>140</v>
      </c>
      <c r="F499" s="15">
        <v>154</v>
      </c>
      <c r="G499" s="15">
        <v>194</v>
      </c>
      <c r="H499" s="15">
        <v>166</v>
      </c>
      <c r="I499" s="15">
        <v>202</v>
      </c>
      <c r="J499" s="15">
        <v>182</v>
      </c>
      <c r="K499" s="15">
        <v>162</v>
      </c>
      <c r="L499" s="15">
        <v>134</v>
      </c>
      <c r="M499" s="15">
        <v>302</v>
      </c>
      <c r="N499" s="15">
        <v>232</v>
      </c>
      <c r="O499" s="15">
        <v>232</v>
      </c>
    </row>
    <row r="500" spans="1:15">
      <c r="A500" s="22" t="s">
        <v>150</v>
      </c>
      <c r="B500" s="28" t="s">
        <v>419</v>
      </c>
      <c r="C500" s="15">
        <v>131</v>
      </c>
      <c r="D500" s="15">
        <v>329</v>
      </c>
      <c r="E500" s="15">
        <v>140</v>
      </c>
      <c r="F500" s="15">
        <v>150</v>
      </c>
      <c r="G500" s="15">
        <v>194</v>
      </c>
      <c r="H500" s="15">
        <v>163</v>
      </c>
      <c r="I500" s="15">
        <v>204</v>
      </c>
      <c r="J500" s="15">
        <v>182</v>
      </c>
      <c r="K500" s="15">
        <v>150</v>
      </c>
      <c r="L500" s="15">
        <v>124</v>
      </c>
      <c r="M500" s="15">
        <v>302</v>
      </c>
      <c r="N500" s="15">
        <v>232</v>
      </c>
      <c r="O500" s="15">
        <v>224</v>
      </c>
    </row>
    <row r="501" spans="1:15">
      <c r="A501" s="22" t="s">
        <v>150</v>
      </c>
      <c r="B501" s="28" t="s">
        <v>419</v>
      </c>
      <c r="C501" s="15">
        <v>135</v>
      </c>
      <c r="D501" s="15">
        <v>338</v>
      </c>
      <c r="E501" s="15">
        <v>140</v>
      </c>
      <c r="F501" s="15">
        <v>154</v>
      </c>
      <c r="G501" s="15">
        <v>215</v>
      </c>
      <c r="H501" s="15">
        <v>166</v>
      </c>
      <c r="I501" s="15">
        <v>202</v>
      </c>
      <c r="J501" s="15">
        <v>196</v>
      </c>
      <c r="K501" s="15">
        <v>162</v>
      </c>
      <c r="L501" s="15">
        <v>134</v>
      </c>
      <c r="M501" s="15">
        <v>311</v>
      </c>
      <c r="N501" s="15">
        <v>232</v>
      </c>
      <c r="O501" s="15">
        <v>224</v>
      </c>
    </row>
    <row r="502" spans="1:15">
      <c r="A502" s="22" t="s">
        <v>150</v>
      </c>
      <c r="B502" s="28" t="s">
        <v>420</v>
      </c>
      <c r="C502" s="15">
        <v>139</v>
      </c>
      <c r="D502" s="15">
        <v>329</v>
      </c>
      <c r="E502" s="15">
        <v>150</v>
      </c>
      <c r="F502" s="15">
        <v>150</v>
      </c>
      <c r="G502" s="15">
        <v>215</v>
      </c>
      <c r="H502" s="15">
        <v>163</v>
      </c>
      <c r="I502" s="15">
        <v>204</v>
      </c>
      <c r="J502" s="15">
        <v>184</v>
      </c>
      <c r="K502" s="15">
        <v>150</v>
      </c>
      <c r="L502" s="15">
        <v>124</v>
      </c>
      <c r="M502" s="15">
        <v>302</v>
      </c>
      <c r="N502" s="15">
        <v>232</v>
      </c>
      <c r="O502" s="15">
        <v>224</v>
      </c>
    </row>
    <row r="503" spans="1:15">
      <c r="A503" s="22" t="s">
        <v>150</v>
      </c>
      <c r="B503" s="28" t="s">
        <v>420</v>
      </c>
      <c r="C503" s="15">
        <v>143</v>
      </c>
      <c r="D503" s="15">
        <v>338</v>
      </c>
      <c r="E503" s="15">
        <v>150</v>
      </c>
      <c r="F503" s="15">
        <v>150</v>
      </c>
      <c r="G503" s="15">
        <v>194</v>
      </c>
      <c r="H503" s="15">
        <v>166</v>
      </c>
      <c r="I503" s="15">
        <v>204</v>
      </c>
      <c r="J503" s="15">
        <v>198</v>
      </c>
      <c r="K503" s="15">
        <v>162</v>
      </c>
      <c r="L503" s="15">
        <v>134</v>
      </c>
      <c r="M503" s="15">
        <v>302</v>
      </c>
      <c r="N503" s="15">
        <v>232</v>
      </c>
      <c r="O503" s="15">
        <v>194</v>
      </c>
    </row>
    <row r="504" spans="1:15">
      <c r="A504" s="22" t="s">
        <v>150</v>
      </c>
      <c r="B504" s="28" t="s">
        <v>421</v>
      </c>
      <c r="C504" s="15">
        <v>131</v>
      </c>
      <c r="D504" s="15">
        <v>329</v>
      </c>
      <c r="E504" s="15">
        <v>152</v>
      </c>
      <c r="F504" s="15">
        <v>150</v>
      </c>
      <c r="G504" s="15">
        <v>194</v>
      </c>
      <c r="H504" s="15">
        <v>163</v>
      </c>
      <c r="I504" s="15">
        <v>204</v>
      </c>
      <c r="J504" s="15">
        <v>184</v>
      </c>
      <c r="K504" s="15">
        <v>150</v>
      </c>
      <c r="L504" s="15">
        <v>124</v>
      </c>
      <c r="M504" s="15">
        <v>302</v>
      </c>
      <c r="N504" s="15">
        <v>232</v>
      </c>
      <c r="O504" s="15">
        <v>232</v>
      </c>
    </row>
    <row r="505" spans="1:15">
      <c r="A505" s="22" t="s">
        <v>150</v>
      </c>
      <c r="B505" s="28" t="s">
        <v>421</v>
      </c>
      <c r="C505" s="15">
        <v>135</v>
      </c>
      <c r="D505" s="15">
        <v>338</v>
      </c>
      <c r="E505" s="15">
        <v>150</v>
      </c>
      <c r="F505" s="15">
        <v>158</v>
      </c>
      <c r="G505" s="15">
        <v>215</v>
      </c>
      <c r="H505" s="15">
        <v>166</v>
      </c>
      <c r="I505" s="15">
        <v>202</v>
      </c>
      <c r="J505" s="15">
        <v>198</v>
      </c>
      <c r="K505" s="15">
        <v>162</v>
      </c>
      <c r="L505" s="15">
        <v>134</v>
      </c>
      <c r="M505" s="15">
        <v>302</v>
      </c>
      <c r="N505" s="15">
        <v>232</v>
      </c>
      <c r="O505" s="15">
        <v>214</v>
      </c>
    </row>
    <row r="506" spans="1:15">
      <c r="A506" s="22" t="s">
        <v>150</v>
      </c>
      <c r="B506" s="28" t="s">
        <v>422</v>
      </c>
      <c r="C506" s="15">
        <v>139</v>
      </c>
      <c r="D506" s="15">
        <v>329</v>
      </c>
      <c r="E506" s="15">
        <v>150</v>
      </c>
      <c r="F506" s="15">
        <v>150</v>
      </c>
      <c r="G506" s="15">
        <v>194</v>
      </c>
      <c r="H506" s="15">
        <v>163</v>
      </c>
      <c r="I506" s="15">
        <v>202</v>
      </c>
      <c r="J506" s="15">
        <v>184</v>
      </c>
      <c r="K506" s="15">
        <v>162</v>
      </c>
      <c r="L506" s="15">
        <v>124</v>
      </c>
      <c r="M506" s="15">
        <v>302</v>
      </c>
      <c r="N506" s="15">
        <v>232</v>
      </c>
      <c r="O506" s="15">
        <v>224</v>
      </c>
    </row>
    <row r="507" spans="1:15">
      <c r="A507" s="22" t="s">
        <v>150</v>
      </c>
      <c r="B507" s="28" t="s">
        <v>422</v>
      </c>
      <c r="C507" s="15">
        <v>143</v>
      </c>
      <c r="D507" s="15">
        <v>338</v>
      </c>
      <c r="E507" s="15">
        <v>150</v>
      </c>
      <c r="F507" s="15">
        <v>150</v>
      </c>
      <c r="G507" s="15">
        <v>215</v>
      </c>
      <c r="H507" s="15">
        <v>166</v>
      </c>
      <c r="I507" s="15">
        <v>204</v>
      </c>
      <c r="J507" s="15">
        <v>184</v>
      </c>
      <c r="K507" s="15">
        <v>150</v>
      </c>
      <c r="L507" s="15">
        <v>134</v>
      </c>
      <c r="M507" s="15">
        <v>302</v>
      </c>
      <c r="N507" s="15">
        <v>232</v>
      </c>
      <c r="O507" s="15">
        <v>206</v>
      </c>
    </row>
    <row r="508" spans="1:15">
      <c r="A508" s="22" t="s">
        <v>150</v>
      </c>
      <c r="B508" s="28" t="s">
        <v>423</v>
      </c>
      <c r="C508" s="15">
        <v>139</v>
      </c>
      <c r="D508" s="15">
        <v>329</v>
      </c>
      <c r="E508" s="15">
        <v>152</v>
      </c>
      <c r="F508" s="15">
        <v>150</v>
      </c>
      <c r="G508" s="15">
        <v>215</v>
      </c>
      <c r="H508" s="15">
        <v>163</v>
      </c>
      <c r="I508" s="15">
        <v>206</v>
      </c>
      <c r="J508" s="15">
        <v>182</v>
      </c>
      <c r="K508" s="15">
        <v>150</v>
      </c>
      <c r="L508" s="15">
        <v>124</v>
      </c>
      <c r="M508" s="15">
        <v>311</v>
      </c>
      <c r="N508" s="15">
        <v>232</v>
      </c>
      <c r="O508" s="15">
        <v>224</v>
      </c>
    </row>
    <row r="509" spans="1:15">
      <c r="A509" s="22" t="s">
        <v>150</v>
      </c>
      <c r="B509" s="28" t="s">
        <v>423</v>
      </c>
      <c r="C509" s="15">
        <v>143</v>
      </c>
      <c r="D509" s="15">
        <v>338</v>
      </c>
      <c r="E509" s="15">
        <v>154</v>
      </c>
      <c r="F509" s="15">
        <v>154</v>
      </c>
      <c r="G509" s="15">
        <v>194</v>
      </c>
      <c r="H509" s="15">
        <v>166</v>
      </c>
      <c r="I509" s="15">
        <v>204</v>
      </c>
      <c r="J509" s="15">
        <v>196</v>
      </c>
      <c r="K509" s="15">
        <v>162</v>
      </c>
      <c r="L509" s="15">
        <v>134</v>
      </c>
      <c r="M509" s="15">
        <v>302</v>
      </c>
      <c r="N509" s="15">
        <v>232</v>
      </c>
      <c r="O509" s="15">
        <v>224</v>
      </c>
    </row>
    <row r="510" spans="1:15">
      <c r="A510" s="22" t="s">
        <v>150</v>
      </c>
      <c r="B510" s="28" t="s">
        <v>424</v>
      </c>
      <c r="C510" s="15">
        <v>139</v>
      </c>
      <c r="D510" s="15">
        <v>329</v>
      </c>
      <c r="E510" s="15">
        <v>152</v>
      </c>
      <c r="F510" s="15">
        <v>150</v>
      </c>
      <c r="G510" s="15">
        <v>194</v>
      </c>
      <c r="H510" s="15">
        <v>163</v>
      </c>
      <c r="I510" s="15">
        <v>204</v>
      </c>
      <c r="J510" s="15">
        <v>198</v>
      </c>
      <c r="K510" s="15">
        <v>150</v>
      </c>
      <c r="L510" s="15">
        <v>124</v>
      </c>
      <c r="M510" s="15">
        <v>302</v>
      </c>
      <c r="N510" s="15">
        <v>232</v>
      </c>
      <c r="O510" s="15">
        <v>224</v>
      </c>
    </row>
    <row r="511" spans="1:15">
      <c r="A511" s="22" t="s">
        <v>150</v>
      </c>
      <c r="B511" s="28" t="s">
        <v>424</v>
      </c>
      <c r="C511" s="15">
        <v>143</v>
      </c>
      <c r="D511" s="15">
        <v>338</v>
      </c>
      <c r="E511" s="15">
        <v>150</v>
      </c>
      <c r="F511" s="15">
        <v>150</v>
      </c>
      <c r="G511" s="15">
        <v>215</v>
      </c>
      <c r="H511" s="15">
        <v>166</v>
      </c>
      <c r="I511" s="15">
        <v>200</v>
      </c>
      <c r="J511" s="15">
        <v>184</v>
      </c>
      <c r="K511" s="15">
        <v>162</v>
      </c>
      <c r="L511" s="15">
        <v>134</v>
      </c>
      <c r="M511" s="15">
        <v>302</v>
      </c>
      <c r="N511" s="15">
        <v>232</v>
      </c>
      <c r="O511" s="15">
        <v>224</v>
      </c>
    </row>
    <row r="512" spans="1:15">
      <c r="A512" s="22" t="s">
        <v>150</v>
      </c>
      <c r="B512" s="28" t="s">
        <v>425</v>
      </c>
      <c r="C512" s="15">
        <v>139</v>
      </c>
      <c r="D512" s="15">
        <v>338</v>
      </c>
      <c r="E512" s="15">
        <v>140</v>
      </c>
      <c r="F512" s="15">
        <v>150</v>
      </c>
      <c r="G512" s="15">
        <v>194</v>
      </c>
      <c r="H512" s="15">
        <v>163</v>
      </c>
      <c r="I512" s="15">
        <v>204</v>
      </c>
      <c r="J512" s="15">
        <v>184</v>
      </c>
      <c r="K512" s="15">
        <v>150</v>
      </c>
      <c r="L512" s="15">
        <v>124</v>
      </c>
      <c r="M512" s="15">
        <v>302</v>
      </c>
      <c r="N512" s="15">
        <v>232</v>
      </c>
      <c r="O512" s="15">
        <v>224</v>
      </c>
    </row>
    <row r="513" spans="1:15">
      <c r="A513" s="22" t="s">
        <v>150</v>
      </c>
      <c r="B513" s="28" t="s">
        <v>425</v>
      </c>
      <c r="C513" s="15">
        <v>143</v>
      </c>
      <c r="D513" s="15">
        <v>329</v>
      </c>
      <c r="E513" s="15">
        <v>140</v>
      </c>
      <c r="F513" s="15">
        <v>154</v>
      </c>
      <c r="G513" s="15">
        <v>215</v>
      </c>
      <c r="H513" s="15">
        <v>166</v>
      </c>
      <c r="I513" s="15">
        <v>158</v>
      </c>
      <c r="J513" s="15">
        <v>198</v>
      </c>
      <c r="K513" s="15">
        <v>162</v>
      </c>
      <c r="L513" s="15">
        <v>134</v>
      </c>
      <c r="M513" s="15">
        <v>302</v>
      </c>
      <c r="N513" s="15">
        <v>232</v>
      </c>
      <c r="O513" s="15">
        <v>224</v>
      </c>
    </row>
    <row r="514" spans="1:15">
      <c r="A514" s="22" t="s">
        <v>150</v>
      </c>
      <c r="B514" s="28" t="s">
        <v>426</v>
      </c>
      <c r="C514" s="15">
        <v>143</v>
      </c>
      <c r="D514" s="15">
        <v>302</v>
      </c>
      <c r="E514" s="15">
        <v>152</v>
      </c>
      <c r="F514" s="15">
        <v>158</v>
      </c>
      <c r="G514" s="15">
        <v>200</v>
      </c>
      <c r="H514" s="15">
        <v>166</v>
      </c>
      <c r="I514" s="15">
        <v>202</v>
      </c>
      <c r="J514" s="15">
        <v>196</v>
      </c>
      <c r="K514" s="15">
        <v>162</v>
      </c>
      <c r="L514" s="15">
        <v>124</v>
      </c>
      <c r="M514" s="15">
        <v>302</v>
      </c>
      <c r="N514" s="15">
        <v>232</v>
      </c>
      <c r="O514" s="15">
        <v>224</v>
      </c>
    </row>
    <row r="515" spans="1:15">
      <c r="A515" s="22" t="s">
        <v>150</v>
      </c>
      <c r="B515" s="28" t="s">
        <v>426</v>
      </c>
      <c r="C515" s="15">
        <v>143</v>
      </c>
      <c r="D515" s="15">
        <v>302</v>
      </c>
      <c r="E515" s="15">
        <v>150</v>
      </c>
      <c r="F515" s="15">
        <v>186</v>
      </c>
      <c r="G515" s="15">
        <v>215</v>
      </c>
      <c r="H515" s="15">
        <v>163</v>
      </c>
      <c r="I515" s="15">
        <v>206</v>
      </c>
      <c r="J515" s="15">
        <v>196</v>
      </c>
      <c r="K515" s="15">
        <v>150</v>
      </c>
      <c r="L515" s="15">
        <v>134</v>
      </c>
      <c r="M515" s="15">
        <v>302</v>
      </c>
      <c r="N515" s="15">
        <v>232</v>
      </c>
      <c r="O515" s="15">
        <v>194</v>
      </c>
    </row>
    <row r="516" spans="1:15">
      <c r="A516" s="22" t="s">
        <v>150</v>
      </c>
      <c r="B516" s="28" t="s">
        <v>427</v>
      </c>
      <c r="C516" s="15">
        <v>139</v>
      </c>
      <c r="D516" s="15">
        <v>338</v>
      </c>
      <c r="E516" s="15">
        <v>152</v>
      </c>
      <c r="F516" s="15">
        <v>150</v>
      </c>
      <c r="G516" s="15">
        <v>194</v>
      </c>
      <c r="H516" s="15">
        <v>163</v>
      </c>
      <c r="I516" s="15">
        <v>204</v>
      </c>
      <c r="J516" s="15">
        <v>198</v>
      </c>
      <c r="K516" s="15">
        <v>150</v>
      </c>
      <c r="L516" s="15">
        <v>124</v>
      </c>
      <c r="M516" s="15">
        <v>302</v>
      </c>
      <c r="N516" s="15">
        <v>232</v>
      </c>
      <c r="O516" s="15">
        <v>224</v>
      </c>
    </row>
    <row r="517" spans="1:15">
      <c r="A517" s="22" t="s">
        <v>150</v>
      </c>
      <c r="B517" s="28" t="s">
        <v>427</v>
      </c>
      <c r="C517" s="15">
        <v>143</v>
      </c>
      <c r="D517" s="15">
        <v>329</v>
      </c>
      <c r="E517" s="15">
        <v>140</v>
      </c>
      <c r="F517" s="15">
        <v>186</v>
      </c>
      <c r="G517" s="15">
        <v>215</v>
      </c>
      <c r="H517" s="15">
        <v>166</v>
      </c>
      <c r="I517" s="15">
        <v>206</v>
      </c>
      <c r="J517" s="15">
        <v>184</v>
      </c>
      <c r="K517" s="15">
        <v>162</v>
      </c>
      <c r="L517" s="15">
        <v>134</v>
      </c>
      <c r="M517" s="15">
        <v>320</v>
      </c>
      <c r="N517" s="15">
        <v>232</v>
      </c>
      <c r="O517" s="15">
        <v>194</v>
      </c>
    </row>
    <row r="518" spans="1:15">
      <c r="A518" s="22" t="s">
        <v>150</v>
      </c>
      <c r="B518" s="28" t="s">
        <v>428</v>
      </c>
      <c r="C518" s="15">
        <v>139</v>
      </c>
      <c r="D518" s="15">
        <v>329</v>
      </c>
      <c r="E518" s="15">
        <v>150</v>
      </c>
      <c r="F518" s="15">
        <v>150</v>
      </c>
      <c r="G518" s="15">
        <v>194</v>
      </c>
      <c r="H518" s="15">
        <v>163</v>
      </c>
      <c r="I518" s="15">
        <v>204</v>
      </c>
      <c r="J518" s="15">
        <v>184</v>
      </c>
      <c r="K518" s="15">
        <v>150</v>
      </c>
      <c r="L518" s="15">
        <v>124</v>
      </c>
      <c r="M518" s="15">
        <v>302</v>
      </c>
      <c r="N518" s="15">
        <v>232</v>
      </c>
      <c r="O518" s="15">
        <v>224</v>
      </c>
    </row>
    <row r="519" spans="1:15">
      <c r="A519" s="22" t="s">
        <v>150</v>
      </c>
      <c r="B519" s="28" t="s">
        <v>428</v>
      </c>
      <c r="C519" s="15">
        <v>143</v>
      </c>
      <c r="D519" s="15">
        <v>338</v>
      </c>
      <c r="E519" s="15">
        <v>140</v>
      </c>
      <c r="F519" s="15">
        <v>154</v>
      </c>
      <c r="G519" s="15">
        <v>215</v>
      </c>
      <c r="H519" s="15">
        <v>166</v>
      </c>
      <c r="I519" s="15">
        <v>206</v>
      </c>
      <c r="J519" s="15">
        <v>198</v>
      </c>
      <c r="K519" s="15">
        <v>162</v>
      </c>
      <c r="L519" s="15">
        <v>134</v>
      </c>
      <c r="M519" s="15">
        <v>299</v>
      </c>
      <c r="N519" s="15">
        <v>232</v>
      </c>
      <c r="O519" s="15">
        <v>224</v>
      </c>
    </row>
    <row r="520" spans="1:15">
      <c r="A520" s="22" t="s">
        <v>150</v>
      </c>
      <c r="B520" s="28" t="s">
        <v>429</v>
      </c>
      <c r="C520" s="15">
        <v>139</v>
      </c>
      <c r="D520" s="15">
        <v>329</v>
      </c>
      <c r="E520" s="15">
        <v>152</v>
      </c>
      <c r="F520" s="15">
        <v>150</v>
      </c>
      <c r="G520" s="15">
        <v>194</v>
      </c>
      <c r="H520" s="15">
        <v>163</v>
      </c>
      <c r="I520" s="15">
        <v>204</v>
      </c>
      <c r="J520" s="15">
        <v>184</v>
      </c>
      <c r="K520" s="15">
        <v>150</v>
      </c>
      <c r="L520" s="15">
        <v>124</v>
      </c>
      <c r="M520" s="15">
        <v>302</v>
      </c>
      <c r="N520" s="15">
        <v>232</v>
      </c>
      <c r="O520" s="15">
        <v>224</v>
      </c>
    </row>
    <row r="521" spans="1:15">
      <c r="A521" s="22" t="s">
        <v>150</v>
      </c>
      <c r="B521" s="28" t="s">
        <v>429</v>
      </c>
      <c r="C521" s="15">
        <v>143</v>
      </c>
      <c r="D521" s="15">
        <v>338</v>
      </c>
      <c r="E521" s="15">
        <v>150</v>
      </c>
      <c r="F521" s="15">
        <v>170</v>
      </c>
      <c r="G521" s="15">
        <v>215</v>
      </c>
      <c r="H521" s="15">
        <v>166</v>
      </c>
      <c r="I521" s="15">
        <v>202</v>
      </c>
      <c r="J521" s="15">
        <v>198</v>
      </c>
      <c r="K521" s="15">
        <v>162</v>
      </c>
      <c r="L521" s="15">
        <v>134</v>
      </c>
      <c r="M521" s="15">
        <v>293</v>
      </c>
      <c r="N521" s="15">
        <v>232</v>
      </c>
      <c r="O521" s="15">
        <v>224</v>
      </c>
    </row>
    <row r="522" spans="1:15">
      <c r="A522" s="22" t="s">
        <v>150</v>
      </c>
      <c r="B522" s="28" t="s">
        <v>430</v>
      </c>
      <c r="C522" s="15">
        <v>131</v>
      </c>
      <c r="D522" s="15">
        <v>329</v>
      </c>
      <c r="E522" s="15">
        <v>152</v>
      </c>
      <c r="F522" s="15">
        <v>158</v>
      </c>
      <c r="G522" s="15">
        <v>215</v>
      </c>
      <c r="H522" s="15">
        <v>163</v>
      </c>
      <c r="I522" s="15">
        <v>206</v>
      </c>
      <c r="J522" s="15">
        <v>196</v>
      </c>
      <c r="K522" s="15">
        <v>150</v>
      </c>
      <c r="L522" s="15">
        <v>124</v>
      </c>
      <c r="M522" s="15">
        <v>302</v>
      </c>
      <c r="N522" s="15">
        <v>232</v>
      </c>
      <c r="O522" s="15">
        <v>224</v>
      </c>
    </row>
    <row r="523" spans="1:15">
      <c r="A523" s="22" t="s">
        <v>150</v>
      </c>
      <c r="B523" s="28" t="s">
        <v>430</v>
      </c>
      <c r="C523" s="15">
        <v>135</v>
      </c>
      <c r="D523" s="15">
        <v>338</v>
      </c>
      <c r="E523" s="15">
        <v>150</v>
      </c>
      <c r="F523" s="15">
        <v>150</v>
      </c>
      <c r="G523" s="15">
        <v>194</v>
      </c>
      <c r="H523" s="15">
        <v>166</v>
      </c>
      <c r="I523" s="15">
        <v>204</v>
      </c>
      <c r="J523" s="15">
        <v>184</v>
      </c>
      <c r="K523" s="15">
        <v>162</v>
      </c>
      <c r="L523" s="15">
        <v>134</v>
      </c>
      <c r="M523" s="15">
        <v>302</v>
      </c>
      <c r="N523" s="15">
        <v>232</v>
      </c>
      <c r="O523" s="15">
        <v>194</v>
      </c>
    </row>
    <row r="524" spans="1:15">
      <c r="A524" s="22" t="s">
        <v>150</v>
      </c>
      <c r="B524" s="28" t="s">
        <v>431</v>
      </c>
      <c r="C524" s="15">
        <v>139</v>
      </c>
      <c r="D524" s="15">
        <v>302</v>
      </c>
      <c r="E524" s="15">
        <v>150</v>
      </c>
      <c r="F524" s="15">
        <v>150</v>
      </c>
      <c r="G524" s="15">
        <v>194</v>
      </c>
      <c r="H524" s="15">
        <v>160</v>
      </c>
      <c r="I524" s="15">
        <v>202</v>
      </c>
      <c r="J524" s="15">
        <v>200</v>
      </c>
      <c r="K524" s="15">
        <v>162</v>
      </c>
      <c r="L524" s="15">
        <v>124</v>
      </c>
      <c r="M524" s="15">
        <v>302</v>
      </c>
      <c r="N524" s="15">
        <v>232</v>
      </c>
      <c r="O524" s="15">
        <v>224</v>
      </c>
    </row>
    <row r="525" spans="1:15">
      <c r="A525" s="22" t="s">
        <v>150</v>
      </c>
      <c r="B525" s="28" t="s">
        <v>431</v>
      </c>
      <c r="C525" s="15">
        <v>143</v>
      </c>
      <c r="D525" s="15">
        <v>293</v>
      </c>
      <c r="E525" s="15">
        <v>150</v>
      </c>
      <c r="F525" s="15">
        <v>150</v>
      </c>
      <c r="G525" s="15">
        <v>215</v>
      </c>
      <c r="H525" s="15">
        <v>163</v>
      </c>
      <c r="I525" s="15">
        <v>202</v>
      </c>
      <c r="J525" s="15">
        <v>184</v>
      </c>
      <c r="K525" s="15">
        <v>150</v>
      </c>
      <c r="L525" s="15">
        <v>134</v>
      </c>
      <c r="M525" s="15">
        <v>302</v>
      </c>
      <c r="N525" s="15">
        <v>232</v>
      </c>
      <c r="O525" s="15">
        <v>224</v>
      </c>
    </row>
    <row r="526" spans="1:15">
      <c r="A526" s="22" t="s">
        <v>150</v>
      </c>
      <c r="B526" s="28" t="s">
        <v>432</v>
      </c>
      <c r="C526" s="15">
        <v>139</v>
      </c>
      <c r="D526" s="15">
        <v>329</v>
      </c>
      <c r="E526" s="15">
        <v>150</v>
      </c>
      <c r="F526" s="15">
        <v>150</v>
      </c>
      <c r="G526" s="15">
        <v>194</v>
      </c>
      <c r="H526" s="15">
        <v>163</v>
      </c>
      <c r="I526" s="15">
        <v>202</v>
      </c>
      <c r="J526" s="15">
        <v>196</v>
      </c>
      <c r="K526" s="15">
        <v>150</v>
      </c>
      <c r="L526" s="15">
        <v>124</v>
      </c>
      <c r="M526" s="15">
        <v>302</v>
      </c>
      <c r="N526" s="15">
        <v>232</v>
      </c>
      <c r="O526" s="15">
        <v>230</v>
      </c>
    </row>
    <row r="527" spans="1:15">
      <c r="A527" s="22" t="s">
        <v>150</v>
      </c>
      <c r="B527" s="28" t="s">
        <v>432</v>
      </c>
      <c r="C527" s="15">
        <v>143</v>
      </c>
      <c r="D527" s="15">
        <v>338</v>
      </c>
      <c r="E527" s="15">
        <v>150</v>
      </c>
      <c r="F527" s="15">
        <v>186</v>
      </c>
      <c r="G527" s="15">
        <v>215</v>
      </c>
      <c r="H527" s="15">
        <v>166</v>
      </c>
      <c r="I527" s="15">
        <v>204</v>
      </c>
      <c r="J527" s="15">
        <v>198</v>
      </c>
      <c r="K527" s="15">
        <v>162</v>
      </c>
      <c r="L527" s="15">
        <v>134</v>
      </c>
      <c r="M527" s="15">
        <v>302</v>
      </c>
      <c r="N527" s="15">
        <v>232</v>
      </c>
      <c r="O527" s="15">
        <v>224</v>
      </c>
    </row>
    <row r="528" spans="1:15">
      <c r="A528" s="22" t="s">
        <v>150</v>
      </c>
      <c r="B528" s="28" t="s">
        <v>433</v>
      </c>
      <c r="C528" s="15">
        <v>139</v>
      </c>
      <c r="D528" s="15">
        <v>302</v>
      </c>
      <c r="E528" s="15">
        <v>150</v>
      </c>
      <c r="F528" s="15">
        <v>174</v>
      </c>
      <c r="G528" s="15">
        <v>194</v>
      </c>
      <c r="H528" s="15">
        <v>163</v>
      </c>
      <c r="I528" s="15">
        <v>202</v>
      </c>
      <c r="J528" s="15">
        <v>196</v>
      </c>
      <c r="K528" s="15">
        <v>150</v>
      </c>
      <c r="L528" s="15">
        <v>146</v>
      </c>
      <c r="M528" s="15">
        <v>302</v>
      </c>
      <c r="N528" s="15">
        <v>232</v>
      </c>
      <c r="O528" s="15">
        <v>192</v>
      </c>
    </row>
    <row r="529" spans="1:15">
      <c r="A529" s="22" t="s">
        <v>150</v>
      </c>
      <c r="B529" s="28" t="s">
        <v>433</v>
      </c>
      <c r="C529" s="15">
        <v>143</v>
      </c>
      <c r="D529" s="15">
        <v>329</v>
      </c>
      <c r="E529" s="15">
        <v>140</v>
      </c>
      <c r="F529" s="15">
        <v>190</v>
      </c>
      <c r="G529" s="15">
        <v>200</v>
      </c>
      <c r="H529" s="15">
        <v>166</v>
      </c>
      <c r="I529" s="15">
        <v>202</v>
      </c>
      <c r="J529" s="15">
        <v>200</v>
      </c>
      <c r="K529" s="15">
        <v>162</v>
      </c>
      <c r="L529" s="15">
        <v>122</v>
      </c>
      <c r="M529" s="15">
        <v>293</v>
      </c>
      <c r="N529" s="15">
        <v>232</v>
      </c>
      <c r="O529" s="15">
        <v>224</v>
      </c>
    </row>
    <row r="530" spans="1:15">
      <c r="A530" s="22" t="s">
        <v>150</v>
      </c>
      <c r="B530" s="28" t="s">
        <v>434</v>
      </c>
      <c r="C530" s="15">
        <v>139</v>
      </c>
      <c r="D530" s="15">
        <v>329</v>
      </c>
      <c r="E530" s="15">
        <v>150</v>
      </c>
      <c r="F530" s="15">
        <v>150</v>
      </c>
      <c r="G530" s="15">
        <v>197</v>
      </c>
      <c r="H530" s="15">
        <v>163</v>
      </c>
      <c r="I530" s="15">
        <v>204</v>
      </c>
      <c r="J530" s="15">
        <v>200</v>
      </c>
      <c r="K530" s="15">
        <v>150</v>
      </c>
      <c r="L530" s="15">
        <v>146</v>
      </c>
      <c r="M530" s="15">
        <v>320</v>
      </c>
      <c r="N530" s="15">
        <v>232</v>
      </c>
      <c r="O530" s="15">
        <v>224</v>
      </c>
    </row>
    <row r="531" spans="1:15">
      <c r="A531" s="22" t="s">
        <v>150</v>
      </c>
      <c r="B531" s="28" t="s">
        <v>434</v>
      </c>
      <c r="C531" s="15">
        <v>143</v>
      </c>
      <c r="D531" s="15">
        <v>338</v>
      </c>
      <c r="E531" s="15">
        <v>140</v>
      </c>
      <c r="F531" s="15">
        <v>174</v>
      </c>
      <c r="G531" s="15">
        <v>215</v>
      </c>
      <c r="H531" s="15">
        <v>166</v>
      </c>
      <c r="I531" s="15">
        <v>202</v>
      </c>
      <c r="J531" s="15">
        <v>196</v>
      </c>
      <c r="K531" s="15">
        <v>168</v>
      </c>
      <c r="L531" s="15">
        <v>134</v>
      </c>
      <c r="M531" s="15">
        <v>302</v>
      </c>
      <c r="N531" s="15">
        <v>232</v>
      </c>
      <c r="O531" s="15">
        <v>232</v>
      </c>
    </row>
    <row r="532" spans="1:15">
      <c r="A532" s="22" t="s">
        <v>150</v>
      </c>
      <c r="B532" s="28" t="s">
        <v>435</v>
      </c>
      <c r="C532" s="15">
        <v>139</v>
      </c>
      <c r="D532" s="15">
        <v>338</v>
      </c>
      <c r="E532" s="15">
        <v>152</v>
      </c>
      <c r="F532" s="15">
        <v>150</v>
      </c>
      <c r="G532" s="15">
        <v>194</v>
      </c>
      <c r="H532" s="15">
        <v>163</v>
      </c>
      <c r="I532" s="15">
        <v>204</v>
      </c>
      <c r="J532" s="15">
        <v>184</v>
      </c>
      <c r="K532" s="15">
        <v>150</v>
      </c>
      <c r="L532" s="15">
        <v>134</v>
      </c>
      <c r="M532" s="15">
        <v>302</v>
      </c>
      <c r="N532" s="15">
        <v>232</v>
      </c>
      <c r="O532" s="15">
        <v>224</v>
      </c>
    </row>
    <row r="533" spans="1:15">
      <c r="A533" s="22" t="s">
        <v>150</v>
      </c>
      <c r="B533" s="28" t="s">
        <v>435</v>
      </c>
      <c r="C533" s="15">
        <v>143</v>
      </c>
      <c r="D533" s="15">
        <v>329</v>
      </c>
      <c r="E533" s="15">
        <v>152</v>
      </c>
      <c r="F533" s="15">
        <v>150</v>
      </c>
      <c r="G533" s="15">
        <v>215</v>
      </c>
      <c r="H533" s="15">
        <v>166</v>
      </c>
      <c r="I533" s="15">
        <v>204</v>
      </c>
      <c r="J533" s="15">
        <v>198</v>
      </c>
      <c r="K533" s="15">
        <v>162</v>
      </c>
      <c r="L533" s="15">
        <v>124</v>
      </c>
      <c r="M533" s="15">
        <v>311</v>
      </c>
      <c r="N533" s="15">
        <v>232</v>
      </c>
      <c r="O533" s="15">
        <v>194</v>
      </c>
    </row>
    <row r="534" spans="1:15">
      <c r="A534" s="22" t="s">
        <v>150</v>
      </c>
      <c r="B534" s="28" t="s">
        <v>436</v>
      </c>
      <c r="C534" s="15">
        <v>139</v>
      </c>
      <c r="D534" s="15">
        <v>338</v>
      </c>
      <c r="E534" s="15">
        <v>142</v>
      </c>
      <c r="F534" s="15">
        <v>150</v>
      </c>
      <c r="G534" s="15">
        <v>194</v>
      </c>
      <c r="H534" s="15">
        <v>163</v>
      </c>
      <c r="I534" s="15">
        <v>204</v>
      </c>
      <c r="J534" s="15">
        <v>184</v>
      </c>
      <c r="K534" s="15">
        <v>150</v>
      </c>
      <c r="L534" s="15">
        <v>132</v>
      </c>
      <c r="M534" s="15">
        <v>302</v>
      </c>
      <c r="N534" s="15">
        <v>232</v>
      </c>
      <c r="O534" s="15">
        <v>224</v>
      </c>
    </row>
    <row r="535" spans="1:15">
      <c r="A535" s="22" t="s">
        <v>150</v>
      </c>
      <c r="B535" s="28" t="s">
        <v>436</v>
      </c>
      <c r="C535" s="15">
        <v>143</v>
      </c>
      <c r="D535" s="15">
        <v>329</v>
      </c>
      <c r="E535" s="15">
        <v>150</v>
      </c>
      <c r="F535" s="15">
        <v>142</v>
      </c>
      <c r="G535" s="15">
        <v>215</v>
      </c>
      <c r="H535" s="15">
        <v>166</v>
      </c>
      <c r="I535" s="15">
        <v>202</v>
      </c>
      <c r="J535" s="15">
        <v>198</v>
      </c>
      <c r="K535" s="15">
        <v>150</v>
      </c>
      <c r="L535" s="15">
        <v>134</v>
      </c>
      <c r="M535" s="15">
        <v>299</v>
      </c>
      <c r="N535" s="15">
        <v>232</v>
      </c>
      <c r="O535" s="15">
        <v>194</v>
      </c>
    </row>
    <row r="536" spans="1:15">
      <c r="A536" s="22" t="s">
        <v>150</v>
      </c>
      <c r="B536" s="28" t="s">
        <v>437</v>
      </c>
      <c r="C536" s="15">
        <v>139</v>
      </c>
      <c r="D536" s="15">
        <v>338</v>
      </c>
      <c r="E536" s="15">
        <v>150</v>
      </c>
      <c r="F536" s="15">
        <v>150</v>
      </c>
      <c r="G536" s="15">
        <v>194</v>
      </c>
      <c r="H536" s="15">
        <v>163</v>
      </c>
      <c r="I536" s="15">
        <v>202</v>
      </c>
      <c r="J536" s="15">
        <v>184</v>
      </c>
      <c r="K536" s="15">
        <v>150</v>
      </c>
      <c r="L536" s="15">
        <v>134</v>
      </c>
      <c r="M536" s="15">
        <v>302</v>
      </c>
      <c r="N536" s="15">
        <v>232</v>
      </c>
      <c r="O536" s="15">
        <v>224</v>
      </c>
    </row>
    <row r="537" spans="1:15">
      <c r="A537" s="22" t="s">
        <v>150</v>
      </c>
      <c r="B537" s="28" t="s">
        <v>437</v>
      </c>
      <c r="C537" s="15">
        <v>143</v>
      </c>
      <c r="D537" s="15">
        <v>329</v>
      </c>
      <c r="E537" s="15">
        <v>152</v>
      </c>
      <c r="F537" s="15">
        <v>154</v>
      </c>
      <c r="G537" s="15">
        <v>215</v>
      </c>
      <c r="H537" s="15">
        <v>166</v>
      </c>
      <c r="I537" s="15">
        <v>202</v>
      </c>
      <c r="J537" s="15">
        <v>198</v>
      </c>
      <c r="K537" s="15">
        <v>162</v>
      </c>
      <c r="L537" s="15">
        <v>146</v>
      </c>
      <c r="M537" s="15">
        <v>302</v>
      </c>
      <c r="N537" s="15">
        <v>232</v>
      </c>
      <c r="O537" s="15">
        <v>224</v>
      </c>
    </row>
    <row r="538" spans="1:15">
      <c r="A538" s="22" t="s">
        <v>150</v>
      </c>
      <c r="B538" s="28" t="s">
        <v>438</v>
      </c>
      <c r="C538" s="15">
        <v>139</v>
      </c>
      <c r="D538" s="15">
        <v>338</v>
      </c>
      <c r="E538" s="15">
        <v>142</v>
      </c>
      <c r="F538" s="15">
        <v>154</v>
      </c>
      <c r="G538" s="15">
        <v>194</v>
      </c>
      <c r="H538" s="15">
        <v>163</v>
      </c>
      <c r="I538" s="15">
        <v>202</v>
      </c>
      <c r="J538" s="15">
        <v>196</v>
      </c>
      <c r="K538" s="15">
        <v>162</v>
      </c>
      <c r="L538" s="15">
        <v>134</v>
      </c>
      <c r="M538" s="15">
        <v>302</v>
      </c>
      <c r="N538" s="15">
        <v>232</v>
      </c>
      <c r="O538" s="15">
        <v>224</v>
      </c>
    </row>
    <row r="539" spans="1:15">
      <c r="A539" s="22" t="s">
        <v>150</v>
      </c>
      <c r="B539" s="28" t="s">
        <v>438</v>
      </c>
      <c r="C539" s="15">
        <v>143</v>
      </c>
      <c r="D539" s="15">
        <v>338</v>
      </c>
      <c r="E539" s="15">
        <v>154</v>
      </c>
      <c r="F539" s="15">
        <v>154</v>
      </c>
      <c r="G539" s="15">
        <v>215</v>
      </c>
      <c r="H539" s="15">
        <v>166</v>
      </c>
      <c r="I539" s="15">
        <v>202</v>
      </c>
      <c r="J539" s="15">
        <v>196</v>
      </c>
      <c r="K539" s="15">
        <v>162</v>
      </c>
      <c r="L539" s="15">
        <v>180</v>
      </c>
      <c r="M539" s="15">
        <v>293</v>
      </c>
      <c r="N539" s="15">
        <v>232</v>
      </c>
      <c r="O539" s="15">
        <v>224</v>
      </c>
    </row>
    <row r="540" spans="1:15">
      <c r="A540" s="22" t="s">
        <v>150</v>
      </c>
      <c r="B540" s="28" t="s">
        <v>439</v>
      </c>
      <c r="C540" s="15">
        <v>139</v>
      </c>
      <c r="D540" s="15">
        <v>302</v>
      </c>
      <c r="E540" s="15">
        <v>152</v>
      </c>
      <c r="F540" s="15">
        <v>170</v>
      </c>
      <c r="G540" s="15">
        <v>194</v>
      </c>
      <c r="H540" s="15">
        <v>163</v>
      </c>
      <c r="I540" s="15">
        <v>200</v>
      </c>
      <c r="J540" s="15">
        <v>184</v>
      </c>
      <c r="K540" s="15">
        <v>162</v>
      </c>
      <c r="L540" s="15">
        <v>124</v>
      </c>
      <c r="M540" s="15">
        <v>302</v>
      </c>
      <c r="N540" s="15">
        <v>232</v>
      </c>
      <c r="O540" s="15">
        <v>232</v>
      </c>
    </row>
    <row r="541" spans="1:15">
      <c r="A541" s="22" t="s">
        <v>150</v>
      </c>
      <c r="B541" s="28" t="s">
        <v>439</v>
      </c>
      <c r="C541" s="15">
        <v>143</v>
      </c>
      <c r="D541" s="15">
        <v>302</v>
      </c>
      <c r="E541" s="15">
        <v>152</v>
      </c>
      <c r="F541" s="15">
        <v>142</v>
      </c>
      <c r="G541" s="15">
        <v>194</v>
      </c>
      <c r="H541" s="15">
        <v>166</v>
      </c>
      <c r="I541" s="15">
        <v>202</v>
      </c>
      <c r="J541" s="15">
        <v>198</v>
      </c>
      <c r="K541" s="15">
        <v>162</v>
      </c>
      <c r="L541" s="15">
        <v>134</v>
      </c>
      <c r="M541" s="15">
        <v>302</v>
      </c>
      <c r="N541" s="15">
        <v>214</v>
      </c>
      <c r="O541" s="15">
        <v>224</v>
      </c>
    </row>
    <row r="542" spans="1:15">
      <c r="A542" s="22" t="s">
        <v>150</v>
      </c>
      <c r="B542" s="28" t="s">
        <v>440</v>
      </c>
      <c r="C542" s="15">
        <v>139</v>
      </c>
      <c r="D542" s="15">
        <v>302</v>
      </c>
      <c r="E542" s="15">
        <v>154</v>
      </c>
      <c r="F542" s="15">
        <v>158</v>
      </c>
      <c r="G542" s="15">
        <v>215</v>
      </c>
      <c r="H542" s="15">
        <v>163</v>
      </c>
      <c r="I542" s="15">
        <v>204</v>
      </c>
      <c r="J542" s="15">
        <v>198</v>
      </c>
      <c r="K542" s="15">
        <v>162</v>
      </c>
      <c r="L542" s="15">
        <v>124</v>
      </c>
      <c r="M542" s="15">
        <v>302</v>
      </c>
      <c r="N542" s="15">
        <v>232</v>
      </c>
      <c r="O542" s="15">
        <v>214</v>
      </c>
    </row>
    <row r="543" spans="1:15">
      <c r="A543" s="22" t="s">
        <v>150</v>
      </c>
      <c r="B543" s="28" t="s">
        <v>440</v>
      </c>
      <c r="C543" s="15">
        <v>143</v>
      </c>
      <c r="D543" s="15">
        <v>302</v>
      </c>
      <c r="E543" s="15">
        <v>140</v>
      </c>
      <c r="F543" s="15">
        <v>150</v>
      </c>
      <c r="G543" s="15">
        <v>215</v>
      </c>
      <c r="H543" s="15">
        <v>166</v>
      </c>
      <c r="I543" s="15">
        <v>204</v>
      </c>
      <c r="J543" s="15">
        <v>200</v>
      </c>
      <c r="K543" s="15">
        <v>160</v>
      </c>
      <c r="L543" s="15">
        <v>134</v>
      </c>
      <c r="M543" s="15">
        <v>302</v>
      </c>
      <c r="N543" s="15">
        <v>232</v>
      </c>
      <c r="O543" s="15">
        <v>224</v>
      </c>
    </row>
    <row r="544" spans="1:15">
      <c r="A544" s="22" t="s">
        <v>150</v>
      </c>
      <c r="B544" s="28" t="s">
        <v>441</v>
      </c>
      <c r="C544" s="15">
        <v>139</v>
      </c>
      <c r="D544" s="15">
        <v>302</v>
      </c>
      <c r="E544" s="15">
        <v>150</v>
      </c>
      <c r="F544" s="15">
        <v>154</v>
      </c>
      <c r="G544" s="15">
        <v>194</v>
      </c>
      <c r="H544" s="15">
        <v>163</v>
      </c>
      <c r="I544" s="15">
        <v>202</v>
      </c>
      <c r="J544" s="15">
        <v>182</v>
      </c>
      <c r="K544" s="15">
        <v>150</v>
      </c>
      <c r="L544" s="15">
        <v>124</v>
      </c>
      <c r="M544" s="15">
        <v>320</v>
      </c>
      <c r="N544" s="15">
        <v>232</v>
      </c>
      <c r="O544" s="15">
        <v>230</v>
      </c>
    </row>
    <row r="545" spans="1:15">
      <c r="A545" s="22" t="s">
        <v>150</v>
      </c>
      <c r="B545" s="28" t="s">
        <v>441</v>
      </c>
      <c r="C545" s="15">
        <v>143</v>
      </c>
      <c r="D545" s="15">
        <v>293</v>
      </c>
      <c r="E545" s="15">
        <v>140</v>
      </c>
      <c r="F545" s="15">
        <v>154</v>
      </c>
      <c r="G545" s="15">
        <v>194</v>
      </c>
      <c r="H545" s="15">
        <v>166</v>
      </c>
      <c r="I545" s="15">
        <v>204</v>
      </c>
      <c r="J545" s="15">
        <v>196</v>
      </c>
      <c r="K545" s="15">
        <v>162</v>
      </c>
      <c r="L545" s="15">
        <v>134</v>
      </c>
      <c r="M545" s="15">
        <v>302</v>
      </c>
      <c r="N545" s="15">
        <v>232</v>
      </c>
      <c r="O545" s="15">
        <v>192</v>
      </c>
    </row>
    <row r="546" spans="1:15">
      <c r="A546" s="22" t="s">
        <v>150</v>
      </c>
      <c r="B546" s="28" t="s">
        <v>442</v>
      </c>
      <c r="C546" s="15">
        <v>139</v>
      </c>
      <c r="D546" s="15">
        <v>302</v>
      </c>
      <c r="E546" s="15">
        <v>152</v>
      </c>
      <c r="F546" s="15">
        <v>150</v>
      </c>
      <c r="G546" s="15">
        <v>194</v>
      </c>
      <c r="H546" s="15">
        <v>163</v>
      </c>
      <c r="I546" s="15">
        <v>202</v>
      </c>
      <c r="J546" s="15">
        <v>182</v>
      </c>
      <c r="K546" s="15">
        <v>150</v>
      </c>
      <c r="L546" s="15">
        <v>124</v>
      </c>
      <c r="M546" s="15">
        <v>302</v>
      </c>
      <c r="N546" s="15">
        <v>232</v>
      </c>
      <c r="O546" s="15">
        <v>224</v>
      </c>
    </row>
    <row r="547" spans="1:15">
      <c r="A547" s="22" t="s">
        <v>150</v>
      </c>
      <c r="B547" s="28" t="s">
        <v>442</v>
      </c>
      <c r="C547" s="15">
        <v>143</v>
      </c>
      <c r="D547" s="15">
        <v>320</v>
      </c>
      <c r="E547" s="15">
        <v>142</v>
      </c>
      <c r="F547" s="15">
        <v>170</v>
      </c>
      <c r="G547" s="15">
        <v>194</v>
      </c>
      <c r="H547" s="15">
        <v>166</v>
      </c>
      <c r="I547" s="15">
        <v>204</v>
      </c>
      <c r="J547" s="15">
        <v>196</v>
      </c>
      <c r="K547" s="15">
        <v>162</v>
      </c>
      <c r="L547" s="15">
        <v>134</v>
      </c>
      <c r="M547" s="15">
        <v>302</v>
      </c>
      <c r="N547" s="15">
        <v>232</v>
      </c>
      <c r="O547" s="15">
        <v>224</v>
      </c>
    </row>
    <row r="548" spans="1:15">
      <c r="A548" s="22" t="s">
        <v>150</v>
      </c>
      <c r="B548" s="28" t="s">
        <v>443</v>
      </c>
      <c r="C548" s="15">
        <v>139</v>
      </c>
      <c r="D548" s="15">
        <v>302</v>
      </c>
      <c r="E548" s="15">
        <v>150</v>
      </c>
      <c r="F548" s="15">
        <v>158</v>
      </c>
      <c r="G548" s="15">
        <v>200</v>
      </c>
      <c r="H548" s="15">
        <v>163</v>
      </c>
      <c r="I548" s="15">
        <v>206</v>
      </c>
      <c r="J548" s="15">
        <v>196</v>
      </c>
      <c r="K548" s="15">
        <v>150</v>
      </c>
      <c r="L548" s="15">
        <v>124</v>
      </c>
      <c r="M548" s="15">
        <v>302</v>
      </c>
      <c r="N548" s="15">
        <v>232</v>
      </c>
      <c r="O548" s="15">
        <v>224</v>
      </c>
    </row>
    <row r="549" spans="1:15">
      <c r="A549" s="22" t="s">
        <v>150</v>
      </c>
      <c r="B549" s="28" t="s">
        <v>443</v>
      </c>
      <c r="C549" s="15">
        <v>143</v>
      </c>
      <c r="D549" s="15">
        <v>293</v>
      </c>
      <c r="E549" s="15">
        <v>148</v>
      </c>
      <c r="F549" s="15">
        <v>150</v>
      </c>
      <c r="G549" s="15">
        <v>215</v>
      </c>
      <c r="H549" s="15">
        <v>166</v>
      </c>
      <c r="I549" s="15">
        <v>206</v>
      </c>
      <c r="J549" s="15">
        <v>198</v>
      </c>
      <c r="K549" s="15">
        <v>159</v>
      </c>
      <c r="L549" s="15">
        <v>134</v>
      </c>
      <c r="M549" s="15">
        <v>302</v>
      </c>
      <c r="N549" s="15">
        <v>232</v>
      </c>
      <c r="O549" s="15">
        <v>230</v>
      </c>
    </row>
    <row r="550" spans="1:15">
      <c r="A550" s="22" t="s">
        <v>150</v>
      </c>
      <c r="B550" s="28" t="s">
        <v>444</v>
      </c>
      <c r="C550" s="15">
        <v>143</v>
      </c>
      <c r="D550" s="15">
        <v>326</v>
      </c>
      <c r="E550" s="15">
        <v>154</v>
      </c>
      <c r="F550" s="15">
        <v>170</v>
      </c>
      <c r="G550" s="15">
        <v>194</v>
      </c>
      <c r="H550" s="15">
        <v>163</v>
      </c>
      <c r="I550" s="15">
        <v>200</v>
      </c>
      <c r="J550" s="15">
        <v>196</v>
      </c>
      <c r="K550" s="15">
        <v>162</v>
      </c>
      <c r="L550" s="15">
        <v>124</v>
      </c>
      <c r="M550" s="15">
        <v>320</v>
      </c>
      <c r="N550" s="15">
        <v>232</v>
      </c>
      <c r="O550" s="15">
        <v>224</v>
      </c>
    </row>
    <row r="551" spans="1:15">
      <c r="A551" s="22" t="s">
        <v>150</v>
      </c>
      <c r="B551" s="28" t="s">
        <v>444</v>
      </c>
      <c r="C551" s="15">
        <v>143</v>
      </c>
      <c r="D551" s="15">
        <v>338</v>
      </c>
      <c r="E551" s="15">
        <v>140</v>
      </c>
      <c r="F551" s="15">
        <v>186</v>
      </c>
      <c r="G551" s="15">
        <v>200</v>
      </c>
      <c r="H551" s="15">
        <v>166</v>
      </c>
      <c r="I551" s="15">
        <v>204</v>
      </c>
      <c r="J551" s="15">
        <v>182</v>
      </c>
      <c r="K551" s="15">
        <v>162</v>
      </c>
      <c r="L551" s="15">
        <v>134</v>
      </c>
      <c r="M551" s="15">
        <v>302</v>
      </c>
      <c r="N551" s="15">
        <v>232</v>
      </c>
      <c r="O551" s="15">
        <v>230</v>
      </c>
    </row>
    <row r="552" spans="1:15">
      <c r="A552" s="22" t="s">
        <v>150</v>
      </c>
      <c r="B552" s="28" t="s">
        <v>445</v>
      </c>
      <c r="C552" s="15">
        <v>139</v>
      </c>
      <c r="D552" s="15">
        <v>338</v>
      </c>
      <c r="E552" s="15">
        <v>152</v>
      </c>
      <c r="F552" s="15">
        <v>150</v>
      </c>
      <c r="G552" s="15">
        <v>194</v>
      </c>
      <c r="H552" s="15">
        <v>163</v>
      </c>
      <c r="I552" s="15">
        <v>202</v>
      </c>
      <c r="J552" s="15">
        <v>196</v>
      </c>
      <c r="K552" s="15">
        <v>162</v>
      </c>
      <c r="L552" s="15">
        <v>124</v>
      </c>
      <c r="M552" s="15">
        <v>302</v>
      </c>
      <c r="N552" s="15">
        <v>232</v>
      </c>
      <c r="O552" s="15">
        <v>224</v>
      </c>
    </row>
    <row r="553" spans="1:15">
      <c r="A553" s="22" t="s">
        <v>150</v>
      </c>
      <c r="B553" s="28" t="s">
        <v>445</v>
      </c>
      <c r="C553" s="15">
        <v>139</v>
      </c>
      <c r="D553" s="15">
        <v>302</v>
      </c>
      <c r="E553" s="15">
        <v>150</v>
      </c>
      <c r="F553" s="15">
        <v>186</v>
      </c>
      <c r="G553" s="15">
        <v>215</v>
      </c>
      <c r="H553" s="15">
        <v>166</v>
      </c>
      <c r="I553" s="15">
        <v>202</v>
      </c>
      <c r="J553" s="15">
        <v>196</v>
      </c>
      <c r="K553" s="15">
        <v>168</v>
      </c>
      <c r="L553" s="15">
        <v>134</v>
      </c>
      <c r="M553" s="15">
        <v>302</v>
      </c>
      <c r="N553" s="15">
        <v>232</v>
      </c>
      <c r="O553" s="15">
        <v>224</v>
      </c>
    </row>
    <row r="554" spans="1:15">
      <c r="A554" s="22" t="s">
        <v>150</v>
      </c>
      <c r="B554" s="28" t="s">
        <v>446</v>
      </c>
      <c r="C554" s="15">
        <v>139</v>
      </c>
      <c r="D554" s="15">
        <v>302</v>
      </c>
      <c r="E554" s="15">
        <v>152</v>
      </c>
      <c r="F554" s="15">
        <v>150</v>
      </c>
      <c r="G554" s="15">
        <v>194</v>
      </c>
      <c r="H554" s="15">
        <v>163</v>
      </c>
      <c r="I554" s="15">
        <v>202</v>
      </c>
      <c r="J554" s="15">
        <v>196</v>
      </c>
      <c r="K554" s="15">
        <v>162</v>
      </c>
      <c r="L554" s="15">
        <v>134</v>
      </c>
      <c r="M554" s="15">
        <v>302</v>
      </c>
      <c r="N554" s="15">
        <v>232</v>
      </c>
      <c r="O554" s="15">
        <v>214</v>
      </c>
    </row>
    <row r="555" spans="1:15">
      <c r="A555" s="22" t="s">
        <v>150</v>
      </c>
      <c r="B555" s="28" t="s">
        <v>446</v>
      </c>
      <c r="C555" s="15">
        <v>143</v>
      </c>
      <c r="D555" s="15">
        <v>293</v>
      </c>
      <c r="E555" s="15">
        <v>150</v>
      </c>
      <c r="F555" s="15">
        <v>158</v>
      </c>
      <c r="G555" s="15">
        <v>215</v>
      </c>
      <c r="H555" s="15">
        <v>166</v>
      </c>
      <c r="I555" s="15">
        <v>202</v>
      </c>
      <c r="J555" s="15">
        <v>182</v>
      </c>
      <c r="K555" s="15">
        <v>168</v>
      </c>
      <c r="L555" s="15">
        <v>158</v>
      </c>
      <c r="M555" s="15">
        <v>302</v>
      </c>
      <c r="N555" s="15">
        <v>232</v>
      </c>
      <c r="O555" s="15">
        <v>208</v>
      </c>
    </row>
    <row r="556" spans="1:15">
      <c r="A556" s="22" t="s">
        <v>150</v>
      </c>
      <c r="B556" s="28" t="s">
        <v>447</v>
      </c>
      <c r="C556" s="15">
        <v>139</v>
      </c>
      <c r="D556" s="15">
        <v>302</v>
      </c>
      <c r="E556" s="15">
        <v>152</v>
      </c>
      <c r="F556" s="15">
        <v>158</v>
      </c>
      <c r="G556" s="15">
        <v>194</v>
      </c>
      <c r="H556" s="15">
        <v>166</v>
      </c>
      <c r="I556" s="15">
        <v>202</v>
      </c>
      <c r="J556" s="15">
        <v>182</v>
      </c>
      <c r="K556" s="15">
        <v>162</v>
      </c>
      <c r="L556" s="15">
        <v>134</v>
      </c>
      <c r="M556" s="15">
        <v>302</v>
      </c>
      <c r="N556" s="15">
        <v>232</v>
      </c>
      <c r="O556" s="15">
        <v>214</v>
      </c>
    </row>
    <row r="557" spans="1:15">
      <c r="A557" s="22" t="s">
        <v>150</v>
      </c>
      <c r="B557" s="28" t="s">
        <v>447</v>
      </c>
      <c r="C557" s="15">
        <v>139</v>
      </c>
      <c r="D557" s="15">
        <v>329</v>
      </c>
      <c r="E557" s="15">
        <v>150</v>
      </c>
      <c r="F557" s="15">
        <v>186</v>
      </c>
      <c r="G557" s="15">
        <v>194</v>
      </c>
      <c r="H557" s="15">
        <v>166</v>
      </c>
      <c r="I557" s="15">
        <v>202</v>
      </c>
      <c r="J557" s="15">
        <v>184</v>
      </c>
      <c r="K557" s="15">
        <v>166</v>
      </c>
      <c r="L557" s="15">
        <v>146</v>
      </c>
      <c r="M557" s="15">
        <v>302</v>
      </c>
      <c r="N557" s="15">
        <v>232</v>
      </c>
      <c r="O557" s="15">
        <v>217</v>
      </c>
    </row>
    <row r="558" spans="1:15">
      <c r="A558" s="22" t="s">
        <v>150</v>
      </c>
      <c r="B558" s="28" t="s">
        <v>448</v>
      </c>
      <c r="C558" s="15">
        <v>139</v>
      </c>
      <c r="D558" s="15">
        <v>338</v>
      </c>
      <c r="E558" s="15">
        <v>152</v>
      </c>
      <c r="F558" s="15">
        <v>150</v>
      </c>
      <c r="G558" s="15">
        <v>215</v>
      </c>
      <c r="H558" s="15">
        <v>166</v>
      </c>
      <c r="I558" s="15">
        <v>202</v>
      </c>
      <c r="J558" s="15">
        <v>196</v>
      </c>
      <c r="K558" s="15">
        <v>150</v>
      </c>
      <c r="L558" s="15">
        <v>134</v>
      </c>
      <c r="M558" s="15">
        <v>302</v>
      </c>
      <c r="N558" s="15">
        <v>232</v>
      </c>
      <c r="O558" s="15">
        <v>232</v>
      </c>
    </row>
    <row r="559" spans="1:15">
      <c r="A559" s="22" t="s">
        <v>150</v>
      </c>
      <c r="B559" s="28" t="s">
        <v>448</v>
      </c>
      <c r="C559" s="15">
        <v>143</v>
      </c>
      <c r="D559" s="15">
        <v>329</v>
      </c>
      <c r="E559" s="15">
        <v>152</v>
      </c>
      <c r="F559" s="15">
        <v>182</v>
      </c>
      <c r="G559" s="15">
        <v>194</v>
      </c>
      <c r="H559" s="15">
        <v>166</v>
      </c>
      <c r="I559" s="15">
        <v>202</v>
      </c>
      <c r="J559" s="15">
        <v>184</v>
      </c>
      <c r="K559" s="15">
        <v>150</v>
      </c>
      <c r="L559" s="15">
        <v>134</v>
      </c>
      <c r="M559" s="15">
        <v>302</v>
      </c>
      <c r="N559" s="15">
        <v>232</v>
      </c>
      <c r="O559" s="15">
        <v>230</v>
      </c>
    </row>
    <row r="560" spans="1:15">
      <c r="A560" s="22" t="s">
        <v>150</v>
      </c>
      <c r="B560" s="28" t="s">
        <v>449</v>
      </c>
      <c r="C560" s="15">
        <v>139</v>
      </c>
      <c r="D560" s="15">
        <v>338</v>
      </c>
      <c r="E560" s="15">
        <v>152</v>
      </c>
      <c r="F560" s="15">
        <v>158</v>
      </c>
      <c r="G560" s="15">
        <v>194</v>
      </c>
      <c r="H560" s="15">
        <v>163</v>
      </c>
      <c r="I560" s="15">
        <v>200</v>
      </c>
      <c r="J560" s="15">
        <v>198</v>
      </c>
      <c r="K560" s="15">
        <v>160</v>
      </c>
      <c r="L560" s="15">
        <v>134</v>
      </c>
      <c r="M560" s="15">
        <v>302</v>
      </c>
      <c r="N560" s="15">
        <v>232</v>
      </c>
      <c r="O560" s="15">
        <v>194</v>
      </c>
    </row>
    <row r="561" spans="1:15">
      <c r="A561" s="22" t="s">
        <v>150</v>
      </c>
      <c r="B561" s="28" t="s">
        <v>449</v>
      </c>
      <c r="C561" s="15">
        <v>143</v>
      </c>
      <c r="D561" s="15">
        <v>338</v>
      </c>
      <c r="E561" s="15">
        <v>150</v>
      </c>
      <c r="F561" s="15">
        <v>150</v>
      </c>
      <c r="G561" s="15">
        <v>215</v>
      </c>
      <c r="H561" s="15">
        <v>154</v>
      </c>
      <c r="I561" s="15">
        <v>202</v>
      </c>
      <c r="J561" s="15">
        <v>200</v>
      </c>
      <c r="K561" s="15">
        <v>162</v>
      </c>
      <c r="L561" s="15">
        <v>146</v>
      </c>
      <c r="M561" s="15">
        <v>293</v>
      </c>
      <c r="N561" s="15">
        <v>232</v>
      </c>
      <c r="O561" s="15">
        <v>224</v>
      </c>
    </row>
    <row r="562" spans="1:15">
      <c r="A562" s="22" t="s">
        <v>150</v>
      </c>
      <c r="B562" s="28" t="s">
        <v>450</v>
      </c>
      <c r="C562" s="15">
        <v>139</v>
      </c>
      <c r="D562" s="15">
        <v>302</v>
      </c>
      <c r="E562" s="15">
        <v>150</v>
      </c>
      <c r="F562" s="15">
        <v>150</v>
      </c>
      <c r="G562" s="15">
        <v>200</v>
      </c>
      <c r="H562" s="15">
        <v>163</v>
      </c>
      <c r="I562" s="15">
        <v>206</v>
      </c>
      <c r="J562" s="15">
        <v>200</v>
      </c>
      <c r="K562" s="15">
        <v>162</v>
      </c>
      <c r="L562" s="15">
        <v>124</v>
      </c>
      <c r="M562" s="15">
        <v>302</v>
      </c>
      <c r="N562" s="15">
        <v>232</v>
      </c>
      <c r="O562" s="15">
        <v>224</v>
      </c>
    </row>
    <row r="563" spans="1:15">
      <c r="A563" s="22" t="s">
        <v>150</v>
      </c>
      <c r="B563" s="28" t="s">
        <v>450</v>
      </c>
      <c r="C563" s="15">
        <v>143</v>
      </c>
      <c r="D563" s="15">
        <v>302</v>
      </c>
      <c r="E563" s="15">
        <v>161</v>
      </c>
      <c r="F563" s="15">
        <v>138</v>
      </c>
      <c r="G563" s="15">
        <v>215</v>
      </c>
      <c r="H563" s="15">
        <v>166</v>
      </c>
      <c r="I563" s="15">
        <v>202</v>
      </c>
      <c r="J563" s="15">
        <v>184</v>
      </c>
      <c r="K563" s="15">
        <v>159</v>
      </c>
      <c r="L563" s="15">
        <v>124</v>
      </c>
      <c r="M563" s="15">
        <v>302</v>
      </c>
      <c r="N563" s="15">
        <v>232</v>
      </c>
      <c r="O563" s="15">
        <v>224</v>
      </c>
    </row>
    <row r="564" spans="1:15">
      <c r="A564" s="22" t="s">
        <v>150</v>
      </c>
      <c r="B564" s="28" t="s">
        <v>451</v>
      </c>
      <c r="C564" s="15">
        <v>139</v>
      </c>
      <c r="D564" s="15">
        <v>302</v>
      </c>
      <c r="E564" s="15">
        <v>150</v>
      </c>
      <c r="F564" s="15">
        <v>154</v>
      </c>
      <c r="G564" s="15">
        <v>194</v>
      </c>
      <c r="H564" s="15">
        <v>163</v>
      </c>
      <c r="I564" s="15">
        <v>202</v>
      </c>
      <c r="J564" s="15">
        <v>196</v>
      </c>
      <c r="K564" s="15">
        <v>162</v>
      </c>
      <c r="L564" s="15">
        <v>196</v>
      </c>
      <c r="M564" s="15">
        <v>320</v>
      </c>
      <c r="N564" s="15">
        <v>232</v>
      </c>
      <c r="O564" s="15">
        <v>224</v>
      </c>
    </row>
    <row r="565" spans="1:15">
      <c r="A565" s="22" t="s">
        <v>150</v>
      </c>
      <c r="B565" s="28" t="s">
        <v>451</v>
      </c>
      <c r="C565" s="15">
        <v>143</v>
      </c>
      <c r="D565" s="15">
        <v>320</v>
      </c>
      <c r="E565" s="15">
        <v>140</v>
      </c>
      <c r="F565" s="15">
        <v>148</v>
      </c>
      <c r="G565" s="15">
        <v>194</v>
      </c>
      <c r="H565" s="15">
        <v>166</v>
      </c>
      <c r="I565" s="15">
        <v>202</v>
      </c>
      <c r="J565" s="15">
        <v>182</v>
      </c>
      <c r="K565" s="15">
        <v>156</v>
      </c>
      <c r="L565" s="15">
        <v>134</v>
      </c>
      <c r="M565" s="15">
        <v>302</v>
      </c>
      <c r="N565" s="15">
        <v>214</v>
      </c>
      <c r="O565" s="15">
        <v>192</v>
      </c>
    </row>
    <row r="566" spans="1:15">
      <c r="A566" s="22" t="s">
        <v>150</v>
      </c>
      <c r="B566" s="28" t="s">
        <v>452</v>
      </c>
      <c r="C566" s="15">
        <v>143</v>
      </c>
      <c r="D566" s="15">
        <v>302</v>
      </c>
      <c r="E566" s="15">
        <v>140</v>
      </c>
      <c r="F566" s="15">
        <v>138</v>
      </c>
      <c r="G566" s="15">
        <v>215</v>
      </c>
      <c r="H566" s="15">
        <v>163</v>
      </c>
      <c r="I566" s="15">
        <v>208</v>
      </c>
      <c r="J566" s="15">
        <v>184</v>
      </c>
      <c r="K566" s="15">
        <v>162</v>
      </c>
      <c r="L566" s="15">
        <v>134</v>
      </c>
      <c r="M566" s="15">
        <v>302</v>
      </c>
      <c r="N566" s="15">
        <v>232</v>
      </c>
      <c r="O566" s="15">
        <v>224</v>
      </c>
    </row>
    <row r="567" spans="1:15">
      <c r="A567" s="22" t="s">
        <v>150</v>
      </c>
      <c r="B567" s="28" t="s">
        <v>452</v>
      </c>
      <c r="C567" s="15">
        <v>131</v>
      </c>
      <c r="D567" s="15">
        <v>302</v>
      </c>
      <c r="E567" s="15">
        <v>150</v>
      </c>
      <c r="F567" s="15">
        <v>150</v>
      </c>
      <c r="G567" s="15">
        <v>215</v>
      </c>
      <c r="H567" s="15">
        <v>166</v>
      </c>
      <c r="I567" s="15">
        <v>204</v>
      </c>
      <c r="J567" s="15">
        <v>198</v>
      </c>
      <c r="K567" s="15">
        <v>150</v>
      </c>
      <c r="L567" s="15">
        <v>124</v>
      </c>
      <c r="M567" s="15">
        <v>302</v>
      </c>
      <c r="N567" s="15">
        <v>232</v>
      </c>
      <c r="O567" s="15">
        <v>224</v>
      </c>
    </row>
    <row r="568" spans="1:15">
      <c r="A568" s="22" t="s">
        <v>150</v>
      </c>
      <c r="B568" s="28" t="s">
        <v>453</v>
      </c>
      <c r="C568" s="15">
        <v>139</v>
      </c>
      <c r="D568" s="15">
        <v>302</v>
      </c>
      <c r="E568" s="15">
        <v>150</v>
      </c>
      <c r="F568" s="15">
        <v>150</v>
      </c>
      <c r="G568" s="15">
        <v>194</v>
      </c>
      <c r="H568" s="15">
        <v>163</v>
      </c>
      <c r="I568" s="15">
        <v>202</v>
      </c>
      <c r="J568" s="15">
        <v>196</v>
      </c>
      <c r="K568" s="15">
        <v>162</v>
      </c>
      <c r="L568" s="15">
        <v>134</v>
      </c>
      <c r="M568" s="15">
        <v>302</v>
      </c>
      <c r="N568" s="15">
        <v>232</v>
      </c>
      <c r="O568" s="15">
        <v>224</v>
      </c>
    </row>
    <row r="569" spans="1:15">
      <c r="A569" s="22" t="s">
        <v>150</v>
      </c>
      <c r="B569" s="28" t="s">
        <v>453</v>
      </c>
      <c r="C569" s="15">
        <v>139</v>
      </c>
      <c r="D569" s="15">
        <v>293</v>
      </c>
      <c r="E569" s="15">
        <v>140</v>
      </c>
      <c r="F569" s="15">
        <v>154</v>
      </c>
      <c r="G569" s="15">
        <v>194</v>
      </c>
      <c r="H569" s="15">
        <v>166</v>
      </c>
      <c r="I569" s="15">
        <v>206</v>
      </c>
      <c r="J569" s="15">
        <v>196</v>
      </c>
      <c r="K569" s="15">
        <v>162</v>
      </c>
      <c r="L569" s="15">
        <v>124</v>
      </c>
      <c r="M569" s="15">
        <v>311</v>
      </c>
      <c r="N569" s="15">
        <v>232</v>
      </c>
      <c r="O569" s="15">
        <v>224</v>
      </c>
    </row>
    <row r="570" spans="1:15">
      <c r="A570" s="22" t="s">
        <v>150</v>
      </c>
      <c r="B570" s="28" t="s">
        <v>454</v>
      </c>
      <c r="C570" s="15">
        <v>139</v>
      </c>
      <c r="D570" s="15">
        <v>302</v>
      </c>
      <c r="E570" s="15">
        <v>150</v>
      </c>
      <c r="F570" s="15">
        <v>138</v>
      </c>
      <c r="G570" s="15">
        <v>194</v>
      </c>
      <c r="H570" s="15">
        <v>163</v>
      </c>
      <c r="I570" s="15">
        <v>206</v>
      </c>
      <c r="J570" s="15">
        <v>200</v>
      </c>
      <c r="K570" s="15">
        <v>162</v>
      </c>
      <c r="L570" s="15">
        <v>134</v>
      </c>
      <c r="M570" s="15">
        <v>302</v>
      </c>
      <c r="N570" s="15">
        <v>232</v>
      </c>
      <c r="O570" s="15">
        <v>214</v>
      </c>
    </row>
    <row r="571" spans="1:15">
      <c r="A571" s="22" t="s">
        <v>150</v>
      </c>
      <c r="B571" s="28" t="s">
        <v>454</v>
      </c>
      <c r="C571" s="15">
        <v>143</v>
      </c>
      <c r="D571" s="15">
        <v>302</v>
      </c>
      <c r="E571" s="15">
        <v>152</v>
      </c>
      <c r="F571" s="15">
        <v>138</v>
      </c>
      <c r="G571" s="15">
        <v>194</v>
      </c>
      <c r="H571" s="15">
        <v>166</v>
      </c>
      <c r="I571" s="15">
        <v>202</v>
      </c>
      <c r="J571" s="15">
        <v>196</v>
      </c>
      <c r="K571" s="15">
        <v>162</v>
      </c>
      <c r="L571" s="15">
        <v>124</v>
      </c>
      <c r="M571" s="15">
        <v>302</v>
      </c>
      <c r="N571" s="15">
        <v>232</v>
      </c>
      <c r="O571" s="15">
        <v>224</v>
      </c>
    </row>
    <row r="572" spans="1:15">
      <c r="A572" s="22" t="s">
        <v>150</v>
      </c>
      <c r="B572" s="28" t="s">
        <v>455</v>
      </c>
      <c r="C572" s="15">
        <v>143</v>
      </c>
      <c r="D572" s="15">
        <v>302</v>
      </c>
      <c r="E572" s="15">
        <v>150</v>
      </c>
      <c r="F572" s="15">
        <v>138</v>
      </c>
      <c r="G572" s="15">
        <v>194</v>
      </c>
      <c r="H572" s="15">
        <v>163</v>
      </c>
      <c r="I572" s="15">
        <v>202</v>
      </c>
      <c r="J572" s="15">
        <v>196</v>
      </c>
      <c r="K572" s="15">
        <v>162</v>
      </c>
      <c r="L572" s="15">
        <v>134</v>
      </c>
      <c r="M572" s="15">
        <v>302</v>
      </c>
      <c r="N572" s="15">
        <v>232</v>
      </c>
      <c r="O572" s="15">
        <v>217</v>
      </c>
    </row>
    <row r="573" spans="1:15">
      <c r="A573" s="22" t="s">
        <v>150</v>
      </c>
      <c r="B573" s="28" t="s">
        <v>455</v>
      </c>
      <c r="C573" s="15">
        <v>139</v>
      </c>
      <c r="D573" s="15">
        <v>329</v>
      </c>
      <c r="E573" s="15">
        <v>150</v>
      </c>
      <c r="F573" s="15">
        <v>158</v>
      </c>
      <c r="G573" s="15">
        <v>215</v>
      </c>
      <c r="H573" s="15">
        <v>166</v>
      </c>
      <c r="I573" s="15">
        <v>202</v>
      </c>
      <c r="J573" s="15">
        <v>196</v>
      </c>
      <c r="K573" s="15">
        <v>150</v>
      </c>
      <c r="L573" s="15">
        <v>124</v>
      </c>
      <c r="M573" s="15">
        <v>302</v>
      </c>
      <c r="N573" s="15">
        <v>232</v>
      </c>
      <c r="O573" s="15">
        <v>224</v>
      </c>
    </row>
    <row r="574" spans="1:15">
      <c r="A574" s="22" t="s">
        <v>150</v>
      </c>
      <c r="B574" s="28" t="s">
        <v>456</v>
      </c>
      <c r="C574" s="15">
        <v>139</v>
      </c>
      <c r="D574" s="15">
        <v>302</v>
      </c>
      <c r="E574" s="15">
        <v>150</v>
      </c>
      <c r="F574" s="15">
        <v>150</v>
      </c>
      <c r="G574" s="15">
        <v>194</v>
      </c>
      <c r="H574" s="15">
        <v>163</v>
      </c>
      <c r="I574" s="15">
        <v>202</v>
      </c>
      <c r="J574" s="15">
        <v>196</v>
      </c>
      <c r="K574" s="15">
        <v>162</v>
      </c>
      <c r="L574" s="15">
        <v>134</v>
      </c>
      <c r="M574" s="15">
        <v>302</v>
      </c>
      <c r="N574" s="15">
        <v>232</v>
      </c>
      <c r="O574" s="15">
        <v>224</v>
      </c>
    </row>
    <row r="575" spans="1:15">
      <c r="A575" s="22" t="s">
        <v>150</v>
      </c>
      <c r="B575" s="28" t="s">
        <v>456</v>
      </c>
      <c r="C575" s="15">
        <v>143</v>
      </c>
      <c r="D575" s="15">
        <v>302</v>
      </c>
      <c r="E575" s="15">
        <v>152</v>
      </c>
      <c r="F575" s="15">
        <v>182</v>
      </c>
      <c r="G575" s="15">
        <v>215</v>
      </c>
      <c r="H575" s="15">
        <v>166</v>
      </c>
      <c r="I575" s="15">
        <v>202</v>
      </c>
      <c r="J575" s="15">
        <v>184</v>
      </c>
      <c r="K575" s="15">
        <v>168</v>
      </c>
      <c r="L575" s="15">
        <v>124</v>
      </c>
      <c r="M575" s="15">
        <v>302</v>
      </c>
      <c r="N575" s="15">
        <v>232</v>
      </c>
      <c r="O575" s="15">
        <v>224</v>
      </c>
    </row>
    <row r="576" spans="1:15">
      <c r="A576" s="22" t="s">
        <v>150</v>
      </c>
      <c r="B576" s="28" t="s">
        <v>457</v>
      </c>
      <c r="C576" s="15">
        <v>139</v>
      </c>
      <c r="D576" s="15">
        <v>332</v>
      </c>
      <c r="E576" s="15">
        <v>150</v>
      </c>
      <c r="F576" s="15">
        <v>154</v>
      </c>
      <c r="G576" s="15">
        <v>215</v>
      </c>
      <c r="H576" s="15">
        <v>160</v>
      </c>
      <c r="I576" s="15">
        <v>202</v>
      </c>
      <c r="J576" s="15">
        <v>200</v>
      </c>
      <c r="K576" s="15">
        <v>159</v>
      </c>
      <c r="L576" s="15">
        <v>158</v>
      </c>
      <c r="M576" s="15">
        <v>302</v>
      </c>
      <c r="N576" s="15">
        <v>232</v>
      </c>
      <c r="O576" s="15">
        <v>224</v>
      </c>
    </row>
    <row r="577" spans="1:15">
      <c r="A577" s="22" t="s">
        <v>150</v>
      </c>
      <c r="B577" s="28" t="s">
        <v>457</v>
      </c>
      <c r="C577" s="15">
        <v>143</v>
      </c>
      <c r="D577" s="15">
        <v>302</v>
      </c>
      <c r="E577" s="15">
        <v>150</v>
      </c>
      <c r="F577" s="15">
        <v>158</v>
      </c>
      <c r="G577" s="15">
        <v>215</v>
      </c>
      <c r="H577" s="15">
        <v>163</v>
      </c>
      <c r="I577" s="15">
        <v>202</v>
      </c>
      <c r="J577" s="15">
        <v>186</v>
      </c>
      <c r="K577" s="15">
        <v>162</v>
      </c>
      <c r="L577" s="15">
        <v>146</v>
      </c>
      <c r="M577" s="15">
        <v>302</v>
      </c>
      <c r="N577" s="15">
        <v>232</v>
      </c>
      <c r="O577" s="15">
        <v>224</v>
      </c>
    </row>
    <row r="578" spans="1:15">
      <c r="A578" s="22" t="s">
        <v>150</v>
      </c>
      <c r="B578" s="28" t="s">
        <v>458</v>
      </c>
      <c r="C578" s="15">
        <v>139</v>
      </c>
      <c r="D578" s="15">
        <v>302</v>
      </c>
      <c r="E578" s="15">
        <v>150</v>
      </c>
      <c r="F578" s="15">
        <v>138</v>
      </c>
      <c r="G578" s="15">
        <v>194</v>
      </c>
      <c r="H578" s="15">
        <v>163</v>
      </c>
      <c r="I578" s="15">
        <v>206</v>
      </c>
      <c r="J578" s="15">
        <v>196</v>
      </c>
      <c r="K578" s="15">
        <v>159</v>
      </c>
      <c r="L578" s="15">
        <v>158</v>
      </c>
      <c r="M578" s="15">
        <v>302</v>
      </c>
      <c r="N578" s="15">
        <v>232</v>
      </c>
      <c r="O578" s="15">
        <v>224</v>
      </c>
    </row>
    <row r="579" spans="1:15">
      <c r="A579" s="22" t="s">
        <v>150</v>
      </c>
      <c r="B579" s="28" t="s">
        <v>458</v>
      </c>
      <c r="C579" s="15">
        <v>143</v>
      </c>
      <c r="D579" s="15">
        <v>326</v>
      </c>
      <c r="E579" s="15">
        <v>150</v>
      </c>
      <c r="F579" s="15">
        <v>138</v>
      </c>
      <c r="G579" s="15">
        <v>197</v>
      </c>
      <c r="H579" s="15">
        <v>166</v>
      </c>
      <c r="I579" s="15">
        <v>202</v>
      </c>
      <c r="J579" s="15">
        <v>200</v>
      </c>
      <c r="K579" s="15">
        <v>162</v>
      </c>
      <c r="L579" s="15">
        <v>124</v>
      </c>
      <c r="M579" s="15">
        <v>302</v>
      </c>
      <c r="N579" s="15">
        <v>232</v>
      </c>
      <c r="O579" s="15">
        <v>224</v>
      </c>
    </row>
    <row r="580" spans="1:15">
      <c r="A580" s="22" t="s">
        <v>150</v>
      </c>
      <c r="B580" s="28" t="s">
        <v>459</v>
      </c>
      <c r="C580" s="15">
        <v>131</v>
      </c>
      <c r="D580" s="15">
        <v>302</v>
      </c>
      <c r="E580" s="15">
        <v>140</v>
      </c>
      <c r="F580" s="15">
        <v>138</v>
      </c>
      <c r="G580" s="15">
        <v>194</v>
      </c>
      <c r="H580" s="15">
        <v>163</v>
      </c>
      <c r="I580" s="15">
        <v>202</v>
      </c>
      <c r="J580" s="15">
        <v>184</v>
      </c>
      <c r="K580" s="15">
        <v>162</v>
      </c>
      <c r="L580" s="15">
        <v>134</v>
      </c>
      <c r="M580" s="15">
        <v>293</v>
      </c>
      <c r="N580" s="15">
        <v>232</v>
      </c>
      <c r="O580" s="15">
        <v>224</v>
      </c>
    </row>
    <row r="581" spans="1:15">
      <c r="A581" s="22" t="s">
        <v>150</v>
      </c>
      <c r="B581" s="28" t="s">
        <v>459</v>
      </c>
      <c r="C581" s="15">
        <v>135</v>
      </c>
      <c r="D581" s="15">
        <v>326</v>
      </c>
      <c r="E581" s="15">
        <v>150</v>
      </c>
      <c r="F581" s="15">
        <v>186</v>
      </c>
      <c r="G581" s="15">
        <v>215</v>
      </c>
      <c r="H581" s="15">
        <v>166</v>
      </c>
      <c r="I581" s="15">
        <v>206</v>
      </c>
      <c r="J581" s="15">
        <v>198</v>
      </c>
      <c r="K581" s="15">
        <v>150</v>
      </c>
      <c r="L581" s="15">
        <v>124</v>
      </c>
      <c r="M581" s="15">
        <v>293</v>
      </c>
      <c r="N581" s="15">
        <v>232</v>
      </c>
      <c r="O581" s="15">
        <v>224</v>
      </c>
    </row>
    <row r="582" spans="1:15">
      <c r="A582" s="22" t="s">
        <v>150</v>
      </c>
      <c r="B582" s="28" t="s">
        <v>460</v>
      </c>
      <c r="C582" s="15">
        <v>139</v>
      </c>
      <c r="D582" s="15">
        <v>338</v>
      </c>
      <c r="E582" s="15">
        <v>148</v>
      </c>
      <c r="F582" s="15">
        <v>147</v>
      </c>
      <c r="G582" s="15">
        <v>194</v>
      </c>
      <c r="H582" s="15">
        <v>163</v>
      </c>
      <c r="I582" s="15">
        <v>202</v>
      </c>
      <c r="J582" s="15">
        <v>196</v>
      </c>
      <c r="K582" s="15">
        <v>162</v>
      </c>
      <c r="L582" s="15">
        <v>158</v>
      </c>
      <c r="M582" s="15">
        <v>302</v>
      </c>
      <c r="N582" s="15">
        <v>232</v>
      </c>
      <c r="O582" s="15">
        <v>224</v>
      </c>
    </row>
    <row r="583" spans="1:15">
      <c r="A583" s="22" t="s">
        <v>150</v>
      </c>
      <c r="B583" s="28" t="s">
        <v>460</v>
      </c>
      <c r="C583" s="15">
        <v>143</v>
      </c>
      <c r="D583" s="15">
        <v>338</v>
      </c>
      <c r="E583" s="15">
        <v>150</v>
      </c>
      <c r="F583" s="15">
        <v>138</v>
      </c>
      <c r="G583" s="15">
        <v>197</v>
      </c>
      <c r="H583" s="15">
        <v>166</v>
      </c>
      <c r="I583" s="15">
        <v>202</v>
      </c>
      <c r="J583" s="15">
        <v>200</v>
      </c>
      <c r="K583" s="15">
        <v>150</v>
      </c>
      <c r="L583" s="15">
        <v>158</v>
      </c>
      <c r="M583" s="15">
        <v>302</v>
      </c>
      <c r="N583" s="15">
        <v>232</v>
      </c>
      <c r="O583" s="15">
        <v>224</v>
      </c>
    </row>
    <row r="584" spans="1:15">
      <c r="A584" s="22" t="s">
        <v>150</v>
      </c>
      <c r="B584" s="28" t="s">
        <v>461</v>
      </c>
      <c r="C584" s="15">
        <v>139</v>
      </c>
      <c r="D584" s="15">
        <v>302</v>
      </c>
      <c r="E584" s="15">
        <v>150</v>
      </c>
      <c r="F584" s="15">
        <v>138</v>
      </c>
      <c r="G584" s="15">
        <v>194</v>
      </c>
      <c r="H584" s="15">
        <v>163</v>
      </c>
      <c r="I584" s="15">
        <v>206</v>
      </c>
      <c r="J584" s="15">
        <v>196</v>
      </c>
      <c r="K584" s="15">
        <v>162</v>
      </c>
      <c r="L584" s="15">
        <v>146</v>
      </c>
      <c r="M584" s="15">
        <v>302</v>
      </c>
      <c r="N584" s="15">
        <v>232</v>
      </c>
      <c r="O584" s="15">
        <v>214</v>
      </c>
    </row>
    <row r="585" spans="1:15">
      <c r="A585" s="22" t="s">
        <v>150</v>
      </c>
      <c r="B585" s="28" t="s">
        <v>461</v>
      </c>
      <c r="C585" s="15">
        <v>143</v>
      </c>
      <c r="D585" s="15">
        <v>329</v>
      </c>
      <c r="E585" s="15">
        <v>150</v>
      </c>
      <c r="F585" s="15">
        <v>186</v>
      </c>
      <c r="G585" s="15">
        <v>215</v>
      </c>
      <c r="H585" s="15">
        <v>166</v>
      </c>
      <c r="I585" s="15">
        <v>202</v>
      </c>
      <c r="J585" s="15">
        <v>182</v>
      </c>
      <c r="K585" s="15">
        <v>150</v>
      </c>
      <c r="L585" s="15">
        <v>146</v>
      </c>
      <c r="M585" s="15">
        <v>293</v>
      </c>
      <c r="N585" s="15">
        <v>232</v>
      </c>
      <c r="O585" s="15">
        <v>224</v>
      </c>
    </row>
    <row r="586" spans="1:15">
      <c r="A586" s="22" t="s">
        <v>150</v>
      </c>
      <c r="B586" s="28" t="s">
        <v>462</v>
      </c>
      <c r="C586" s="15">
        <v>139</v>
      </c>
      <c r="D586" s="15">
        <v>302</v>
      </c>
      <c r="E586" s="15">
        <v>150</v>
      </c>
      <c r="F586" s="15">
        <v>138</v>
      </c>
      <c r="G586" s="15">
        <v>194</v>
      </c>
      <c r="H586" s="15">
        <v>163</v>
      </c>
      <c r="I586" s="15">
        <v>202</v>
      </c>
      <c r="J586" s="15">
        <v>196</v>
      </c>
      <c r="K586" s="15">
        <v>162</v>
      </c>
      <c r="L586" s="15">
        <v>152</v>
      </c>
      <c r="M586" s="15">
        <v>302</v>
      </c>
      <c r="N586" s="15">
        <v>232</v>
      </c>
      <c r="O586" s="15">
        <v>224</v>
      </c>
    </row>
    <row r="587" spans="1:15">
      <c r="A587" s="22" t="s">
        <v>150</v>
      </c>
      <c r="B587" s="28" t="s">
        <v>462</v>
      </c>
      <c r="C587" s="15">
        <v>143</v>
      </c>
      <c r="D587" s="15">
        <v>302</v>
      </c>
      <c r="E587" s="15">
        <v>152</v>
      </c>
      <c r="F587" s="15">
        <v>150</v>
      </c>
      <c r="G587" s="15">
        <v>215</v>
      </c>
      <c r="H587" s="15">
        <v>166</v>
      </c>
      <c r="I587" s="15">
        <v>202</v>
      </c>
      <c r="J587" s="15">
        <v>184</v>
      </c>
      <c r="K587" s="15">
        <v>159</v>
      </c>
      <c r="L587" s="15">
        <v>122</v>
      </c>
      <c r="M587" s="15">
        <v>302</v>
      </c>
      <c r="N587" s="15">
        <v>232</v>
      </c>
      <c r="O587" s="15">
        <v>224</v>
      </c>
    </row>
    <row r="588" spans="1:15">
      <c r="A588" s="22" t="s">
        <v>150</v>
      </c>
      <c r="B588" s="28" t="s">
        <v>463</v>
      </c>
      <c r="C588" s="15">
        <v>143</v>
      </c>
      <c r="D588" s="15">
        <v>293</v>
      </c>
      <c r="E588" s="15">
        <v>152</v>
      </c>
      <c r="F588" s="15">
        <v>132</v>
      </c>
      <c r="G588" s="15">
        <v>194</v>
      </c>
      <c r="H588" s="15">
        <v>163</v>
      </c>
      <c r="I588" s="15">
        <v>206</v>
      </c>
      <c r="J588" s="15">
        <v>184</v>
      </c>
      <c r="K588" s="15">
        <v>150</v>
      </c>
      <c r="L588" s="15">
        <v>134</v>
      </c>
      <c r="M588" s="15">
        <v>302</v>
      </c>
      <c r="N588" s="15">
        <v>232</v>
      </c>
      <c r="O588" s="15">
        <v>217</v>
      </c>
    </row>
    <row r="589" spans="1:15">
      <c r="A589" s="22" t="s">
        <v>150</v>
      </c>
      <c r="B589" s="28" t="s">
        <v>463</v>
      </c>
      <c r="C589" s="15">
        <v>139</v>
      </c>
      <c r="D589" s="15">
        <v>293</v>
      </c>
      <c r="E589" s="15">
        <v>150</v>
      </c>
      <c r="F589" s="15">
        <v>142</v>
      </c>
      <c r="G589" s="15">
        <v>215</v>
      </c>
      <c r="H589" s="15">
        <v>166</v>
      </c>
      <c r="I589" s="15">
        <v>202</v>
      </c>
      <c r="J589" s="15">
        <v>198</v>
      </c>
      <c r="K589" s="15">
        <v>162</v>
      </c>
      <c r="L589" s="15">
        <v>124</v>
      </c>
      <c r="M589" s="15">
        <v>302</v>
      </c>
      <c r="N589" s="15">
        <v>232</v>
      </c>
      <c r="O589" s="15">
        <v>224</v>
      </c>
    </row>
    <row r="590" spans="1:15">
      <c r="A590" s="22" t="s">
        <v>150</v>
      </c>
      <c r="B590" s="28" t="s">
        <v>464</v>
      </c>
      <c r="C590" s="15">
        <v>139</v>
      </c>
      <c r="D590" s="15">
        <v>293</v>
      </c>
      <c r="E590" s="15">
        <v>150</v>
      </c>
      <c r="F590" s="15">
        <v>138</v>
      </c>
      <c r="G590" s="15">
        <v>194</v>
      </c>
      <c r="H590" s="15">
        <v>163</v>
      </c>
      <c r="I590" s="15">
        <v>202</v>
      </c>
      <c r="J590" s="15">
        <v>196</v>
      </c>
      <c r="K590" s="15">
        <v>162</v>
      </c>
      <c r="L590" s="15">
        <v>158</v>
      </c>
      <c r="M590" s="15">
        <v>320</v>
      </c>
      <c r="N590" s="15">
        <v>232</v>
      </c>
      <c r="O590" s="15">
        <v>224</v>
      </c>
    </row>
    <row r="591" spans="1:15">
      <c r="A591" s="22" t="s">
        <v>150</v>
      </c>
      <c r="B591" s="28" t="s">
        <v>464</v>
      </c>
      <c r="C591" s="15">
        <v>143</v>
      </c>
      <c r="D591" s="15">
        <v>338</v>
      </c>
      <c r="E591" s="15">
        <v>142</v>
      </c>
      <c r="F591" s="15">
        <v>138</v>
      </c>
      <c r="G591" s="15">
        <v>194</v>
      </c>
      <c r="H591" s="15">
        <v>166</v>
      </c>
      <c r="I591" s="15">
        <v>204</v>
      </c>
      <c r="J591" s="15">
        <v>200</v>
      </c>
      <c r="K591" s="15">
        <v>162</v>
      </c>
      <c r="L591" s="15">
        <v>132</v>
      </c>
      <c r="M591" s="15">
        <v>302</v>
      </c>
      <c r="N591" s="15">
        <v>232</v>
      </c>
      <c r="O591" s="15">
        <v>224</v>
      </c>
    </row>
    <row r="592" spans="1:15">
      <c r="A592" s="22" t="s">
        <v>150</v>
      </c>
      <c r="B592" s="28" t="s">
        <v>465</v>
      </c>
      <c r="C592" s="15">
        <v>143</v>
      </c>
      <c r="D592" s="15">
        <v>293</v>
      </c>
      <c r="E592" s="15">
        <v>152</v>
      </c>
      <c r="F592" s="15">
        <v>138</v>
      </c>
      <c r="G592" s="15">
        <v>215</v>
      </c>
      <c r="H592" s="15">
        <v>163</v>
      </c>
      <c r="I592" s="15">
        <v>202</v>
      </c>
      <c r="J592" s="15">
        <v>198</v>
      </c>
      <c r="K592" s="15">
        <v>162</v>
      </c>
      <c r="L592" s="15">
        <v>134</v>
      </c>
      <c r="M592" s="15">
        <v>302</v>
      </c>
      <c r="N592" s="15">
        <v>232</v>
      </c>
      <c r="O592" s="15">
        <v>224</v>
      </c>
    </row>
    <row r="593" spans="1:15">
      <c r="A593" s="22" t="s">
        <v>150</v>
      </c>
      <c r="B593" s="28" t="s">
        <v>465</v>
      </c>
      <c r="C593" s="15">
        <v>139</v>
      </c>
      <c r="D593" s="15">
        <v>338</v>
      </c>
      <c r="E593" s="15">
        <v>152</v>
      </c>
      <c r="F593" s="15">
        <v>186</v>
      </c>
      <c r="G593" s="15">
        <v>215</v>
      </c>
      <c r="H593" s="15">
        <v>166</v>
      </c>
      <c r="I593" s="15">
        <v>202</v>
      </c>
      <c r="J593" s="15">
        <v>196</v>
      </c>
      <c r="K593" s="15">
        <v>162</v>
      </c>
      <c r="L593" s="15">
        <v>134</v>
      </c>
      <c r="M593" s="15">
        <v>302</v>
      </c>
      <c r="N593" s="15">
        <v>232</v>
      </c>
      <c r="O593" s="15">
        <v>224</v>
      </c>
    </row>
    <row r="594" spans="1:15">
      <c r="A594" s="22" t="s">
        <v>150</v>
      </c>
      <c r="B594" s="28" t="s">
        <v>466</v>
      </c>
      <c r="C594" s="15">
        <v>139</v>
      </c>
      <c r="D594" s="15">
        <v>302</v>
      </c>
      <c r="E594" s="15">
        <v>148</v>
      </c>
      <c r="F594" s="15">
        <v>138</v>
      </c>
      <c r="G594" s="15">
        <v>194</v>
      </c>
      <c r="H594" s="15">
        <v>163</v>
      </c>
      <c r="I594" s="15">
        <v>210</v>
      </c>
      <c r="J594" s="15">
        <v>184</v>
      </c>
      <c r="K594" s="15">
        <v>162</v>
      </c>
      <c r="L594" s="15">
        <v>146</v>
      </c>
      <c r="M594" s="15">
        <v>302</v>
      </c>
      <c r="N594" s="15">
        <v>232</v>
      </c>
      <c r="O594" s="15">
        <v>224</v>
      </c>
    </row>
    <row r="595" spans="1:15">
      <c r="A595" s="22" t="s">
        <v>150</v>
      </c>
      <c r="B595" s="28" t="s">
        <v>466</v>
      </c>
      <c r="C595" s="15">
        <v>143</v>
      </c>
      <c r="D595" s="15">
        <v>293</v>
      </c>
      <c r="E595" s="15">
        <v>150</v>
      </c>
      <c r="F595" s="15">
        <v>170</v>
      </c>
      <c r="G595" s="15">
        <v>215</v>
      </c>
      <c r="H595" s="15">
        <v>166</v>
      </c>
      <c r="I595" s="15">
        <v>206</v>
      </c>
      <c r="J595" s="15">
        <v>198</v>
      </c>
      <c r="K595" s="15">
        <v>162</v>
      </c>
      <c r="L595" s="15">
        <v>150</v>
      </c>
      <c r="M595" s="15">
        <v>293</v>
      </c>
      <c r="N595" s="15">
        <v>232</v>
      </c>
      <c r="O595" s="15">
        <v>224</v>
      </c>
    </row>
    <row r="596" spans="1:15">
      <c r="A596" s="22" t="s">
        <v>150</v>
      </c>
      <c r="B596" s="28" t="s">
        <v>467</v>
      </c>
      <c r="C596" s="15">
        <v>139</v>
      </c>
      <c r="D596" s="15">
        <v>293</v>
      </c>
      <c r="E596" s="15">
        <v>150</v>
      </c>
      <c r="F596" s="15">
        <v>150</v>
      </c>
      <c r="G596" s="15">
        <v>194</v>
      </c>
      <c r="H596" s="15">
        <v>163</v>
      </c>
      <c r="I596" s="15">
        <v>200</v>
      </c>
      <c r="J596" s="15">
        <v>196</v>
      </c>
      <c r="K596" s="15">
        <v>150</v>
      </c>
      <c r="L596" s="15">
        <v>158</v>
      </c>
      <c r="M596" s="15">
        <v>320</v>
      </c>
      <c r="N596" s="15">
        <v>232</v>
      </c>
      <c r="O596" s="15">
        <v>224</v>
      </c>
    </row>
    <row r="597" spans="1:15">
      <c r="A597" s="22" t="s">
        <v>150</v>
      </c>
      <c r="B597" s="28" t="s">
        <v>467</v>
      </c>
      <c r="C597" s="15">
        <v>143</v>
      </c>
      <c r="D597" s="15">
        <v>329</v>
      </c>
      <c r="E597" s="15">
        <v>140</v>
      </c>
      <c r="F597" s="15">
        <v>138</v>
      </c>
      <c r="G597" s="15">
        <v>194</v>
      </c>
      <c r="H597" s="15">
        <v>166</v>
      </c>
      <c r="I597" s="15">
        <v>202</v>
      </c>
      <c r="J597" s="15">
        <v>182</v>
      </c>
      <c r="K597" s="15">
        <v>162</v>
      </c>
      <c r="L597" s="15">
        <v>134</v>
      </c>
      <c r="M597" s="15">
        <v>302</v>
      </c>
      <c r="N597" s="15">
        <v>232</v>
      </c>
      <c r="O597" s="15">
        <v>192</v>
      </c>
    </row>
    <row r="598" spans="1:15">
      <c r="A598" s="22" t="s">
        <v>150</v>
      </c>
      <c r="B598" s="28" t="s">
        <v>468</v>
      </c>
      <c r="C598" s="15">
        <v>139</v>
      </c>
      <c r="D598" s="15">
        <v>293</v>
      </c>
      <c r="E598" s="15">
        <v>150</v>
      </c>
      <c r="F598" s="15">
        <v>138</v>
      </c>
      <c r="G598" s="15">
        <v>194</v>
      </c>
      <c r="H598" s="15">
        <v>163</v>
      </c>
      <c r="I598" s="15">
        <v>202</v>
      </c>
      <c r="J598" s="15">
        <v>184</v>
      </c>
      <c r="K598" s="15">
        <v>162</v>
      </c>
      <c r="L598" s="15">
        <v>138</v>
      </c>
      <c r="M598" s="15">
        <v>302</v>
      </c>
      <c r="N598" s="15">
        <v>232</v>
      </c>
      <c r="O598" s="15">
        <v>224</v>
      </c>
    </row>
    <row r="599" spans="1:15">
      <c r="A599" s="22" t="s">
        <v>150</v>
      </c>
      <c r="B599" s="28" t="s">
        <v>468</v>
      </c>
      <c r="C599" s="15">
        <v>143</v>
      </c>
      <c r="D599" s="15">
        <v>338</v>
      </c>
      <c r="E599" s="15">
        <v>140</v>
      </c>
      <c r="F599" s="15">
        <v>150</v>
      </c>
      <c r="G599" s="15">
        <v>200</v>
      </c>
      <c r="H599" s="15">
        <v>166</v>
      </c>
      <c r="I599" s="15">
        <v>202</v>
      </c>
      <c r="J599" s="15">
        <v>198</v>
      </c>
      <c r="K599" s="15">
        <v>150</v>
      </c>
      <c r="L599" s="15">
        <v>150</v>
      </c>
      <c r="M599" s="15">
        <v>302</v>
      </c>
      <c r="N599" s="15">
        <v>232</v>
      </c>
      <c r="O599" s="15">
        <v>194</v>
      </c>
    </row>
    <row r="600" spans="1:15">
      <c r="A600" s="22" t="s">
        <v>150</v>
      </c>
      <c r="B600" s="28" t="s">
        <v>469</v>
      </c>
      <c r="C600" s="15">
        <v>139</v>
      </c>
      <c r="D600" s="15">
        <v>311</v>
      </c>
      <c r="E600" s="15">
        <v>150</v>
      </c>
      <c r="F600" s="15">
        <v>138</v>
      </c>
      <c r="G600" s="15">
        <v>215</v>
      </c>
      <c r="H600" s="15">
        <v>163</v>
      </c>
      <c r="I600" s="15">
        <v>206</v>
      </c>
      <c r="J600" s="15">
        <v>182</v>
      </c>
      <c r="K600" s="15">
        <v>150</v>
      </c>
      <c r="L600" s="15">
        <v>124</v>
      </c>
      <c r="M600" s="15">
        <v>302</v>
      </c>
      <c r="N600" s="15">
        <v>232</v>
      </c>
      <c r="O600" s="15">
        <v>224</v>
      </c>
    </row>
    <row r="601" spans="1:15">
      <c r="A601" s="22" t="s">
        <v>150</v>
      </c>
      <c r="B601" s="28" t="s">
        <v>469</v>
      </c>
      <c r="C601" s="15">
        <v>143</v>
      </c>
      <c r="D601" s="15">
        <v>302</v>
      </c>
      <c r="E601" s="15">
        <v>142</v>
      </c>
      <c r="F601" s="15">
        <v>150</v>
      </c>
      <c r="G601" s="15">
        <v>215</v>
      </c>
      <c r="H601" s="15">
        <v>166</v>
      </c>
      <c r="I601" s="15">
        <v>202</v>
      </c>
      <c r="J601" s="15">
        <v>196</v>
      </c>
      <c r="K601" s="15">
        <v>162</v>
      </c>
      <c r="L601" s="15">
        <v>134</v>
      </c>
      <c r="M601" s="15">
        <v>302</v>
      </c>
      <c r="N601" s="15">
        <v>232</v>
      </c>
      <c r="O601" s="15">
        <v>194</v>
      </c>
    </row>
    <row r="602" spans="1:15">
      <c r="A602" s="22" t="s">
        <v>150</v>
      </c>
      <c r="B602" s="28" t="s">
        <v>470</v>
      </c>
      <c r="C602" s="15">
        <v>139</v>
      </c>
      <c r="D602" s="15">
        <v>293</v>
      </c>
      <c r="E602" s="15">
        <v>150</v>
      </c>
      <c r="F602" s="15">
        <v>154</v>
      </c>
      <c r="G602" s="15">
        <v>215</v>
      </c>
      <c r="H602" s="15">
        <v>160</v>
      </c>
      <c r="I602" s="15">
        <v>202</v>
      </c>
      <c r="J602" s="15">
        <v>196</v>
      </c>
      <c r="K602" s="15">
        <v>162</v>
      </c>
      <c r="L602" s="15">
        <v>158</v>
      </c>
      <c r="M602" s="15">
        <v>302</v>
      </c>
      <c r="N602" s="15">
        <v>232</v>
      </c>
      <c r="O602" s="15">
        <v>224</v>
      </c>
    </row>
    <row r="603" spans="1:15">
      <c r="A603" s="22" t="s">
        <v>150</v>
      </c>
      <c r="B603" s="28" t="s">
        <v>470</v>
      </c>
      <c r="C603" s="15">
        <v>143</v>
      </c>
      <c r="D603" s="15">
        <v>341</v>
      </c>
      <c r="E603" s="15">
        <v>152</v>
      </c>
      <c r="F603" s="15">
        <v>158</v>
      </c>
      <c r="G603" s="15">
        <v>215</v>
      </c>
      <c r="H603" s="15">
        <v>163</v>
      </c>
      <c r="I603" s="15">
        <v>206</v>
      </c>
      <c r="J603" s="15">
        <v>198</v>
      </c>
      <c r="K603" s="15">
        <v>162</v>
      </c>
      <c r="L603" s="15">
        <v>146</v>
      </c>
      <c r="M603" s="15">
        <v>311</v>
      </c>
      <c r="N603" s="15">
        <v>232</v>
      </c>
      <c r="O603" s="15">
        <v>224</v>
      </c>
    </row>
    <row r="604" spans="1:15">
      <c r="A604" s="22" t="s">
        <v>150</v>
      </c>
      <c r="B604" s="28" t="s">
        <v>471</v>
      </c>
      <c r="C604" s="15">
        <v>143</v>
      </c>
      <c r="D604" s="15">
        <v>302</v>
      </c>
      <c r="E604" s="15">
        <v>144</v>
      </c>
      <c r="F604" s="15">
        <v>150</v>
      </c>
      <c r="G604" s="15">
        <v>194</v>
      </c>
      <c r="H604" s="15">
        <v>163</v>
      </c>
      <c r="I604" s="15">
        <v>206</v>
      </c>
      <c r="J604" s="15">
        <v>182</v>
      </c>
      <c r="K604" s="15">
        <v>150</v>
      </c>
      <c r="L604" s="15">
        <v>150</v>
      </c>
      <c r="M604" s="15">
        <v>302</v>
      </c>
      <c r="N604" s="15">
        <v>232</v>
      </c>
      <c r="O604" s="15">
        <v>224</v>
      </c>
    </row>
    <row r="605" spans="1:15">
      <c r="A605" s="22" t="s">
        <v>150</v>
      </c>
      <c r="B605" s="28" t="s">
        <v>471</v>
      </c>
      <c r="C605" s="15">
        <v>139</v>
      </c>
      <c r="D605" s="15">
        <v>329</v>
      </c>
      <c r="E605" s="15">
        <v>152</v>
      </c>
      <c r="F605" s="15">
        <v>158</v>
      </c>
      <c r="G605" s="15">
        <v>200</v>
      </c>
      <c r="H605" s="15">
        <v>166</v>
      </c>
      <c r="I605" s="15">
        <v>204</v>
      </c>
      <c r="J605" s="15">
        <v>184</v>
      </c>
      <c r="K605" s="15">
        <v>162</v>
      </c>
      <c r="L605" s="15">
        <v>132</v>
      </c>
      <c r="M605" s="15">
        <v>302</v>
      </c>
      <c r="N605" s="15">
        <v>232</v>
      </c>
      <c r="O605" s="15">
        <v>224</v>
      </c>
    </row>
    <row r="606" spans="1:15">
      <c r="A606" s="22" t="s">
        <v>150</v>
      </c>
      <c r="B606" s="28" t="s">
        <v>472</v>
      </c>
      <c r="C606" s="15">
        <v>139</v>
      </c>
      <c r="D606" s="15">
        <v>302</v>
      </c>
      <c r="E606" s="15">
        <v>152</v>
      </c>
      <c r="F606" s="15">
        <v>150</v>
      </c>
      <c r="G606" s="15">
        <v>194</v>
      </c>
      <c r="H606" s="15">
        <v>163</v>
      </c>
      <c r="I606" s="15">
        <v>200</v>
      </c>
      <c r="J606" s="15">
        <v>198</v>
      </c>
      <c r="K606" s="15">
        <v>159</v>
      </c>
      <c r="L606" s="15">
        <v>132</v>
      </c>
      <c r="M606" s="15">
        <v>302</v>
      </c>
      <c r="N606" s="15">
        <v>232</v>
      </c>
      <c r="O606" s="15">
        <v>224</v>
      </c>
    </row>
    <row r="607" spans="1:15">
      <c r="A607" s="22" t="s">
        <v>150</v>
      </c>
      <c r="B607" s="28" t="s">
        <v>472</v>
      </c>
      <c r="C607" s="15">
        <v>143</v>
      </c>
      <c r="D607" s="15">
        <v>338</v>
      </c>
      <c r="E607" s="15">
        <v>154</v>
      </c>
      <c r="F607" s="15">
        <v>186</v>
      </c>
      <c r="G607" s="15">
        <v>194</v>
      </c>
      <c r="H607" s="15">
        <v>166</v>
      </c>
      <c r="I607" s="15">
        <v>200</v>
      </c>
      <c r="J607" s="15">
        <v>200</v>
      </c>
      <c r="K607" s="15">
        <v>162</v>
      </c>
      <c r="L607" s="15">
        <v>158</v>
      </c>
      <c r="M607" s="15">
        <v>302</v>
      </c>
      <c r="N607" s="15">
        <v>232</v>
      </c>
      <c r="O607" s="15">
        <v>224</v>
      </c>
    </row>
    <row r="608" spans="1:15">
      <c r="A608" s="22" t="s">
        <v>150</v>
      </c>
      <c r="B608" s="28" t="s">
        <v>473</v>
      </c>
      <c r="C608" s="15">
        <v>139</v>
      </c>
      <c r="D608" s="15">
        <v>302</v>
      </c>
      <c r="E608" s="15">
        <v>152</v>
      </c>
      <c r="F608" s="15">
        <v>150</v>
      </c>
      <c r="G608" s="15">
        <v>194</v>
      </c>
      <c r="H608" s="15">
        <v>166</v>
      </c>
      <c r="I608" s="15">
        <v>200</v>
      </c>
      <c r="J608" s="15">
        <v>196</v>
      </c>
      <c r="K608" s="15">
        <v>150</v>
      </c>
      <c r="L608" s="15">
        <v>146</v>
      </c>
      <c r="M608" s="15">
        <v>302</v>
      </c>
      <c r="N608" s="15">
        <v>232</v>
      </c>
      <c r="O608" s="15">
        <v>224</v>
      </c>
    </row>
    <row r="609" spans="1:15">
      <c r="A609" s="22" t="s">
        <v>150</v>
      </c>
      <c r="B609" s="28" t="s">
        <v>473</v>
      </c>
      <c r="C609" s="15">
        <v>143</v>
      </c>
      <c r="D609" s="15">
        <v>302</v>
      </c>
      <c r="E609" s="15">
        <v>126</v>
      </c>
      <c r="F609" s="15">
        <v>150</v>
      </c>
      <c r="G609" s="15">
        <v>215</v>
      </c>
      <c r="H609" s="15">
        <v>154</v>
      </c>
      <c r="I609" s="15">
        <v>202</v>
      </c>
      <c r="J609" s="15">
        <v>196</v>
      </c>
      <c r="K609" s="15">
        <v>162</v>
      </c>
      <c r="L609" s="15">
        <v>150</v>
      </c>
      <c r="M609" s="15">
        <v>302</v>
      </c>
      <c r="N609" s="15">
        <v>232</v>
      </c>
      <c r="O609" s="15">
        <v>224</v>
      </c>
    </row>
    <row r="610" spans="1:15">
      <c r="A610" s="22" t="s">
        <v>150</v>
      </c>
      <c r="B610" s="28" t="s">
        <v>474</v>
      </c>
      <c r="C610" s="15">
        <v>139</v>
      </c>
      <c r="D610" s="15">
        <v>302</v>
      </c>
      <c r="E610" s="15">
        <v>154</v>
      </c>
      <c r="F610" s="15">
        <v>150</v>
      </c>
      <c r="G610" s="15">
        <v>194</v>
      </c>
      <c r="H610" s="15">
        <v>163</v>
      </c>
      <c r="I610" s="15">
        <v>202</v>
      </c>
      <c r="J610" s="15">
        <v>196</v>
      </c>
      <c r="K610" s="15">
        <v>150</v>
      </c>
      <c r="L610" s="15">
        <v>150</v>
      </c>
      <c r="M610" s="15">
        <v>302</v>
      </c>
      <c r="N610" s="15">
        <v>232</v>
      </c>
      <c r="O610" s="15">
        <v>224</v>
      </c>
    </row>
    <row r="611" spans="1:15">
      <c r="A611" s="22" t="s">
        <v>150</v>
      </c>
      <c r="B611" s="28" t="s">
        <v>474</v>
      </c>
      <c r="C611" s="15">
        <v>143</v>
      </c>
      <c r="D611" s="15">
        <v>302</v>
      </c>
      <c r="E611" s="15">
        <v>150</v>
      </c>
      <c r="F611" s="15">
        <v>154</v>
      </c>
      <c r="G611" s="15">
        <v>215</v>
      </c>
      <c r="H611" s="15">
        <v>166</v>
      </c>
      <c r="I611" s="15">
        <v>204</v>
      </c>
      <c r="J611" s="15">
        <v>176</v>
      </c>
      <c r="K611" s="15">
        <v>162</v>
      </c>
      <c r="L611" s="15">
        <v>132</v>
      </c>
      <c r="M611" s="15">
        <v>311</v>
      </c>
      <c r="N611" s="15">
        <v>232</v>
      </c>
      <c r="O611" s="15">
        <v>224</v>
      </c>
    </row>
    <row r="612" spans="1:15">
      <c r="A612" s="22" t="s">
        <v>150</v>
      </c>
      <c r="B612" s="28" t="s">
        <v>475</v>
      </c>
      <c r="C612" s="15">
        <v>139</v>
      </c>
      <c r="D612" s="15">
        <v>302</v>
      </c>
      <c r="E612" s="15">
        <v>152</v>
      </c>
      <c r="F612" s="15">
        <v>138</v>
      </c>
      <c r="G612" s="15">
        <v>194</v>
      </c>
      <c r="H612" s="15">
        <v>166</v>
      </c>
      <c r="I612" s="15">
        <v>200</v>
      </c>
      <c r="J612" s="15">
        <v>184</v>
      </c>
      <c r="K612" s="15">
        <v>162</v>
      </c>
      <c r="L612" s="15">
        <v>146</v>
      </c>
      <c r="M612" s="15">
        <v>293</v>
      </c>
      <c r="N612" s="15">
        <v>232</v>
      </c>
      <c r="O612" s="15">
        <v>224</v>
      </c>
    </row>
    <row r="613" spans="1:15">
      <c r="A613" s="22" t="s">
        <v>150</v>
      </c>
      <c r="B613" s="28" t="s">
        <v>475</v>
      </c>
      <c r="C613" s="15">
        <v>143</v>
      </c>
      <c r="D613" s="15">
        <v>332</v>
      </c>
      <c r="E613" s="15">
        <v>154</v>
      </c>
      <c r="F613" s="15">
        <v>148</v>
      </c>
      <c r="G613" s="15">
        <v>215</v>
      </c>
      <c r="H613" s="15">
        <v>166</v>
      </c>
      <c r="I613" s="15">
        <v>202</v>
      </c>
      <c r="J613" s="15">
        <v>184</v>
      </c>
      <c r="K613" s="15">
        <v>168</v>
      </c>
      <c r="L613" s="15">
        <v>150</v>
      </c>
      <c r="M613" s="15">
        <v>311</v>
      </c>
      <c r="N613" s="15">
        <v>232</v>
      </c>
      <c r="O613" s="15">
        <v>224</v>
      </c>
    </row>
    <row r="614" spans="1:15">
      <c r="A614" s="22" t="s">
        <v>150</v>
      </c>
      <c r="B614" s="28" t="s">
        <v>476</v>
      </c>
      <c r="C614" s="15">
        <v>139</v>
      </c>
      <c r="D614" s="15">
        <v>302</v>
      </c>
      <c r="E614" s="15">
        <v>154</v>
      </c>
      <c r="F614" s="15">
        <v>150</v>
      </c>
      <c r="G614" s="15">
        <v>194</v>
      </c>
      <c r="H614" s="15">
        <v>163</v>
      </c>
      <c r="I614" s="15">
        <v>200</v>
      </c>
      <c r="J614" s="15">
        <v>196</v>
      </c>
      <c r="K614" s="15">
        <v>159</v>
      </c>
      <c r="L614" s="15">
        <v>150</v>
      </c>
      <c r="M614" s="15">
        <v>302</v>
      </c>
      <c r="N614" s="15">
        <v>232</v>
      </c>
      <c r="O614" s="15">
        <v>224</v>
      </c>
    </row>
    <row r="615" spans="1:15">
      <c r="A615" s="22" t="s">
        <v>150</v>
      </c>
      <c r="B615" s="28" t="s">
        <v>476</v>
      </c>
      <c r="C615" s="15">
        <v>143</v>
      </c>
      <c r="D615" s="15">
        <v>302</v>
      </c>
      <c r="E615" s="15">
        <v>152</v>
      </c>
      <c r="F615" s="15">
        <v>154</v>
      </c>
      <c r="G615" s="15">
        <v>200</v>
      </c>
      <c r="H615" s="15">
        <v>166</v>
      </c>
      <c r="I615" s="15">
        <v>200</v>
      </c>
      <c r="J615" s="15">
        <v>196</v>
      </c>
      <c r="K615" s="15">
        <v>162</v>
      </c>
      <c r="L615" s="15">
        <v>124</v>
      </c>
      <c r="M615" s="15">
        <v>302</v>
      </c>
      <c r="N615" s="15">
        <v>216</v>
      </c>
      <c r="O615" s="15">
        <v>217</v>
      </c>
    </row>
    <row r="616" spans="1:15">
      <c r="A616" s="22" t="s">
        <v>150</v>
      </c>
      <c r="B616" s="28" t="s">
        <v>477</v>
      </c>
      <c r="C616" s="15">
        <v>139</v>
      </c>
      <c r="D616" s="15">
        <v>302</v>
      </c>
      <c r="E616" s="15">
        <v>152</v>
      </c>
      <c r="F616" s="15">
        <v>178</v>
      </c>
      <c r="G616" s="15">
        <v>194</v>
      </c>
      <c r="H616" s="15">
        <v>163</v>
      </c>
      <c r="I616" s="15">
        <v>202</v>
      </c>
      <c r="J616" s="15">
        <v>196</v>
      </c>
      <c r="K616" s="15">
        <v>150</v>
      </c>
      <c r="L616" s="15">
        <v>124</v>
      </c>
      <c r="M616" s="15">
        <v>302</v>
      </c>
      <c r="N616" s="15">
        <v>232</v>
      </c>
      <c r="O616" s="15">
        <v>224</v>
      </c>
    </row>
    <row r="617" spans="1:15">
      <c r="A617" s="22" t="s">
        <v>150</v>
      </c>
      <c r="B617" s="28" t="s">
        <v>477</v>
      </c>
      <c r="C617" s="15">
        <v>143</v>
      </c>
      <c r="D617" s="15">
        <v>329</v>
      </c>
      <c r="E617" s="15">
        <v>152</v>
      </c>
      <c r="F617" s="15">
        <v>138</v>
      </c>
      <c r="G617" s="15">
        <v>194</v>
      </c>
      <c r="H617" s="15">
        <v>166</v>
      </c>
      <c r="I617" s="15">
        <v>204</v>
      </c>
      <c r="J617" s="15">
        <v>196</v>
      </c>
      <c r="K617" s="15">
        <v>162</v>
      </c>
      <c r="L617" s="15">
        <v>134</v>
      </c>
      <c r="M617" s="15">
        <v>302</v>
      </c>
      <c r="N617" s="15">
        <v>232</v>
      </c>
      <c r="O617" s="15">
        <v>224</v>
      </c>
    </row>
    <row r="618" spans="1:15">
      <c r="A618" s="22" t="s">
        <v>150</v>
      </c>
      <c r="B618" s="28" t="s">
        <v>478</v>
      </c>
      <c r="C618" s="15">
        <v>139</v>
      </c>
      <c r="D618" s="15">
        <v>302</v>
      </c>
      <c r="E618" s="15">
        <v>154</v>
      </c>
      <c r="F618" s="15">
        <v>150</v>
      </c>
      <c r="G618" s="15">
        <v>194</v>
      </c>
      <c r="H618" s="15">
        <v>163</v>
      </c>
      <c r="I618" s="15">
        <v>204</v>
      </c>
      <c r="J618" s="15">
        <v>182</v>
      </c>
      <c r="K618" s="15">
        <v>159</v>
      </c>
      <c r="L618" s="15">
        <v>196</v>
      </c>
      <c r="M618" s="15">
        <v>302</v>
      </c>
      <c r="N618" s="15">
        <v>232</v>
      </c>
      <c r="O618" s="15">
        <v>224</v>
      </c>
    </row>
    <row r="619" spans="1:15">
      <c r="A619" s="22" t="s">
        <v>150</v>
      </c>
      <c r="B619" s="28" t="s">
        <v>478</v>
      </c>
      <c r="C619" s="15">
        <v>143</v>
      </c>
      <c r="D619" s="15">
        <v>302</v>
      </c>
      <c r="E619" s="15">
        <v>152</v>
      </c>
      <c r="F619" s="15">
        <v>158</v>
      </c>
      <c r="G619" s="15">
        <v>215</v>
      </c>
      <c r="H619" s="15">
        <v>163</v>
      </c>
      <c r="I619" s="15">
        <v>198</v>
      </c>
      <c r="J619" s="15">
        <v>184</v>
      </c>
      <c r="K619" s="15">
        <v>162</v>
      </c>
      <c r="L619" s="15">
        <v>134</v>
      </c>
      <c r="M619" s="15">
        <v>293</v>
      </c>
      <c r="N619" s="15">
        <v>232</v>
      </c>
      <c r="O619" s="15">
        <v>214</v>
      </c>
    </row>
    <row r="620" spans="1:15">
      <c r="A620" s="22" t="s">
        <v>150</v>
      </c>
      <c r="B620" s="28" t="s">
        <v>479</v>
      </c>
      <c r="C620" s="15">
        <v>139</v>
      </c>
      <c r="D620" s="15">
        <v>302</v>
      </c>
      <c r="E620" s="15">
        <v>154</v>
      </c>
      <c r="F620" s="15">
        <v>150</v>
      </c>
      <c r="G620" s="15">
        <v>194</v>
      </c>
      <c r="H620" s="15">
        <v>163</v>
      </c>
      <c r="I620" s="15">
        <v>200</v>
      </c>
      <c r="J620" s="15">
        <v>196</v>
      </c>
      <c r="K620" s="15">
        <v>150</v>
      </c>
      <c r="L620" s="15">
        <v>124</v>
      </c>
      <c r="M620" s="15">
        <v>293</v>
      </c>
      <c r="N620" s="15">
        <v>232</v>
      </c>
      <c r="O620" s="15">
        <v>224</v>
      </c>
    </row>
    <row r="621" spans="1:15">
      <c r="A621" s="22" t="s">
        <v>150</v>
      </c>
      <c r="B621" s="28" t="s">
        <v>479</v>
      </c>
      <c r="C621" s="15">
        <v>143</v>
      </c>
      <c r="D621" s="15">
        <v>326</v>
      </c>
      <c r="E621" s="15">
        <v>152</v>
      </c>
      <c r="F621" s="15">
        <v>138</v>
      </c>
      <c r="G621" s="15">
        <v>197</v>
      </c>
      <c r="H621" s="15">
        <v>163</v>
      </c>
      <c r="I621" s="15">
        <v>202</v>
      </c>
      <c r="J621" s="15">
        <v>196</v>
      </c>
      <c r="K621" s="15">
        <v>162</v>
      </c>
      <c r="L621" s="15">
        <v>134</v>
      </c>
      <c r="M621" s="15">
        <v>293</v>
      </c>
      <c r="N621" s="15">
        <v>216</v>
      </c>
      <c r="O621" s="15">
        <v>224</v>
      </c>
    </row>
    <row r="622" spans="1:15">
      <c r="A622" s="22" t="s">
        <v>150</v>
      </c>
      <c r="B622" s="28" t="s">
        <v>480</v>
      </c>
      <c r="C622" s="15">
        <v>139</v>
      </c>
      <c r="D622" s="15">
        <v>302</v>
      </c>
      <c r="E622" s="15">
        <v>154</v>
      </c>
      <c r="F622" s="15">
        <v>150</v>
      </c>
      <c r="G622" s="15">
        <v>194</v>
      </c>
      <c r="H622" s="15">
        <v>163</v>
      </c>
      <c r="I622" s="15">
        <v>206</v>
      </c>
      <c r="J622" s="15">
        <v>182</v>
      </c>
      <c r="K622" s="15">
        <v>162</v>
      </c>
      <c r="L622" s="15">
        <v>134</v>
      </c>
      <c r="M622" s="15">
        <v>302</v>
      </c>
      <c r="N622" s="15">
        <v>232</v>
      </c>
      <c r="O622" s="15">
        <v>224</v>
      </c>
    </row>
    <row r="623" spans="1:15">
      <c r="A623" s="22" t="s">
        <v>150</v>
      </c>
      <c r="B623" s="28" t="s">
        <v>480</v>
      </c>
      <c r="C623" s="15">
        <v>143</v>
      </c>
      <c r="D623" s="15">
        <v>329</v>
      </c>
      <c r="E623" s="15">
        <v>154</v>
      </c>
      <c r="F623" s="15">
        <v>150</v>
      </c>
      <c r="G623" s="15">
        <v>215</v>
      </c>
      <c r="H623" s="15">
        <v>166</v>
      </c>
      <c r="I623" s="15">
        <v>200</v>
      </c>
      <c r="J623" s="15">
        <v>196</v>
      </c>
      <c r="K623" s="15">
        <v>150</v>
      </c>
      <c r="L623" s="15">
        <v>124</v>
      </c>
      <c r="M623" s="15">
        <v>302</v>
      </c>
      <c r="N623" s="15">
        <v>232</v>
      </c>
      <c r="O623" s="15">
        <v>224</v>
      </c>
    </row>
    <row r="624" spans="1:15">
      <c r="A624" s="22" t="s">
        <v>150</v>
      </c>
      <c r="B624" s="28" t="s">
        <v>481</v>
      </c>
      <c r="C624" s="15">
        <v>139</v>
      </c>
      <c r="D624" s="15">
        <v>302</v>
      </c>
      <c r="E624" s="15">
        <v>154</v>
      </c>
      <c r="F624" s="15">
        <v>150</v>
      </c>
      <c r="G624" s="15">
        <v>194</v>
      </c>
      <c r="H624" s="15">
        <v>163</v>
      </c>
      <c r="I624" s="15">
        <v>200</v>
      </c>
      <c r="J624" s="15">
        <v>182</v>
      </c>
      <c r="K624" s="15">
        <v>150</v>
      </c>
      <c r="L624" s="15">
        <v>124</v>
      </c>
      <c r="M624" s="15">
        <v>302</v>
      </c>
      <c r="N624" s="15">
        <v>232</v>
      </c>
      <c r="O624" s="15">
        <v>224</v>
      </c>
    </row>
    <row r="625" spans="1:15">
      <c r="A625" s="22" t="s">
        <v>150</v>
      </c>
      <c r="B625" s="28" t="s">
        <v>481</v>
      </c>
      <c r="C625" s="15">
        <v>143</v>
      </c>
      <c r="D625" s="15">
        <v>302</v>
      </c>
      <c r="E625" s="15">
        <v>154</v>
      </c>
      <c r="F625" s="15">
        <v>154</v>
      </c>
      <c r="G625" s="15">
        <v>194</v>
      </c>
      <c r="H625" s="15">
        <v>160</v>
      </c>
      <c r="I625" s="15">
        <v>206</v>
      </c>
      <c r="J625" s="15">
        <v>196</v>
      </c>
      <c r="K625" s="15">
        <v>162</v>
      </c>
      <c r="L625" s="15">
        <v>134</v>
      </c>
      <c r="M625" s="15">
        <v>302</v>
      </c>
      <c r="N625" s="15">
        <v>232</v>
      </c>
      <c r="O625" s="15">
        <v>224</v>
      </c>
    </row>
    <row r="626" spans="1:15">
      <c r="A626" s="22" t="s">
        <v>150</v>
      </c>
      <c r="B626" s="28" t="s">
        <v>482</v>
      </c>
      <c r="C626" s="15">
        <v>139</v>
      </c>
      <c r="D626" s="15">
        <v>302</v>
      </c>
      <c r="E626" s="15">
        <v>154</v>
      </c>
      <c r="F626" s="15">
        <v>150</v>
      </c>
      <c r="G626" s="15">
        <v>194</v>
      </c>
      <c r="H626" s="15">
        <v>166</v>
      </c>
      <c r="I626" s="15">
        <v>206</v>
      </c>
      <c r="J626" s="15">
        <v>196</v>
      </c>
      <c r="K626" s="15">
        <v>150</v>
      </c>
      <c r="L626" s="15">
        <v>150</v>
      </c>
      <c r="M626" s="15">
        <v>302</v>
      </c>
      <c r="N626" s="15">
        <v>232</v>
      </c>
      <c r="O626" s="15">
        <v>224</v>
      </c>
    </row>
    <row r="627" spans="1:15">
      <c r="A627" s="22" t="s">
        <v>150</v>
      </c>
      <c r="B627" s="28" t="s">
        <v>482</v>
      </c>
      <c r="C627" s="15">
        <v>143</v>
      </c>
      <c r="D627" s="15">
        <v>338</v>
      </c>
      <c r="E627" s="15">
        <v>148</v>
      </c>
      <c r="F627" s="15">
        <v>138</v>
      </c>
      <c r="G627" s="15">
        <v>194</v>
      </c>
      <c r="H627" s="15">
        <v>160</v>
      </c>
      <c r="I627" s="15">
        <v>200</v>
      </c>
      <c r="J627" s="15">
        <v>196</v>
      </c>
      <c r="K627" s="15">
        <v>162</v>
      </c>
      <c r="L627" s="15">
        <v>152</v>
      </c>
      <c r="M627" s="15">
        <v>302</v>
      </c>
      <c r="N627" s="15">
        <v>232</v>
      </c>
      <c r="O627" s="15">
        <v>230</v>
      </c>
    </row>
    <row r="628" spans="1:15">
      <c r="A628" s="22" t="s">
        <v>150</v>
      </c>
      <c r="B628" s="28" t="s">
        <v>483</v>
      </c>
      <c r="C628" s="15">
        <v>139</v>
      </c>
      <c r="D628" s="15">
        <v>302</v>
      </c>
      <c r="E628" s="15">
        <v>154</v>
      </c>
      <c r="F628" s="15">
        <v>138</v>
      </c>
      <c r="G628" s="15">
        <v>200</v>
      </c>
      <c r="H628" s="15">
        <v>163</v>
      </c>
      <c r="I628" s="15">
        <v>202</v>
      </c>
      <c r="J628" s="15">
        <v>196</v>
      </c>
      <c r="K628" s="15">
        <v>162</v>
      </c>
      <c r="L628" s="15">
        <v>124</v>
      </c>
      <c r="M628" s="15">
        <v>302</v>
      </c>
      <c r="N628" s="15">
        <v>232</v>
      </c>
      <c r="O628" s="15">
        <v>224</v>
      </c>
    </row>
    <row r="629" spans="1:15">
      <c r="A629" s="22" t="s">
        <v>150</v>
      </c>
      <c r="B629" s="28" t="s">
        <v>483</v>
      </c>
      <c r="C629" s="15">
        <v>143</v>
      </c>
      <c r="D629" s="15">
        <v>302</v>
      </c>
      <c r="E629" s="15">
        <v>150</v>
      </c>
      <c r="F629" s="15">
        <v>150</v>
      </c>
      <c r="G629" s="15">
        <v>215</v>
      </c>
      <c r="H629" s="15">
        <v>166</v>
      </c>
      <c r="I629" s="15">
        <v>202</v>
      </c>
      <c r="J629" s="15">
        <v>182</v>
      </c>
      <c r="K629" s="15">
        <v>150</v>
      </c>
      <c r="L629" s="15">
        <v>134</v>
      </c>
      <c r="M629" s="15">
        <v>311</v>
      </c>
      <c r="N629" s="15">
        <v>232</v>
      </c>
      <c r="O629" s="15">
        <v>227</v>
      </c>
    </row>
    <row r="630" spans="1:15">
      <c r="A630" s="22" t="s">
        <v>150</v>
      </c>
      <c r="B630" s="28" t="s">
        <v>484</v>
      </c>
      <c r="C630" s="15">
        <v>139</v>
      </c>
      <c r="D630" s="15">
        <v>302</v>
      </c>
      <c r="E630" s="15">
        <v>154</v>
      </c>
      <c r="F630" s="15">
        <v>150</v>
      </c>
      <c r="G630" s="15">
        <v>194</v>
      </c>
      <c r="H630" s="15">
        <v>163</v>
      </c>
      <c r="I630" s="15">
        <v>200</v>
      </c>
      <c r="J630" s="15">
        <v>200</v>
      </c>
      <c r="K630" s="15">
        <v>150</v>
      </c>
      <c r="L630" s="15">
        <v>124</v>
      </c>
      <c r="M630" s="15">
        <v>302</v>
      </c>
      <c r="N630" s="15">
        <v>232</v>
      </c>
      <c r="O630" s="15">
        <v>224</v>
      </c>
    </row>
    <row r="631" spans="1:15">
      <c r="A631" s="22" t="s">
        <v>150</v>
      </c>
      <c r="B631" s="28" t="s">
        <v>484</v>
      </c>
      <c r="C631" s="15">
        <v>143</v>
      </c>
      <c r="D631" s="15">
        <v>329</v>
      </c>
      <c r="E631" s="15">
        <v>150</v>
      </c>
      <c r="F631" s="15">
        <v>150</v>
      </c>
      <c r="G631" s="15">
        <v>197</v>
      </c>
      <c r="H631" s="15">
        <v>160</v>
      </c>
      <c r="I631" s="15">
        <v>204</v>
      </c>
      <c r="J631" s="15">
        <v>186</v>
      </c>
      <c r="K631" s="15">
        <v>162</v>
      </c>
      <c r="L631" s="15">
        <v>134</v>
      </c>
      <c r="M631" s="15">
        <v>311</v>
      </c>
      <c r="N631" s="15">
        <v>232</v>
      </c>
      <c r="O631" s="15">
        <v>224</v>
      </c>
    </row>
    <row r="632" spans="1:15">
      <c r="A632" s="22" t="s">
        <v>150</v>
      </c>
      <c r="B632" s="28" t="s">
        <v>485</v>
      </c>
      <c r="C632" s="15">
        <v>139</v>
      </c>
      <c r="D632" s="15">
        <v>329</v>
      </c>
      <c r="E632" s="15">
        <v>154</v>
      </c>
      <c r="F632" s="15">
        <v>138</v>
      </c>
      <c r="G632" s="15">
        <v>197</v>
      </c>
      <c r="H632" s="15">
        <v>163</v>
      </c>
      <c r="I632" s="15">
        <v>200</v>
      </c>
      <c r="J632" s="15">
        <v>182</v>
      </c>
      <c r="K632" s="15">
        <v>150</v>
      </c>
      <c r="L632" s="15">
        <v>124</v>
      </c>
      <c r="M632" s="15">
        <v>302</v>
      </c>
      <c r="N632" s="15">
        <v>232</v>
      </c>
      <c r="O632" s="15">
        <v>194</v>
      </c>
    </row>
    <row r="633" spans="1:15">
      <c r="A633" s="22" t="s">
        <v>150</v>
      </c>
      <c r="B633" s="28" t="s">
        <v>485</v>
      </c>
      <c r="C633" s="15">
        <v>139</v>
      </c>
      <c r="D633" s="15">
        <v>329</v>
      </c>
      <c r="E633" s="15">
        <v>150</v>
      </c>
      <c r="F633" s="15">
        <v>150</v>
      </c>
      <c r="G633" s="15">
        <v>215</v>
      </c>
      <c r="H633" s="15">
        <v>163</v>
      </c>
      <c r="I633" s="15">
        <v>202</v>
      </c>
      <c r="J633" s="15">
        <v>196</v>
      </c>
      <c r="K633" s="15">
        <v>168</v>
      </c>
      <c r="L633" s="15">
        <v>134</v>
      </c>
      <c r="M633" s="15">
        <v>302</v>
      </c>
      <c r="N633" s="15">
        <v>232</v>
      </c>
      <c r="O633" s="15">
        <v>230</v>
      </c>
    </row>
    <row r="634" spans="1:15">
      <c r="A634" s="65" t="s">
        <v>153</v>
      </c>
      <c r="B634" s="28" t="s">
        <v>486</v>
      </c>
      <c r="C634" s="15">
        <v>139</v>
      </c>
      <c r="D634" s="15">
        <v>302</v>
      </c>
      <c r="E634" s="15">
        <v>152</v>
      </c>
      <c r="F634" s="15">
        <v>150</v>
      </c>
      <c r="G634" s="15">
        <v>194</v>
      </c>
      <c r="H634" s="15">
        <v>163</v>
      </c>
      <c r="I634" s="15">
        <v>200</v>
      </c>
      <c r="J634" s="15">
        <v>196</v>
      </c>
      <c r="K634" s="15">
        <v>162</v>
      </c>
      <c r="L634" s="15">
        <v>145</v>
      </c>
      <c r="M634" s="15">
        <v>302</v>
      </c>
      <c r="N634" s="15">
        <v>232</v>
      </c>
      <c r="O634" s="15">
        <v>224</v>
      </c>
    </row>
    <row r="635" spans="1:15">
      <c r="A635" s="22" t="s">
        <v>153</v>
      </c>
      <c r="B635" s="28" t="s">
        <v>486</v>
      </c>
      <c r="C635" s="15">
        <v>131</v>
      </c>
      <c r="D635" s="15">
        <v>293</v>
      </c>
      <c r="E635" s="15">
        <v>140</v>
      </c>
      <c r="F635" s="15">
        <v>186</v>
      </c>
      <c r="G635" s="15">
        <v>194</v>
      </c>
      <c r="H635" s="15">
        <v>163</v>
      </c>
      <c r="I635" s="15">
        <v>202</v>
      </c>
      <c r="J635" s="15">
        <v>184</v>
      </c>
      <c r="K635" s="15">
        <v>162</v>
      </c>
      <c r="L635" s="15">
        <v>158</v>
      </c>
      <c r="M635" s="15">
        <v>302</v>
      </c>
      <c r="N635" s="15">
        <v>232</v>
      </c>
      <c r="O635" s="15">
        <v>224</v>
      </c>
    </row>
    <row r="636" spans="1:15">
      <c r="A636" s="22" t="s">
        <v>153</v>
      </c>
      <c r="B636" s="28" t="s">
        <v>487</v>
      </c>
      <c r="C636" s="15">
        <v>143</v>
      </c>
      <c r="D636" s="15">
        <v>302</v>
      </c>
      <c r="E636" s="15">
        <v>140</v>
      </c>
      <c r="F636" s="15">
        <v>154</v>
      </c>
      <c r="G636" s="15">
        <v>194</v>
      </c>
      <c r="H636" s="15">
        <v>163</v>
      </c>
      <c r="I636" s="15">
        <v>202</v>
      </c>
      <c r="J636" s="15">
        <v>182</v>
      </c>
      <c r="K636" s="15">
        <v>162</v>
      </c>
      <c r="L636" s="15">
        <v>134</v>
      </c>
      <c r="M636" s="15">
        <v>302</v>
      </c>
      <c r="N636" s="15">
        <v>232</v>
      </c>
      <c r="O636" s="15">
        <v>214</v>
      </c>
    </row>
    <row r="637" spans="1:15">
      <c r="A637" s="22" t="s">
        <v>153</v>
      </c>
      <c r="B637" s="28" t="s">
        <v>487</v>
      </c>
      <c r="C637" s="15">
        <v>131</v>
      </c>
      <c r="D637" s="15">
        <v>326</v>
      </c>
      <c r="E637" s="15">
        <v>154</v>
      </c>
      <c r="F637" s="15">
        <v>182</v>
      </c>
      <c r="G637" s="15">
        <v>194</v>
      </c>
      <c r="H637" s="15">
        <v>163</v>
      </c>
      <c r="I637" s="15">
        <v>204</v>
      </c>
      <c r="J637" s="15">
        <v>196</v>
      </c>
      <c r="K637" s="15">
        <v>156</v>
      </c>
      <c r="L637" s="15">
        <v>134</v>
      </c>
      <c r="M637" s="15">
        <v>302</v>
      </c>
      <c r="N637" s="15">
        <v>232</v>
      </c>
      <c r="O637" s="15">
        <v>232</v>
      </c>
    </row>
    <row r="638" spans="1:15">
      <c r="A638" s="22" t="s">
        <v>153</v>
      </c>
      <c r="B638" s="28" t="s">
        <v>488</v>
      </c>
      <c r="C638" s="15">
        <v>139</v>
      </c>
      <c r="D638" s="15">
        <v>302</v>
      </c>
      <c r="E638" s="15">
        <v>152</v>
      </c>
      <c r="F638" s="15">
        <v>154</v>
      </c>
      <c r="G638" s="15">
        <v>194</v>
      </c>
      <c r="H638" s="15">
        <v>163</v>
      </c>
      <c r="I638" s="15">
        <v>202</v>
      </c>
      <c r="J638" s="15">
        <v>196</v>
      </c>
      <c r="K638" s="15">
        <v>168</v>
      </c>
      <c r="L638" s="15">
        <v>150</v>
      </c>
      <c r="M638" s="15">
        <v>302</v>
      </c>
      <c r="N638" s="15">
        <v>232</v>
      </c>
      <c r="O638" s="15">
        <v>224</v>
      </c>
    </row>
    <row r="639" spans="1:15">
      <c r="A639" s="22" t="s">
        <v>153</v>
      </c>
      <c r="B639" s="28" t="s">
        <v>488</v>
      </c>
      <c r="C639" s="15">
        <v>143</v>
      </c>
      <c r="D639" s="15">
        <v>338</v>
      </c>
      <c r="E639" s="15">
        <v>140</v>
      </c>
      <c r="F639" s="15">
        <v>132</v>
      </c>
      <c r="G639" s="15">
        <v>194</v>
      </c>
      <c r="H639" s="15">
        <v>166</v>
      </c>
      <c r="I639" s="15">
        <v>206</v>
      </c>
      <c r="J639" s="15">
        <v>196</v>
      </c>
      <c r="K639" s="15">
        <v>168</v>
      </c>
      <c r="L639" s="15">
        <v>132</v>
      </c>
      <c r="M639" s="15">
        <v>302</v>
      </c>
      <c r="N639" s="15">
        <v>232</v>
      </c>
      <c r="O639" s="15">
        <v>230</v>
      </c>
    </row>
    <row r="640" spans="1:15">
      <c r="A640" s="22" t="s">
        <v>153</v>
      </c>
      <c r="B640" s="28" t="s">
        <v>489</v>
      </c>
      <c r="C640" s="15">
        <v>139</v>
      </c>
      <c r="D640" s="15">
        <v>329</v>
      </c>
      <c r="E640" s="15">
        <v>152</v>
      </c>
      <c r="F640" s="15">
        <v>186</v>
      </c>
      <c r="G640" s="15">
        <v>194</v>
      </c>
      <c r="H640" s="15">
        <v>163</v>
      </c>
      <c r="I640" s="15">
        <v>202</v>
      </c>
      <c r="J640" s="15">
        <v>196</v>
      </c>
      <c r="K640" s="15">
        <v>162</v>
      </c>
      <c r="L640" s="15">
        <v>150</v>
      </c>
      <c r="M640" s="15">
        <v>293</v>
      </c>
      <c r="N640" s="15">
        <v>232</v>
      </c>
      <c r="O640" s="15">
        <v>224</v>
      </c>
    </row>
    <row r="641" spans="1:15">
      <c r="A641" s="22" t="s">
        <v>153</v>
      </c>
      <c r="B641" s="28" t="s">
        <v>489</v>
      </c>
      <c r="C641" s="15">
        <v>143</v>
      </c>
      <c r="D641" s="15">
        <v>329</v>
      </c>
      <c r="E641" s="15">
        <v>140</v>
      </c>
      <c r="F641" s="15">
        <v>186</v>
      </c>
      <c r="G641" s="15">
        <v>194</v>
      </c>
      <c r="H641" s="15">
        <v>160</v>
      </c>
      <c r="I641" s="15">
        <v>204</v>
      </c>
      <c r="J641" s="15">
        <v>196</v>
      </c>
      <c r="K641" s="15">
        <v>162</v>
      </c>
      <c r="L641" s="15">
        <v>124</v>
      </c>
      <c r="M641" s="15">
        <v>311</v>
      </c>
      <c r="N641" s="15">
        <v>232</v>
      </c>
      <c r="O641" s="15">
        <v>224</v>
      </c>
    </row>
    <row r="642" spans="1:15">
      <c r="A642" s="22" t="s">
        <v>153</v>
      </c>
      <c r="B642" s="28" t="s">
        <v>490</v>
      </c>
      <c r="C642" s="15">
        <v>139</v>
      </c>
      <c r="D642" s="15">
        <v>338</v>
      </c>
      <c r="E642" s="15">
        <v>152</v>
      </c>
      <c r="F642" s="15">
        <v>170</v>
      </c>
      <c r="G642" s="15">
        <v>194</v>
      </c>
      <c r="H642" s="15">
        <v>163</v>
      </c>
      <c r="I642" s="15">
        <v>202</v>
      </c>
      <c r="J642" s="15">
        <v>196</v>
      </c>
      <c r="K642" s="15">
        <v>150</v>
      </c>
      <c r="L642" s="15">
        <v>145</v>
      </c>
      <c r="M642" s="15">
        <v>302</v>
      </c>
      <c r="N642" s="15">
        <v>232</v>
      </c>
      <c r="O642" s="15">
        <v>214</v>
      </c>
    </row>
    <row r="643" spans="1:15">
      <c r="A643" s="22" t="s">
        <v>153</v>
      </c>
      <c r="B643" s="28" t="s">
        <v>490</v>
      </c>
      <c r="C643" s="15">
        <v>139</v>
      </c>
      <c r="D643" s="15">
        <v>338</v>
      </c>
      <c r="E643" s="15">
        <v>140</v>
      </c>
      <c r="F643" s="15">
        <v>158</v>
      </c>
      <c r="G643" s="15">
        <v>215</v>
      </c>
      <c r="H643" s="15">
        <v>166</v>
      </c>
      <c r="I643" s="15">
        <v>200</v>
      </c>
      <c r="J643" s="15">
        <v>182</v>
      </c>
      <c r="K643" s="15">
        <v>162</v>
      </c>
      <c r="L643" s="15">
        <v>150</v>
      </c>
      <c r="M643" s="15">
        <v>302</v>
      </c>
      <c r="N643" s="15">
        <v>232</v>
      </c>
      <c r="O643" s="15">
        <v>230</v>
      </c>
    </row>
    <row r="644" spans="1:15">
      <c r="A644" s="22" t="s">
        <v>153</v>
      </c>
      <c r="B644" s="28" t="s">
        <v>491</v>
      </c>
      <c r="C644" s="15">
        <v>143</v>
      </c>
      <c r="D644" s="15">
        <v>302</v>
      </c>
      <c r="E644" s="15">
        <v>152</v>
      </c>
      <c r="F644" s="15">
        <v>150</v>
      </c>
      <c r="G644" s="15">
        <v>194</v>
      </c>
      <c r="H644" s="15">
        <v>166</v>
      </c>
      <c r="I644" s="15">
        <v>202</v>
      </c>
      <c r="J644" s="15">
        <v>182</v>
      </c>
      <c r="K644" s="15">
        <v>150</v>
      </c>
      <c r="L644" s="15">
        <v>150</v>
      </c>
      <c r="M644" s="15">
        <v>293</v>
      </c>
      <c r="N644" s="15">
        <v>232</v>
      </c>
      <c r="O644" s="15">
        <v>224</v>
      </c>
    </row>
    <row r="645" spans="1:15">
      <c r="A645" s="22" t="s">
        <v>153</v>
      </c>
      <c r="B645" s="28" t="s">
        <v>491</v>
      </c>
      <c r="C645" s="15">
        <v>135</v>
      </c>
      <c r="D645" s="15">
        <v>329</v>
      </c>
      <c r="E645" s="15">
        <v>140</v>
      </c>
      <c r="F645" s="15">
        <v>154</v>
      </c>
      <c r="G645" s="15">
        <v>194</v>
      </c>
      <c r="H645" s="15">
        <v>154</v>
      </c>
      <c r="I645" s="15">
        <v>206</v>
      </c>
      <c r="J645" s="15">
        <v>196</v>
      </c>
      <c r="K645" s="15">
        <v>162</v>
      </c>
      <c r="L645" s="15">
        <v>146</v>
      </c>
      <c r="M645" s="15">
        <v>311</v>
      </c>
      <c r="N645" s="15">
        <v>232</v>
      </c>
      <c r="O645" s="15">
        <v>224</v>
      </c>
    </row>
    <row r="646" spans="1:15">
      <c r="A646" s="22" t="s">
        <v>153</v>
      </c>
      <c r="B646" s="28" t="s">
        <v>492</v>
      </c>
      <c r="C646" s="15">
        <v>139</v>
      </c>
      <c r="D646" s="15">
        <v>302</v>
      </c>
      <c r="E646" s="15">
        <v>152</v>
      </c>
      <c r="F646" s="15">
        <v>170</v>
      </c>
      <c r="G646" s="15">
        <v>194</v>
      </c>
      <c r="H646" s="15">
        <v>163</v>
      </c>
      <c r="I646" s="15">
        <v>202</v>
      </c>
      <c r="J646" s="15">
        <v>196</v>
      </c>
      <c r="K646" s="15">
        <v>147</v>
      </c>
      <c r="L646" s="15">
        <v>150</v>
      </c>
      <c r="M646" s="15">
        <v>302</v>
      </c>
      <c r="N646" s="15">
        <v>232</v>
      </c>
      <c r="O646" s="15">
        <v>224</v>
      </c>
    </row>
    <row r="647" spans="1:15">
      <c r="A647" s="22" t="s">
        <v>153</v>
      </c>
      <c r="B647" s="28" t="s">
        <v>492</v>
      </c>
      <c r="C647" s="15">
        <v>139</v>
      </c>
      <c r="D647" s="15">
        <v>311</v>
      </c>
      <c r="E647" s="15">
        <v>138</v>
      </c>
      <c r="F647" s="15">
        <v>186</v>
      </c>
      <c r="G647" s="15">
        <v>215</v>
      </c>
      <c r="H647" s="15">
        <v>163</v>
      </c>
      <c r="I647" s="15">
        <v>186</v>
      </c>
      <c r="J647" s="15">
        <v>184</v>
      </c>
      <c r="K647" s="15">
        <v>162</v>
      </c>
      <c r="L647" s="15">
        <v>160</v>
      </c>
      <c r="M647" s="15">
        <v>311</v>
      </c>
      <c r="N647" s="15">
        <v>232</v>
      </c>
      <c r="O647" s="15">
        <v>224</v>
      </c>
    </row>
    <row r="648" spans="1:15">
      <c r="A648" s="22" t="s">
        <v>153</v>
      </c>
      <c r="B648" s="28" t="s">
        <v>493</v>
      </c>
      <c r="C648" s="15">
        <v>139</v>
      </c>
      <c r="D648" s="15">
        <v>302</v>
      </c>
      <c r="E648" s="15">
        <v>152</v>
      </c>
      <c r="F648" s="15">
        <v>150</v>
      </c>
      <c r="G648" s="15">
        <v>194</v>
      </c>
      <c r="H648" s="15">
        <v>163</v>
      </c>
      <c r="I648" s="15">
        <v>202</v>
      </c>
      <c r="J648" s="15">
        <v>184</v>
      </c>
      <c r="K648" s="15">
        <v>162</v>
      </c>
      <c r="L648" s="15">
        <v>150</v>
      </c>
      <c r="M648" s="15">
        <v>320</v>
      </c>
      <c r="N648" s="15">
        <v>232</v>
      </c>
      <c r="O648" s="15">
        <v>214</v>
      </c>
    </row>
    <row r="649" spans="1:15">
      <c r="A649" s="22" t="s">
        <v>153</v>
      </c>
      <c r="B649" s="28" t="s">
        <v>493</v>
      </c>
      <c r="C649" s="15">
        <v>131</v>
      </c>
      <c r="D649" s="15">
        <v>302</v>
      </c>
      <c r="E649" s="15">
        <v>140</v>
      </c>
      <c r="F649" s="15">
        <v>178</v>
      </c>
      <c r="G649" s="15">
        <v>215</v>
      </c>
      <c r="H649" s="15">
        <v>166</v>
      </c>
      <c r="I649" s="15">
        <v>204</v>
      </c>
      <c r="J649" s="15">
        <v>198</v>
      </c>
      <c r="K649" s="15">
        <v>162</v>
      </c>
      <c r="L649" s="15">
        <v>182</v>
      </c>
      <c r="M649" s="15">
        <v>302</v>
      </c>
      <c r="N649" s="15">
        <v>232</v>
      </c>
      <c r="O649" s="15">
        <v>224</v>
      </c>
    </row>
    <row r="650" spans="1:15">
      <c r="A650" s="22" t="s">
        <v>153</v>
      </c>
      <c r="B650" s="28" t="s">
        <v>494</v>
      </c>
      <c r="C650" s="15">
        <v>143</v>
      </c>
      <c r="D650" s="15">
        <v>302</v>
      </c>
      <c r="E650" s="15">
        <v>152</v>
      </c>
      <c r="F650" s="15">
        <v>158</v>
      </c>
      <c r="G650" s="15">
        <v>194</v>
      </c>
      <c r="H650" s="15">
        <v>163</v>
      </c>
      <c r="I650" s="15">
        <v>200</v>
      </c>
      <c r="J650" s="15">
        <v>182</v>
      </c>
      <c r="K650" s="15">
        <v>150</v>
      </c>
      <c r="L650" s="15">
        <v>150</v>
      </c>
      <c r="M650" s="15">
        <v>302</v>
      </c>
      <c r="N650" s="15">
        <v>232</v>
      </c>
      <c r="O650" s="15">
        <v>230</v>
      </c>
    </row>
    <row r="651" spans="1:15">
      <c r="A651" s="22" t="s">
        <v>153</v>
      </c>
      <c r="B651" s="28" t="s">
        <v>494</v>
      </c>
      <c r="C651" s="15">
        <v>143</v>
      </c>
      <c r="D651" s="15">
        <v>311</v>
      </c>
      <c r="E651" s="15">
        <v>138</v>
      </c>
      <c r="F651" s="15">
        <v>154</v>
      </c>
      <c r="G651" s="15">
        <v>215</v>
      </c>
      <c r="H651" s="15">
        <v>166</v>
      </c>
      <c r="I651" s="15">
        <v>158</v>
      </c>
      <c r="J651" s="15">
        <v>200</v>
      </c>
      <c r="K651" s="15">
        <v>162</v>
      </c>
      <c r="L651" s="15">
        <v>158</v>
      </c>
      <c r="M651" s="15">
        <v>302</v>
      </c>
      <c r="N651" s="15">
        <v>232</v>
      </c>
      <c r="O651" s="15">
        <v>230</v>
      </c>
    </row>
    <row r="652" spans="1:15">
      <c r="A652" s="22" t="s">
        <v>153</v>
      </c>
      <c r="B652" s="28" t="s">
        <v>495</v>
      </c>
      <c r="C652" s="15">
        <v>139</v>
      </c>
      <c r="D652" s="15">
        <v>293</v>
      </c>
      <c r="E652" s="15">
        <v>152</v>
      </c>
      <c r="F652" s="15">
        <v>150</v>
      </c>
      <c r="G652" s="15">
        <v>194</v>
      </c>
      <c r="H652" s="15">
        <v>163</v>
      </c>
      <c r="I652" s="15">
        <v>202</v>
      </c>
      <c r="J652" s="15">
        <v>182</v>
      </c>
      <c r="K652" s="15">
        <v>150</v>
      </c>
      <c r="L652" s="15">
        <v>150</v>
      </c>
      <c r="M652" s="15">
        <v>302</v>
      </c>
      <c r="N652" s="15">
        <v>232</v>
      </c>
      <c r="O652" s="15">
        <v>214</v>
      </c>
    </row>
    <row r="653" spans="1:15">
      <c r="A653" s="22" t="s">
        <v>153</v>
      </c>
      <c r="B653" s="28" t="s">
        <v>495</v>
      </c>
      <c r="C653" s="15">
        <v>143</v>
      </c>
      <c r="D653" s="15">
        <v>329</v>
      </c>
      <c r="E653" s="15">
        <v>140</v>
      </c>
      <c r="F653" s="15">
        <v>186</v>
      </c>
      <c r="G653" s="15">
        <v>215</v>
      </c>
      <c r="H653" s="15">
        <v>163</v>
      </c>
      <c r="I653" s="15">
        <v>204</v>
      </c>
      <c r="J653" s="15">
        <v>198</v>
      </c>
      <c r="K653" s="15">
        <v>159</v>
      </c>
      <c r="L653" s="15">
        <v>150</v>
      </c>
      <c r="M653" s="15">
        <v>299</v>
      </c>
      <c r="N653" s="15">
        <v>232</v>
      </c>
      <c r="O653" s="15">
        <v>224</v>
      </c>
    </row>
    <row r="654" spans="1:15">
      <c r="A654" s="22" t="s">
        <v>153</v>
      </c>
      <c r="B654" s="28" t="s">
        <v>496</v>
      </c>
      <c r="C654" s="15">
        <v>139</v>
      </c>
      <c r="D654" s="15">
        <v>302</v>
      </c>
      <c r="E654" s="15">
        <v>152</v>
      </c>
      <c r="F654" s="15">
        <v>146</v>
      </c>
      <c r="G654" s="15">
        <v>194</v>
      </c>
      <c r="H654" s="15">
        <v>163</v>
      </c>
      <c r="I654" s="15">
        <v>202</v>
      </c>
      <c r="J654" s="15">
        <v>196</v>
      </c>
      <c r="K654" s="15">
        <v>150</v>
      </c>
      <c r="L654" s="15">
        <v>150</v>
      </c>
      <c r="M654" s="15">
        <v>320</v>
      </c>
      <c r="N654" s="15">
        <v>232</v>
      </c>
      <c r="O654" s="15">
        <v>224</v>
      </c>
    </row>
    <row r="655" spans="1:15">
      <c r="A655" s="22" t="s">
        <v>153</v>
      </c>
      <c r="B655" s="28" t="s">
        <v>496</v>
      </c>
      <c r="C655" s="15">
        <v>131</v>
      </c>
      <c r="D655" s="15">
        <v>329</v>
      </c>
      <c r="E655" s="15">
        <v>140</v>
      </c>
      <c r="F655" s="15">
        <v>132</v>
      </c>
      <c r="G655" s="15">
        <v>194</v>
      </c>
      <c r="H655" s="15">
        <v>166</v>
      </c>
      <c r="I655" s="15">
        <v>206</v>
      </c>
      <c r="J655" s="15">
        <v>184</v>
      </c>
      <c r="K655" s="15">
        <v>159</v>
      </c>
      <c r="L655" s="15">
        <v>158</v>
      </c>
      <c r="M655" s="15">
        <v>302</v>
      </c>
      <c r="N655" s="15">
        <v>232</v>
      </c>
      <c r="O655" s="15">
        <v>243</v>
      </c>
    </row>
    <row r="656" spans="1:15">
      <c r="A656" s="22" t="s">
        <v>153</v>
      </c>
      <c r="B656" s="28" t="s">
        <v>497</v>
      </c>
      <c r="C656" s="15">
        <v>143</v>
      </c>
      <c r="D656" s="15">
        <v>302</v>
      </c>
      <c r="E656" s="15">
        <v>152</v>
      </c>
      <c r="F656" s="15">
        <v>158</v>
      </c>
      <c r="G656" s="15">
        <v>194</v>
      </c>
      <c r="H656" s="15">
        <v>163</v>
      </c>
      <c r="I656" s="15">
        <v>202</v>
      </c>
      <c r="J656" s="15">
        <v>182</v>
      </c>
      <c r="K656" s="15">
        <v>162</v>
      </c>
      <c r="L656" s="15">
        <v>150</v>
      </c>
      <c r="M656" s="15">
        <v>302</v>
      </c>
      <c r="N656" s="15">
        <v>232</v>
      </c>
      <c r="O656" s="15">
        <v>194</v>
      </c>
    </row>
    <row r="657" spans="1:15">
      <c r="A657" s="22" t="s">
        <v>153</v>
      </c>
      <c r="B657" s="28" t="s">
        <v>497</v>
      </c>
      <c r="C657" s="15">
        <v>131</v>
      </c>
      <c r="D657" s="15">
        <v>338</v>
      </c>
      <c r="E657" s="15">
        <v>138</v>
      </c>
      <c r="F657" s="15">
        <v>150</v>
      </c>
      <c r="G657" s="15">
        <v>194</v>
      </c>
      <c r="H657" s="15">
        <v>160</v>
      </c>
      <c r="I657" s="15">
        <v>198</v>
      </c>
      <c r="J657" s="15">
        <v>184</v>
      </c>
      <c r="K657" s="15">
        <v>150</v>
      </c>
      <c r="L657" s="15">
        <v>122</v>
      </c>
      <c r="M657" s="15">
        <v>302</v>
      </c>
      <c r="N657" s="15">
        <v>232</v>
      </c>
      <c r="O657" s="15">
        <v>230</v>
      </c>
    </row>
    <row r="658" spans="1:15">
      <c r="A658" s="22" t="s">
        <v>153</v>
      </c>
      <c r="B658" s="28" t="s">
        <v>498</v>
      </c>
      <c r="C658" s="15">
        <v>139</v>
      </c>
      <c r="D658" s="15">
        <v>329</v>
      </c>
      <c r="E658" s="15">
        <v>152</v>
      </c>
      <c r="F658" s="15">
        <v>150</v>
      </c>
      <c r="G658" s="15">
        <v>194</v>
      </c>
      <c r="H658" s="15">
        <v>160</v>
      </c>
      <c r="I658" s="15">
        <v>202</v>
      </c>
      <c r="J658" s="15">
        <v>182</v>
      </c>
      <c r="K658" s="15">
        <v>162</v>
      </c>
      <c r="L658" s="15">
        <v>150</v>
      </c>
      <c r="M658" s="15">
        <v>302</v>
      </c>
      <c r="N658" s="15">
        <v>232</v>
      </c>
      <c r="O658" s="15">
        <v>224</v>
      </c>
    </row>
    <row r="659" spans="1:15">
      <c r="A659" s="22" t="s">
        <v>153</v>
      </c>
      <c r="B659" s="28" t="s">
        <v>498</v>
      </c>
      <c r="C659" s="15">
        <v>131</v>
      </c>
      <c r="D659" s="15">
        <v>329</v>
      </c>
      <c r="E659" s="15">
        <v>140</v>
      </c>
      <c r="F659" s="15">
        <v>150</v>
      </c>
      <c r="G659" s="15">
        <v>194</v>
      </c>
      <c r="H659" s="15">
        <v>154</v>
      </c>
      <c r="I659" s="15">
        <v>202</v>
      </c>
      <c r="J659" s="15">
        <v>200</v>
      </c>
      <c r="K659" s="15">
        <v>168</v>
      </c>
      <c r="L659" s="15">
        <v>124</v>
      </c>
      <c r="M659" s="15">
        <v>302</v>
      </c>
      <c r="N659" s="15">
        <v>232</v>
      </c>
      <c r="O659" s="15">
        <v>230</v>
      </c>
    </row>
    <row r="660" spans="1:15">
      <c r="A660" s="22" t="s">
        <v>153</v>
      </c>
      <c r="B660" s="28" t="s">
        <v>499</v>
      </c>
      <c r="C660" s="15">
        <v>143</v>
      </c>
      <c r="D660" s="15">
        <v>302</v>
      </c>
      <c r="E660" s="15">
        <v>152</v>
      </c>
      <c r="F660" s="15">
        <v>170</v>
      </c>
      <c r="G660" s="15">
        <v>194</v>
      </c>
      <c r="H660" s="15">
        <v>163</v>
      </c>
      <c r="I660" s="15">
        <v>200</v>
      </c>
      <c r="J660" s="15">
        <v>198</v>
      </c>
      <c r="K660" s="15">
        <v>150</v>
      </c>
      <c r="L660" s="15">
        <v>150</v>
      </c>
      <c r="M660" s="15">
        <v>302</v>
      </c>
      <c r="N660" s="15">
        <v>232</v>
      </c>
      <c r="O660" s="15">
        <v>224</v>
      </c>
    </row>
    <row r="661" spans="1:15">
      <c r="A661" s="22" t="s">
        <v>153</v>
      </c>
      <c r="B661" s="28" t="s">
        <v>499</v>
      </c>
      <c r="C661" s="15">
        <v>131</v>
      </c>
      <c r="D661" s="15">
        <v>302</v>
      </c>
      <c r="E661" s="15">
        <v>140</v>
      </c>
      <c r="F661" s="15">
        <v>138</v>
      </c>
      <c r="G661" s="15">
        <v>194</v>
      </c>
      <c r="H661" s="15">
        <v>163</v>
      </c>
      <c r="I661" s="15">
        <v>202</v>
      </c>
      <c r="J661" s="15">
        <v>200</v>
      </c>
      <c r="K661" s="15">
        <v>168</v>
      </c>
      <c r="L661" s="15">
        <v>146</v>
      </c>
      <c r="M661" s="15">
        <v>302</v>
      </c>
      <c r="N661" s="15">
        <v>232</v>
      </c>
      <c r="O661" s="15">
        <v>224</v>
      </c>
    </row>
    <row r="662" spans="1:15">
      <c r="A662" s="22" t="s">
        <v>153</v>
      </c>
      <c r="B662" s="28" t="s">
        <v>500</v>
      </c>
      <c r="C662" s="15">
        <v>143</v>
      </c>
      <c r="D662" s="15">
        <v>302</v>
      </c>
      <c r="E662" s="15">
        <v>152</v>
      </c>
      <c r="F662" s="15">
        <v>158</v>
      </c>
      <c r="G662" s="15">
        <v>194</v>
      </c>
      <c r="H662" s="15">
        <v>163</v>
      </c>
      <c r="I662" s="15">
        <v>202</v>
      </c>
      <c r="J662" s="15">
        <v>196</v>
      </c>
      <c r="K662" s="15">
        <v>150</v>
      </c>
      <c r="L662" s="15">
        <v>150</v>
      </c>
      <c r="M662" s="15">
        <v>302</v>
      </c>
      <c r="N662" s="15">
        <v>232</v>
      </c>
      <c r="O662" s="15">
        <v>224</v>
      </c>
    </row>
    <row r="663" spans="1:15">
      <c r="A663" s="22" t="s">
        <v>153</v>
      </c>
      <c r="B663" s="28" t="s">
        <v>500</v>
      </c>
      <c r="C663" s="15">
        <v>143</v>
      </c>
      <c r="D663" s="15">
        <v>293</v>
      </c>
      <c r="E663" s="15">
        <v>152</v>
      </c>
      <c r="F663" s="15">
        <v>154</v>
      </c>
      <c r="G663" s="15">
        <v>197</v>
      </c>
      <c r="H663" s="15">
        <v>163</v>
      </c>
      <c r="I663" s="15">
        <v>206</v>
      </c>
      <c r="J663" s="15">
        <v>198</v>
      </c>
      <c r="K663" s="15">
        <v>168</v>
      </c>
      <c r="L663" s="15">
        <v>134</v>
      </c>
      <c r="M663" s="15">
        <v>302</v>
      </c>
      <c r="N663" s="15">
        <v>232</v>
      </c>
      <c r="O663" s="15">
        <v>194</v>
      </c>
    </row>
    <row r="664" spans="1:15">
      <c r="A664" s="22" t="s">
        <v>153</v>
      </c>
      <c r="B664" s="28" t="s">
        <v>501</v>
      </c>
      <c r="C664" s="15">
        <v>139</v>
      </c>
      <c r="D664" s="15">
        <v>302</v>
      </c>
      <c r="E664" s="15">
        <v>152</v>
      </c>
      <c r="F664" s="15">
        <v>158</v>
      </c>
      <c r="G664" s="15">
        <v>194</v>
      </c>
      <c r="H664" s="15">
        <v>163</v>
      </c>
      <c r="I664" s="15">
        <v>202</v>
      </c>
      <c r="J664" s="15">
        <v>184</v>
      </c>
      <c r="K664" s="15">
        <v>162</v>
      </c>
      <c r="L664" s="15">
        <v>150</v>
      </c>
      <c r="M664" s="15">
        <v>302</v>
      </c>
      <c r="N664" s="15">
        <v>232</v>
      </c>
      <c r="O664" s="15">
        <v>224</v>
      </c>
    </row>
    <row r="665" spans="1:15">
      <c r="A665" s="22" t="s">
        <v>153</v>
      </c>
      <c r="B665" s="28" t="s">
        <v>501</v>
      </c>
      <c r="C665" s="15">
        <v>143</v>
      </c>
      <c r="D665" s="15">
        <v>293</v>
      </c>
      <c r="E665" s="15">
        <v>138</v>
      </c>
      <c r="F665" s="15">
        <v>186</v>
      </c>
      <c r="G665" s="15">
        <v>215</v>
      </c>
      <c r="H665" s="15">
        <v>166</v>
      </c>
      <c r="I665" s="15">
        <v>202</v>
      </c>
      <c r="J665" s="15">
        <v>200</v>
      </c>
      <c r="K665" s="15">
        <v>162</v>
      </c>
      <c r="L665" s="15">
        <v>162</v>
      </c>
      <c r="M665" s="15">
        <v>302</v>
      </c>
      <c r="N665" s="15">
        <v>232</v>
      </c>
      <c r="O665" s="15">
        <v>224</v>
      </c>
    </row>
    <row r="666" spans="1:15">
      <c r="A666" s="22" t="s">
        <v>153</v>
      </c>
      <c r="B666" s="28" t="s">
        <v>502</v>
      </c>
      <c r="C666" s="15">
        <v>143</v>
      </c>
      <c r="D666" s="15">
        <v>302</v>
      </c>
      <c r="E666" s="15">
        <v>161</v>
      </c>
      <c r="F666" s="15">
        <v>150</v>
      </c>
      <c r="G666" s="15">
        <v>200</v>
      </c>
      <c r="H666" s="15">
        <v>166</v>
      </c>
      <c r="I666" s="15">
        <v>200</v>
      </c>
      <c r="J666" s="15">
        <v>196</v>
      </c>
      <c r="K666" s="15">
        <v>147</v>
      </c>
      <c r="L666" s="15">
        <v>147</v>
      </c>
      <c r="M666" s="15">
        <v>293</v>
      </c>
      <c r="N666" s="15">
        <v>232</v>
      </c>
      <c r="O666" s="15">
        <v>224</v>
      </c>
    </row>
    <row r="667" spans="1:15">
      <c r="A667" s="22" t="s">
        <v>153</v>
      </c>
      <c r="B667" s="28" t="s">
        <v>502</v>
      </c>
      <c r="C667" s="15">
        <v>143</v>
      </c>
      <c r="D667" s="15">
        <v>302</v>
      </c>
      <c r="E667" s="15">
        <v>140</v>
      </c>
      <c r="F667" s="15">
        <v>182</v>
      </c>
      <c r="G667" s="15">
        <v>215</v>
      </c>
      <c r="H667" s="15">
        <v>166</v>
      </c>
      <c r="I667" s="15">
        <v>202</v>
      </c>
      <c r="J667" s="15">
        <v>196</v>
      </c>
      <c r="K667" s="15">
        <v>168</v>
      </c>
      <c r="L667" s="15">
        <v>144</v>
      </c>
      <c r="M667" s="15">
        <v>311</v>
      </c>
      <c r="N667" s="15">
        <v>232</v>
      </c>
      <c r="O667" s="15">
        <v>224</v>
      </c>
    </row>
    <row r="668" spans="1:15">
      <c r="A668" s="22" t="s">
        <v>153</v>
      </c>
      <c r="B668" s="28" t="s">
        <v>503</v>
      </c>
      <c r="C668" s="15">
        <v>139</v>
      </c>
      <c r="D668" s="15">
        <v>302</v>
      </c>
      <c r="E668" s="15">
        <v>138</v>
      </c>
      <c r="F668" s="15">
        <v>158</v>
      </c>
      <c r="G668" s="15">
        <v>215</v>
      </c>
      <c r="H668" s="15">
        <v>166</v>
      </c>
      <c r="I668" s="15">
        <v>202</v>
      </c>
      <c r="J668" s="15">
        <v>182</v>
      </c>
      <c r="K668" s="15">
        <v>150</v>
      </c>
      <c r="L668" s="15">
        <v>145</v>
      </c>
      <c r="M668" s="15">
        <v>302</v>
      </c>
      <c r="N668" s="15">
        <v>232</v>
      </c>
      <c r="O668" s="15">
        <v>224</v>
      </c>
    </row>
    <row r="669" spans="1:15">
      <c r="A669" s="22" t="s">
        <v>153</v>
      </c>
      <c r="B669" s="28" t="s">
        <v>503</v>
      </c>
      <c r="C669" s="15">
        <v>139</v>
      </c>
      <c r="D669" s="15">
        <v>293</v>
      </c>
      <c r="E669" s="15">
        <v>152</v>
      </c>
      <c r="F669" s="15">
        <v>158</v>
      </c>
      <c r="G669" s="15">
        <v>215</v>
      </c>
      <c r="H669" s="15">
        <v>166</v>
      </c>
      <c r="I669" s="15">
        <v>202</v>
      </c>
      <c r="J669" s="15">
        <v>196</v>
      </c>
      <c r="K669" s="15">
        <v>150</v>
      </c>
      <c r="L669" s="15">
        <v>158</v>
      </c>
      <c r="M669" s="15">
        <v>302</v>
      </c>
      <c r="N669" s="15">
        <v>232</v>
      </c>
      <c r="O669" s="15">
        <v>224</v>
      </c>
    </row>
    <row r="670" spans="1:15">
      <c r="A670" s="22" t="s">
        <v>153</v>
      </c>
      <c r="B670" s="28" t="s">
        <v>504</v>
      </c>
      <c r="C670" s="15">
        <v>143</v>
      </c>
      <c r="D670" s="15">
        <v>332</v>
      </c>
      <c r="E670" s="15">
        <v>152</v>
      </c>
      <c r="F670" s="15">
        <v>158</v>
      </c>
      <c r="G670" s="15">
        <v>194</v>
      </c>
      <c r="H670" s="15">
        <v>166</v>
      </c>
      <c r="I670" s="15">
        <v>202</v>
      </c>
      <c r="J670" s="15">
        <v>196</v>
      </c>
      <c r="K670" s="15">
        <v>150</v>
      </c>
      <c r="L670" s="15">
        <v>150</v>
      </c>
      <c r="M670" s="15">
        <v>302</v>
      </c>
      <c r="N670" s="15">
        <v>232</v>
      </c>
      <c r="O670" s="15">
        <v>224</v>
      </c>
    </row>
    <row r="671" spans="1:15">
      <c r="A671" s="22" t="s">
        <v>153</v>
      </c>
      <c r="B671" s="28" t="s">
        <v>504</v>
      </c>
      <c r="C671" s="15">
        <v>143</v>
      </c>
      <c r="D671" s="15">
        <v>302</v>
      </c>
      <c r="E671" s="15">
        <v>140</v>
      </c>
      <c r="F671" s="15">
        <v>182</v>
      </c>
      <c r="G671" s="15">
        <v>215</v>
      </c>
      <c r="H671" s="15">
        <v>160</v>
      </c>
      <c r="I671" s="15">
        <v>204</v>
      </c>
      <c r="J671" s="15">
        <v>196</v>
      </c>
      <c r="K671" s="15">
        <v>162</v>
      </c>
      <c r="L671" s="15">
        <v>134</v>
      </c>
      <c r="M671" s="15">
        <v>302</v>
      </c>
      <c r="N671" s="15">
        <v>216</v>
      </c>
      <c r="O671" s="15">
        <v>224</v>
      </c>
    </row>
    <row r="672" spans="1:15">
      <c r="A672" s="22" t="s">
        <v>153</v>
      </c>
      <c r="B672" s="28" t="s">
        <v>505</v>
      </c>
      <c r="C672" s="15">
        <v>139</v>
      </c>
      <c r="D672" s="15">
        <v>332</v>
      </c>
      <c r="E672" s="15">
        <v>152</v>
      </c>
      <c r="F672" s="15">
        <v>158</v>
      </c>
      <c r="G672" s="15">
        <v>194</v>
      </c>
      <c r="H672" s="15">
        <v>166</v>
      </c>
      <c r="I672" s="15">
        <v>196</v>
      </c>
      <c r="J672" s="15">
        <v>196</v>
      </c>
      <c r="K672" s="15">
        <v>159</v>
      </c>
      <c r="L672" s="15">
        <v>150</v>
      </c>
      <c r="M672" s="15">
        <v>302</v>
      </c>
      <c r="N672" s="15">
        <v>232</v>
      </c>
      <c r="O672" s="15">
        <v>224</v>
      </c>
    </row>
    <row r="673" spans="1:29">
      <c r="A673" s="22" t="s">
        <v>153</v>
      </c>
      <c r="B673" s="28" t="s">
        <v>505</v>
      </c>
      <c r="C673" s="15">
        <v>143</v>
      </c>
      <c r="D673" s="15">
        <v>302</v>
      </c>
      <c r="E673" s="15">
        <v>140</v>
      </c>
      <c r="F673" s="15">
        <v>150</v>
      </c>
      <c r="G673" s="15">
        <v>194</v>
      </c>
      <c r="H673" s="15">
        <v>166</v>
      </c>
      <c r="I673" s="15">
        <v>206</v>
      </c>
      <c r="J673" s="15">
        <v>196</v>
      </c>
      <c r="K673" s="15">
        <v>162</v>
      </c>
      <c r="L673" s="15">
        <v>146</v>
      </c>
      <c r="M673" s="15">
        <v>302</v>
      </c>
      <c r="N673" s="15">
        <v>214</v>
      </c>
      <c r="O673" s="15">
        <v>164</v>
      </c>
    </row>
    <row r="674" spans="1:29">
      <c r="A674" s="235"/>
      <c r="B674" s="173"/>
    </row>
    <row r="675" spans="1:29">
      <c r="A675" s="254" t="s">
        <v>507</v>
      </c>
      <c r="B675" s="255"/>
      <c r="C675" s="256"/>
      <c r="D675" s="256"/>
      <c r="E675" s="256"/>
      <c r="F675" s="256"/>
      <c r="G675" s="256"/>
      <c r="H675" s="256"/>
      <c r="I675" s="256"/>
      <c r="J675" s="256"/>
      <c r="K675" s="256"/>
      <c r="L675" s="256"/>
      <c r="M675" s="256"/>
      <c r="N675" s="256"/>
      <c r="O675" s="256"/>
      <c r="P675" s="256"/>
      <c r="Q675" s="256"/>
      <c r="R675" s="256"/>
      <c r="S675" s="256"/>
      <c r="T675" s="256"/>
      <c r="U675" s="256"/>
      <c r="V675" s="256"/>
      <c r="W675" s="256"/>
      <c r="X675" s="256"/>
      <c r="Y675" s="256"/>
      <c r="Z675" s="256"/>
      <c r="AA675" s="256"/>
      <c r="AB675" s="256"/>
      <c r="AC675" s="256"/>
    </row>
    <row r="676" spans="1:29" ht="15" customHeight="1">
      <c r="A676" s="51"/>
      <c r="B676" s="257"/>
      <c r="C676" s="212"/>
      <c r="D676" s="212"/>
      <c r="E676" s="212"/>
      <c r="F676" s="212"/>
      <c r="G676" s="212"/>
      <c r="H676" s="212"/>
      <c r="I676" s="212"/>
      <c r="J676" s="212"/>
      <c r="K676" s="212"/>
      <c r="L676" s="212"/>
      <c r="M676" s="212"/>
      <c r="N676" s="212"/>
      <c r="O676" s="212"/>
      <c r="P676" s="212"/>
      <c r="Q676" s="212"/>
      <c r="R676" s="212"/>
      <c r="S676" s="212"/>
      <c r="T676" s="212"/>
      <c r="U676" s="212"/>
      <c r="V676" s="212"/>
      <c r="W676" s="212"/>
      <c r="X676" s="212"/>
      <c r="Y676" s="212"/>
      <c r="Z676" s="212"/>
      <c r="AA676" s="212"/>
      <c r="AB676" s="212"/>
      <c r="AC676" s="212"/>
    </row>
    <row r="677" spans="1:29">
      <c r="A677" s="12" t="s">
        <v>508</v>
      </c>
      <c r="B677" s="12" t="s">
        <v>509</v>
      </c>
      <c r="C677" s="12" t="s">
        <v>510</v>
      </c>
      <c r="D677" s="12" t="s">
        <v>511</v>
      </c>
      <c r="E677" s="12" t="s">
        <v>512</v>
      </c>
    </row>
    <row r="678" spans="1:29">
      <c r="A678" s="12" t="s">
        <v>157</v>
      </c>
      <c r="B678" s="12" t="s">
        <v>4</v>
      </c>
      <c r="C678" s="15">
        <v>4</v>
      </c>
      <c r="D678" s="15">
        <v>139</v>
      </c>
      <c r="E678" s="15">
        <v>0.542462</v>
      </c>
    </row>
    <row r="679" spans="1:29">
      <c r="A679" s="157"/>
      <c r="B679" s="157"/>
      <c r="D679" s="15">
        <v>143</v>
      </c>
      <c r="E679" s="15">
        <v>0.36424400000000001</v>
      </c>
    </row>
    <row r="680" spans="1:29">
      <c r="A680" s="157"/>
      <c r="B680" s="157"/>
      <c r="D680" s="15">
        <v>131</v>
      </c>
      <c r="E680" s="15">
        <v>8.1923999999999997E-2</v>
      </c>
    </row>
    <row r="681" spans="1:29">
      <c r="A681" s="157"/>
      <c r="B681" s="157"/>
      <c r="D681" s="15">
        <v>135</v>
      </c>
      <c r="E681" s="15">
        <v>1.137E-2</v>
      </c>
    </row>
    <row r="682" spans="1:29">
      <c r="A682" s="12" t="s">
        <v>158</v>
      </c>
      <c r="B682" s="12" t="s">
        <v>6</v>
      </c>
      <c r="C682" s="15">
        <v>11</v>
      </c>
      <c r="D682" s="15">
        <v>332</v>
      </c>
      <c r="E682" s="15">
        <v>4.5594000000000003E-2</v>
      </c>
    </row>
    <row r="683" spans="1:29">
      <c r="A683" s="157"/>
      <c r="B683" s="157"/>
      <c r="D683" s="15">
        <v>302</v>
      </c>
      <c r="E683" s="15">
        <v>0.40351100000000001</v>
      </c>
    </row>
    <row r="684" spans="1:29">
      <c r="A684" s="157"/>
      <c r="B684" s="157"/>
      <c r="D684" s="15">
        <v>320</v>
      </c>
      <c r="E684" s="15">
        <v>3.6645999999999998E-2</v>
      </c>
    </row>
    <row r="685" spans="1:29">
      <c r="A685" s="157"/>
      <c r="B685" s="157"/>
      <c r="D685" s="15">
        <v>293</v>
      </c>
      <c r="E685" s="15">
        <v>0.17125499999999999</v>
      </c>
    </row>
    <row r="686" spans="1:29">
      <c r="A686" s="157"/>
      <c r="B686" s="157"/>
      <c r="D686" s="15">
        <v>329</v>
      </c>
      <c r="E686" s="15">
        <v>0.15623600000000001</v>
      </c>
    </row>
    <row r="687" spans="1:29">
      <c r="A687" s="157"/>
      <c r="B687" s="157"/>
      <c r="D687" s="15">
        <v>296</v>
      </c>
      <c r="E687" s="15">
        <v>4.5469999999999998E-3</v>
      </c>
    </row>
    <row r="688" spans="1:29">
      <c r="A688" s="157"/>
      <c r="B688" s="157"/>
      <c r="D688" s="15">
        <v>282</v>
      </c>
      <c r="E688" s="15">
        <v>4.5469999999999998E-3</v>
      </c>
    </row>
    <row r="689" spans="1:12">
      <c r="A689" s="157"/>
      <c r="B689" s="157"/>
      <c r="D689" s="15">
        <v>326</v>
      </c>
      <c r="E689" s="15">
        <v>1.8189E-2</v>
      </c>
    </row>
    <row r="690" spans="1:12">
      <c r="A690" s="157"/>
      <c r="B690" s="157"/>
      <c r="D690" s="15">
        <v>338</v>
      </c>
      <c r="E690" s="15">
        <v>0.14120199999999999</v>
      </c>
    </row>
    <row r="691" spans="1:12">
      <c r="A691" s="157"/>
      <c r="B691" s="157"/>
      <c r="D691" s="15">
        <v>311</v>
      </c>
      <c r="E691" s="15">
        <v>1.3724999999999999E-2</v>
      </c>
    </row>
    <row r="692" spans="1:12">
      <c r="A692" s="157"/>
      <c r="B692" s="157"/>
      <c r="D692" s="15">
        <v>341</v>
      </c>
      <c r="E692" s="15">
        <v>4.5469999999999998E-3</v>
      </c>
    </row>
    <row r="693" spans="1:12">
      <c r="A693" s="12" t="s">
        <v>159</v>
      </c>
      <c r="B693" s="12" t="s">
        <v>8</v>
      </c>
      <c r="C693" s="15">
        <v>12</v>
      </c>
      <c r="D693" s="15">
        <v>152</v>
      </c>
      <c r="E693" s="15">
        <v>0.330594</v>
      </c>
    </row>
    <row r="694" spans="1:12">
      <c r="A694" s="157"/>
      <c r="B694" s="157"/>
      <c r="D694" s="15">
        <v>138</v>
      </c>
      <c r="E694" s="15">
        <v>2.5353000000000001E-2</v>
      </c>
    </row>
    <row r="695" spans="1:12">
      <c r="A695" s="157"/>
      <c r="B695" s="157"/>
      <c r="D695" s="15">
        <v>142</v>
      </c>
      <c r="E695" s="15">
        <v>3.1641000000000002E-2</v>
      </c>
    </row>
    <row r="696" spans="1:12">
      <c r="A696" s="157"/>
      <c r="B696" s="157"/>
      <c r="D696" s="15">
        <v>150</v>
      </c>
      <c r="E696" s="15">
        <v>0.319415</v>
      </c>
    </row>
    <row r="697" spans="1:12">
      <c r="A697" s="157"/>
      <c r="B697" s="157"/>
      <c r="D697" s="15">
        <v>154</v>
      </c>
      <c r="E697" s="15">
        <v>8.3612000000000006E-2</v>
      </c>
    </row>
    <row r="698" spans="1:12">
      <c r="A698" s="157"/>
      <c r="B698" s="157"/>
      <c r="D698" s="15">
        <v>130</v>
      </c>
      <c r="E698" s="15">
        <v>9.5040000000000003E-3</v>
      </c>
    </row>
    <row r="699" spans="1:12">
      <c r="A699" s="157"/>
      <c r="B699" s="157"/>
      <c r="D699" s="15">
        <v>148</v>
      </c>
      <c r="E699" s="15">
        <v>9.4909999999999994E-3</v>
      </c>
    </row>
    <row r="700" spans="1:12">
      <c r="A700" s="157"/>
      <c r="B700" s="157"/>
      <c r="D700" s="15">
        <v>140</v>
      </c>
      <c r="E700" s="15">
        <v>0.174538</v>
      </c>
    </row>
    <row r="701" spans="1:12">
      <c r="A701" s="157"/>
      <c r="B701" s="157"/>
      <c r="D701" s="15">
        <v>126</v>
      </c>
      <c r="E701" s="15">
        <v>6.3579999999999999E-3</v>
      </c>
    </row>
    <row r="702" spans="1:12">
      <c r="A702" s="157"/>
      <c r="B702" s="157"/>
      <c r="D702" s="15">
        <v>132</v>
      </c>
      <c r="E702" s="15">
        <v>3.1710000000000002E-3</v>
      </c>
    </row>
    <row r="703" spans="1:12">
      <c r="A703" s="157"/>
      <c r="B703" s="157"/>
      <c r="D703" s="15">
        <v>144</v>
      </c>
      <c r="E703" s="15">
        <v>3.1619999999999999E-3</v>
      </c>
    </row>
    <row r="704" spans="1:12">
      <c r="A704" s="157"/>
      <c r="B704" s="157"/>
      <c r="D704" s="15">
        <v>161</v>
      </c>
      <c r="E704" s="15">
        <v>3.1619999999999999E-3</v>
      </c>
      <c r="F704" s="15"/>
      <c r="H704" s="15"/>
      <c r="J704" s="15"/>
      <c r="K704" s="15"/>
      <c r="L704" s="15"/>
    </row>
    <row r="705" spans="1:12">
      <c r="A705" s="12" t="s">
        <v>160</v>
      </c>
      <c r="B705" s="12" t="s">
        <v>10</v>
      </c>
      <c r="C705" s="15">
        <v>16</v>
      </c>
      <c r="D705" s="15">
        <v>158</v>
      </c>
      <c r="E705" s="15">
        <v>0.22170699999999999</v>
      </c>
      <c r="F705" s="15"/>
      <c r="H705" s="15"/>
      <c r="J705" s="15"/>
      <c r="K705" s="15"/>
      <c r="L705" s="15"/>
    </row>
    <row r="706" spans="1:12">
      <c r="A706" s="157"/>
      <c r="B706" s="157"/>
      <c r="D706" s="15">
        <v>170</v>
      </c>
      <c r="E706" s="15">
        <v>8.6576E-2</v>
      </c>
    </row>
    <row r="707" spans="1:12">
      <c r="A707" s="157"/>
      <c r="B707" s="157"/>
      <c r="D707" s="15">
        <v>150</v>
      </c>
      <c r="E707" s="15">
        <v>0.20586199999999999</v>
      </c>
    </row>
    <row r="708" spans="1:12">
      <c r="A708" s="157"/>
      <c r="B708" s="157"/>
      <c r="D708" s="15">
        <v>154</v>
      </c>
      <c r="E708" s="15">
        <v>0.17025299999999999</v>
      </c>
    </row>
    <row r="709" spans="1:12">
      <c r="A709" s="157"/>
      <c r="B709" s="157"/>
      <c r="D709" s="15">
        <v>178</v>
      </c>
      <c r="E709" s="15">
        <v>1.6087000000000001E-2</v>
      </c>
    </row>
    <row r="710" spans="1:12">
      <c r="A710" s="157"/>
      <c r="B710" s="157"/>
      <c r="D710" s="15">
        <v>182</v>
      </c>
      <c r="E710" s="15">
        <v>1.8769000000000001E-2</v>
      </c>
    </row>
    <row r="711" spans="1:12">
      <c r="A711" s="157"/>
      <c r="B711" s="157"/>
      <c r="D711" s="15">
        <v>146</v>
      </c>
      <c r="E711" s="15">
        <v>8.0440000000000008E-3</v>
      </c>
    </row>
    <row r="712" spans="1:12">
      <c r="A712" s="157"/>
      <c r="B712" s="157"/>
      <c r="D712" s="15">
        <v>142</v>
      </c>
      <c r="E712" s="15">
        <v>3.7574000000000003E-2</v>
      </c>
    </row>
    <row r="713" spans="1:12">
      <c r="A713" s="157"/>
      <c r="B713" s="157"/>
      <c r="D713" s="15">
        <v>186</v>
      </c>
      <c r="E713" s="15">
        <v>0.12597</v>
      </c>
    </row>
    <row r="714" spans="1:12">
      <c r="A714" s="157"/>
      <c r="B714" s="157"/>
      <c r="D714" s="15">
        <v>174</v>
      </c>
      <c r="E714" s="15">
        <v>1.3406E-2</v>
      </c>
    </row>
    <row r="715" spans="1:12">
      <c r="A715" s="157"/>
      <c r="B715" s="157"/>
      <c r="D715" s="15">
        <v>190</v>
      </c>
      <c r="E715" s="15">
        <v>2.145E-2</v>
      </c>
    </row>
    <row r="716" spans="1:12">
      <c r="A716" s="157"/>
      <c r="B716" s="157"/>
      <c r="D716" s="15">
        <v>187</v>
      </c>
      <c r="E716" s="15">
        <v>2.6809999999999998E-3</v>
      </c>
      <c r="G716" s="15"/>
      <c r="H716" s="15"/>
      <c r="I716" s="15"/>
    </row>
    <row r="717" spans="1:12">
      <c r="A717" s="157"/>
      <c r="B717" s="157"/>
      <c r="D717" s="15">
        <v>138</v>
      </c>
      <c r="E717" s="15">
        <v>6.3576999999999995E-2</v>
      </c>
    </row>
    <row r="718" spans="1:12">
      <c r="A718" s="157"/>
      <c r="B718" s="157"/>
      <c r="D718" s="15">
        <v>147</v>
      </c>
      <c r="E718" s="15">
        <v>2.6809999999999998E-3</v>
      </c>
    </row>
    <row r="719" spans="1:12">
      <c r="A719" s="157"/>
      <c r="B719" s="157"/>
      <c r="D719" s="15">
        <v>132</v>
      </c>
      <c r="E719" s="15">
        <v>2.6809999999999998E-3</v>
      </c>
    </row>
    <row r="720" spans="1:12">
      <c r="A720" s="157"/>
      <c r="B720" s="157"/>
      <c r="D720" s="15">
        <v>148</v>
      </c>
      <c r="E720" s="15">
        <v>2.6809999999999998E-3</v>
      </c>
    </row>
    <row r="721" spans="1:5">
      <c r="A721" s="12" t="s">
        <v>161</v>
      </c>
      <c r="B721" s="12" t="s">
        <v>12</v>
      </c>
      <c r="C721" s="15">
        <v>4</v>
      </c>
      <c r="D721" s="15">
        <v>194</v>
      </c>
      <c r="E721" s="15">
        <v>0.52370099999999997</v>
      </c>
    </row>
    <row r="722" spans="1:5">
      <c r="A722" s="157"/>
      <c r="B722" s="157"/>
      <c r="D722" s="15">
        <v>197</v>
      </c>
      <c r="E722" s="15">
        <v>7.6207999999999998E-2</v>
      </c>
    </row>
    <row r="723" spans="1:5">
      <c r="A723" s="157"/>
      <c r="B723" s="157"/>
      <c r="D723" s="15">
        <v>200</v>
      </c>
      <c r="E723" s="15">
        <v>8.5734000000000005E-2</v>
      </c>
    </row>
    <row r="724" spans="1:5">
      <c r="A724" s="157"/>
      <c r="B724" s="157"/>
      <c r="D724" s="15">
        <v>215</v>
      </c>
      <c r="E724" s="15">
        <v>0.314357</v>
      </c>
    </row>
    <row r="725" spans="1:5">
      <c r="A725" s="12" t="s">
        <v>162</v>
      </c>
      <c r="B725" s="12" t="s">
        <v>14</v>
      </c>
      <c r="C725" s="15">
        <v>6</v>
      </c>
      <c r="D725" s="15">
        <v>163</v>
      </c>
      <c r="E725" s="15">
        <v>0.49447799999999997</v>
      </c>
    </row>
    <row r="726" spans="1:5">
      <c r="A726" s="157"/>
      <c r="B726" s="157"/>
      <c r="D726" s="15">
        <v>166</v>
      </c>
      <c r="E726" s="15">
        <v>0.39443600000000001</v>
      </c>
    </row>
    <row r="727" spans="1:5">
      <c r="A727" s="157"/>
      <c r="B727" s="157"/>
      <c r="D727" s="15">
        <v>160</v>
      </c>
      <c r="E727" s="15">
        <v>8.8362999999999997E-2</v>
      </c>
    </row>
    <row r="728" spans="1:5">
      <c r="A728" s="157"/>
      <c r="B728" s="157"/>
      <c r="D728" s="15">
        <v>154</v>
      </c>
      <c r="E728" s="15">
        <v>1.7673000000000001E-2</v>
      </c>
    </row>
    <row r="729" spans="1:5">
      <c r="A729" s="233"/>
      <c r="B729" s="258"/>
      <c r="D729" s="15">
        <v>151</v>
      </c>
      <c r="E729" s="15">
        <v>2.5249999999999999E-3</v>
      </c>
    </row>
    <row r="730" spans="1:5">
      <c r="A730" s="233"/>
      <c r="B730" s="258"/>
      <c r="D730" s="15">
        <v>169</v>
      </c>
      <c r="E730" s="15">
        <v>2.5249999999999999E-3</v>
      </c>
    </row>
    <row r="731" spans="1:5">
      <c r="A731" s="12" t="s">
        <v>163</v>
      </c>
      <c r="B731" s="12" t="s">
        <v>16</v>
      </c>
      <c r="C731" s="15">
        <v>13</v>
      </c>
      <c r="D731" s="15">
        <v>200</v>
      </c>
      <c r="E731" s="15">
        <v>9.6763000000000002E-2</v>
      </c>
    </row>
    <row r="732" spans="1:5">
      <c r="A732" s="233"/>
      <c r="B732" s="258"/>
      <c r="D732" s="15">
        <v>202</v>
      </c>
      <c r="E732" s="15">
        <v>0.51182799999999995</v>
      </c>
    </row>
    <row r="733" spans="1:5">
      <c r="A733" s="233"/>
      <c r="B733" s="258"/>
      <c r="D733" s="15">
        <v>196</v>
      </c>
      <c r="E733" s="15">
        <v>1.1490999999999999E-2</v>
      </c>
    </row>
    <row r="734" spans="1:5">
      <c r="A734" s="233"/>
      <c r="B734" s="258"/>
      <c r="D734" s="15">
        <v>206</v>
      </c>
      <c r="E734" s="15">
        <v>0.123934</v>
      </c>
    </row>
    <row r="735" spans="1:5">
      <c r="A735" s="233"/>
      <c r="B735" s="258"/>
      <c r="D735" s="15">
        <v>204</v>
      </c>
      <c r="E735" s="15">
        <v>0.19098000000000001</v>
      </c>
    </row>
    <row r="736" spans="1:5">
      <c r="A736" s="233"/>
      <c r="B736" s="258"/>
      <c r="D736" s="15">
        <v>188</v>
      </c>
      <c r="E736" s="15">
        <v>3.8240000000000001E-3</v>
      </c>
    </row>
    <row r="737" spans="1:9">
      <c r="A737" s="233"/>
      <c r="B737" s="258"/>
      <c r="D737" s="15">
        <v>186</v>
      </c>
      <c r="E737" s="15">
        <v>7.6470000000000002E-3</v>
      </c>
    </row>
    <row r="738" spans="1:9">
      <c r="A738" s="233"/>
      <c r="B738" s="258"/>
      <c r="D738" s="15">
        <v>198</v>
      </c>
      <c r="E738" s="15">
        <v>7.6470000000000002E-3</v>
      </c>
    </row>
    <row r="739" spans="1:9">
      <c r="A739" s="233"/>
      <c r="B739" s="258"/>
      <c r="D739" s="15">
        <v>208</v>
      </c>
      <c r="E739" s="15">
        <v>2.6766000000000002E-2</v>
      </c>
    </row>
    <row r="740" spans="1:9">
      <c r="A740" s="233"/>
      <c r="B740" s="258"/>
      <c r="D740" s="15">
        <v>210</v>
      </c>
      <c r="E740" s="15">
        <v>7.6470000000000002E-3</v>
      </c>
    </row>
    <row r="741" spans="1:9">
      <c r="A741" s="233"/>
      <c r="B741" s="258"/>
      <c r="D741" s="15">
        <v>172</v>
      </c>
      <c r="E741" s="15">
        <v>3.8240000000000001E-3</v>
      </c>
    </row>
    <row r="742" spans="1:9">
      <c r="A742" s="233"/>
      <c r="B742" s="258"/>
      <c r="D742" s="15">
        <v>178</v>
      </c>
      <c r="E742" s="15">
        <v>3.8240000000000001E-3</v>
      </c>
    </row>
    <row r="743" spans="1:9">
      <c r="A743" s="233"/>
      <c r="B743" s="258"/>
      <c r="D743" s="15">
        <v>158</v>
      </c>
      <c r="E743" s="15">
        <v>3.8240000000000001E-3</v>
      </c>
      <c r="G743" s="15"/>
      <c r="H743" s="15"/>
      <c r="I743" s="15"/>
    </row>
    <row r="744" spans="1:9">
      <c r="A744" s="12" t="s">
        <v>164</v>
      </c>
      <c r="B744" s="12" t="s">
        <v>18</v>
      </c>
      <c r="C744" s="15">
        <v>7</v>
      </c>
      <c r="D744" s="15">
        <v>182</v>
      </c>
      <c r="E744" s="15">
        <v>0.19319700000000001</v>
      </c>
      <c r="G744" s="15"/>
      <c r="H744" s="15"/>
      <c r="I744" s="15"/>
    </row>
    <row r="745" spans="1:9">
      <c r="A745" s="233"/>
      <c r="B745" s="258"/>
      <c r="D745" s="15">
        <v>196</v>
      </c>
      <c r="E745" s="15">
        <v>0.38373299999999999</v>
      </c>
    </row>
    <row r="746" spans="1:9">
      <c r="A746" s="233"/>
      <c r="B746" s="258"/>
      <c r="D746" s="15">
        <v>184</v>
      </c>
      <c r="E746" s="15">
        <v>0.16368099999999999</v>
      </c>
    </row>
    <row r="747" spans="1:9">
      <c r="A747" s="233"/>
      <c r="B747" s="258"/>
      <c r="D747" s="15">
        <v>198</v>
      </c>
      <c r="E747" s="15">
        <v>0.14452499999999999</v>
      </c>
    </row>
    <row r="748" spans="1:9">
      <c r="A748" s="233"/>
      <c r="B748" s="258"/>
      <c r="D748" s="15">
        <v>200</v>
      </c>
      <c r="E748" s="15">
        <v>0.101274</v>
      </c>
    </row>
    <row r="749" spans="1:9">
      <c r="A749" s="233"/>
      <c r="B749" s="258"/>
      <c r="D749" s="15">
        <v>186</v>
      </c>
      <c r="E749" s="15">
        <v>1.0872E-2</v>
      </c>
    </row>
    <row r="750" spans="1:9">
      <c r="A750" s="233"/>
      <c r="B750" s="258"/>
      <c r="D750" s="15">
        <v>176</v>
      </c>
      <c r="E750" s="15">
        <v>2.7179999999999999E-3</v>
      </c>
    </row>
    <row r="751" spans="1:9">
      <c r="A751" s="12" t="s">
        <v>165</v>
      </c>
      <c r="B751" s="12" t="s">
        <v>20</v>
      </c>
      <c r="C751" s="15">
        <v>12</v>
      </c>
      <c r="D751" s="15">
        <v>147</v>
      </c>
      <c r="E751" s="15">
        <v>2.0903000000000001E-2</v>
      </c>
    </row>
    <row r="752" spans="1:9">
      <c r="A752" s="233"/>
      <c r="B752" s="258"/>
      <c r="D752" s="15">
        <v>150</v>
      </c>
      <c r="E752" s="15">
        <v>0.25391799999999998</v>
      </c>
    </row>
    <row r="753" spans="1:11">
      <c r="A753" s="233"/>
      <c r="B753" s="258"/>
      <c r="D753" s="15">
        <v>159</v>
      </c>
      <c r="E753" s="15">
        <v>5.4387999999999999E-2</v>
      </c>
    </row>
    <row r="754" spans="1:11">
      <c r="A754" s="233"/>
      <c r="B754" s="258"/>
      <c r="D754" s="15">
        <v>162</v>
      </c>
      <c r="E754" s="15">
        <v>0.45995799999999998</v>
      </c>
    </row>
    <row r="755" spans="1:11">
      <c r="A755" s="233"/>
      <c r="B755" s="258"/>
      <c r="D755" s="15">
        <v>168</v>
      </c>
      <c r="E755" s="15">
        <v>0.122169</v>
      </c>
    </row>
    <row r="756" spans="1:11">
      <c r="A756" s="233"/>
      <c r="B756" s="258"/>
      <c r="D756" s="15">
        <v>156</v>
      </c>
      <c r="E756" s="15">
        <v>7.0601999999999998E-2</v>
      </c>
    </row>
    <row r="757" spans="1:11">
      <c r="A757" s="233"/>
      <c r="B757" s="258"/>
      <c r="D757" s="15">
        <v>158</v>
      </c>
      <c r="E757" s="15">
        <v>2.5799999999999998E-3</v>
      </c>
    </row>
    <row r="758" spans="1:11">
      <c r="A758" s="233"/>
      <c r="B758" s="258"/>
      <c r="D758" s="15">
        <v>167</v>
      </c>
      <c r="E758" s="15">
        <v>2.5799999999999998E-3</v>
      </c>
    </row>
    <row r="759" spans="1:11">
      <c r="A759" s="233"/>
      <c r="B759" s="258"/>
      <c r="D759" s="15">
        <v>163</v>
      </c>
      <c r="E759" s="15">
        <v>2.5799999999999998E-3</v>
      </c>
    </row>
    <row r="760" spans="1:11">
      <c r="A760" s="233"/>
      <c r="B760" s="258"/>
      <c r="D760" s="15">
        <v>169</v>
      </c>
      <c r="E760" s="15">
        <v>2.5799999999999998E-3</v>
      </c>
    </row>
    <row r="761" spans="1:11">
      <c r="A761" s="233"/>
      <c r="B761" s="258"/>
      <c r="D761" s="15">
        <v>160</v>
      </c>
      <c r="E761" s="15">
        <v>5.1609999999999998E-3</v>
      </c>
    </row>
    <row r="762" spans="1:11">
      <c r="A762" s="233"/>
      <c r="B762" s="258"/>
      <c r="D762" s="15">
        <v>166</v>
      </c>
      <c r="E762" s="15">
        <v>2.5799999999999998E-3</v>
      </c>
    </row>
    <row r="763" spans="1:11">
      <c r="A763" s="12" t="s">
        <v>166</v>
      </c>
      <c r="B763" s="12" t="s">
        <v>22</v>
      </c>
      <c r="C763" s="15">
        <v>23</v>
      </c>
      <c r="D763" s="15">
        <v>146</v>
      </c>
      <c r="E763" s="15">
        <v>0.16278599999999999</v>
      </c>
    </row>
    <row r="764" spans="1:11">
      <c r="A764" s="233"/>
      <c r="B764" s="258"/>
      <c r="D764" s="15">
        <v>158</v>
      </c>
      <c r="E764" s="15">
        <v>0.124888</v>
      </c>
      <c r="H764" s="15"/>
      <c r="I764" s="15"/>
      <c r="J764" s="15"/>
      <c r="K764" s="15"/>
    </row>
    <row r="765" spans="1:11">
      <c r="A765" s="233"/>
      <c r="B765" s="258"/>
      <c r="D765" s="15">
        <v>138</v>
      </c>
      <c r="E765" s="15">
        <v>9.4319999999999994E-3</v>
      </c>
    </row>
    <row r="766" spans="1:11">
      <c r="A766" s="233"/>
      <c r="B766" s="258"/>
      <c r="D766" s="15">
        <v>168</v>
      </c>
      <c r="E766" s="15">
        <v>4.6639999999999997E-3</v>
      </c>
    </row>
    <row r="767" spans="1:11">
      <c r="A767" s="233"/>
      <c r="B767" s="258"/>
      <c r="D767" s="15">
        <v>140</v>
      </c>
      <c r="E767" s="15">
        <v>7.0400000000000003E-3</v>
      </c>
    </row>
    <row r="768" spans="1:11">
      <c r="A768" s="233"/>
      <c r="B768" s="258"/>
      <c r="D768" s="15">
        <v>142</v>
      </c>
      <c r="E768" s="15">
        <v>2.3410000000000002E-3</v>
      </c>
    </row>
    <row r="769" spans="1:5">
      <c r="A769" s="233"/>
      <c r="B769" s="258"/>
      <c r="D769" s="15">
        <v>150</v>
      </c>
      <c r="E769" s="15">
        <v>0.13254299999999999</v>
      </c>
    </row>
    <row r="770" spans="1:5">
      <c r="A770" s="233"/>
      <c r="B770" s="258"/>
      <c r="D770" s="15">
        <v>144</v>
      </c>
      <c r="E770" s="15">
        <v>1.1727E-2</v>
      </c>
    </row>
    <row r="771" spans="1:5">
      <c r="A771" s="233"/>
      <c r="B771" s="258"/>
      <c r="D771" s="15">
        <v>182</v>
      </c>
      <c r="E771" s="15">
        <v>2.3319999999999999E-3</v>
      </c>
    </row>
    <row r="772" spans="1:5">
      <c r="A772" s="233"/>
      <c r="B772" s="258"/>
      <c r="D772" s="15">
        <v>152</v>
      </c>
      <c r="E772" s="15">
        <v>3.0655000000000002E-2</v>
      </c>
    </row>
    <row r="773" spans="1:5">
      <c r="A773" s="233"/>
      <c r="B773" s="258"/>
      <c r="D773" s="15">
        <v>132</v>
      </c>
      <c r="E773" s="15">
        <v>0.112081</v>
      </c>
    </row>
    <row r="774" spans="1:5">
      <c r="A774" s="233"/>
      <c r="B774" s="258"/>
      <c r="D774" s="15">
        <v>122</v>
      </c>
      <c r="E774" s="15">
        <v>8.6282999999999999E-2</v>
      </c>
    </row>
    <row r="775" spans="1:5">
      <c r="A775" s="233"/>
      <c r="B775" s="258"/>
      <c r="D775" s="15">
        <v>148</v>
      </c>
      <c r="E775" s="15">
        <v>4.6639999999999997E-3</v>
      </c>
    </row>
    <row r="776" spans="1:5">
      <c r="A776" s="233"/>
      <c r="B776" s="258"/>
      <c r="D776" s="15">
        <v>134</v>
      </c>
      <c r="E776" s="15">
        <v>0.15231700000000001</v>
      </c>
    </row>
    <row r="777" spans="1:5">
      <c r="A777" s="233"/>
      <c r="B777" s="258"/>
      <c r="D777" s="15">
        <v>124</v>
      </c>
      <c r="E777" s="15">
        <v>0.12825900000000001</v>
      </c>
    </row>
    <row r="778" spans="1:5">
      <c r="A778" s="233"/>
      <c r="B778" s="258"/>
      <c r="D778" s="15">
        <v>154</v>
      </c>
      <c r="E778" s="15">
        <v>4.6680000000000003E-3</v>
      </c>
    </row>
    <row r="779" spans="1:5">
      <c r="A779" s="233"/>
      <c r="B779" s="258"/>
      <c r="D779" s="15">
        <v>162</v>
      </c>
      <c r="E779" s="15">
        <v>2.3319999999999999E-3</v>
      </c>
    </row>
    <row r="780" spans="1:5">
      <c r="A780" s="233"/>
      <c r="B780" s="258"/>
      <c r="D780" s="15">
        <v>194</v>
      </c>
      <c r="E780" s="15">
        <v>2.3319999999999999E-3</v>
      </c>
    </row>
    <row r="781" spans="1:5">
      <c r="A781" s="233"/>
      <c r="B781" s="258"/>
      <c r="D781" s="15">
        <v>180</v>
      </c>
      <c r="E781" s="15">
        <v>2.3319999999999999E-3</v>
      </c>
    </row>
    <row r="782" spans="1:5">
      <c r="A782" s="233"/>
      <c r="B782" s="258"/>
      <c r="D782" s="15">
        <v>196</v>
      </c>
      <c r="E782" s="15">
        <v>4.6639999999999997E-3</v>
      </c>
    </row>
    <row r="783" spans="1:5">
      <c r="A783" s="233"/>
      <c r="B783" s="258"/>
      <c r="D783" s="15">
        <v>145</v>
      </c>
      <c r="E783" s="15">
        <v>6.9959999999999996E-3</v>
      </c>
    </row>
    <row r="784" spans="1:5">
      <c r="A784" s="233"/>
      <c r="B784" s="258"/>
      <c r="D784" s="15">
        <v>160</v>
      </c>
      <c r="E784" s="15">
        <v>2.3319999999999999E-3</v>
      </c>
    </row>
    <row r="785" spans="1:11">
      <c r="A785" s="233"/>
      <c r="B785" s="258"/>
      <c r="D785" s="15">
        <v>147</v>
      </c>
      <c r="E785" s="15">
        <v>2.3319999999999999E-3</v>
      </c>
    </row>
    <row r="786" spans="1:11">
      <c r="A786" s="12" t="s">
        <v>167</v>
      </c>
      <c r="B786" s="12" t="s">
        <v>24</v>
      </c>
      <c r="C786" s="15">
        <v>5</v>
      </c>
      <c r="D786" s="15">
        <v>320</v>
      </c>
      <c r="E786" s="15">
        <v>6.6237000000000004E-2</v>
      </c>
    </row>
    <row r="787" spans="1:11">
      <c r="A787" s="233"/>
      <c r="B787" s="258"/>
      <c r="D787" s="15">
        <v>302</v>
      </c>
      <c r="E787" s="15">
        <v>0.75685400000000003</v>
      </c>
    </row>
    <row r="788" spans="1:11">
      <c r="A788" s="233"/>
      <c r="B788" s="258"/>
      <c r="D788" s="15">
        <v>293</v>
      </c>
      <c r="E788" s="15">
        <v>0.110693</v>
      </c>
    </row>
    <row r="789" spans="1:11">
      <c r="A789" s="233"/>
      <c r="B789" s="258"/>
      <c r="D789" s="15">
        <v>299</v>
      </c>
      <c r="E789" s="15">
        <v>1.1011E-2</v>
      </c>
    </row>
    <row r="790" spans="1:11">
      <c r="A790" s="233"/>
      <c r="B790" s="258"/>
      <c r="D790" s="15">
        <v>311</v>
      </c>
      <c r="E790" s="15">
        <v>5.5205999999999998E-2</v>
      </c>
    </row>
    <row r="791" spans="1:11">
      <c r="A791" s="12" t="s">
        <v>168</v>
      </c>
      <c r="B791" s="12" t="s">
        <v>26</v>
      </c>
      <c r="C791" s="15">
        <v>5</v>
      </c>
      <c r="D791" s="15">
        <v>232</v>
      </c>
      <c r="E791" s="15">
        <v>0.93767599999999995</v>
      </c>
      <c r="H791" s="15"/>
      <c r="I791" s="15"/>
      <c r="J791" s="15"/>
      <c r="K791" s="15"/>
    </row>
    <row r="792" spans="1:11">
      <c r="A792" s="233"/>
      <c r="B792" s="258"/>
      <c r="D792" s="15">
        <v>216</v>
      </c>
      <c r="E792" s="15">
        <v>3.0008E-2</v>
      </c>
      <c r="H792" s="15"/>
      <c r="I792" s="15"/>
      <c r="J792" s="15"/>
      <c r="K792" s="15"/>
    </row>
    <row r="793" spans="1:11">
      <c r="A793" s="233"/>
      <c r="B793" s="258"/>
      <c r="D793" s="15">
        <v>214</v>
      </c>
      <c r="E793" s="15">
        <v>2.7699999999999999E-2</v>
      </c>
    </row>
    <row r="794" spans="1:11">
      <c r="A794" s="233"/>
      <c r="B794" s="258"/>
      <c r="D794" s="15">
        <v>215</v>
      </c>
      <c r="E794" s="15">
        <v>2.3080000000000002E-3</v>
      </c>
    </row>
    <row r="795" spans="1:11">
      <c r="A795" s="233"/>
      <c r="B795" s="258"/>
      <c r="D795" s="15">
        <v>236</v>
      </c>
      <c r="E795" s="15">
        <v>2.3080000000000002E-3</v>
      </c>
    </row>
    <row r="796" spans="1:11">
      <c r="A796" s="12" t="s">
        <v>169</v>
      </c>
      <c r="B796" s="12" t="s">
        <v>28</v>
      </c>
      <c r="C796" s="15">
        <v>14</v>
      </c>
      <c r="D796" s="15">
        <v>214</v>
      </c>
      <c r="E796" s="15">
        <v>6.3814999999999997E-2</v>
      </c>
    </row>
    <row r="797" spans="1:11">
      <c r="A797" s="235"/>
      <c r="B797" s="173"/>
      <c r="D797" s="15">
        <v>217</v>
      </c>
      <c r="E797" s="15">
        <v>1.7410999999999999E-2</v>
      </c>
    </row>
    <row r="798" spans="1:11">
      <c r="A798" s="235"/>
      <c r="B798" s="173"/>
      <c r="D798" s="15">
        <v>224</v>
      </c>
      <c r="E798" s="15">
        <v>0.63446199999999997</v>
      </c>
    </row>
    <row r="799" spans="1:11">
      <c r="A799" s="235"/>
      <c r="B799" s="173"/>
      <c r="D799" s="15">
        <v>194</v>
      </c>
      <c r="E799" s="15">
        <v>7.5492000000000004E-2</v>
      </c>
    </row>
    <row r="800" spans="1:11">
      <c r="A800" s="235"/>
      <c r="B800" s="173"/>
      <c r="D800" s="15">
        <v>202</v>
      </c>
      <c r="E800" s="15">
        <v>5.7949999999999998E-3</v>
      </c>
    </row>
    <row r="801" spans="1:5">
      <c r="A801" s="235"/>
      <c r="B801" s="173"/>
      <c r="D801" s="15">
        <v>230</v>
      </c>
      <c r="E801" s="15">
        <v>0.115892</v>
      </c>
    </row>
    <row r="802" spans="1:5">
      <c r="A802" s="235"/>
      <c r="B802" s="173"/>
      <c r="D802" s="15">
        <v>227</v>
      </c>
      <c r="E802" s="15">
        <v>1.7416000000000001E-2</v>
      </c>
    </row>
    <row r="803" spans="1:5">
      <c r="A803" s="235"/>
      <c r="B803" s="173"/>
      <c r="D803" s="15">
        <v>232</v>
      </c>
      <c r="E803" s="15">
        <v>3.4946999999999999E-2</v>
      </c>
    </row>
    <row r="804" spans="1:5">
      <c r="A804" s="235"/>
      <c r="B804" s="173"/>
      <c r="D804" s="15">
        <v>167</v>
      </c>
      <c r="E804" s="15">
        <v>5.7949999999999998E-3</v>
      </c>
    </row>
    <row r="805" spans="1:5">
      <c r="A805" s="235"/>
      <c r="B805" s="173"/>
      <c r="D805" s="15">
        <v>208</v>
      </c>
      <c r="E805" s="15">
        <v>5.7949999999999998E-3</v>
      </c>
    </row>
    <row r="806" spans="1:5">
      <c r="A806" s="235"/>
      <c r="B806" s="173"/>
      <c r="D806" s="15">
        <v>164</v>
      </c>
      <c r="E806" s="15">
        <v>5.7959999999999999E-3</v>
      </c>
    </row>
    <row r="807" spans="1:5">
      <c r="A807" s="235"/>
      <c r="B807" s="173"/>
      <c r="D807" s="15">
        <v>206</v>
      </c>
      <c r="E807" s="15">
        <v>5.7949999999999998E-3</v>
      </c>
    </row>
    <row r="808" spans="1:5">
      <c r="A808" s="235"/>
      <c r="B808" s="173"/>
      <c r="D808" s="15">
        <v>192</v>
      </c>
      <c r="E808" s="15">
        <v>5.7949999999999998E-3</v>
      </c>
    </row>
    <row r="809" spans="1:5">
      <c r="A809" s="235"/>
      <c r="B809" s="173"/>
      <c r="D809" s="15">
        <v>243</v>
      </c>
      <c r="E809" s="15">
        <v>5.7949999999999998E-3</v>
      </c>
    </row>
    <row r="810" spans="1:5">
      <c r="A810" s="235"/>
      <c r="B810" s="173"/>
    </row>
    <row r="811" spans="1:5">
      <c r="A811" s="235"/>
      <c r="B811" s="173"/>
    </row>
    <row r="812" spans="1:5">
      <c r="A812" s="235"/>
      <c r="B812" s="173"/>
    </row>
    <row r="813" spans="1:5">
      <c r="A813" s="235"/>
      <c r="B813" s="173"/>
    </row>
    <row r="814" spans="1:5">
      <c r="A814" s="235"/>
      <c r="B814" s="173"/>
    </row>
    <row r="815" spans="1:5">
      <c r="A815" s="235"/>
      <c r="B815" s="173"/>
    </row>
    <row r="816" spans="1:5">
      <c r="A816" s="235"/>
      <c r="B816" s="173"/>
    </row>
    <row r="817" spans="1:2">
      <c r="A817" s="235"/>
      <c r="B817" s="173"/>
    </row>
    <row r="818" spans="1:2">
      <c r="A818" s="235"/>
      <c r="B818" s="173"/>
    </row>
    <row r="819" spans="1:2">
      <c r="A819" s="235"/>
      <c r="B819" s="173"/>
    </row>
    <row r="820" spans="1:2">
      <c r="A820" s="235"/>
      <c r="B820" s="173"/>
    </row>
    <row r="821" spans="1:2">
      <c r="A821" s="235"/>
      <c r="B821" s="173"/>
    </row>
    <row r="822" spans="1:2">
      <c r="A822" s="235"/>
      <c r="B822" s="173"/>
    </row>
    <row r="823" spans="1:2">
      <c r="A823" s="235"/>
      <c r="B823" s="173"/>
    </row>
    <row r="824" spans="1:2">
      <c r="A824" s="235"/>
      <c r="B824" s="173"/>
    </row>
    <row r="825" spans="1:2">
      <c r="A825" s="235"/>
      <c r="B825" s="173"/>
    </row>
    <row r="826" spans="1:2">
      <c r="A826" s="235"/>
      <c r="B826" s="173"/>
    </row>
    <row r="827" spans="1:2">
      <c r="A827" s="235"/>
      <c r="B827" s="173"/>
    </row>
    <row r="828" spans="1:2">
      <c r="A828" s="235"/>
      <c r="B828" s="173"/>
    </row>
    <row r="829" spans="1:2">
      <c r="A829" s="235"/>
      <c r="B829" s="173"/>
    </row>
    <row r="830" spans="1:2">
      <c r="A830" s="235"/>
      <c r="B830" s="173"/>
    </row>
    <row r="831" spans="1:2">
      <c r="A831" s="235"/>
      <c r="B831" s="173"/>
    </row>
    <row r="832" spans="1:2">
      <c r="A832" s="235"/>
      <c r="B832" s="173"/>
    </row>
    <row r="833" spans="1:2">
      <c r="A833" s="235"/>
      <c r="B833" s="173"/>
    </row>
    <row r="834" spans="1:2">
      <c r="A834" s="235"/>
      <c r="B834" s="173"/>
    </row>
    <row r="835" spans="1:2">
      <c r="A835" s="235"/>
      <c r="B835" s="173"/>
    </row>
    <row r="836" spans="1:2">
      <c r="A836" s="235"/>
      <c r="B836" s="173"/>
    </row>
    <row r="837" spans="1:2">
      <c r="A837" s="235"/>
      <c r="B837" s="173"/>
    </row>
    <row r="838" spans="1:2">
      <c r="A838" s="235"/>
      <c r="B838" s="173"/>
    </row>
    <row r="839" spans="1:2">
      <c r="A839" s="235"/>
      <c r="B839" s="173"/>
    </row>
    <row r="840" spans="1:2">
      <c r="A840" s="235"/>
      <c r="B840" s="173"/>
    </row>
    <row r="841" spans="1:2">
      <c r="A841" s="235"/>
      <c r="B841" s="173"/>
    </row>
    <row r="842" spans="1:2">
      <c r="A842" s="235"/>
      <c r="B842" s="173"/>
    </row>
    <row r="843" spans="1:2">
      <c r="A843" s="235"/>
      <c r="B843" s="173"/>
    </row>
    <row r="844" spans="1:2">
      <c r="A844" s="235"/>
      <c r="B844" s="173"/>
    </row>
    <row r="845" spans="1:2">
      <c r="A845" s="235"/>
      <c r="B845" s="173"/>
    </row>
    <row r="846" spans="1:2">
      <c r="A846" s="235"/>
      <c r="B846" s="173"/>
    </row>
    <row r="847" spans="1:2">
      <c r="A847" s="235"/>
      <c r="B847" s="173"/>
    </row>
    <row r="848" spans="1:2">
      <c r="A848" s="235"/>
      <c r="B848" s="173"/>
    </row>
    <row r="849" spans="1:2">
      <c r="A849" s="235"/>
      <c r="B849" s="173"/>
    </row>
    <row r="850" spans="1:2">
      <c r="A850" s="235"/>
      <c r="B850" s="173"/>
    </row>
    <row r="851" spans="1:2">
      <c r="A851" s="235"/>
      <c r="B851" s="173"/>
    </row>
    <row r="852" spans="1:2">
      <c r="A852" s="235"/>
      <c r="B852" s="173"/>
    </row>
    <row r="853" spans="1:2">
      <c r="A853" s="235"/>
      <c r="B853" s="173"/>
    </row>
    <row r="854" spans="1:2">
      <c r="A854" s="235"/>
      <c r="B854" s="173"/>
    </row>
    <row r="855" spans="1:2">
      <c r="A855" s="235"/>
      <c r="B855" s="173"/>
    </row>
    <row r="856" spans="1:2">
      <c r="A856" s="235"/>
      <c r="B856" s="173"/>
    </row>
    <row r="857" spans="1:2">
      <c r="A857" s="235"/>
      <c r="B857" s="173"/>
    </row>
    <row r="858" spans="1:2">
      <c r="A858" s="235"/>
      <c r="B858" s="173"/>
    </row>
    <row r="859" spans="1:2">
      <c r="A859" s="235"/>
      <c r="B859" s="173"/>
    </row>
    <row r="860" spans="1:2">
      <c r="A860" s="235"/>
      <c r="B860" s="173"/>
    </row>
    <row r="861" spans="1:2">
      <c r="A861" s="235"/>
      <c r="B861" s="173"/>
    </row>
    <row r="862" spans="1:2">
      <c r="A862" s="235"/>
      <c r="B862" s="173"/>
    </row>
    <row r="863" spans="1:2">
      <c r="A863" s="235"/>
      <c r="B863" s="173"/>
    </row>
    <row r="864" spans="1:2">
      <c r="A864" s="235"/>
      <c r="B864" s="173"/>
    </row>
    <row r="865" spans="1:2">
      <c r="A865" s="235"/>
      <c r="B865" s="173"/>
    </row>
    <row r="866" spans="1:2">
      <c r="A866" s="235"/>
      <c r="B866" s="173"/>
    </row>
    <row r="867" spans="1:2">
      <c r="A867" s="235"/>
      <c r="B867" s="173"/>
    </row>
    <row r="868" spans="1:2">
      <c r="A868" s="235"/>
      <c r="B868" s="173"/>
    </row>
    <row r="869" spans="1:2">
      <c r="A869" s="235"/>
      <c r="B869" s="173"/>
    </row>
    <row r="870" spans="1:2">
      <c r="A870" s="235"/>
      <c r="B870" s="173"/>
    </row>
    <row r="871" spans="1:2">
      <c r="A871" s="235"/>
      <c r="B871" s="173"/>
    </row>
    <row r="872" spans="1:2">
      <c r="A872" s="235"/>
      <c r="B872" s="173"/>
    </row>
    <row r="873" spans="1:2">
      <c r="A873" s="235"/>
      <c r="B873" s="173"/>
    </row>
    <row r="874" spans="1:2">
      <c r="A874" s="235"/>
      <c r="B874" s="173"/>
    </row>
    <row r="875" spans="1:2">
      <c r="A875" s="235"/>
      <c r="B875" s="173"/>
    </row>
    <row r="876" spans="1:2">
      <c r="A876" s="235"/>
      <c r="B876" s="173"/>
    </row>
    <row r="877" spans="1:2">
      <c r="A877" s="235"/>
      <c r="B877" s="173"/>
    </row>
    <row r="878" spans="1:2">
      <c r="A878" s="235"/>
      <c r="B878" s="173"/>
    </row>
    <row r="879" spans="1:2">
      <c r="A879" s="235"/>
      <c r="B879" s="173"/>
    </row>
    <row r="880" spans="1:2">
      <c r="A880" s="235"/>
      <c r="B880" s="173"/>
    </row>
    <row r="881" spans="1:2">
      <c r="A881" s="235"/>
      <c r="B881" s="173"/>
    </row>
    <row r="882" spans="1:2">
      <c r="A882" s="235"/>
      <c r="B882" s="173"/>
    </row>
    <row r="883" spans="1:2">
      <c r="A883" s="235"/>
      <c r="B883" s="173"/>
    </row>
    <row r="884" spans="1:2">
      <c r="A884" s="235"/>
      <c r="B884" s="173"/>
    </row>
    <row r="885" spans="1:2">
      <c r="A885" s="235"/>
      <c r="B885" s="173"/>
    </row>
    <row r="886" spans="1:2">
      <c r="A886" s="235"/>
      <c r="B886" s="173"/>
    </row>
    <row r="887" spans="1:2">
      <c r="A887" s="235"/>
      <c r="B887" s="173"/>
    </row>
    <row r="888" spans="1:2">
      <c r="A888" s="235"/>
      <c r="B888" s="173"/>
    </row>
    <row r="889" spans="1:2">
      <c r="A889" s="235"/>
      <c r="B889" s="173"/>
    </row>
    <row r="890" spans="1:2">
      <c r="A890" s="235"/>
      <c r="B890" s="173"/>
    </row>
    <row r="891" spans="1:2">
      <c r="A891" s="235"/>
      <c r="B891" s="173"/>
    </row>
    <row r="892" spans="1:2">
      <c r="A892" s="235"/>
      <c r="B892" s="173"/>
    </row>
    <row r="893" spans="1:2">
      <c r="A893" s="235"/>
      <c r="B893" s="173"/>
    </row>
    <row r="894" spans="1:2">
      <c r="A894" s="235"/>
      <c r="B894" s="173"/>
    </row>
    <row r="895" spans="1:2">
      <c r="A895" s="235"/>
      <c r="B895" s="173"/>
    </row>
    <row r="896" spans="1:2">
      <c r="A896" s="235"/>
      <c r="B896" s="173"/>
    </row>
    <row r="897" spans="1:2">
      <c r="A897" s="235"/>
      <c r="B897" s="173"/>
    </row>
    <row r="898" spans="1:2">
      <c r="A898" s="235"/>
      <c r="B898" s="173"/>
    </row>
    <row r="899" spans="1:2">
      <c r="A899" s="235"/>
      <c r="B899" s="173"/>
    </row>
    <row r="900" spans="1:2">
      <c r="A900" s="235"/>
      <c r="B900" s="173"/>
    </row>
    <row r="901" spans="1:2">
      <c r="A901" s="235"/>
      <c r="B901" s="173"/>
    </row>
    <row r="902" spans="1:2">
      <c r="A902" s="235"/>
      <c r="B902" s="173"/>
    </row>
    <row r="903" spans="1:2">
      <c r="A903" s="235"/>
      <c r="B903" s="173"/>
    </row>
    <row r="904" spans="1:2">
      <c r="A904" s="235"/>
      <c r="B904" s="173"/>
    </row>
    <row r="905" spans="1:2">
      <c r="A905" s="235"/>
      <c r="B905" s="173"/>
    </row>
    <row r="906" spans="1:2">
      <c r="A906" s="235"/>
      <c r="B906" s="173"/>
    </row>
    <row r="907" spans="1:2">
      <c r="A907" s="235"/>
      <c r="B907" s="173"/>
    </row>
    <row r="908" spans="1:2">
      <c r="A908" s="235"/>
      <c r="B908" s="173"/>
    </row>
    <row r="909" spans="1:2">
      <c r="A909" s="235"/>
      <c r="B909" s="173"/>
    </row>
    <row r="910" spans="1:2">
      <c r="A910" s="235"/>
      <c r="B910" s="173"/>
    </row>
    <row r="911" spans="1:2">
      <c r="A911" s="235"/>
      <c r="B911" s="173"/>
    </row>
    <row r="912" spans="1:2">
      <c r="A912" s="235"/>
      <c r="B912" s="173"/>
    </row>
    <row r="913" spans="1:2">
      <c r="A913" s="235"/>
      <c r="B913" s="173"/>
    </row>
    <row r="914" spans="1:2">
      <c r="A914" s="235"/>
      <c r="B914" s="173"/>
    </row>
    <row r="915" spans="1:2">
      <c r="A915" s="235"/>
      <c r="B915" s="173"/>
    </row>
    <row r="916" spans="1:2">
      <c r="A916" s="235"/>
      <c r="B916" s="173"/>
    </row>
    <row r="917" spans="1:2">
      <c r="A917" s="235"/>
      <c r="B917" s="173"/>
    </row>
    <row r="918" spans="1:2">
      <c r="A918" s="235"/>
      <c r="B918" s="173"/>
    </row>
    <row r="919" spans="1:2">
      <c r="A919" s="235"/>
      <c r="B919" s="173"/>
    </row>
    <row r="920" spans="1:2">
      <c r="A920" s="235"/>
      <c r="B920" s="173"/>
    </row>
    <row r="921" spans="1:2">
      <c r="A921" s="235"/>
      <c r="B921" s="173"/>
    </row>
    <row r="922" spans="1:2">
      <c r="A922" s="235"/>
      <c r="B922" s="173"/>
    </row>
    <row r="923" spans="1:2">
      <c r="A923" s="235"/>
      <c r="B923" s="173"/>
    </row>
    <row r="924" spans="1:2">
      <c r="A924" s="235"/>
      <c r="B924" s="173"/>
    </row>
    <row r="925" spans="1:2">
      <c r="A925" s="235"/>
      <c r="B925" s="173"/>
    </row>
    <row r="926" spans="1:2">
      <c r="A926" s="235"/>
      <c r="B926" s="173"/>
    </row>
    <row r="927" spans="1:2">
      <c r="A927" s="235"/>
      <c r="B927" s="173"/>
    </row>
    <row r="928" spans="1:2">
      <c r="A928" s="235"/>
      <c r="B928" s="173"/>
    </row>
    <row r="929" spans="1:2">
      <c r="A929" s="235"/>
      <c r="B929" s="173"/>
    </row>
    <row r="930" spans="1:2">
      <c r="A930" s="235"/>
      <c r="B930" s="173"/>
    </row>
    <row r="931" spans="1:2">
      <c r="A931" s="235"/>
      <c r="B931" s="173"/>
    </row>
    <row r="932" spans="1:2">
      <c r="A932" s="235"/>
      <c r="B932" s="173"/>
    </row>
    <row r="933" spans="1:2">
      <c r="A933" s="235"/>
      <c r="B933" s="173"/>
    </row>
    <row r="934" spans="1:2">
      <c r="A934" s="235"/>
      <c r="B934" s="173"/>
    </row>
    <row r="935" spans="1:2">
      <c r="A935" s="235"/>
      <c r="B935" s="173"/>
    </row>
    <row r="936" spans="1:2">
      <c r="A936" s="235"/>
      <c r="B936" s="173"/>
    </row>
    <row r="937" spans="1:2">
      <c r="A937" s="235"/>
      <c r="B937" s="173"/>
    </row>
    <row r="938" spans="1:2">
      <c r="A938" s="235"/>
      <c r="B938" s="173"/>
    </row>
    <row r="939" spans="1:2">
      <c r="A939" s="235"/>
      <c r="B939" s="173"/>
    </row>
    <row r="940" spans="1:2">
      <c r="A940" s="235"/>
      <c r="B940" s="173"/>
    </row>
    <row r="941" spans="1:2">
      <c r="A941" s="235"/>
      <c r="B941" s="173"/>
    </row>
    <row r="942" spans="1:2">
      <c r="A942" s="235"/>
      <c r="B942" s="173"/>
    </row>
    <row r="943" spans="1:2">
      <c r="A943" s="235"/>
      <c r="B943" s="173"/>
    </row>
    <row r="944" spans="1:2">
      <c r="A944" s="235"/>
      <c r="B944" s="173"/>
    </row>
    <row r="945" spans="1:2">
      <c r="A945" s="235"/>
      <c r="B945" s="173"/>
    </row>
    <row r="946" spans="1:2">
      <c r="A946" s="235"/>
      <c r="B946" s="173"/>
    </row>
    <row r="947" spans="1:2">
      <c r="A947" s="235"/>
      <c r="B947" s="173"/>
    </row>
    <row r="948" spans="1:2">
      <c r="A948" s="235"/>
      <c r="B948" s="173"/>
    </row>
    <row r="949" spans="1:2">
      <c r="A949" s="235"/>
      <c r="B949" s="173"/>
    </row>
    <row r="950" spans="1:2">
      <c r="A950" s="235"/>
      <c r="B950" s="173"/>
    </row>
    <row r="951" spans="1:2">
      <c r="A951" s="235"/>
      <c r="B951" s="173"/>
    </row>
    <row r="952" spans="1:2">
      <c r="A952" s="235"/>
      <c r="B952" s="173"/>
    </row>
    <row r="953" spans="1:2">
      <c r="A953" s="235"/>
      <c r="B953" s="173"/>
    </row>
    <row r="954" spans="1:2">
      <c r="A954" s="235"/>
      <c r="B954" s="173"/>
    </row>
    <row r="955" spans="1:2">
      <c r="A955" s="235"/>
      <c r="B955" s="173"/>
    </row>
    <row r="956" spans="1:2">
      <c r="A956" s="235"/>
      <c r="B956" s="173"/>
    </row>
    <row r="957" spans="1:2">
      <c r="A957" s="235"/>
      <c r="B957" s="173"/>
    </row>
    <row r="958" spans="1:2">
      <c r="A958" s="235"/>
      <c r="B958" s="173"/>
    </row>
    <row r="959" spans="1:2">
      <c r="A959" s="235"/>
      <c r="B959" s="173"/>
    </row>
    <row r="960" spans="1:2">
      <c r="A960" s="235"/>
      <c r="B960" s="173"/>
    </row>
    <row r="961" spans="1:2">
      <c r="A961" s="235"/>
      <c r="B961" s="173"/>
    </row>
    <row r="962" spans="1:2">
      <c r="A962" s="235"/>
      <c r="B962" s="173"/>
    </row>
    <row r="963" spans="1:2">
      <c r="A963" s="235"/>
      <c r="B963" s="173"/>
    </row>
    <row r="964" spans="1:2">
      <c r="A964" s="235"/>
      <c r="B964" s="173"/>
    </row>
    <row r="965" spans="1:2">
      <c r="A965" s="235"/>
      <c r="B965" s="173"/>
    </row>
    <row r="966" spans="1:2">
      <c r="A966" s="235"/>
      <c r="B966" s="173"/>
    </row>
    <row r="967" spans="1:2">
      <c r="A967" s="235"/>
      <c r="B967" s="173"/>
    </row>
    <row r="968" spans="1:2">
      <c r="A968" s="235"/>
      <c r="B968" s="173"/>
    </row>
    <row r="969" spans="1:2">
      <c r="A969" s="235"/>
      <c r="B969" s="173"/>
    </row>
    <row r="970" spans="1:2">
      <c r="A970" s="235"/>
      <c r="B970" s="173"/>
    </row>
    <row r="971" spans="1:2">
      <c r="A971" s="235"/>
      <c r="B971" s="173"/>
    </row>
    <row r="972" spans="1:2">
      <c r="A972" s="235"/>
      <c r="B972" s="173"/>
    </row>
    <row r="973" spans="1:2">
      <c r="A973" s="235"/>
      <c r="B973" s="173"/>
    </row>
    <row r="974" spans="1:2">
      <c r="A974" s="235"/>
      <c r="B974" s="173"/>
    </row>
    <row r="975" spans="1:2">
      <c r="A975" s="235"/>
      <c r="B975" s="173"/>
    </row>
    <row r="976" spans="1:2">
      <c r="A976" s="235"/>
      <c r="B976" s="173"/>
    </row>
    <row r="977" spans="1:2">
      <c r="A977" s="235"/>
      <c r="B977" s="173"/>
    </row>
    <row r="978" spans="1:2">
      <c r="A978" s="235"/>
      <c r="B978" s="173"/>
    </row>
    <row r="979" spans="1:2">
      <c r="A979" s="235"/>
      <c r="B979" s="173"/>
    </row>
    <row r="980" spans="1:2">
      <c r="A980" s="235"/>
      <c r="B980" s="173"/>
    </row>
    <row r="981" spans="1:2">
      <c r="A981" s="235"/>
      <c r="B981" s="173"/>
    </row>
    <row r="982" spans="1:2">
      <c r="A982" s="235"/>
      <c r="B982" s="173"/>
    </row>
    <row r="983" spans="1:2">
      <c r="A983" s="235"/>
      <c r="B983" s="173"/>
    </row>
    <row r="984" spans="1:2">
      <c r="A984" s="235"/>
      <c r="B984" s="173"/>
    </row>
    <row r="985" spans="1:2">
      <c r="A985" s="235"/>
      <c r="B985" s="173"/>
    </row>
    <row r="986" spans="1:2">
      <c r="A986" s="235"/>
      <c r="B986" s="173"/>
    </row>
    <row r="987" spans="1:2">
      <c r="A987" s="235"/>
      <c r="B987" s="173"/>
    </row>
    <row r="988" spans="1:2">
      <c r="A988" s="235"/>
      <c r="B988" s="173"/>
    </row>
    <row r="989" spans="1:2">
      <c r="A989" s="235"/>
      <c r="B989" s="173"/>
    </row>
    <row r="990" spans="1:2">
      <c r="A990" s="235"/>
      <c r="B990" s="173"/>
    </row>
    <row r="991" spans="1:2">
      <c r="A991" s="235"/>
      <c r="B991" s="173"/>
    </row>
    <row r="992" spans="1:2">
      <c r="A992" s="235"/>
      <c r="B992" s="173"/>
    </row>
    <row r="993" spans="1:2">
      <c r="A993" s="235"/>
      <c r="B993" s="173"/>
    </row>
    <row r="994" spans="1:2">
      <c r="A994" s="235"/>
      <c r="B994" s="173"/>
    </row>
    <row r="995" spans="1:2">
      <c r="A995" s="235"/>
      <c r="B995" s="173"/>
    </row>
    <row r="996" spans="1:2">
      <c r="A996" s="235"/>
      <c r="B996" s="173"/>
    </row>
    <row r="997" spans="1:2">
      <c r="A997" s="235"/>
      <c r="B997" s="173"/>
    </row>
    <row r="998" spans="1:2">
      <c r="A998" s="235"/>
      <c r="B998" s="173"/>
    </row>
    <row r="999" spans="1:2">
      <c r="A999" s="235"/>
      <c r="B999" s="173"/>
    </row>
    <row r="1000" spans="1:2">
      <c r="A1000" s="235"/>
      <c r="B1000" s="173"/>
    </row>
    <row r="1001" spans="1:2">
      <c r="A1001" s="235"/>
      <c r="B1001" s="173"/>
    </row>
    <row r="1002" spans="1:2">
      <c r="A1002" s="235"/>
      <c r="B1002" s="173"/>
    </row>
    <row r="1003" spans="1:2">
      <c r="A1003" s="235"/>
      <c r="B1003" s="173"/>
    </row>
    <row r="1004" spans="1:2">
      <c r="A1004" s="235"/>
      <c r="B1004" s="173"/>
    </row>
    <row r="1005" spans="1:2">
      <c r="A1005" s="235"/>
      <c r="B1005" s="173"/>
    </row>
    <row r="1006" spans="1:2">
      <c r="A1006" s="253"/>
      <c r="B1006" s="17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AG337"/>
  <sheetViews>
    <sheetView workbookViewId="0"/>
  </sheetViews>
  <sheetFormatPr defaultColWidth="11.1796875" defaultRowHeight="15" customHeight="1"/>
  <sheetData>
    <row r="1" spans="1:33">
      <c r="A1" s="1" t="s">
        <v>88</v>
      </c>
      <c r="B1" s="1" t="s">
        <v>506</v>
      </c>
      <c r="C1" s="1" t="s">
        <v>89</v>
      </c>
      <c r="D1" s="259"/>
      <c r="E1" s="1" t="s">
        <v>92</v>
      </c>
      <c r="F1" s="259"/>
      <c r="G1" s="1" t="s">
        <v>95</v>
      </c>
      <c r="H1" s="259"/>
      <c r="I1" s="1" t="s">
        <v>98</v>
      </c>
      <c r="J1" s="259"/>
      <c r="K1" s="1" t="s">
        <v>101</v>
      </c>
      <c r="L1" s="259"/>
      <c r="M1" s="1" t="s">
        <v>104</v>
      </c>
      <c r="N1" s="259"/>
      <c r="O1" s="1" t="s">
        <v>107</v>
      </c>
      <c r="P1" s="259"/>
      <c r="Q1" s="1" t="s">
        <v>110</v>
      </c>
      <c r="R1" s="259"/>
      <c r="S1" s="1" t="s">
        <v>113</v>
      </c>
      <c r="T1" s="259"/>
      <c r="U1" s="1" t="s">
        <v>116</v>
      </c>
      <c r="V1" s="259"/>
      <c r="W1" s="1" t="s">
        <v>119</v>
      </c>
      <c r="X1" s="259"/>
      <c r="Y1" s="1" t="s">
        <v>122</v>
      </c>
      <c r="Z1" s="259"/>
      <c r="AA1" s="1" t="s">
        <v>125</v>
      </c>
      <c r="AB1" s="259"/>
      <c r="AC1" s="259"/>
      <c r="AD1" s="260" t="s">
        <v>513</v>
      </c>
      <c r="AE1" s="261"/>
      <c r="AF1" s="262"/>
      <c r="AG1" s="259"/>
    </row>
    <row r="2" spans="1:33">
      <c r="A2" s="263" t="s">
        <v>1</v>
      </c>
      <c r="B2" s="264">
        <v>261</v>
      </c>
      <c r="C2" s="265">
        <v>139</v>
      </c>
      <c r="D2" s="265">
        <v>143</v>
      </c>
      <c r="E2" s="265">
        <v>320</v>
      </c>
      <c r="F2" s="265">
        <v>329</v>
      </c>
      <c r="G2" s="265">
        <v>152</v>
      </c>
      <c r="H2" s="265">
        <v>150</v>
      </c>
      <c r="I2" s="265">
        <v>158</v>
      </c>
      <c r="J2" s="265">
        <v>170</v>
      </c>
      <c r="K2" s="265">
        <v>215</v>
      </c>
      <c r="L2" s="265">
        <v>215</v>
      </c>
      <c r="M2" s="265">
        <v>163</v>
      </c>
      <c r="N2" s="265">
        <v>166</v>
      </c>
      <c r="O2" s="265">
        <v>200</v>
      </c>
      <c r="P2" s="265">
        <v>202</v>
      </c>
      <c r="Q2" s="265">
        <v>182</v>
      </c>
      <c r="R2" s="265">
        <v>196</v>
      </c>
      <c r="S2" s="265">
        <v>159</v>
      </c>
      <c r="T2" s="265">
        <v>156</v>
      </c>
      <c r="U2" s="265">
        <v>134</v>
      </c>
      <c r="V2" s="265">
        <v>124</v>
      </c>
      <c r="W2" s="265">
        <v>302</v>
      </c>
      <c r="X2" s="265">
        <v>302</v>
      </c>
      <c r="Y2" s="265">
        <v>232</v>
      </c>
      <c r="Z2" s="265">
        <v>232</v>
      </c>
      <c r="AA2" s="265">
        <v>224</v>
      </c>
      <c r="AB2" s="265">
        <v>194</v>
      </c>
      <c r="AC2" s="265"/>
      <c r="AD2" s="149"/>
      <c r="AE2" s="265"/>
      <c r="AF2" s="266">
        <f ca="1">OFFSET($AS$2,(ROW(AS2)*2)-1,0)</f>
        <v>0</v>
      </c>
      <c r="AG2" s="265"/>
    </row>
    <row r="3" spans="1:33">
      <c r="A3" s="263" t="s">
        <v>1</v>
      </c>
      <c r="B3" s="264">
        <v>262</v>
      </c>
      <c r="C3" s="265">
        <v>139</v>
      </c>
      <c r="D3" s="265">
        <v>139</v>
      </c>
      <c r="E3" s="265">
        <v>332</v>
      </c>
      <c r="F3" s="265">
        <v>302</v>
      </c>
      <c r="G3" s="265">
        <v>152</v>
      </c>
      <c r="H3" s="265">
        <v>152</v>
      </c>
      <c r="I3" s="265">
        <v>158</v>
      </c>
      <c r="J3" s="265">
        <v>150</v>
      </c>
      <c r="K3" s="265">
        <v>194</v>
      </c>
      <c r="L3" s="265">
        <v>215</v>
      </c>
      <c r="M3" s="265">
        <v>163</v>
      </c>
      <c r="N3" s="265">
        <v>166</v>
      </c>
      <c r="O3" s="265">
        <v>202</v>
      </c>
      <c r="P3" s="265">
        <v>202</v>
      </c>
      <c r="Q3" s="265">
        <v>182</v>
      </c>
      <c r="R3" s="265">
        <v>196</v>
      </c>
      <c r="S3" s="265">
        <v>162</v>
      </c>
      <c r="T3" s="265">
        <v>162</v>
      </c>
      <c r="U3" s="265">
        <v>146</v>
      </c>
      <c r="V3" s="265">
        <v>158</v>
      </c>
      <c r="W3" s="265">
        <v>302</v>
      </c>
      <c r="X3" s="265">
        <v>302</v>
      </c>
      <c r="Y3" s="265">
        <v>232</v>
      </c>
      <c r="Z3" s="265">
        <v>232</v>
      </c>
      <c r="AA3" s="265">
        <v>214</v>
      </c>
      <c r="AB3" s="265">
        <v>224</v>
      </c>
      <c r="AC3" s="265"/>
      <c r="AD3" s="267" t="s">
        <v>4</v>
      </c>
      <c r="AE3" s="268"/>
      <c r="AF3" s="269"/>
      <c r="AG3" s="268"/>
    </row>
    <row r="4" spans="1:33" ht="15" customHeight="1">
      <c r="A4" s="263" t="s">
        <v>1</v>
      </c>
      <c r="B4" s="264">
        <v>263</v>
      </c>
      <c r="C4" s="265">
        <v>139</v>
      </c>
      <c r="D4" s="265">
        <v>143</v>
      </c>
      <c r="E4" s="265">
        <v>302</v>
      </c>
      <c r="F4" s="265">
        <v>338</v>
      </c>
      <c r="G4" s="265">
        <v>152</v>
      </c>
      <c r="H4" s="265">
        <v>140</v>
      </c>
      <c r="I4" s="265">
        <v>158</v>
      </c>
      <c r="J4" s="265">
        <v>170</v>
      </c>
      <c r="K4" s="265">
        <v>194</v>
      </c>
      <c r="L4" s="265">
        <v>215</v>
      </c>
      <c r="M4" s="265">
        <v>163</v>
      </c>
      <c r="N4" s="265">
        <v>166</v>
      </c>
      <c r="O4" s="265">
        <v>202</v>
      </c>
      <c r="P4" s="265">
        <v>204</v>
      </c>
      <c r="Q4" s="265">
        <v>182</v>
      </c>
      <c r="R4" s="265">
        <v>196</v>
      </c>
      <c r="S4" s="265">
        <v>159</v>
      </c>
      <c r="T4" s="265">
        <v>162</v>
      </c>
      <c r="U4" s="265">
        <v>146</v>
      </c>
      <c r="V4" s="265">
        <v>122</v>
      </c>
      <c r="W4" s="265">
        <v>302</v>
      </c>
      <c r="X4" s="265">
        <v>302</v>
      </c>
      <c r="Y4" s="265">
        <v>232</v>
      </c>
      <c r="Z4" s="265">
        <v>216</v>
      </c>
      <c r="AA4" s="265">
        <v>224</v>
      </c>
      <c r="AB4" s="265">
        <v>194</v>
      </c>
      <c r="AC4" s="265"/>
      <c r="AD4" s="270">
        <v>1</v>
      </c>
      <c r="AE4" s="271" t="s">
        <v>514</v>
      </c>
      <c r="AF4" s="272"/>
    </row>
    <row r="5" spans="1:33" ht="15" customHeight="1">
      <c r="A5" s="263" t="s">
        <v>1</v>
      </c>
      <c r="B5" s="264">
        <v>264</v>
      </c>
      <c r="C5" s="265">
        <v>139</v>
      </c>
      <c r="D5" s="265">
        <v>143</v>
      </c>
      <c r="E5" s="265">
        <v>293</v>
      </c>
      <c r="F5" s="265">
        <v>293</v>
      </c>
      <c r="G5" s="265">
        <v>152</v>
      </c>
      <c r="H5" s="265">
        <v>150</v>
      </c>
      <c r="I5" s="265">
        <v>158</v>
      </c>
      <c r="J5" s="265">
        <v>170</v>
      </c>
      <c r="K5" s="265">
        <v>194</v>
      </c>
      <c r="L5" s="265">
        <v>194</v>
      </c>
      <c r="M5" s="265">
        <v>163</v>
      </c>
      <c r="N5" s="265">
        <v>166</v>
      </c>
      <c r="O5" s="265">
        <v>202</v>
      </c>
      <c r="P5" s="265">
        <v>200</v>
      </c>
      <c r="Q5" s="265">
        <v>182</v>
      </c>
      <c r="R5" s="265">
        <v>196</v>
      </c>
      <c r="S5" s="265">
        <v>162</v>
      </c>
      <c r="T5" s="265">
        <v>162</v>
      </c>
      <c r="U5" s="265">
        <v>158</v>
      </c>
      <c r="V5" s="265">
        <v>146</v>
      </c>
      <c r="W5" s="265">
        <v>302</v>
      </c>
      <c r="X5" s="265">
        <v>302</v>
      </c>
      <c r="Y5" s="265">
        <v>232</v>
      </c>
      <c r="Z5" s="265">
        <v>232</v>
      </c>
      <c r="AA5" s="265">
        <v>224</v>
      </c>
      <c r="AB5" s="265">
        <v>224</v>
      </c>
      <c r="AC5" s="265"/>
      <c r="AD5" s="270">
        <v>2</v>
      </c>
      <c r="AE5" s="273">
        <f t="shared" ref="AE5:AE13" ca="1" si="0">OFFSET($AD$1,(ROW(AD3)*2)-1,0)</f>
        <v>3</v>
      </c>
      <c r="AF5" s="274">
        <f t="shared" ref="AF5:AF13" ca="1" si="1">OFFSET($AD$2,(ROW(AD2)*2)-1,0)</f>
        <v>2</v>
      </c>
    </row>
    <row r="6" spans="1:33" ht="15" customHeight="1">
      <c r="A6" s="263" t="s">
        <v>1</v>
      </c>
      <c r="B6" s="264">
        <v>265</v>
      </c>
      <c r="C6" s="265">
        <v>139</v>
      </c>
      <c r="D6" s="265">
        <v>139</v>
      </c>
      <c r="E6" s="265">
        <v>302</v>
      </c>
      <c r="F6" s="265">
        <v>338</v>
      </c>
      <c r="G6" s="265">
        <v>152</v>
      </c>
      <c r="H6" s="265">
        <v>138</v>
      </c>
      <c r="I6" s="265">
        <v>158</v>
      </c>
      <c r="J6" s="265">
        <v>158</v>
      </c>
      <c r="K6" s="265">
        <v>200</v>
      </c>
      <c r="L6" s="265">
        <v>215</v>
      </c>
      <c r="M6" s="265">
        <v>163</v>
      </c>
      <c r="N6" s="265">
        <v>166</v>
      </c>
      <c r="O6" s="265">
        <v>202</v>
      </c>
      <c r="P6" s="265">
        <v>202</v>
      </c>
      <c r="Q6" s="265">
        <v>182</v>
      </c>
      <c r="R6" s="265">
        <v>196</v>
      </c>
      <c r="S6" s="265">
        <v>162</v>
      </c>
      <c r="T6" s="265">
        <v>167</v>
      </c>
      <c r="U6" s="265">
        <v>138</v>
      </c>
      <c r="V6" s="265">
        <v>146</v>
      </c>
      <c r="W6" s="265">
        <v>302</v>
      </c>
      <c r="X6" s="265">
        <v>311</v>
      </c>
      <c r="Y6" s="265">
        <v>214</v>
      </c>
      <c r="Z6" s="265">
        <v>232</v>
      </c>
      <c r="AA6" s="265">
        <v>224</v>
      </c>
      <c r="AB6" s="265">
        <v>224</v>
      </c>
      <c r="AC6" s="265"/>
      <c r="AD6" s="270">
        <v>3</v>
      </c>
      <c r="AE6" s="273">
        <f t="shared" ca="1" si="0"/>
        <v>5</v>
      </c>
      <c r="AF6" s="274">
        <f t="shared" ca="1" si="1"/>
        <v>4</v>
      </c>
    </row>
    <row r="7" spans="1:33" ht="15" customHeight="1">
      <c r="A7" s="263" t="s">
        <v>1</v>
      </c>
      <c r="B7" s="264">
        <v>266</v>
      </c>
      <c r="C7" s="265">
        <v>143</v>
      </c>
      <c r="D7" s="265">
        <v>139</v>
      </c>
      <c r="E7" s="265">
        <v>320</v>
      </c>
      <c r="F7" s="265">
        <v>293</v>
      </c>
      <c r="G7" s="265">
        <v>138</v>
      </c>
      <c r="H7" s="265">
        <v>154</v>
      </c>
      <c r="I7" s="265">
        <v>150</v>
      </c>
      <c r="J7" s="265">
        <v>154</v>
      </c>
      <c r="K7" s="265">
        <v>215</v>
      </c>
      <c r="L7" s="265">
        <v>215</v>
      </c>
      <c r="M7" s="265">
        <v>166</v>
      </c>
      <c r="N7" s="265">
        <v>163</v>
      </c>
      <c r="O7" s="265">
        <v>202</v>
      </c>
      <c r="P7" s="265">
        <v>206</v>
      </c>
      <c r="Q7" s="265">
        <v>196</v>
      </c>
      <c r="R7" s="265">
        <v>182</v>
      </c>
      <c r="S7" s="265">
        <v>147</v>
      </c>
      <c r="T7" s="265">
        <v>150</v>
      </c>
      <c r="U7" s="265">
        <v>146</v>
      </c>
      <c r="V7" s="265">
        <v>158</v>
      </c>
      <c r="W7" s="265">
        <v>320</v>
      </c>
      <c r="X7" s="265">
        <v>302</v>
      </c>
      <c r="Y7" s="265">
        <v>232</v>
      </c>
      <c r="Z7" s="265">
        <v>216</v>
      </c>
      <c r="AA7" s="265">
        <v>217</v>
      </c>
      <c r="AB7" s="265">
        <v>194</v>
      </c>
      <c r="AC7" s="265"/>
      <c r="AD7" s="270">
        <v>4</v>
      </c>
      <c r="AE7" s="273">
        <f t="shared" ca="1" si="0"/>
        <v>7</v>
      </c>
      <c r="AF7" s="274">
        <f t="shared" ca="1" si="1"/>
        <v>6</v>
      </c>
    </row>
    <row r="8" spans="1:33" ht="15" customHeight="1">
      <c r="A8" s="263" t="s">
        <v>1</v>
      </c>
      <c r="B8" s="264">
        <v>267</v>
      </c>
      <c r="C8" s="265">
        <v>139</v>
      </c>
      <c r="D8" s="265">
        <v>139</v>
      </c>
      <c r="E8" s="265">
        <v>320</v>
      </c>
      <c r="F8" s="265">
        <v>293</v>
      </c>
      <c r="G8" s="265">
        <v>152</v>
      </c>
      <c r="H8" s="265">
        <v>152</v>
      </c>
      <c r="I8" s="265">
        <v>158</v>
      </c>
      <c r="J8" s="265">
        <v>150</v>
      </c>
      <c r="K8" s="265">
        <v>215</v>
      </c>
      <c r="L8" s="265">
        <v>215</v>
      </c>
      <c r="M8" s="265">
        <v>163</v>
      </c>
      <c r="N8" s="265">
        <v>166</v>
      </c>
      <c r="O8" s="265">
        <v>202</v>
      </c>
      <c r="P8" s="265">
        <v>202</v>
      </c>
      <c r="Q8" s="265">
        <v>184</v>
      </c>
      <c r="R8" s="265">
        <v>184</v>
      </c>
      <c r="S8" s="265">
        <v>159</v>
      </c>
      <c r="T8" s="265">
        <v>162</v>
      </c>
      <c r="U8" s="265">
        <v>132</v>
      </c>
      <c r="V8" s="265">
        <v>134</v>
      </c>
      <c r="W8" s="265">
        <v>320</v>
      </c>
      <c r="X8" s="265">
        <v>302</v>
      </c>
      <c r="Y8" s="265">
        <v>216</v>
      </c>
      <c r="Z8" s="265">
        <v>232</v>
      </c>
      <c r="AA8" s="265">
        <v>214</v>
      </c>
      <c r="AB8" s="265">
        <v>230</v>
      </c>
      <c r="AC8" s="265"/>
      <c r="AD8" s="270">
        <v>5</v>
      </c>
      <c r="AE8" s="273">
        <f t="shared" ca="1" si="0"/>
        <v>9</v>
      </c>
      <c r="AF8" s="274">
        <f t="shared" ca="1" si="1"/>
        <v>8</v>
      </c>
    </row>
    <row r="9" spans="1:33" ht="15" customHeight="1">
      <c r="A9" s="263" t="s">
        <v>1</v>
      </c>
      <c r="B9" s="264">
        <v>268</v>
      </c>
      <c r="C9" s="265">
        <v>143</v>
      </c>
      <c r="D9" s="265">
        <v>143</v>
      </c>
      <c r="E9" s="265">
        <v>320</v>
      </c>
      <c r="F9" s="265">
        <v>293</v>
      </c>
      <c r="G9" s="265">
        <v>152</v>
      </c>
      <c r="H9" s="265">
        <v>150</v>
      </c>
      <c r="I9" s="265">
        <v>154</v>
      </c>
      <c r="J9" s="265">
        <v>178</v>
      </c>
      <c r="K9" s="265">
        <v>194</v>
      </c>
      <c r="L9" s="265">
        <v>194</v>
      </c>
      <c r="M9" s="265">
        <v>163</v>
      </c>
      <c r="N9" s="265">
        <v>166</v>
      </c>
      <c r="O9" s="265">
        <v>206</v>
      </c>
      <c r="P9" s="265">
        <v>210</v>
      </c>
      <c r="Q9" s="265">
        <v>182</v>
      </c>
      <c r="R9" s="265">
        <v>196</v>
      </c>
      <c r="S9" s="265">
        <v>159</v>
      </c>
      <c r="T9" s="265">
        <v>162</v>
      </c>
      <c r="U9" s="265">
        <v>146</v>
      </c>
      <c r="V9" s="265">
        <v>168</v>
      </c>
      <c r="W9" s="265">
        <v>302</v>
      </c>
      <c r="X9" s="265">
        <v>293</v>
      </c>
      <c r="Y9" s="265">
        <v>216</v>
      </c>
      <c r="Z9" s="265">
        <v>232</v>
      </c>
      <c r="AA9" s="265">
        <v>224</v>
      </c>
      <c r="AB9" s="265">
        <v>224</v>
      </c>
      <c r="AC9" s="265"/>
      <c r="AD9" s="270">
        <v>6</v>
      </c>
      <c r="AE9" s="273">
        <f t="shared" ca="1" si="0"/>
        <v>11</v>
      </c>
      <c r="AF9" s="274">
        <f t="shared" ca="1" si="1"/>
        <v>10</v>
      </c>
    </row>
    <row r="10" spans="1:33" ht="15" customHeight="1">
      <c r="A10" s="263" t="s">
        <v>1</v>
      </c>
      <c r="B10" s="264">
        <v>269</v>
      </c>
      <c r="C10" s="265">
        <v>143</v>
      </c>
      <c r="D10" s="265">
        <v>139</v>
      </c>
      <c r="E10" s="265">
        <v>293</v>
      </c>
      <c r="F10" s="265">
        <v>293</v>
      </c>
      <c r="G10" s="265">
        <v>152</v>
      </c>
      <c r="H10" s="265">
        <v>152</v>
      </c>
      <c r="I10" s="265">
        <v>150</v>
      </c>
      <c r="J10" s="265">
        <v>178</v>
      </c>
      <c r="K10" s="265">
        <v>194</v>
      </c>
      <c r="L10" s="265">
        <v>215</v>
      </c>
      <c r="M10" s="265">
        <v>163</v>
      </c>
      <c r="N10" s="265">
        <v>166</v>
      </c>
      <c r="O10" s="265">
        <v>200</v>
      </c>
      <c r="P10" s="265">
        <v>202</v>
      </c>
      <c r="Q10" s="265">
        <v>198</v>
      </c>
      <c r="R10" s="265">
        <v>184</v>
      </c>
      <c r="S10" s="265">
        <v>147</v>
      </c>
      <c r="T10" s="265">
        <v>159</v>
      </c>
      <c r="U10" s="265">
        <v>146</v>
      </c>
      <c r="V10" s="265">
        <v>150</v>
      </c>
      <c r="W10" s="265">
        <v>320</v>
      </c>
      <c r="X10" s="265">
        <v>320</v>
      </c>
      <c r="Y10" s="265">
        <v>232</v>
      </c>
      <c r="Z10" s="265">
        <v>232</v>
      </c>
      <c r="AA10" s="265">
        <v>224</v>
      </c>
      <c r="AB10" s="265">
        <v>194</v>
      </c>
      <c r="AC10" s="265"/>
      <c r="AD10" s="270">
        <v>7</v>
      </c>
      <c r="AE10" s="273">
        <f t="shared" ca="1" si="0"/>
        <v>13</v>
      </c>
      <c r="AF10" s="274">
        <f t="shared" ca="1" si="1"/>
        <v>12</v>
      </c>
    </row>
    <row r="11" spans="1:33" ht="15" customHeight="1">
      <c r="A11" s="263" t="s">
        <v>1</v>
      </c>
      <c r="B11" s="264">
        <v>270</v>
      </c>
      <c r="C11" s="265">
        <v>139</v>
      </c>
      <c r="D11" s="265">
        <v>139</v>
      </c>
      <c r="E11" s="265">
        <v>332</v>
      </c>
      <c r="F11" s="265">
        <v>302</v>
      </c>
      <c r="G11" s="265">
        <v>152</v>
      </c>
      <c r="H11" s="265">
        <v>150</v>
      </c>
      <c r="I11" s="265">
        <v>158</v>
      </c>
      <c r="J11" s="265">
        <v>158</v>
      </c>
      <c r="K11" s="265">
        <v>200</v>
      </c>
      <c r="L11" s="265">
        <v>215</v>
      </c>
      <c r="M11" s="265">
        <v>163</v>
      </c>
      <c r="N11" s="265">
        <v>166</v>
      </c>
      <c r="O11" s="265">
        <v>202</v>
      </c>
      <c r="P11" s="265">
        <v>202</v>
      </c>
      <c r="Q11" s="265">
        <v>182</v>
      </c>
      <c r="R11" s="265">
        <v>196</v>
      </c>
      <c r="S11" s="265">
        <v>162</v>
      </c>
      <c r="T11" s="265">
        <v>168</v>
      </c>
      <c r="U11" s="265">
        <v>146</v>
      </c>
      <c r="V11" s="265">
        <v>134</v>
      </c>
      <c r="W11" s="265">
        <v>320</v>
      </c>
      <c r="X11" s="265">
        <v>293</v>
      </c>
      <c r="Y11" s="265">
        <v>232</v>
      </c>
      <c r="Z11" s="265">
        <v>214</v>
      </c>
      <c r="AA11" s="265">
        <v>224</v>
      </c>
      <c r="AB11" s="265">
        <v>230</v>
      </c>
      <c r="AC11" s="265"/>
      <c r="AD11" s="270">
        <v>8</v>
      </c>
      <c r="AE11" s="273">
        <f t="shared" ca="1" si="0"/>
        <v>15</v>
      </c>
      <c r="AF11" s="274">
        <f t="shared" ca="1" si="1"/>
        <v>14</v>
      </c>
    </row>
    <row r="12" spans="1:33" ht="15" customHeight="1">
      <c r="A12" s="263" t="s">
        <v>1</v>
      </c>
      <c r="B12" s="264">
        <v>271</v>
      </c>
      <c r="C12" s="265">
        <v>131</v>
      </c>
      <c r="D12" s="265">
        <v>139</v>
      </c>
      <c r="E12" s="265">
        <v>302</v>
      </c>
      <c r="F12" s="265">
        <v>320</v>
      </c>
      <c r="G12" s="265">
        <v>152</v>
      </c>
      <c r="H12" s="265">
        <v>152</v>
      </c>
      <c r="I12" s="265">
        <v>158</v>
      </c>
      <c r="J12" s="265">
        <v>142</v>
      </c>
      <c r="K12" s="265">
        <v>194</v>
      </c>
      <c r="L12" s="265">
        <v>215</v>
      </c>
      <c r="M12" s="265">
        <v>160</v>
      </c>
      <c r="N12" s="265">
        <v>163</v>
      </c>
      <c r="O12" s="265">
        <v>202</v>
      </c>
      <c r="P12" s="265">
        <v>206</v>
      </c>
      <c r="Q12" s="265">
        <v>196</v>
      </c>
      <c r="R12" s="265">
        <v>196</v>
      </c>
      <c r="S12" s="265">
        <v>150</v>
      </c>
      <c r="T12" s="265">
        <v>162</v>
      </c>
      <c r="U12" s="265">
        <v>146</v>
      </c>
      <c r="V12" s="265">
        <v>132</v>
      </c>
      <c r="W12" s="265">
        <v>320</v>
      </c>
      <c r="X12" s="265">
        <v>302</v>
      </c>
      <c r="Y12" s="265">
        <v>232</v>
      </c>
      <c r="Z12" s="265">
        <v>214</v>
      </c>
      <c r="AA12" s="265">
        <v>214</v>
      </c>
      <c r="AB12" s="265">
        <v>224</v>
      </c>
      <c r="AC12" s="265"/>
      <c r="AD12" s="270">
        <v>9</v>
      </c>
      <c r="AE12" s="273">
        <f t="shared" ca="1" si="0"/>
        <v>17</v>
      </c>
      <c r="AF12" s="274">
        <f t="shared" ca="1" si="1"/>
        <v>16</v>
      </c>
    </row>
    <row r="13" spans="1:33" ht="15" customHeight="1">
      <c r="A13" s="263" t="s">
        <v>1</v>
      </c>
      <c r="B13" s="264">
        <v>272</v>
      </c>
      <c r="C13" s="265">
        <v>143</v>
      </c>
      <c r="D13" s="265">
        <v>139</v>
      </c>
      <c r="E13" s="265">
        <v>329</v>
      </c>
      <c r="F13" s="265">
        <v>338</v>
      </c>
      <c r="G13" s="265">
        <v>152</v>
      </c>
      <c r="H13" s="265">
        <v>152</v>
      </c>
      <c r="I13" s="265">
        <v>154</v>
      </c>
      <c r="J13" s="265">
        <v>182</v>
      </c>
      <c r="K13" s="265">
        <v>194</v>
      </c>
      <c r="L13" s="265">
        <v>215</v>
      </c>
      <c r="M13" s="265">
        <v>163</v>
      </c>
      <c r="N13" s="265">
        <v>166</v>
      </c>
      <c r="O13" s="265">
        <v>202</v>
      </c>
      <c r="P13" s="265">
        <v>202</v>
      </c>
      <c r="Q13" s="265">
        <v>196</v>
      </c>
      <c r="R13" s="265">
        <v>182</v>
      </c>
      <c r="S13" s="265">
        <v>162</v>
      </c>
      <c r="T13" s="265">
        <v>162</v>
      </c>
      <c r="U13" s="265">
        <v>146</v>
      </c>
      <c r="V13" s="265">
        <v>168</v>
      </c>
      <c r="W13" s="265">
        <v>302</v>
      </c>
      <c r="X13" s="265">
        <v>293</v>
      </c>
      <c r="Y13" s="265">
        <v>232</v>
      </c>
      <c r="Z13" s="265">
        <v>216</v>
      </c>
      <c r="AA13" s="265">
        <v>224</v>
      </c>
      <c r="AB13" s="265">
        <v>224</v>
      </c>
      <c r="AC13" s="265"/>
      <c r="AD13" s="270">
        <v>10</v>
      </c>
      <c r="AE13" s="273">
        <f t="shared" ca="1" si="0"/>
        <v>19</v>
      </c>
      <c r="AF13" s="274">
        <f t="shared" ca="1" si="1"/>
        <v>18</v>
      </c>
    </row>
    <row r="14" spans="1:33" ht="15" customHeight="1">
      <c r="A14" s="263" t="s">
        <v>1</v>
      </c>
      <c r="B14" s="264">
        <v>273</v>
      </c>
      <c r="C14" s="265">
        <v>139</v>
      </c>
      <c r="D14" s="265">
        <v>139</v>
      </c>
      <c r="E14" s="265">
        <v>302</v>
      </c>
      <c r="F14" s="265">
        <v>302</v>
      </c>
      <c r="G14" s="265">
        <v>152</v>
      </c>
      <c r="H14" s="265">
        <v>154</v>
      </c>
      <c r="I14" s="265">
        <v>158</v>
      </c>
      <c r="J14" s="265">
        <v>150</v>
      </c>
      <c r="K14" s="265">
        <v>194</v>
      </c>
      <c r="L14" s="265">
        <v>197</v>
      </c>
      <c r="M14" s="265">
        <v>163</v>
      </c>
      <c r="N14" s="265">
        <v>166</v>
      </c>
      <c r="O14" s="265">
        <v>202</v>
      </c>
      <c r="P14" s="265">
        <v>204</v>
      </c>
      <c r="Q14" s="265">
        <v>182</v>
      </c>
      <c r="R14" s="265">
        <v>196</v>
      </c>
      <c r="S14" s="265">
        <v>150</v>
      </c>
      <c r="T14" s="265">
        <v>162</v>
      </c>
      <c r="U14" s="265">
        <v>146</v>
      </c>
      <c r="V14" s="265">
        <v>124</v>
      </c>
      <c r="W14" s="265">
        <v>302</v>
      </c>
      <c r="X14" s="265">
        <v>293</v>
      </c>
      <c r="Y14" s="265">
        <v>232</v>
      </c>
      <c r="Z14" s="265">
        <v>232</v>
      </c>
      <c r="AA14" s="265">
        <v>224</v>
      </c>
      <c r="AB14" s="265">
        <v>164</v>
      </c>
      <c r="AC14" s="265"/>
      <c r="AD14" s="270">
        <v>11</v>
      </c>
      <c r="AE14" s="268"/>
      <c r="AF14" s="266">
        <f ca="1">OFFSET($AD$1,(ROW(AD12)*2)-1,0)</f>
        <v>0</v>
      </c>
      <c r="AG14" s="259"/>
    </row>
    <row r="15" spans="1:33" ht="15" customHeight="1">
      <c r="A15" s="263" t="s">
        <v>1</v>
      </c>
      <c r="B15" s="264">
        <v>274</v>
      </c>
      <c r="C15" s="265">
        <v>131</v>
      </c>
      <c r="D15" s="265">
        <v>139</v>
      </c>
      <c r="E15" s="265">
        <v>332</v>
      </c>
      <c r="F15" s="265">
        <v>293</v>
      </c>
      <c r="G15" s="265">
        <v>152</v>
      </c>
      <c r="H15" s="265">
        <v>152</v>
      </c>
      <c r="I15" s="265">
        <v>158</v>
      </c>
      <c r="J15" s="265">
        <v>158</v>
      </c>
      <c r="K15" s="265">
        <v>194</v>
      </c>
      <c r="L15" s="265">
        <v>215</v>
      </c>
      <c r="M15" s="265">
        <v>160</v>
      </c>
      <c r="N15" s="265">
        <v>163</v>
      </c>
      <c r="O15" s="265">
        <v>202</v>
      </c>
      <c r="P15" s="265">
        <v>202</v>
      </c>
      <c r="Q15" s="265">
        <v>182</v>
      </c>
      <c r="R15" s="265">
        <v>196</v>
      </c>
      <c r="S15" s="265">
        <v>168</v>
      </c>
      <c r="T15" s="265">
        <v>156</v>
      </c>
      <c r="U15" s="265">
        <v>140</v>
      </c>
      <c r="V15" s="265">
        <v>134</v>
      </c>
      <c r="W15" s="265">
        <v>302</v>
      </c>
      <c r="X15" s="265">
        <v>302</v>
      </c>
      <c r="Y15" s="265">
        <v>232</v>
      </c>
      <c r="Z15" s="265">
        <v>232</v>
      </c>
      <c r="AA15" s="265">
        <v>224</v>
      </c>
      <c r="AB15" s="265">
        <v>230</v>
      </c>
      <c r="AC15" s="265"/>
      <c r="AD15" s="270">
        <v>12</v>
      </c>
      <c r="AE15" s="268"/>
      <c r="AF15" s="266">
        <f t="shared" ref="AF15:AF17" ca="1" si="2">OFFSET($AD$2,(ROW(AD12)*2)-1,0)</f>
        <v>0</v>
      </c>
      <c r="AG15" s="259"/>
    </row>
    <row r="16" spans="1:33" ht="15" customHeight="1">
      <c r="A16" s="263" t="s">
        <v>1</v>
      </c>
      <c r="B16" s="264">
        <v>275</v>
      </c>
      <c r="C16" s="265">
        <v>131</v>
      </c>
      <c r="D16" s="265">
        <v>139</v>
      </c>
      <c r="E16" s="265">
        <v>293</v>
      </c>
      <c r="F16" s="265">
        <v>302</v>
      </c>
      <c r="G16" s="265">
        <v>142</v>
      </c>
      <c r="H16" s="265">
        <v>152</v>
      </c>
      <c r="I16" s="265">
        <v>158</v>
      </c>
      <c r="J16" s="265">
        <v>158</v>
      </c>
      <c r="K16" s="265">
        <v>194</v>
      </c>
      <c r="L16" s="265">
        <v>215</v>
      </c>
      <c r="M16" s="265">
        <v>163</v>
      </c>
      <c r="N16" s="265">
        <v>166</v>
      </c>
      <c r="O16" s="265">
        <v>202</v>
      </c>
      <c r="P16" s="265">
        <v>202</v>
      </c>
      <c r="Q16" s="265">
        <v>184</v>
      </c>
      <c r="R16" s="265">
        <v>184</v>
      </c>
      <c r="S16" s="265">
        <v>159</v>
      </c>
      <c r="T16" s="265">
        <v>159</v>
      </c>
      <c r="U16" s="265">
        <v>142</v>
      </c>
      <c r="V16" s="265">
        <v>122</v>
      </c>
      <c r="W16" s="265">
        <v>302</v>
      </c>
      <c r="X16" s="265">
        <v>320</v>
      </c>
      <c r="Y16" s="265">
        <v>232</v>
      </c>
      <c r="Z16" s="265">
        <v>216</v>
      </c>
      <c r="AA16" s="265">
        <v>217</v>
      </c>
      <c r="AB16" s="265">
        <v>230</v>
      </c>
      <c r="AC16" s="265"/>
      <c r="AD16" s="270">
        <v>13</v>
      </c>
      <c r="AE16" s="268"/>
      <c r="AF16" s="266">
        <f t="shared" ca="1" si="2"/>
        <v>0</v>
      </c>
      <c r="AG16" s="259"/>
    </row>
    <row r="17" spans="1:33" ht="15" customHeight="1">
      <c r="A17" s="263" t="s">
        <v>1</v>
      </c>
      <c r="B17" s="264">
        <v>276</v>
      </c>
      <c r="C17" s="265">
        <v>139</v>
      </c>
      <c r="D17" s="265">
        <v>139</v>
      </c>
      <c r="E17" s="265">
        <v>302</v>
      </c>
      <c r="F17" s="265">
        <v>302</v>
      </c>
      <c r="G17" s="265">
        <v>152</v>
      </c>
      <c r="H17" s="265">
        <v>140</v>
      </c>
      <c r="I17" s="265">
        <v>158</v>
      </c>
      <c r="J17" s="265">
        <v>138</v>
      </c>
      <c r="K17" s="265">
        <v>215</v>
      </c>
      <c r="L17" s="265">
        <v>215</v>
      </c>
      <c r="M17" s="265">
        <v>163</v>
      </c>
      <c r="N17" s="265">
        <v>166</v>
      </c>
      <c r="O17" s="265">
        <v>206</v>
      </c>
      <c r="P17" s="265">
        <v>208</v>
      </c>
      <c r="Q17" s="265">
        <v>184</v>
      </c>
      <c r="R17" s="265">
        <v>196</v>
      </c>
      <c r="S17" s="265">
        <v>162</v>
      </c>
      <c r="T17" s="265">
        <v>156</v>
      </c>
      <c r="U17" s="265">
        <v>158</v>
      </c>
      <c r="V17" s="265">
        <v>134</v>
      </c>
      <c r="W17" s="265">
        <v>320</v>
      </c>
      <c r="X17" s="265">
        <v>302</v>
      </c>
      <c r="Y17" s="265">
        <v>232</v>
      </c>
      <c r="Z17" s="265">
        <v>232</v>
      </c>
      <c r="AA17" s="265">
        <v>224</v>
      </c>
      <c r="AB17" s="265">
        <v>224</v>
      </c>
      <c r="AC17" s="265"/>
      <c r="AD17" s="270">
        <v>14</v>
      </c>
      <c r="AE17" s="268"/>
      <c r="AF17" s="266">
        <f t="shared" ca="1" si="2"/>
        <v>0</v>
      </c>
      <c r="AG17" s="259"/>
    </row>
    <row r="18" spans="1:33" ht="15" customHeight="1">
      <c r="A18" s="263" t="s">
        <v>1</v>
      </c>
      <c r="B18" s="264">
        <v>277</v>
      </c>
      <c r="C18" s="265">
        <v>139</v>
      </c>
      <c r="D18" s="265">
        <v>139</v>
      </c>
      <c r="E18" s="265">
        <v>332</v>
      </c>
      <c r="F18" s="265">
        <v>302</v>
      </c>
      <c r="G18" s="265">
        <v>152</v>
      </c>
      <c r="H18" s="265">
        <v>150</v>
      </c>
      <c r="I18" s="265">
        <v>158</v>
      </c>
      <c r="J18" s="265">
        <v>150</v>
      </c>
      <c r="K18" s="265">
        <v>215</v>
      </c>
      <c r="L18" s="265">
        <v>215</v>
      </c>
      <c r="M18" s="265">
        <v>163</v>
      </c>
      <c r="N18" s="265">
        <v>166</v>
      </c>
      <c r="O18" s="265">
        <v>202</v>
      </c>
      <c r="P18" s="265">
        <v>202</v>
      </c>
      <c r="Q18" s="265">
        <v>182</v>
      </c>
      <c r="R18" s="265">
        <v>184</v>
      </c>
      <c r="S18" s="265">
        <v>150</v>
      </c>
      <c r="T18" s="265">
        <v>162</v>
      </c>
      <c r="U18" s="265">
        <v>122</v>
      </c>
      <c r="V18" s="265">
        <v>134</v>
      </c>
      <c r="W18" s="265">
        <v>302</v>
      </c>
      <c r="X18" s="265">
        <v>320</v>
      </c>
      <c r="Y18" s="265">
        <v>232</v>
      </c>
      <c r="Z18" s="265">
        <v>232</v>
      </c>
      <c r="AA18" s="265">
        <v>224</v>
      </c>
      <c r="AB18" s="265">
        <v>224</v>
      </c>
      <c r="AC18" s="265"/>
      <c r="AD18" s="270">
        <v>15</v>
      </c>
      <c r="AE18" s="268"/>
      <c r="AF18" s="275"/>
      <c r="AG18" s="259"/>
    </row>
    <row r="19" spans="1:33" ht="15" customHeight="1">
      <c r="A19" s="263" t="s">
        <v>1</v>
      </c>
      <c r="B19" s="264">
        <v>278</v>
      </c>
      <c r="C19" s="265">
        <v>143</v>
      </c>
      <c r="D19" s="265">
        <v>131</v>
      </c>
      <c r="E19" s="265">
        <v>302</v>
      </c>
      <c r="F19" s="265">
        <v>326</v>
      </c>
      <c r="G19" s="265">
        <v>152</v>
      </c>
      <c r="H19" s="265">
        <v>150</v>
      </c>
      <c r="I19" s="265">
        <v>154</v>
      </c>
      <c r="J19" s="265">
        <v>158</v>
      </c>
      <c r="K19" s="265">
        <v>197</v>
      </c>
      <c r="L19" s="265">
        <v>215</v>
      </c>
      <c r="M19" s="265">
        <v>163</v>
      </c>
      <c r="N19" s="265">
        <v>166</v>
      </c>
      <c r="O19" s="265">
        <v>202</v>
      </c>
      <c r="P19" s="265">
        <v>204</v>
      </c>
      <c r="Q19" s="265">
        <v>184</v>
      </c>
      <c r="R19" s="265">
        <v>198</v>
      </c>
      <c r="S19" s="265">
        <v>162</v>
      </c>
      <c r="T19" s="265">
        <v>150</v>
      </c>
      <c r="U19" s="265">
        <v>150</v>
      </c>
      <c r="V19" s="265">
        <v>134</v>
      </c>
      <c r="W19" s="265">
        <v>302</v>
      </c>
      <c r="X19" s="265">
        <v>302</v>
      </c>
      <c r="Y19" s="265">
        <v>232</v>
      </c>
      <c r="Z19" s="265">
        <v>232</v>
      </c>
      <c r="AA19" s="265">
        <v>224</v>
      </c>
      <c r="AB19" s="265">
        <v>224</v>
      </c>
      <c r="AC19" s="265"/>
      <c r="AD19" s="270">
        <v>16</v>
      </c>
      <c r="AE19" s="268"/>
      <c r="AF19" s="275"/>
      <c r="AG19" s="259"/>
    </row>
    <row r="20" spans="1:33" ht="15" customHeight="1">
      <c r="A20" s="263" t="s">
        <v>1</v>
      </c>
      <c r="B20" s="264">
        <v>279</v>
      </c>
      <c r="C20" s="265">
        <v>131</v>
      </c>
      <c r="D20" s="265">
        <v>139</v>
      </c>
      <c r="E20" s="265">
        <v>302</v>
      </c>
      <c r="F20" s="265">
        <v>302</v>
      </c>
      <c r="G20" s="265">
        <v>152</v>
      </c>
      <c r="H20" s="265">
        <v>140</v>
      </c>
      <c r="I20" s="265">
        <v>158</v>
      </c>
      <c r="J20" s="265">
        <v>186</v>
      </c>
      <c r="K20" s="265">
        <v>194</v>
      </c>
      <c r="L20" s="265">
        <v>197</v>
      </c>
      <c r="M20" s="265">
        <v>160</v>
      </c>
      <c r="N20" s="265">
        <v>163</v>
      </c>
      <c r="O20" s="265">
        <v>202</v>
      </c>
      <c r="P20" s="265">
        <v>202</v>
      </c>
      <c r="Q20" s="265">
        <v>182</v>
      </c>
      <c r="R20" s="265">
        <v>196</v>
      </c>
      <c r="S20" s="265">
        <v>150</v>
      </c>
      <c r="T20" s="265">
        <v>162</v>
      </c>
      <c r="U20" s="265">
        <v>140</v>
      </c>
      <c r="V20" s="265">
        <v>146</v>
      </c>
      <c r="W20" s="265">
        <v>293</v>
      </c>
      <c r="X20" s="265">
        <v>311</v>
      </c>
      <c r="Y20" s="265">
        <v>232</v>
      </c>
      <c r="Z20" s="265">
        <v>232</v>
      </c>
      <c r="AA20" s="265">
        <v>224</v>
      </c>
      <c r="AB20" s="265">
        <v>230</v>
      </c>
      <c r="AC20" s="265"/>
      <c r="AD20" s="270">
        <v>17</v>
      </c>
      <c r="AE20" s="268"/>
      <c r="AF20" s="269"/>
      <c r="AG20" s="259"/>
    </row>
    <row r="21" spans="1:33" ht="15" customHeight="1">
      <c r="A21" s="263" t="s">
        <v>1</v>
      </c>
      <c r="B21" s="264">
        <v>280</v>
      </c>
      <c r="C21" s="265">
        <v>139</v>
      </c>
      <c r="D21" s="265">
        <v>139</v>
      </c>
      <c r="E21" s="265">
        <v>302</v>
      </c>
      <c r="F21" s="265">
        <v>338</v>
      </c>
      <c r="G21" s="265">
        <v>142</v>
      </c>
      <c r="H21" s="265">
        <v>152</v>
      </c>
      <c r="I21" s="265">
        <v>150</v>
      </c>
      <c r="J21" s="265">
        <v>150</v>
      </c>
      <c r="K21" s="265">
        <v>194</v>
      </c>
      <c r="L21" s="265">
        <v>194</v>
      </c>
      <c r="M21" s="265">
        <v>154</v>
      </c>
      <c r="N21" s="265">
        <v>166</v>
      </c>
      <c r="O21" s="265">
        <v>202</v>
      </c>
      <c r="P21" s="265">
        <v>206</v>
      </c>
      <c r="Q21" s="265">
        <v>182</v>
      </c>
      <c r="R21" s="265">
        <v>196</v>
      </c>
      <c r="S21" s="265">
        <v>162</v>
      </c>
      <c r="T21" s="265">
        <v>162</v>
      </c>
      <c r="U21" s="265">
        <v>144</v>
      </c>
      <c r="V21" s="265">
        <v>182</v>
      </c>
      <c r="W21" s="265">
        <v>302</v>
      </c>
      <c r="X21" s="265">
        <v>311</v>
      </c>
      <c r="Y21" s="265">
        <v>214</v>
      </c>
      <c r="Z21" s="265">
        <v>232</v>
      </c>
      <c r="AA21" s="265">
        <v>230</v>
      </c>
      <c r="AB21" s="265">
        <v>230</v>
      </c>
      <c r="AC21" s="265"/>
      <c r="AD21" s="270">
        <v>18</v>
      </c>
      <c r="AE21" s="268"/>
      <c r="AF21" s="269"/>
      <c r="AG21" s="259"/>
    </row>
    <row r="22" spans="1:33" ht="15" customHeight="1">
      <c r="A22" s="263" t="s">
        <v>1</v>
      </c>
      <c r="B22" s="264">
        <v>281</v>
      </c>
      <c r="C22" s="265">
        <v>131</v>
      </c>
      <c r="D22" s="265">
        <v>139</v>
      </c>
      <c r="E22" s="265">
        <v>329</v>
      </c>
      <c r="F22" s="265">
        <v>338</v>
      </c>
      <c r="G22" s="265">
        <v>138</v>
      </c>
      <c r="H22" s="265">
        <v>152</v>
      </c>
      <c r="I22" s="265">
        <v>154</v>
      </c>
      <c r="J22" s="265">
        <v>186</v>
      </c>
      <c r="K22" s="265">
        <v>194</v>
      </c>
      <c r="L22" s="265">
        <v>215</v>
      </c>
      <c r="M22" s="265">
        <v>154</v>
      </c>
      <c r="N22" s="265">
        <v>166</v>
      </c>
      <c r="O22" s="265">
        <v>202</v>
      </c>
      <c r="P22" s="265">
        <v>202</v>
      </c>
      <c r="Q22" s="265">
        <v>182</v>
      </c>
      <c r="R22" s="265">
        <v>196</v>
      </c>
      <c r="S22" s="265">
        <v>162</v>
      </c>
      <c r="T22" s="265">
        <v>150</v>
      </c>
      <c r="U22" s="265">
        <v>144</v>
      </c>
      <c r="V22" s="265">
        <v>146</v>
      </c>
      <c r="W22" s="265">
        <v>302</v>
      </c>
      <c r="X22" s="265">
        <v>302</v>
      </c>
      <c r="Y22" s="265">
        <v>214</v>
      </c>
      <c r="Z22" s="265">
        <v>232</v>
      </c>
      <c r="AA22" s="265">
        <v>224</v>
      </c>
      <c r="AB22" s="265">
        <v>224</v>
      </c>
      <c r="AC22" s="265"/>
      <c r="AD22" s="270">
        <v>19</v>
      </c>
      <c r="AE22" s="268"/>
      <c r="AF22" s="269"/>
      <c r="AG22" s="259"/>
    </row>
    <row r="23" spans="1:33" ht="15" customHeight="1">
      <c r="A23" s="263" t="s">
        <v>1</v>
      </c>
      <c r="B23" s="264">
        <v>282</v>
      </c>
      <c r="C23" s="265">
        <v>139</v>
      </c>
      <c r="D23" s="265">
        <v>131</v>
      </c>
      <c r="E23" s="265">
        <v>302</v>
      </c>
      <c r="F23" s="265">
        <v>293</v>
      </c>
      <c r="G23" s="265">
        <v>152</v>
      </c>
      <c r="H23" s="265">
        <v>154</v>
      </c>
      <c r="I23" s="265">
        <v>154</v>
      </c>
      <c r="J23" s="265">
        <v>186</v>
      </c>
      <c r="K23" s="265">
        <v>197</v>
      </c>
      <c r="L23" s="265">
        <v>215</v>
      </c>
      <c r="M23" s="265">
        <v>166</v>
      </c>
      <c r="N23" s="265">
        <v>154</v>
      </c>
      <c r="O23" s="265">
        <v>200</v>
      </c>
      <c r="P23" s="265">
        <v>202</v>
      </c>
      <c r="Q23" s="265">
        <v>182</v>
      </c>
      <c r="R23" s="265">
        <v>198</v>
      </c>
      <c r="S23" s="265">
        <v>150</v>
      </c>
      <c r="T23" s="265">
        <v>162</v>
      </c>
      <c r="U23" s="265">
        <v>144</v>
      </c>
      <c r="V23" s="265">
        <v>124</v>
      </c>
      <c r="W23" s="265">
        <v>293</v>
      </c>
      <c r="X23" s="265">
        <v>293</v>
      </c>
      <c r="Y23" s="265">
        <v>216</v>
      </c>
      <c r="Z23" s="265">
        <v>232</v>
      </c>
      <c r="AA23" s="265">
        <v>214</v>
      </c>
      <c r="AB23" s="265">
        <v>224</v>
      </c>
      <c r="AC23" s="265"/>
      <c r="AD23" s="276">
        <v>20</v>
      </c>
      <c r="AE23" s="277"/>
      <c r="AF23" s="278"/>
      <c r="AG23" s="259"/>
    </row>
    <row r="24" spans="1:33" ht="15" customHeight="1">
      <c r="A24" s="263" t="s">
        <v>1</v>
      </c>
      <c r="B24" s="264">
        <v>283</v>
      </c>
      <c r="C24" s="265">
        <v>131</v>
      </c>
      <c r="D24" s="265">
        <v>139</v>
      </c>
      <c r="E24" s="265">
        <v>293</v>
      </c>
      <c r="F24" s="265">
        <v>293</v>
      </c>
      <c r="G24" s="265">
        <v>142</v>
      </c>
      <c r="H24" s="265">
        <v>152</v>
      </c>
      <c r="I24" s="265">
        <v>154</v>
      </c>
      <c r="J24" s="265">
        <v>154</v>
      </c>
      <c r="K24" s="265">
        <v>194</v>
      </c>
      <c r="L24" s="265">
        <v>215</v>
      </c>
      <c r="M24" s="265">
        <v>154</v>
      </c>
      <c r="N24" s="265">
        <v>166</v>
      </c>
      <c r="O24" s="265">
        <v>202</v>
      </c>
      <c r="P24" s="265">
        <v>202</v>
      </c>
      <c r="Q24" s="265">
        <v>196</v>
      </c>
      <c r="R24" s="265">
        <v>200</v>
      </c>
      <c r="S24" s="265">
        <v>150</v>
      </c>
      <c r="T24" s="265">
        <v>162</v>
      </c>
      <c r="U24" s="265">
        <v>146</v>
      </c>
      <c r="V24" s="265">
        <v>146</v>
      </c>
      <c r="W24" s="265">
        <v>302</v>
      </c>
      <c r="X24" s="265">
        <v>302</v>
      </c>
      <c r="Y24" s="265">
        <v>216</v>
      </c>
      <c r="Z24" s="265">
        <v>232</v>
      </c>
      <c r="AA24" s="265">
        <v>217</v>
      </c>
      <c r="AB24" s="265">
        <v>224</v>
      </c>
      <c r="AC24" s="265"/>
      <c r="AD24" s="265"/>
      <c r="AE24" s="265"/>
      <c r="AF24" s="265"/>
      <c r="AG24" s="265"/>
    </row>
    <row r="25" spans="1:33" ht="15" customHeight="1">
      <c r="A25" s="263" t="s">
        <v>1</v>
      </c>
      <c r="B25" s="264">
        <v>284</v>
      </c>
      <c r="C25" s="265">
        <v>139</v>
      </c>
      <c r="D25" s="265">
        <v>143</v>
      </c>
      <c r="E25" s="265">
        <v>302</v>
      </c>
      <c r="F25" s="265">
        <v>338</v>
      </c>
      <c r="G25" s="265">
        <v>152</v>
      </c>
      <c r="H25" s="265">
        <v>150</v>
      </c>
      <c r="I25" s="265">
        <v>150</v>
      </c>
      <c r="J25" s="265">
        <v>178</v>
      </c>
      <c r="K25" s="265">
        <v>194</v>
      </c>
      <c r="L25" s="265">
        <v>194</v>
      </c>
      <c r="M25" s="265">
        <v>163</v>
      </c>
      <c r="N25" s="265">
        <v>166</v>
      </c>
      <c r="O25" s="265">
        <v>200</v>
      </c>
      <c r="P25" s="265">
        <v>206</v>
      </c>
      <c r="Q25" s="265">
        <v>182</v>
      </c>
      <c r="R25" s="265">
        <v>196</v>
      </c>
      <c r="S25" s="265">
        <v>147</v>
      </c>
      <c r="T25" s="265">
        <v>162</v>
      </c>
      <c r="U25" s="265">
        <v>146</v>
      </c>
      <c r="V25" s="265">
        <v>146</v>
      </c>
      <c r="W25" s="265">
        <v>302</v>
      </c>
      <c r="X25" s="265">
        <v>293</v>
      </c>
      <c r="Y25" s="265">
        <v>232</v>
      </c>
      <c r="Z25" s="265">
        <v>232</v>
      </c>
      <c r="AA25" s="265">
        <v>224</v>
      </c>
      <c r="AB25" s="265">
        <v>224</v>
      </c>
      <c r="AC25" s="265"/>
      <c r="AD25" s="265"/>
      <c r="AE25" s="265"/>
      <c r="AF25" s="265"/>
      <c r="AG25" s="265"/>
    </row>
    <row r="26" spans="1:33" ht="15" customHeight="1">
      <c r="A26" s="263" t="s">
        <v>1</v>
      </c>
      <c r="B26" s="264">
        <v>285</v>
      </c>
      <c r="C26" s="265">
        <v>139</v>
      </c>
      <c r="D26" s="265">
        <v>143</v>
      </c>
      <c r="E26" s="265">
        <v>320</v>
      </c>
      <c r="F26" s="265">
        <v>329</v>
      </c>
      <c r="G26" s="265">
        <v>152</v>
      </c>
      <c r="H26" s="265">
        <v>150</v>
      </c>
      <c r="I26" s="265">
        <v>154</v>
      </c>
      <c r="J26" s="265">
        <v>182</v>
      </c>
      <c r="K26" s="265">
        <v>194</v>
      </c>
      <c r="L26" s="265">
        <v>215</v>
      </c>
      <c r="M26" s="265">
        <v>163</v>
      </c>
      <c r="N26" s="265">
        <v>166</v>
      </c>
      <c r="O26" s="265">
        <v>202</v>
      </c>
      <c r="P26" s="265">
        <v>204</v>
      </c>
      <c r="Q26" s="265">
        <v>184</v>
      </c>
      <c r="R26" s="265">
        <v>182</v>
      </c>
      <c r="S26" s="265">
        <v>159</v>
      </c>
      <c r="T26" s="265">
        <v>147</v>
      </c>
      <c r="U26" s="265">
        <v>132</v>
      </c>
      <c r="V26" s="265">
        <v>134</v>
      </c>
      <c r="W26" s="265">
        <v>302</v>
      </c>
      <c r="X26" s="265">
        <v>302</v>
      </c>
      <c r="Y26" s="265">
        <v>214</v>
      </c>
      <c r="Z26" s="265">
        <v>232</v>
      </c>
      <c r="AA26" s="265">
        <v>224</v>
      </c>
      <c r="AB26" s="265">
        <v>224</v>
      </c>
      <c r="AC26" s="265"/>
      <c r="AD26" s="265"/>
      <c r="AE26" s="265"/>
      <c r="AF26" s="265"/>
      <c r="AG26" s="265"/>
    </row>
    <row r="27" spans="1:33" ht="15" customHeight="1">
      <c r="A27" s="263" t="s">
        <v>1</v>
      </c>
      <c r="B27" s="264">
        <v>286</v>
      </c>
      <c r="C27" s="265">
        <v>139</v>
      </c>
      <c r="D27" s="265">
        <v>131</v>
      </c>
      <c r="E27" s="265">
        <v>332</v>
      </c>
      <c r="F27" s="265">
        <v>332</v>
      </c>
      <c r="G27" s="265">
        <v>142</v>
      </c>
      <c r="H27" s="265">
        <v>152</v>
      </c>
      <c r="I27" s="265">
        <v>158</v>
      </c>
      <c r="J27" s="265">
        <v>148</v>
      </c>
      <c r="K27" s="265">
        <v>194</v>
      </c>
      <c r="L27" s="265">
        <v>194</v>
      </c>
      <c r="M27" s="265">
        <v>163</v>
      </c>
      <c r="N27" s="265">
        <v>166</v>
      </c>
      <c r="O27" s="265">
        <v>202</v>
      </c>
      <c r="P27" s="265">
        <v>204</v>
      </c>
      <c r="Q27" s="265">
        <v>182</v>
      </c>
      <c r="R27" s="265">
        <v>196</v>
      </c>
      <c r="S27" s="265">
        <v>162</v>
      </c>
      <c r="T27" s="265">
        <v>162</v>
      </c>
      <c r="U27" s="265">
        <v>146</v>
      </c>
      <c r="V27" s="265">
        <v>146</v>
      </c>
      <c r="W27" s="265">
        <v>302</v>
      </c>
      <c r="X27" s="265">
        <v>293</v>
      </c>
      <c r="Y27" s="265">
        <v>216</v>
      </c>
      <c r="Z27" s="265">
        <v>232</v>
      </c>
      <c r="AA27" s="265">
        <v>224</v>
      </c>
      <c r="AB27" s="265">
        <v>224</v>
      </c>
      <c r="AC27" s="265"/>
      <c r="AD27" s="265"/>
      <c r="AE27" s="265"/>
      <c r="AF27" s="265"/>
      <c r="AG27" s="265"/>
    </row>
    <row r="28" spans="1:33" ht="15" customHeight="1">
      <c r="A28" s="263" t="s">
        <v>60</v>
      </c>
      <c r="B28" s="264">
        <v>393</v>
      </c>
      <c r="C28" s="265">
        <v>139</v>
      </c>
      <c r="D28" s="265">
        <v>143</v>
      </c>
      <c r="E28" s="265">
        <v>293</v>
      </c>
      <c r="F28" s="265">
        <v>338</v>
      </c>
      <c r="G28" s="265">
        <v>150</v>
      </c>
      <c r="H28" s="265">
        <v>150</v>
      </c>
      <c r="I28" s="265">
        <v>154</v>
      </c>
      <c r="J28" s="265">
        <v>154</v>
      </c>
      <c r="K28" s="265">
        <v>194</v>
      </c>
      <c r="L28" s="265">
        <v>215</v>
      </c>
      <c r="M28" s="265">
        <v>160</v>
      </c>
      <c r="N28" s="265">
        <v>163</v>
      </c>
      <c r="O28" s="265">
        <v>202</v>
      </c>
      <c r="P28" s="265">
        <v>202</v>
      </c>
      <c r="Q28" s="265">
        <v>182</v>
      </c>
      <c r="R28" s="265">
        <v>196</v>
      </c>
      <c r="S28" s="265">
        <v>162</v>
      </c>
      <c r="T28" s="265">
        <v>162</v>
      </c>
      <c r="U28" s="265">
        <v>146</v>
      </c>
      <c r="V28" s="265">
        <v>158</v>
      </c>
      <c r="W28" s="265">
        <v>302</v>
      </c>
      <c r="X28" s="265">
        <v>311</v>
      </c>
      <c r="Y28" s="265">
        <v>232</v>
      </c>
      <c r="Z28" s="265">
        <v>232</v>
      </c>
      <c r="AA28" s="265">
        <v>224</v>
      </c>
      <c r="AB28" s="265">
        <v>230</v>
      </c>
      <c r="AC28" s="265"/>
      <c r="AD28" s="265"/>
      <c r="AE28" s="265"/>
      <c r="AF28" s="265"/>
      <c r="AG28" s="265"/>
    </row>
    <row r="29" spans="1:33" ht="15" customHeight="1">
      <c r="A29" s="263" t="s">
        <v>60</v>
      </c>
      <c r="B29" s="264">
        <v>394</v>
      </c>
      <c r="C29" s="265">
        <v>139</v>
      </c>
      <c r="D29" s="265">
        <v>143</v>
      </c>
      <c r="E29" s="265">
        <v>302</v>
      </c>
      <c r="F29" s="265">
        <v>293</v>
      </c>
      <c r="G29" s="265">
        <v>150</v>
      </c>
      <c r="H29" s="265">
        <v>152</v>
      </c>
      <c r="I29" s="265">
        <v>158</v>
      </c>
      <c r="J29" s="265">
        <v>138</v>
      </c>
      <c r="K29" s="265">
        <v>194</v>
      </c>
      <c r="L29" s="265">
        <v>194</v>
      </c>
      <c r="M29" s="265">
        <v>166</v>
      </c>
      <c r="N29" s="265">
        <v>163</v>
      </c>
      <c r="O29" s="265">
        <v>196</v>
      </c>
      <c r="P29" s="265">
        <v>204</v>
      </c>
      <c r="Q29" s="265">
        <v>196</v>
      </c>
      <c r="R29" s="265">
        <v>184</v>
      </c>
      <c r="S29" s="265">
        <v>162</v>
      </c>
      <c r="T29" s="265">
        <v>162</v>
      </c>
      <c r="U29" s="265">
        <v>158</v>
      </c>
      <c r="V29" s="265">
        <v>146</v>
      </c>
      <c r="W29" s="265">
        <v>302</v>
      </c>
      <c r="X29" s="265">
        <v>302</v>
      </c>
      <c r="Y29" s="265">
        <v>232</v>
      </c>
      <c r="Z29" s="265">
        <v>232</v>
      </c>
      <c r="AA29" s="265">
        <v>224</v>
      </c>
      <c r="AB29" s="265">
        <v>227</v>
      </c>
      <c r="AC29" s="265"/>
      <c r="AD29" s="265"/>
      <c r="AE29" s="265"/>
      <c r="AF29" s="265"/>
      <c r="AG29" s="265"/>
    </row>
    <row r="30" spans="1:33" ht="15" customHeight="1">
      <c r="A30" s="263" t="s">
        <v>60</v>
      </c>
      <c r="B30" s="264">
        <v>395</v>
      </c>
      <c r="C30" s="265">
        <v>139</v>
      </c>
      <c r="D30" s="265">
        <v>139</v>
      </c>
      <c r="E30" s="265">
        <v>302</v>
      </c>
      <c r="F30" s="265">
        <v>302</v>
      </c>
      <c r="G30" s="265">
        <v>150</v>
      </c>
      <c r="H30" s="265">
        <v>140</v>
      </c>
      <c r="I30" s="265">
        <v>154</v>
      </c>
      <c r="J30" s="265">
        <v>158</v>
      </c>
      <c r="K30" s="265">
        <v>200</v>
      </c>
      <c r="L30" s="265">
        <v>215</v>
      </c>
      <c r="M30" s="265">
        <v>163</v>
      </c>
      <c r="N30" s="265">
        <v>163</v>
      </c>
      <c r="O30" s="265">
        <v>200</v>
      </c>
      <c r="P30" s="265">
        <v>202</v>
      </c>
      <c r="Q30" s="265">
        <v>182</v>
      </c>
      <c r="R30" s="265">
        <v>196</v>
      </c>
      <c r="S30" s="265">
        <v>162</v>
      </c>
      <c r="T30" s="265">
        <v>159</v>
      </c>
      <c r="U30" s="265">
        <v>146</v>
      </c>
      <c r="V30" s="265">
        <v>150</v>
      </c>
      <c r="W30" s="265">
        <v>320</v>
      </c>
      <c r="X30" s="265">
        <v>302</v>
      </c>
      <c r="Y30" s="265">
        <v>232</v>
      </c>
      <c r="Z30" s="265">
        <v>232</v>
      </c>
      <c r="AA30" s="265">
        <v>224</v>
      </c>
      <c r="AB30" s="265">
        <v>194</v>
      </c>
      <c r="AC30" s="265"/>
      <c r="AD30" s="265"/>
      <c r="AE30" s="265"/>
      <c r="AF30" s="265"/>
      <c r="AG30" s="265"/>
    </row>
    <row r="31" spans="1:33" ht="15" customHeight="1">
      <c r="A31" s="263" t="s">
        <v>60</v>
      </c>
      <c r="B31" s="264">
        <v>396</v>
      </c>
      <c r="C31" s="265">
        <v>139</v>
      </c>
      <c r="D31" s="265">
        <v>143</v>
      </c>
      <c r="E31" s="265">
        <v>293</v>
      </c>
      <c r="F31" s="265">
        <v>302</v>
      </c>
      <c r="G31" s="265">
        <v>150</v>
      </c>
      <c r="H31" s="265">
        <v>150</v>
      </c>
      <c r="I31" s="265">
        <v>154</v>
      </c>
      <c r="J31" s="265">
        <v>170</v>
      </c>
      <c r="K31" s="265">
        <v>197</v>
      </c>
      <c r="L31" s="265">
        <v>200</v>
      </c>
      <c r="M31" s="265">
        <v>160</v>
      </c>
      <c r="N31" s="265">
        <v>163</v>
      </c>
      <c r="O31" s="265">
        <v>202</v>
      </c>
      <c r="P31" s="265">
        <v>200</v>
      </c>
      <c r="Q31" s="265">
        <v>196</v>
      </c>
      <c r="R31" s="265">
        <v>200</v>
      </c>
      <c r="S31" s="265">
        <v>162</v>
      </c>
      <c r="T31" s="265">
        <v>162</v>
      </c>
      <c r="U31" s="265">
        <v>158</v>
      </c>
      <c r="V31" s="265">
        <v>146</v>
      </c>
      <c r="W31" s="265">
        <v>320</v>
      </c>
      <c r="X31" s="265">
        <v>302</v>
      </c>
      <c r="Y31" s="265">
        <v>232</v>
      </c>
      <c r="Z31" s="265">
        <v>232</v>
      </c>
      <c r="AA31" s="265">
        <v>224</v>
      </c>
      <c r="AB31" s="265">
        <v>230</v>
      </c>
      <c r="AC31" s="265"/>
      <c r="AD31" s="265"/>
      <c r="AE31" s="265"/>
      <c r="AF31" s="265"/>
      <c r="AG31" s="265"/>
    </row>
    <row r="32" spans="1:33" ht="15" customHeight="1">
      <c r="A32" s="263" t="s">
        <v>60</v>
      </c>
      <c r="B32" s="264">
        <v>397</v>
      </c>
      <c r="C32" s="265">
        <v>139</v>
      </c>
      <c r="D32" s="265">
        <v>143</v>
      </c>
      <c r="E32" s="265">
        <v>302</v>
      </c>
      <c r="F32" s="265">
        <v>329</v>
      </c>
      <c r="G32" s="265">
        <v>150</v>
      </c>
      <c r="H32" s="265">
        <v>152</v>
      </c>
      <c r="I32" s="265">
        <v>158</v>
      </c>
      <c r="J32" s="265">
        <v>158</v>
      </c>
      <c r="K32" s="265">
        <v>194</v>
      </c>
      <c r="L32" s="265">
        <v>194</v>
      </c>
      <c r="M32" s="265">
        <v>163</v>
      </c>
      <c r="N32" s="265">
        <v>166</v>
      </c>
      <c r="O32" s="265">
        <v>200</v>
      </c>
      <c r="P32" s="265">
        <v>202</v>
      </c>
      <c r="Q32" s="265">
        <v>196</v>
      </c>
      <c r="R32" s="265">
        <v>196</v>
      </c>
      <c r="S32" s="265">
        <v>162</v>
      </c>
      <c r="T32" s="265">
        <v>162</v>
      </c>
      <c r="U32" s="265">
        <v>158</v>
      </c>
      <c r="V32" s="265">
        <v>146</v>
      </c>
      <c r="W32" s="265">
        <v>302</v>
      </c>
      <c r="X32" s="265">
        <v>302</v>
      </c>
      <c r="Y32" s="265">
        <v>232</v>
      </c>
      <c r="Z32" s="265">
        <v>232</v>
      </c>
      <c r="AA32" s="265">
        <v>224</v>
      </c>
      <c r="AB32" s="265">
        <v>224</v>
      </c>
      <c r="AC32" s="265"/>
      <c r="AD32" s="265"/>
      <c r="AE32" s="265"/>
      <c r="AF32" s="265"/>
      <c r="AG32" s="265"/>
    </row>
    <row r="33" spans="1:33" ht="15" customHeight="1">
      <c r="A33" s="263" t="s">
        <v>60</v>
      </c>
      <c r="B33" s="264">
        <v>398</v>
      </c>
      <c r="C33" s="265">
        <v>139</v>
      </c>
      <c r="D33" s="265">
        <v>131</v>
      </c>
      <c r="E33" s="265">
        <v>302</v>
      </c>
      <c r="F33" s="265">
        <v>338</v>
      </c>
      <c r="G33" s="265">
        <v>150</v>
      </c>
      <c r="H33" s="265">
        <v>152</v>
      </c>
      <c r="I33" s="265">
        <v>186</v>
      </c>
      <c r="J33" s="265">
        <v>190</v>
      </c>
      <c r="K33" s="265">
        <v>194</v>
      </c>
      <c r="L33" s="265">
        <v>200</v>
      </c>
      <c r="M33" s="265">
        <v>163</v>
      </c>
      <c r="N33" s="265">
        <v>163</v>
      </c>
      <c r="O33" s="265">
        <v>202</v>
      </c>
      <c r="P33" s="265">
        <v>202</v>
      </c>
      <c r="Q33" s="265">
        <v>182</v>
      </c>
      <c r="R33" s="265">
        <v>196</v>
      </c>
      <c r="S33" s="265">
        <v>147</v>
      </c>
      <c r="T33" s="265">
        <v>159</v>
      </c>
      <c r="U33" s="265">
        <v>150</v>
      </c>
      <c r="V33" s="265">
        <v>152</v>
      </c>
      <c r="W33" s="265">
        <v>302</v>
      </c>
      <c r="X33" s="265">
        <v>302</v>
      </c>
      <c r="Y33" s="265">
        <v>232</v>
      </c>
      <c r="Z33" s="265">
        <v>214</v>
      </c>
      <c r="AA33" s="265">
        <v>194</v>
      </c>
      <c r="AB33" s="265">
        <v>224</v>
      </c>
      <c r="AC33" s="265"/>
      <c r="AD33" s="265"/>
      <c r="AE33" s="265"/>
      <c r="AF33" s="265"/>
      <c r="AG33" s="265"/>
    </row>
    <row r="34" spans="1:33" ht="15" customHeight="1">
      <c r="A34" s="263" t="s">
        <v>60</v>
      </c>
      <c r="B34" s="264">
        <v>399</v>
      </c>
      <c r="C34" s="265">
        <v>139</v>
      </c>
      <c r="D34" s="265">
        <v>143</v>
      </c>
      <c r="E34" s="265">
        <v>302</v>
      </c>
      <c r="F34" s="265">
        <v>338</v>
      </c>
      <c r="G34" s="265">
        <v>150</v>
      </c>
      <c r="H34" s="265">
        <v>150</v>
      </c>
      <c r="I34" s="265">
        <v>154</v>
      </c>
      <c r="J34" s="265">
        <v>186</v>
      </c>
      <c r="K34" s="265">
        <v>197</v>
      </c>
      <c r="L34" s="265">
        <v>215</v>
      </c>
      <c r="M34" s="265">
        <v>160</v>
      </c>
      <c r="N34" s="265">
        <v>163</v>
      </c>
      <c r="O34" s="265">
        <v>202</v>
      </c>
      <c r="P34" s="265">
        <v>202</v>
      </c>
      <c r="Q34" s="265">
        <v>200</v>
      </c>
      <c r="R34" s="265">
        <v>182</v>
      </c>
      <c r="S34" s="265">
        <v>150</v>
      </c>
      <c r="T34" s="265">
        <v>159</v>
      </c>
      <c r="U34" s="265">
        <v>132</v>
      </c>
      <c r="V34" s="265">
        <v>122</v>
      </c>
      <c r="W34" s="265">
        <v>302</v>
      </c>
      <c r="X34" s="265">
        <v>302</v>
      </c>
      <c r="Y34" s="265">
        <v>232</v>
      </c>
      <c r="Z34" s="265">
        <v>232</v>
      </c>
      <c r="AA34" s="265">
        <v>224</v>
      </c>
      <c r="AB34" s="265">
        <v>224</v>
      </c>
      <c r="AC34" s="265"/>
      <c r="AD34" s="265"/>
      <c r="AE34" s="265"/>
      <c r="AF34" s="265"/>
      <c r="AG34" s="265"/>
    </row>
    <row r="35" spans="1:33" ht="15" customHeight="1">
      <c r="A35" s="263" t="s">
        <v>60</v>
      </c>
      <c r="B35" s="264">
        <v>400</v>
      </c>
      <c r="C35" s="265">
        <v>139</v>
      </c>
      <c r="D35" s="265">
        <v>143</v>
      </c>
      <c r="E35" s="265">
        <v>329</v>
      </c>
      <c r="F35" s="265">
        <v>341</v>
      </c>
      <c r="G35" s="265">
        <v>154</v>
      </c>
      <c r="H35" s="265">
        <v>152</v>
      </c>
      <c r="I35" s="265">
        <v>150</v>
      </c>
      <c r="J35" s="265">
        <v>178</v>
      </c>
      <c r="K35" s="265">
        <v>194</v>
      </c>
      <c r="L35" s="265">
        <v>215</v>
      </c>
      <c r="M35" s="265">
        <v>166</v>
      </c>
      <c r="N35" s="265">
        <v>166</v>
      </c>
      <c r="O35" s="265">
        <v>202</v>
      </c>
      <c r="P35" s="265">
        <v>202</v>
      </c>
      <c r="Q35" s="265">
        <v>198</v>
      </c>
      <c r="R35" s="265">
        <v>200</v>
      </c>
      <c r="S35" s="265">
        <v>162</v>
      </c>
      <c r="T35" s="265">
        <v>162</v>
      </c>
      <c r="U35" s="265">
        <v>132</v>
      </c>
      <c r="V35" s="265">
        <v>122</v>
      </c>
      <c r="W35" s="265">
        <v>302</v>
      </c>
      <c r="X35" s="265">
        <v>293</v>
      </c>
      <c r="Y35" s="265">
        <v>232</v>
      </c>
      <c r="Z35" s="265">
        <v>232</v>
      </c>
      <c r="AA35" s="265">
        <v>224</v>
      </c>
      <c r="AB35" s="265">
        <v>224</v>
      </c>
      <c r="AC35" s="265"/>
      <c r="AD35" s="265"/>
      <c r="AE35" s="265"/>
      <c r="AF35" s="265"/>
      <c r="AG35" s="265"/>
    </row>
    <row r="36" spans="1:33" ht="15" customHeight="1">
      <c r="A36" s="263" t="s">
        <v>60</v>
      </c>
      <c r="B36" s="264">
        <v>401</v>
      </c>
      <c r="C36" s="265">
        <v>139</v>
      </c>
      <c r="D36" s="265">
        <v>139</v>
      </c>
      <c r="E36" s="265">
        <v>302</v>
      </c>
      <c r="F36" s="265">
        <v>329</v>
      </c>
      <c r="G36" s="265">
        <v>150</v>
      </c>
      <c r="H36" s="265">
        <v>140</v>
      </c>
      <c r="I36" s="265">
        <v>158</v>
      </c>
      <c r="J36" s="265">
        <v>146</v>
      </c>
      <c r="K36" s="265">
        <v>194</v>
      </c>
      <c r="L36" s="265">
        <v>215</v>
      </c>
      <c r="M36" s="265">
        <v>163</v>
      </c>
      <c r="N36" s="265">
        <v>166</v>
      </c>
      <c r="O36" s="265">
        <v>202</v>
      </c>
      <c r="P36" s="265">
        <v>202</v>
      </c>
      <c r="Q36" s="265">
        <v>182</v>
      </c>
      <c r="R36" s="265">
        <v>196</v>
      </c>
      <c r="S36" s="265">
        <v>162</v>
      </c>
      <c r="T36" s="265">
        <v>162</v>
      </c>
      <c r="U36" s="265">
        <v>158</v>
      </c>
      <c r="V36" s="265">
        <v>146</v>
      </c>
      <c r="W36" s="265">
        <v>302</v>
      </c>
      <c r="X36" s="265">
        <v>293</v>
      </c>
      <c r="Y36" s="265">
        <v>232</v>
      </c>
      <c r="Z36" s="265">
        <v>232</v>
      </c>
      <c r="AA36" s="265">
        <v>224</v>
      </c>
      <c r="AB36" s="265">
        <v>194</v>
      </c>
      <c r="AC36" s="265"/>
      <c r="AD36" s="265"/>
      <c r="AE36" s="265"/>
      <c r="AF36" s="265"/>
      <c r="AG36" s="265"/>
    </row>
    <row r="37" spans="1:33" ht="15" customHeight="1">
      <c r="A37" s="263" t="s">
        <v>60</v>
      </c>
      <c r="B37" s="264">
        <v>402</v>
      </c>
      <c r="C37" s="265">
        <v>139</v>
      </c>
      <c r="D37" s="265">
        <v>139</v>
      </c>
      <c r="E37" s="265">
        <v>293</v>
      </c>
      <c r="F37" s="265">
        <v>302</v>
      </c>
      <c r="G37" s="265">
        <v>150</v>
      </c>
      <c r="H37" s="265">
        <v>150</v>
      </c>
      <c r="I37" s="265">
        <v>154</v>
      </c>
      <c r="J37" s="265">
        <v>138</v>
      </c>
      <c r="K37" s="265">
        <v>194</v>
      </c>
      <c r="L37" s="265">
        <v>215</v>
      </c>
      <c r="M37" s="265">
        <v>163</v>
      </c>
      <c r="N37" s="265">
        <v>163</v>
      </c>
      <c r="O37" s="265">
        <v>202</v>
      </c>
      <c r="P37" s="265">
        <v>196</v>
      </c>
      <c r="Q37" s="265">
        <v>182</v>
      </c>
      <c r="R37" s="265">
        <v>196</v>
      </c>
      <c r="S37" s="265">
        <v>162</v>
      </c>
      <c r="T37" s="265">
        <v>156</v>
      </c>
      <c r="U37" s="265">
        <v>146</v>
      </c>
      <c r="V37" s="265">
        <v>158</v>
      </c>
      <c r="W37" s="265">
        <v>302</v>
      </c>
      <c r="X37" s="265">
        <v>302</v>
      </c>
      <c r="Y37" s="265">
        <v>232</v>
      </c>
      <c r="Z37" s="265">
        <v>232</v>
      </c>
      <c r="AA37" s="265">
        <v>224</v>
      </c>
      <c r="AB37" s="265">
        <v>224</v>
      </c>
      <c r="AC37" s="265"/>
      <c r="AD37" s="265"/>
      <c r="AE37" s="265"/>
      <c r="AF37" s="265"/>
      <c r="AG37" s="265"/>
    </row>
    <row r="38" spans="1:33" ht="15" customHeight="1">
      <c r="A38" s="263" t="s">
        <v>60</v>
      </c>
      <c r="B38" s="264">
        <v>403</v>
      </c>
      <c r="C38" s="265">
        <v>139</v>
      </c>
      <c r="D38" s="265">
        <v>139</v>
      </c>
      <c r="E38" s="265">
        <v>302</v>
      </c>
      <c r="F38" s="265">
        <v>302</v>
      </c>
      <c r="G38" s="265">
        <v>150</v>
      </c>
      <c r="H38" s="265">
        <v>138</v>
      </c>
      <c r="I38" s="265">
        <v>154</v>
      </c>
      <c r="J38" s="265">
        <v>150</v>
      </c>
      <c r="K38" s="265">
        <v>194</v>
      </c>
      <c r="L38" s="265">
        <v>215</v>
      </c>
      <c r="M38" s="265">
        <v>160</v>
      </c>
      <c r="N38" s="265">
        <v>163</v>
      </c>
      <c r="O38" s="265">
        <v>202</v>
      </c>
      <c r="P38" s="265">
        <v>202</v>
      </c>
      <c r="Q38" s="265">
        <v>182</v>
      </c>
      <c r="R38" s="265">
        <v>196</v>
      </c>
      <c r="S38" s="265">
        <v>168</v>
      </c>
      <c r="T38" s="265">
        <v>147</v>
      </c>
      <c r="U38" s="265">
        <v>158</v>
      </c>
      <c r="V38" s="265">
        <v>132</v>
      </c>
      <c r="W38" s="265">
        <v>302</v>
      </c>
      <c r="X38" s="265">
        <v>302</v>
      </c>
      <c r="Y38" s="265">
        <v>232</v>
      </c>
      <c r="Z38" s="265">
        <v>232</v>
      </c>
      <c r="AA38" s="265">
        <v>224</v>
      </c>
      <c r="AB38" s="265">
        <v>230</v>
      </c>
      <c r="AC38" s="265"/>
      <c r="AD38" s="265"/>
      <c r="AE38" s="265"/>
      <c r="AF38" s="265"/>
      <c r="AG38" s="265"/>
    </row>
    <row r="39" spans="1:33" ht="15" customHeight="1">
      <c r="A39" s="263" t="s">
        <v>60</v>
      </c>
      <c r="B39" s="264">
        <v>404</v>
      </c>
      <c r="C39" s="265">
        <v>139</v>
      </c>
      <c r="D39" s="265">
        <v>143</v>
      </c>
      <c r="E39" s="265">
        <v>302</v>
      </c>
      <c r="F39" s="265">
        <v>338</v>
      </c>
      <c r="G39" s="265">
        <v>150</v>
      </c>
      <c r="H39" s="265">
        <v>152</v>
      </c>
      <c r="I39" s="265">
        <v>154</v>
      </c>
      <c r="J39" s="265">
        <v>142</v>
      </c>
      <c r="K39" s="265">
        <v>197</v>
      </c>
      <c r="L39" s="265">
        <v>215</v>
      </c>
      <c r="M39" s="265">
        <v>163</v>
      </c>
      <c r="N39" s="265">
        <v>166</v>
      </c>
      <c r="O39" s="265">
        <v>202</v>
      </c>
      <c r="P39" s="265">
        <v>208</v>
      </c>
      <c r="Q39" s="265">
        <v>182</v>
      </c>
      <c r="R39" s="265">
        <v>196</v>
      </c>
      <c r="S39" s="265">
        <v>162</v>
      </c>
      <c r="T39" s="265">
        <v>162</v>
      </c>
      <c r="U39" s="265">
        <v>132</v>
      </c>
      <c r="V39" s="265">
        <v>122</v>
      </c>
      <c r="W39" s="265">
        <v>302</v>
      </c>
      <c r="X39" s="265">
        <v>302</v>
      </c>
      <c r="Y39" s="265">
        <v>232</v>
      </c>
      <c r="Z39" s="265">
        <v>232</v>
      </c>
      <c r="AA39" s="265">
        <v>224</v>
      </c>
      <c r="AB39" s="265">
        <v>224</v>
      </c>
      <c r="AC39" s="265"/>
      <c r="AD39" s="265"/>
      <c r="AE39" s="265"/>
      <c r="AF39" s="265"/>
      <c r="AG39" s="265"/>
    </row>
    <row r="40" spans="1:33" ht="15" customHeight="1">
      <c r="A40" s="263" t="s">
        <v>60</v>
      </c>
      <c r="B40" s="264">
        <v>405</v>
      </c>
      <c r="C40" s="265">
        <v>139</v>
      </c>
      <c r="D40" s="265">
        <v>143</v>
      </c>
      <c r="E40" s="265">
        <v>302</v>
      </c>
      <c r="F40" s="265">
        <v>302</v>
      </c>
      <c r="G40" s="265">
        <v>150</v>
      </c>
      <c r="H40" s="265">
        <v>152</v>
      </c>
      <c r="I40" s="265">
        <v>154</v>
      </c>
      <c r="J40" s="265">
        <v>154</v>
      </c>
      <c r="K40" s="265">
        <v>194</v>
      </c>
      <c r="L40" s="265">
        <v>200</v>
      </c>
      <c r="M40" s="265">
        <v>160</v>
      </c>
      <c r="N40" s="265">
        <v>163</v>
      </c>
      <c r="O40" s="265">
        <v>200</v>
      </c>
      <c r="P40" s="265">
        <v>200</v>
      </c>
      <c r="Q40" s="265">
        <v>184</v>
      </c>
      <c r="R40" s="265">
        <v>200</v>
      </c>
      <c r="S40" s="265">
        <v>162</v>
      </c>
      <c r="T40" s="265">
        <v>162</v>
      </c>
      <c r="U40" s="265">
        <v>158</v>
      </c>
      <c r="V40" s="265">
        <v>146</v>
      </c>
      <c r="W40" s="265">
        <v>320</v>
      </c>
      <c r="X40" s="265">
        <v>302</v>
      </c>
      <c r="Y40" s="265">
        <v>232</v>
      </c>
      <c r="Z40" s="265">
        <v>232</v>
      </c>
      <c r="AA40" s="265">
        <v>224</v>
      </c>
      <c r="AB40" s="265">
        <v>224</v>
      </c>
      <c r="AC40" s="265"/>
      <c r="AD40" s="265"/>
      <c r="AE40" s="265"/>
      <c r="AF40" s="265"/>
      <c r="AG40" s="265"/>
    </row>
    <row r="41" spans="1:33" ht="15" customHeight="1">
      <c r="A41" s="263" t="s">
        <v>60</v>
      </c>
      <c r="B41" s="264">
        <v>406</v>
      </c>
      <c r="C41" s="265">
        <v>143</v>
      </c>
      <c r="D41" s="265">
        <v>143</v>
      </c>
      <c r="E41" s="265">
        <v>302</v>
      </c>
      <c r="F41" s="265">
        <v>293</v>
      </c>
      <c r="G41" s="265">
        <v>150</v>
      </c>
      <c r="H41" s="265">
        <v>150</v>
      </c>
      <c r="I41" s="265">
        <v>150</v>
      </c>
      <c r="J41" s="265">
        <v>178</v>
      </c>
      <c r="K41" s="265">
        <v>194</v>
      </c>
      <c r="L41" s="265">
        <v>215</v>
      </c>
      <c r="M41" s="265">
        <v>163</v>
      </c>
      <c r="N41" s="265">
        <v>166</v>
      </c>
      <c r="O41" s="265">
        <v>200</v>
      </c>
      <c r="P41" s="265">
        <v>202</v>
      </c>
      <c r="Q41" s="265">
        <v>196</v>
      </c>
      <c r="R41" s="265">
        <v>198</v>
      </c>
      <c r="S41" s="265">
        <v>162</v>
      </c>
      <c r="T41" s="265">
        <v>169</v>
      </c>
      <c r="U41" s="265">
        <v>150</v>
      </c>
      <c r="V41" s="265">
        <v>152</v>
      </c>
      <c r="W41" s="265">
        <v>302</v>
      </c>
      <c r="X41" s="265">
        <v>302</v>
      </c>
      <c r="Y41" s="265">
        <v>232</v>
      </c>
      <c r="Z41" s="265">
        <v>232</v>
      </c>
      <c r="AA41" s="265">
        <v>224</v>
      </c>
      <c r="AB41" s="265">
        <v>224</v>
      </c>
      <c r="AC41" s="265"/>
      <c r="AD41" s="265"/>
      <c r="AE41" s="265"/>
      <c r="AF41" s="265"/>
      <c r="AG41" s="265"/>
    </row>
    <row r="42" spans="1:33" ht="15" customHeight="1">
      <c r="A42" s="263" t="s">
        <v>60</v>
      </c>
      <c r="B42" s="264">
        <v>407</v>
      </c>
      <c r="C42" s="265">
        <v>139</v>
      </c>
      <c r="D42" s="265">
        <v>143</v>
      </c>
      <c r="E42" s="265">
        <v>293</v>
      </c>
      <c r="F42" s="265">
        <v>329</v>
      </c>
      <c r="G42" s="265">
        <v>150</v>
      </c>
      <c r="H42" s="265">
        <v>152</v>
      </c>
      <c r="I42" s="265">
        <v>154</v>
      </c>
      <c r="J42" s="265">
        <v>154</v>
      </c>
      <c r="K42" s="265">
        <v>194</v>
      </c>
      <c r="L42" s="265">
        <v>194</v>
      </c>
      <c r="M42" s="265">
        <v>163</v>
      </c>
      <c r="N42" s="265">
        <v>163</v>
      </c>
      <c r="O42" s="265">
        <v>202</v>
      </c>
      <c r="P42" s="265">
        <v>202</v>
      </c>
      <c r="Q42" s="265">
        <v>196</v>
      </c>
      <c r="R42" s="265">
        <v>182</v>
      </c>
      <c r="S42" s="265">
        <v>162</v>
      </c>
      <c r="T42" s="265">
        <v>150</v>
      </c>
      <c r="U42" s="265">
        <v>146</v>
      </c>
      <c r="V42" s="265">
        <v>134</v>
      </c>
      <c r="W42" s="265">
        <v>302</v>
      </c>
      <c r="X42" s="265">
        <v>293</v>
      </c>
      <c r="Y42" s="265">
        <v>232</v>
      </c>
      <c r="Z42" s="265">
        <v>236</v>
      </c>
      <c r="AA42" s="265">
        <v>224</v>
      </c>
      <c r="AB42" s="265">
        <v>224</v>
      </c>
      <c r="AC42" s="265"/>
      <c r="AD42" s="265"/>
      <c r="AE42" s="265"/>
      <c r="AF42" s="265"/>
      <c r="AG42" s="265"/>
    </row>
    <row r="43" spans="1:33" ht="15" customHeight="1">
      <c r="A43" s="263" t="s">
        <v>60</v>
      </c>
      <c r="B43" s="264">
        <v>408</v>
      </c>
      <c r="C43" s="265">
        <v>139</v>
      </c>
      <c r="D43" s="265">
        <v>139</v>
      </c>
      <c r="E43" s="265">
        <v>320</v>
      </c>
      <c r="F43" s="265">
        <v>302</v>
      </c>
      <c r="G43" s="265">
        <v>150</v>
      </c>
      <c r="H43" s="265">
        <v>130</v>
      </c>
      <c r="I43" s="265">
        <v>154</v>
      </c>
      <c r="J43" s="265">
        <v>142</v>
      </c>
      <c r="K43" s="265">
        <v>194</v>
      </c>
      <c r="L43" s="265">
        <v>194</v>
      </c>
      <c r="M43" s="265">
        <v>160</v>
      </c>
      <c r="N43" s="265">
        <v>163</v>
      </c>
      <c r="O43" s="265">
        <v>206</v>
      </c>
      <c r="P43" s="265">
        <v>202</v>
      </c>
      <c r="Q43" s="265">
        <v>196</v>
      </c>
      <c r="R43" s="265">
        <v>182</v>
      </c>
      <c r="S43" s="265">
        <v>168</v>
      </c>
      <c r="T43" s="265">
        <v>150</v>
      </c>
      <c r="U43" s="265">
        <v>152</v>
      </c>
      <c r="V43" s="265">
        <v>132</v>
      </c>
      <c r="W43" s="265">
        <v>320</v>
      </c>
      <c r="X43" s="265">
        <v>302</v>
      </c>
      <c r="Y43" s="265">
        <v>232</v>
      </c>
      <c r="Z43" s="265">
        <v>216</v>
      </c>
      <c r="AA43" s="265">
        <v>224</v>
      </c>
      <c r="AB43" s="265">
        <v>230</v>
      </c>
      <c r="AC43" s="265"/>
      <c r="AD43" s="265"/>
      <c r="AE43" s="265"/>
      <c r="AF43" s="265"/>
      <c r="AG43" s="265"/>
    </row>
    <row r="44" spans="1:33" ht="15" customHeight="1">
      <c r="A44" s="263" t="s">
        <v>60</v>
      </c>
      <c r="B44" s="264">
        <v>409</v>
      </c>
      <c r="C44" s="265">
        <v>139</v>
      </c>
      <c r="D44" s="265">
        <v>139</v>
      </c>
      <c r="E44" s="265">
        <v>302</v>
      </c>
      <c r="F44" s="265">
        <v>329</v>
      </c>
      <c r="G44" s="265">
        <v>130</v>
      </c>
      <c r="H44" s="265">
        <v>138</v>
      </c>
      <c r="I44" s="265">
        <v>154</v>
      </c>
      <c r="J44" s="265">
        <v>170</v>
      </c>
      <c r="K44" s="265">
        <v>194</v>
      </c>
      <c r="L44" s="265">
        <v>215</v>
      </c>
      <c r="M44" s="265">
        <v>160</v>
      </c>
      <c r="N44" s="265">
        <v>163</v>
      </c>
      <c r="O44" s="265">
        <v>202</v>
      </c>
      <c r="P44" s="265">
        <v>202</v>
      </c>
      <c r="Q44" s="265">
        <v>196</v>
      </c>
      <c r="R44" s="265">
        <v>182</v>
      </c>
      <c r="S44" s="265">
        <v>168</v>
      </c>
      <c r="T44" s="265">
        <v>162</v>
      </c>
      <c r="U44" s="265">
        <v>150</v>
      </c>
      <c r="V44" s="265">
        <v>158</v>
      </c>
      <c r="W44" s="265">
        <v>302</v>
      </c>
      <c r="X44" s="265">
        <v>302</v>
      </c>
      <c r="Y44" s="265">
        <v>232</v>
      </c>
      <c r="Z44" s="265">
        <v>216</v>
      </c>
      <c r="AA44" s="265">
        <v>214</v>
      </c>
      <c r="AB44" s="265">
        <v>217</v>
      </c>
      <c r="AC44" s="265"/>
      <c r="AD44" s="265"/>
      <c r="AE44" s="265"/>
      <c r="AF44" s="265"/>
      <c r="AG44" s="265"/>
    </row>
    <row r="45" spans="1:33" ht="15" customHeight="1">
      <c r="A45" s="263" t="s">
        <v>60</v>
      </c>
      <c r="B45" s="264">
        <v>410</v>
      </c>
      <c r="C45" s="265">
        <v>139</v>
      </c>
      <c r="D45" s="265">
        <v>139</v>
      </c>
      <c r="E45" s="265">
        <v>293</v>
      </c>
      <c r="F45" s="265">
        <v>338</v>
      </c>
      <c r="G45" s="265">
        <v>150</v>
      </c>
      <c r="H45" s="265">
        <v>150</v>
      </c>
      <c r="I45" s="265">
        <v>154</v>
      </c>
      <c r="J45" s="265">
        <v>138</v>
      </c>
      <c r="K45" s="265">
        <v>194</v>
      </c>
      <c r="L45" s="265">
        <v>197</v>
      </c>
      <c r="M45" s="265">
        <v>163</v>
      </c>
      <c r="N45" s="265">
        <v>163</v>
      </c>
      <c r="O45" s="265">
        <v>202</v>
      </c>
      <c r="P45" s="265">
        <v>204</v>
      </c>
      <c r="Q45" s="265">
        <v>184</v>
      </c>
      <c r="R45" s="265">
        <v>198</v>
      </c>
      <c r="S45" s="265">
        <v>162</v>
      </c>
      <c r="T45" s="265">
        <v>150</v>
      </c>
      <c r="U45" s="265">
        <v>158</v>
      </c>
      <c r="V45" s="265">
        <v>146</v>
      </c>
      <c r="W45" s="265">
        <v>320</v>
      </c>
      <c r="X45" s="265">
        <v>302</v>
      </c>
      <c r="Y45" s="265">
        <v>232</v>
      </c>
      <c r="Z45" s="265">
        <v>232</v>
      </c>
      <c r="AA45" s="265">
        <v>217</v>
      </c>
      <c r="AB45" s="265">
        <v>194</v>
      </c>
      <c r="AC45" s="265"/>
      <c r="AD45" s="265"/>
      <c r="AE45" s="265"/>
      <c r="AF45" s="265"/>
      <c r="AG45" s="265"/>
    </row>
    <row r="46" spans="1:33" ht="15" customHeight="1">
      <c r="A46" s="263" t="s">
        <v>60</v>
      </c>
      <c r="B46" s="264">
        <v>411</v>
      </c>
      <c r="C46" s="265">
        <v>139</v>
      </c>
      <c r="D46" s="265">
        <v>139</v>
      </c>
      <c r="E46" s="265">
        <v>293</v>
      </c>
      <c r="F46" s="265">
        <v>302</v>
      </c>
      <c r="G46" s="265">
        <v>150</v>
      </c>
      <c r="H46" s="265">
        <v>152</v>
      </c>
      <c r="I46" s="265">
        <v>158</v>
      </c>
      <c r="J46" s="265">
        <v>154</v>
      </c>
      <c r="K46" s="265">
        <v>194</v>
      </c>
      <c r="L46" s="265">
        <v>200</v>
      </c>
      <c r="M46" s="265">
        <v>163</v>
      </c>
      <c r="N46" s="265">
        <v>160</v>
      </c>
      <c r="O46" s="265">
        <v>202</v>
      </c>
      <c r="P46" s="265">
        <v>204</v>
      </c>
      <c r="Q46" s="265">
        <v>196</v>
      </c>
      <c r="R46" s="265">
        <v>198</v>
      </c>
      <c r="S46" s="265">
        <v>150</v>
      </c>
      <c r="T46" s="265">
        <v>150</v>
      </c>
      <c r="U46" s="265">
        <v>146</v>
      </c>
      <c r="V46" s="265">
        <v>152</v>
      </c>
      <c r="W46" s="265">
        <v>302</v>
      </c>
      <c r="X46" s="265">
        <v>302</v>
      </c>
      <c r="Y46" s="265">
        <v>232</v>
      </c>
      <c r="Z46" s="265">
        <v>232</v>
      </c>
      <c r="AA46" s="265">
        <v>224</v>
      </c>
      <c r="AB46" s="265">
        <v>224</v>
      </c>
      <c r="AC46" s="265"/>
      <c r="AD46" s="265"/>
      <c r="AE46" s="265"/>
      <c r="AF46" s="265"/>
      <c r="AG46" s="265"/>
    </row>
    <row r="47" spans="1:33" ht="15" customHeight="1">
      <c r="A47" s="263" t="s">
        <v>60</v>
      </c>
      <c r="B47" s="264">
        <v>412</v>
      </c>
      <c r="C47" s="265">
        <v>139</v>
      </c>
      <c r="D47" s="265">
        <v>143</v>
      </c>
      <c r="E47" s="265">
        <v>302</v>
      </c>
      <c r="F47" s="265">
        <v>338</v>
      </c>
      <c r="G47" s="265">
        <v>150</v>
      </c>
      <c r="H47" s="265">
        <v>150</v>
      </c>
      <c r="I47" s="265">
        <v>154</v>
      </c>
      <c r="J47" s="265">
        <v>150</v>
      </c>
      <c r="K47" s="265">
        <v>200</v>
      </c>
      <c r="L47" s="265">
        <v>215</v>
      </c>
      <c r="M47" s="265">
        <v>160</v>
      </c>
      <c r="N47" s="265">
        <v>163</v>
      </c>
      <c r="O47" s="265">
        <v>196</v>
      </c>
      <c r="P47" s="265">
        <v>202</v>
      </c>
      <c r="Q47" s="265">
        <v>182</v>
      </c>
      <c r="R47" s="265">
        <v>196</v>
      </c>
      <c r="S47" s="265">
        <v>162</v>
      </c>
      <c r="T47" s="265">
        <v>150</v>
      </c>
      <c r="U47" s="265">
        <v>146</v>
      </c>
      <c r="V47" s="265">
        <v>158</v>
      </c>
      <c r="W47" s="265">
        <v>302</v>
      </c>
      <c r="X47" s="265">
        <v>293</v>
      </c>
      <c r="Y47" s="265">
        <v>232</v>
      </c>
      <c r="Z47" s="265">
        <v>232</v>
      </c>
      <c r="AA47" s="265">
        <v>224</v>
      </c>
      <c r="AB47" s="265">
        <v>224</v>
      </c>
      <c r="AC47" s="265"/>
      <c r="AD47" s="265"/>
      <c r="AE47" s="265"/>
      <c r="AF47" s="265"/>
      <c r="AG47" s="265"/>
    </row>
    <row r="48" spans="1:33" ht="15" customHeight="1">
      <c r="A48" s="263" t="s">
        <v>60</v>
      </c>
      <c r="B48" s="264">
        <v>413</v>
      </c>
      <c r="C48" s="265">
        <v>139</v>
      </c>
      <c r="D48" s="265">
        <v>143</v>
      </c>
      <c r="E48" s="265">
        <v>302</v>
      </c>
      <c r="F48" s="265">
        <v>338</v>
      </c>
      <c r="G48" s="265">
        <v>150</v>
      </c>
      <c r="H48" s="265">
        <v>152</v>
      </c>
      <c r="I48" s="265">
        <v>186</v>
      </c>
      <c r="J48" s="265">
        <v>186</v>
      </c>
      <c r="K48" s="265">
        <v>194</v>
      </c>
      <c r="L48" s="265">
        <v>194</v>
      </c>
      <c r="M48" s="265">
        <v>163</v>
      </c>
      <c r="N48" s="265">
        <v>166</v>
      </c>
      <c r="O48" s="265">
        <v>206</v>
      </c>
      <c r="P48" s="265">
        <v>158</v>
      </c>
      <c r="Q48" s="265">
        <v>196</v>
      </c>
      <c r="R48" s="265">
        <v>196</v>
      </c>
      <c r="S48" s="265">
        <v>162</v>
      </c>
      <c r="T48" s="265">
        <v>168</v>
      </c>
      <c r="U48" s="265">
        <v>146</v>
      </c>
      <c r="V48" s="265">
        <v>158</v>
      </c>
      <c r="W48" s="265">
        <v>302</v>
      </c>
      <c r="X48" s="265">
        <v>293</v>
      </c>
      <c r="Y48" s="265">
        <v>232</v>
      </c>
      <c r="Z48" s="265">
        <v>214</v>
      </c>
      <c r="AA48" s="265">
        <v>224</v>
      </c>
      <c r="AB48" s="265">
        <v>192</v>
      </c>
      <c r="AC48" s="265"/>
      <c r="AD48" s="265"/>
      <c r="AE48" s="265"/>
      <c r="AF48" s="265"/>
      <c r="AG48" s="265"/>
    </row>
    <row r="49" spans="1:33" ht="15" customHeight="1">
      <c r="A49" s="263" t="s">
        <v>60</v>
      </c>
      <c r="B49" s="264">
        <v>414</v>
      </c>
      <c r="C49" s="265">
        <v>143</v>
      </c>
      <c r="D49" s="265">
        <v>139</v>
      </c>
      <c r="E49" s="265">
        <v>302</v>
      </c>
      <c r="F49" s="265">
        <v>338</v>
      </c>
      <c r="G49" s="265">
        <v>150</v>
      </c>
      <c r="H49" s="265">
        <v>150</v>
      </c>
      <c r="I49" s="265">
        <v>158</v>
      </c>
      <c r="J49" s="265">
        <v>170</v>
      </c>
      <c r="K49" s="265">
        <v>194</v>
      </c>
      <c r="L49" s="265">
        <v>215</v>
      </c>
      <c r="M49" s="265">
        <v>166</v>
      </c>
      <c r="N49" s="265">
        <v>154</v>
      </c>
      <c r="O49" s="265">
        <v>196</v>
      </c>
      <c r="P49" s="265">
        <v>202</v>
      </c>
      <c r="Q49" s="265">
        <v>182</v>
      </c>
      <c r="R49" s="265">
        <v>196</v>
      </c>
      <c r="S49" s="265">
        <v>162</v>
      </c>
      <c r="T49" s="265">
        <v>150</v>
      </c>
      <c r="U49" s="265">
        <v>146</v>
      </c>
      <c r="V49" s="265">
        <v>132</v>
      </c>
      <c r="W49" s="265">
        <v>302</v>
      </c>
      <c r="X49" s="265">
        <v>302</v>
      </c>
      <c r="Y49" s="265">
        <v>232</v>
      </c>
      <c r="Z49" s="265">
        <v>232</v>
      </c>
      <c r="AA49" s="265">
        <v>230</v>
      </c>
      <c r="AB49" s="265">
        <v>232</v>
      </c>
      <c r="AC49" s="265"/>
      <c r="AD49" s="265"/>
      <c r="AE49" s="265"/>
      <c r="AF49" s="265"/>
      <c r="AG49" s="265"/>
    </row>
    <row r="50" spans="1:33" ht="15" customHeight="1">
      <c r="A50" s="263" t="s">
        <v>60</v>
      </c>
      <c r="B50" s="264">
        <v>416</v>
      </c>
      <c r="C50" s="265">
        <v>139</v>
      </c>
      <c r="D50" s="265">
        <v>139</v>
      </c>
      <c r="E50" s="265">
        <v>293</v>
      </c>
      <c r="F50" s="265">
        <v>320</v>
      </c>
      <c r="G50" s="265">
        <v>150</v>
      </c>
      <c r="H50" s="265">
        <v>130</v>
      </c>
      <c r="I50" s="265">
        <v>154</v>
      </c>
      <c r="J50" s="265">
        <v>147</v>
      </c>
      <c r="K50" s="265">
        <v>194</v>
      </c>
      <c r="L50" s="265">
        <v>194</v>
      </c>
      <c r="M50" s="265">
        <v>160</v>
      </c>
      <c r="N50" s="265">
        <v>163</v>
      </c>
      <c r="O50" s="265">
        <v>202</v>
      </c>
      <c r="P50" s="265">
        <v>204</v>
      </c>
      <c r="Q50" s="265">
        <v>200</v>
      </c>
      <c r="R50" s="265">
        <v>196</v>
      </c>
      <c r="S50" s="265">
        <v>168</v>
      </c>
      <c r="T50" s="265">
        <v>162</v>
      </c>
      <c r="U50" s="265">
        <v>152</v>
      </c>
      <c r="V50" s="265">
        <v>152</v>
      </c>
      <c r="W50" s="265">
        <v>302</v>
      </c>
      <c r="X50" s="265">
        <v>302</v>
      </c>
      <c r="Y50" s="265">
        <v>232</v>
      </c>
      <c r="Z50" s="265">
        <v>232</v>
      </c>
      <c r="AA50" s="265">
        <v>224</v>
      </c>
      <c r="AB50" s="265">
        <v>230</v>
      </c>
      <c r="AC50" s="265"/>
      <c r="AD50" s="265"/>
      <c r="AE50" s="265"/>
      <c r="AF50" s="265"/>
      <c r="AG50" s="265"/>
    </row>
    <row r="51" spans="1:33" ht="15" customHeight="1">
      <c r="A51" s="263" t="s">
        <v>60</v>
      </c>
      <c r="B51" s="264">
        <v>417</v>
      </c>
      <c r="C51" s="265">
        <v>139</v>
      </c>
      <c r="D51" s="265">
        <v>139</v>
      </c>
      <c r="E51" s="265">
        <v>320</v>
      </c>
      <c r="F51" s="265">
        <v>296</v>
      </c>
      <c r="G51" s="265">
        <v>130</v>
      </c>
      <c r="H51" s="265">
        <v>150</v>
      </c>
      <c r="I51" s="265">
        <v>142</v>
      </c>
      <c r="J51" s="265">
        <v>154</v>
      </c>
      <c r="K51" s="265">
        <v>194</v>
      </c>
      <c r="L51" s="265">
        <v>215</v>
      </c>
      <c r="M51" s="265">
        <v>160</v>
      </c>
      <c r="N51" s="265">
        <v>163</v>
      </c>
      <c r="O51" s="265">
        <v>202</v>
      </c>
      <c r="P51" s="265">
        <v>202</v>
      </c>
      <c r="Q51" s="265">
        <v>196</v>
      </c>
      <c r="R51" s="265">
        <v>198</v>
      </c>
      <c r="S51" s="265">
        <v>168</v>
      </c>
      <c r="T51" s="265">
        <v>150</v>
      </c>
      <c r="U51" s="265">
        <v>132</v>
      </c>
      <c r="V51" s="265">
        <v>132</v>
      </c>
      <c r="W51" s="265">
        <v>302</v>
      </c>
      <c r="X51" s="265">
        <v>302</v>
      </c>
      <c r="Y51" s="265">
        <v>232</v>
      </c>
      <c r="Z51" s="265">
        <v>232</v>
      </c>
      <c r="AA51" s="265">
        <v>224</v>
      </c>
      <c r="AB51" s="265">
        <v>224</v>
      </c>
      <c r="AC51" s="265"/>
      <c r="AD51" s="265"/>
      <c r="AE51" s="265"/>
      <c r="AF51" s="265"/>
      <c r="AG51" s="265"/>
    </row>
    <row r="52" spans="1:33" ht="15" customHeight="1">
      <c r="A52" s="263" t="s">
        <v>60</v>
      </c>
      <c r="B52" s="264">
        <v>418</v>
      </c>
      <c r="C52" s="265">
        <v>139</v>
      </c>
      <c r="D52" s="265">
        <v>139</v>
      </c>
      <c r="E52" s="265">
        <v>293</v>
      </c>
      <c r="F52" s="265">
        <v>302</v>
      </c>
      <c r="G52" s="265">
        <v>150</v>
      </c>
      <c r="H52" s="265">
        <v>152</v>
      </c>
      <c r="I52" s="265">
        <v>154</v>
      </c>
      <c r="J52" s="265">
        <v>158</v>
      </c>
      <c r="K52" s="265">
        <v>194</v>
      </c>
      <c r="L52" s="265">
        <v>215</v>
      </c>
      <c r="M52" s="265">
        <v>163</v>
      </c>
      <c r="N52" s="265">
        <v>163</v>
      </c>
      <c r="O52" s="265">
        <v>202</v>
      </c>
      <c r="P52" s="265">
        <v>202</v>
      </c>
      <c r="Q52" s="265">
        <v>184</v>
      </c>
      <c r="R52" s="265">
        <v>198</v>
      </c>
      <c r="S52" s="265">
        <v>162</v>
      </c>
      <c r="T52" s="265">
        <v>150</v>
      </c>
      <c r="U52" s="265">
        <v>158</v>
      </c>
      <c r="V52" s="265">
        <v>146</v>
      </c>
      <c r="W52" s="265">
        <v>302</v>
      </c>
      <c r="X52" s="265">
        <v>311</v>
      </c>
      <c r="Y52" s="265">
        <v>232</v>
      </c>
      <c r="Z52" s="265">
        <v>214</v>
      </c>
      <c r="AA52" s="265">
        <v>224</v>
      </c>
      <c r="AB52" s="265">
        <v>230</v>
      </c>
      <c r="AC52" s="265"/>
      <c r="AD52" s="265"/>
      <c r="AE52" s="265"/>
      <c r="AF52" s="265"/>
      <c r="AG52" s="265"/>
    </row>
    <row r="53" spans="1:33" ht="15" customHeight="1">
      <c r="A53" s="263" t="s">
        <v>60</v>
      </c>
      <c r="B53" s="264">
        <v>419</v>
      </c>
      <c r="C53" s="265">
        <v>139</v>
      </c>
      <c r="D53" s="265">
        <v>143</v>
      </c>
      <c r="E53" s="265">
        <v>293</v>
      </c>
      <c r="F53" s="265">
        <v>302</v>
      </c>
      <c r="G53" s="265">
        <v>150</v>
      </c>
      <c r="H53" s="265">
        <v>152</v>
      </c>
      <c r="I53" s="265">
        <v>158</v>
      </c>
      <c r="J53" s="265">
        <v>154</v>
      </c>
      <c r="K53" s="265">
        <v>194</v>
      </c>
      <c r="L53" s="265">
        <v>194</v>
      </c>
      <c r="M53" s="265">
        <v>160</v>
      </c>
      <c r="N53" s="265">
        <v>163</v>
      </c>
      <c r="O53" s="265">
        <v>202</v>
      </c>
      <c r="P53" s="265">
        <v>202</v>
      </c>
      <c r="Q53" s="265">
        <v>182</v>
      </c>
      <c r="R53" s="265">
        <v>196</v>
      </c>
      <c r="S53" s="265">
        <v>168</v>
      </c>
      <c r="T53" s="265">
        <v>162</v>
      </c>
      <c r="U53" s="265">
        <v>158</v>
      </c>
      <c r="V53" s="265">
        <v>122</v>
      </c>
      <c r="W53" s="265">
        <v>302</v>
      </c>
      <c r="X53" s="265">
        <v>293</v>
      </c>
      <c r="Y53" s="265">
        <v>232</v>
      </c>
      <c r="Z53" s="265">
        <v>214</v>
      </c>
      <c r="AA53" s="265">
        <v>214</v>
      </c>
      <c r="AB53" s="265">
        <v>224</v>
      </c>
      <c r="AC53" s="265"/>
      <c r="AD53" s="265"/>
      <c r="AE53" s="265"/>
      <c r="AF53" s="265"/>
      <c r="AG53" s="265"/>
    </row>
    <row r="54" spans="1:33" ht="15" customHeight="1">
      <c r="A54" s="263" t="s">
        <v>60</v>
      </c>
      <c r="B54" s="264">
        <v>420</v>
      </c>
      <c r="C54" s="265">
        <v>139</v>
      </c>
      <c r="D54" s="265">
        <v>139</v>
      </c>
      <c r="E54" s="265">
        <v>293</v>
      </c>
      <c r="F54" s="265">
        <v>302</v>
      </c>
      <c r="G54" s="265">
        <v>150</v>
      </c>
      <c r="H54" s="265">
        <v>150</v>
      </c>
      <c r="I54" s="265">
        <v>158</v>
      </c>
      <c r="J54" s="265">
        <v>154</v>
      </c>
      <c r="K54" s="265">
        <v>194</v>
      </c>
      <c r="L54" s="265">
        <v>197</v>
      </c>
      <c r="M54" s="265">
        <v>163</v>
      </c>
      <c r="N54" s="265">
        <v>151</v>
      </c>
      <c r="O54" s="265">
        <v>202</v>
      </c>
      <c r="P54" s="265">
        <v>204</v>
      </c>
      <c r="Q54" s="265">
        <v>184</v>
      </c>
      <c r="R54" s="265">
        <v>198</v>
      </c>
      <c r="S54" s="265">
        <v>150</v>
      </c>
      <c r="T54" s="265">
        <v>162</v>
      </c>
      <c r="U54" s="265">
        <v>146</v>
      </c>
      <c r="V54" s="265">
        <v>158</v>
      </c>
      <c r="W54" s="265">
        <v>302</v>
      </c>
      <c r="X54" s="265">
        <v>311</v>
      </c>
      <c r="Y54" s="265">
        <v>232</v>
      </c>
      <c r="Z54" s="265">
        <v>232</v>
      </c>
      <c r="AA54" s="265">
        <v>224</v>
      </c>
      <c r="AB54" s="265">
        <v>167</v>
      </c>
      <c r="AC54" s="265"/>
      <c r="AD54" s="265"/>
      <c r="AE54" s="265"/>
      <c r="AF54" s="265"/>
      <c r="AG54" s="265"/>
    </row>
    <row r="55" spans="1:33" ht="15" customHeight="1">
      <c r="A55" s="263" t="s">
        <v>60</v>
      </c>
      <c r="B55" s="264">
        <v>421</v>
      </c>
      <c r="C55" s="265">
        <v>139</v>
      </c>
      <c r="D55" s="265">
        <v>143</v>
      </c>
      <c r="E55" s="265">
        <v>293</v>
      </c>
      <c r="F55" s="265">
        <v>302</v>
      </c>
      <c r="G55" s="265">
        <v>150</v>
      </c>
      <c r="H55" s="265">
        <v>150</v>
      </c>
      <c r="I55" s="265">
        <v>154</v>
      </c>
      <c r="J55" s="265">
        <v>142</v>
      </c>
      <c r="K55" s="265">
        <v>194</v>
      </c>
      <c r="L55" s="265">
        <v>215</v>
      </c>
      <c r="M55" s="265">
        <v>160</v>
      </c>
      <c r="N55" s="265">
        <v>163</v>
      </c>
      <c r="O55" s="265">
        <v>202</v>
      </c>
      <c r="P55" s="265">
        <v>202</v>
      </c>
      <c r="Q55" s="265">
        <v>182</v>
      </c>
      <c r="R55" s="265">
        <v>196</v>
      </c>
      <c r="S55" s="265">
        <v>168</v>
      </c>
      <c r="T55" s="265">
        <v>162</v>
      </c>
      <c r="U55" s="265">
        <v>146</v>
      </c>
      <c r="V55" s="265">
        <v>146</v>
      </c>
      <c r="W55" s="265">
        <v>320</v>
      </c>
      <c r="X55" s="265">
        <v>311</v>
      </c>
      <c r="Y55" s="265">
        <v>232</v>
      </c>
      <c r="Z55" s="265">
        <v>232</v>
      </c>
      <c r="AA55" s="265">
        <v>224</v>
      </c>
      <c r="AB55" s="265">
        <v>232</v>
      </c>
      <c r="AC55" s="265"/>
      <c r="AD55" s="265"/>
      <c r="AE55" s="265"/>
      <c r="AF55" s="265"/>
      <c r="AG55" s="265"/>
    </row>
    <row r="56" spans="1:33" ht="15" customHeight="1">
      <c r="A56" s="263" t="s">
        <v>60</v>
      </c>
      <c r="B56" s="264">
        <v>422</v>
      </c>
      <c r="C56" s="265">
        <v>139</v>
      </c>
      <c r="D56" s="265">
        <v>143</v>
      </c>
      <c r="E56" s="265">
        <v>302</v>
      </c>
      <c r="F56" s="265">
        <v>293</v>
      </c>
      <c r="G56" s="265">
        <v>150</v>
      </c>
      <c r="H56" s="265">
        <v>152</v>
      </c>
      <c r="I56" s="265">
        <v>154</v>
      </c>
      <c r="J56" s="265">
        <v>170</v>
      </c>
      <c r="K56" s="265">
        <v>194</v>
      </c>
      <c r="L56" s="265">
        <v>197</v>
      </c>
      <c r="M56" s="265">
        <v>160</v>
      </c>
      <c r="N56" s="265">
        <v>163</v>
      </c>
      <c r="O56" s="265">
        <v>202</v>
      </c>
      <c r="P56" s="265">
        <v>206</v>
      </c>
      <c r="Q56" s="265">
        <v>196</v>
      </c>
      <c r="R56" s="265">
        <v>200</v>
      </c>
      <c r="S56" s="265">
        <v>162</v>
      </c>
      <c r="T56" s="265">
        <v>150</v>
      </c>
      <c r="U56" s="265">
        <v>158</v>
      </c>
      <c r="V56" s="265">
        <v>146</v>
      </c>
      <c r="W56" s="265">
        <v>302</v>
      </c>
      <c r="X56" s="265">
        <v>302</v>
      </c>
      <c r="Y56" s="265">
        <v>232</v>
      </c>
      <c r="Z56" s="265">
        <v>232</v>
      </c>
      <c r="AA56" s="265">
        <v>224</v>
      </c>
      <c r="AB56" s="265">
        <v>167</v>
      </c>
      <c r="AC56" s="265"/>
      <c r="AD56" s="265"/>
      <c r="AE56" s="265"/>
      <c r="AF56" s="265"/>
      <c r="AG56" s="265"/>
    </row>
    <row r="57" spans="1:33" ht="15" customHeight="1">
      <c r="A57" s="263" t="s">
        <v>60</v>
      </c>
      <c r="B57" s="264">
        <v>423</v>
      </c>
      <c r="C57" s="265">
        <v>139</v>
      </c>
      <c r="D57" s="265">
        <v>143</v>
      </c>
      <c r="E57" s="265">
        <v>293</v>
      </c>
      <c r="F57" s="265">
        <v>302</v>
      </c>
      <c r="G57" s="265">
        <v>150</v>
      </c>
      <c r="H57" s="265">
        <v>150</v>
      </c>
      <c r="I57" s="265">
        <v>158</v>
      </c>
      <c r="J57" s="265">
        <v>138</v>
      </c>
      <c r="K57" s="265">
        <v>194</v>
      </c>
      <c r="L57" s="265">
        <v>194</v>
      </c>
      <c r="M57" s="265">
        <v>163</v>
      </c>
      <c r="N57" s="265">
        <v>166</v>
      </c>
      <c r="O57" s="265">
        <v>202</v>
      </c>
      <c r="P57" s="265">
        <v>202</v>
      </c>
      <c r="Q57" s="265">
        <v>196</v>
      </c>
      <c r="R57" s="265">
        <v>196</v>
      </c>
      <c r="S57" s="265">
        <v>162</v>
      </c>
      <c r="T57" s="265">
        <v>150</v>
      </c>
      <c r="U57" s="265">
        <v>132</v>
      </c>
      <c r="V57" s="265">
        <v>122</v>
      </c>
      <c r="W57" s="265">
        <v>302</v>
      </c>
      <c r="X57" s="265">
        <v>302</v>
      </c>
      <c r="Y57" s="265">
        <v>232</v>
      </c>
      <c r="Z57" s="265">
        <v>232</v>
      </c>
      <c r="AA57" s="265">
        <v>214</v>
      </c>
      <c r="AB57" s="265">
        <v>224</v>
      </c>
      <c r="AC57" s="265"/>
      <c r="AD57" s="265"/>
      <c r="AE57" s="265"/>
      <c r="AF57" s="265"/>
      <c r="AG57" s="265"/>
    </row>
    <row r="58" spans="1:33" ht="15" customHeight="1">
      <c r="A58" s="263" t="s">
        <v>59</v>
      </c>
      <c r="B58" s="264">
        <v>381</v>
      </c>
      <c r="C58" s="265">
        <v>143</v>
      </c>
      <c r="D58" s="265">
        <v>135</v>
      </c>
      <c r="E58" s="265">
        <v>329</v>
      </c>
      <c r="F58" s="265">
        <v>329</v>
      </c>
      <c r="G58" s="265">
        <v>152</v>
      </c>
      <c r="H58" s="265">
        <v>140</v>
      </c>
      <c r="I58" s="265">
        <v>158</v>
      </c>
      <c r="J58" s="265">
        <v>182</v>
      </c>
      <c r="K58" s="265">
        <v>194</v>
      </c>
      <c r="L58" s="265">
        <v>215</v>
      </c>
      <c r="M58" s="265">
        <v>166</v>
      </c>
      <c r="N58" s="265">
        <v>166</v>
      </c>
      <c r="O58" s="265">
        <v>200</v>
      </c>
      <c r="P58" s="265">
        <v>204</v>
      </c>
      <c r="Q58" s="265">
        <v>182</v>
      </c>
      <c r="R58" s="265">
        <v>184</v>
      </c>
      <c r="S58" s="265">
        <v>162</v>
      </c>
      <c r="T58" s="265">
        <v>150</v>
      </c>
      <c r="U58" s="265">
        <v>150</v>
      </c>
      <c r="V58" s="265">
        <v>124</v>
      </c>
      <c r="W58" s="265">
        <v>302</v>
      </c>
      <c r="X58" s="265">
        <v>299</v>
      </c>
      <c r="Y58" s="265">
        <v>232</v>
      </c>
      <c r="Z58" s="265">
        <v>232</v>
      </c>
      <c r="AA58" s="265">
        <v>224</v>
      </c>
      <c r="AB58" s="265">
        <v>194</v>
      </c>
      <c r="AC58" s="265"/>
      <c r="AD58" s="265"/>
      <c r="AE58" s="265"/>
      <c r="AF58" s="265"/>
      <c r="AG58" s="265"/>
    </row>
    <row r="59" spans="1:33">
      <c r="A59" s="263" t="s">
        <v>59</v>
      </c>
      <c r="B59" s="264">
        <v>382</v>
      </c>
      <c r="C59" s="265">
        <v>139</v>
      </c>
      <c r="D59" s="265">
        <v>139</v>
      </c>
      <c r="E59" s="265">
        <v>302</v>
      </c>
      <c r="F59" s="265">
        <v>302</v>
      </c>
      <c r="G59" s="265">
        <v>154</v>
      </c>
      <c r="H59" s="265">
        <v>150</v>
      </c>
      <c r="I59" s="265">
        <v>150</v>
      </c>
      <c r="J59" s="265">
        <v>154</v>
      </c>
      <c r="K59" s="265">
        <v>215</v>
      </c>
      <c r="L59" s="265">
        <v>215</v>
      </c>
      <c r="M59" s="265">
        <v>163</v>
      </c>
      <c r="N59" s="265">
        <v>163</v>
      </c>
      <c r="O59" s="265">
        <v>200</v>
      </c>
      <c r="P59" s="265">
        <v>202</v>
      </c>
      <c r="Q59" s="265">
        <v>182</v>
      </c>
      <c r="R59" s="265">
        <v>184</v>
      </c>
      <c r="S59" s="265">
        <v>162</v>
      </c>
      <c r="T59" s="265">
        <v>162</v>
      </c>
      <c r="U59" s="265">
        <v>150</v>
      </c>
      <c r="V59" s="265">
        <v>146</v>
      </c>
      <c r="W59" s="265">
        <v>302</v>
      </c>
      <c r="X59" s="265">
        <v>293</v>
      </c>
      <c r="Y59" s="265">
        <v>232</v>
      </c>
      <c r="Z59" s="265">
        <v>232</v>
      </c>
      <c r="AA59" s="265">
        <v>224</v>
      </c>
      <c r="AB59" s="265">
        <v>194</v>
      </c>
      <c r="AC59" s="265"/>
      <c r="AD59" s="265"/>
      <c r="AE59" s="265"/>
      <c r="AF59" s="265"/>
      <c r="AG59" s="265"/>
    </row>
    <row r="60" spans="1:33">
      <c r="A60" s="263" t="s">
        <v>59</v>
      </c>
      <c r="B60" s="264">
        <v>383</v>
      </c>
      <c r="C60" s="265">
        <v>143</v>
      </c>
      <c r="D60" s="265">
        <v>131</v>
      </c>
      <c r="E60" s="265">
        <v>332</v>
      </c>
      <c r="F60" s="265">
        <v>329</v>
      </c>
      <c r="G60" s="265">
        <v>150</v>
      </c>
      <c r="H60" s="265">
        <v>150</v>
      </c>
      <c r="I60" s="265">
        <v>170</v>
      </c>
      <c r="J60" s="265">
        <v>150</v>
      </c>
      <c r="K60" s="265">
        <v>194</v>
      </c>
      <c r="L60" s="265">
        <v>215</v>
      </c>
      <c r="M60" s="265">
        <v>163</v>
      </c>
      <c r="N60" s="265">
        <v>166</v>
      </c>
      <c r="O60" s="265">
        <v>202</v>
      </c>
      <c r="P60" s="265">
        <v>204</v>
      </c>
      <c r="Q60" s="265">
        <v>184</v>
      </c>
      <c r="R60" s="265">
        <v>200</v>
      </c>
      <c r="S60" s="265">
        <v>150</v>
      </c>
      <c r="T60" s="265">
        <v>162</v>
      </c>
      <c r="U60" s="265">
        <v>146</v>
      </c>
      <c r="V60" s="265">
        <v>134</v>
      </c>
      <c r="W60" s="265">
        <v>302</v>
      </c>
      <c r="X60" s="265">
        <v>302</v>
      </c>
      <c r="Y60" s="265">
        <v>232</v>
      </c>
      <c r="Z60" s="265">
        <v>232</v>
      </c>
      <c r="AA60" s="265">
        <v>224</v>
      </c>
      <c r="AB60" s="265">
        <v>192</v>
      </c>
      <c r="AC60" s="265"/>
      <c r="AD60" s="265"/>
      <c r="AE60" s="265"/>
      <c r="AF60" s="265"/>
      <c r="AG60" s="265"/>
    </row>
    <row r="61" spans="1:33">
      <c r="A61" s="263" t="s">
        <v>59</v>
      </c>
      <c r="B61" s="264">
        <v>384</v>
      </c>
      <c r="C61" s="265">
        <v>139</v>
      </c>
      <c r="D61" s="265">
        <v>143</v>
      </c>
      <c r="E61" s="265">
        <v>302</v>
      </c>
      <c r="F61" s="265">
        <v>293</v>
      </c>
      <c r="G61" s="265">
        <v>154</v>
      </c>
      <c r="H61" s="265">
        <v>150</v>
      </c>
      <c r="I61" s="265">
        <v>186</v>
      </c>
      <c r="J61" s="265">
        <v>138</v>
      </c>
      <c r="K61" s="265">
        <v>194</v>
      </c>
      <c r="L61" s="265">
        <v>215</v>
      </c>
      <c r="M61" s="265">
        <v>163</v>
      </c>
      <c r="N61" s="265">
        <v>163</v>
      </c>
      <c r="O61" s="265">
        <v>202</v>
      </c>
      <c r="P61" s="265">
        <v>202</v>
      </c>
      <c r="Q61" s="265">
        <v>196</v>
      </c>
      <c r="R61" s="265">
        <v>196</v>
      </c>
      <c r="S61" s="265">
        <v>162</v>
      </c>
      <c r="T61" s="265">
        <v>168</v>
      </c>
      <c r="U61" s="265">
        <v>144</v>
      </c>
      <c r="V61" s="265">
        <v>152</v>
      </c>
      <c r="W61" s="265">
        <v>302</v>
      </c>
      <c r="X61" s="265">
        <v>302</v>
      </c>
      <c r="Y61" s="265">
        <v>232</v>
      </c>
      <c r="Z61" s="265">
        <v>232</v>
      </c>
      <c r="AA61" s="265">
        <v>224</v>
      </c>
      <c r="AB61" s="265">
        <v>230</v>
      </c>
      <c r="AC61" s="265"/>
      <c r="AD61" s="265"/>
      <c r="AE61" s="265"/>
      <c r="AF61" s="265"/>
      <c r="AG61" s="265"/>
    </row>
    <row r="62" spans="1:33">
      <c r="A62" s="263" t="s">
        <v>59</v>
      </c>
      <c r="B62" s="264">
        <v>385</v>
      </c>
      <c r="C62" s="265">
        <v>139</v>
      </c>
      <c r="D62" s="265">
        <v>143</v>
      </c>
      <c r="E62" s="265">
        <v>332</v>
      </c>
      <c r="F62" s="265">
        <v>302</v>
      </c>
      <c r="G62" s="265">
        <v>150</v>
      </c>
      <c r="H62" s="265">
        <v>140</v>
      </c>
      <c r="I62" s="265">
        <v>150</v>
      </c>
      <c r="J62" s="265">
        <v>182</v>
      </c>
      <c r="K62" s="265">
        <v>215</v>
      </c>
      <c r="L62" s="265">
        <v>215</v>
      </c>
      <c r="M62" s="265">
        <v>163</v>
      </c>
      <c r="N62" s="265">
        <v>166</v>
      </c>
      <c r="O62" s="265">
        <v>202</v>
      </c>
      <c r="P62" s="265">
        <v>202</v>
      </c>
      <c r="Q62" s="265">
        <v>196</v>
      </c>
      <c r="R62" s="265">
        <v>186</v>
      </c>
      <c r="S62" s="265">
        <v>159</v>
      </c>
      <c r="T62" s="265">
        <v>162</v>
      </c>
      <c r="U62" s="265">
        <v>152</v>
      </c>
      <c r="V62" s="265">
        <v>134</v>
      </c>
      <c r="W62" s="265">
        <v>320</v>
      </c>
      <c r="X62" s="265">
        <v>302</v>
      </c>
      <c r="Y62" s="265">
        <v>232</v>
      </c>
      <c r="Z62" s="265">
        <v>232</v>
      </c>
      <c r="AA62" s="265">
        <v>214</v>
      </c>
      <c r="AB62" s="265">
        <v>224</v>
      </c>
      <c r="AC62" s="265"/>
      <c r="AD62" s="265"/>
      <c r="AE62" s="265"/>
      <c r="AF62" s="265"/>
      <c r="AG62" s="265"/>
    </row>
    <row r="63" spans="1:33">
      <c r="A63" s="263" t="s">
        <v>59</v>
      </c>
      <c r="B63" s="264">
        <v>386</v>
      </c>
      <c r="C63" s="265">
        <v>139</v>
      </c>
      <c r="D63" s="265">
        <v>139</v>
      </c>
      <c r="E63" s="265">
        <v>293</v>
      </c>
      <c r="F63" s="265">
        <v>338</v>
      </c>
      <c r="G63" s="265">
        <v>150</v>
      </c>
      <c r="H63" s="265">
        <v>154</v>
      </c>
      <c r="I63" s="265">
        <v>150</v>
      </c>
      <c r="J63" s="265">
        <v>154</v>
      </c>
      <c r="K63" s="265">
        <v>194</v>
      </c>
      <c r="L63" s="265">
        <v>215</v>
      </c>
      <c r="M63" s="265">
        <v>163</v>
      </c>
      <c r="N63" s="265">
        <v>166</v>
      </c>
      <c r="O63" s="265">
        <v>200</v>
      </c>
      <c r="P63" s="265">
        <v>202</v>
      </c>
      <c r="Q63" s="265">
        <v>182</v>
      </c>
      <c r="R63" s="265">
        <v>196</v>
      </c>
      <c r="S63" s="265">
        <v>150</v>
      </c>
      <c r="T63" s="265">
        <v>162</v>
      </c>
      <c r="U63" s="265">
        <v>150</v>
      </c>
      <c r="V63" s="265">
        <v>122</v>
      </c>
      <c r="W63" s="265">
        <v>302</v>
      </c>
      <c r="X63" s="265">
        <v>302</v>
      </c>
      <c r="Y63" s="265">
        <v>232</v>
      </c>
      <c r="Z63" s="265">
        <v>232</v>
      </c>
      <c r="AA63" s="265">
        <v>214</v>
      </c>
      <c r="AB63" s="265">
        <v>224</v>
      </c>
      <c r="AC63" s="265"/>
      <c r="AD63" s="265"/>
      <c r="AE63" s="265"/>
      <c r="AF63" s="265"/>
      <c r="AG63" s="265"/>
    </row>
    <row r="64" spans="1:33">
      <c r="A64" s="263" t="s">
        <v>59</v>
      </c>
      <c r="B64" s="264">
        <v>387</v>
      </c>
      <c r="C64" s="265">
        <v>139</v>
      </c>
      <c r="D64" s="265">
        <v>143</v>
      </c>
      <c r="E64" s="265">
        <v>302</v>
      </c>
      <c r="F64" s="265">
        <v>293</v>
      </c>
      <c r="G64" s="265">
        <v>150</v>
      </c>
      <c r="H64" s="265">
        <v>150</v>
      </c>
      <c r="I64" s="265">
        <v>170</v>
      </c>
      <c r="J64" s="265">
        <v>138</v>
      </c>
      <c r="K64" s="265">
        <v>194</v>
      </c>
      <c r="L64" s="265">
        <v>197</v>
      </c>
      <c r="M64" s="265">
        <v>163</v>
      </c>
      <c r="N64" s="265">
        <v>160</v>
      </c>
      <c r="O64" s="265">
        <v>200</v>
      </c>
      <c r="P64" s="265">
        <v>202</v>
      </c>
      <c r="Q64" s="265">
        <v>198</v>
      </c>
      <c r="R64" s="265">
        <v>198</v>
      </c>
      <c r="S64" s="265">
        <v>162</v>
      </c>
      <c r="T64" s="265">
        <v>168</v>
      </c>
      <c r="U64" s="265">
        <v>152</v>
      </c>
      <c r="V64" s="265">
        <v>160</v>
      </c>
      <c r="W64" s="265">
        <v>320</v>
      </c>
      <c r="X64" s="265">
        <v>302</v>
      </c>
      <c r="Y64" s="265">
        <v>232</v>
      </c>
      <c r="Z64" s="265">
        <v>232</v>
      </c>
      <c r="AA64" s="265">
        <v>224</v>
      </c>
      <c r="AB64" s="265">
        <v>224</v>
      </c>
      <c r="AC64" s="265"/>
      <c r="AD64" s="265"/>
      <c r="AE64" s="265"/>
      <c r="AF64" s="265"/>
      <c r="AG64" s="265"/>
    </row>
    <row r="65" spans="1:33">
      <c r="A65" s="263" t="s">
        <v>59</v>
      </c>
      <c r="B65" s="264">
        <v>388</v>
      </c>
      <c r="C65" s="265">
        <v>139</v>
      </c>
      <c r="D65" s="265">
        <v>139</v>
      </c>
      <c r="E65" s="265">
        <v>320</v>
      </c>
      <c r="F65" s="265">
        <v>293</v>
      </c>
      <c r="G65" s="265">
        <v>150</v>
      </c>
      <c r="H65" s="265">
        <v>152</v>
      </c>
      <c r="I65" s="265">
        <v>150</v>
      </c>
      <c r="J65" s="265">
        <v>186</v>
      </c>
      <c r="K65" s="265">
        <v>194</v>
      </c>
      <c r="L65" s="265">
        <v>215</v>
      </c>
      <c r="M65" s="265">
        <v>163</v>
      </c>
      <c r="N65" s="265">
        <v>160</v>
      </c>
      <c r="O65" s="265">
        <v>202</v>
      </c>
      <c r="P65" s="265">
        <v>202</v>
      </c>
      <c r="Q65" s="265">
        <v>196</v>
      </c>
      <c r="R65" s="265">
        <v>198</v>
      </c>
      <c r="S65" s="265">
        <v>159</v>
      </c>
      <c r="T65" s="265">
        <v>162</v>
      </c>
      <c r="U65" s="265">
        <v>152</v>
      </c>
      <c r="V65" s="265">
        <v>146</v>
      </c>
      <c r="W65" s="265">
        <v>302</v>
      </c>
      <c r="X65" s="265">
        <v>302</v>
      </c>
      <c r="Y65" s="265">
        <v>232</v>
      </c>
      <c r="Z65" s="265">
        <v>232</v>
      </c>
      <c r="AA65" s="265">
        <v>217</v>
      </c>
      <c r="AB65" s="265">
        <v>208</v>
      </c>
      <c r="AC65" s="265"/>
      <c r="AD65" s="265"/>
      <c r="AE65" s="265"/>
      <c r="AF65" s="265"/>
      <c r="AG65" s="265"/>
    </row>
    <row r="66" spans="1:33">
      <c r="A66" s="263" t="s">
        <v>59</v>
      </c>
      <c r="B66" s="264">
        <v>389</v>
      </c>
      <c r="C66" s="265">
        <v>139</v>
      </c>
      <c r="D66" s="265">
        <v>143</v>
      </c>
      <c r="E66" s="265">
        <v>302</v>
      </c>
      <c r="F66" s="265">
        <v>329</v>
      </c>
      <c r="G66" s="265">
        <v>150</v>
      </c>
      <c r="H66" s="265">
        <v>150</v>
      </c>
      <c r="I66" s="265">
        <v>170</v>
      </c>
      <c r="J66" s="265">
        <v>138</v>
      </c>
      <c r="K66" s="265">
        <v>194</v>
      </c>
      <c r="L66" s="265">
        <v>194</v>
      </c>
      <c r="M66" s="265">
        <v>166</v>
      </c>
      <c r="N66" s="265">
        <v>163</v>
      </c>
      <c r="O66" s="265">
        <v>202</v>
      </c>
      <c r="P66" s="265">
        <v>188</v>
      </c>
      <c r="Q66" s="265">
        <v>196</v>
      </c>
      <c r="R66" s="265">
        <v>196</v>
      </c>
      <c r="S66" s="265">
        <v>162</v>
      </c>
      <c r="T66" s="265">
        <v>168</v>
      </c>
      <c r="U66" s="265">
        <v>152</v>
      </c>
      <c r="V66" s="265">
        <v>122</v>
      </c>
      <c r="W66" s="265">
        <v>302</v>
      </c>
      <c r="X66" s="265">
        <v>302</v>
      </c>
      <c r="Y66" s="265">
        <v>232</v>
      </c>
      <c r="Z66" s="265">
        <v>232</v>
      </c>
      <c r="AA66" s="265">
        <v>202</v>
      </c>
      <c r="AB66" s="265">
        <v>224</v>
      </c>
      <c r="AC66" s="265"/>
      <c r="AD66" s="265"/>
      <c r="AE66" s="265"/>
      <c r="AF66" s="265"/>
      <c r="AG66" s="265"/>
    </row>
    <row r="67" spans="1:33">
      <c r="A67" s="263" t="s">
        <v>59</v>
      </c>
      <c r="B67" s="264">
        <v>390</v>
      </c>
      <c r="C67" s="265">
        <v>139</v>
      </c>
      <c r="D67" s="265">
        <v>143</v>
      </c>
      <c r="E67" s="265">
        <v>302</v>
      </c>
      <c r="F67" s="265">
        <v>326</v>
      </c>
      <c r="G67" s="265">
        <v>148</v>
      </c>
      <c r="H67" s="265">
        <v>150</v>
      </c>
      <c r="I67" s="265">
        <v>170</v>
      </c>
      <c r="J67" s="265">
        <v>146</v>
      </c>
      <c r="K67" s="265">
        <v>194</v>
      </c>
      <c r="L67" s="265">
        <v>215</v>
      </c>
      <c r="M67" s="265">
        <v>166</v>
      </c>
      <c r="N67" s="265">
        <v>160</v>
      </c>
      <c r="O67" s="265">
        <v>202</v>
      </c>
      <c r="P67" s="265">
        <v>204</v>
      </c>
      <c r="Q67" s="265">
        <v>182</v>
      </c>
      <c r="R67" s="265">
        <v>196</v>
      </c>
      <c r="S67" s="265">
        <v>150</v>
      </c>
      <c r="T67" s="265">
        <v>162</v>
      </c>
      <c r="U67" s="265">
        <v>150</v>
      </c>
      <c r="V67" s="265">
        <v>152</v>
      </c>
      <c r="W67" s="265">
        <v>320</v>
      </c>
      <c r="X67" s="265">
        <v>302</v>
      </c>
      <c r="Y67" s="265">
        <v>232</v>
      </c>
      <c r="Z67" s="265">
        <v>232</v>
      </c>
      <c r="AA67" s="265">
        <v>224</v>
      </c>
      <c r="AB67" s="265">
        <v>224</v>
      </c>
      <c r="AC67" s="265"/>
      <c r="AD67" s="265"/>
      <c r="AE67" s="265"/>
      <c r="AF67" s="265"/>
      <c r="AG67" s="265"/>
    </row>
    <row r="68" spans="1:33">
      <c r="A68" s="263" t="s">
        <v>59</v>
      </c>
      <c r="B68" s="264">
        <v>391</v>
      </c>
      <c r="C68" s="265">
        <v>139</v>
      </c>
      <c r="D68" s="265">
        <v>139</v>
      </c>
      <c r="E68" s="265">
        <v>338</v>
      </c>
      <c r="F68" s="265">
        <v>338</v>
      </c>
      <c r="G68" s="265">
        <v>150</v>
      </c>
      <c r="H68" s="265">
        <v>152</v>
      </c>
      <c r="I68" s="265">
        <v>154</v>
      </c>
      <c r="J68" s="265">
        <v>154</v>
      </c>
      <c r="K68" s="265">
        <v>194</v>
      </c>
      <c r="L68" s="265">
        <v>194</v>
      </c>
      <c r="M68" s="265">
        <v>163</v>
      </c>
      <c r="N68" s="265">
        <v>163</v>
      </c>
      <c r="O68" s="265">
        <v>202</v>
      </c>
      <c r="P68" s="265">
        <v>204</v>
      </c>
      <c r="Q68" s="265">
        <v>182</v>
      </c>
      <c r="R68" s="265">
        <v>196</v>
      </c>
      <c r="S68" s="265">
        <v>162</v>
      </c>
      <c r="T68" s="265">
        <v>159</v>
      </c>
      <c r="U68" s="265">
        <v>132</v>
      </c>
      <c r="V68" s="265">
        <v>124</v>
      </c>
      <c r="W68" s="265">
        <v>302</v>
      </c>
      <c r="X68" s="265">
        <v>302</v>
      </c>
      <c r="Y68" s="265">
        <v>232</v>
      </c>
      <c r="Z68" s="265">
        <v>232</v>
      </c>
      <c r="AA68" s="265">
        <v>214</v>
      </c>
      <c r="AB68" s="265">
        <v>224</v>
      </c>
      <c r="AC68" s="265"/>
      <c r="AD68" s="265"/>
      <c r="AE68" s="265"/>
      <c r="AF68" s="265"/>
      <c r="AG68" s="265"/>
    </row>
    <row r="69" spans="1:33">
      <c r="A69" s="263" t="s">
        <v>59</v>
      </c>
      <c r="B69" s="264">
        <v>392</v>
      </c>
      <c r="C69" s="265">
        <v>139</v>
      </c>
      <c r="D69" s="265">
        <v>143</v>
      </c>
      <c r="E69" s="265">
        <v>302</v>
      </c>
      <c r="F69" s="265">
        <v>329</v>
      </c>
      <c r="G69" s="265">
        <v>150</v>
      </c>
      <c r="H69" s="265">
        <v>138</v>
      </c>
      <c r="I69" s="265">
        <v>170</v>
      </c>
      <c r="J69" s="265">
        <v>158</v>
      </c>
      <c r="K69" s="265">
        <v>194</v>
      </c>
      <c r="L69" s="265">
        <v>200</v>
      </c>
      <c r="M69" s="265">
        <v>163</v>
      </c>
      <c r="N69" s="265">
        <v>166</v>
      </c>
      <c r="O69" s="265">
        <v>200</v>
      </c>
      <c r="P69" s="265">
        <v>186</v>
      </c>
      <c r="Q69" s="265">
        <v>182</v>
      </c>
      <c r="R69" s="265">
        <v>182</v>
      </c>
      <c r="S69" s="265">
        <v>162</v>
      </c>
      <c r="T69" s="265">
        <v>168</v>
      </c>
      <c r="U69" s="265">
        <v>150</v>
      </c>
      <c r="V69" s="265">
        <v>148</v>
      </c>
      <c r="W69" s="265">
        <v>302</v>
      </c>
      <c r="X69" s="265">
        <v>302</v>
      </c>
      <c r="Y69" s="265">
        <v>232</v>
      </c>
      <c r="Z69" s="265">
        <v>232</v>
      </c>
      <c r="AA69" s="265">
        <v>230</v>
      </c>
      <c r="AB69" s="265">
        <v>232</v>
      </c>
      <c r="AC69" s="265"/>
      <c r="AD69" s="265"/>
      <c r="AE69" s="265"/>
      <c r="AF69" s="265"/>
      <c r="AG69" s="265"/>
    </row>
    <row r="70" spans="1:33">
      <c r="A70" s="263" t="s">
        <v>58</v>
      </c>
      <c r="B70" s="264">
        <v>505</v>
      </c>
      <c r="C70" s="265">
        <v>139</v>
      </c>
      <c r="D70" s="265">
        <v>139</v>
      </c>
      <c r="E70" s="265">
        <v>302</v>
      </c>
      <c r="F70" s="265">
        <v>329</v>
      </c>
      <c r="G70" s="265">
        <v>154</v>
      </c>
      <c r="H70" s="265">
        <v>152</v>
      </c>
      <c r="I70" s="265">
        <v>158</v>
      </c>
      <c r="J70" s="265">
        <v>186</v>
      </c>
      <c r="K70" s="265">
        <v>200</v>
      </c>
      <c r="L70" s="265">
        <v>215</v>
      </c>
      <c r="M70" s="265">
        <v>163</v>
      </c>
      <c r="N70" s="265">
        <v>163</v>
      </c>
      <c r="O70" s="265">
        <v>202</v>
      </c>
      <c r="P70" s="265">
        <v>204</v>
      </c>
      <c r="Q70" s="265">
        <v>196</v>
      </c>
      <c r="R70" s="265">
        <v>198</v>
      </c>
      <c r="S70" s="265">
        <v>156</v>
      </c>
      <c r="T70" s="265">
        <v>168</v>
      </c>
      <c r="U70" s="265">
        <v>150</v>
      </c>
      <c r="V70" s="265">
        <v>134</v>
      </c>
      <c r="W70" s="265">
        <v>302</v>
      </c>
      <c r="X70" s="265">
        <v>293</v>
      </c>
      <c r="Y70" s="265">
        <v>232</v>
      </c>
      <c r="Z70" s="265">
        <v>232</v>
      </c>
      <c r="AA70" s="265">
        <v>224</v>
      </c>
      <c r="AB70" s="265">
        <v>230</v>
      </c>
      <c r="AC70" s="265"/>
      <c r="AD70" s="265"/>
      <c r="AE70" s="265"/>
      <c r="AF70" s="265"/>
      <c r="AG70" s="265"/>
    </row>
    <row r="71" spans="1:33">
      <c r="A71" s="263" t="s">
        <v>58</v>
      </c>
      <c r="B71" s="264">
        <v>506</v>
      </c>
      <c r="C71" s="265">
        <v>139</v>
      </c>
      <c r="D71" s="265">
        <v>143</v>
      </c>
      <c r="E71" s="265">
        <v>302</v>
      </c>
      <c r="F71" s="265">
        <v>329</v>
      </c>
      <c r="G71" s="265">
        <v>154</v>
      </c>
      <c r="H71" s="265">
        <v>154</v>
      </c>
      <c r="I71" s="265">
        <v>158</v>
      </c>
      <c r="J71" s="265">
        <v>154</v>
      </c>
      <c r="K71" s="265">
        <v>194</v>
      </c>
      <c r="L71" s="265">
        <v>194</v>
      </c>
      <c r="M71" s="265">
        <v>163</v>
      </c>
      <c r="N71" s="265">
        <v>166</v>
      </c>
      <c r="O71" s="265">
        <v>206</v>
      </c>
      <c r="P71" s="265">
        <v>206</v>
      </c>
      <c r="Q71" s="265">
        <v>196</v>
      </c>
      <c r="R71" s="265">
        <v>200</v>
      </c>
      <c r="S71" s="265">
        <v>156</v>
      </c>
      <c r="T71" s="265">
        <v>168</v>
      </c>
      <c r="U71" s="265">
        <v>146</v>
      </c>
      <c r="V71" s="265">
        <v>158</v>
      </c>
      <c r="W71" s="265">
        <v>302</v>
      </c>
      <c r="X71" s="265">
        <v>302</v>
      </c>
      <c r="Y71" s="265">
        <v>232</v>
      </c>
      <c r="Z71" s="265">
        <v>232</v>
      </c>
      <c r="AA71" s="265">
        <v>224</v>
      </c>
      <c r="AB71" s="265">
        <v>194</v>
      </c>
      <c r="AC71" s="265"/>
      <c r="AD71" s="265"/>
      <c r="AE71" s="265"/>
      <c r="AF71" s="265"/>
      <c r="AG71" s="265"/>
    </row>
    <row r="72" spans="1:33">
      <c r="A72" s="263" t="s">
        <v>58</v>
      </c>
      <c r="B72" s="264">
        <v>508</v>
      </c>
      <c r="C72" s="265">
        <v>139</v>
      </c>
      <c r="D72" s="265">
        <v>139</v>
      </c>
      <c r="E72" s="265">
        <v>302</v>
      </c>
      <c r="F72" s="265">
        <v>302</v>
      </c>
      <c r="G72" s="265">
        <v>152</v>
      </c>
      <c r="H72" s="265">
        <v>150</v>
      </c>
      <c r="I72" s="265">
        <v>142</v>
      </c>
      <c r="J72" s="265">
        <v>170</v>
      </c>
      <c r="K72" s="265">
        <v>215</v>
      </c>
      <c r="L72" s="265">
        <v>215</v>
      </c>
      <c r="M72" s="265">
        <v>163</v>
      </c>
      <c r="N72" s="265">
        <v>154</v>
      </c>
      <c r="O72" s="265">
        <v>202</v>
      </c>
      <c r="P72" s="265">
        <v>202</v>
      </c>
      <c r="Q72" s="265">
        <v>196</v>
      </c>
      <c r="R72" s="265">
        <v>196</v>
      </c>
      <c r="S72" s="265">
        <v>168</v>
      </c>
      <c r="T72" s="265">
        <v>162</v>
      </c>
      <c r="U72" s="265">
        <v>158</v>
      </c>
      <c r="V72" s="265">
        <v>132</v>
      </c>
      <c r="W72" s="265">
        <v>302</v>
      </c>
      <c r="X72" s="265">
        <v>293</v>
      </c>
      <c r="Y72" s="265">
        <v>232</v>
      </c>
      <c r="Z72" s="265">
        <v>232</v>
      </c>
      <c r="AA72" s="265">
        <v>230</v>
      </c>
      <c r="AB72" s="265">
        <v>224</v>
      </c>
      <c r="AC72" s="265"/>
      <c r="AD72" s="265"/>
      <c r="AE72" s="265"/>
      <c r="AF72" s="265"/>
      <c r="AG72" s="265"/>
    </row>
    <row r="73" spans="1:33">
      <c r="A73" s="263" t="s">
        <v>58</v>
      </c>
      <c r="B73" s="264">
        <v>509</v>
      </c>
      <c r="C73" s="265">
        <v>139</v>
      </c>
      <c r="D73" s="265">
        <v>143</v>
      </c>
      <c r="E73" s="265">
        <v>302</v>
      </c>
      <c r="F73" s="265">
        <v>338</v>
      </c>
      <c r="G73" s="265">
        <v>150</v>
      </c>
      <c r="H73" s="265">
        <v>148</v>
      </c>
      <c r="I73" s="265">
        <v>154</v>
      </c>
      <c r="J73" s="265">
        <v>142</v>
      </c>
      <c r="K73" s="265">
        <v>194</v>
      </c>
      <c r="L73" s="265">
        <v>215</v>
      </c>
      <c r="M73" s="265">
        <v>163</v>
      </c>
      <c r="N73" s="265">
        <v>163</v>
      </c>
      <c r="O73" s="265">
        <v>200</v>
      </c>
      <c r="P73" s="265">
        <v>200</v>
      </c>
      <c r="Q73" s="265">
        <v>198</v>
      </c>
      <c r="R73" s="265">
        <v>196</v>
      </c>
      <c r="S73" s="265">
        <v>168</v>
      </c>
      <c r="T73" s="265">
        <v>168</v>
      </c>
      <c r="U73" s="265">
        <v>150</v>
      </c>
      <c r="V73" s="265">
        <v>150</v>
      </c>
      <c r="W73" s="265">
        <v>302</v>
      </c>
      <c r="X73" s="265">
        <v>302</v>
      </c>
      <c r="Y73" s="265">
        <v>232</v>
      </c>
      <c r="Z73" s="265">
        <v>232</v>
      </c>
      <c r="AA73" s="265">
        <v>224</v>
      </c>
      <c r="AB73" s="265">
        <v>230</v>
      </c>
      <c r="AC73" s="265"/>
      <c r="AD73" s="265"/>
      <c r="AE73" s="265"/>
      <c r="AF73" s="265"/>
      <c r="AG73" s="265"/>
    </row>
    <row r="74" spans="1:33">
      <c r="A74" s="263" t="s">
        <v>58</v>
      </c>
      <c r="B74" s="264">
        <v>510</v>
      </c>
      <c r="C74" s="265">
        <v>139</v>
      </c>
      <c r="D74" s="265">
        <v>139</v>
      </c>
      <c r="E74" s="265">
        <v>302</v>
      </c>
      <c r="F74" s="265">
        <v>302</v>
      </c>
      <c r="G74" s="265">
        <v>152</v>
      </c>
      <c r="H74" s="265">
        <v>150</v>
      </c>
      <c r="I74" s="265">
        <v>154</v>
      </c>
      <c r="J74" s="265">
        <v>154</v>
      </c>
      <c r="K74" s="265">
        <v>194</v>
      </c>
      <c r="L74" s="265">
        <v>194</v>
      </c>
      <c r="M74" s="265">
        <v>163</v>
      </c>
      <c r="N74" s="265">
        <v>160</v>
      </c>
      <c r="O74" s="265">
        <v>202</v>
      </c>
      <c r="P74" s="265">
        <v>210</v>
      </c>
      <c r="Q74" s="265">
        <v>182</v>
      </c>
      <c r="R74" s="265">
        <v>198</v>
      </c>
      <c r="S74" s="265">
        <v>156</v>
      </c>
      <c r="T74" s="265">
        <v>168</v>
      </c>
      <c r="U74" s="265">
        <v>152</v>
      </c>
      <c r="V74" s="265">
        <v>124</v>
      </c>
      <c r="W74" s="265">
        <v>302</v>
      </c>
      <c r="X74" s="265">
        <v>302</v>
      </c>
      <c r="Y74" s="265">
        <v>232</v>
      </c>
      <c r="Z74" s="265">
        <v>232</v>
      </c>
      <c r="AA74" s="265">
        <v>224</v>
      </c>
      <c r="AB74" s="265">
        <v>230</v>
      </c>
      <c r="AC74" s="265"/>
      <c r="AD74" s="265"/>
      <c r="AE74" s="265"/>
      <c r="AF74" s="265"/>
      <c r="AG74" s="265"/>
    </row>
    <row r="75" spans="1:33">
      <c r="A75" s="263" t="s">
        <v>58</v>
      </c>
      <c r="B75" s="264">
        <v>511</v>
      </c>
      <c r="C75" s="265">
        <v>139</v>
      </c>
      <c r="D75" s="265">
        <v>143</v>
      </c>
      <c r="E75" s="265">
        <v>302</v>
      </c>
      <c r="F75" s="265">
        <v>293</v>
      </c>
      <c r="G75" s="265">
        <v>152</v>
      </c>
      <c r="H75" s="265">
        <v>152</v>
      </c>
      <c r="I75" s="265">
        <v>154</v>
      </c>
      <c r="J75" s="265">
        <v>142</v>
      </c>
      <c r="K75" s="265">
        <v>194</v>
      </c>
      <c r="L75" s="265">
        <v>194</v>
      </c>
      <c r="M75" s="265">
        <v>163</v>
      </c>
      <c r="N75" s="265">
        <v>169</v>
      </c>
      <c r="O75" s="265">
        <v>202</v>
      </c>
      <c r="P75" s="265">
        <v>204</v>
      </c>
      <c r="Q75" s="265">
        <v>198</v>
      </c>
      <c r="R75" s="265">
        <v>198</v>
      </c>
      <c r="S75" s="265">
        <v>156</v>
      </c>
      <c r="T75" s="265">
        <v>168</v>
      </c>
      <c r="U75" s="265">
        <v>122</v>
      </c>
      <c r="V75" s="265">
        <v>134</v>
      </c>
      <c r="W75" s="265">
        <v>302</v>
      </c>
      <c r="X75" s="265">
        <v>302</v>
      </c>
      <c r="Y75" s="265">
        <v>232</v>
      </c>
      <c r="Z75" s="265">
        <v>232</v>
      </c>
      <c r="AA75" s="265">
        <v>224</v>
      </c>
      <c r="AB75" s="265">
        <v>230</v>
      </c>
      <c r="AC75" s="265"/>
      <c r="AD75" s="265"/>
      <c r="AE75" s="265"/>
      <c r="AF75" s="265"/>
      <c r="AG75" s="265"/>
    </row>
    <row r="76" spans="1:33">
      <c r="A76" s="263" t="s">
        <v>58</v>
      </c>
      <c r="B76" s="264">
        <v>512</v>
      </c>
      <c r="C76" s="265">
        <v>139</v>
      </c>
      <c r="D76" s="265">
        <v>139</v>
      </c>
      <c r="E76" s="265">
        <v>302</v>
      </c>
      <c r="F76" s="265">
        <v>338</v>
      </c>
      <c r="G76" s="265">
        <v>152</v>
      </c>
      <c r="H76" s="265">
        <v>142</v>
      </c>
      <c r="I76" s="265">
        <v>154</v>
      </c>
      <c r="J76" s="265">
        <v>158</v>
      </c>
      <c r="K76" s="265">
        <v>194</v>
      </c>
      <c r="L76" s="265">
        <v>215</v>
      </c>
      <c r="M76" s="265">
        <v>166</v>
      </c>
      <c r="N76" s="265">
        <v>166</v>
      </c>
      <c r="O76" s="265">
        <v>202</v>
      </c>
      <c r="P76" s="265">
        <v>204</v>
      </c>
      <c r="Q76" s="265">
        <v>196</v>
      </c>
      <c r="R76" s="265">
        <v>196</v>
      </c>
      <c r="S76" s="265">
        <v>168</v>
      </c>
      <c r="T76" s="265">
        <v>156</v>
      </c>
      <c r="U76" s="265">
        <v>158</v>
      </c>
      <c r="V76" s="265">
        <v>132</v>
      </c>
      <c r="W76" s="265">
        <v>302</v>
      </c>
      <c r="X76" s="265">
        <v>302</v>
      </c>
      <c r="Y76" s="265">
        <v>232</v>
      </c>
      <c r="Z76" s="265">
        <v>232</v>
      </c>
      <c r="AA76" s="265">
        <v>224</v>
      </c>
      <c r="AB76" s="265">
        <v>230</v>
      </c>
      <c r="AC76" s="265"/>
      <c r="AD76" s="265"/>
      <c r="AE76" s="265"/>
      <c r="AF76" s="265"/>
      <c r="AG76" s="265"/>
    </row>
    <row r="77" spans="1:33">
      <c r="A77" s="263" t="s">
        <v>58</v>
      </c>
      <c r="B77" s="264">
        <v>513</v>
      </c>
      <c r="C77" s="265">
        <v>139</v>
      </c>
      <c r="D77" s="265">
        <v>139</v>
      </c>
      <c r="E77" s="265">
        <v>302</v>
      </c>
      <c r="F77" s="265">
        <v>293</v>
      </c>
      <c r="G77" s="265">
        <v>152</v>
      </c>
      <c r="H77" s="265">
        <v>150</v>
      </c>
      <c r="I77" s="265">
        <v>154</v>
      </c>
      <c r="J77" s="265">
        <v>142</v>
      </c>
      <c r="K77" s="265">
        <v>194</v>
      </c>
      <c r="L77" s="265">
        <v>194</v>
      </c>
      <c r="M77" s="265">
        <v>166</v>
      </c>
      <c r="N77" s="265">
        <v>166</v>
      </c>
      <c r="O77" s="265">
        <v>206</v>
      </c>
      <c r="P77" s="265">
        <v>206</v>
      </c>
      <c r="Q77" s="265">
        <v>182</v>
      </c>
      <c r="R77" s="265">
        <v>196</v>
      </c>
      <c r="S77" s="265">
        <v>158</v>
      </c>
      <c r="T77" s="265">
        <v>162</v>
      </c>
      <c r="U77" s="265">
        <v>158</v>
      </c>
      <c r="V77" s="265">
        <v>132</v>
      </c>
      <c r="W77" s="265">
        <v>302</v>
      </c>
      <c r="X77" s="265">
        <v>320</v>
      </c>
      <c r="Y77" s="265">
        <v>232</v>
      </c>
      <c r="Z77" s="265">
        <v>232</v>
      </c>
      <c r="AA77" s="265">
        <v>224</v>
      </c>
      <c r="AB77" s="265">
        <v>230</v>
      </c>
      <c r="AC77" s="265"/>
      <c r="AD77" s="265"/>
      <c r="AE77" s="265"/>
      <c r="AF77" s="265"/>
      <c r="AG77" s="265"/>
    </row>
    <row r="78" spans="1:33">
      <c r="A78" s="263" t="s">
        <v>58</v>
      </c>
      <c r="B78" s="264">
        <v>516</v>
      </c>
      <c r="C78" s="265">
        <v>139</v>
      </c>
      <c r="D78" s="265">
        <v>143</v>
      </c>
      <c r="E78" s="265">
        <v>302</v>
      </c>
      <c r="F78" s="265">
        <v>293</v>
      </c>
      <c r="G78" s="265">
        <v>154</v>
      </c>
      <c r="H78" s="265">
        <v>150</v>
      </c>
      <c r="I78" s="265">
        <v>154</v>
      </c>
      <c r="J78" s="265">
        <v>150</v>
      </c>
      <c r="K78" s="265">
        <v>197</v>
      </c>
      <c r="L78" s="265">
        <v>215</v>
      </c>
      <c r="M78" s="265">
        <v>163</v>
      </c>
      <c r="N78" s="265">
        <v>166</v>
      </c>
      <c r="O78" s="265">
        <v>202</v>
      </c>
      <c r="P78" s="265">
        <v>204</v>
      </c>
      <c r="Q78" s="265">
        <v>182</v>
      </c>
      <c r="R78" s="265">
        <v>182</v>
      </c>
      <c r="S78" s="265">
        <v>156</v>
      </c>
      <c r="T78" s="265">
        <v>168</v>
      </c>
      <c r="U78" s="265">
        <v>158</v>
      </c>
      <c r="V78" s="265">
        <v>168</v>
      </c>
      <c r="W78" s="265">
        <v>302</v>
      </c>
      <c r="X78" s="265">
        <v>302</v>
      </c>
      <c r="Y78" s="265">
        <v>232</v>
      </c>
      <c r="Z78" s="265">
        <v>232</v>
      </c>
      <c r="AA78" s="265">
        <v>224</v>
      </c>
      <c r="AB78" s="265">
        <v>230</v>
      </c>
      <c r="AC78" s="265"/>
      <c r="AD78" s="265"/>
      <c r="AE78" s="265"/>
      <c r="AF78" s="265"/>
      <c r="AG78" s="265"/>
    </row>
    <row r="79" spans="1:33">
      <c r="A79" s="263" t="s">
        <v>58</v>
      </c>
      <c r="B79" s="264">
        <v>517</v>
      </c>
      <c r="C79" s="265">
        <v>139</v>
      </c>
      <c r="D79" s="265">
        <v>139</v>
      </c>
      <c r="E79" s="265">
        <v>302</v>
      </c>
      <c r="F79" s="265">
        <v>293</v>
      </c>
      <c r="G79" s="265">
        <v>152</v>
      </c>
      <c r="H79" s="265">
        <v>140</v>
      </c>
      <c r="I79" s="265">
        <v>154</v>
      </c>
      <c r="J79" s="265">
        <v>142</v>
      </c>
      <c r="K79" s="265">
        <v>194</v>
      </c>
      <c r="L79" s="265">
        <v>194</v>
      </c>
      <c r="M79" s="265">
        <v>163</v>
      </c>
      <c r="N79" s="265">
        <v>163</v>
      </c>
      <c r="O79" s="265">
        <v>200</v>
      </c>
      <c r="P79" s="265">
        <v>204</v>
      </c>
      <c r="Q79" s="265">
        <v>182</v>
      </c>
      <c r="R79" s="265">
        <v>196</v>
      </c>
      <c r="S79" s="265">
        <v>156</v>
      </c>
      <c r="T79" s="265">
        <v>168</v>
      </c>
      <c r="U79" s="265">
        <v>134</v>
      </c>
      <c r="V79" s="265">
        <v>124</v>
      </c>
      <c r="W79" s="265">
        <v>302</v>
      </c>
      <c r="X79" s="265">
        <v>302</v>
      </c>
      <c r="Y79" s="265">
        <v>232</v>
      </c>
      <c r="Z79" s="265">
        <v>232</v>
      </c>
      <c r="AA79" s="265">
        <v>224</v>
      </c>
      <c r="AB79" s="265">
        <v>230</v>
      </c>
      <c r="AC79" s="265"/>
      <c r="AD79" s="265"/>
      <c r="AE79" s="265"/>
      <c r="AF79" s="265"/>
      <c r="AG79" s="265"/>
    </row>
    <row r="80" spans="1:33">
      <c r="A80" s="263" t="s">
        <v>58</v>
      </c>
      <c r="B80" s="264">
        <v>518</v>
      </c>
      <c r="C80" s="265">
        <v>139</v>
      </c>
      <c r="D80" s="265">
        <v>143</v>
      </c>
      <c r="E80" s="265">
        <v>302</v>
      </c>
      <c r="F80" s="265">
        <v>329</v>
      </c>
      <c r="G80" s="265">
        <v>138</v>
      </c>
      <c r="H80" s="265">
        <v>150</v>
      </c>
      <c r="I80" s="265">
        <v>154</v>
      </c>
      <c r="J80" s="265">
        <v>142</v>
      </c>
      <c r="K80" s="265">
        <v>197</v>
      </c>
      <c r="L80" s="265">
        <v>215</v>
      </c>
      <c r="M80" s="265">
        <v>166</v>
      </c>
      <c r="N80" s="265">
        <v>166</v>
      </c>
      <c r="O80" s="265">
        <v>202</v>
      </c>
      <c r="P80" s="265">
        <v>188</v>
      </c>
      <c r="Q80" s="265">
        <v>182</v>
      </c>
      <c r="R80" s="265">
        <v>196</v>
      </c>
      <c r="S80" s="265">
        <v>150</v>
      </c>
      <c r="T80" s="265">
        <v>162</v>
      </c>
      <c r="U80" s="265">
        <v>158</v>
      </c>
      <c r="V80" s="265">
        <v>124</v>
      </c>
      <c r="W80" s="265">
        <v>302</v>
      </c>
      <c r="X80" s="265">
        <v>302</v>
      </c>
      <c r="Y80" s="265">
        <v>232</v>
      </c>
      <c r="Z80" s="265">
        <v>232</v>
      </c>
      <c r="AA80" s="265">
        <v>224</v>
      </c>
      <c r="AB80" s="265">
        <v>230</v>
      </c>
      <c r="AC80" s="265"/>
      <c r="AD80" s="265"/>
      <c r="AE80" s="265"/>
      <c r="AF80" s="265"/>
      <c r="AG80" s="265"/>
    </row>
    <row r="81" spans="1:33">
      <c r="A81" s="263" t="s">
        <v>58</v>
      </c>
      <c r="B81" s="264">
        <v>519</v>
      </c>
      <c r="C81" s="265">
        <v>139</v>
      </c>
      <c r="D81" s="265">
        <v>139</v>
      </c>
      <c r="E81" s="265">
        <v>302</v>
      </c>
      <c r="F81" s="265">
        <v>302</v>
      </c>
      <c r="G81" s="265">
        <v>152</v>
      </c>
      <c r="H81" s="265">
        <v>150</v>
      </c>
      <c r="I81" s="265">
        <v>154</v>
      </c>
      <c r="J81" s="265">
        <v>154</v>
      </c>
      <c r="K81" s="265">
        <v>194</v>
      </c>
      <c r="L81" s="265">
        <v>197</v>
      </c>
      <c r="M81" s="265">
        <v>163</v>
      </c>
      <c r="N81" s="265">
        <v>166</v>
      </c>
      <c r="O81" s="265">
        <v>204</v>
      </c>
      <c r="P81" s="265">
        <v>158</v>
      </c>
      <c r="Q81" s="265">
        <v>198</v>
      </c>
      <c r="R81" s="265">
        <v>196</v>
      </c>
      <c r="S81" s="265">
        <v>162</v>
      </c>
      <c r="T81" s="265">
        <v>168</v>
      </c>
      <c r="U81" s="265">
        <v>158</v>
      </c>
      <c r="V81" s="265">
        <v>134</v>
      </c>
      <c r="W81" s="265">
        <v>302</v>
      </c>
      <c r="X81" s="265">
        <v>302</v>
      </c>
      <c r="Y81" s="265">
        <v>232</v>
      </c>
      <c r="Z81" s="265">
        <v>232</v>
      </c>
      <c r="AA81" s="265">
        <v>224</v>
      </c>
      <c r="AB81" s="265">
        <v>230</v>
      </c>
      <c r="AC81" s="265"/>
      <c r="AD81" s="265"/>
      <c r="AE81" s="265"/>
      <c r="AF81" s="265"/>
      <c r="AG81" s="265"/>
    </row>
    <row r="82" spans="1:33">
      <c r="A82" s="263" t="s">
        <v>58</v>
      </c>
      <c r="B82" s="264">
        <v>520</v>
      </c>
      <c r="C82" s="265">
        <v>139</v>
      </c>
      <c r="D82" s="265">
        <v>143</v>
      </c>
      <c r="E82" s="265">
        <v>302</v>
      </c>
      <c r="F82" s="265">
        <v>302</v>
      </c>
      <c r="G82" s="265">
        <v>152</v>
      </c>
      <c r="H82" s="265">
        <v>150</v>
      </c>
      <c r="I82" s="265">
        <v>154</v>
      </c>
      <c r="J82" s="265">
        <v>154</v>
      </c>
      <c r="K82" s="265">
        <v>194</v>
      </c>
      <c r="L82" s="265">
        <v>215</v>
      </c>
      <c r="M82" s="265">
        <v>166</v>
      </c>
      <c r="N82" s="265">
        <v>160</v>
      </c>
      <c r="O82" s="265">
        <v>202</v>
      </c>
      <c r="P82" s="265">
        <v>204</v>
      </c>
      <c r="Q82" s="265">
        <v>196</v>
      </c>
      <c r="R82" s="265">
        <v>196</v>
      </c>
      <c r="S82" s="265">
        <v>159</v>
      </c>
      <c r="T82" s="265">
        <v>162</v>
      </c>
      <c r="U82" s="265">
        <v>158</v>
      </c>
      <c r="V82" s="265">
        <v>138</v>
      </c>
      <c r="W82" s="265">
        <v>302</v>
      </c>
      <c r="X82" s="265">
        <v>311</v>
      </c>
      <c r="Y82" s="265">
        <v>232</v>
      </c>
      <c r="Z82" s="265">
        <v>232</v>
      </c>
      <c r="AA82" s="265">
        <v>224</v>
      </c>
      <c r="AB82" s="265">
        <v>224</v>
      </c>
      <c r="AC82" s="265"/>
      <c r="AD82" s="265"/>
      <c r="AE82" s="265"/>
      <c r="AF82" s="265"/>
      <c r="AG82" s="265"/>
    </row>
    <row r="83" spans="1:33">
      <c r="A83" s="263" t="s">
        <v>58</v>
      </c>
      <c r="B83" s="264">
        <v>522</v>
      </c>
      <c r="C83" s="265">
        <v>139</v>
      </c>
      <c r="D83" s="265">
        <v>131</v>
      </c>
      <c r="E83" s="265">
        <v>302</v>
      </c>
      <c r="F83" s="265">
        <v>293</v>
      </c>
      <c r="G83" s="265">
        <v>154</v>
      </c>
      <c r="H83" s="265">
        <v>154</v>
      </c>
      <c r="I83" s="265">
        <v>150</v>
      </c>
      <c r="J83" s="265">
        <v>138</v>
      </c>
      <c r="K83" s="265">
        <v>194</v>
      </c>
      <c r="L83" s="265">
        <v>194</v>
      </c>
      <c r="M83" s="265">
        <v>163</v>
      </c>
      <c r="N83" s="265">
        <v>166</v>
      </c>
      <c r="O83" s="265">
        <v>200</v>
      </c>
      <c r="P83" s="265">
        <v>202</v>
      </c>
      <c r="Q83" s="265">
        <v>196</v>
      </c>
      <c r="R83" s="265">
        <v>196</v>
      </c>
      <c r="S83" s="265">
        <v>150</v>
      </c>
      <c r="T83" s="265">
        <v>162</v>
      </c>
      <c r="U83" s="265">
        <v>122</v>
      </c>
      <c r="V83" s="265">
        <v>134</v>
      </c>
      <c r="W83" s="265">
        <v>302</v>
      </c>
      <c r="X83" s="265">
        <v>302</v>
      </c>
      <c r="Y83" s="265">
        <v>232</v>
      </c>
      <c r="Z83" s="265">
        <v>232</v>
      </c>
      <c r="AA83" s="265">
        <v>224</v>
      </c>
      <c r="AB83" s="265">
        <v>224</v>
      </c>
      <c r="AC83" s="265"/>
      <c r="AD83" s="265"/>
      <c r="AE83" s="265"/>
      <c r="AF83" s="265"/>
      <c r="AG83" s="265"/>
    </row>
    <row r="84" spans="1:33">
      <c r="A84" s="263" t="s">
        <v>58</v>
      </c>
      <c r="B84" s="264">
        <v>523</v>
      </c>
      <c r="C84" s="265">
        <v>139</v>
      </c>
      <c r="D84" s="265">
        <v>139</v>
      </c>
      <c r="E84" s="265">
        <v>302</v>
      </c>
      <c r="F84" s="265">
        <v>329</v>
      </c>
      <c r="G84" s="265">
        <v>150</v>
      </c>
      <c r="H84" s="265">
        <v>140</v>
      </c>
      <c r="I84" s="265">
        <v>154</v>
      </c>
      <c r="J84" s="265">
        <v>150</v>
      </c>
      <c r="K84" s="265">
        <v>194</v>
      </c>
      <c r="L84" s="265">
        <v>200</v>
      </c>
      <c r="M84" s="265">
        <v>163</v>
      </c>
      <c r="N84" s="265">
        <v>163</v>
      </c>
      <c r="O84" s="265">
        <v>202</v>
      </c>
      <c r="P84" s="265">
        <v>204</v>
      </c>
      <c r="Q84" s="265">
        <v>182</v>
      </c>
      <c r="R84" s="265">
        <v>196</v>
      </c>
      <c r="S84" s="265">
        <v>159</v>
      </c>
      <c r="T84" s="265">
        <v>162</v>
      </c>
      <c r="U84" s="265">
        <v>132</v>
      </c>
      <c r="V84" s="265">
        <v>158</v>
      </c>
      <c r="W84" s="265">
        <v>302</v>
      </c>
      <c r="X84" s="265">
        <v>293</v>
      </c>
      <c r="Y84" s="265">
        <v>232</v>
      </c>
      <c r="Z84" s="265">
        <v>232</v>
      </c>
      <c r="AA84" s="265">
        <v>224</v>
      </c>
      <c r="AB84" s="265">
        <v>230</v>
      </c>
      <c r="AC84" s="265"/>
      <c r="AD84" s="265"/>
      <c r="AE84" s="265"/>
      <c r="AF84" s="265"/>
      <c r="AG84" s="265"/>
    </row>
    <row r="85" spans="1:33">
      <c r="A85" s="263" t="s">
        <v>58</v>
      </c>
      <c r="B85" s="264">
        <v>545</v>
      </c>
      <c r="C85" s="265">
        <v>139</v>
      </c>
      <c r="D85" s="265">
        <v>139</v>
      </c>
      <c r="E85" s="265">
        <v>302</v>
      </c>
      <c r="F85" s="265">
        <v>293</v>
      </c>
      <c r="G85" s="265">
        <v>152</v>
      </c>
      <c r="H85" s="265">
        <v>140</v>
      </c>
      <c r="I85" s="265">
        <v>154</v>
      </c>
      <c r="J85" s="265">
        <v>142</v>
      </c>
      <c r="K85" s="265">
        <v>194</v>
      </c>
      <c r="L85" s="265">
        <v>215</v>
      </c>
      <c r="M85" s="265">
        <v>166</v>
      </c>
      <c r="N85" s="265">
        <v>166</v>
      </c>
      <c r="O85" s="265">
        <v>202</v>
      </c>
      <c r="P85" s="265">
        <v>204</v>
      </c>
      <c r="Q85" s="265">
        <v>196</v>
      </c>
      <c r="R85" s="265">
        <v>196</v>
      </c>
      <c r="S85" s="265">
        <v>156</v>
      </c>
      <c r="T85" s="265">
        <v>168</v>
      </c>
      <c r="U85" s="265">
        <v>150</v>
      </c>
      <c r="V85" s="265">
        <v>140</v>
      </c>
      <c r="W85" s="265">
        <v>302</v>
      </c>
      <c r="X85" s="265">
        <v>302</v>
      </c>
      <c r="Y85" s="265">
        <v>232</v>
      </c>
      <c r="Z85" s="265">
        <v>232</v>
      </c>
      <c r="AA85" s="265">
        <v>224</v>
      </c>
      <c r="AB85" s="265">
        <v>230</v>
      </c>
      <c r="AC85" s="265"/>
      <c r="AD85" s="265"/>
      <c r="AE85" s="265"/>
      <c r="AF85" s="265"/>
      <c r="AG85" s="265"/>
    </row>
    <row r="86" spans="1:33">
      <c r="A86" s="263" t="s">
        <v>58</v>
      </c>
      <c r="B86" s="264">
        <v>546</v>
      </c>
      <c r="C86" s="265">
        <v>139</v>
      </c>
      <c r="D86" s="265">
        <v>139</v>
      </c>
      <c r="E86" s="265">
        <v>302</v>
      </c>
      <c r="F86" s="265">
        <v>302</v>
      </c>
      <c r="G86" s="265">
        <v>154</v>
      </c>
      <c r="H86" s="265">
        <v>140</v>
      </c>
      <c r="I86" s="265">
        <v>142</v>
      </c>
      <c r="J86" s="265">
        <v>154</v>
      </c>
      <c r="K86" s="265">
        <v>194</v>
      </c>
      <c r="L86" s="265">
        <v>197</v>
      </c>
      <c r="M86" s="265">
        <v>166</v>
      </c>
      <c r="N86" s="265">
        <v>160</v>
      </c>
      <c r="O86" s="265">
        <v>202</v>
      </c>
      <c r="P86" s="265">
        <v>204</v>
      </c>
      <c r="Q86" s="265">
        <v>184</v>
      </c>
      <c r="R86" s="265">
        <v>198</v>
      </c>
      <c r="S86" s="265">
        <v>150</v>
      </c>
      <c r="T86" s="265">
        <v>150</v>
      </c>
      <c r="U86" s="265">
        <v>146</v>
      </c>
      <c r="V86" s="265">
        <v>158</v>
      </c>
      <c r="W86" s="265">
        <v>302</v>
      </c>
      <c r="X86" s="265">
        <v>302</v>
      </c>
      <c r="Y86" s="265">
        <v>232</v>
      </c>
      <c r="Z86" s="265">
        <v>232</v>
      </c>
      <c r="AA86" s="265">
        <v>224</v>
      </c>
      <c r="AB86" s="265">
        <v>230</v>
      </c>
      <c r="AC86" s="265"/>
      <c r="AD86" s="265"/>
      <c r="AE86" s="265"/>
      <c r="AF86" s="265"/>
      <c r="AG86" s="265"/>
    </row>
    <row r="87" spans="1:33">
      <c r="A87" s="263" t="s">
        <v>58</v>
      </c>
      <c r="B87" s="264">
        <v>547</v>
      </c>
      <c r="C87" s="265">
        <v>139</v>
      </c>
      <c r="D87" s="265">
        <v>143</v>
      </c>
      <c r="E87" s="265">
        <v>302</v>
      </c>
      <c r="F87" s="265">
        <v>293</v>
      </c>
      <c r="G87" s="265">
        <v>152</v>
      </c>
      <c r="H87" s="265">
        <v>140</v>
      </c>
      <c r="I87" s="265">
        <v>142</v>
      </c>
      <c r="J87" s="265">
        <v>154</v>
      </c>
      <c r="K87" s="265">
        <v>197</v>
      </c>
      <c r="L87" s="265">
        <v>215</v>
      </c>
      <c r="M87" s="265">
        <v>163</v>
      </c>
      <c r="N87" s="265">
        <v>163</v>
      </c>
      <c r="O87" s="265">
        <v>200</v>
      </c>
      <c r="P87" s="265">
        <v>202</v>
      </c>
      <c r="Q87" s="265">
        <v>182</v>
      </c>
      <c r="R87" s="265">
        <v>196</v>
      </c>
      <c r="S87" s="265">
        <v>168</v>
      </c>
      <c r="T87" s="265">
        <v>162</v>
      </c>
      <c r="U87" s="265">
        <v>150</v>
      </c>
      <c r="V87" s="265">
        <v>150</v>
      </c>
      <c r="W87" s="265">
        <v>302</v>
      </c>
      <c r="X87" s="265">
        <v>302</v>
      </c>
      <c r="Y87" s="265">
        <v>232</v>
      </c>
      <c r="Z87" s="265">
        <v>232</v>
      </c>
      <c r="AA87" s="265">
        <v>224</v>
      </c>
      <c r="AB87" s="265">
        <v>230</v>
      </c>
      <c r="AC87" s="265"/>
      <c r="AD87" s="265"/>
      <c r="AE87" s="265"/>
      <c r="AF87" s="265"/>
      <c r="AG87" s="265"/>
    </row>
    <row r="88" spans="1:33">
      <c r="A88" s="263" t="s">
        <v>58</v>
      </c>
      <c r="B88" s="264">
        <v>548</v>
      </c>
      <c r="C88" s="265">
        <v>139</v>
      </c>
      <c r="D88" s="265">
        <v>143</v>
      </c>
      <c r="E88" s="265">
        <v>302</v>
      </c>
      <c r="F88" s="265">
        <v>338</v>
      </c>
      <c r="G88" s="265">
        <v>154</v>
      </c>
      <c r="H88" s="265">
        <v>150</v>
      </c>
      <c r="I88" s="265">
        <v>154</v>
      </c>
      <c r="J88" s="265">
        <v>142</v>
      </c>
      <c r="K88" s="265">
        <v>194</v>
      </c>
      <c r="L88" s="265">
        <v>215</v>
      </c>
      <c r="M88" s="265">
        <v>166</v>
      </c>
      <c r="N88" s="265">
        <v>160</v>
      </c>
      <c r="O88" s="265">
        <v>200</v>
      </c>
      <c r="P88" s="265">
        <v>186</v>
      </c>
      <c r="Q88" s="265">
        <v>182</v>
      </c>
      <c r="R88" s="265">
        <v>182</v>
      </c>
      <c r="S88" s="265">
        <v>156</v>
      </c>
      <c r="T88" s="265">
        <v>168</v>
      </c>
      <c r="U88" s="265">
        <v>150</v>
      </c>
      <c r="V88" s="265">
        <v>122</v>
      </c>
      <c r="W88" s="265">
        <v>302</v>
      </c>
      <c r="X88" s="265">
        <v>320</v>
      </c>
      <c r="Y88" s="265">
        <v>232</v>
      </c>
      <c r="Z88" s="265">
        <v>232</v>
      </c>
      <c r="AA88" s="265">
        <v>224</v>
      </c>
      <c r="AB88" s="265">
        <v>230</v>
      </c>
      <c r="AC88" s="265"/>
      <c r="AD88" s="265"/>
      <c r="AE88" s="265"/>
      <c r="AF88" s="265"/>
      <c r="AG88" s="265"/>
    </row>
    <row r="89" spans="1:33">
      <c r="A89" s="263" t="s">
        <v>58</v>
      </c>
      <c r="B89" s="264">
        <v>549</v>
      </c>
      <c r="C89" s="265">
        <v>139</v>
      </c>
      <c r="D89" s="265">
        <v>143</v>
      </c>
      <c r="E89" s="265">
        <v>302</v>
      </c>
      <c r="F89" s="265">
        <v>302</v>
      </c>
      <c r="G89" s="265">
        <v>152</v>
      </c>
      <c r="H89" s="265">
        <v>152</v>
      </c>
      <c r="I89" s="265">
        <v>154</v>
      </c>
      <c r="J89" s="265">
        <v>186</v>
      </c>
      <c r="K89" s="265">
        <v>194</v>
      </c>
      <c r="L89" s="265">
        <v>215</v>
      </c>
      <c r="M89" s="265">
        <v>163</v>
      </c>
      <c r="N89" s="265">
        <v>163</v>
      </c>
      <c r="O89" s="265">
        <v>200</v>
      </c>
      <c r="P89" s="265">
        <v>186</v>
      </c>
      <c r="Q89" s="265">
        <v>196</v>
      </c>
      <c r="R89" s="265">
        <v>184</v>
      </c>
      <c r="S89" s="265">
        <v>156</v>
      </c>
      <c r="T89" s="265">
        <v>167</v>
      </c>
      <c r="U89" s="265">
        <v>150</v>
      </c>
      <c r="V89" s="265">
        <v>124</v>
      </c>
      <c r="W89" s="265">
        <v>302</v>
      </c>
      <c r="X89" s="265">
        <v>302</v>
      </c>
      <c r="Y89" s="265">
        <v>232</v>
      </c>
      <c r="Z89" s="265">
        <v>232</v>
      </c>
      <c r="AA89" s="265">
        <v>224</v>
      </c>
      <c r="AB89" s="265">
        <v>230</v>
      </c>
      <c r="AC89" s="265"/>
      <c r="AD89" s="265"/>
      <c r="AE89" s="265"/>
      <c r="AF89" s="265"/>
      <c r="AG89" s="265"/>
    </row>
    <row r="90" spans="1:33">
      <c r="A90" s="263" t="s">
        <v>58</v>
      </c>
      <c r="B90" s="264">
        <v>550</v>
      </c>
      <c r="C90" s="265">
        <v>139</v>
      </c>
      <c r="D90" s="265">
        <v>139</v>
      </c>
      <c r="E90" s="265">
        <v>302</v>
      </c>
      <c r="F90" s="265">
        <v>329</v>
      </c>
      <c r="G90" s="265">
        <v>142</v>
      </c>
      <c r="H90" s="265">
        <v>154</v>
      </c>
      <c r="I90" s="265">
        <v>154</v>
      </c>
      <c r="J90" s="265">
        <v>170</v>
      </c>
      <c r="K90" s="265">
        <v>215</v>
      </c>
      <c r="L90" s="265">
        <v>215</v>
      </c>
      <c r="M90" s="265">
        <v>163</v>
      </c>
      <c r="N90" s="265">
        <v>163</v>
      </c>
      <c r="O90" s="265">
        <v>200</v>
      </c>
      <c r="P90" s="265">
        <v>202</v>
      </c>
      <c r="Q90" s="265">
        <v>196</v>
      </c>
      <c r="R90" s="265">
        <v>184</v>
      </c>
      <c r="S90" s="265">
        <v>150</v>
      </c>
      <c r="T90" s="265">
        <v>162</v>
      </c>
      <c r="U90" s="265">
        <v>146</v>
      </c>
      <c r="V90" s="265">
        <v>158</v>
      </c>
      <c r="W90" s="265">
        <v>302</v>
      </c>
      <c r="X90" s="265">
        <v>302</v>
      </c>
      <c r="Y90" s="265">
        <v>232</v>
      </c>
      <c r="Z90" s="265">
        <v>232</v>
      </c>
      <c r="AA90" s="265">
        <v>224</v>
      </c>
      <c r="AB90" s="265">
        <v>224</v>
      </c>
      <c r="AC90" s="265"/>
      <c r="AD90" s="265"/>
      <c r="AE90" s="265"/>
      <c r="AF90" s="265"/>
      <c r="AG90" s="265"/>
    </row>
    <row r="91" spans="1:33">
      <c r="A91" s="263" t="s">
        <v>58</v>
      </c>
      <c r="B91" s="264">
        <v>551</v>
      </c>
      <c r="C91" s="265">
        <v>139</v>
      </c>
      <c r="D91" s="265">
        <v>143</v>
      </c>
      <c r="E91" s="265">
        <v>302</v>
      </c>
      <c r="F91" s="265">
        <v>326</v>
      </c>
      <c r="G91" s="265">
        <v>154</v>
      </c>
      <c r="H91" s="265">
        <v>140</v>
      </c>
      <c r="I91" s="265">
        <v>154</v>
      </c>
      <c r="J91" s="265">
        <v>158</v>
      </c>
      <c r="K91" s="265">
        <v>194</v>
      </c>
      <c r="L91" s="265">
        <v>194</v>
      </c>
      <c r="M91" s="265">
        <v>163</v>
      </c>
      <c r="N91" s="265">
        <v>166</v>
      </c>
      <c r="O91" s="265">
        <v>202</v>
      </c>
      <c r="P91" s="265">
        <v>206</v>
      </c>
      <c r="Q91" s="265">
        <v>196</v>
      </c>
      <c r="R91" s="265">
        <v>198</v>
      </c>
      <c r="S91" s="265">
        <v>156</v>
      </c>
      <c r="T91" s="265">
        <v>168</v>
      </c>
      <c r="U91" s="265">
        <v>132</v>
      </c>
      <c r="V91" s="265">
        <v>150</v>
      </c>
      <c r="W91" s="265">
        <v>302</v>
      </c>
      <c r="X91" s="265">
        <v>293</v>
      </c>
      <c r="Y91" s="265">
        <v>232</v>
      </c>
      <c r="Z91" s="265">
        <v>232</v>
      </c>
      <c r="AA91" s="265">
        <v>224</v>
      </c>
      <c r="AB91" s="265">
        <v>230</v>
      </c>
      <c r="AC91" s="265"/>
      <c r="AD91" s="265"/>
      <c r="AE91" s="265"/>
      <c r="AF91" s="265"/>
      <c r="AG91" s="265"/>
    </row>
    <row r="92" spans="1:33">
      <c r="A92" s="263" t="s">
        <v>58</v>
      </c>
      <c r="B92" s="264">
        <v>552</v>
      </c>
      <c r="C92" s="265">
        <v>139</v>
      </c>
      <c r="D92" s="265">
        <v>139</v>
      </c>
      <c r="E92" s="265">
        <v>302</v>
      </c>
      <c r="F92" s="265">
        <v>338</v>
      </c>
      <c r="G92" s="265">
        <v>152</v>
      </c>
      <c r="H92" s="265">
        <v>154</v>
      </c>
      <c r="I92" s="265">
        <v>154</v>
      </c>
      <c r="J92" s="265">
        <v>170</v>
      </c>
      <c r="K92" s="265">
        <v>194</v>
      </c>
      <c r="L92" s="265">
        <v>197</v>
      </c>
      <c r="M92" s="265">
        <v>163</v>
      </c>
      <c r="N92" s="265">
        <v>166</v>
      </c>
      <c r="O92" s="265">
        <v>202</v>
      </c>
      <c r="P92" s="265">
        <v>200</v>
      </c>
      <c r="Q92" s="265">
        <v>196</v>
      </c>
      <c r="R92" s="265">
        <v>196</v>
      </c>
      <c r="S92" s="265">
        <v>159</v>
      </c>
      <c r="T92" s="265">
        <v>162</v>
      </c>
      <c r="U92" s="265">
        <v>146</v>
      </c>
      <c r="V92" s="265">
        <v>132</v>
      </c>
      <c r="W92" s="265">
        <v>302</v>
      </c>
      <c r="X92" s="265">
        <v>302</v>
      </c>
      <c r="Y92" s="265">
        <v>232</v>
      </c>
      <c r="Z92" s="265">
        <v>232</v>
      </c>
      <c r="AA92" s="265">
        <v>224</v>
      </c>
      <c r="AB92" s="265">
        <v>224</v>
      </c>
      <c r="AC92" s="265"/>
      <c r="AD92" s="265"/>
      <c r="AE92" s="265"/>
      <c r="AF92" s="265"/>
      <c r="AG92" s="265"/>
    </row>
    <row r="93" spans="1:33">
      <c r="A93" s="263" t="s">
        <v>58</v>
      </c>
      <c r="B93" s="264">
        <v>553</v>
      </c>
      <c r="C93" s="265">
        <v>139</v>
      </c>
      <c r="D93" s="265">
        <v>139</v>
      </c>
      <c r="E93" s="265">
        <v>302</v>
      </c>
      <c r="F93" s="265">
        <v>338</v>
      </c>
      <c r="G93" s="265">
        <v>152</v>
      </c>
      <c r="H93" s="265">
        <v>150</v>
      </c>
      <c r="I93" s="265">
        <v>154</v>
      </c>
      <c r="J93" s="265">
        <v>154</v>
      </c>
      <c r="K93" s="265">
        <v>194</v>
      </c>
      <c r="L93" s="265">
        <v>215</v>
      </c>
      <c r="M93" s="265">
        <v>163</v>
      </c>
      <c r="N93" s="265">
        <v>166</v>
      </c>
      <c r="O93" s="265">
        <v>200</v>
      </c>
      <c r="P93" s="265">
        <v>202</v>
      </c>
      <c r="Q93" s="265">
        <v>182</v>
      </c>
      <c r="R93" s="265">
        <v>198</v>
      </c>
      <c r="S93" s="265">
        <v>156</v>
      </c>
      <c r="T93" s="265">
        <v>168</v>
      </c>
      <c r="U93" s="265">
        <v>148</v>
      </c>
      <c r="V93" s="265">
        <v>138</v>
      </c>
      <c r="W93" s="265">
        <v>302</v>
      </c>
      <c r="X93" s="265">
        <v>302</v>
      </c>
      <c r="Y93" s="265">
        <v>232</v>
      </c>
      <c r="Z93" s="265">
        <v>232</v>
      </c>
      <c r="AA93" s="265">
        <v>230</v>
      </c>
      <c r="AB93" s="265">
        <v>224</v>
      </c>
      <c r="AC93" s="265"/>
      <c r="AD93" s="265"/>
      <c r="AE93" s="265"/>
      <c r="AF93" s="265"/>
      <c r="AG93" s="265"/>
    </row>
    <row r="94" spans="1:33">
      <c r="A94" s="263" t="s">
        <v>38</v>
      </c>
      <c r="B94" s="264">
        <v>424</v>
      </c>
      <c r="C94" s="265">
        <v>139</v>
      </c>
      <c r="D94" s="265">
        <v>143</v>
      </c>
      <c r="E94" s="265">
        <v>293</v>
      </c>
      <c r="F94" s="265">
        <v>302</v>
      </c>
      <c r="G94" s="265">
        <v>150</v>
      </c>
      <c r="H94" s="265">
        <v>140</v>
      </c>
      <c r="I94" s="265">
        <v>158</v>
      </c>
      <c r="J94" s="265">
        <v>186</v>
      </c>
      <c r="K94" s="265">
        <v>194</v>
      </c>
      <c r="L94" s="265">
        <v>197</v>
      </c>
      <c r="M94" s="265">
        <v>163</v>
      </c>
      <c r="N94" s="265">
        <v>166</v>
      </c>
      <c r="O94" s="265">
        <v>202</v>
      </c>
      <c r="P94" s="265">
        <v>202</v>
      </c>
      <c r="Q94" s="265">
        <v>196</v>
      </c>
      <c r="R94" s="265">
        <v>196</v>
      </c>
      <c r="S94" s="265">
        <v>162</v>
      </c>
      <c r="T94" s="265">
        <v>150</v>
      </c>
      <c r="U94" s="265">
        <v>158</v>
      </c>
      <c r="V94" s="265">
        <v>146</v>
      </c>
      <c r="W94" s="265">
        <v>302</v>
      </c>
      <c r="X94" s="265">
        <v>302</v>
      </c>
      <c r="Y94" s="265">
        <v>232</v>
      </c>
      <c r="Z94" s="265">
        <v>232</v>
      </c>
      <c r="AA94" s="265">
        <v>224</v>
      </c>
      <c r="AB94" s="265">
        <v>206</v>
      </c>
      <c r="AC94" s="265"/>
      <c r="AD94" s="265"/>
      <c r="AE94" s="265"/>
      <c r="AF94" s="265"/>
      <c r="AG94" s="265"/>
    </row>
    <row r="95" spans="1:33">
      <c r="A95" s="263" t="s">
        <v>38</v>
      </c>
      <c r="B95" s="264">
        <v>426</v>
      </c>
      <c r="C95" s="265">
        <v>139</v>
      </c>
      <c r="D95" s="265">
        <v>143</v>
      </c>
      <c r="E95" s="265">
        <v>293</v>
      </c>
      <c r="F95" s="265">
        <v>302</v>
      </c>
      <c r="G95" s="265">
        <v>150</v>
      </c>
      <c r="H95" s="265">
        <v>154</v>
      </c>
      <c r="I95" s="265">
        <v>158</v>
      </c>
      <c r="J95" s="265">
        <v>158</v>
      </c>
      <c r="K95" s="265">
        <v>194</v>
      </c>
      <c r="L95" s="265">
        <v>215</v>
      </c>
      <c r="M95" s="265">
        <v>163</v>
      </c>
      <c r="N95" s="265">
        <v>166</v>
      </c>
      <c r="O95" s="265">
        <v>206</v>
      </c>
      <c r="P95" s="265">
        <v>202</v>
      </c>
      <c r="Q95" s="265">
        <v>198</v>
      </c>
      <c r="R95" s="265">
        <v>182</v>
      </c>
      <c r="S95" s="265">
        <v>162</v>
      </c>
      <c r="T95" s="265">
        <v>150</v>
      </c>
      <c r="U95" s="265">
        <v>158</v>
      </c>
      <c r="V95" s="265">
        <v>146</v>
      </c>
      <c r="W95" s="265">
        <v>320</v>
      </c>
      <c r="X95" s="265">
        <v>302</v>
      </c>
      <c r="Y95" s="265">
        <v>232</v>
      </c>
      <c r="Z95" s="265">
        <v>232</v>
      </c>
      <c r="AA95" s="265">
        <v>224</v>
      </c>
      <c r="AB95" s="265">
        <v>230</v>
      </c>
      <c r="AC95" s="265"/>
      <c r="AD95" s="265"/>
      <c r="AE95" s="265"/>
      <c r="AF95" s="265"/>
      <c r="AG95" s="265"/>
    </row>
    <row r="96" spans="1:33">
      <c r="A96" s="263" t="s">
        <v>38</v>
      </c>
      <c r="B96" s="264">
        <v>427</v>
      </c>
      <c r="C96" s="265">
        <v>139</v>
      </c>
      <c r="D96" s="265">
        <v>143</v>
      </c>
      <c r="E96" s="265">
        <v>293</v>
      </c>
      <c r="F96" s="265">
        <v>302</v>
      </c>
      <c r="G96" s="265">
        <v>150</v>
      </c>
      <c r="H96" s="265">
        <v>154</v>
      </c>
      <c r="I96" s="265">
        <v>158</v>
      </c>
      <c r="J96" s="265">
        <v>138</v>
      </c>
      <c r="K96" s="265">
        <v>197</v>
      </c>
      <c r="L96" s="265">
        <v>215</v>
      </c>
      <c r="M96" s="265">
        <v>163</v>
      </c>
      <c r="N96" s="265">
        <v>163</v>
      </c>
      <c r="O96" s="265">
        <v>202</v>
      </c>
      <c r="P96" s="265">
        <v>202</v>
      </c>
      <c r="Q96" s="265">
        <v>196</v>
      </c>
      <c r="R96" s="265">
        <v>200</v>
      </c>
      <c r="S96" s="265">
        <v>150</v>
      </c>
      <c r="T96" s="265">
        <v>168</v>
      </c>
      <c r="U96" s="265">
        <v>152</v>
      </c>
      <c r="V96" s="265">
        <v>132</v>
      </c>
      <c r="W96" s="265">
        <v>293</v>
      </c>
      <c r="X96" s="265">
        <v>293</v>
      </c>
      <c r="Y96" s="265">
        <v>232</v>
      </c>
      <c r="Z96" s="265">
        <v>232</v>
      </c>
      <c r="AA96" s="265">
        <v>224</v>
      </c>
      <c r="AB96" s="265">
        <v>167</v>
      </c>
      <c r="AC96" s="265"/>
      <c r="AD96" s="265"/>
      <c r="AE96" s="265"/>
      <c r="AF96" s="265"/>
      <c r="AG96" s="265"/>
    </row>
    <row r="97" spans="1:33">
      <c r="A97" s="263" t="s">
        <v>38</v>
      </c>
      <c r="B97" s="264">
        <v>428</v>
      </c>
      <c r="C97" s="265">
        <v>139</v>
      </c>
      <c r="D97" s="265">
        <v>143</v>
      </c>
      <c r="E97" s="265">
        <v>302</v>
      </c>
      <c r="F97" s="265">
        <v>293</v>
      </c>
      <c r="G97" s="265">
        <v>150</v>
      </c>
      <c r="H97" s="265">
        <v>150</v>
      </c>
      <c r="I97" s="265">
        <v>158</v>
      </c>
      <c r="J97" s="265">
        <v>158</v>
      </c>
      <c r="K97" s="265">
        <v>194</v>
      </c>
      <c r="L97" s="265">
        <v>200</v>
      </c>
      <c r="M97" s="265">
        <v>163</v>
      </c>
      <c r="N97" s="265">
        <v>166</v>
      </c>
      <c r="O97" s="265">
        <v>206</v>
      </c>
      <c r="P97" s="265">
        <v>206</v>
      </c>
      <c r="Q97" s="265">
        <v>184</v>
      </c>
      <c r="R97" s="265">
        <v>198</v>
      </c>
      <c r="S97" s="265">
        <v>162</v>
      </c>
      <c r="T97" s="265">
        <v>162</v>
      </c>
      <c r="U97" s="265">
        <v>146</v>
      </c>
      <c r="V97" s="265">
        <v>158</v>
      </c>
      <c r="W97" s="265">
        <v>302</v>
      </c>
      <c r="X97" s="265">
        <v>302</v>
      </c>
      <c r="Y97" s="265">
        <v>232</v>
      </c>
      <c r="Z97" s="265">
        <v>232</v>
      </c>
      <c r="AA97" s="265">
        <v>194</v>
      </c>
      <c r="AB97" s="265">
        <v>230</v>
      </c>
      <c r="AC97" s="265"/>
      <c r="AD97" s="265"/>
      <c r="AE97" s="265"/>
      <c r="AF97" s="265"/>
      <c r="AG97" s="265"/>
    </row>
    <row r="98" spans="1:33">
      <c r="A98" s="263" t="s">
        <v>38</v>
      </c>
      <c r="B98" s="264">
        <v>429</v>
      </c>
      <c r="C98" s="265">
        <v>139</v>
      </c>
      <c r="D98" s="265">
        <v>143</v>
      </c>
      <c r="E98" s="265">
        <v>302</v>
      </c>
      <c r="F98" s="265">
        <v>329</v>
      </c>
      <c r="G98" s="265">
        <v>150</v>
      </c>
      <c r="H98" s="265">
        <v>140</v>
      </c>
      <c r="I98" s="265">
        <v>170</v>
      </c>
      <c r="J98" s="265">
        <v>158</v>
      </c>
      <c r="K98" s="265">
        <v>194</v>
      </c>
      <c r="L98" s="265">
        <v>194</v>
      </c>
      <c r="M98" s="265">
        <v>163</v>
      </c>
      <c r="N98" s="265">
        <v>166</v>
      </c>
      <c r="O98" s="265">
        <v>206</v>
      </c>
      <c r="P98" s="265">
        <v>202</v>
      </c>
      <c r="Q98" s="265">
        <v>182</v>
      </c>
      <c r="R98" s="265">
        <v>196</v>
      </c>
      <c r="S98" s="265">
        <v>162</v>
      </c>
      <c r="T98" s="265">
        <v>159</v>
      </c>
      <c r="U98" s="265">
        <v>146</v>
      </c>
      <c r="V98" s="265">
        <v>158</v>
      </c>
      <c r="W98" s="265">
        <v>320</v>
      </c>
      <c r="X98" s="265">
        <v>302</v>
      </c>
      <c r="Y98" s="265">
        <v>232</v>
      </c>
      <c r="Z98" s="265">
        <v>232</v>
      </c>
      <c r="AA98" s="265">
        <v>214</v>
      </c>
      <c r="AB98" s="265">
        <v>224</v>
      </c>
      <c r="AC98" s="265"/>
      <c r="AD98" s="265"/>
      <c r="AE98" s="265"/>
      <c r="AF98" s="265"/>
      <c r="AG98" s="265"/>
    </row>
    <row r="99" spans="1:33">
      <c r="A99" s="263" t="s">
        <v>38</v>
      </c>
      <c r="B99" s="264">
        <v>430</v>
      </c>
      <c r="C99" s="265">
        <v>139</v>
      </c>
      <c r="D99" s="265">
        <v>143</v>
      </c>
      <c r="E99" s="265">
        <v>320</v>
      </c>
      <c r="F99" s="265">
        <v>329</v>
      </c>
      <c r="G99" s="265">
        <v>150</v>
      </c>
      <c r="H99" s="265">
        <v>152</v>
      </c>
      <c r="I99" s="265">
        <v>158</v>
      </c>
      <c r="J99" s="265">
        <v>158</v>
      </c>
      <c r="K99" s="265">
        <v>215</v>
      </c>
      <c r="L99" s="265">
        <v>215</v>
      </c>
      <c r="M99" s="265">
        <v>163</v>
      </c>
      <c r="N99" s="265">
        <v>166</v>
      </c>
      <c r="O99" s="265">
        <v>198</v>
      </c>
      <c r="P99" s="265">
        <v>206</v>
      </c>
      <c r="Q99" s="265">
        <v>184</v>
      </c>
      <c r="R99" s="265">
        <v>198</v>
      </c>
      <c r="S99" s="265">
        <v>163</v>
      </c>
      <c r="T99" s="265">
        <v>150</v>
      </c>
      <c r="U99" s="265">
        <v>158</v>
      </c>
      <c r="V99" s="265">
        <v>146</v>
      </c>
      <c r="W99" s="265">
        <v>302</v>
      </c>
      <c r="X99" s="265">
        <v>293</v>
      </c>
      <c r="Y99" s="265">
        <v>232</v>
      </c>
      <c r="Z99" s="265">
        <v>232</v>
      </c>
      <c r="AA99" s="265">
        <v>224</v>
      </c>
      <c r="AB99" s="265">
        <v>224</v>
      </c>
      <c r="AC99" s="265"/>
      <c r="AD99" s="265"/>
      <c r="AE99" s="265"/>
      <c r="AF99" s="265"/>
      <c r="AG99" s="265"/>
    </row>
    <row r="100" spans="1:33">
      <c r="A100" s="263" t="s">
        <v>38</v>
      </c>
      <c r="B100" s="264">
        <v>431</v>
      </c>
      <c r="C100" s="265">
        <v>139</v>
      </c>
      <c r="D100" s="265">
        <v>143</v>
      </c>
      <c r="E100" s="265">
        <v>302</v>
      </c>
      <c r="F100" s="265">
        <v>293</v>
      </c>
      <c r="G100" s="265">
        <v>150</v>
      </c>
      <c r="H100" s="265">
        <v>150</v>
      </c>
      <c r="I100" s="265">
        <v>158</v>
      </c>
      <c r="J100" s="265">
        <v>158</v>
      </c>
      <c r="K100" s="265">
        <v>194</v>
      </c>
      <c r="L100" s="265">
        <v>215</v>
      </c>
      <c r="M100" s="265">
        <v>163</v>
      </c>
      <c r="N100" s="265">
        <v>166</v>
      </c>
      <c r="O100" s="265">
        <v>202</v>
      </c>
      <c r="P100" s="265">
        <v>202</v>
      </c>
      <c r="Q100" s="265">
        <v>200</v>
      </c>
      <c r="R100" s="265">
        <v>196</v>
      </c>
      <c r="S100" s="265">
        <v>162</v>
      </c>
      <c r="T100" s="265">
        <v>150</v>
      </c>
      <c r="U100" s="265">
        <v>158</v>
      </c>
      <c r="V100" s="265">
        <v>146</v>
      </c>
      <c r="W100" s="265">
        <v>302</v>
      </c>
      <c r="X100" s="265">
        <v>302</v>
      </c>
      <c r="Y100" s="265">
        <v>232</v>
      </c>
      <c r="Z100" s="265">
        <v>232</v>
      </c>
      <c r="AA100" s="265">
        <v>224</v>
      </c>
      <c r="AB100" s="265">
        <v>230</v>
      </c>
      <c r="AC100" s="265"/>
      <c r="AD100" s="265"/>
      <c r="AE100" s="265"/>
      <c r="AF100" s="265"/>
      <c r="AG100" s="265"/>
    </row>
    <row r="101" spans="1:33">
      <c r="A101" s="263" t="s">
        <v>38</v>
      </c>
      <c r="B101" s="264">
        <v>432</v>
      </c>
      <c r="C101" s="265">
        <v>143</v>
      </c>
      <c r="D101" s="265">
        <v>139</v>
      </c>
      <c r="E101" s="265">
        <v>302</v>
      </c>
      <c r="F101" s="265">
        <v>293</v>
      </c>
      <c r="G101" s="265">
        <v>150</v>
      </c>
      <c r="H101" s="265">
        <v>150</v>
      </c>
      <c r="I101" s="265">
        <v>170</v>
      </c>
      <c r="J101" s="265">
        <v>158</v>
      </c>
      <c r="K101" s="265">
        <v>194</v>
      </c>
      <c r="L101" s="265">
        <v>215</v>
      </c>
      <c r="M101" s="265">
        <v>163</v>
      </c>
      <c r="N101" s="265">
        <v>166</v>
      </c>
      <c r="O101" s="265">
        <v>198</v>
      </c>
      <c r="P101" s="265">
        <v>206</v>
      </c>
      <c r="Q101" s="265">
        <v>184</v>
      </c>
      <c r="R101" s="265">
        <v>198</v>
      </c>
      <c r="S101" s="265">
        <v>162</v>
      </c>
      <c r="T101" s="265">
        <v>150</v>
      </c>
      <c r="U101" s="265">
        <v>146</v>
      </c>
      <c r="V101" s="265">
        <v>158</v>
      </c>
      <c r="W101" s="265">
        <v>302</v>
      </c>
      <c r="X101" s="265">
        <v>311</v>
      </c>
      <c r="Y101" s="265">
        <v>232</v>
      </c>
      <c r="Z101" s="265">
        <v>232</v>
      </c>
      <c r="AA101" s="265">
        <v>217</v>
      </c>
      <c r="AB101" s="265">
        <v>224</v>
      </c>
      <c r="AC101" s="265"/>
      <c r="AD101" s="265"/>
      <c r="AE101" s="265"/>
      <c r="AF101" s="265"/>
      <c r="AG101" s="265"/>
    </row>
    <row r="102" spans="1:33">
      <c r="A102" s="263" t="s">
        <v>38</v>
      </c>
      <c r="B102" s="264">
        <v>433</v>
      </c>
      <c r="C102" s="265">
        <v>139</v>
      </c>
      <c r="D102" s="265">
        <v>139</v>
      </c>
      <c r="E102" s="265">
        <v>293</v>
      </c>
      <c r="F102" s="265">
        <v>302</v>
      </c>
      <c r="G102" s="265">
        <v>150</v>
      </c>
      <c r="H102" s="265">
        <v>150</v>
      </c>
      <c r="I102" s="265">
        <v>150</v>
      </c>
      <c r="J102" s="265">
        <v>178</v>
      </c>
      <c r="K102" s="265">
        <v>194</v>
      </c>
      <c r="L102" s="265">
        <v>215</v>
      </c>
      <c r="M102" s="265">
        <v>163</v>
      </c>
      <c r="N102" s="265">
        <v>166</v>
      </c>
      <c r="O102" s="265">
        <v>202</v>
      </c>
      <c r="P102" s="265">
        <v>204</v>
      </c>
      <c r="Q102" s="265">
        <v>196</v>
      </c>
      <c r="R102" s="265">
        <v>196</v>
      </c>
      <c r="S102" s="265">
        <v>168</v>
      </c>
      <c r="T102" s="265">
        <v>156</v>
      </c>
      <c r="U102" s="265">
        <v>152</v>
      </c>
      <c r="V102" s="265">
        <v>134</v>
      </c>
      <c r="W102" s="265">
        <v>302</v>
      </c>
      <c r="X102" s="265">
        <v>302</v>
      </c>
      <c r="Y102" s="265">
        <v>232</v>
      </c>
      <c r="Z102" s="265">
        <v>232</v>
      </c>
      <c r="AA102" s="265">
        <v>224</v>
      </c>
      <c r="AB102" s="265">
        <v>232</v>
      </c>
      <c r="AC102" s="265"/>
      <c r="AD102" s="265"/>
      <c r="AE102" s="265"/>
      <c r="AF102" s="265"/>
      <c r="AG102" s="265"/>
    </row>
    <row r="103" spans="1:33">
      <c r="A103" s="263" t="s">
        <v>38</v>
      </c>
      <c r="B103" s="264">
        <v>434</v>
      </c>
      <c r="C103" s="265">
        <v>139</v>
      </c>
      <c r="D103" s="265">
        <v>143</v>
      </c>
      <c r="E103" s="265">
        <v>293</v>
      </c>
      <c r="F103" s="265">
        <v>302</v>
      </c>
      <c r="G103" s="265">
        <v>150</v>
      </c>
      <c r="H103" s="265">
        <v>150</v>
      </c>
      <c r="I103" s="265">
        <v>158</v>
      </c>
      <c r="J103" s="265">
        <v>150</v>
      </c>
      <c r="K103" s="265">
        <v>215</v>
      </c>
      <c r="L103" s="265">
        <v>215</v>
      </c>
      <c r="M103" s="265">
        <v>163</v>
      </c>
      <c r="N103" s="265">
        <v>166</v>
      </c>
      <c r="O103" s="265">
        <v>202</v>
      </c>
      <c r="P103" s="265">
        <v>204</v>
      </c>
      <c r="Q103" s="265">
        <v>182</v>
      </c>
      <c r="R103" s="265">
        <v>196</v>
      </c>
      <c r="S103" s="265">
        <v>162</v>
      </c>
      <c r="T103" s="265">
        <v>150</v>
      </c>
      <c r="U103" s="265">
        <v>158</v>
      </c>
      <c r="V103" s="265">
        <v>146</v>
      </c>
      <c r="W103" s="265">
        <v>320</v>
      </c>
      <c r="X103" s="265">
        <v>302</v>
      </c>
      <c r="Y103" s="265">
        <v>232</v>
      </c>
      <c r="Z103" s="265">
        <v>232</v>
      </c>
      <c r="AA103" s="265">
        <v>224</v>
      </c>
      <c r="AB103" s="265">
        <v>224</v>
      </c>
      <c r="AC103" s="265"/>
      <c r="AD103" s="265"/>
      <c r="AE103" s="265"/>
      <c r="AF103" s="265"/>
      <c r="AG103" s="265"/>
    </row>
    <row r="104" spans="1:33">
      <c r="A104" s="263" t="s">
        <v>38</v>
      </c>
      <c r="B104" s="264">
        <v>435</v>
      </c>
      <c r="C104" s="265">
        <v>139</v>
      </c>
      <c r="D104" s="265">
        <v>143</v>
      </c>
      <c r="E104" s="265">
        <v>302</v>
      </c>
      <c r="F104" s="265">
        <v>302</v>
      </c>
      <c r="G104" s="265">
        <v>150</v>
      </c>
      <c r="H104" s="265">
        <v>150</v>
      </c>
      <c r="I104" s="265">
        <v>158</v>
      </c>
      <c r="J104" s="265">
        <v>158</v>
      </c>
      <c r="K104" s="265">
        <v>194</v>
      </c>
      <c r="L104" s="265">
        <v>215</v>
      </c>
      <c r="M104" s="265">
        <v>163</v>
      </c>
      <c r="N104" s="265">
        <v>166</v>
      </c>
      <c r="O104" s="265">
        <v>202</v>
      </c>
      <c r="P104" s="265">
        <v>204</v>
      </c>
      <c r="Q104" s="265">
        <v>182</v>
      </c>
      <c r="R104" s="265">
        <v>196</v>
      </c>
      <c r="S104" s="265">
        <v>162</v>
      </c>
      <c r="T104" s="265">
        <v>162</v>
      </c>
      <c r="U104" s="265">
        <v>158</v>
      </c>
      <c r="V104" s="265">
        <v>146</v>
      </c>
      <c r="W104" s="265">
        <v>302</v>
      </c>
      <c r="X104" s="265">
        <v>311</v>
      </c>
      <c r="Y104" s="265">
        <v>232</v>
      </c>
      <c r="Z104" s="265">
        <v>232</v>
      </c>
      <c r="AA104" s="265">
        <v>224</v>
      </c>
      <c r="AB104" s="265">
        <v>224</v>
      </c>
      <c r="AC104" s="265"/>
      <c r="AD104" s="265"/>
      <c r="AE104" s="265"/>
      <c r="AF104" s="265"/>
      <c r="AG104" s="265"/>
    </row>
    <row r="105" spans="1:33">
      <c r="A105" s="263" t="s">
        <v>38</v>
      </c>
      <c r="B105" s="264">
        <v>436</v>
      </c>
      <c r="C105" s="265">
        <v>139</v>
      </c>
      <c r="D105" s="265">
        <v>143</v>
      </c>
      <c r="E105" s="265">
        <v>302</v>
      </c>
      <c r="F105" s="265">
        <v>293</v>
      </c>
      <c r="G105" s="265">
        <v>150</v>
      </c>
      <c r="H105" s="265">
        <v>150</v>
      </c>
      <c r="I105" s="265">
        <v>158</v>
      </c>
      <c r="J105" s="265">
        <v>150</v>
      </c>
      <c r="K105" s="265">
        <v>197</v>
      </c>
      <c r="L105" s="265">
        <v>215</v>
      </c>
      <c r="M105" s="265">
        <v>166</v>
      </c>
      <c r="N105" s="265">
        <v>154</v>
      </c>
      <c r="O105" s="265">
        <v>206</v>
      </c>
      <c r="P105" s="265">
        <v>210</v>
      </c>
      <c r="Q105" s="265">
        <v>196</v>
      </c>
      <c r="R105" s="265">
        <v>196</v>
      </c>
      <c r="S105" s="265">
        <v>162</v>
      </c>
      <c r="T105" s="265">
        <v>162</v>
      </c>
      <c r="U105" s="265">
        <v>122</v>
      </c>
      <c r="V105" s="265">
        <v>132</v>
      </c>
      <c r="W105" s="265">
        <v>302</v>
      </c>
      <c r="X105" s="265">
        <v>302</v>
      </c>
      <c r="Y105" s="265">
        <v>232</v>
      </c>
      <c r="Z105" s="265">
        <v>232</v>
      </c>
      <c r="AA105" s="265">
        <v>214</v>
      </c>
      <c r="AB105" s="265">
        <v>224</v>
      </c>
      <c r="AC105" s="265"/>
      <c r="AD105" s="265"/>
      <c r="AE105" s="265"/>
      <c r="AF105" s="265"/>
      <c r="AG105" s="265"/>
    </row>
    <row r="106" spans="1:33">
      <c r="A106" s="263" t="s">
        <v>38</v>
      </c>
      <c r="B106" s="264">
        <v>437</v>
      </c>
      <c r="C106" s="265">
        <v>139</v>
      </c>
      <c r="D106" s="265">
        <v>143</v>
      </c>
      <c r="E106" s="265">
        <v>302</v>
      </c>
      <c r="F106" s="265">
        <v>293</v>
      </c>
      <c r="G106" s="265">
        <v>150</v>
      </c>
      <c r="H106" s="265">
        <v>152</v>
      </c>
      <c r="I106" s="265">
        <v>154</v>
      </c>
      <c r="J106" s="265">
        <v>150</v>
      </c>
      <c r="K106" s="265">
        <v>194</v>
      </c>
      <c r="L106" s="265">
        <v>215</v>
      </c>
      <c r="M106" s="265">
        <v>163</v>
      </c>
      <c r="N106" s="265">
        <v>166</v>
      </c>
      <c r="O106" s="265">
        <v>206</v>
      </c>
      <c r="P106" s="265">
        <v>202</v>
      </c>
      <c r="Q106" s="265">
        <v>200</v>
      </c>
      <c r="R106" s="265">
        <v>200</v>
      </c>
      <c r="S106" s="265">
        <v>162</v>
      </c>
      <c r="T106" s="265">
        <v>168</v>
      </c>
      <c r="U106" s="265">
        <v>132</v>
      </c>
      <c r="V106" s="265">
        <v>122</v>
      </c>
      <c r="W106" s="265">
        <v>302</v>
      </c>
      <c r="X106" s="265">
        <v>302</v>
      </c>
      <c r="Y106" s="265">
        <v>232</v>
      </c>
      <c r="Z106" s="265">
        <v>232</v>
      </c>
      <c r="AA106" s="265">
        <v>214</v>
      </c>
      <c r="AB106" s="265">
        <v>224</v>
      </c>
      <c r="AC106" s="265"/>
      <c r="AD106" s="265"/>
      <c r="AE106" s="265"/>
      <c r="AF106" s="265"/>
      <c r="AG106" s="265"/>
    </row>
    <row r="107" spans="1:33">
      <c r="A107" s="263" t="s">
        <v>38</v>
      </c>
      <c r="B107" s="264">
        <v>438</v>
      </c>
      <c r="C107" s="265">
        <v>139</v>
      </c>
      <c r="D107" s="265">
        <v>143</v>
      </c>
      <c r="E107" s="265">
        <v>293</v>
      </c>
      <c r="F107" s="265">
        <v>338</v>
      </c>
      <c r="G107" s="265">
        <v>150</v>
      </c>
      <c r="H107" s="265">
        <v>150</v>
      </c>
      <c r="I107" s="265">
        <v>158</v>
      </c>
      <c r="J107" s="265">
        <v>158</v>
      </c>
      <c r="K107" s="265">
        <v>194</v>
      </c>
      <c r="L107" s="265">
        <v>200</v>
      </c>
      <c r="M107" s="265">
        <v>163</v>
      </c>
      <c r="N107" s="265">
        <v>166</v>
      </c>
      <c r="O107" s="265">
        <v>202</v>
      </c>
      <c r="P107" s="265">
        <v>202</v>
      </c>
      <c r="Q107" s="265">
        <v>196</v>
      </c>
      <c r="R107" s="265">
        <v>182</v>
      </c>
      <c r="S107" s="265">
        <v>162</v>
      </c>
      <c r="T107" s="265">
        <v>162</v>
      </c>
      <c r="U107" s="265">
        <v>146</v>
      </c>
      <c r="V107" s="265">
        <v>158</v>
      </c>
      <c r="W107" s="265">
        <v>320</v>
      </c>
      <c r="X107" s="265">
        <v>302</v>
      </c>
      <c r="Y107" s="265">
        <v>232</v>
      </c>
      <c r="Z107" s="265">
        <v>232</v>
      </c>
      <c r="AA107" s="265">
        <v>224</v>
      </c>
      <c r="AB107" s="265">
        <v>230</v>
      </c>
      <c r="AC107" s="265"/>
      <c r="AD107" s="265"/>
      <c r="AE107" s="265"/>
      <c r="AF107" s="265"/>
      <c r="AG107" s="265"/>
    </row>
    <row r="108" spans="1:33">
      <c r="A108" s="263" t="s">
        <v>38</v>
      </c>
      <c r="B108" s="264">
        <v>439</v>
      </c>
      <c r="C108" s="265">
        <v>139</v>
      </c>
      <c r="D108" s="265">
        <v>143</v>
      </c>
      <c r="E108" s="265">
        <v>320</v>
      </c>
      <c r="F108" s="265">
        <v>329</v>
      </c>
      <c r="G108" s="265">
        <v>150</v>
      </c>
      <c r="H108" s="265">
        <v>140</v>
      </c>
      <c r="I108" s="265">
        <v>158</v>
      </c>
      <c r="J108" s="265">
        <v>158</v>
      </c>
      <c r="K108" s="265">
        <v>215</v>
      </c>
      <c r="L108" s="265">
        <v>215</v>
      </c>
      <c r="M108" s="265">
        <v>163</v>
      </c>
      <c r="N108" s="265">
        <v>166</v>
      </c>
      <c r="O108" s="265">
        <v>202</v>
      </c>
      <c r="P108" s="265">
        <v>202</v>
      </c>
      <c r="Q108" s="265">
        <v>184</v>
      </c>
      <c r="R108" s="265">
        <v>198</v>
      </c>
      <c r="S108" s="265">
        <v>162</v>
      </c>
      <c r="T108" s="265">
        <v>150</v>
      </c>
      <c r="U108" s="265">
        <v>146</v>
      </c>
      <c r="V108" s="265">
        <v>158</v>
      </c>
      <c r="W108" s="265">
        <v>302</v>
      </c>
      <c r="X108" s="265">
        <v>293</v>
      </c>
      <c r="Y108" s="265">
        <v>232</v>
      </c>
      <c r="Z108" s="265">
        <v>232</v>
      </c>
      <c r="AA108" s="265">
        <v>224</v>
      </c>
      <c r="AB108" s="265">
        <v>224</v>
      </c>
      <c r="AC108" s="265"/>
      <c r="AD108" s="265"/>
      <c r="AE108" s="265"/>
      <c r="AF108" s="265"/>
      <c r="AG108" s="265"/>
    </row>
    <row r="109" spans="1:33">
      <c r="A109" s="263" t="s">
        <v>38</v>
      </c>
      <c r="B109" s="264">
        <v>440</v>
      </c>
      <c r="C109" s="265">
        <v>143</v>
      </c>
      <c r="D109" s="265">
        <v>139</v>
      </c>
      <c r="E109" s="265">
        <v>302</v>
      </c>
      <c r="F109" s="265">
        <v>293</v>
      </c>
      <c r="G109" s="265">
        <v>150</v>
      </c>
      <c r="H109" s="265">
        <v>152</v>
      </c>
      <c r="I109" s="265">
        <v>154</v>
      </c>
      <c r="J109" s="265">
        <v>170</v>
      </c>
      <c r="K109" s="265">
        <v>194</v>
      </c>
      <c r="L109" s="265">
        <v>200</v>
      </c>
      <c r="M109" s="265">
        <v>163</v>
      </c>
      <c r="N109" s="265">
        <v>166</v>
      </c>
      <c r="O109" s="265">
        <v>202</v>
      </c>
      <c r="P109" s="265">
        <v>204</v>
      </c>
      <c r="Q109" s="265">
        <v>196</v>
      </c>
      <c r="R109" s="265">
        <v>196</v>
      </c>
      <c r="S109" s="265">
        <v>162</v>
      </c>
      <c r="T109" s="265">
        <v>162</v>
      </c>
      <c r="U109" s="265">
        <v>146</v>
      </c>
      <c r="V109" s="265">
        <v>158</v>
      </c>
      <c r="W109" s="265">
        <v>302</v>
      </c>
      <c r="X109" s="265">
        <v>302</v>
      </c>
      <c r="Y109" s="265">
        <v>232</v>
      </c>
      <c r="Z109" s="265">
        <v>232</v>
      </c>
      <c r="AA109" s="265">
        <v>214</v>
      </c>
      <c r="AB109" s="265">
        <v>224</v>
      </c>
      <c r="AC109" s="265"/>
      <c r="AD109" s="265"/>
      <c r="AE109" s="265"/>
      <c r="AF109" s="265"/>
      <c r="AG109" s="265"/>
    </row>
    <row r="110" spans="1:33">
      <c r="A110" s="263" t="s">
        <v>38</v>
      </c>
      <c r="B110" s="264">
        <v>441</v>
      </c>
      <c r="C110" s="265">
        <v>139</v>
      </c>
      <c r="D110" s="265">
        <v>143</v>
      </c>
      <c r="E110" s="265">
        <v>293</v>
      </c>
      <c r="F110" s="265">
        <v>302</v>
      </c>
      <c r="G110" s="265">
        <v>150</v>
      </c>
      <c r="H110" s="265">
        <v>150</v>
      </c>
      <c r="I110" s="265">
        <v>158</v>
      </c>
      <c r="J110" s="265">
        <v>170</v>
      </c>
      <c r="K110" s="265">
        <v>194</v>
      </c>
      <c r="L110" s="265">
        <v>194</v>
      </c>
      <c r="M110" s="265">
        <v>163</v>
      </c>
      <c r="N110" s="265">
        <v>166</v>
      </c>
      <c r="O110" s="265">
        <v>202</v>
      </c>
      <c r="P110" s="265">
        <v>202</v>
      </c>
      <c r="Q110" s="265">
        <v>196</v>
      </c>
      <c r="R110" s="265">
        <v>196</v>
      </c>
      <c r="S110" s="265">
        <v>162</v>
      </c>
      <c r="T110" s="265">
        <v>168</v>
      </c>
      <c r="U110" s="265">
        <v>158</v>
      </c>
      <c r="V110" s="265">
        <v>146</v>
      </c>
      <c r="W110" s="265">
        <v>302</v>
      </c>
      <c r="X110" s="265">
        <v>302</v>
      </c>
      <c r="Y110" s="265">
        <v>232</v>
      </c>
      <c r="Z110" s="265">
        <v>232</v>
      </c>
      <c r="AA110" s="265">
        <v>224</v>
      </c>
      <c r="AB110" s="265">
        <v>194</v>
      </c>
      <c r="AC110" s="265"/>
      <c r="AD110" s="265"/>
      <c r="AE110" s="265"/>
      <c r="AF110" s="265"/>
      <c r="AG110" s="265"/>
    </row>
    <row r="111" spans="1:33">
      <c r="A111" s="263" t="s">
        <v>38</v>
      </c>
      <c r="B111" s="264">
        <v>442</v>
      </c>
      <c r="C111" s="265">
        <v>139</v>
      </c>
      <c r="D111" s="265">
        <v>143</v>
      </c>
      <c r="E111" s="265">
        <v>332</v>
      </c>
      <c r="F111" s="265">
        <v>302</v>
      </c>
      <c r="G111" s="265">
        <v>150</v>
      </c>
      <c r="H111" s="265">
        <v>150</v>
      </c>
      <c r="I111" s="265">
        <v>158</v>
      </c>
      <c r="J111" s="265">
        <v>150</v>
      </c>
      <c r="K111" s="265">
        <v>194</v>
      </c>
      <c r="L111" s="265">
        <v>194</v>
      </c>
      <c r="M111" s="265">
        <v>163</v>
      </c>
      <c r="N111" s="265">
        <v>163</v>
      </c>
      <c r="O111" s="265">
        <v>202</v>
      </c>
      <c r="P111" s="265">
        <v>204</v>
      </c>
      <c r="Q111" s="265">
        <v>184</v>
      </c>
      <c r="R111" s="265">
        <v>184</v>
      </c>
      <c r="S111" s="265">
        <v>162</v>
      </c>
      <c r="T111" s="265">
        <v>168</v>
      </c>
      <c r="U111" s="265">
        <v>152</v>
      </c>
      <c r="V111" s="265">
        <v>150</v>
      </c>
      <c r="W111" s="265">
        <v>302</v>
      </c>
      <c r="X111" s="265">
        <v>311</v>
      </c>
      <c r="Y111" s="265">
        <v>232</v>
      </c>
      <c r="Z111" s="265">
        <v>232</v>
      </c>
      <c r="AA111" s="265">
        <v>224</v>
      </c>
      <c r="AB111" s="265">
        <v>194</v>
      </c>
      <c r="AC111" s="265"/>
      <c r="AD111" s="265"/>
      <c r="AE111" s="265"/>
      <c r="AF111" s="265"/>
      <c r="AG111" s="265"/>
    </row>
    <row r="112" spans="1:33">
      <c r="A112" s="263" t="s">
        <v>38</v>
      </c>
      <c r="B112" s="264">
        <v>443</v>
      </c>
      <c r="C112" s="265">
        <v>139</v>
      </c>
      <c r="D112" s="265">
        <v>143</v>
      </c>
      <c r="E112" s="265">
        <v>302</v>
      </c>
      <c r="F112" s="265">
        <v>302</v>
      </c>
      <c r="G112" s="265">
        <v>150</v>
      </c>
      <c r="H112" s="265">
        <v>152</v>
      </c>
      <c r="I112" s="265">
        <v>158</v>
      </c>
      <c r="J112" s="265">
        <v>170</v>
      </c>
      <c r="K112" s="265">
        <v>194</v>
      </c>
      <c r="L112" s="265">
        <v>215</v>
      </c>
      <c r="M112" s="265">
        <v>163</v>
      </c>
      <c r="N112" s="265">
        <v>166</v>
      </c>
      <c r="O112" s="265">
        <v>202</v>
      </c>
      <c r="P112" s="265">
        <v>202</v>
      </c>
      <c r="Q112" s="265">
        <v>196</v>
      </c>
      <c r="R112" s="265">
        <v>184</v>
      </c>
      <c r="S112" s="265">
        <v>162</v>
      </c>
      <c r="T112" s="265">
        <v>162</v>
      </c>
      <c r="U112" s="265">
        <v>158</v>
      </c>
      <c r="V112" s="265">
        <v>146</v>
      </c>
      <c r="W112" s="265">
        <v>302</v>
      </c>
      <c r="X112" s="265">
        <v>302</v>
      </c>
      <c r="Y112" s="265">
        <v>232</v>
      </c>
      <c r="Z112" s="265">
        <v>232</v>
      </c>
      <c r="AA112" s="265">
        <v>224</v>
      </c>
      <c r="AB112" s="265">
        <v>224</v>
      </c>
      <c r="AC112" s="265"/>
      <c r="AD112" s="265"/>
      <c r="AE112" s="265"/>
      <c r="AF112" s="265"/>
      <c r="AG112" s="265"/>
    </row>
    <row r="113" spans="1:33">
      <c r="A113" s="263" t="s">
        <v>38</v>
      </c>
      <c r="B113" s="264">
        <v>444</v>
      </c>
      <c r="C113" s="265">
        <v>143</v>
      </c>
      <c r="D113" s="265">
        <v>143</v>
      </c>
      <c r="E113" s="265">
        <v>302</v>
      </c>
      <c r="F113" s="265">
        <v>302</v>
      </c>
      <c r="G113" s="265">
        <v>150</v>
      </c>
      <c r="H113" s="265">
        <v>154</v>
      </c>
      <c r="I113" s="265">
        <v>158</v>
      </c>
      <c r="J113" s="265">
        <v>154</v>
      </c>
      <c r="K113" s="265">
        <v>194</v>
      </c>
      <c r="L113" s="265">
        <v>215</v>
      </c>
      <c r="M113" s="265">
        <v>163</v>
      </c>
      <c r="N113" s="265">
        <v>166</v>
      </c>
      <c r="O113" s="265">
        <v>204</v>
      </c>
      <c r="P113" s="265">
        <v>208</v>
      </c>
      <c r="Q113" s="265">
        <v>182</v>
      </c>
      <c r="R113" s="265">
        <v>196</v>
      </c>
      <c r="S113" s="265">
        <v>162</v>
      </c>
      <c r="T113" s="265">
        <v>159</v>
      </c>
      <c r="U113" s="265">
        <v>158</v>
      </c>
      <c r="V113" s="265">
        <v>152</v>
      </c>
      <c r="W113" s="265">
        <v>302</v>
      </c>
      <c r="X113" s="265">
        <v>302</v>
      </c>
      <c r="Y113" s="265">
        <v>232</v>
      </c>
      <c r="Z113" s="265">
        <v>232</v>
      </c>
      <c r="AA113" s="265">
        <v>224</v>
      </c>
      <c r="AB113" s="265">
        <v>208</v>
      </c>
      <c r="AC113" s="265"/>
      <c r="AD113" s="265"/>
      <c r="AE113" s="265"/>
      <c r="AF113" s="265"/>
      <c r="AG113" s="265"/>
    </row>
    <row r="114" spans="1:33">
      <c r="A114" s="263" t="s">
        <v>38</v>
      </c>
      <c r="B114" s="264">
        <v>445</v>
      </c>
      <c r="C114" s="265">
        <v>143</v>
      </c>
      <c r="D114" s="265">
        <v>131</v>
      </c>
      <c r="E114" s="265">
        <v>282</v>
      </c>
      <c r="F114" s="265">
        <v>302</v>
      </c>
      <c r="G114" s="265">
        <v>150</v>
      </c>
      <c r="H114" s="265">
        <v>150</v>
      </c>
      <c r="I114" s="265">
        <v>150</v>
      </c>
      <c r="J114" s="265">
        <v>150</v>
      </c>
      <c r="K114" s="265">
        <v>194</v>
      </c>
      <c r="L114" s="265">
        <v>215</v>
      </c>
      <c r="M114" s="265">
        <v>163</v>
      </c>
      <c r="N114" s="265">
        <v>166</v>
      </c>
      <c r="O114" s="265">
        <v>202</v>
      </c>
      <c r="P114" s="265">
        <v>202</v>
      </c>
      <c r="Q114" s="265">
        <v>196</v>
      </c>
      <c r="R114" s="265">
        <v>196</v>
      </c>
      <c r="S114" s="265">
        <v>162</v>
      </c>
      <c r="T114" s="265">
        <v>156</v>
      </c>
      <c r="U114" s="265">
        <v>150</v>
      </c>
      <c r="V114" s="265">
        <v>146</v>
      </c>
      <c r="W114" s="265">
        <v>302</v>
      </c>
      <c r="X114" s="265">
        <v>293</v>
      </c>
      <c r="Y114" s="265">
        <v>232</v>
      </c>
      <c r="Z114" s="265">
        <v>232</v>
      </c>
      <c r="AA114" s="265">
        <v>224</v>
      </c>
      <c r="AB114" s="265">
        <v>194</v>
      </c>
      <c r="AC114" s="265"/>
      <c r="AD114" s="265"/>
      <c r="AE114" s="265"/>
      <c r="AF114" s="265"/>
      <c r="AG114" s="265"/>
    </row>
    <row r="115" spans="1:33">
      <c r="A115" s="263" t="s">
        <v>38</v>
      </c>
      <c r="B115" s="264">
        <v>446</v>
      </c>
      <c r="C115" s="265">
        <v>139</v>
      </c>
      <c r="D115" s="265">
        <v>139</v>
      </c>
      <c r="E115" s="265">
        <v>302</v>
      </c>
      <c r="F115" s="265">
        <v>329</v>
      </c>
      <c r="G115" s="265">
        <v>150</v>
      </c>
      <c r="H115" s="265">
        <v>150</v>
      </c>
      <c r="I115" s="265">
        <v>170</v>
      </c>
      <c r="J115" s="265">
        <v>154</v>
      </c>
      <c r="K115" s="265">
        <v>215</v>
      </c>
      <c r="L115" s="265">
        <v>215</v>
      </c>
      <c r="M115" s="265">
        <v>163</v>
      </c>
      <c r="N115" s="265">
        <v>163</v>
      </c>
      <c r="O115" s="265">
        <v>206</v>
      </c>
      <c r="P115" s="265">
        <v>202</v>
      </c>
      <c r="Q115" s="265">
        <v>186</v>
      </c>
      <c r="R115" s="265">
        <v>200</v>
      </c>
      <c r="S115" s="265">
        <v>162</v>
      </c>
      <c r="T115" s="265">
        <v>168</v>
      </c>
      <c r="U115" s="265">
        <v>168</v>
      </c>
      <c r="V115" s="265">
        <v>134</v>
      </c>
      <c r="W115" s="265">
        <v>302</v>
      </c>
      <c r="X115" s="265">
        <v>293</v>
      </c>
      <c r="Y115" s="265">
        <v>232</v>
      </c>
      <c r="Z115" s="265">
        <v>214</v>
      </c>
      <c r="AA115" s="265">
        <v>224</v>
      </c>
      <c r="AB115" s="265">
        <v>224</v>
      </c>
      <c r="AC115" s="265"/>
      <c r="AD115" s="265"/>
      <c r="AE115" s="265"/>
      <c r="AF115" s="265"/>
      <c r="AG115" s="265"/>
    </row>
    <row r="116" spans="1:33">
      <c r="A116" s="263" t="s">
        <v>38</v>
      </c>
      <c r="B116" s="264">
        <v>447</v>
      </c>
      <c r="C116" s="265">
        <v>139</v>
      </c>
      <c r="D116" s="265">
        <v>143</v>
      </c>
      <c r="E116" s="265">
        <v>302</v>
      </c>
      <c r="F116" s="265">
        <v>302</v>
      </c>
      <c r="G116" s="265">
        <v>150</v>
      </c>
      <c r="H116" s="265">
        <v>152</v>
      </c>
      <c r="I116" s="265">
        <v>158</v>
      </c>
      <c r="J116" s="265">
        <v>170</v>
      </c>
      <c r="K116" s="265">
        <v>194</v>
      </c>
      <c r="L116" s="265">
        <v>197</v>
      </c>
      <c r="M116" s="265">
        <v>163</v>
      </c>
      <c r="N116" s="265">
        <v>166</v>
      </c>
      <c r="O116" s="265">
        <v>202</v>
      </c>
      <c r="P116" s="265">
        <v>206</v>
      </c>
      <c r="Q116" s="265">
        <v>196</v>
      </c>
      <c r="R116" s="265">
        <v>198</v>
      </c>
      <c r="S116" s="265">
        <v>162</v>
      </c>
      <c r="T116" s="265">
        <v>162</v>
      </c>
      <c r="U116" s="265">
        <v>158</v>
      </c>
      <c r="V116" s="265">
        <v>146</v>
      </c>
      <c r="W116" s="265">
        <v>302</v>
      </c>
      <c r="X116" s="265">
        <v>302</v>
      </c>
      <c r="Y116" s="265">
        <v>232</v>
      </c>
      <c r="Z116" s="265">
        <v>232</v>
      </c>
      <c r="AA116" s="265">
        <v>224</v>
      </c>
      <c r="AB116" s="265">
        <v>224</v>
      </c>
      <c r="AC116" s="265"/>
      <c r="AD116" s="265"/>
      <c r="AE116" s="265"/>
      <c r="AF116" s="265"/>
      <c r="AG116" s="265"/>
    </row>
    <row r="117" spans="1:33">
      <c r="A117" s="263" t="s">
        <v>38</v>
      </c>
      <c r="B117" s="264">
        <v>448</v>
      </c>
      <c r="C117" s="265">
        <v>143</v>
      </c>
      <c r="D117" s="265">
        <v>139</v>
      </c>
      <c r="E117" s="265">
        <v>302</v>
      </c>
      <c r="F117" s="265">
        <v>338</v>
      </c>
      <c r="G117" s="265">
        <v>150</v>
      </c>
      <c r="H117" s="265">
        <v>150</v>
      </c>
      <c r="I117" s="265">
        <v>158</v>
      </c>
      <c r="J117" s="265">
        <v>170</v>
      </c>
      <c r="K117" s="265">
        <v>194</v>
      </c>
      <c r="L117" s="265">
        <v>215</v>
      </c>
      <c r="M117" s="265">
        <v>163</v>
      </c>
      <c r="N117" s="265">
        <v>166</v>
      </c>
      <c r="O117" s="265">
        <v>202</v>
      </c>
      <c r="P117" s="265">
        <v>202</v>
      </c>
      <c r="Q117" s="265">
        <v>196</v>
      </c>
      <c r="R117" s="265">
        <v>182</v>
      </c>
      <c r="S117" s="265">
        <v>150</v>
      </c>
      <c r="T117" s="265">
        <v>162</v>
      </c>
      <c r="U117" s="265">
        <v>158</v>
      </c>
      <c r="V117" s="265">
        <v>146</v>
      </c>
      <c r="W117" s="265">
        <v>302</v>
      </c>
      <c r="X117" s="265">
        <v>302</v>
      </c>
      <c r="Y117" s="265">
        <v>232</v>
      </c>
      <c r="Z117" s="265">
        <v>232</v>
      </c>
      <c r="AA117" s="265">
        <v>224</v>
      </c>
      <c r="AB117" s="265">
        <v>224</v>
      </c>
      <c r="AC117" s="265"/>
      <c r="AD117" s="265"/>
      <c r="AE117" s="265"/>
      <c r="AF117" s="265"/>
      <c r="AG117" s="265"/>
    </row>
    <row r="118" spans="1:33">
      <c r="A118" s="263" t="s">
        <v>38</v>
      </c>
      <c r="B118" s="264">
        <v>449</v>
      </c>
      <c r="C118" s="265">
        <v>139</v>
      </c>
      <c r="D118" s="265">
        <v>143</v>
      </c>
      <c r="E118" s="265">
        <v>302</v>
      </c>
      <c r="F118" s="265">
        <v>329</v>
      </c>
      <c r="G118" s="265">
        <v>150</v>
      </c>
      <c r="H118" s="265">
        <v>152</v>
      </c>
      <c r="I118" s="265">
        <v>158</v>
      </c>
      <c r="J118" s="265">
        <v>170</v>
      </c>
      <c r="K118" s="265">
        <v>194</v>
      </c>
      <c r="L118" s="265">
        <v>194</v>
      </c>
      <c r="M118" s="265">
        <v>163</v>
      </c>
      <c r="N118" s="265">
        <v>160</v>
      </c>
      <c r="O118" s="265">
        <v>202</v>
      </c>
      <c r="P118" s="265">
        <v>206</v>
      </c>
      <c r="Q118" s="265">
        <v>196</v>
      </c>
      <c r="R118" s="265">
        <v>196</v>
      </c>
      <c r="S118" s="265">
        <v>162</v>
      </c>
      <c r="T118" s="265">
        <v>162</v>
      </c>
      <c r="U118" s="265">
        <v>158</v>
      </c>
      <c r="V118" s="265">
        <v>146</v>
      </c>
      <c r="W118" s="265">
        <v>302</v>
      </c>
      <c r="X118" s="265">
        <v>293</v>
      </c>
      <c r="Y118" s="265">
        <v>232</v>
      </c>
      <c r="Z118" s="265">
        <v>214</v>
      </c>
      <c r="AA118" s="265">
        <v>230</v>
      </c>
      <c r="AB118" s="265">
        <v>232</v>
      </c>
      <c r="AC118" s="265"/>
      <c r="AD118" s="265"/>
      <c r="AE118" s="265"/>
      <c r="AF118" s="265"/>
      <c r="AG118" s="265"/>
    </row>
    <row r="119" spans="1:33">
      <c r="A119" s="263" t="s">
        <v>57</v>
      </c>
      <c r="B119" s="264">
        <v>211</v>
      </c>
      <c r="C119" s="265">
        <v>139</v>
      </c>
      <c r="D119" s="265">
        <v>143</v>
      </c>
      <c r="E119" s="265">
        <v>302</v>
      </c>
      <c r="F119" s="265">
        <v>293</v>
      </c>
      <c r="G119" s="265">
        <v>142</v>
      </c>
      <c r="H119" s="265">
        <v>150</v>
      </c>
      <c r="I119" s="265">
        <v>186</v>
      </c>
      <c r="J119" s="265">
        <v>158</v>
      </c>
      <c r="K119" s="265">
        <v>194</v>
      </c>
      <c r="L119" s="265">
        <v>194</v>
      </c>
      <c r="M119" s="265">
        <v>163</v>
      </c>
      <c r="N119" s="265">
        <v>166</v>
      </c>
      <c r="O119" s="265">
        <v>202</v>
      </c>
      <c r="P119" s="265">
        <v>206</v>
      </c>
      <c r="Q119" s="265">
        <v>196</v>
      </c>
      <c r="R119" s="265">
        <v>182</v>
      </c>
      <c r="S119" s="265">
        <v>150</v>
      </c>
      <c r="T119" s="265">
        <v>162</v>
      </c>
      <c r="U119" s="265">
        <v>122</v>
      </c>
      <c r="V119" s="265">
        <v>132</v>
      </c>
      <c r="W119" s="265">
        <v>302</v>
      </c>
      <c r="X119" s="265">
        <v>302</v>
      </c>
      <c r="Y119" s="265">
        <v>232</v>
      </c>
      <c r="Z119" s="265">
        <v>232</v>
      </c>
      <c r="AA119" s="265">
        <v>214</v>
      </c>
      <c r="AB119" s="265">
        <v>224</v>
      </c>
      <c r="AC119" s="265"/>
      <c r="AD119" s="265"/>
      <c r="AE119" s="265"/>
      <c r="AF119" s="265"/>
      <c r="AG119" s="265"/>
    </row>
    <row r="120" spans="1:33">
      <c r="A120" s="263" t="s">
        <v>57</v>
      </c>
      <c r="B120" s="264">
        <v>212</v>
      </c>
      <c r="C120" s="265">
        <v>139</v>
      </c>
      <c r="D120" s="265">
        <v>143</v>
      </c>
      <c r="E120" s="265">
        <v>293</v>
      </c>
      <c r="F120" s="265">
        <v>329</v>
      </c>
      <c r="G120" s="265">
        <v>140</v>
      </c>
      <c r="H120" s="265">
        <v>140</v>
      </c>
      <c r="I120" s="265">
        <v>158</v>
      </c>
      <c r="J120" s="265">
        <v>154</v>
      </c>
      <c r="K120" s="265">
        <v>194</v>
      </c>
      <c r="L120" s="265">
        <v>200</v>
      </c>
      <c r="M120" s="265">
        <v>166</v>
      </c>
      <c r="N120" s="265">
        <v>166</v>
      </c>
      <c r="O120" s="265">
        <v>200</v>
      </c>
      <c r="P120" s="265">
        <v>202</v>
      </c>
      <c r="Q120" s="265">
        <v>200</v>
      </c>
      <c r="R120" s="265">
        <v>196</v>
      </c>
      <c r="S120" s="265">
        <v>150</v>
      </c>
      <c r="T120" s="265">
        <v>162</v>
      </c>
      <c r="U120" s="265">
        <v>146</v>
      </c>
      <c r="V120" s="265">
        <v>158</v>
      </c>
      <c r="W120" s="265">
        <v>302</v>
      </c>
      <c r="X120" s="265">
        <v>302</v>
      </c>
      <c r="Y120" s="265">
        <v>232</v>
      </c>
      <c r="Z120" s="265">
        <v>232</v>
      </c>
      <c r="AA120" s="265">
        <v>224</v>
      </c>
      <c r="AB120" s="265">
        <v>232</v>
      </c>
      <c r="AC120" s="265"/>
      <c r="AD120" s="265"/>
      <c r="AE120" s="265"/>
      <c r="AF120" s="265"/>
      <c r="AG120" s="265"/>
    </row>
    <row r="121" spans="1:33">
      <c r="A121" s="263" t="s">
        <v>57</v>
      </c>
      <c r="B121" s="264">
        <v>213</v>
      </c>
      <c r="C121" s="265">
        <v>139</v>
      </c>
      <c r="D121" s="265">
        <v>131</v>
      </c>
      <c r="E121" s="265">
        <v>332</v>
      </c>
      <c r="F121" s="265">
        <v>302</v>
      </c>
      <c r="G121" s="265">
        <v>148</v>
      </c>
      <c r="H121" s="265">
        <v>140</v>
      </c>
      <c r="I121" s="265">
        <v>186</v>
      </c>
      <c r="J121" s="265">
        <v>158</v>
      </c>
      <c r="K121" s="265">
        <v>194</v>
      </c>
      <c r="L121" s="265">
        <v>197</v>
      </c>
      <c r="M121" s="265">
        <v>163</v>
      </c>
      <c r="N121" s="265">
        <v>166</v>
      </c>
      <c r="O121" s="265">
        <v>202</v>
      </c>
      <c r="P121" s="265">
        <v>202</v>
      </c>
      <c r="Q121" s="265">
        <v>200</v>
      </c>
      <c r="R121" s="265">
        <v>196</v>
      </c>
      <c r="S121" s="265">
        <v>156</v>
      </c>
      <c r="T121" s="265">
        <v>162</v>
      </c>
      <c r="U121" s="265">
        <v>122</v>
      </c>
      <c r="V121" s="265">
        <v>132</v>
      </c>
      <c r="W121" s="265">
        <v>302</v>
      </c>
      <c r="X121" s="265">
        <v>302</v>
      </c>
      <c r="Y121" s="265">
        <v>232</v>
      </c>
      <c r="Z121" s="265">
        <v>232</v>
      </c>
      <c r="AA121" s="265">
        <v>214</v>
      </c>
      <c r="AB121" s="265">
        <v>224</v>
      </c>
      <c r="AC121" s="265"/>
      <c r="AD121" s="265"/>
      <c r="AE121" s="265"/>
      <c r="AF121" s="265"/>
      <c r="AG121" s="265"/>
    </row>
    <row r="122" spans="1:33">
      <c r="A122" s="263" t="s">
        <v>57</v>
      </c>
      <c r="B122" s="264">
        <v>214</v>
      </c>
      <c r="C122" s="265">
        <v>139</v>
      </c>
      <c r="D122" s="265">
        <v>139</v>
      </c>
      <c r="E122" s="265">
        <v>332</v>
      </c>
      <c r="F122" s="265">
        <v>302</v>
      </c>
      <c r="G122" s="265">
        <v>142</v>
      </c>
      <c r="H122" s="265">
        <v>150</v>
      </c>
      <c r="I122" s="265">
        <v>158</v>
      </c>
      <c r="J122" s="265">
        <v>186</v>
      </c>
      <c r="K122" s="265">
        <v>194</v>
      </c>
      <c r="L122" s="265">
        <v>215</v>
      </c>
      <c r="M122" s="265">
        <v>166</v>
      </c>
      <c r="N122" s="265">
        <v>160</v>
      </c>
      <c r="O122" s="265">
        <v>200</v>
      </c>
      <c r="P122" s="265">
        <v>202</v>
      </c>
      <c r="Q122" s="265">
        <v>184</v>
      </c>
      <c r="R122" s="265">
        <v>198</v>
      </c>
      <c r="S122" s="265">
        <v>150</v>
      </c>
      <c r="T122" s="265">
        <v>150</v>
      </c>
      <c r="U122" s="265">
        <v>122</v>
      </c>
      <c r="V122" s="265">
        <v>132</v>
      </c>
      <c r="W122" s="265">
        <v>302</v>
      </c>
      <c r="X122" s="265">
        <v>302</v>
      </c>
      <c r="Y122" s="265">
        <v>232</v>
      </c>
      <c r="Z122" s="265">
        <v>232</v>
      </c>
      <c r="AA122" s="265">
        <v>224</v>
      </c>
      <c r="AB122" s="265">
        <v>230</v>
      </c>
      <c r="AC122" s="265"/>
      <c r="AD122" s="265"/>
      <c r="AE122" s="265"/>
      <c r="AF122" s="265"/>
      <c r="AG122" s="265"/>
    </row>
    <row r="123" spans="1:33">
      <c r="A123" s="263" t="s">
        <v>57</v>
      </c>
      <c r="B123" s="264">
        <v>215</v>
      </c>
      <c r="C123" s="265">
        <v>139</v>
      </c>
      <c r="D123" s="265">
        <v>143</v>
      </c>
      <c r="E123" s="265">
        <v>320</v>
      </c>
      <c r="F123" s="265">
        <v>338</v>
      </c>
      <c r="G123" s="265">
        <v>152</v>
      </c>
      <c r="H123" s="265">
        <v>142</v>
      </c>
      <c r="I123" s="265">
        <v>150</v>
      </c>
      <c r="J123" s="265">
        <v>138</v>
      </c>
      <c r="K123" s="265">
        <v>215</v>
      </c>
      <c r="L123" s="265">
        <v>215</v>
      </c>
      <c r="M123" s="265">
        <v>160</v>
      </c>
      <c r="N123" s="265">
        <v>163</v>
      </c>
      <c r="O123" s="265">
        <v>202</v>
      </c>
      <c r="P123" s="265">
        <v>202</v>
      </c>
      <c r="Q123" s="265">
        <v>196</v>
      </c>
      <c r="R123" s="265">
        <v>196</v>
      </c>
      <c r="S123" s="265">
        <v>162</v>
      </c>
      <c r="T123" s="265">
        <v>150</v>
      </c>
      <c r="U123" s="265">
        <v>122</v>
      </c>
      <c r="V123" s="265">
        <v>132</v>
      </c>
      <c r="W123" s="265">
        <v>320</v>
      </c>
      <c r="X123" s="265">
        <v>302</v>
      </c>
      <c r="Y123" s="265">
        <v>232</v>
      </c>
      <c r="Z123" s="265">
        <v>232</v>
      </c>
      <c r="AA123" s="265">
        <v>230</v>
      </c>
      <c r="AB123" s="265">
        <v>167</v>
      </c>
      <c r="AC123" s="265"/>
      <c r="AD123" s="265"/>
      <c r="AE123" s="265"/>
      <c r="AF123" s="265"/>
      <c r="AG123" s="265"/>
    </row>
    <row r="124" spans="1:33">
      <c r="A124" s="263" t="s">
        <v>57</v>
      </c>
      <c r="B124" s="264">
        <v>216</v>
      </c>
      <c r="C124" s="265">
        <v>139</v>
      </c>
      <c r="D124" s="265">
        <v>131</v>
      </c>
      <c r="E124" s="265">
        <v>329</v>
      </c>
      <c r="F124" s="265">
        <v>326</v>
      </c>
      <c r="G124" s="265">
        <v>152</v>
      </c>
      <c r="H124" s="265">
        <v>142</v>
      </c>
      <c r="I124" s="265">
        <v>150</v>
      </c>
      <c r="J124" s="265">
        <v>154</v>
      </c>
      <c r="K124" s="265">
        <v>194</v>
      </c>
      <c r="L124" s="265">
        <v>215</v>
      </c>
      <c r="M124" s="265">
        <v>166</v>
      </c>
      <c r="N124" s="265">
        <v>163</v>
      </c>
      <c r="O124" s="265">
        <v>202</v>
      </c>
      <c r="P124" s="265">
        <v>204</v>
      </c>
      <c r="Q124" s="265">
        <v>184</v>
      </c>
      <c r="R124" s="265">
        <v>200</v>
      </c>
      <c r="S124" s="265">
        <v>147</v>
      </c>
      <c r="T124" s="265">
        <v>150</v>
      </c>
      <c r="U124" s="265">
        <v>146</v>
      </c>
      <c r="V124" s="265">
        <v>150</v>
      </c>
      <c r="W124" s="265">
        <v>302</v>
      </c>
      <c r="X124" s="265">
        <v>311</v>
      </c>
      <c r="Y124" s="265">
        <v>232</v>
      </c>
      <c r="Z124" s="265">
        <v>232</v>
      </c>
      <c r="AA124" s="265">
        <v>224</v>
      </c>
      <c r="AB124" s="265">
        <v>227</v>
      </c>
      <c r="AC124" s="265"/>
      <c r="AD124" s="265"/>
      <c r="AE124" s="265"/>
      <c r="AF124" s="265"/>
      <c r="AG124" s="265"/>
    </row>
    <row r="125" spans="1:33">
      <c r="A125" s="263" t="s">
        <v>57</v>
      </c>
      <c r="B125" s="264">
        <v>217</v>
      </c>
      <c r="C125" s="265">
        <v>143</v>
      </c>
      <c r="D125" s="265">
        <v>143</v>
      </c>
      <c r="E125" s="265">
        <v>302</v>
      </c>
      <c r="F125" s="265">
        <v>329</v>
      </c>
      <c r="G125" s="265">
        <v>150</v>
      </c>
      <c r="H125" s="265">
        <v>140</v>
      </c>
      <c r="I125" s="265">
        <v>150</v>
      </c>
      <c r="J125" s="265">
        <v>182</v>
      </c>
      <c r="K125" s="265">
        <v>194</v>
      </c>
      <c r="L125" s="265">
        <v>200</v>
      </c>
      <c r="M125" s="265">
        <v>163</v>
      </c>
      <c r="N125" s="265">
        <v>166</v>
      </c>
      <c r="O125" s="265">
        <v>202</v>
      </c>
      <c r="P125" s="265">
        <v>188</v>
      </c>
      <c r="Q125" s="265">
        <v>196</v>
      </c>
      <c r="R125" s="265">
        <v>200</v>
      </c>
      <c r="S125" s="265">
        <v>162</v>
      </c>
      <c r="T125" s="265">
        <v>158</v>
      </c>
      <c r="U125" s="265">
        <v>134</v>
      </c>
      <c r="V125" s="265">
        <v>158</v>
      </c>
      <c r="W125" s="265">
        <v>302</v>
      </c>
      <c r="X125" s="265">
        <v>302</v>
      </c>
      <c r="Y125" s="265">
        <v>232</v>
      </c>
      <c r="Z125" s="265">
        <v>232</v>
      </c>
      <c r="AA125" s="265">
        <v>217</v>
      </c>
      <c r="AB125" s="265">
        <v>194</v>
      </c>
      <c r="AC125" s="265"/>
      <c r="AD125" s="265"/>
      <c r="AE125" s="265"/>
      <c r="AF125" s="265"/>
      <c r="AG125" s="265"/>
    </row>
    <row r="126" spans="1:33">
      <c r="A126" s="263" t="s">
        <v>57</v>
      </c>
      <c r="B126" s="264">
        <v>218</v>
      </c>
      <c r="C126" s="265">
        <v>139</v>
      </c>
      <c r="D126" s="265">
        <v>139</v>
      </c>
      <c r="E126" s="265">
        <v>302</v>
      </c>
      <c r="F126" s="265">
        <v>293</v>
      </c>
      <c r="G126" s="265">
        <v>138</v>
      </c>
      <c r="H126" s="265">
        <v>140</v>
      </c>
      <c r="I126" s="265">
        <v>154</v>
      </c>
      <c r="J126" s="265">
        <v>154</v>
      </c>
      <c r="K126" s="265">
        <v>194</v>
      </c>
      <c r="L126" s="265">
        <v>194</v>
      </c>
      <c r="M126" s="265">
        <v>163</v>
      </c>
      <c r="N126" s="265">
        <v>166</v>
      </c>
      <c r="O126" s="265">
        <v>202</v>
      </c>
      <c r="P126" s="265">
        <v>202</v>
      </c>
      <c r="Q126" s="265">
        <v>196</v>
      </c>
      <c r="R126" s="265">
        <v>196</v>
      </c>
      <c r="S126" s="265">
        <v>162</v>
      </c>
      <c r="T126" s="265">
        <v>162</v>
      </c>
      <c r="U126" s="265">
        <v>124</v>
      </c>
      <c r="V126" s="265">
        <v>134</v>
      </c>
      <c r="W126" s="265">
        <v>302</v>
      </c>
      <c r="X126" s="265">
        <v>293</v>
      </c>
      <c r="Y126" s="265">
        <v>232</v>
      </c>
      <c r="Z126" s="265">
        <v>216</v>
      </c>
      <c r="AA126" s="265">
        <v>224</v>
      </c>
      <c r="AB126" s="265">
        <v>224</v>
      </c>
      <c r="AC126" s="265"/>
      <c r="AD126" s="265"/>
      <c r="AE126" s="265"/>
      <c r="AF126" s="265"/>
      <c r="AG126" s="265"/>
    </row>
    <row r="127" spans="1:33">
      <c r="A127" s="263" t="s">
        <v>57</v>
      </c>
      <c r="B127" s="264">
        <v>219</v>
      </c>
      <c r="C127" s="265">
        <v>139</v>
      </c>
      <c r="D127" s="265">
        <v>139</v>
      </c>
      <c r="E127" s="265">
        <v>302</v>
      </c>
      <c r="F127" s="265">
        <v>338</v>
      </c>
      <c r="G127" s="265">
        <v>152</v>
      </c>
      <c r="H127" s="265">
        <v>140</v>
      </c>
      <c r="I127" s="265">
        <v>158</v>
      </c>
      <c r="J127" s="265">
        <v>158</v>
      </c>
      <c r="K127" s="265">
        <v>194</v>
      </c>
      <c r="L127" s="265">
        <v>194</v>
      </c>
      <c r="M127" s="265">
        <v>163</v>
      </c>
      <c r="N127" s="265">
        <v>163</v>
      </c>
      <c r="O127" s="265">
        <v>202</v>
      </c>
      <c r="P127" s="265">
        <v>206</v>
      </c>
      <c r="Q127" s="265">
        <v>196</v>
      </c>
      <c r="R127" s="265">
        <v>196</v>
      </c>
      <c r="S127" s="265">
        <v>168</v>
      </c>
      <c r="T127" s="265">
        <v>162</v>
      </c>
      <c r="U127" s="265">
        <v>154</v>
      </c>
      <c r="V127" s="265">
        <v>124</v>
      </c>
      <c r="W127" s="265">
        <v>302</v>
      </c>
      <c r="X127" s="265">
        <v>293</v>
      </c>
      <c r="Y127" s="265">
        <v>232</v>
      </c>
      <c r="Z127" s="265">
        <v>232</v>
      </c>
      <c r="AA127" s="265">
        <v>224</v>
      </c>
      <c r="AB127" s="265">
        <v>230</v>
      </c>
      <c r="AC127" s="265"/>
      <c r="AD127" s="265"/>
      <c r="AE127" s="265"/>
      <c r="AF127" s="265"/>
      <c r="AG127" s="265"/>
    </row>
    <row r="128" spans="1:33">
      <c r="A128" s="263" t="s">
        <v>57</v>
      </c>
      <c r="B128" s="264">
        <v>220</v>
      </c>
      <c r="C128" s="265">
        <v>143</v>
      </c>
      <c r="D128" s="265">
        <v>139</v>
      </c>
      <c r="E128" s="265">
        <v>302</v>
      </c>
      <c r="F128" s="265">
        <v>302</v>
      </c>
      <c r="G128" s="265">
        <v>150</v>
      </c>
      <c r="H128" s="265">
        <v>154</v>
      </c>
      <c r="I128" s="265">
        <v>158</v>
      </c>
      <c r="J128" s="265">
        <v>154</v>
      </c>
      <c r="K128" s="265">
        <v>194</v>
      </c>
      <c r="L128" s="265">
        <v>194</v>
      </c>
      <c r="M128" s="265">
        <v>160</v>
      </c>
      <c r="N128" s="265">
        <v>163</v>
      </c>
      <c r="O128" s="265">
        <v>202</v>
      </c>
      <c r="P128" s="265">
        <v>204</v>
      </c>
      <c r="Q128" s="265">
        <v>200</v>
      </c>
      <c r="R128" s="265">
        <v>196</v>
      </c>
      <c r="S128" s="265">
        <v>162</v>
      </c>
      <c r="T128" s="265">
        <v>162</v>
      </c>
      <c r="U128" s="265">
        <v>122</v>
      </c>
      <c r="V128" s="265">
        <v>132</v>
      </c>
      <c r="W128" s="265">
        <v>302</v>
      </c>
      <c r="X128" s="265">
        <v>302</v>
      </c>
      <c r="Y128" s="265">
        <v>232</v>
      </c>
      <c r="Z128" s="265">
        <v>232</v>
      </c>
      <c r="AA128" s="265">
        <v>224</v>
      </c>
      <c r="AB128" s="265">
        <v>230</v>
      </c>
      <c r="AC128" s="265"/>
      <c r="AD128" s="265"/>
      <c r="AE128" s="265"/>
      <c r="AF128" s="265"/>
      <c r="AG128" s="265"/>
    </row>
    <row r="129" spans="1:33">
      <c r="A129" s="263" t="s">
        <v>57</v>
      </c>
      <c r="B129" s="264">
        <v>221</v>
      </c>
      <c r="C129" s="265">
        <v>139</v>
      </c>
      <c r="D129" s="265">
        <v>143</v>
      </c>
      <c r="E129" s="265">
        <v>332</v>
      </c>
      <c r="F129" s="265">
        <v>332</v>
      </c>
      <c r="G129" s="265">
        <v>152</v>
      </c>
      <c r="H129" s="265">
        <v>152</v>
      </c>
      <c r="I129" s="265">
        <v>170</v>
      </c>
      <c r="J129" s="265">
        <v>138</v>
      </c>
      <c r="K129" s="265">
        <v>194</v>
      </c>
      <c r="L129" s="265">
        <v>194</v>
      </c>
      <c r="M129" s="265">
        <v>163</v>
      </c>
      <c r="N129" s="265">
        <v>166</v>
      </c>
      <c r="O129" s="265">
        <v>202</v>
      </c>
      <c r="P129" s="265">
        <v>202</v>
      </c>
      <c r="Q129" s="265">
        <v>196</v>
      </c>
      <c r="R129" s="265">
        <v>196</v>
      </c>
      <c r="S129" s="265">
        <v>168</v>
      </c>
      <c r="T129" s="265">
        <v>150</v>
      </c>
      <c r="U129" s="265">
        <v>122</v>
      </c>
      <c r="V129" s="265">
        <v>132</v>
      </c>
      <c r="W129" s="265">
        <v>293</v>
      </c>
      <c r="X129" s="265">
        <v>302</v>
      </c>
      <c r="Y129" s="265">
        <v>232</v>
      </c>
      <c r="Z129" s="265">
        <v>232</v>
      </c>
      <c r="AA129" s="265">
        <v>224</v>
      </c>
      <c r="AB129" s="265">
        <v>224</v>
      </c>
      <c r="AC129" s="265"/>
      <c r="AD129" s="265"/>
      <c r="AE129" s="265"/>
      <c r="AF129" s="265"/>
      <c r="AG129" s="265"/>
    </row>
    <row r="130" spans="1:33">
      <c r="A130" s="263" t="s">
        <v>57</v>
      </c>
      <c r="B130" s="264">
        <v>222</v>
      </c>
      <c r="C130" s="265">
        <v>139</v>
      </c>
      <c r="D130" s="265">
        <v>143</v>
      </c>
      <c r="E130" s="265">
        <v>302</v>
      </c>
      <c r="F130" s="265">
        <v>302</v>
      </c>
      <c r="G130" s="265">
        <v>142</v>
      </c>
      <c r="H130" s="265">
        <v>150</v>
      </c>
      <c r="I130" s="265">
        <v>150</v>
      </c>
      <c r="J130" s="265">
        <v>187</v>
      </c>
      <c r="K130" s="265">
        <v>200</v>
      </c>
      <c r="L130" s="265">
        <v>215</v>
      </c>
      <c r="M130" s="265">
        <v>163</v>
      </c>
      <c r="N130" s="265">
        <v>163</v>
      </c>
      <c r="O130" s="265">
        <v>202</v>
      </c>
      <c r="P130" s="265">
        <v>202</v>
      </c>
      <c r="Q130" s="265">
        <v>196</v>
      </c>
      <c r="R130" s="265">
        <v>182</v>
      </c>
      <c r="S130" s="265">
        <v>150</v>
      </c>
      <c r="T130" s="265">
        <v>162</v>
      </c>
      <c r="U130" s="265">
        <v>154</v>
      </c>
      <c r="V130" s="265">
        <v>132</v>
      </c>
      <c r="W130" s="265">
        <v>302</v>
      </c>
      <c r="X130" s="265">
        <v>293</v>
      </c>
      <c r="Y130" s="265">
        <v>232</v>
      </c>
      <c r="Z130" s="265">
        <v>232</v>
      </c>
      <c r="AA130" s="265">
        <v>224</v>
      </c>
      <c r="AB130" s="265">
        <v>224</v>
      </c>
      <c r="AC130" s="265"/>
      <c r="AD130" s="265"/>
      <c r="AE130" s="265"/>
      <c r="AF130" s="265"/>
      <c r="AG130" s="265"/>
    </row>
    <row r="131" spans="1:33">
      <c r="A131" s="263" t="s">
        <v>57</v>
      </c>
      <c r="B131" s="264">
        <v>223</v>
      </c>
      <c r="C131" s="265">
        <v>139</v>
      </c>
      <c r="D131" s="265">
        <v>131</v>
      </c>
      <c r="E131" s="265">
        <v>302</v>
      </c>
      <c r="F131" s="265">
        <v>329</v>
      </c>
      <c r="G131" s="265">
        <v>152</v>
      </c>
      <c r="H131" s="265">
        <v>142</v>
      </c>
      <c r="I131" s="265">
        <v>150</v>
      </c>
      <c r="J131" s="265">
        <v>154</v>
      </c>
      <c r="K131" s="265">
        <v>194</v>
      </c>
      <c r="L131" s="265">
        <v>215</v>
      </c>
      <c r="M131" s="265">
        <v>160</v>
      </c>
      <c r="N131" s="265">
        <v>163</v>
      </c>
      <c r="O131" s="265">
        <v>202</v>
      </c>
      <c r="P131" s="265">
        <v>202</v>
      </c>
      <c r="Q131" s="265">
        <v>196</v>
      </c>
      <c r="R131" s="265">
        <v>196</v>
      </c>
      <c r="S131" s="265">
        <v>150</v>
      </c>
      <c r="T131" s="265">
        <v>162</v>
      </c>
      <c r="U131" s="265">
        <v>122</v>
      </c>
      <c r="V131" s="265">
        <v>132</v>
      </c>
      <c r="W131" s="265">
        <v>302</v>
      </c>
      <c r="X131" s="265">
        <v>293</v>
      </c>
      <c r="Y131" s="265">
        <v>232</v>
      </c>
      <c r="Z131" s="265">
        <v>232</v>
      </c>
      <c r="AA131" s="265">
        <v>224</v>
      </c>
      <c r="AB131" s="265">
        <v>217</v>
      </c>
      <c r="AC131" s="265"/>
      <c r="AD131" s="265"/>
      <c r="AE131" s="265"/>
      <c r="AF131" s="265"/>
      <c r="AG131" s="265"/>
    </row>
    <row r="132" spans="1:33">
      <c r="A132" s="263" t="s">
        <v>57</v>
      </c>
      <c r="B132" s="264">
        <v>224</v>
      </c>
      <c r="C132" s="265">
        <v>139</v>
      </c>
      <c r="D132" s="265">
        <v>131</v>
      </c>
      <c r="E132" s="265">
        <v>302</v>
      </c>
      <c r="F132" s="265">
        <v>293</v>
      </c>
      <c r="G132" s="265">
        <v>152</v>
      </c>
      <c r="H132" s="265">
        <v>152</v>
      </c>
      <c r="I132" s="265">
        <v>158</v>
      </c>
      <c r="J132" s="265">
        <v>138</v>
      </c>
      <c r="K132" s="265">
        <v>194</v>
      </c>
      <c r="L132" s="265">
        <v>194</v>
      </c>
      <c r="M132" s="265">
        <v>163</v>
      </c>
      <c r="N132" s="265">
        <v>166</v>
      </c>
      <c r="O132" s="265">
        <v>202</v>
      </c>
      <c r="P132" s="265">
        <v>206</v>
      </c>
      <c r="Q132" s="265">
        <v>196</v>
      </c>
      <c r="R132" s="265">
        <v>196</v>
      </c>
      <c r="S132" s="265">
        <v>168</v>
      </c>
      <c r="T132" s="265">
        <v>168</v>
      </c>
      <c r="U132" s="265">
        <v>122</v>
      </c>
      <c r="V132" s="265">
        <v>132</v>
      </c>
      <c r="W132" s="265">
        <v>302</v>
      </c>
      <c r="X132" s="265">
        <v>293</v>
      </c>
      <c r="Y132" s="265">
        <v>232</v>
      </c>
      <c r="Z132" s="265">
        <v>216</v>
      </c>
      <c r="AA132" s="265">
        <v>224</v>
      </c>
      <c r="AB132" s="265">
        <v>224</v>
      </c>
      <c r="AC132" s="265"/>
      <c r="AD132" s="265"/>
      <c r="AE132" s="265"/>
      <c r="AF132" s="265"/>
      <c r="AG132" s="265"/>
    </row>
    <row r="133" spans="1:33">
      <c r="A133" s="263" t="s">
        <v>57</v>
      </c>
      <c r="B133" s="264">
        <v>225</v>
      </c>
      <c r="C133" s="265">
        <v>143</v>
      </c>
      <c r="D133" s="265">
        <v>139</v>
      </c>
      <c r="E133" s="265">
        <v>302</v>
      </c>
      <c r="F133" s="265">
        <v>329</v>
      </c>
      <c r="G133" s="265">
        <v>138</v>
      </c>
      <c r="H133" s="265">
        <v>150</v>
      </c>
      <c r="I133" s="265">
        <v>186</v>
      </c>
      <c r="J133" s="265">
        <v>186</v>
      </c>
      <c r="K133" s="265">
        <v>194</v>
      </c>
      <c r="L133" s="265">
        <v>215</v>
      </c>
      <c r="M133" s="265">
        <v>163</v>
      </c>
      <c r="N133" s="265">
        <v>160</v>
      </c>
      <c r="O133" s="265">
        <v>202</v>
      </c>
      <c r="P133" s="265">
        <v>202</v>
      </c>
      <c r="Q133" s="265">
        <v>182</v>
      </c>
      <c r="R133" s="265">
        <v>196</v>
      </c>
      <c r="S133" s="265">
        <v>162</v>
      </c>
      <c r="T133" s="265">
        <v>162</v>
      </c>
      <c r="U133" s="265">
        <v>122</v>
      </c>
      <c r="V133" s="265">
        <v>132</v>
      </c>
      <c r="W133" s="265">
        <v>302</v>
      </c>
      <c r="X133" s="265">
        <v>311</v>
      </c>
      <c r="Y133" s="265">
        <v>232</v>
      </c>
      <c r="Z133" s="265">
        <v>232</v>
      </c>
      <c r="AA133" s="265">
        <v>224</v>
      </c>
      <c r="AB133" s="265">
        <v>194</v>
      </c>
      <c r="AC133" s="265"/>
      <c r="AD133" s="265"/>
      <c r="AE133" s="265"/>
      <c r="AF133" s="265"/>
      <c r="AG133" s="265"/>
    </row>
    <row r="134" spans="1:33">
      <c r="A134" s="263" t="s">
        <v>57</v>
      </c>
      <c r="B134" s="264">
        <v>227</v>
      </c>
      <c r="C134" s="265">
        <v>131</v>
      </c>
      <c r="D134" s="265">
        <v>139</v>
      </c>
      <c r="E134" s="265">
        <v>332</v>
      </c>
      <c r="F134" s="265">
        <v>302</v>
      </c>
      <c r="G134" s="265">
        <v>150</v>
      </c>
      <c r="H134" s="265">
        <v>148</v>
      </c>
      <c r="I134" s="265">
        <v>170</v>
      </c>
      <c r="J134" s="265">
        <v>154</v>
      </c>
      <c r="K134" s="265">
        <v>194</v>
      </c>
      <c r="L134" s="265">
        <v>197</v>
      </c>
      <c r="M134" s="265">
        <v>163</v>
      </c>
      <c r="N134" s="265">
        <v>166</v>
      </c>
      <c r="O134" s="265">
        <v>202</v>
      </c>
      <c r="P134" s="265">
        <v>202</v>
      </c>
      <c r="Q134" s="265">
        <v>184</v>
      </c>
      <c r="R134" s="265">
        <v>200</v>
      </c>
      <c r="S134" s="265">
        <v>168</v>
      </c>
      <c r="T134" s="265">
        <v>162</v>
      </c>
      <c r="U134" s="265">
        <v>122</v>
      </c>
      <c r="V134" s="265">
        <v>132</v>
      </c>
      <c r="W134" s="265">
        <v>320</v>
      </c>
      <c r="X134" s="265">
        <v>302</v>
      </c>
      <c r="Y134" s="265">
        <v>232</v>
      </c>
      <c r="Z134" s="265">
        <v>232</v>
      </c>
      <c r="AA134" s="265">
        <v>224</v>
      </c>
      <c r="AB134" s="265">
        <v>230</v>
      </c>
      <c r="AC134" s="265"/>
      <c r="AD134" s="265"/>
      <c r="AE134" s="265"/>
      <c r="AF134" s="265"/>
      <c r="AG134" s="265"/>
    </row>
    <row r="135" spans="1:33">
      <c r="A135" s="263" t="s">
        <v>57</v>
      </c>
      <c r="B135" s="264">
        <v>228</v>
      </c>
      <c r="C135" s="265">
        <v>131</v>
      </c>
      <c r="D135" s="265">
        <v>139</v>
      </c>
      <c r="E135" s="265">
        <v>302</v>
      </c>
      <c r="F135" s="265">
        <v>293</v>
      </c>
      <c r="G135" s="265">
        <v>150</v>
      </c>
      <c r="H135" s="265">
        <v>150</v>
      </c>
      <c r="I135" s="265">
        <v>186</v>
      </c>
      <c r="J135" s="265">
        <v>158</v>
      </c>
      <c r="K135" s="265">
        <v>200</v>
      </c>
      <c r="L135" s="265">
        <v>215</v>
      </c>
      <c r="M135" s="265">
        <v>163</v>
      </c>
      <c r="N135" s="265">
        <v>166</v>
      </c>
      <c r="O135" s="265">
        <v>202</v>
      </c>
      <c r="P135" s="265">
        <v>206</v>
      </c>
      <c r="Q135" s="265">
        <v>196</v>
      </c>
      <c r="R135" s="265">
        <v>184</v>
      </c>
      <c r="S135" s="265">
        <v>162</v>
      </c>
      <c r="T135" s="265">
        <v>162</v>
      </c>
      <c r="U135" s="265">
        <v>122</v>
      </c>
      <c r="V135" s="265">
        <v>132</v>
      </c>
      <c r="W135" s="265">
        <v>302</v>
      </c>
      <c r="X135" s="265">
        <v>302</v>
      </c>
      <c r="Y135" s="265">
        <v>232</v>
      </c>
      <c r="Z135" s="265">
        <v>216</v>
      </c>
      <c r="AA135" s="265">
        <v>224</v>
      </c>
      <c r="AB135" s="265">
        <v>224</v>
      </c>
      <c r="AC135" s="265"/>
      <c r="AD135" s="265"/>
      <c r="AE135" s="265"/>
      <c r="AF135" s="265"/>
      <c r="AG135" s="265"/>
    </row>
    <row r="136" spans="1:33">
      <c r="A136" s="263" t="s">
        <v>57</v>
      </c>
      <c r="B136" s="264">
        <v>229</v>
      </c>
      <c r="C136" s="265">
        <v>139</v>
      </c>
      <c r="D136" s="265">
        <v>139</v>
      </c>
      <c r="E136" s="265">
        <v>282</v>
      </c>
      <c r="F136" s="265">
        <v>338</v>
      </c>
      <c r="G136" s="265">
        <v>152</v>
      </c>
      <c r="H136" s="265">
        <v>150</v>
      </c>
      <c r="I136" s="265">
        <v>158</v>
      </c>
      <c r="J136" s="265">
        <v>138</v>
      </c>
      <c r="K136" s="265">
        <v>194</v>
      </c>
      <c r="L136" s="265">
        <v>194</v>
      </c>
      <c r="M136" s="265">
        <v>166</v>
      </c>
      <c r="N136" s="265">
        <v>166</v>
      </c>
      <c r="O136" s="265">
        <v>202</v>
      </c>
      <c r="P136" s="265">
        <v>206</v>
      </c>
      <c r="Q136" s="265">
        <v>182</v>
      </c>
      <c r="R136" s="265">
        <v>196</v>
      </c>
      <c r="S136" s="265">
        <v>150</v>
      </c>
      <c r="T136" s="265">
        <v>150</v>
      </c>
      <c r="U136" s="265">
        <v>146</v>
      </c>
      <c r="V136" s="265">
        <v>158</v>
      </c>
      <c r="W136" s="265">
        <v>302</v>
      </c>
      <c r="X136" s="265">
        <v>302</v>
      </c>
      <c r="Y136" s="265">
        <v>232</v>
      </c>
      <c r="Z136" s="265">
        <v>232</v>
      </c>
      <c r="AA136" s="265">
        <v>194</v>
      </c>
      <c r="AB136" s="265">
        <v>224</v>
      </c>
      <c r="AC136" s="265"/>
      <c r="AD136" s="265"/>
      <c r="AE136" s="265"/>
      <c r="AF136" s="265"/>
      <c r="AG136" s="265"/>
    </row>
    <row r="137" spans="1:33">
      <c r="A137" s="263" t="s">
        <v>57</v>
      </c>
      <c r="B137" s="264">
        <v>230</v>
      </c>
      <c r="C137" s="265">
        <v>139</v>
      </c>
      <c r="D137" s="265">
        <v>139</v>
      </c>
      <c r="E137" s="265">
        <v>302</v>
      </c>
      <c r="F137" s="265">
        <v>302</v>
      </c>
      <c r="G137" s="265">
        <v>152</v>
      </c>
      <c r="H137" s="265">
        <v>140</v>
      </c>
      <c r="I137" s="265">
        <v>154</v>
      </c>
      <c r="J137" s="265">
        <v>186</v>
      </c>
      <c r="K137" s="265">
        <v>194</v>
      </c>
      <c r="L137" s="265">
        <v>215</v>
      </c>
      <c r="M137" s="265">
        <v>163</v>
      </c>
      <c r="N137" s="265">
        <v>166</v>
      </c>
      <c r="O137" s="265">
        <v>202</v>
      </c>
      <c r="P137" s="265">
        <v>204</v>
      </c>
      <c r="Q137" s="265">
        <v>184</v>
      </c>
      <c r="R137" s="265">
        <v>200</v>
      </c>
      <c r="S137" s="265">
        <v>150</v>
      </c>
      <c r="T137" s="265">
        <v>162</v>
      </c>
      <c r="U137" s="265">
        <v>146</v>
      </c>
      <c r="V137" s="265">
        <v>146</v>
      </c>
      <c r="W137" s="265">
        <v>302</v>
      </c>
      <c r="X137" s="265">
        <v>299</v>
      </c>
      <c r="Y137" s="265">
        <v>232</v>
      </c>
      <c r="Z137" s="265">
        <v>232</v>
      </c>
      <c r="AA137" s="265">
        <v>194</v>
      </c>
      <c r="AB137" s="265">
        <v>224</v>
      </c>
      <c r="AC137" s="265"/>
      <c r="AD137" s="265"/>
      <c r="AE137" s="265"/>
      <c r="AF137" s="265"/>
      <c r="AG137" s="265"/>
    </row>
    <row r="138" spans="1:33">
      <c r="A138" s="263" t="s">
        <v>57</v>
      </c>
      <c r="B138" s="264">
        <v>231</v>
      </c>
      <c r="C138" s="265">
        <v>139</v>
      </c>
      <c r="D138" s="265">
        <v>143</v>
      </c>
      <c r="E138" s="265">
        <v>329</v>
      </c>
      <c r="F138" s="265">
        <v>338</v>
      </c>
      <c r="G138" s="265">
        <v>152</v>
      </c>
      <c r="H138" s="265">
        <v>150</v>
      </c>
      <c r="I138" s="265">
        <v>150</v>
      </c>
      <c r="J138" s="265">
        <v>158</v>
      </c>
      <c r="K138" s="265">
        <v>194</v>
      </c>
      <c r="L138" s="265">
        <v>215</v>
      </c>
      <c r="M138" s="265">
        <v>154</v>
      </c>
      <c r="N138" s="265">
        <v>166</v>
      </c>
      <c r="O138" s="265">
        <v>202</v>
      </c>
      <c r="P138" s="265">
        <v>202</v>
      </c>
      <c r="Q138" s="265">
        <v>182</v>
      </c>
      <c r="R138" s="265">
        <v>196</v>
      </c>
      <c r="S138" s="265">
        <v>150</v>
      </c>
      <c r="T138" s="265">
        <v>162</v>
      </c>
      <c r="U138" s="265">
        <v>122</v>
      </c>
      <c r="V138" s="265">
        <v>132</v>
      </c>
      <c r="W138" s="265">
        <v>302</v>
      </c>
      <c r="X138" s="265">
        <v>320</v>
      </c>
      <c r="Y138" s="265">
        <v>232</v>
      </c>
      <c r="Z138" s="265">
        <v>232</v>
      </c>
      <c r="AA138" s="265">
        <v>214</v>
      </c>
      <c r="AB138" s="265">
        <v>224</v>
      </c>
      <c r="AC138" s="265"/>
      <c r="AD138" s="265"/>
      <c r="AE138" s="265"/>
      <c r="AF138" s="265"/>
      <c r="AG138" s="265"/>
    </row>
    <row r="139" spans="1:33">
      <c r="A139" s="263" t="s">
        <v>57</v>
      </c>
      <c r="B139" s="264">
        <v>232</v>
      </c>
      <c r="C139" s="265">
        <v>139</v>
      </c>
      <c r="D139" s="265">
        <v>143</v>
      </c>
      <c r="E139" s="265">
        <v>302</v>
      </c>
      <c r="F139" s="265">
        <v>329</v>
      </c>
      <c r="G139" s="265">
        <v>150</v>
      </c>
      <c r="H139" s="265">
        <v>154</v>
      </c>
      <c r="I139" s="265">
        <v>170</v>
      </c>
      <c r="J139" s="265">
        <v>154</v>
      </c>
      <c r="K139" s="265">
        <v>194</v>
      </c>
      <c r="L139" s="265">
        <v>215</v>
      </c>
      <c r="M139" s="265">
        <v>163</v>
      </c>
      <c r="N139" s="265">
        <v>166</v>
      </c>
      <c r="O139" s="265">
        <v>204</v>
      </c>
      <c r="P139" s="265">
        <v>210</v>
      </c>
      <c r="Q139" s="265">
        <v>184</v>
      </c>
      <c r="R139" s="265">
        <v>184</v>
      </c>
      <c r="S139" s="265">
        <v>168</v>
      </c>
      <c r="T139" s="265">
        <v>162</v>
      </c>
      <c r="U139" s="265">
        <v>146</v>
      </c>
      <c r="V139" s="265">
        <v>122</v>
      </c>
      <c r="W139" s="265">
        <v>320</v>
      </c>
      <c r="X139" s="265">
        <v>302</v>
      </c>
      <c r="Y139" s="265">
        <v>232</v>
      </c>
      <c r="Z139" s="265">
        <v>232</v>
      </c>
      <c r="AA139" s="265">
        <v>214</v>
      </c>
      <c r="AB139" s="265">
        <v>224</v>
      </c>
      <c r="AC139" s="265"/>
      <c r="AD139" s="265"/>
      <c r="AE139" s="265"/>
      <c r="AF139" s="265"/>
      <c r="AG139" s="265"/>
    </row>
    <row r="140" spans="1:33">
      <c r="A140" s="263" t="s">
        <v>57</v>
      </c>
      <c r="B140" s="264">
        <v>233</v>
      </c>
      <c r="C140" s="265">
        <v>139</v>
      </c>
      <c r="D140" s="265">
        <v>143</v>
      </c>
      <c r="E140" s="265">
        <v>332</v>
      </c>
      <c r="F140" s="265">
        <v>302</v>
      </c>
      <c r="G140" s="265">
        <v>150</v>
      </c>
      <c r="H140" s="265">
        <v>150</v>
      </c>
      <c r="I140" s="265">
        <v>186</v>
      </c>
      <c r="J140" s="265">
        <v>142</v>
      </c>
      <c r="K140" s="265">
        <v>194</v>
      </c>
      <c r="L140" s="265">
        <v>197</v>
      </c>
      <c r="M140" s="265">
        <v>160</v>
      </c>
      <c r="N140" s="265">
        <v>163</v>
      </c>
      <c r="O140" s="265">
        <v>202</v>
      </c>
      <c r="P140" s="265">
        <v>202</v>
      </c>
      <c r="Q140" s="265">
        <v>196</v>
      </c>
      <c r="R140" s="265">
        <v>196</v>
      </c>
      <c r="S140" s="265">
        <v>162</v>
      </c>
      <c r="T140" s="265">
        <v>150</v>
      </c>
      <c r="U140" s="265">
        <v>122</v>
      </c>
      <c r="V140" s="265">
        <v>132</v>
      </c>
      <c r="W140" s="265">
        <v>302</v>
      </c>
      <c r="X140" s="265">
        <v>293</v>
      </c>
      <c r="Y140" s="265">
        <v>232</v>
      </c>
      <c r="Z140" s="265">
        <v>232</v>
      </c>
      <c r="AA140" s="265">
        <v>227</v>
      </c>
      <c r="AB140" s="265">
        <v>232</v>
      </c>
      <c r="AC140" s="265"/>
      <c r="AD140" s="265"/>
      <c r="AE140" s="265"/>
      <c r="AF140" s="265"/>
      <c r="AG140" s="265"/>
    </row>
    <row r="141" spans="1:33">
      <c r="A141" s="263" t="s">
        <v>57</v>
      </c>
      <c r="B141" s="264">
        <v>234</v>
      </c>
      <c r="C141" s="265">
        <v>131</v>
      </c>
      <c r="D141" s="265">
        <v>139</v>
      </c>
      <c r="E141" s="265">
        <v>329</v>
      </c>
      <c r="F141" s="265">
        <v>302</v>
      </c>
      <c r="G141" s="265">
        <v>150</v>
      </c>
      <c r="H141" s="265">
        <v>154</v>
      </c>
      <c r="I141" s="265">
        <v>158</v>
      </c>
      <c r="J141" s="265">
        <v>186</v>
      </c>
      <c r="K141" s="265">
        <v>197</v>
      </c>
      <c r="L141" s="265">
        <v>200</v>
      </c>
      <c r="M141" s="265">
        <v>166</v>
      </c>
      <c r="N141" s="265">
        <v>163</v>
      </c>
      <c r="O141" s="265">
        <v>200</v>
      </c>
      <c r="P141" s="265">
        <v>204</v>
      </c>
      <c r="Q141" s="265">
        <v>196</v>
      </c>
      <c r="R141" s="265">
        <v>182</v>
      </c>
      <c r="S141" s="265">
        <v>168</v>
      </c>
      <c r="T141" s="265">
        <v>156</v>
      </c>
      <c r="U141" s="265">
        <v>138</v>
      </c>
      <c r="V141" s="265">
        <v>150</v>
      </c>
      <c r="W141" s="265">
        <v>293</v>
      </c>
      <c r="X141" s="265">
        <v>302</v>
      </c>
      <c r="Y141" s="265">
        <v>232</v>
      </c>
      <c r="Z141" s="265">
        <v>232</v>
      </c>
      <c r="AA141" s="265">
        <v>224</v>
      </c>
      <c r="AB141" s="265">
        <v>232</v>
      </c>
      <c r="AC141" s="265"/>
      <c r="AD141" s="265"/>
      <c r="AE141" s="265"/>
      <c r="AF141" s="265"/>
      <c r="AG141" s="265"/>
    </row>
    <row r="142" spans="1:33">
      <c r="A142" s="263" t="s">
        <v>57</v>
      </c>
      <c r="B142" s="264">
        <v>235</v>
      </c>
      <c r="C142" s="265">
        <v>139</v>
      </c>
      <c r="D142" s="265">
        <v>143</v>
      </c>
      <c r="E142" s="265">
        <v>332</v>
      </c>
      <c r="F142" s="265">
        <v>326</v>
      </c>
      <c r="G142" s="265">
        <v>152</v>
      </c>
      <c r="H142" s="265">
        <v>154</v>
      </c>
      <c r="I142" s="265">
        <v>186</v>
      </c>
      <c r="J142" s="265">
        <v>186</v>
      </c>
      <c r="K142" s="265">
        <v>194</v>
      </c>
      <c r="L142" s="265">
        <v>194</v>
      </c>
      <c r="M142" s="265">
        <v>163</v>
      </c>
      <c r="N142" s="265">
        <v>160</v>
      </c>
      <c r="O142" s="265">
        <v>202</v>
      </c>
      <c r="P142" s="265">
        <v>202</v>
      </c>
      <c r="Q142" s="265">
        <v>182</v>
      </c>
      <c r="R142" s="265">
        <v>182</v>
      </c>
      <c r="S142" s="265">
        <v>150</v>
      </c>
      <c r="T142" s="265">
        <v>156</v>
      </c>
      <c r="U142" s="265">
        <v>146</v>
      </c>
      <c r="V142" s="265">
        <v>158</v>
      </c>
      <c r="W142" s="265">
        <v>302</v>
      </c>
      <c r="X142" s="265">
        <v>302</v>
      </c>
      <c r="Y142" s="265">
        <v>232</v>
      </c>
      <c r="Z142" s="265">
        <v>232</v>
      </c>
      <c r="AA142" s="265">
        <v>224</v>
      </c>
      <c r="AB142" s="265">
        <v>164</v>
      </c>
      <c r="AC142" s="265"/>
      <c r="AD142" s="265"/>
      <c r="AE142" s="265"/>
      <c r="AF142" s="265"/>
      <c r="AG142" s="265"/>
    </row>
    <row r="143" spans="1:33">
      <c r="A143" s="263" t="s">
        <v>57</v>
      </c>
      <c r="B143" s="264">
        <v>236</v>
      </c>
      <c r="C143" s="265">
        <v>139</v>
      </c>
      <c r="D143" s="265">
        <v>143</v>
      </c>
      <c r="E143" s="265">
        <v>302</v>
      </c>
      <c r="F143" s="265">
        <v>338</v>
      </c>
      <c r="G143" s="265">
        <v>150</v>
      </c>
      <c r="H143" s="265">
        <v>140</v>
      </c>
      <c r="I143" s="265">
        <v>186</v>
      </c>
      <c r="J143" s="265">
        <v>138</v>
      </c>
      <c r="K143" s="265">
        <v>194</v>
      </c>
      <c r="L143" s="265">
        <v>215</v>
      </c>
      <c r="M143" s="265">
        <v>160</v>
      </c>
      <c r="N143" s="265">
        <v>163</v>
      </c>
      <c r="O143" s="265">
        <v>202</v>
      </c>
      <c r="P143" s="265">
        <v>206</v>
      </c>
      <c r="Q143" s="265">
        <v>182</v>
      </c>
      <c r="R143" s="265">
        <v>196</v>
      </c>
      <c r="S143" s="265">
        <v>150</v>
      </c>
      <c r="T143" s="265">
        <v>162</v>
      </c>
      <c r="U143" s="265">
        <v>122</v>
      </c>
      <c r="V143" s="265">
        <v>132</v>
      </c>
      <c r="W143" s="265">
        <v>302</v>
      </c>
      <c r="X143" s="265">
        <v>293</v>
      </c>
      <c r="Y143" s="265">
        <v>232</v>
      </c>
      <c r="Z143" s="265">
        <v>232</v>
      </c>
      <c r="AA143" s="265">
        <v>224</v>
      </c>
      <c r="AB143" s="265">
        <v>224</v>
      </c>
      <c r="AC143" s="265"/>
      <c r="AD143" s="265"/>
      <c r="AE143" s="265"/>
      <c r="AF143" s="265"/>
      <c r="AG143" s="265"/>
    </row>
    <row r="144" spans="1:33">
      <c r="A144" s="263" t="s">
        <v>57</v>
      </c>
      <c r="B144" s="264">
        <v>237</v>
      </c>
      <c r="C144" s="265">
        <v>131</v>
      </c>
      <c r="D144" s="265">
        <v>139</v>
      </c>
      <c r="E144" s="265">
        <v>329</v>
      </c>
      <c r="F144" s="265">
        <v>332</v>
      </c>
      <c r="G144" s="265">
        <v>150</v>
      </c>
      <c r="H144" s="265">
        <v>154</v>
      </c>
      <c r="I144" s="265">
        <v>158</v>
      </c>
      <c r="J144" s="265">
        <v>186</v>
      </c>
      <c r="K144" s="265">
        <v>197</v>
      </c>
      <c r="L144" s="265">
        <v>200</v>
      </c>
      <c r="M144" s="265">
        <v>163</v>
      </c>
      <c r="N144" s="265">
        <v>166</v>
      </c>
      <c r="O144" s="265">
        <v>202</v>
      </c>
      <c r="P144" s="265">
        <v>202</v>
      </c>
      <c r="Q144" s="265">
        <v>182</v>
      </c>
      <c r="R144" s="265">
        <v>196</v>
      </c>
      <c r="S144" s="265">
        <v>162</v>
      </c>
      <c r="T144" s="265">
        <v>162</v>
      </c>
      <c r="U144" s="265">
        <v>132</v>
      </c>
      <c r="V144" s="265">
        <v>158</v>
      </c>
      <c r="W144" s="265">
        <v>302</v>
      </c>
      <c r="X144" s="265">
        <v>293</v>
      </c>
      <c r="Y144" s="265">
        <v>232</v>
      </c>
      <c r="Z144" s="265">
        <v>232</v>
      </c>
      <c r="AA144" s="265">
        <v>214</v>
      </c>
      <c r="AB144" s="265">
        <v>194</v>
      </c>
      <c r="AC144" s="265"/>
      <c r="AD144" s="265"/>
      <c r="AE144" s="265"/>
      <c r="AF144" s="265"/>
      <c r="AG144" s="265"/>
    </row>
    <row r="145" spans="1:33">
      <c r="A145" s="263" t="s">
        <v>57</v>
      </c>
      <c r="B145" s="264">
        <v>238</v>
      </c>
      <c r="C145" s="265">
        <v>131</v>
      </c>
      <c r="D145" s="265">
        <v>139</v>
      </c>
      <c r="E145" s="265">
        <v>329</v>
      </c>
      <c r="F145" s="265">
        <v>293</v>
      </c>
      <c r="G145" s="265">
        <v>152</v>
      </c>
      <c r="H145" s="265">
        <v>150</v>
      </c>
      <c r="I145" s="265">
        <v>158</v>
      </c>
      <c r="J145" s="265">
        <v>186</v>
      </c>
      <c r="K145" s="265">
        <v>197</v>
      </c>
      <c r="L145" s="265">
        <v>200</v>
      </c>
      <c r="M145" s="265">
        <v>163</v>
      </c>
      <c r="N145" s="265">
        <v>166</v>
      </c>
      <c r="O145" s="265">
        <v>204</v>
      </c>
      <c r="P145" s="265">
        <v>202</v>
      </c>
      <c r="Q145" s="265">
        <v>184</v>
      </c>
      <c r="R145" s="265">
        <v>198</v>
      </c>
      <c r="S145" s="265">
        <v>168</v>
      </c>
      <c r="T145" s="265">
        <v>156</v>
      </c>
      <c r="U145" s="265">
        <v>132</v>
      </c>
      <c r="V145" s="265">
        <v>122</v>
      </c>
      <c r="W145" s="265">
        <v>293</v>
      </c>
      <c r="X145" s="265">
        <v>293</v>
      </c>
      <c r="Y145" s="265">
        <v>232</v>
      </c>
      <c r="Z145" s="265">
        <v>232</v>
      </c>
      <c r="AA145" s="265">
        <v>224</v>
      </c>
      <c r="AB145" s="265">
        <v>224</v>
      </c>
      <c r="AC145" s="265"/>
      <c r="AD145" s="265"/>
      <c r="AE145" s="265"/>
      <c r="AF145" s="265"/>
      <c r="AG145" s="265"/>
    </row>
    <row r="146" spans="1:33">
      <c r="A146" s="263" t="s">
        <v>57</v>
      </c>
      <c r="B146" s="264">
        <v>239</v>
      </c>
      <c r="C146" s="265">
        <v>139</v>
      </c>
      <c r="D146" s="265">
        <v>143</v>
      </c>
      <c r="E146" s="265">
        <v>302</v>
      </c>
      <c r="F146" s="265">
        <v>338</v>
      </c>
      <c r="G146" s="265">
        <v>152</v>
      </c>
      <c r="H146" s="265">
        <v>132</v>
      </c>
      <c r="I146" s="265">
        <v>150</v>
      </c>
      <c r="J146" s="265">
        <v>158</v>
      </c>
      <c r="K146" s="265">
        <v>194</v>
      </c>
      <c r="L146" s="265">
        <v>215</v>
      </c>
      <c r="M146" s="265">
        <v>166</v>
      </c>
      <c r="N146" s="265">
        <v>166</v>
      </c>
      <c r="O146" s="265">
        <v>202</v>
      </c>
      <c r="P146" s="265">
        <v>202</v>
      </c>
      <c r="Q146" s="265">
        <v>182</v>
      </c>
      <c r="R146" s="265">
        <v>196</v>
      </c>
      <c r="S146" s="265">
        <v>162</v>
      </c>
      <c r="T146" s="265">
        <v>150</v>
      </c>
      <c r="U146" s="265">
        <v>122</v>
      </c>
      <c r="V146" s="265">
        <v>132</v>
      </c>
      <c r="W146" s="265">
        <v>302</v>
      </c>
      <c r="X146" s="265">
        <v>302</v>
      </c>
      <c r="Y146" s="265">
        <v>232</v>
      </c>
      <c r="Z146" s="265">
        <v>232</v>
      </c>
      <c r="AA146" s="265">
        <v>214</v>
      </c>
      <c r="AB146" s="265">
        <v>224</v>
      </c>
      <c r="AC146" s="265"/>
      <c r="AD146" s="265"/>
      <c r="AE146" s="265"/>
      <c r="AF146" s="265"/>
      <c r="AG146" s="265"/>
    </row>
    <row r="147" spans="1:33">
      <c r="A147" s="263" t="s">
        <v>57</v>
      </c>
      <c r="B147" s="264">
        <v>240</v>
      </c>
      <c r="C147" s="265">
        <v>131</v>
      </c>
      <c r="D147" s="265">
        <v>139</v>
      </c>
      <c r="E147" s="265">
        <v>329</v>
      </c>
      <c r="F147" s="265">
        <v>332</v>
      </c>
      <c r="G147" s="265">
        <v>152</v>
      </c>
      <c r="H147" s="265">
        <v>161</v>
      </c>
      <c r="I147" s="265">
        <v>158</v>
      </c>
      <c r="J147" s="265">
        <v>186</v>
      </c>
      <c r="K147" s="265">
        <v>197</v>
      </c>
      <c r="L147" s="265">
        <v>200</v>
      </c>
      <c r="M147" s="265">
        <v>163</v>
      </c>
      <c r="N147" s="265">
        <v>166</v>
      </c>
      <c r="O147" s="265">
        <v>208</v>
      </c>
      <c r="P147" s="265">
        <v>204</v>
      </c>
      <c r="Q147" s="265">
        <v>184</v>
      </c>
      <c r="R147" s="265">
        <v>198</v>
      </c>
      <c r="S147" s="265">
        <v>168</v>
      </c>
      <c r="T147" s="265">
        <v>168</v>
      </c>
      <c r="U147" s="265">
        <v>122</v>
      </c>
      <c r="V147" s="265">
        <v>132</v>
      </c>
      <c r="W147" s="265">
        <v>293</v>
      </c>
      <c r="X147" s="265">
        <v>302</v>
      </c>
      <c r="Y147" s="265">
        <v>232</v>
      </c>
      <c r="Z147" s="265">
        <v>232</v>
      </c>
      <c r="AA147" s="265">
        <v>224</v>
      </c>
      <c r="AB147" s="265">
        <v>224</v>
      </c>
      <c r="AC147" s="265"/>
      <c r="AD147" s="265"/>
      <c r="AE147" s="265"/>
      <c r="AF147" s="265"/>
      <c r="AG147" s="265"/>
    </row>
    <row r="148" spans="1:33">
      <c r="A148" s="263" t="s">
        <v>57</v>
      </c>
      <c r="B148" s="264">
        <v>241</v>
      </c>
      <c r="C148" s="265">
        <v>139</v>
      </c>
      <c r="D148" s="265">
        <v>143</v>
      </c>
      <c r="E148" s="265">
        <v>302</v>
      </c>
      <c r="F148" s="265">
        <v>329</v>
      </c>
      <c r="G148" s="265">
        <v>152</v>
      </c>
      <c r="H148" s="265">
        <v>142</v>
      </c>
      <c r="I148" s="265">
        <v>186</v>
      </c>
      <c r="J148" s="265">
        <v>150</v>
      </c>
      <c r="K148" s="265">
        <v>194</v>
      </c>
      <c r="L148" s="265">
        <v>215</v>
      </c>
      <c r="M148" s="265">
        <v>160</v>
      </c>
      <c r="N148" s="265">
        <v>163</v>
      </c>
      <c r="O148" s="265">
        <v>204</v>
      </c>
      <c r="P148" s="265">
        <v>208</v>
      </c>
      <c r="Q148" s="265">
        <v>184</v>
      </c>
      <c r="R148" s="265">
        <v>198</v>
      </c>
      <c r="S148" s="265">
        <v>150</v>
      </c>
      <c r="T148" s="265">
        <v>162</v>
      </c>
      <c r="U148" s="265">
        <v>122</v>
      </c>
      <c r="V148" s="265">
        <v>132</v>
      </c>
      <c r="W148" s="265">
        <v>311</v>
      </c>
      <c r="X148" s="265">
        <v>302</v>
      </c>
      <c r="Y148" s="265">
        <v>232</v>
      </c>
      <c r="Z148" s="265">
        <v>232</v>
      </c>
      <c r="AA148" s="265">
        <v>224</v>
      </c>
      <c r="AB148" s="265">
        <v>214</v>
      </c>
      <c r="AC148" s="265"/>
      <c r="AD148" s="265"/>
      <c r="AE148" s="265"/>
      <c r="AF148" s="265"/>
      <c r="AG148" s="265"/>
    </row>
    <row r="149" spans="1:33">
      <c r="A149" s="263" t="s">
        <v>57</v>
      </c>
      <c r="B149" s="264">
        <v>242</v>
      </c>
      <c r="C149" s="265">
        <v>139</v>
      </c>
      <c r="D149" s="265">
        <v>143</v>
      </c>
      <c r="E149" s="265">
        <v>332</v>
      </c>
      <c r="F149" s="265">
        <v>302</v>
      </c>
      <c r="G149" s="265">
        <v>152</v>
      </c>
      <c r="H149" s="265">
        <v>154</v>
      </c>
      <c r="I149" s="265">
        <v>186</v>
      </c>
      <c r="J149" s="265">
        <v>158</v>
      </c>
      <c r="K149" s="265">
        <v>194</v>
      </c>
      <c r="L149" s="265">
        <v>194</v>
      </c>
      <c r="M149" s="265">
        <v>160</v>
      </c>
      <c r="N149" s="265">
        <v>163</v>
      </c>
      <c r="O149" s="265">
        <v>204</v>
      </c>
      <c r="P149" s="265">
        <v>208</v>
      </c>
      <c r="Q149" s="265">
        <v>184</v>
      </c>
      <c r="R149" s="265">
        <v>198</v>
      </c>
      <c r="S149" s="265">
        <v>150</v>
      </c>
      <c r="T149" s="265">
        <v>162</v>
      </c>
      <c r="U149" s="265">
        <v>122</v>
      </c>
      <c r="V149" s="265">
        <v>132</v>
      </c>
      <c r="W149" s="265">
        <v>302</v>
      </c>
      <c r="X149" s="265">
        <v>311</v>
      </c>
      <c r="Y149" s="265">
        <v>232</v>
      </c>
      <c r="Z149" s="265">
        <v>232</v>
      </c>
      <c r="AA149" s="265">
        <v>224</v>
      </c>
      <c r="AB149" s="265">
        <v>230</v>
      </c>
      <c r="AC149" s="265"/>
      <c r="AD149" s="265"/>
      <c r="AE149" s="265"/>
      <c r="AF149" s="265"/>
      <c r="AG149" s="265"/>
    </row>
    <row r="150" spans="1:33">
      <c r="A150" s="263" t="s">
        <v>57</v>
      </c>
      <c r="B150" s="264">
        <v>243</v>
      </c>
      <c r="C150" s="265">
        <v>139</v>
      </c>
      <c r="D150" s="265">
        <v>143</v>
      </c>
      <c r="E150" s="265">
        <v>332</v>
      </c>
      <c r="F150" s="265">
        <v>326</v>
      </c>
      <c r="G150" s="265">
        <v>152</v>
      </c>
      <c r="H150" s="265">
        <v>140</v>
      </c>
      <c r="I150" s="265">
        <v>186</v>
      </c>
      <c r="J150" s="265">
        <v>186</v>
      </c>
      <c r="K150" s="265">
        <v>194</v>
      </c>
      <c r="L150" s="265">
        <v>194</v>
      </c>
      <c r="M150" s="265">
        <v>160</v>
      </c>
      <c r="N150" s="265">
        <v>163</v>
      </c>
      <c r="O150" s="265">
        <v>204</v>
      </c>
      <c r="P150" s="265">
        <v>208</v>
      </c>
      <c r="Q150" s="265">
        <v>184</v>
      </c>
      <c r="R150" s="265">
        <v>198</v>
      </c>
      <c r="S150" s="265">
        <v>162</v>
      </c>
      <c r="T150" s="265">
        <v>168</v>
      </c>
      <c r="U150" s="265">
        <v>132</v>
      </c>
      <c r="V150" s="265">
        <v>122</v>
      </c>
      <c r="W150" s="265">
        <v>302</v>
      </c>
      <c r="X150" s="265">
        <v>293</v>
      </c>
      <c r="Y150" s="265">
        <v>232</v>
      </c>
      <c r="Z150" s="265">
        <v>214</v>
      </c>
      <c r="AA150" s="265">
        <v>224</v>
      </c>
      <c r="AB150" s="265">
        <v>194</v>
      </c>
      <c r="AC150" s="265"/>
      <c r="AD150" s="265"/>
      <c r="AE150" s="265"/>
      <c r="AF150" s="265"/>
      <c r="AG150" s="265"/>
    </row>
    <row r="151" spans="1:33">
      <c r="A151" s="263" t="s">
        <v>57</v>
      </c>
      <c r="B151" s="264">
        <v>244</v>
      </c>
      <c r="C151" s="265">
        <v>131</v>
      </c>
      <c r="D151" s="265">
        <v>139</v>
      </c>
      <c r="E151" s="265">
        <v>302</v>
      </c>
      <c r="F151" s="265">
        <v>296</v>
      </c>
      <c r="G151" s="265">
        <v>152</v>
      </c>
      <c r="H151" s="265">
        <v>152</v>
      </c>
      <c r="I151" s="265">
        <v>158</v>
      </c>
      <c r="J151" s="265">
        <v>186</v>
      </c>
      <c r="K151" s="265">
        <v>194</v>
      </c>
      <c r="L151" s="265">
        <v>197</v>
      </c>
      <c r="M151" s="265">
        <v>163</v>
      </c>
      <c r="N151" s="265">
        <v>163</v>
      </c>
      <c r="O151" s="265">
        <v>202</v>
      </c>
      <c r="P151" s="265">
        <v>206</v>
      </c>
      <c r="Q151" s="265">
        <v>184</v>
      </c>
      <c r="R151" s="265">
        <v>198</v>
      </c>
      <c r="S151" s="265">
        <v>168</v>
      </c>
      <c r="T151" s="265">
        <v>156</v>
      </c>
      <c r="U151" s="265">
        <v>122</v>
      </c>
      <c r="V151" s="265">
        <v>132</v>
      </c>
      <c r="W151" s="265">
        <v>293</v>
      </c>
      <c r="X151" s="265">
        <v>302</v>
      </c>
      <c r="Y151" s="265">
        <v>232</v>
      </c>
      <c r="Z151" s="265">
        <v>232</v>
      </c>
      <c r="AA151" s="265">
        <v>214</v>
      </c>
      <c r="AB151" s="265">
        <v>224</v>
      </c>
      <c r="AC151" s="265"/>
      <c r="AD151" s="265"/>
      <c r="AE151" s="265"/>
      <c r="AF151" s="265"/>
      <c r="AG151" s="265"/>
    </row>
    <row r="152" spans="1:33">
      <c r="A152" s="263" t="s">
        <v>57</v>
      </c>
      <c r="B152" s="264">
        <v>245</v>
      </c>
      <c r="C152" s="265">
        <v>139</v>
      </c>
      <c r="D152" s="265">
        <v>143</v>
      </c>
      <c r="E152" s="265">
        <v>302</v>
      </c>
      <c r="F152" s="265">
        <v>338</v>
      </c>
      <c r="G152" s="265">
        <v>152</v>
      </c>
      <c r="H152" s="265">
        <v>152</v>
      </c>
      <c r="I152" s="265">
        <v>158</v>
      </c>
      <c r="J152" s="265">
        <v>138</v>
      </c>
      <c r="K152" s="265">
        <v>194</v>
      </c>
      <c r="L152" s="265">
        <v>200</v>
      </c>
      <c r="M152" s="265">
        <v>163</v>
      </c>
      <c r="N152" s="265">
        <v>163</v>
      </c>
      <c r="O152" s="265">
        <v>202</v>
      </c>
      <c r="P152" s="265">
        <v>204</v>
      </c>
      <c r="Q152" s="265">
        <v>196</v>
      </c>
      <c r="R152" s="265">
        <v>200</v>
      </c>
      <c r="S152" s="265">
        <v>162</v>
      </c>
      <c r="T152" s="265">
        <v>162</v>
      </c>
      <c r="U152" s="265">
        <v>158</v>
      </c>
      <c r="V152" s="265">
        <v>146</v>
      </c>
      <c r="W152" s="265">
        <v>302</v>
      </c>
      <c r="X152" s="265">
        <v>302</v>
      </c>
      <c r="Y152" s="265">
        <v>232</v>
      </c>
      <c r="Z152" s="265">
        <v>232</v>
      </c>
      <c r="AA152" s="265">
        <v>224</v>
      </c>
      <c r="AB152" s="265">
        <v>230</v>
      </c>
      <c r="AC152" s="265"/>
      <c r="AD152" s="265"/>
      <c r="AE152" s="265"/>
      <c r="AF152" s="265"/>
      <c r="AG152" s="265"/>
    </row>
    <row r="153" spans="1:33">
      <c r="A153" s="263" t="s">
        <v>57</v>
      </c>
      <c r="B153" s="264">
        <v>246</v>
      </c>
      <c r="C153" s="265">
        <v>139</v>
      </c>
      <c r="D153" s="265">
        <v>143</v>
      </c>
      <c r="E153" s="265">
        <v>302</v>
      </c>
      <c r="F153" s="265">
        <v>329</v>
      </c>
      <c r="G153" s="265">
        <v>142</v>
      </c>
      <c r="H153" s="265">
        <v>140</v>
      </c>
      <c r="I153" s="265">
        <v>186</v>
      </c>
      <c r="J153" s="265">
        <v>186</v>
      </c>
      <c r="K153" s="265">
        <v>194</v>
      </c>
      <c r="L153" s="265">
        <v>194</v>
      </c>
      <c r="M153" s="265">
        <v>160</v>
      </c>
      <c r="N153" s="265">
        <v>163</v>
      </c>
      <c r="O153" s="265">
        <v>202</v>
      </c>
      <c r="P153" s="265">
        <v>206</v>
      </c>
      <c r="Q153" s="265">
        <v>182</v>
      </c>
      <c r="R153" s="265">
        <v>196</v>
      </c>
      <c r="S153" s="265">
        <v>150</v>
      </c>
      <c r="T153" s="265">
        <v>162</v>
      </c>
      <c r="U153" s="265">
        <v>122</v>
      </c>
      <c r="V153" s="265">
        <v>132</v>
      </c>
      <c r="W153" s="265">
        <v>302</v>
      </c>
      <c r="X153" s="265">
        <v>311</v>
      </c>
      <c r="Y153" s="265">
        <v>232</v>
      </c>
      <c r="Z153" s="265">
        <v>232</v>
      </c>
      <c r="AA153" s="265">
        <v>232</v>
      </c>
      <c r="AB153" s="265">
        <v>224</v>
      </c>
      <c r="AC153" s="265"/>
      <c r="AD153" s="265"/>
      <c r="AE153" s="265"/>
      <c r="AF153" s="265"/>
      <c r="AG153" s="265"/>
    </row>
    <row r="154" spans="1:33">
      <c r="A154" s="263" t="s">
        <v>57</v>
      </c>
      <c r="B154" s="264">
        <v>247</v>
      </c>
      <c r="C154" s="265">
        <v>131</v>
      </c>
      <c r="D154" s="265">
        <v>139</v>
      </c>
      <c r="E154" s="265">
        <v>329</v>
      </c>
      <c r="F154" s="265">
        <v>329</v>
      </c>
      <c r="G154" s="265">
        <v>152</v>
      </c>
      <c r="H154" s="265">
        <v>140</v>
      </c>
      <c r="I154" s="265">
        <v>186</v>
      </c>
      <c r="J154" s="265">
        <v>158</v>
      </c>
      <c r="K154" s="265">
        <v>197</v>
      </c>
      <c r="L154" s="265">
        <v>200</v>
      </c>
      <c r="M154" s="265">
        <v>163</v>
      </c>
      <c r="N154" s="265">
        <v>166</v>
      </c>
      <c r="O154" s="265">
        <v>204</v>
      </c>
      <c r="P154" s="265">
        <v>202</v>
      </c>
      <c r="Q154" s="265">
        <v>184</v>
      </c>
      <c r="R154" s="265">
        <v>200</v>
      </c>
      <c r="S154" s="265">
        <v>156</v>
      </c>
      <c r="T154" s="265">
        <v>168</v>
      </c>
      <c r="U154" s="265">
        <v>122</v>
      </c>
      <c r="V154" s="265">
        <v>132</v>
      </c>
      <c r="W154" s="265">
        <v>293</v>
      </c>
      <c r="X154" s="265">
        <v>302</v>
      </c>
      <c r="Y154" s="265">
        <v>232</v>
      </c>
      <c r="Z154" s="265">
        <v>232</v>
      </c>
      <c r="AA154" s="265">
        <v>224</v>
      </c>
      <c r="AB154" s="265">
        <v>224</v>
      </c>
      <c r="AC154" s="265"/>
      <c r="AD154" s="265"/>
      <c r="AE154" s="265"/>
      <c r="AF154" s="265"/>
      <c r="AG154" s="265"/>
    </row>
    <row r="155" spans="1:33">
      <c r="A155" s="263" t="s">
        <v>57</v>
      </c>
      <c r="B155" s="264">
        <v>248</v>
      </c>
      <c r="C155" s="265">
        <v>139</v>
      </c>
      <c r="D155" s="265">
        <v>143</v>
      </c>
      <c r="E155" s="265">
        <v>302</v>
      </c>
      <c r="F155" s="265">
        <v>282</v>
      </c>
      <c r="G155" s="265">
        <v>152</v>
      </c>
      <c r="H155" s="265">
        <v>140</v>
      </c>
      <c r="I155" s="265">
        <v>186</v>
      </c>
      <c r="J155" s="265">
        <v>186</v>
      </c>
      <c r="K155" s="265">
        <v>194</v>
      </c>
      <c r="L155" s="265">
        <v>200</v>
      </c>
      <c r="M155" s="265">
        <v>163</v>
      </c>
      <c r="N155" s="265">
        <v>166</v>
      </c>
      <c r="O155" s="265">
        <v>200</v>
      </c>
      <c r="P155" s="265">
        <v>202</v>
      </c>
      <c r="Q155" s="265">
        <v>196</v>
      </c>
      <c r="R155" s="265">
        <v>184</v>
      </c>
      <c r="S155" s="265">
        <v>150</v>
      </c>
      <c r="T155" s="265">
        <v>162</v>
      </c>
      <c r="U155" s="265">
        <v>132</v>
      </c>
      <c r="V155" s="265">
        <v>124</v>
      </c>
      <c r="W155" s="265">
        <v>302</v>
      </c>
      <c r="X155" s="265">
        <v>302</v>
      </c>
      <c r="Y155" s="265">
        <v>232</v>
      </c>
      <c r="Z155" s="265">
        <v>232</v>
      </c>
      <c r="AA155" s="265">
        <v>224</v>
      </c>
      <c r="AB155" s="265">
        <v>224</v>
      </c>
      <c r="AC155" s="265"/>
      <c r="AD155" s="265"/>
      <c r="AE155" s="265"/>
      <c r="AF155" s="265"/>
      <c r="AG155" s="265"/>
    </row>
    <row r="156" spans="1:33">
      <c r="A156" s="263" t="s">
        <v>57</v>
      </c>
      <c r="B156" s="264">
        <v>249</v>
      </c>
      <c r="C156" s="265">
        <v>139</v>
      </c>
      <c r="D156" s="265">
        <v>143</v>
      </c>
      <c r="E156" s="265">
        <v>332</v>
      </c>
      <c r="F156" s="265">
        <v>326</v>
      </c>
      <c r="G156" s="265">
        <v>150</v>
      </c>
      <c r="H156" s="265">
        <v>140</v>
      </c>
      <c r="I156" s="265">
        <v>186</v>
      </c>
      <c r="J156" s="265">
        <v>150</v>
      </c>
      <c r="K156" s="265">
        <v>194</v>
      </c>
      <c r="L156" s="265">
        <v>194</v>
      </c>
      <c r="M156" s="265">
        <v>163</v>
      </c>
      <c r="N156" s="265">
        <v>166</v>
      </c>
      <c r="O156" s="265">
        <v>206</v>
      </c>
      <c r="P156" s="265">
        <v>204</v>
      </c>
      <c r="Q156" s="265">
        <v>182</v>
      </c>
      <c r="R156" s="265">
        <v>196</v>
      </c>
      <c r="S156" s="265">
        <v>162</v>
      </c>
      <c r="T156" s="265">
        <v>168</v>
      </c>
      <c r="U156" s="265">
        <v>146</v>
      </c>
      <c r="V156" s="265">
        <v>145</v>
      </c>
      <c r="W156" s="265">
        <v>302</v>
      </c>
      <c r="X156" s="265">
        <v>302</v>
      </c>
      <c r="Y156" s="265">
        <v>232</v>
      </c>
      <c r="Z156" s="265">
        <v>232</v>
      </c>
      <c r="AA156" s="265">
        <v>224</v>
      </c>
      <c r="AB156" s="265">
        <v>224</v>
      </c>
      <c r="AC156" s="265"/>
      <c r="AD156" s="265"/>
      <c r="AE156" s="265"/>
      <c r="AF156" s="265"/>
      <c r="AG156" s="265"/>
    </row>
    <row r="157" spans="1:33">
      <c r="A157" s="263" t="s">
        <v>57</v>
      </c>
      <c r="B157" s="264">
        <v>250</v>
      </c>
      <c r="C157" s="265">
        <v>139</v>
      </c>
      <c r="D157" s="265">
        <v>143</v>
      </c>
      <c r="E157" s="265">
        <v>302</v>
      </c>
      <c r="F157" s="265">
        <v>302</v>
      </c>
      <c r="G157" s="265">
        <v>154</v>
      </c>
      <c r="H157" s="265">
        <v>140</v>
      </c>
      <c r="I157" s="265">
        <v>158</v>
      </c>
      <c r="J157" s="265">
        <v>174</v>
      </c>
      <c r="K157" s="265">
        <v>194</v>
      </c>
      <c r="L157" s="265">
        <v>200</v>
      </c>
      <c r="M157" s="265">
        <v>166</v>
      </c>
      <c r="N157" s="265">
        <v>166</v>
      </c>
      <c r="O157" s="265">
        <v>202</v>
      </c>
      <c r="P157" s="265">
        <v>204</v>
      </c>
      <c r="Q157" s="265">
        <v>196</v>
      </c>
      <c r="R157" s="265">
        <v>200</v>
      </c>
      <c r="S157" s="265">
        <v>150</v>
      </c>
      <c r="T157" s="265">
        <v>162</v>
      </c>
      <c r="U157" s="265">
        <v>146</v>
      </c>
      <c r="V157" s="265">
        <v>122</v>
      </c>
      <c r="W157" s="265">
        <v>302</v>
      </c>
      <c r="X157" s="265">
        <v>302</v>
      </c>
      <c r="Y157" s="265">
        <v>232</v>
      </c>
      <c r="Z157" s="265">
        <v>232</v>
      </c>
      <c r="AA157" s="265">
        <v>227</v>
      </c>
      <c r="AB157" s="265">
        <v>224</v>
      </c>
      <c r="AC157" s="265"/>
      <c r="AD157" s="265"/>
      <c r="AE157" s="265"/>
      <c r="AF157" s="265"/>
      <c r="AG157" s="265"/>
    </row>
    <row r="158" spans="1:33">
      <c r="A158" s="263" t="s">
        <v>57</v>
      </c>
      <c r="B158" s="264">
        <v>251</v>
      </c>
      <c r="C158" s="265">
        <v>131</v>
      </c>
      <c r="D158" s="265">
        <v>139</v>
      </c>
      <c r="E158" s="265">
        <v>329</v>
      </c>
      <c r="F158" s="265">
        <v>329</v>
      </c>
      <c r="G158" s="265">
        <v>152</v>
      </c>
      <c r="H158" s="265">
        <v>150</v>
      </c>
      <c r="I158" s="265">
        <v>158</v>
      </c>
      <c r="J158" s="265">
        <v>186</v>
      </c>
      <c r="K158" s="265">
        <v>197</v>
      </c>
      <c r="L158" s="265">
        <v>200</v>
      </c>
      <c r="M158" s="265">
        <v>163</v>
      </c>
      <c r="N158" s="265">
        <v>163</v>
      </c>
      <c r="O158" s="265">
        <v>206</v>
      </c>
      <c r="P158" s="265">
        <v>204</v>
      </c>
      <c r="Q158" s="265">
        <v>182</v>
      </c>
      <c r="R158" s="265">
        <v>198</v>
      </c>
      <c r="S158" s="265">
        <v>150</v>
      </c>
      <c r="T158" s="265">
        <v>162</v>
      </c>
      <c r="U158" s="265">
        <v>158</v>
      </c>
      <c r="V158" s="265">
        <v>150</v>
      </c>
      <c r="W158" s="265">
        <v>302</v>
      </c>
      <c r="X158" s="265">
        <v>293</v>
      </c>
      <c r="Y158" s="265">
        <v>232</v>
      </c>
      <c r="Z158" s="265">
        <v>232</v>
      </c>
      <c r="AA158" s="265">
        <v>224</v>
      </c>
      <c r="AB158" s="265">
        <v>224</v>
      </c>
      <c r="AC158" s="265"/>
      <c r="AD158" s="265"/>
      <c r="AE158" s="265"/>
      <c r="AF158" s="265"/>
      <c r="AG158" s="265"/>
    </row>
    <row r="159" spans="1:33">
      <c r="A159" s="263" t="s">
        <v>57</v>
      </c>
      <c r="B159" s="264">
        <v>252</v>
      </c>
      <c r="C159" s="265">
        <v>131</v>
      </c>
      <c r="D159" s="265">
        <v>143</v>
      </c>
      <c r="E159" s="265">
        <v>302</v>
      </c>
      <c r="F159" s="265">
        <v>326</v>
      </c>
      <c r="G159" s="265">
        <v>152</v>
      </c>
      <c r="H159" s="265">
        <v>150</v>
      </c>
      <c r="I159" s="265">
        <v>158</v>
      </c>
      <c r="J159" s="265">
        <v>150</v>
      </c>
      <c r="K159" s="265">
        <v>194</v>
      </c>
      <c r="L159" s="265">
        <v>215</v>
      </c>
      <c r="M159" s="265">
        <v>163</v>
      </c>
      <c r="N159" s="265">
        <v>166</v>
      </c>
      <c r="O159" s="265">
        <v>204</v>
      </c>
      <c r="P159" s="265">
        <v>172</v>
      </c>
      <c r="Q159" s="265">
        <v>196</v>
      </c>
      <c r="R159" s="265">
        <v>182</v>
      </c>
      <c r="S159" s="265">
        <v>162</v>
      </c>
      <c r="T159" s="265">
        <v>162</v>
      </c>
      <c r="U159" s="265">
        <v>158</v>
      </c>
      <c r="V159" s="265">
        <v>150</v>
      </c>
      <c r="W159" s="265">
        <v>302</v>
      </c>
      <c r="X159" s="265">
        <v>293</v>
      </c>
      <c r="Y159" s="265">
        <v>232</v>
      </c>
      <c r="Z159" s="265">
        <v>232</v>
      </c>
      <c r="AA159" s="265">
        <v>194</v>
      </c>
      <c r="AB159" s="265">
        <v>230</v>
      </c>
      <c r="AC159" s="265"/>
      <c r="AD159" s="265"/>
      <c r="AE159" s="265"/>
      <c r="AF159" s="265"/>
      <c r="AG159" s="265"/>
    </row>
    <row r="160" spans="1:33">
      <c r="A160" s="263" t="s">
        <v>57</v>
      </c>
      <c r="B160" s="264">
        <v>253</v>
      </c>
      <c r="C160" s="265">
        <v>139</v>
      </c>
      <c r="D160" s="265">
        <v>139</v>
      </c>
      <c r="E160" s="265">
        <v>302</v>
      </c>
      <c r="F160" s="265">
        <v>293</v>
      </c>
      <c r="G160" s="265">
        <v>150</v>
      </c>
      <c r="H160" s="265">
        <v>150</v>
      </c>
      <c r="I160" s="265">
        <v>154</v>
      </c>
      <c r="J160" s="265">
        <v>146</v>
      </c>
      <c r="K160" s="265">
        <v>194</v>
      </c>
      <c r="L160" s="265">
        <v>194</v>
      </c>
      <c r="M160" s="265">
        <v>166</v>
      </c>
      <c r="N160" s="265">
        <v>160</v>
      </c>
      <c r="O160" s="265">
        <v>202</v>
      </c>
      <c r="P160" s="265">
        <v>202</v>
      </c>
      <c r="Q160" s="265">
        <v>196</v>
      </c>
      <c r="R160" s="265">
        <v>198</v>
      </c>
      <c r="S160" s="265">
        <v>168</v>
      </c>
      <c r="T160" s="265">
        <v>160</v>
      </c>
      <c r="U160" s="265">
        <v>122</v>
      </c>
      <c r="V160" s="265">
        <v>132</v>
      </c>
      <c r="W160" s="265">
        <v>302</v>
      </c>
      <c r="X160" s="265">
        <v>293</v>
      </c>
      <c r="Y160" s="265">
        <v>232</v>
      </c>
      <c r="Z160" s="265">
        <v>232</v>
      </c>
      <c r="AA160" s="265">
        <v>224</v>
      </c>
      <c r="AB160" s="265">
        <v>232</v>
      </c>
      <c r="AC160" s="265"/>
      <c r="AD160" s="265"/>
      <c r="AE160" s="265"/>
      <c r="AF160" s="265"/>
      <c r="AG160" s="265"/>
    </row>
    <row r="161" spans="1:33">
      <c r="A161" s="263" t="s">
        <v>57</v>
      </c>
      <c r="B161" s="264">
        <v>254</v>
      </c>
      <c r="C161" s="265">
        <v>139</v>
      </c>
      <c r="D161" s="265">
        <v>143</v>
      </c>
      <c r="E161" s="265">
        <v>338</v>
      </c>
      <c r="F161" s="265">
        <v>329</v>
      </c>
      <c r="G161" s="265">
        <v>140</v>
      </c>
      <c r="H161" s="265">
        <v>140</v>
      </c>
      <c r="I161" s="265">
        <v>158</v>
      </c>
      <c r="J161" s="265">
        <v>170</v>
      </c>
      <c r="K161" s="265">
        <v>194</v>
      </c>
      <c r="L161" s="265">
        <v>200</v>
      </c>
      <c r="M161" s="265">
        <v>166</v>
      </c>
      <c r="N161" s="265">
        <v>166</v>
      </c>
      <c r="O161" s="265">
        <v>202</v>
      </c>
      <c r="P161" s="265">
        <v>202</v>
      </c>
      <c r="Q161" s="265">
        <v>200</v>
      </c>
      <c r="R161" s="265">
        <v>186</v>
      </c>
      <c r="S161" s="265">
        <v>150</v>
      </c>
      <c r="T161" s="265">
        <v>162</v>
      </c>
      <c r="U161" s="265">
        <v>146</v>
      </c>
      <c r="V161" s="265">
        <v>158</v>
      </c>
      <c r="W161" s="265">
        <v>320</v>
      </c>
      <c r="X161" s="265">
        <v>302</v>
      </c>
      <c r="Y161" s="265">
        <v>232</v>
      </c>
      <c r="Z161" s="265">
        <v>232</v>
      </c>
      <c r="AA161" s="265">
        <v>224</v>
      </c>
      <c r="AB161" s="265">
        <v>194</v>
      </c>
      <c r="AC161" s="265"/>
      <c r="AD161" s="265"/>
      <c r="AE161" s="265"/>
      <c r="AF161" s="265"/>
      <c r="AG161" s="265"/>
    </row>
    <row r="162" spans="1:33">
      <c r="A162" s="263" t="s">
        <v>57</v>
      </c>
      <c r="B162" s="264">
        <v>255</v>
      </c>
      <c r="C162" s="265">
        <v>139</v>
      </c>
      <c r="D162" s="265">
        <v>143</v>
      </c>
      <c r="E162" s="265">
        <v>302</v>
      </c>
      <c r="F162" s="265">
        <v>293</v>
      </c>
      <c r="G162" s="265">
        <v>152</v>
      </c>
      <c r="H162" s="265">
        <v>150</v>
      </c>
      <c r="I162" s="265">
        <v>186</v>
      </c>
      <c r="J162" s="265">
        <v>170</v>
      </c>
      <c r="K162" s="265">
        <v>194</v>
      </c>
      <c r="L162" s="265">
        <v>194</v>
      </c>
      <c r="M162" s="265">
        <v>160</v>
      </c>
      <c r="N162" s="265">
        <v>163</v>
      </c>
      <c r="O162" s="265">
        <v>206</v>
      </c>
      <c r="P162" s="265">
        <v>210</v>
      </c>
      <c r="Q162" s="265">
        <v>198</v>
      </c>
      <c r="R162" s="265">
        <v>200</v>
      </c>
      <c r="S162" s="265">
        <v>150</v>
      </c>
      <c r="T162" s="265">
        <v>162</v>
      </c>
      <c r="U162" s="265">
        <v>122</v>
      </c>
      <c r="V162" s="265">
        <v>132</v>
      </c>
      <c r="W162" s="265">
        <v>302</v>
      </c>
      <c r="X162" s="265">
        <v>311</v>
      </c>
      <c r="Y162" s="265">
        <v>232</v>
      </c>
      <c r="Z162" s="265">
        <v>232</v>
      </c>
      <c r="AA162" s="265">
        <v>230</v>
      </c>
      <c r="AB162" s="265">
        <v>206</v>
      </c>
      <c r="AC162" s="265"/>
      <c r="AD162" s="265"/>
      <c r="AE162" s="265"/>
      <c r="AF162" s="265"/>
      <c r="AG162" s="265"/>
    </row>
    <row r="163" spans="1:33">
      <c r="A163" s="263" t="s">
        <v>57</v>
      </c>
      <c r="B163" s="264">
        <v>256</v>
      </c>
      <c r="C163" s="265">
        <v>139</v>
      </c>
      <c r="D163" s="265">
        <v>139</v>
      </c>
      <c r="E163" s="265">
        <v>302</v>
      </c>
      <c r="F163" s="265">
        <v>329</v>
      </c>
      <c r="G163" s="265">
        <v>152</v>
      </c>
      <c r="H163" s="265">
        <v>140</v>
      </c>
      <c r="I163" s="265">
        <v>150</v>
      </c>
      <c r="J163" s="265">
        <v>154</v>
      </c>
      <c r="K163" s="265">
        <v>194</v>
      </c>
      <c r="L163" s="265">
        <v>194</v>
      </c>
      <c r="M163" s="265">
        <v>160</v>
      </c>
      <c r="N163" s="265">
        <v>163</v>
      </c>
      <c r="O163" s="265">
        <v>202</v>
      </c>
      <c r="P163" s="265">
        <v>202</v>
      </c>
      <c r="Q163" s="265">
        <v>184</v>
      </c>
      <c r="R163" s="265">
        <v>200</v>
      </c>
      <c r="S163" s="265">
        <v>162</v>
      </c>
      <c r="T163" s="265">
        <v>168</v>
      </c>
      <c r="U163" s="265">
        <v>122</v>
      </c>
      <c r="V163" s="265">
        <v>132</v>
      </c>
      <c r="W163" s="265">
        <v>302</v>
      </c>
      <c r="X163" s="265">
        <v>302</v>
      </c>
      <c r="Y163" s="265">
        <v>232</v>
      </c>
      <c r="Z163" s="265">
        <v>232</v>
      </c>
      <c r="AA163" s="265">
        <v>224</v>
      </c>
      <c r="AB163" s="265">
        <v>194</v>
      </c>
      <c r="AC163" s="265"/>
      <c r="AD163" s="265"/>
      <c r="AE163" s="265"/>
      <c r="AF163" s="265"/>
      <c r="AG163" s="265"/>
    </row>
    <row r="164" spans="1:33">
      <c r="A164" s="263" t="s">
        <v>57</v>
      </c>
      <c r="B164" s="264">
        <v>344</v>
      </c>
      <c r="C164" s="265">
        <v>131</v>
      </c>
      <c r="D164" s="265">
        <v>139</v>
      </c>
      <c r="E164" s="265">
        <v>302</v>
      </c>
      <c r="F164" s="265">
        <v>302</v>
      </c>
      <c r="G164" s="265">
        <v>138</v>
      </c>
      <c r="H164" s="265">
        <v>152</v>
      </c>
      <c r="I164" s="265">
        <v>158</v>
      </c>
      <c r="J164" s="265">
        <v>186</v>
      </c>
      <c r="K164" s="265">
        <v>194</v>
      </c>
      <c r="L164" s="265">
        <v>215</v>
      </c>
      <c r="M164" s="265">
        <v>166</v>
      </c>
      <c r="N164" s="265">
        <v>163</v>
      </c>
      <c r="O164" s="265">
        <v>200</v>
      </c>
      <c r="P164" s="265">
        <v>204</v>
      </c>
      <c r="Q164" s="265">
        <v>196</v>
      </c>
      <c r="R164" s="265">
        <v>184</v>
      </c>
      <c r="S164" s="265">
        <v>156</v>
      </c>
      <c r="T164" s="265">
        <v>168</v>
      </c>
      <c r="U164" s="265">
        <v>152</v>
      </c>
      <c r="V164" s="265">
        <v>134</v>
      </c>
      <c r="W164" s="265">
        <v>302</v>
      </c>
      <c r="X164" s="265">
        <v>311</v>
      </c>
      <c r="Y164" s="265">
        <v>232</v>
      </c>
      <c r="Z164" s="265">
        <v>232</v>
      </c>
      <c r="AA164" s="265">
        <v>214</v>
      </c>
      <c r="AB164" s="265">
        <v>202</v>
      </c>
      <c r="AC164" s="265"/>
      <c r="AD164" s="265"/>
      <c r="AE164" s="265"/>
      <c r="AF164" s="265"/>
      <c r="AG164" s="265"/>
    </row>
    <row r="165" spans="1:33">
      <c r="A165" s="263" t="s">
        <v>57</v>
      </c>
      <c r="B165" s="264">
        <v>345</v>
      </c>
      <c r="C165" s="265">
        <v>131</v>
      </c>
      <c r="D165" s="265">
        <v>139</v>
      </c>
      <c r="E165" s="265">
        <v>302</v>
      </c>
      <c r="F165" s="265">
        <v>329</v>
      </c>
      <c r="G165" s="265">
        <v>152</v>
      </c>
      <c r="H165" s="265">
        <v>154</v>
      </c>
      <c r="I165" s="265">
        <v>158</v>
      </c>
      <c r="J165" s="265">
        <v>186</v>
      </c>
      <c r="K165" s="265">
        <v>194</v>
      </c>
      <c r="L165" s="265">
        <v>215</v>
      </c>
      <c r="M165" s="265">
        <v>163</v>
      </c>
      <c r="N165" s="265">
        <v>166</v>
      </c>
      <c r="O165" s="265">
        <v>202</v>
      </c>
      <c r="P165" s="265">
        <v>204</v>
      </c>
      <c r="Q165" s="265">
        <v>196</v>
      </c>
      <c r="R165" s="265">
        <v>186</v>
      </c>
      <c r="S165" s="265">
        <v>150</v>
      </c>
      <c r="T165" s="265">
        <v>162</v>
      </c>
      <c r="U165" s="265">
        <v>150</v>
      </c>
      <c r="V165" s="265">
        <v>140</v>
      </c>
      <c r="W165" s="265">
        <v>320</v>
      </c>
      <c r="X165" s="265">
        <v>302</v>
      </c>
      <c r="Y165" s="265">
        <v>232</v>
      </c>
      <c r="Z165" s="265">
        <v>232</v>
      </c>
      <c r="AA165" s="265">
        <v>224</v>
      </c>
      <c r="AB165" s="265">
        <v>224</v>
      </c>
      <c r="AC165" s="265"/>
      <c r="AD165" s="265"/>
      <c r="AE165" s="265"/>
      <c r="AF165" s="265"/>
      <c r="AG165" s="265"/>
    </row>
    <row r="166" spans="1:33">
      <c r="A166" s="263" t="s">
        <v>57</v>
      </c>
      <c r="B166" s="264">
        <v>346</v>
      </c>
      <c r="C166" s="265">
        <v>131</v>
      </c>
      <c r="D166" s="265">
        <v>139</v>
      </c>
      <c r="E166" s="265">
        <v>302</v>
      </c>
      <c r="F166" s="265">
        <v>338</v>
      </c>
      <c r="G166" s="265">
        <v>152</v>
      </c>
      <c r="H166" s="265">
        <v>150</v>
      </c>
      <c r="I166" s="265">
        <v>158</v>
      </c>
      <c r="J166" s="265">
        <v>186</v>
      </c>
      <c r="K166" s="265">
        <v>194</v>
      </c>
      <c r="L166" s="265">
        <v>194</v>
      </c>
      <c r="M166" s="265">
        <v>163</v>
      </c>
      <c r="N166" s="265">
        <v>166</v>
      </c>
      <c r="O166" s="265">
        <v>202</v>
      </c>
      <c r="P166" s="265">
        <v>202</v>
      </c>
      <c r="Q166" s="265">
        <v>182</v>
      </c>
      <c r="R166" s="265">
        <v>196</v>
      </c>
      <c r="S166" s="265">
        <v>156</v>
      </c>
      <c r="T166" s="265">
        <v>162</v>
      </c>
      <c r="U166" s="265">
        <v>134</v>
      </c>
      <c r="V166" s="265">
        <v>124</v>
      </c>
      <c r="W166" s="265">
        <v>320</v>
      </c>
      <c r="X166" s="265">
        <v>320</v>
      </c>
      <c r="Y166" s="265">
        <v>232</v>
      </c>
      <c r="Z166" s="265">
        <v>232</v>
      </c>
      <c r="AA166" s="265">
        <v>214</v>
      </c>
      <c r="AB166" s="265">
        <v>224</v>
      </c>
      <c r="AC166" s="265"/>
      <c r="AD166" s="265"/>
      <c r="AE166" s="265"/>
      <c r="AF166" s="265"/>
      <c r="AG166" s="265"/>
    </row>
    <row r="167" spans="1:33">
      <c r="A167" s="263" t="s">
        <v>57</v>
      </c>
      <c r="B167" s="264">
        <v>347</v>
      </c>
      <c r="C167" s="265">
        <v>139</v>
      </c>
      <c r="D167" s="265">
        <v>143</v>
      </c>
      <c r="E167" s="265">
        <v>332</v>
      </c>
      <c r="F167" s="265">
        <v>302</v>
      </c>
      <c r="G167" s="265">
        <v>140</v>
      </c>
      <c r="H167" s="265">
        <v>152</v>
      </c>
      <c r="I167" s="265">
        <v>150</v>
      </c>
      <c r="J167" s="265">
        <v>150</v>
      </c>
      <c r="K167" s="265">
        <v>194</v>
      </c>
      <c r="L167" s="265">
        <v>215</v>
      </c>
      <c r="M167" s="265">
        <v>163</v>
      </c>
      <c r="N167" s="265">
        <v>160</v>
      </c>
      <c r="O167" s="265">
        <v>202</v>
      </c>
      <c r="P167" s="265">
        <v>204</v>
      </c>
      <c r="Q167" s="265">
        <v>196</v>
      </c>
      <c r="R167" s="265">
        <v>184</v>
      </c>
      <c r="S167" s="265">
        <v>162</v>
      </c>
      <c r="T167" s="265">
        <v>162</v>
      </c>
      <c r="U167" s="265">
        <v>150</v>
      </c>
      <c r="V167" s="265">
        <v>152</v>
      </c>
      <c r="W167" s="265">
        <v>302</v>
      </c>
      <c r="X167" s="265">
        <v>302</v>
      </c>
      <c r="Y167" s="265">
        <v>232</v>
      </c>
      <c r="Z167" s="265">
        <v>232</v>
      </c>
      <c r="AA167" s="265">
        <v>224</v>
      </c>
      <c r="AB167" s="265">
        <v>227</v>
      </c>
      <c r="AC167" s="265"/>
      <c r="AD167" s="265"/>
      <c r="AE167" s="265"/>
      <c r="AF167" s="265"/>
      <c r="AG167" s="265"/>
    </row>
    <row r="168" spans="1:33">
      <c r="A168" s="263" t="s">
        <v>57</v>
      </c>
      <c r="B168" s="264">
        <v>349</v>
      </c>
      <c r="C168" s="265">
        <v>143</v>
      </c>
      <c r="D168" s="265">
        <v>139</v>
      </c>
      <c r="E168" s="265">
        <v>302</v>
      </c>
      <c r="F168" s="265">
        <v>338</v>
      </c>
      <c r="G168" s="265">
        <v>140</v>
      </c>
      <c r="H168" s="265">
        <v>152</v>
      </c>
      <c r="I168" s="265">
        <v>150</v>
      </c>
      <c r="J168" s="265">
        <v>154</v>
      </c>
      <c r="K168" s="265">
        <v>194</v>
      </c>
      <c r="L168" s="265">
        <v>194</v>
      </c>
      <c r="M168" s="265">
        <v>163</v>
      </c>
      <c r="N168" s="265">
        <v>163</v>
      </c>
      <c r="O168" s="265">
        <v>202</v>
      </c>
      <c r="P168" s="265">
        <v>206</v>
      </c>
      <c r="Q168" s="265">
        <v>196</v>
      </c>
      <c r="R168" s="265">
        <v>184</v>
      </c>
      <c r="S168" s="265">
        <v>162</v>
      </c>
      <c r="T168" s="265">
        <v>162</v>
      </c>
      <c r="U168" s="265">
        <v>150</v>
      </c>
      <c r="V168" s="265">
        <v>124</v>
      </c>
      <c r="W168" s="265">
        <v>302</v>
      </c>
      <c r="X168" s="265">
        <v>302</v>
      </c>
      <c r="Y168" s="265">
        <v>232</v>
      </c>
      <c r="Z168" s="265">
        <v>232</v>
      </c>
      <c r="AA168" s="265">
        <v>167</v>
      </c>
      <c r="AB168" s="265">
        <v>194</v>
      </c>
      <c r="AC168" s="265"/>
      <c r="AD168" s="265"/>
      <c r="AE168" s="265"/>
      <c r="AF168" s="265"/>
      <c r="AG168" s="265"/>
    </row>
    <row r="169" spans="1:33">
      <c r="A169" s="263" t="s">
        <v>57</v>
      </c>
      <c r="B169" s="264">
        <v>350</v>
      </c>
      <c r="C169" s="265">
        <v>139</v>
      </c>
      <c r="D169" s="265">
        <v>143</v>
      </c>
      <c r="E169" s="265">
        <v>302</v>
      </c>
      <c r="F169" s="265">
        <v>338</v>
      </c>
      <c r="G169" s="265">
        <v>140</v>
      </c>
      <c r="H169" s="265">
        <v>152</v>
      </c>
      <c r="I169" s="265">
        <v>158</v>
      </c>
      <c r="J169" s="265">
        <v>154</v>
      </c>
      <c r="K169" s="265">
        <v>194</v>
      </c>
      <c r="L169" s="265">
        <v>194</v>
      </c>
      <c r="M169" s="265">
        <v>166</v>
      </c>
      <c r="N169" s="265">
        <v>166</v>
      </c>
      <c r="O169" s="265">
        <v>206</v>
      </c>
      <c r="P169" s="265">
        <v>206</v>
      </c>
      <c r="Q169" s="265">
        <v>196</v>
      </c>
      <c r="R169" s="265">
        <v>184</v>
      </c>
      <c r="S169" s="265">
        <v>162</v>
      </c>
      <c r="T169" s="265">
        <v>168</v>
      </c>
      <c r="U169" s="265">
        <v>150</v>
      </c>
      <c r="V169" s="265">
        <v>134</v>
      </c>
      <c r="W169" s="265">
        <v>302</v>
      </c>
      <c r="X169" s="265">
        <v>302</v>
      </c>
      <c r="Y169" s="265">
        <v>232</v>
      </c>
      <c r="Z169" s="265">
        <v>232</v>
      </c>
      <c r="AA169" s="265">
        <v>224</v>
      </c>
      <c r="AB169" s="265">
        <v>194</v>
      </c>
      <c r="AC169" s="265"/>
      <c r="AD169" s="265"/>
      <c r="AE169" s="265"/>
      <c r="AF169" s="265"/>
      <c r="AG169" s="265"/>
    </row>
    <row r="170" spans="1:33">
      <c r="A170" s="263" t="s">
        <v>57</v>
      </c>
      <c r="B170" s="264">
        <v>351</v>
      </c>
      <c r="C170" s="265">
        <v>139</v>
      </c>
      <c r="D170" s="265">
        <v>139</v>
      </c>
      <c r="E170" s="265">
        <v>302</v>
      </c>
      <c r="F170" s="265">
        <v>282</v>
      </c>
      <c r="G170" s="265">
        <v>140</v>
      </c>
      <c r="H170" s="265">
        <v>152</v>
      </c>
      <c r="I170" s="265">
        <v>158</v>
      </c>
      <c r="J170" s="265">
        <v>138</v>
      </c>
      <c r="K170" s="265">
        <v>194</v>
      </c>
      <c r="L170" s="265">
        <v>200</v>
      </c>
      <c r="M170" s="265">
        <v>163</v>
      </c>
      <c r="N170" s="265">
        <v>166</v>
      </c>
      <c r="O170" s="265">
        <v>202</v>
      </c>
      <c r="P170" s="265">
        <v>202</v>
      </c>
      <c r="Q170" s="265">
        <v>182</v>
      </c>
      <c r="R170" s="265">
        <v>196</v>
      </c>
      <c r="S170" s="265">
        <v>150</v>
      </c>
      <c r="T170" s="265">
        <v>162</v>
      </c>
      <c r="U170" s="265">
        <v>150</v>
      </c>
      <c r="V170" s="265">
        <v>124</v>
      </c>
      <c r="W170" s="265">
        <v>302</v>
      </c>
      <c r="X170" s="265">
        <v>293</v>
      </c>
      <c r="Y170" s="265">
        <v>232</v>
      </c>
      <c r="Z170" s="265">
        <v>232</v>
      </c>
      <c r="AA170" s="265">
        <v>194</v>
      </c>
      <c r="AB170" s="265">
        <v>224</v>
      </c>
      <c r="AC170" s="265"/>
      <c r="AD170" s="265"/>
      <c r="AE170" s="265"/>
      <c r="AF170" s="265"/>
      <c r="AG170" s="265"/>
    </row>
    <row r="171" spans="1:33">
      <c r="A171" s="263" t="s">
        <v>57</v>
      </c>
      <c r="B171" s="264">
        <v>352</v>
      </c>
      <c r="C171" s="265">
        <v>139</v>
      </c>
      <c r="D171" s="265">
        <v>139</v>
      </c>
      <c r="E171" s="265">
        <v>329</v>
      </c>
      <c r="F171" s="265">
        <v>329</v>
      </c>
      <c r="G171" s="265">
        <v>140</v>
      </c>
      <c r="H171" s="265">
        <v>152</v>
      </c>
      <c r="I171" s="265">
        <v>150</v>
      </c>
      <c r="J171" s="265">
        <v>186</v>
      </c>
      <c r="K171" s="265">
        <v>194</v>
      </c>
      <c r="L171" s="265">
        <v>194</v>
      </c>
      <c r="M171" s="265">
        <v>163</v>
      </c>
      <c r="N171" s="265">
        <v>166</v>
      </c>
      <c r="O171" s="265">
        <v>202</v>
      </c>
      <c r="P171" s="265">
        <v>204</v>
      </c>
      <c r="Q171" s="265">
        <v>182</v>
      </c>
      <c r="R171" s="265">
        <v>196</v>
      </c>
      <c r="S171" s="265">
        <v>159</v>
      </c>
      <c r="T171" s="265">
        <v>162</v>
      </c>
      <c r="U171" s="265">
        <v>150</v>
      </c>
      <c r="V171" s="265">
        <v>134</v>
      </c>
      <c r="W171" s="265">
        <v>302</v>
      </c>
      <c r="X171" s="265">
        <v>302</v>
      </c>
      <c r="Y171" s="265">
        <v>232</v>
      </c>
      <c r="Z171" s="265">
        <v>232</v>
      </c>
      <c r="AA171" s="265">
        <v>224</v>
      </c>
      <c r="AB171" s="265">
        <v>230</v>
      </c>
      <c r="AC171" s="265"/>
      <c r="AD171" s="265"/>
      <c r="AE171" s="265"/>
      <c r="AF171" s="265"/>
      <c r="AG171" s="265"/>
    </row>
    <row r="172" spans="1:33">
      <c r="A172" s="263" t="s">
        <v>57</v>
      </c>
      <c r="B172" s="264">
        <v>353</v>
      </c>
      <c r="C172" s="265">
        <v>139</v>
      </c>
      <c r="D172" s="265">
        <v>143</v>
      </c>
      <c r="E172" s="265">
        <v>302</v>
      </c>
      <c r="F172" s="265">
        <v>329</v>
      </c>
      <c r="G172" s="265">
        <v>140</v>
      </c>
      <c r="H172" s="265">
        <v>152</v>
      </c>
      <c r="I172" s="265">
        <v>158</v>
      </c>
      <c r="J172" s="265">
        <v>138</v>
      </c>
      <c r="K172" s="265">
        <v>215</v>
      </c>
      <c r="L172" s="265">
        <v>215</v>
      </c>
      <c r="M172" s="265">
        <v>163</v>
      </c>
      <c r="N172" s="265">
        <v>160</v>
      </c>
      <c r="O172" s="265">
        <v>202</v>
      </c>
      <c r="P172" s="265">
        <v>204</v>
      </c>
      <c r="Q172" s="265">
        <v>196</v>
      </c>
      <c r="R172" s="265">
        <v>184</v>
      </c>
      <c r="S172" s="265">
        <v>156</v>
      </c>
      <c r="T172" s="265">
        <v>169</v>
      </c>
      <c r="U172" s="265">
        <v>138</v>
      </c>
      <c r="V172" s="265">
        <v>134</v>
      </c>
      <c r="W172" s="265">
        <v>302</v>
      </c>
      <c r="X172" s="265">
        <v>302</v>
      </c>
      <c r="Y172" s="265">
        <v>232</v>
      </c>
      <c r="Z172" s="265">
        <v>232</v>
      </c>
      <c r="AA172" s="265">
        <v>224</v>
      </c>
      <c r="AB172" s="265">
        <v>217</v>
      </c>
      <c r="AC172" s="265"/>
      <c r="AD172" s="265"/>
      <c r="AE172" s="265"/>
      <c r="AF172" s="265"/>
      <c r="AG172" s="265"/>
    </row>
    <row r="173" spans="1:33">
      <c r="A173" s="263" t="s">
        <v>57</v>
      </c>
      <c r="B173" s="264">
        <v>486</v>
      </c>
      <c r="C173" s="265">
        <v>131</v>
      </c>
      <c r="D173" s="265">
        <v>139</v>
      </c>
      <c r="E173" s="265">
        <v>329</v>
      </c>
      <c r="F173" s="265">
        <v>329</v>
      </c>
      <c r="G173" s="265">
        <v>152</v>
      </c>
      <c r="H173" s="265">
        <v>150</v>
      </c>
      <c r="I173" s="265">
        <v>158</v>
      </c>
      <c r="J173" s="265">
        <v>186</v>
      </c>
      <c r="K173" s="265">
        <v>194</v>
      </c>
      <c r="L173" s="265">
        <v>215</v>
      </c>
      <c r="M173" s="265">
        <v>163</v>
      </c>
      <c r="N173" s="265">
        <v>166</v>
      </c>
      <c r="O173" s="265">
        <v>208</v>
      </c>
      <c r="P173" s="265">
        <v>206</v>
      </c>
      <c r="Q173" s="265">
        <v>196</v>
      </c>
      <c r="R173" s="265">
        <v>200</v>
      </c>
      <c r="S173" s="265">
        <v>150</v>
      </c>
      <c r="T173" s="265">
        <v>150</v>
      </c>
      <c r="U173" s="265">
        <v>122</v>
      </c>
      <c r="V173" s="265">
        <v>132</v>
      </c>
      <c r="W173" s="265">
        <v>302</v>
      </c>
      <c r="X173" s="265">
        <v>302</v>
      </c>
      <c r="Y173" s="265">
        <v>232</v>
      </c>
      <c r="Z173" s="265">
        <v>232</v>
      </c>
      <c r="AA173" s="265">
        <v>224</v>
      </c>
      <c r="AB173" s="265">
        <v>224</v>
      </c>
      <c r="AC173" s="265"/>
      <c r="AD173" s="265"/>
      <c r="AE173" s="265"/>
      <c r="AF173" s="265"/>
      <c r="AG173" s="265"/>
    </row>
    <row r="174" spans="1:33">
      <c r="A174" s="263" t="s">
        <v>57</v>
      </c>
      <c r="B174" s="264">
        <v>487</v>
      </c>
      <c r="C174" s="265">
        <v>139</v>
      </c>
      <c r="D174" s="265">
        <v>143</v>
      </c>
      <c r="E174" s="265">
        <v>293</v>
      </c>
      <c r="F174" s="265">
        <v>302</v>
      </c>
      <c r="G174" s="265">
        <v>150</v>
      </c>
      <c r="H174" s="265">
        <v>150</v>
      </c>
      <c r="I174" s="265">
        <v>174</v>
      </c>
      <c r="J174" s="265">
        <v>146</v>
      </c>
      <c r="K174" s="265">
        <v>194</v>
      </c>
      <c r="L174" s="265">
        <v>215</v>
      </c>
      <c r="M174" s="265">
        <v>163</v>
      </c>
      <c r="N174" s="265">
        <v>166</v>
      </c>
      <c r="O174" s="265">
        <v>204</v>
      </c>
      <c r="P174" s="265">
        <v>202</v>
      </c>
      <c r="Q174" s="265">
        <v>182</v>
      </c>
      <c r="R174" s="265">
        <v>196</v>
      </c>
      <c r="S174" s="265">
        <v>162</v>
      </c>
      <c r="T174" s="265">
        <v>168</v>
      </c>
      <c r="U174" s="265">
        <v>132</v>
      </c>
      <c r="V174" s="265">
        <v>122</v>
      </c>
      <c r="W174" s="265">
        <v>320</v>
      </c>
      <c r="X174" s="265">
        <v>302</v>
      </c>
      <c r="Y174" s="265">
        <v>232</v>
      </c>
      <c r="Z174" s="265">
        <v>232</v>
      </c>
      <c r="AA174" s="265">
        <v>224</v>
      </c>
      <c r="AB174" s="265">
        <v>194</v>
      </c>
      <c r="AC174" s="265"/>
      <c r="AD174" s="265"/>
      <c r="AE174" s="265"/>
      <c r="AF174" s="265"/>
      <c r="AG174" s="265"/>
    </row>
    <row r="175" spans="1:33">
      <c r="A175" s="263" t="s">
        <v>57</v>
      </c>
      <c r="B175" s="264">
        <v>488</v>
      </c>
      <c r="C175" s="265">
        <v>139</v>
      </c>
      <c r="D175" s="265">
        <v>143</v>
      </c>
      <c r="E175" s="265">
        <v>311</v>
      </c>
      <c r="F175" s="265">
        <v>293</v>
      </c>
      <c r="G175" s="265">
        <v>154</v>
      </c>
      <c r="H175" s="265">
        <v>140</v>
      </c>
      <c r="I175" s="265">
        <v>154</v>
      </c>
      <c r="J175" s="265">
        <v>158</v>
      </c>
      <c r="K175" s="265">
        <v>194</v>
      </c>
      <c r="L175" s="265">
        <v>194</v>
      </c>
      <c r="M175" s="265">
        <v>163</v>
      </c>
      <c r="N175" s="265">
        <v>169</v>
      </c>
      <c r="O175" s="265">
        <v>204</v>
      </c>
      <c r="P175" s="265">
        <v>200</v>
      </c>
      <c r="Q175" s="265">
        <v>198</v>
      </c>
      <c r="R175" s="265">
        <v>184</v>
      </c>
      <c r="S175" s="265">
        <v>150</v>
      </c>
      <c r="T175" s="265">
        <v>162</v>
      </c>
      <c r="U175" s="265">
        <v>152</v>
      </c>
      <c r="V175" s="265">
        <v>124</v>
      </c>
      <c r="W175" s="265">
        <v>320</v>
      </c>
      <c r="X175" s="265">
        <v>302</v>
      </c>
      <c r="Y175" s="265">
        <v>232</v>
      </c>
      <c r="Z175" s="265">
        <v>232</v>
      </c>
      <c r="AA175" s="265">
        <v>224</v>
      </c>
      <c r="AB175" s="265">
        <v>217</v>
      </c>
      <c r="AC175" s="265"/>
      <c r="AD175" s="265"/>
      <c r="AE175" s="265"/>
      <c r="AF175" s="265"/>
      <c r="AG175" s="265"/>
    </row>
    <row r="176" spans="1:33">
      <c r="A176" s="263" t="s">
        <v>57</v>
      </c>
      <c r="B176" s="264">
        <v>489</v>
      </c>
      <c r="C176" s="265">
        <v>131</v>
      </c>
      <c r="D176" s="265">
        <v>139</v>
      </c>
      <c r="E176" s="265">
        <v>293</v>
      </c>
      <c r="F176" s="265">
        <v>302</v>
      </c>
      <c r="G176" s="265">
        <v>150</v>
      </c>
      <c r="H176" s="265">
        <v>150</v>
      </c>
      <c r="I176" s="265">
        <v>158</v>
      </c>
      <c r="J176" s="265">
        <v>186</v>
      </c>
      <c r="K176" s="265">
        <v>215</v>
      </c>
      <c r="L176" s="265">
        <v>215</v>
      </c>
      <c r="M176" s="265">
        <v>163</v>
      </c>
      <c r="N176" s="265">
        <v>166</v>
      </c>
      <c r="O176" s="265">
        <v>206</v>
      </c>
      <c r="P176" s="265">
        <v>204</v>
      </c>
      <c r="Q176" s="265">
        <v>184</v>
      </c>
      <c r="R176" s="265">
        <v>198</v>
      </c>
      <c r="S176" s="265">
        <v>168</v>
      </c>
      <c r="T176" s="265">
        <v>156</v>
      </c>
      <c r="U176" s="265">
        <v>158</v>
      </c>
      <c r="V176" s="265">
        <v>150</v>
      </c>
      <c r="W176" s="265">
        <v>302</v>
      </c>
      <c r="X176" s="265">
        <v>302</v>
      </c>
      <c r="Y176" s="265">
        <v>232</v>
      </c>
      <c r="Z176" s="265">
        <v>232</v>
      </c>
      <c r="AA176" s="265">
        <v>230</v>
      </c>
      <c r="AB176" s="265">
        <v>192</v>
      </c>
      <c r="AC176" s="265"/>
      <c r="AD176" s="265"/>
      <c r="AE176" s="265"/>
      <c r="AF176" s="265"/>
      <c r="AG176" s="265"/>
    </row>
    <row r="177" spans="1:33">
      <c r="A177" s="263" t="s">
        <v>57</v>
      </c>
      <c r="B177" s="264">
        <v>490</v>
      </c>
      <c r="C177" s="265">
        <v>131</v>
      </c>
      <c r="D177" s="265">
        <v>139</v>
      </c>
      <c r="E177" s="265">
        <v>293</v>
      </c>
      <c r="F177" s="265">
        <v>338</v>
      </c>
      <c r="G177" s="265">
        <v>150</v>
      </c>
      <c r="H177" s="265">
        <v>152</v>
      </c>
      <c r="I177" s="265">
        <v>186</v>
      </c>
      <c r="J177" s="265">
        <v>158</v>
      </c>
      <c r="K177" s="265">
        <v>194</v>
      </c>
      <c r="L177" s="265">
        <v>194</v>
      </c>
      <c r="M177" s="265">
        <v>163</v>
      </c>
      <c r="N177" s="265">
        <v>166</v>
      </c>
      <c r="O177" s="265">
        <v>202</v>
      </c>
      <c r="P177" s="265">
        <v>204</v>
      </c>
      <c r="Q177" s="265">
        <v>184</v>
      </c>
      <c r="R177" s="265">
        <v>198</v>
      </c>
      <c r="S177" s="265">
        <v>168</v>
      </c>
      <c r="T177" s="265">
        <v>156</v>
      </c>
      <c r="U177" s="265">
        <v>152</v>
      </c>
      <c r="V177" s="265">
        <v>134</v>
      </c>
      <c r="W177" s="265">
        <v>320</v>
      </c>
      <c r="X177" s="265">
        <v>320</v>
      </c>
      <c r="Y177" s="265">
        <v>232</v>
      </c>
      <c r="Z177" s="265">
        <v>232</v>
      </c>
      <c r="AA177" s="265">
        <v>214</v>
      </c>
      <c r="AB177" s="265">
        <v>224</v>
      </c>
      <c r="AC177" s="265"/>
      <c r="AD177" s="265"/>
      <c r="AE177" s="265"/>
      <c r="AF177" s="265"/>
      <c r="AG177" s="265"/>
    </row>
    <row r="178" spans="1:33">
      <c r="A178" s="263" t="s">
        <v>57</v>
      </c>
      <c r="B178" s="264">
        <v>491</v>
      </c>
      <c r="C178" s="265">
        <v>139</v>
      </c>
      <c r="D178" s="265">
        <v>143</v>
      </c>
      <c r="E178" s="265">
        <v>293</v>
      </c>
      <c r="F178" s="265">
        <v>311</v>
      </c>
      <c r="G178" s="265">
        <v>150</v>
      </c>
      <c r="H178" s="265">
        <v>150</v>
      </c>
      <c r="I178" s="265">
        <v>178</v>
      </c>
      <c r="J178" s="265">
        <v>186</v>
      </c>
      <c r="K178" s="265">
        <v>194</v>
      </c>
      <c r="L178" s="265">
        <v>200</v>
      </c>
      <c r="M178" s="265">
        <v>160</v>
      </c>
      <c r="N178" s="265">
        <v>163</v>
      </c>
      <c r="O178" s="265">
        <v>206</v>
      </c>
      <c r="P178" s="265">
        <v>202</v>
      </c>
      <c r="Q178" s="265">
        <v>184</v>
      </c>
      <c r="R178" s="265">
        <v>198</v>
      </c>
      <c r="S178" s="265">
        <v>150</v>
      </c>
      <c r="T178" s="265">
        <v>162</v>
      </c>
      <c r="U178" s="265">
        <v>132</v>
      </c>
      <c r="V178" s="265">
        <v>162</v>
      </c>
      <c r="W178" s="265">
        <v>302</v>
      </c>
      <c r="X178" s="265">
        <v>293</v>
      </c>
      <c r="Y178" s="265">
        <v>232</v>
      </c>
      <c r="Z178" s="265">
        <v>232</v>
      </c>
      <c r="AA178" s="265">
        <v>194</v>
      </c>
      <c r="AB178" s="265">
        <v>230</v>
      </c>
      <c r="AC178" s="265"/>
      <c r="AD178" s="265"/>
      <c r="AE178" s="265"/>
      <c r="AF178" s="265"/>
      <c r="AG178" s="265"/>
    </row>
    <row r="179" spans="1:33">
      <c r="A179" s="263" t="s">
        <v>57</v>
      </c>
      <c r="B179" s="264">
        <v>492</v>
      </c>
      <c r="C179" s="265">
        <v>139</v>
      </c>
      <c r="D179" s="265">
        <v>131</v>
      </c>
      <c r="E179" s="265">
        <v>302</v>
      </c>
      <c r="F179" s="265">
        <v>293</v>
      </c>
      <c r="G179" s="265">
        <v>150</v>
      </c>
      <c r="H179" s="265">
        <v>138</v>
      </c>
      <c r="I179" s="265">
        <v>186</v>
      </c>
      <c r="J179" s="265">
        <v>158</v>
      </c>
      <c r="K179" s="265">
        <v>194</v>
      </c>
      <c r="L179" s="265">
        <v>200</v>
      </c>
      <c r="M179" s="265">
        <v>163</v>
      </c>
      <c r="N179" s="265">
        <v>166</v>
      </c>
      <c r="O179" s="265">
        <v>204</v>
      </c>
      <c r="P179" s="265">
        <v>202</v>
      </c>
      <c r="Q179" s="265">
        <v>184</v>
      </c>
      <c r="R179" s="265">
        <v>198</v>
      </c>
      <c r="S179" s="265">
        <v>156</v>
      </c>
      <c r="T179" s="265">
        <v>168</v>
      </c>
      <c r="U179" s="265">
        <v>158</v>
      </c>
      <c r="V179" s="265">
        <v>152</v>
      </c>
      <c r="W179" s="265">
        <v>302</v>
      </c>
      <c r="X179" s="265">
        <v>311</v>
      </c>
      <c r="Y179" s="265">
        <v>232</v>
      </c>
      <c r="Z179" s="265">
        <v>232</v>
      </c>
      <c r="AA179" s="265">
        <v>224</v>
      </c>
      <c r="AB179" s="265">
        <v>194</v>
      </c>
      <c r="AC179" s="265"/>
      <c r="AD179" s="265"/>
      <c r="AE179" s="265"/>
      <c r="AF179" s="265"/>
      <c r="AG179" s="265"/>
    </row>
    <row r="180" spans="1:33">
      <c r="A180" s="263" t="s">
        <v>57</v>
      </c>
      <c r="B180" s="264">
        <v>493</v>
      </c>
      <c r="C180" s="265">
        <v>143</v>
      </c>
      <c r="D180" s="265">
        <v>139</v>
      </c>
      <c r="E180" s="265">
        <v>302</v>
      </c>
      <c r="F180" s="265">
        <v>282</v>
      </c>
      <c r="G180" s="265">
        <v>150</v>
      </c>
      <c r="H180" s="265">
        <v>150</v>
      </c>
      <c r="I180" s="265">
        <v>174</v>
      </c>
      <c r="J180" s="265">
        <v>186</v>
      </c>
      <c r="K180" s="265">
        <v>215</v>
      </c>
      <c r="L180" s="265">
        <v>215</v>
      </c>
      <c r="M180" s="265">
        <v>160</v>
      </c>
      <c r="N180" s="265">
        <v>163</v>
      </c>
      <c r="O180" s="265">
        <v>202</v>
      </c>
      <c r="P180" s="265">
        <v>208</v>
      </c>
      <c r="Q180" s="265">
        <v>182</v>
      </c>
      <c r="R180" s="265">
        <v>196</v>
      </c>
      <c r="S180" s="265">
        <v>150</v>
      </c>
      <c r="T180" s="265">
        <v>160</v>
      </c>
      <c r="U180" s="265">
        <v>122</v>
      </c>
      <c r="V180" s="265">
        <v>132</v>
      </c>
      <c r="W180" s="265">
        <v>302</v>
      </c>
      <c r="X180" s="265">
        <v>302</v>
      </c>
      <c r="Y180" s="265">
        <v>232</v>
      </c>
      <c r="Z180" s="265">
        <v>232</v>
      </c>
      <c r="AA180" s="265">
        <v>230</v>
      </c>
      <c r="AB180" s="265">
        <v>232</v>
      </c>
      <c r="AC180" s="265"/>
      <c r="AD180" s="265"/>
      <c r="AE180" s="265"/>
      <c r="AF180" s="265"/>
      <c r="AG180" s="265"/>
    </row>
    <row r="181" spans="1:33">
      <c r="A181" s="263" t="s">
        <v>57</v>
      </c>
      <c r="B181" s="264">
        <v>494</v>
      </c>
      <c r="C181" s="265">
        <v>139</v>
      </c>
      <c r="D181" s="265">
        <v>143</v>
      </c>
      <c r="E181" s="265">
        <v>293</v>
      </c>
      <c r="F181" s="265">
        <v>329</v>
      </c>
      <c r="G181" s="265">
        <v>150</v>
      </c>
      <c r="H181" s="265">
        <v>154</v>
      </c>
      <c r="I181" s="265">
        <v>186</v>
      </c>
      <c r="J181" s="265">
        <v>158</v>
      </c>
      <c r="K181" s="265">
        <v>194</v>
      </c>
      <c r="L181" s="265">
        <v>197</v>
      </c>
      <c r="M181" s="265">
        <v>163</v>
      </c>
      <c r="N181" s="265">
        <v>166</v>
      </c>
      <c r="O181" s="265">
        <v>204</v>
      </c>
      <c r="P181" s="265">
        <v>202</v>
      </c>
      <c r="Q181" s="265">
        <v>184</v>
      </c>
      <c r="R181" s="265">
        <v>198</v>
      </c>
      <c r="S181" s="265">
        <v>168</v>
      </c>
      <c r="T181" s="265">
        <v>156</v>
      </c>
      <c r="U181" s="265">
        <v>132</v>
      </c>
      <c r="V181" s="265">
        <v>134</v>
      </c>
      <c r="W181" s="265">
        <v>302</v>
      </c>
      <c r="X181" s="265">
        <v>293</v>
      </c>
      <c r="Y181" s="265">
        <v>232</v>
      </c>
      <c r="Z181" s="265">
        <v>216</v>
      </c>
      <c r="AA181" s="265">
        <v>224</v>
      </c>
      <c r="AB181" s="265">
        <v>224</v>
      </c>
      <c r="AC181" s="265"/>
      <c r="AD181" s="265"/>
      <c r="AE181" s="265"/>
      <c r="AF181" s="265"/>
      <c r="AG181" s="265"/>
    </row>
    <row r="182" spans="1:33">
      <c r="A182" s="263" t="s">
        <v>57</v>
      </c>
      <c r="B182" s="264">
        <v>495</v>
      </c>
      <c r="C182" s="265">
        <v>139</v>
      </c>
      <c r="D182" s="265">
        <v>143</v>
      </c>
      <c r="E182" s="265">
        <v>302</v>
      </c>
      <c r="F182" s="265">
        <v>338</v>
      </c>
      <c r="G182" s="265">
        <v>150</v>
      </c>
      <c r="H182" s="265">
        <v>150</v>
      </c>
      <c r="I182" s="265">
        <v>186</v>
      </c>
      <c r="J182" s="265">
        <v>178</v>
      </c>
      <c r="K182" s="265">
        <v>197</v>
      </c>
      <c r="L182" s="265">
        <v>215</v>
      </c>
      <c r="M182" s="265">
        <v>160</v>
      </c>
      <c r="N182" s="265">
        <v>163</v>
      </c>
      <c r="O182" s="265">
        <v>206</v>
      </c>
      <c r="P182" s="265">
        <v>202</v>
      </c>
      <c r="Q182" s="265">
        <v>184</v>
      </c>
      <c r="R182" s="265">
        <v>198</v>
      </c>
      <c r="S182" s="265">
        <v>150</v>
      </c>
      <c r="T182" s="265">
        <v>162</v>
      </c>
      <c r="U182" s="265">
        <v>132</v>
      </c>
      <c r="V182" s="265">
        <v>148</v>
      </c>
      <c r="W182" s="265">
        <v>302</v>
      </c>
      <c r="X182" s="265">
        <v>302</v>
      </c>
      <c r="Y182" s="265">
        <v>232</v>
      </c>
      <c r="Z182" s="265">
        <v>232</v>
      </c>
      <c r="AA182" s="265">
        <v>214</v>
      </c>
      <c r="AB182" s="265">
        <v>167</v>
      </c>
      <c r="AC182" s="265"/>
      <c r="AD182" s="265"/>
      <c r="AE182" s="265"/>
      <c r="AF182" s="265"/>
      <c r="AG182" s="265"/>
    </row>
    <row r="183" spans="1:33">
      <c r="A183" s="263" t="s">
        <v>57</v>
      </c>
      <c r="B183" s="264">
        <v>496</v>
      </c>
      <c r="C183" s="265">
        <v>139</v>
      </c>
      <c r="D183" s="265">
        <v>131</v>
      </c>
      <c r="E183" s="265">
        <v>338</v>
      </c>
      <c r="F183" s="265">
        <v>332</v>
      </c>
      <c r="G183" s="265">
        <v>150</v>
      </c>
      <c r="H183" s="265">
        <v>152</v>
      </c>
      <c r="I183" s="265">
        <v>158</v>
      </c>
      <c r="J183" s="265">
        <v>154</v>
      </c>
      <c r="K183" s="265">
        <v>194</v>
      </c>
      <c r="L183" s="265">
        <v>200</v>
      </c>
      <c r="M183" s="265">
        <v>163</v>
      </c>
      <c r="N183" s="265">
        <v>163</v>
      </c>
      <c r="O183" s="265">
        <v>202</v>
      </c>
      <c r="P183" s="265">
        <v>206</v>
      </c>
      <c r="Q183" s="265">
        <v>196</v>
      </c>
      <c r="R183" s="265">
        <v>196</v>
      </c>
      <c r="S183" s="265">
        <v>162</v>
      </c>
      <c r="T183" s="265">
        <v>156</v>
      </c>
      <c r="U183" s="265">
        <v>146</v>
      </c>
      <c r="V183" s="265">
        <v>132</v>
      </c>
      <c r="W183" s="265">
        <v>302</v>
      </c>
      <c r="X183" s="265">
        <v>293</v>
      </c>
      <c r="Y183" s="265">
        <v>232</v>
      </c>
      <c r="Z183" s="265">
        <v>232</v>
      </c>
      <c r="AA183" s="265">
        <v>227</v>
      </c>
      <c r="AB183" s="265">
        <v>232</v>
      </c>
      <c r="AC183" s="265"/>
      <c r="AD183" s="265"/>
      <c r="AE183" s="265"/>
      <c r="AF183" s="265"/>
      <c r="AG183" s="265"/>
    </row>
    <row r="184" spans="1:33">
      <c r="A184" s="263" t="s">
        <v>57</v>
      </c>
      <c r="B184" s="264">
        <v>497</v>
      </c>
      <c r="C184" s="265">
        <v>131</v>
      </c>
      <c r="D184" s="265">
        <v>139</v>
      </c>
      <c r="E184" s="265">
        <v>293</v>
      </c>
      <c r="F184" s="265">
        <v>332</v>
      </c>
      <c r="G184" s="265">
        <v>154</v>
      </c>
      <c r="H184" s="265">
        <v>154</v>
      </c>
      <c r="I184" s="265">
        <v>158</v>
      </c>
      <c r="J184" s="265">
        <v>186</v>
      </c>
      <c r="K184" s="265">
        <v>194</v>
      </c>
      <c r="L184" s="265">
        <v>200</v>
      </c>
      <c r="M184" s="265">
        <v>163</v>
      </c>
      <c r="N184" s="265">
        <v>166</v>
      </c>
      <c r="O184" s="265">
        <v>202</v>
      </c>
      <c r="P184" s="265">
        <v>202</v>
      </c>
      <c r="Q184" s="265">
        <v>182</v>
      </c>
      <c r="R184" s="265">
        <v>196</v>
      </c>
      <c r="S184" s="265">
        <v>150</v>
      </c>
      <c r="T184" s="265">
        <v>150</v>
      </c>
      <c r="U184" s="265">
        <v>146</v>
      </c>
      <c r="V184" s="265">
        <v>134</v>
      </c>
      <c r="W184" s="265">
        <v>320</v>
      </c>
      <c r="X184" s="265">
        <v>302</v>
      </c>
      <c r="Y184" s="265">
        <v>232</v>
      </c>
      <c r="Z184" s="265">
        <v>232</v>
      </c>
      <c r="AA184" s="265">
        <v>224</v>
      </c>
      <c r="AB184" s="265">
        <v>224</v>
      </c>
      <c r="AC184" s="265"/>
      <c r="AD184" s="265"/>
      <c r="AE184" s="265"/>
      <c r="AF184" s="265"/>
      <c r="AG184" s="265"/>
    </row>
    <row r="185" spans="1:33">
      <c r="A185" s="263" t="s">
        <v>57</v>
      </c>
      <c r="B185" s="264">
        <v>498</v>
      </c>
      <c r="C185" s="265">
        <v>131</v>
      </c>
      <c r="D185" s="265">
        <v>139</v>
      </c>
      <c r="E185" s="265">
        <v>293</v>
      </c>
      <c r="F185" s="265">
        <v>293</v>
      </c>
      <c r="G185" s="265">
        <v>150</v>
      </c>
      <c r="H185" s="265">
        <v>154</v>
      </c>
      <c r="I185" s="265">
        <v>158</v>
      </c>
      <c r="J185" s="265">
        <v>186</v>
      </c>
      <c r="K185" s="265">
        <v>194</v>
      </c>
      <c r="L185" s="265">
        <v>200</v>
      </c>
      <c r="M185" s="265">
        <v>163</v>
      </c>
      <c r="N185" s="265">
        <v>166</v>
      </c>
      <c r="O185" s="265">
        <v>202</v>
      </c>
      <c r="P185" s="265">
        <v>204</v>
      </c>
      <c r="Q185" s="265">
        <v>196</v>
      </c>
      <c r="R185" s="265">
        <v>182</v>
      </c>
      <c r="S185" s="265">
        <v>162</v>
      </c>
      <c r="T185" s="265">
        <v>162</v>
      </c>
      <c r="U185" s="265">
        <v>122</v>
      </c>
      <c r="V185" s="265">
        <v>132</v>
      </c>
      <c r="W185" s="265">
        <v>293</v>
      </c>
      <c r="X185" s="265">
        <v>302</v>
      </c>
      <c r="Y185" s="265">
        <v>232</v>
      </c>
      <c r="Z185" s="265">
        <v>232</v>
      </c>
      <c r="AA185" s="265">
        <v>224</v>
      </c>
      <c r="AB185" s="265">
        <v>224</v>
      </c>
      <c r="AC185" s="265"/>
      <c r="AD185" s="265"/>
      <c r="AE185" s="265"/>
      <c r="AF185" s="265"/>
      <c r="AG185" s="265"/>
    </row>
    <row r="186" spans="1:33">
      <c r="A186" s="263" t="s">
        <v>57</v>
      </c>
      <c r="B186" s="264">
        <v>499</v>
      </c>
      <c r="C186" s="265">
        <v>139</v>
      </c>
      <c r="D186" s="265">
        <v>143</v>
      </c>
      <c r="E186" s="265">
        <v>311</v>
      </c>
      <c r="F186" s="265">
        <v>329</v>
      </c>
      <c r="G186" s="265">
        <v>154</v>
      </c>
      <c r="H186" s="265">
        <v>152</v>
      </c>
      <c r="I186" s="265">
        <v>178</v>
      </c>
      <c r="J186" s="265">
        <v>186</v>
      </c>
      <c r="K186" s="265">
        <v>194</v>
      </c>
      <c r="L186" s="265">
        <v>200</v>
      </c>
      <c r="M186" s="265">
        <v>163</v>
      </c>
      <c r="N186" s="265">
        <v>163</v>
      </c>
      <c r="O186" s="265">
        <v>204</v>
      </c>
      <c r="P186" s="265">
        <v>202</v>
      </c>
      <c r="Q186" s="265">
        <v>176</v>
      </c>
      <c r="R186" s="265">
        <v>196</v>
      </c>
      <c r="S186" s="265">
        <v>162</v>
      </c>
      <c r="T186" s="265">
        <v>150</v>
      </c>
      <c r="U186" s="265">
        <v>158</v>
      </c>
      <c r="V186" s="265">
        <v>132</v>
      </c>
      <c r="W186" s="265">
        <v>302</v>
      </c>
      <c r="X186" s="265">
        <v>311</v>
      </c>
      <c r="Y186" s="265">
        <v>232</v>
      </c>
      <c r="Z186" s="265">
        <v>232</v>
      </c>
      <c r="AA186" s="265">
        <v>214</v>
      </c>
      <c r="AB186" s="265">
        <v>224</v>
      </c>
      <c r="AC186" s="265"/>
      <c r="AD186" s="265"/>
      <c r="AE186" s="265"/>
      <c r="AF186" s="265"/>
      <c r="AG186" s="265"/>
    </row>
    <row r="187" spans="1:33">
      <c r="A187" s="263" t="s">
        <v>57</v>
      </c>
      <c r="B187" s="264">
        <v>500</v>
      </c>
      <c r="C187" s="265">
        <v>139</v>
      </c>
      <c r="D187" s="265">
        <v>143</v>
      </c>
      <c r="E187" s="265">
        <v>302</v>
      </c>
      <c r="F187" s="265">
        <v>329</v>
      </c>
      <c r="G187" s="265">
        <v>152</v>
      </c>
      <c r="H187" s="265">
        <v>140</v>
      </c>
      <c r="I187" s="265">
        <v>178</v>
      </c>
      <c r="J187" s="265">
        <v>186</v>
      </c>
      <c r="K187" s="265">
        <v>194</v>
      </c>
      <c r="L187" s="265">
        <v>194</v>
      </c>
      <c r="M187" s="265">
        <v>166</v>
      </c>
      <c r="N187" s="265">
        <v>166</v>
      </c>
      <c r="O187" s="265">
        <v>202</v>
      </c>
      <c r="P187" s="265">
        <v>206</v>
      </c>
      <c r="Q187" s="265">
        <v>196</v>
      </c>
      <c r="R187" s="265">
        <v>182</v>
      </c>
      <c r="S187" s="265">
        <v>162</v>
      </c>
      <c r="T187" s="265">
        <v>150</v>
      </c>
      <c r="U187" s="265">
        <v>144</v>
      </c>
      <c r="V187" s="265">
        <v>124</v>
      </c>
      <c r="W187" s="265">
        <v>302</v>
      </c>
      <c r="X187" s="265">
        <v>293</v>
      </c>
      <c r="Y187" s="265">
        <v>232</v>
      </c>
      <c r="Z187" s="265">
        <v>232</v>
      </c>
      <c r="AA187" s="265">
        <v>214</v>
      </c>
      <c r="AB187" s="265">
        <v>224</v>
      </c>
      <c r="AC187" s="265"/>
      <c r="AD187" s="265"/>
      <c r="AE187" s="265"/>
      <c r="AF187" s="265"/>
      <c r="AG187" s="265"/>
    </row>
    <row r="188" spans="1:33">
      <c r="A188" s="263" t="s">
        <v>57</v>
      </c>
      <c r="B188" s="264">
        <v>501</v>
      </c>
      <c r="C188" s="265">
        <v>131</v>
      </c>
      <c r="D188" s="265">
        <v>139</v>
      </c>
      <c r="E188" s="265">
        <v>293</v>
      </c>
      <c r="F188" s="265">
        <v>302</v>
      </c>
      <c r="G188" s="265">
        <v>152</v>
      </c>
      <c r="H188" s="265">
        <v>150</v>
      </c>
      <c r="I188" s="265">
        <v>158</v>
      </c>
      <c r="J188" s="265">
        <v>186</v>
      </c>
      <c r="K188" s="265">
        <v>194</v>
      </c>
      <c r="L188" s="265">
        <v>194</v>
      </c>
      <c r="M188" s="265">
        <v>163</v>
      </c>
      <c r="N188" s="265">
        <v>160</v>
      </c>
      <c r="O188" s="265">
        <v>202</v>
      </c>
      <c r="P188" s="265">
        <v>204</v>
      </c>
      <c r="Q188" s="265">
        <v>196</v>
      </c>
      <c r="R188" s="265">
        <v>196</v>
      </c>
      <c r="S188" s="265">
        <v>168</v>
      </c>
      <c r="T188" s="265">
        <v>159</v>
      </c>
      <c r="U188" s="265">
        <v>122</v>
      </c>
      <c r="V188" s="265">
        <v>132</v>
      </c>
      <c r="W188" s="265">
        <v>302</v>
      </c>
      <c r="X188" s="265">
        <v>293</v>
      </c>
      <c r="Y188" s="265">
        <v>232</v>
      </c>
      <c r="Z188" s="265">
        <v>232</v>
      </c>
      <c r="AA188" s="265">
        <v>224</v>
      </c>
      <c r="AB188" s="265">
        <v>208</v>
      </c>
      <c r="AC188" s="265"/>
      <c r="AD188" s="265"/>
      <c r="AE188" s="265"/>
      <c r="AF188" s="265"/>
      <c r="AG188" s="265"/>
    </row>
    <row r="189" spans="1:33">
      <c r="A189" s="263" t="s">
        <v>57</v>
      </c>
      <c r="B189" s="264">
        <v>502</v>
      </c>
      <c r="C189" s="265">
        <v>131</v>
      </c>
      <c r="D189" s="265">
        <v>139</v>
      </c>
      <c r="E189" s="265">
        <v>293</v>
      </c>
      <c r="F189" s="265">
        <v>329</v>
      </c>
      <c r="G189" s="265">
        <v>152</v>
      </c>
      <c r="H189" s="265">
        <v>152</v>
      </c>
      <c r="I189" s="265">
        <v>158</v>
      </c>
      <c r="J189" s="265">
        <v>186</v>
      </c>
      <c r="K189" s="265">
        <v>194</v>
      </c>
      <c r="L189" s="265">
        <v>200</v>
      </c>
      <c r="M189" s="265">
        <v>163</v>
      </c>
      <c r="N189" s="265">
        <v>166</v>
      </c>
      <c r="O189" s="265">
        <v>206</v>
      </c>
      <c r="P189" s="265">
        <v>204</v>
      </c>
      <c r="Q189" s="265">
        <v>196</v>
      </c>
      <c r="R189" s="265">
        <v>200</v>
      </c>
      <c r="S189" s="265">
        <v>168</v>
      </c>
      <c r="T189" s="265">
        <v>168</v>
      </c>
      <c r="U189" s="265">
        <v>194</v>
      </c>
      <c r="V189" s="265">
        <v>132</v>
      </c>
      <c r="W189" s="265">
        <v>320</v>
      </c>
      <c r="X189" s="265">
        <v>302</v>
      </c>
      <c r="Y189" s="265">
        <v>232</v>
      </c>
      <c r="Z189" s="265">
        <v>232</v>
      </c>
      <c r="AA189" s="265">
        <v>224</v>
      </c>
      <c r="AB189" s="265">
        <v>227</v>
      </c>
      <c r="AC189" s="265"/>
      <c r="AD189" s="265"/>
      <c r="AE189" s="265"/>
      <c r="AF189" s="265"/>
      <c r="AG189" s="265"/>
    </row>
    <row r="190" spans="1:33">
      <c r="A190" s="263" t="s">
        <v>57</v>
      </c>
      <c r="B190" s="264">
        <v>503</v>
      </c>
      <c r="C190" s="265">
        <v>131</v>
      </c>
      <c r="D190" s="265">
        <v>139</v>
      </c>
      <c r="E190" s="265">
        <v>293</v>
      </c>
      <c r="F190" s="265">
        <v>302</v>
      </c>
      <c r="G190" s="265">
        <v>150</v>
      </c>
      <c r="H190" s="265">
        <v>150</v>
      </c>
      <c r="I190" s="265">
        <v>158</v>
      </c>
      <c r="J190" s="265">
        <v>186</v>
      </c>
      <c r="K190" s="265">
        <v>194</v>
      </c>
      <c r="L190" s="265">
        <v>215</v>
      </c>
      <c r="M190" s="265">
        <v>163</v>
      </c>
      <c r="N190" s="265">
        <v>166</v>
      </c>
      <c r="O190" s="265">
        <v>202</v>
      </c>
      <c r="P190" s="265">
        <v>204</v>
      </c>
      <c r="Q190" s="265">
        <v>182</v>
      </c>
      <c r="R190" s="265">
        <v>196</v>
      </c>
      <c r="S190" s="265">
        <v>150</v>
      </c>
      <c r="T190" s="265">
        <v>162</v>
      </c>
      <c r="U190" s="265">
        <v>134</v>
      </c>
      <c r="V190" s="265">
        <v>124</v>
      </c>
      <c r="W190" s="265">
        <v>302</v>
      </c>
      <c r="X190" s="265">
        <v>302</v>
      </c>
      <c r="Y190" s="265">
        <v>232</v>
      </c>
      <c r="Z190" s="265">
        <v>232</v>
      </c>
      <c r="AA190" s="265">
        <v>224</v>
      </c>
      <c r="AB190" s="265">
        <v>224</v>
      </c>
      <c r="AC190" s="265"/>
      <c r="AD190" s="265"/>
      <c r="AE190" s="265"/>
      <c r="AF190" s="265"/>
      <c r="AG190" s="265"/>
    </row>
    <row r="191" spans="1:33">
      <c r="A191" s="263" t="s">
        <v>57</v>
      </c>
      <c r="B191" s="264">
        <v>504</v>
      </c>
      <c r="C191" s="265">
        <v>131</v>
      </c>
      <c r="D191" s="265">
        <v>139</v>
      </c>
      <c r="E191" s="265">
        <v>293</v>
      </c>
      <c r="F191" s="265">
        <v>338</v>
      </c>
      <c r="G191" s="265">
        <v>154</v>
      </c>
      <c r="H191" s="265">
        <v>138</v>
      </c>
      <c r="I191" s="265">
        <v>158</v>
      </c>
      <c r="J191" s="265">
        <v>186</v>
      </c>
      <c r="K191" s="265">
        <v>194</v>
      </c>
      <c r="L191" s="265">
        <v>197</v>
      </c>
      <c r="M191" s="265">
        <v>163</v>
      </c>
      <c r="N191" s="265">
        <v>166</v>
      </c>
      <c r="O191" s="265">
        <v>202</v>
      </c>
      <c r="P191" s="265">
        <v>204</v>
      </c>
      <c r="Q191" s="265">
        <v>196</v>
      </c>
      <c r="R191" s="265">
        <v>196</v>
      </c>
      <c r="S191" s="265">
        <v>156</v>
      </c>
      <c r="T191" s="265">
        <v>168</v>
      </c>
      <c r="U191" s="265">
        <v>158</v>
      </c>
      <c r="V191" s="265">
        <v>124</v>
      </c>
      <c r="W191" s="265">
        <v>293</v>
      </c>
      <c r="X191" s="265">
        <v>302</v>
      </c>
      <c r="Y191" s="265">
        <v>232</v>
      </c>
      <c r="Z191" s="265">
        <v>232</v>
      </c>
      <c r="AA191" s="265">
        <v>224</v>
      </c>
      <c r="AB191" s="265">
        <v>224</v>
      </c>
      <c r="AC191" s="265"/>
      <c r="AD191" s="265"/>
      <c r="AE191" s="265"/>
      <c r="AF191" s="265"/>
      <c r="AG191" s="265"/>
    </row>
    <row r="192" spans="1:33">
      <c r="A192" s="263" t="s">
        <v>55</v>
      </c>
      <c r="B192" s="264">
        <v>287</v>
      </c>
      <c r="C192" s="265">
        <v>143</v>
      </c>
      <c r="D192" s="265">
        <v>143</v>
      </c>
      <c r="E192" s="265">
        <v>332</v>
      </c>
      <c r="F192" s="265">
        <v>338</v>
      </c>
      <c r="G192" s="265">
        <v>152</v>
      </c>
      <c r="H192" s="265">
        <v>140</v>
      </c>
      <c r="I192" s="265">
        <v>154</v>
      </c>
      <c r="J192" s="265">
        <v>170</v>
      </c>
      <c r="K192" s="265">
        <v>194</v>
      </c>
      <c r="L192" s="265">
        <v>200</v>
      </c>
      <c r="M192" s="265">
        <v>160</v>
      </c>
      <c r="N192" s="265">
        <v>163</v>
      </c>
      <c r="O192" s="265">
        <v>202</v>
      </c>
      <c r="P192" s="265">
        <v>208</v>
      </c>
      <c r="Q192" s="265">
        <v>196</v>
      </c>
      <c r="R192" s="265">
        <v>196</v>
      </c>
      <c r="S192" s="265">
        <v>150</v>
      </c>
      <c r="T192" s="265">
        <v>159</v>
      </c>
      <c r="U192" s="265">
        <v>146</v>
      </c>
      <c r="V192" s="265">
        <v>146</v>
      </c>
      <c r="W192" s="265">
        <v>302</v>
      </c>
      <c r="X192" s="265">
        <v>302</v>
      </c>
      <c r="Y192" s="265">
        <v>232</v>
      </c>
      <c r="Z192" s="265">
        <v>216</v>
      </c>
      <c r="AA192" s="265">
        <v>224</v>
      </c>
      <c r="AB192" s="265">
        <v>224</v>
      </c>
      <c r="AC192" s="265"/>
      <c r="AD192" s="265"/>
      <c r="AE192" s="265"/>
      <c r="AF192" s="265"/>
      <c r="AG192" s="265"/>
    </row>
    <row r="193" spans="1:33">
      <c r="A193" s="263" t="s">
        <v>55</v>
      </c>
      <c r="B193" s="264">
        <v>288</v>
      </c>
      <c r="C193" s="265">
        <v>139</v>
      </c>
      <c r="D193" s="265">
        <v>139</v>
      </c>
      <c r="E193" s="265">
        <v>326</v>
      </c>
      <c r="F193" s="265">
        <v>341</v>
      </c>
      <c r="G193" s="265">
        <v>142</v>
      </c>
      <c r="H193" s="265">
        <v>126</v>
      </c>
      <c r="I193" s="265">
        <v>150</v>
      </c>
      <c r="J193" s="265">
        <v>138</v>
      </c>
      <c r="K193" s="265">
        <v>194</v>
      </c>
      <c r="L193" s="265">
        <v>215</v>
      </c>
      <c r="M193" s="265">
        <v>163</v>
      </c>
      <c r="N193" s="265">
        <v>166</v>
      </c>
      <c r="O193" s="265">
        <v>202</v>
      </c>
      <c r="P193" s="265">
        <v>206</v>
      </c>
      <c r="Q193" s="265">
        <v>182</v>
      </c>
      <c r="R193" s="265">
        <v>196</v>
      </c>
      <c r="S193" s="265">
        <v>150</v>
      </c>
      <c r="T193" s="265">
        <v>150</v>
      </c>
      <c r="U193" s="265">
        <v>152</v>
      </c>
      <c r="V193" s="265">
        <v>124</v>
      </c>
      <c r="W193" s="265">
        <v>302</v>
      </c>
      <c r="X193" s="265">
        <v>302</v>
      </c>
      <c r="Y193" s="265">
        <v>232</v>
      </c>
      <c r="Z193" s="265">
        <v>232</v>
      </c>
      <c r="AA193" s="265">
        <v>224</v>
      </c>
      <c r="AB193" s="265">
        <v>230</v>
      </c>
      <c r="AC193" s="265"/>
      <c r="AD193" s="265"/>
      <c r="AE193" s="265"/>
      <c r="AF193" s="265"/>
      <c r="AG193" s="265"/>
    </row>
    <row r="194" spans="1:33">
      <c r="A194" s="263" t="s">
        <v>55</v>
      </c>
      <c r="B194" s="264">
        <v>289</v>
      </c>
      <c r="C194" s="265">
        <v>143</v>
      </c>
      <c r="D194" s="265">
        <v>143</v>
      </c>
      <c r="E194" s="265">
        <v>302</v>
      </c>
      <c r="F194" s="265">
        <v>329</v>
      </c>
      <c r="G194" s="265">
        <v>142</v>
      </c>
      <c r="H194" s="265">
        <v>152</v>
      </c>
      <c r="I194" s="265">
        <v>154</v>
      </c>
      <c r="J194" s="265">
        <v>182</v>
      </c>
      <c r="K194" s="265">
        <v>194</v>
      </c>
      <c r="L194" s="265">
        <v>200</v>
      </c>
      <c r="M194" s="265">
        <v>163</v>
      </c>
      <c r="N194" s="265">
        <v>166</v>
      </c>
      <c r="O194" s="265">
        <v>202</v>
      </c>
      <c r="P194" s="265">
        <v>202</v>
      </c>
      <c r="Q194" s="265">
        <v>184</v>
      </c>
      <c r="R194" s="265">
        <v>200</v>
      </c>
      <c r="S194" s="265">
        <v>150</v>
      </c>
      <c r="T194" s="265">
        <v>162</v>
      </c>
      <c r="U194" s="265">
        <v>150</v>
      </c>
      <c r="V194" s="265">
        <v>124</v>
      </c>
      <c r="W194" s="265">
        <v>302</v>
      </c>
      <c r="X194" s="265">
        <v>302</v>
      </c>
      <c r="Y194" s="265">
        <v>232</v>
      </c>
      <c r="Z194" s="265">
        <v>232</v>
      </c>
      <c r="AA194" s="265">
        <v>214</v>
      </c>
      <c r="AB194" s="265">
        <v>224</v>
      </c>
      <c r="AC194" s="265"/>
      <c r="AD194" s="265"/>
      <c r="AE194" s="265"/>
      <c r="AF194" s="265"/>
      <c r="AG194" s="265"/>
    </row>
    <row r="195" spans="1:33">
      <c r="A195" s="263" t="s">
        <v>55</v>
      </c>
      <c r="B195" s="264">
        <v>290</v>
      </c>
      <c r="C195" s="265">
        <v>143</v>
      </c>
      <c r="D195" s="265">
        <v>143</v>
      </c>
      <c r="E195" s="265">
        <v>302</v>
      </c>
      <c r="F195" s="265">
        <v>329</v>
      </c>
      <c r="G195" s="265">
        <v>140</v>
      </c>
      <c r="H195" s="265">
        <v>152</v>
      </c>
      <c r="I195" s="265">
        <v>170</v>
      </c>
      <c r="J195" s="265">
        <v>190</v>
      </c>
      <c r="K195" s="265">
        <v>197</v>
      </c>
      <c r="L195" s="265">
        <v>215</v>
      </c>
      <c r="M195" s="265">
        <v>163</v>
      </c>
      <c r="N195" s="265">
        <v>166</v>
      </c>
      <c r="O195" s="265">
        <v>202</v>
      </c>
      <c r="P195" s="265">
        <v>204</v>
      </c>
      <c r="Q195" s="265">
        <v>184</v>
      </c>
      <c r="R195" s="265">
        <v>198</v>
      </c>
      <c r="S195" s="265">
        <v>150</v>
      </c>
      <c r="T195" s="265">
        <v>168</v>
      </c>
      <c r="U195" s="265">
        <v>138</v>
      </c>
      <c r="V195" s="265">
        <v>122</v>
      </c>
      <c r="W195" s="265">
        <v>302</v>
      </c>
      <c r="X195" s="265">
        <v>311</v>
      </c>
      <c r="Y195" s="265">
        <v>232</v>
      </c>
      <c r="Z195" s="265">
        <v>232</v>
      </c>
      <c r="AA195" s="265">
        <v>224</v>
      </c>
      <c r="AB195" s="265">
        <v>230</v>
      </c>
      <c r="AC195" s="265"/>
      <c r="AD195" s="265"/>
      <c r="AE195" s="265"/>
      <c r="AF195" s="265"/>
      <c r="AG195" s="265"/>
    </row>
    <row r="196" spans="1:33">
      <c r="A196" s="263" t="s">
        <v>55</v>
      </c>
      <c r="B196" s="264">
        <v>291</v>
      </c>
      <c r="C196" s="265">
        <v>143</v>
      </c>
      <c r="D196" s="265">
        <v>139</v>
      </c>
      <c r="E196" s="265">
        <v>332</v>
      </c>
      <c r="F196" s="265">
        <v>338</v>
      </c>
      <c r="G196" s="265">
        <v>140</v>
      </c>
      <c r="H196" s="265">
        <v>152</v>
      </c>
      <c r="I196" s="265">
        <v>170</v>
      </c>
      <c r="J196" s="265">
        <v>190</v>
      </c>
      <c r="K196" s="265">
        <v>215</v>
      </c>
      <c r="L196" s="265">
        <v>215</v>
      </c>
      <c r="M196" s="265">
        <v>163</v>
      </c>
      <c r="N196" s="265">
        <v>166</v>
      </c>
      <c r="O196" s="265">
        <v>202</v>
      </c>
      <c r="P196" s="265">
        <v>202</v>
      </c>
      <c r="Q196" s="265">
        <v>196</v>
      </c>
      <c r="R196" s="265">
        <v>182</v>
      </c>
      <c r="S196" s="265">
        <v>147</v>
      </c>
      <c r="T196" s="265">
        <v>150</v>
      </c>
      <c r="U196" s="265">
        <v>146</v>
      </c>
      <c r="V196" s="265">
        <v>158</v>
      </c>
      <c r="W196" s="265">
        <v>320</v>
      </c>
      <c r="X196" s="265">
        <v>293</v>
      </c>
      <c r="Y196" s="265">
        <v>232</v>
      </c>
      <c r="Z196" s="265">
        <v>232</v>
      </c>
      <c r="AA196" s="265">
        <v>217</v>
      </c>
      <c r="AB196" s="265">
        <v>214</v>
      </c>
      <c r="AC196" s="265"/>
      <c r="AD196" s="265"/>
      <c r="AE196" s="265"/>
      <c r="AF196" s="265"/>
      <c r="AG196" s="265"/>
    </row>
    <row r="197" spans="1:33">
      <c r="A197" s="263" t="s">
        <v>55</v>
      </c>
      <c r="B197" s="264">
        <v>292</v>
      </c>
      <c r="C197" s="265">
        <v>143</v>
      </c>
      <c r="D197" s="265">
        <v>139</v>
      </c>
      <c r="E197" s="265">
        <v>329</v>
      </c>
      <c r="F197" s="265">
        <v>332</v>
      </c>
      <c r="G197" s="265">
        <v>142</v>
      </c>
      <c r="H197" s="265">
        <v>152</v>
      </c>
      <c r="I197" s="265">
        <v>154</v>
      </c>
      <c r="J197" s="265">
        <v>182</v>
      </c>
      <c r="K197" s="265">
        <v>194</v>
      </c>
      <c r="L197" s="265">
        <v>215</v>
      </c>
      <c r="M197" s="265">
        <v>163</v>
      </c>
      <c r="N197" s="265">
        <v>166</v>
      </c>
      <c r="O197" s="265">
        <v>200</v>
      </c>
      <c r="P197" s="265">
        <v>202</v>
      </c>
      <c r="Q197" s="265">
        <v>196</v>
      </c>
      <c r="R197" s="265">
        <v>200</v>
      </c>
      <c r="S197" s="265">
        <v>150</v>
      </c>
      <c r="T197" s="265">
        <v>162</v>
      </c>
      <c r="U197" s="265">
        <v>146</v>
      </c>
      <c r="V197" s="265">
        <v>124</v>
      </c>
      <c r="W197" s="265">
        <v>311</v>
      </c>
      <c r="X197" s="265">
        <v>311</v>
      </c>
      <c r="Y197" s="265">
        <v>232</v>
      </c>
      <c r="Z197" s="265">
        <v>232</v>
      </c>
      <c r="AA197" s="265">
        <v>214</v>
      </c>
      <c r="AB197" s="265">
        <v>224</v>
      </c>
      <c r="AC197" s="265"/>
      <c r="AD197" s="265"/>
      <c r="AE197" s="265"/>
      <c r="AF197" s="265"/>
      <c r="AG197" s="265"/>
    </row>
    <row r="198" spans="1:33">
      <c r="A198" s="263" t="s">
        <v>55</v>
      </c>
      <c r="B198" s="264">
        <v>293</v>
      </c>
      <c r="C198" s="265">
        <v>143</v>
      </c>
      <c r="D198" s="265">
        <v>139</v>
      </c>
      <c r="E198" s="265">
        <v>320</v>
      </c>
      <c r="F198" s="265">
        <v>320</v>
      </c>
      <c r="G198" s="265">
        <v>142</v>
      </c>
      <c r="H198" s="265">
        <v>152</v>
      </c>
      <c r="I198" s="265">
        <v>154</v>
      </c>
      <c r="J198" s="265">
        <v>170</v>
      </c>
      <c r="K198" s="265">
        <v>194</v>
      </c>
      <c r="L198" s="265">
        <v>200</v>
      </c>
      <c r="M198" s="265">
        <v>163</v>
      </c>
      <c r="N198" s="265">
        <v>166</v>
      </c>
      <c r="O198" s="265">
        <v>200</v>
      </c>
      <c r="P198" s="265">
        <v>210</v>
      </c>
      <c r="Q198" s="265">
        <v>196</v>
      </c>
      <c r="R198" s="265">
        <v>198</v>
      </c>
      <c r="S198" s="265">
        <v>162</v>
      </c>
      <c r="T198" s="265">
        <v>162</v>
      </c>
      <c r="U198" s="265">
        <v>158</v>
      </c>
      <c r="V198" s="265">
        <v>152</v>
      </c>
      <c r="W198" s="265">
        <v>302</v>
      </c>
      <c r="X198" s="265">
        <v>302</v>
      </c>
      <c r="Y198" s="265">
        <v>232</v>
      </c>
      <c r="Z198" s="265">
        <v>232</v>
      </c>
      <c r="AA198" s="265">
        <v>214</v>
      </c>
      <c r="AB198" s="265">
        <v>224</v>
      </c>
      <c r="AC198" s="265"/>
      <c r="AD198" s="265"/>
      <c r="AE198" s="265"/>
      <c r="AF198" s="265"/>
      <c r="AG198" s="265"/>
    </row>
    <row r="199" spans="1:33">
      <c r="A199" s="263" t="s">
        <v>55</v>
      </c>
      <c r="B199" s="264">
        <v>294</v>
      </c>
      <c r="C199" s="265">
        <v>143</v>
      </c>
      <c r="D199" s="265">
        <v>143</v>
      </c>
      <c r="E199" s="265">
        <v>302</v>
      </c>
      <c r="F199" s="265">
        <v>320</v>
      </c>
      <c r="G199" s="265">
        <v>140</v>
      </c>
      <c r="H199" s="265">
        <v>152</v>
      </c>
      <c r="I199" s="265">
        <v>170</v>
      </c>
      <c r="J199" s="265">
        <v>190</v>
      </c>
      <c r="K199" s="265">
        <v>194</v>
      </c>
      <c r="L199" s="265">
        <v>194</v>
      </c>
      <c r="M199" s="265">
        <v>163</v>
      </c>
      <c r="N199" s="265">
        <v>160</v>
      </c>
      <c r="O199" s="265">
        <v>202</v>
      </c>
      <c r="P199" s="265">
        <v>202</v>
      </c>
      <c r="Q199" s="265">
        <v>184</v>
      </c>
      <c r="R199" s="265">
        <v>200</v>
      </c>
      <c r="S199" s="265">
        <v>162</v>
      </c>
      <c r="T199" s="265">
        <v>162</v>
      </c>
      <c r="U199" s="265">
        <v>150</v>
      </c>
      <c r="V199" s="265">
        <v>132</v>
      </c>
      <c r="W199" s="265">
        <v>302</v>
      </c>
      <c r="X199" s="265">
        <v>293</v>
      </c>
      <c r="Y199" s="265">
        <v>232</v>
      </c>
      <c r="Z199" s="265">
        <v>232</v>
      </c>
      <c r="AA199" s="265">
        <v>224</v>
      </c>
      <c r="AB199" s="265">
        <v>224</v>
      </c>
      <c r="AC199" s="265"/>
      <c r="AD199" s="265"/>
      <c r="AE199" s="265"/>
      <c r="AF199" s="265"/>
      <c r="AG199" s="265"/>
    </row>
    <row r="200" spans="1:33">
      <c r="A200" s="263" t="s">
        <v>55</v>
      </c>
      <c r="B200" s="264">
        <v>295</v>
      </c>
      <c r="C200" s="265">
        <v>143</v>
      </c>
      <c r="D200" s="265">
        <v>139</v>
      </c>
      <c r="E200" s="265">
        <v>338</v>
      </c>
      <c r="F200" s="265">
        <v>332</v>
      </c>
      <c r="G200" s="265">
        <v>140</v>
      </c>
      <c r="H200" s="265">
        <v>152</v>
      </c>
      <c r="I200" s="265">
        <v>170</v>
      </c>
      <c r="J200" s="265">
        <v>190</v>
      </c>
      <c r="K200" s="265">
        <v>194</v>
      </c>
      <c r="L200" s="265">
        <v>215</v>
      </c>
      <c r="M200" s="265">
        <v>163</v>
      </c>
      <c r="N200" s="265">
        <v>166</v>
      </c>
      <c r="O200" s="265">
        <v>202</v>
      </c>
      <c r="P200" s="265">
        <v>204</v>
      </c>
      <c r="Q200" s="265">
        <v>196</v>
      </c>
      <c r="R200" s="265">
        <v>198</v>
      </c>
      <c r="S200" s="265">
        <v>150</v>
      </c>
      <c r="T200" s="265">
        <v>159</v>
      </c>
      <c r="U200" s="265">
        <v>146</v>
      </c>
      <c r="V200" s="265">
        <v>150</v>
      </c>
      <c r="W200" s="265">
        <v>302</v>
      </c>
      <c r="X200" s="265">
        <v>302</v>
      </c>
      <c r="Y200" s="265">
        <v>232</v>
      </c>
      <c r="Z200" s="265">
        <v>216</v>
      </c>
      <c r="AA200" s="265">
        <v>224</v>
      </c>
      <c r="AB200" s="265">
        <v>224</v>
      </c>
      <c r="AC200" s="265"/>
      <c r="AD200" s="265"/>
      <c r="AE200" s="265"/>
      <c r="AF200" s="265"/>
      <c r="AG200" s="265"/>
    </row>
    <row r="201" spans="1:33">
      <c r="A201" s="263" t="s">
        <v>55</v>
      </c>
      <c r="B201" s="264">
        <v>296</v>
      </c>
      <c r="C201" s="265">
        <v>143</v>
      </c>
      <c r="D201" s="265">
        <v>143</v>
      </c>
      <c r="E201" s="265">
        <v>302</v>
      </c>
      <c r="F201" s="265">
        <v>293</v>
      </c>
      <c r="G201" s="265">
        <v>140</v>
      </c>
      <c r="H201" s="265">
        <v>152</v>
      </c>
      <c r="I201" s="265">
        <v>154</v>
      </c>
      <c r="J201" s="265">
        <v>182</v>
      </c>
      <c r="K201" s="265">
        <v>194</v>
      </c>
      <c r="L201" s="265">
        <v>200</v>
      </c>
      <c r="M201" s="265">
        <v>163</v>
      </c>
      <c r="N201" s="265">
        <v>166</v>
      </c>
      <c r="O201" s="265">
        <v>204</v>
      </c>
      <c r="P201" s="265">
        <v>210</v>
      </c>
      <c r="Q201" s="265">
        <v>182</v>
      </c>
      <c r="R201" s="265">
        <v>196</v>
      </c>
      <c r="S201" s="265">
        <v>168</v>
      </c>
      <c r="T201" s="265">
        <v>168</v>
      </c>
      <c r="U201" s="265">
        <v>158</v>
      </c>
      <c r="V201" s="265">
        <v>150</v>
      </c>
      <c r="W201" s="265">
        <v>302</v>
      </c>
      <c r="X201" s="265">
        <v>302</v>
      </c>
      <c r="Y201" s="265">
        <v>232</v>
      </c>
      <c r="Z201" s="265">
        <v>232</v>
      </c>
      <c r="AA201" s="265">
        <v>224</v>
      </c>
      <c r="AB201" s="265">
        <v>230</v>
      </c>
      <c r="AC201" s="265"/>
      <c r="AD201" s="265"/>
      <c r="AE201" s="265"/>
      <c r="AF201" s="265"/>
      <c r="AG201" s="265"/>
    </row>
    <row r="202" spans="1:33">
      <c r="A202" s="263" t="s">
        <v>55</v>
      </c>
      <c r="B202" s="264">
        <v>297</v>
      </c>
      <c r="C202" s="265">
        <v>143</v>
      </c>
      <c r="D202" s="265">
        <v>139</v>
      </c>
      <c r="E202" s="265">
        <v>320</v>
      </c>
      <c r="F202" s="265">
        <v>332</v>
      </c>
      <c r="G202" s="265">
        <v>140</v>
      </c>
      <c r="H202" s="265">
        <v>152</v>
      </c>
      <c r="I202" s="265">
        <v>154</v>
      </c>
      <c r="J202" s="265">
        <v>182</v>
      </c>
      <c r="K202" s="265">
        <v>194</v>
      </c>
      <c r="L202" s="265">
        <v>194</v>
      </c>
      <c r="M202" s="265">
        <v>166</v>
      </c>
      <c r="N202" s="265">
        <v>166</v>
      </c>
      <c r="O202" s="265">
        <v>200</v>
      </c>
      <c r="P202" s="265">
        <v>204</v>
      </c>
      <c r="Q202" s="265">
        <v>184</v>
      </c>
      <c r="R202" s="265">
        <v>198</v>
      </c>
      <c r="S202" s="265">
        <v>162</v>
      </c>
      <c r="T202" s="265">
        <v>162</v>
      </c>
      <c r="U202" s="265">
        <v>158</v>
      </c>
      <c r="V202" s="265">
        <v>150</v>
      </c>
      <c r="W202" s="265">
        <v>293</v>
      </c>
      <c r="X202" s="265">
        <v>293</v>
      </c>
      <c r="Y202" s="265">
        <v>232</v>
      </c>
      <c r="Z202" s="265">
        <v>232</v>
      </c>
      <c r="AA202" s="265">
        <v>224</v>
      </c>
      <c r="AB202" s="265">
        <v>224</v>
      </c>
      <c r="AC202" s="265"/>
      <c r="AD202" s="265"/>
      <c r="AE202" s="265"/>
      <c r="AF202" s="265"/>
      <c r="AG202" s="265"/>
    </row>
    <row r="203" spans="1:33">
      <c r="A203" s="263" t="s">
        <v>55</v>
      </c>
      <c r="B203" s="264">
        <v>298</v>
      </c>
      <c r="C203" s="265">
        <v>143</v>
      </c>
      <c r="D203" s="265">
        <v>139</v>
      </c>
      <c r="E203" s="265">
        <v>302</v>
      </c>
      <c r="F203" s="265">
        <v>329</v>
      </c>
      <c r="G203" s="265">
        <v>140</v>
      </c>
      <c r="H203" s="265">
        <v>152</v>
      </c>
      <c r="I203" s="265">
        <v>154</v>
      </c>
      <c r="J203" s="265">
        <v>182</v>
      </c>
      <c r="K203" s="265">
        <v>194</v>
      </c>
      <c r="L203" s="265">
        <v>215</v>
      </c>
      <c r="M203" s="265">
        <v>163</v>
      </c>
      <c r="N203" s="265">
        <v>166</v>
      </c>
      <c r="O203" s="265">
        <v>202</v>
      </c>
      <c r="P203" s="265">
        <v>208</v>
      </c>
      <c r="Q203" s="265">
        <v>182</v>
      </c>
      <c r="R203" s="265">
        <v>196</v>
      </c>
      <c r="S203" s="265">
        <v>150</v>
      </c>
      <c r="T203" s="265">
        <v>162</v>
      </c>
      <c r="U203" s="265">
        <v>146</v>
      </c>
      <c r="V203" s="265">
        <v>134</v>
      </c>
      <c r="W203" s="265">
        <v>302</v>
      </c>
      <c r="X203" s="265">
        <v>302</v>
      </c>
      <c r="Y203" s="265">
        <v>232</v>
      </c>
      <c r="Z203" s="265">
        <v>232</v>
      </c>
      <c r="AA203" s="265">
        <v>214</v>
      </c>
      <c r="AB203" s="265">
        <v>206</v>
      </c>
      <c r="AC203" s="265"/>
      <c r="AD203" s="265"/>
      <c r="AE203" s="265"/>
      <c r="AF203" s="265"/>
      <c r="AG203" s="265"/>
    </row>
    <row r="204" spans="1:33">
      <c r="A204" s="263" t="s">
        <v>55</v>
      </c>
      <c r="B204" s="264">
        <v>299</v>
      </c>
      <c r="C204" s="265">
        <v>139</v>
      </c>
      <c r="D204" s="265">
        <v>131</v>
      </c>
      <c r="E204" s="265">
        <v>293</v>
      </c>
      <c r="F204" s="265">
        <v>338</v>
      </c>
      <c r="G204" s="265">
        <v>140</v>
      </c>
      <c r="H204" s="265">
        <v>152</v>
      </c>
      <c r="I204" s="265">
        <v>158</v>
      </c>
      <c r="J204" s="265">
        <v>170</v>
      </c>
      <c r="K204" s="265">
        <v>194</v>
      </c>
      <c r="L204" s="265">
        <v>200</v>
      </c>
      <c r="M204" s="265">
        <v>166</v>
      </c>
      <c r="N204" s="265">
        <v>166</v>
      </c>
      <c r="O204" s="265">
        <v>202</v>
      </c>
      <c r="P204" s="265">
        <v>206</v>
      </c>
      <c r="Q204" s="265">
        <v>196</v>
      </c>
      <c r="R204" s="265">
        <v>184</v>
      </c>
      <c r="S204" s="265">
        <v>150</v>
      </c>
      <c r="T204" s="265">
        <v>150</v>
      </c>
      <c r="U204" s="265">
        <v>150</v>
      </c>
      <c r="V204" s="265">
        <v>146</v>
      </c>
      <c r="W204" s="265">
        <v>302</v>
      </c>
      <c r="X204" s="265">
        <v>302</v>
      </c>
      <c r="Y204" s="265">
        <v>232</v>
      </c>
      <c r="Z204" s="265">
        <v>232</v>
      </c>
      <c r="AA204" s="265">
        <v>224</v>
      </c>
      <c r="AB204" s="265">
        <v>208</v>
      </c>
      <c r="AC204" s="265"/>
      <c r="AD204" s="265"/>
      <c r="AE204" s="265"/>
      <c r="AF204" s="265"/>
      <c r="AG204" s="265"/>
    </row>
    <row r="205" spans="1:33">
      <c r="A205" s="263" t="s">
        <v>55</v>
      </c>
      <c r="B205" s="264">
        <v>300</v>
      </c>
      <c r="C205" s="265">
        <v>139</v>
      </c>
      <c r="D205" s="265">
        <v>131</v>
      </c>
      <c r="E205" s="265">
        <v>302</v>
      </c>
      <c r="F205" s="265">
        <v>338</v>
      </c>
      <c r="G205" s="265">
        <v>140</v>
      </c>
      <c r="H205" s="265">
        <v>152</v>
      </c>
      <c r="I205" s="265">
        <v>158</v>
      </c>
      <c r="J205" s="265">
        <v>150</v>
      </c>
      <c r="K205" s="265">
        <v>194</v>
      </c>
      <c r="L205" s="265">
        <v>194</v>
      </c>
      <c r="M205" s="265">
        <v>163</v>
      </c>
      <c r="N205" s="265">
        <v>163</v>
      </c>
      <c r="O205" s="265">
        <v>202</v>
      </c>
      <c r="P205" s="265">
        <v>200</v>
      </c>
      <c r="Q205" s="265">
        <v>198</v>
      </c>
      <c r="R205" s="265">
        <v>198</v>
      </c>
      <c r="S205" s="265">
        <v>162</v>
      </c>
      <c r="T205" s="265">
        <v>162</v>
      </c>
      <c r="U205" s="265">
        <v>150</v>
      </c>
      <c r="V205" s="265">
        <v>150</v>
      </c>
      <c r="W205" s="265">
        <v>302</v>
      </c>
      <c r="X205" s="265">
        <v>293</v>
      </c>
      <c r="Y205" s="265">
        <v>232</v>
      </c>
      <c r="Z205" s="265">
        <v>232</v>
      </c>
      <c r="AA205" s="265">
        <v>224</v>
      </c>
      <c r="AB205" s="265">
        <v>194</v>
      </c>
      <c r="AC205" s="265"/>
      <c r="AD205" s="265"/>
      <c r="AE205" s="265"/>
      <c r="AF205" s="265"/>
      <c r="AG205" s="265"/>
    </row>
    <row r="206" spans="1:33">
      <c r="A206" s="263" t="s">
        <v>55</v>
      </c>
      <c r="B206" s="264">
        <v>301</v>
      </c>
      <c r="C206" s="265">
        <v>139</v>
      </c>
      <c r="D206" s="265">
        <v>143</v>
      </c>
      <c r="E206" s="265">
        <v>329</v>
      </c>
      <c r="F206" s="265">
        <v>329</v>
      </c>
      <c r="G206" s="265">
        <v>142</v>
      </c>
      <c r="H206" s="265">
        <v>152</v>
      </c>
      <c r="I206" s="265">
        <v>158</v>
      </c>
      <c r="J206" s="265">
        <v>150</v>
      </c>
      <c r="K206" s="265">
        <v>194</v>
      </c>
      <c r="L206" s="265">
        <v>200</v>
      </c>
      <c r="M206" s="265">
        <v>163</v>
      </c>
      <c r="N206" s="265">
        <v>163</v>
      </c>
      <c r="O206" s="265">
        <v>202</v>
      </c>
      <c r="P206" s="265">
        <v>200</v>
      </c>
      <c r="Q206" s="265">
        <v>184</v>
      </c>
      <c r="R206" s="265">
        <v>184</v>
      </c>
      <c r="S206" s="265">
        <v>162</v>
      </c>
      <c r="T206" s="265">
        <v>162</v>
      </c>
      <c r="U206" s="265">
        <v>144</v>
      </c>
      <c r="V206" s="265">
        <v>122</v>
      </c>
      <c r="W206" s="265">
        <v>302</v>
      </c>
      <c r="X206" s="265">
        <v>302</v>
      </c>
      <c r="Y206" s="265">
        <v>232</v>
      </c>
      <c r="Z206" s="265">
        <v>232</v>
      </c>
      <c r="AA206" s="265">
        <v>224</v>
      </c>
      <c r="AB206" s="265">
        <v>232</v>
      </c>
      <c r="AC206" s="265"/>
      <c r="AD206" s="265"/>
      <c r="AE206" s="265"/>
      <c r="AF206" s="265"/>
      <c r="AG206" s="265"/>
    </row>
    <row r="207" spans="1:33">
      <c r="A207" s="263" t="s">
        <v>55</v>
      </c>
      <c r="B207" s="264">
        <v>302</v>
      </c>
      <c r="C207" s="265">
        <v>139</v>
      </c>
      <c r="D207" s="265">
        <v>139</v>
      </c>
      <c r="E207" s="265">
        <v>302</v>
      </c>
      <c r="F207" s="265">
        <v>302</v>
      </c>
      <c r="G207" s="265">
        <v>140</v>
      </c>
      <c r="H207" s="265">
        <v>152</v>
      </c>
      <c r="I207" s="265">
        <v>158</v>
      </c>
      <c r="J207" s="265">
        <v>150</v>
      </c>
      <c r="K207" s="265">
        <v>194</v>
      </c>
      <c r="L207" s="265">
        <v>215</v>
      </c>
      <c r="M207" s="265">
        <v>166</v>
      </c>
      <c r="N207" s="265">
        <v>160</v>
      </c>
      <c r="O207" s="265">
        <v>202</v>
      </c>
      <c r="P207" s="265">
        <v>206</v>
      </c>
      <c r="Q207" s="265">
        <v>184</v>
      </c>
      <c r="R207" s="265">
        <v>198</v>
      </c>
      <c r="S207" s="265">
        <v>162</v>
      </c>
      <c r="T207" s="265">
        <v>168</v>
      </c>
      <c r="U207" s="265">
        <v>150</v>
      </c>
      <c r="V207" s="265">
        <v>132</v>
      </c>
      <c r="W207" s="265">
        <v>302</v>
      </c>
      <c r="X207" s="265">
        <v>302</v>
      </c>
      <c r="Y207" s="265">
        <v>232</v>
      </c>
      <c r="Z207" s="265">
        <v>232</v>
      </c>
      <c r="AA207" s="265">
        <v>224</v>
      </c>
      <c r="AB207" s="265">
        <v>208</v>
      </c>
      <c r="AC207" s="265"/>
      <c r="AD207" s="265"/>
      <c r="AE207" s="265"/>
      <c r="AF207" s="265"/>
      <c r="AG207" s="265"/>
    </row>
    <row r="208" spans="1:33">
      <c r="A208" s="263" t="s">
        <v>55</v>
      </c>
      <c r="B208" s="264">
        <v>303</v>
      </c>
      <c r="C208" s="265">
        <v>131</v>
      </c>
      <c r="D208" s="265">
        <v>135</v>
      </c>
      <c r="E208" s="265">
        <v>320</v>
      </c>
      <c r="F208" s="265">
        <v>293</v>
      </c>
      <c r="G208" s="265">
        <v>140</v>
      </c>
      <c r="H208" s="265">
        <v>152</v>
      </c>
      <c r="I208" s="265">
        <v>154</v>
      </c>
      <c r="J208" s="265">
        <v>186</v>
      </c>
      <c r="K208" s="265">
        <v>194</v>
      </c>
      <c r="L208" s="265">
        <v>197</v>
      </c>
      <c r="M208" s="265">
        <v>163</v>
      </c>
      <c r="N208" s="265">
        <v>166</v>
      </c>
      <c r="O208" s="265">
        <v>200</v>
      </c>
      <c r="P208" s="265">
        <v>202</v>
      </c>
      <c r="Q208" s="265">
        <v>184</v>
      </c>
      <c r="R208" s="265">
        <v>200</v>
      </c>
      <c r="S208" s="265">
        <v>162</v>
      </c>
      <c r="T208" s="265">
        <v>162</v>
      </c>
      <c r="U208" s="265">
        <v>150</v>
      </c>
      <c r="V208" s="265">
        <v>132</v>
      </c>
      <c r="W208" s="265">
        <v>302</v>
      </c>
      <c r="X208" s="265">
        <v>299</v>
      </c>
      <c r="Y208" s="265">
        <v>232</v>
      </c>
      <c r="Z208" s="265">
        <v>232</v>
      </c>
      <c r="AA208" s="265">
        <v>224</v>
      </c>
      <c r="AB208" s="265">
        <v>194</v>
      </c>
      <c r="AC208" s="265"/>
      <c r="AD208" s="265"/>
      <c r="AE208" s="265"/>
      <c r="AF208" s="265"/>
      <c r="AG208" s="265"/>
    </row>
    <row r="209" spans="1:33">
      <c r="A209" s="263" t="s">
        <v>55</v>
      </c>
      <c r="B209" s="264">
        <v>306</v>
      </c>
      <c r="C209" s="265">
        <v>143</v>
      </c>
      <c r="D209" s="265">
        <v>139</v>
      </c>
      <c r="E209" s="265">
        <v>332</v>
      </c>
      <c r="F209" s="265">
        <v>302</v>
      </c>
      <c r="G209" s="265">
        <v>140</v>
      </c>
      <c r="H209" s="265">
        <v>152</v>
      </c>
      <c r="I209" s="265">
        <v>187</v>
      </c>
      <c r="J209" s="265">
        <v>150</v>
      </c>
      <c r="K209" s="265">
        <v>194</v>
      </c>
      <c r="L209" s="265">
        <v>215</v>
      </c>
      <c r="M209" s="265">
        <v>163</v>
      </c>
      <c r="N209" s="265">
        <v>163</v>
      </c>
      <c r="O209" s="265">
        <v>206</v>
      </c>
      <c r="P209" s="265">
        <v>210</v>
      </c>
      <c r="Q209" s="265">
        <v>184</v>
      </c>
      <c r="R209" s="265">
        <v>200</v>
      </c>
      <c r="S209" s="265">
        <v>150</v>
      </c>
      <c r="T209" s="265">
        <v>162</v>
      </c>
      <c r="U209" s="265">
        <v>150</v>
      </c>
      <c r="V209" s="265">
        <v>132</v>
      </c>
      <c r="W209" s="265">
        <v>302</v>
      </c>
      <c r="X209" s="265">
        <v>293</v>
      </c>
      <c r="Y209" s="265">
        <v>232</v>
      </c>
      <c r="Z209" s="265">
        <v>232</v>
      </c>
      <c r="AA209" s="265">
        <v>214</v>
      </c>
      <c r="AB209" s="265">
        <v>230</v>
      </c>
      <c r="AC209" s="265"/>
      <c r="AD209" s="265"/>
      <c r="AE209" s="265"/>
      <c r="AF209" s="265"/>
      <c r="AG209" s="265"/>
    </row>
    <row r="210" spans="1:33">
      <c r="A210" s="263" t="s">
        <v>55</v>
      </c>
      <c r="B210" s="264">
        <v>307</v>
      </c>
      <c r="C210" s="265">
        <v>139</v>
      </c>
      <c r="D210" s="265">
        <v>139</v>
      </c>
      <c r="E210" s="265">
        <v>329</v>
      </c>
      <c r="F210" s="265">
        <v>338</v>
      </c>
      <c r="G210" s="265">
        <v>140</v>
      </c>
      <c r="H210" s="265">
        <v>152</v>
      </c>
      <c r="I210" s="265">
        <v>150</v>
      </c>
      <c r="J210" s="265">
        <v>154</v>
      </c>
      <c r="K210" s="265">
        <v>197</v>
      </c>
      <c r="L210" s="265">
        <v>215</v>
      </c>
      <c r="M210" s="265">
        <v>163</v>
      </c>
      <c r="N210" s="265">
        <v>163</v>
      </c>
      <c r="O210" s="265">
        <v>202</v>
      </c>
      <c r="P210" s="265">
        <v>202</v>
      </c>
      <c r="Q210" s="265">
        <v>182</v>
      </c>
      <c r="R210" s="265">
        <v>198</v>
      </c>
      <c r="S210" s="265">
        <v>162</v>
      </c>
      <c r="T210" s="265">
        <v>159</v>
      </c>
      <c r="U210" s="265">
        <v>150</v>
      </c>
      <c r="V210" s="265">
        <v>168</v>
      </c>
      <c r="W210" s="265">
        <v>302</v>
      </c>
      <c r="X210" s="265">
        <v>302</v>
      </c>
      <c r="Y210" s="265">
        <v>232</v>
      </c>
      <c r="Z210" s="265">
        <v>232</v>
      </c>
      <c r="AA210" s="265">
        <v>224</v>
      </c>
      <c r="AB210" s="265">
        <v>232</v>
      </c>
      <c r="AC210" s="265"/>
      <c r="AD210" s="265"/>
      <c r="AE210" s="265"/>
      <c r="AF210" s="265"/>
      <c r="AG210" s="265"/>
    </row>
    <row r="211" spans="1:33">
      <c r="A211" s="263" t="s">
        <v>55</v>
      </c>
      <c r="B211" s="264">
        <v>310</v>
      </c>
      <c r="C211" s="265">
        <v>143</v>
      </c>
      <c r="D211" s="265">
        <v>143</v>
      </c>
      <c r="E211" s="265">
        <v>302</v>
      </c>
      <c r="F211" s="265">
        <v>338</v>
      </c>
      <c r="G211" s="265">
        <v>142</v>
      </c>
      <c r="H211" s="265">
        <v>152</v>
      </c>
      <c r="I211" s="265">
        <v>170</v>
      </c>
      <c r="J211" s="265">
        <v>190</v>
      </c>
      <c r="K211" s="265">
        <v>194</v>
      </c>
      <c r="L211" s="265">
        <v>194</v>
      </c>
      <c r="M211" s="265">
        <v>163</v>
      </c>
      <c r="N211" s="265">
        <v>166</v>
      </c>
      <c r="O211" s="265">
        <v>202</v>
      </c>
      <c r="P211" s="265">
        <v>202</v>
      </c>
      <c r="Q211" s="265">
        <v>196</v>
      </c>
      <c r="R211" s="265">
        <v>200</v>
      </c>
      <c r="S211" s="265">
        <v>162</v>
      </c>
      <c r="T211" s="265">
        <v>162</v>
      </c>
      <c r="U211" s="265">
        <v>150</v>
      </c>
      <c r="V211" s="265">
        <v>152</v>
      </c>
      <c r="W211" s="265">
        <v>320</v>
      </c>
      <c r="X211" s="265">
        <v>302</v>
      </c>
      <c r="Y211" s="265">
        <v>232</v>
      </c>
      <c r="Z211" s="265">
        <v>232</v>
      </c>
      <c r="AA211" s="265">
        <v>224</v>
      </c>
      <c r="AB211" s="265">
        <v>224</v>
      </c>
      <c r="AC211" s="265"/>
      <c r="AD211" s="265"/>
      <c r="AE211" s="265"/>
      <c r="AF211" s="265"/>
      <c r="AG211" s="265"/>
    </row>
    <row r="212" spans="1:33">
      <c r="A212" s="263" t="s">
        <v>55</v>
      </c>
      <c r="B212" s="264">
        <v>311</v>
      </c>
      <c r="C212" s="265">
        <v>143</v>
      </c>
      <c r="D212" s="265">
        <v>131</v>
      </c>
      <c r="E212" s="265">
        <v>302</v>
      </c>
      <c r="F212" s="265">
        <v>293</v>
      </c>
      <c r="G212" s="265">
        <v>140</v>
      </c>
      <c r="H212" s="265">
        <v>152</v>
      </c>
      <c r="I212" s="265">
        <v>154</v>
      </c>
      <c r="J212" s="265">
        <v>146</v>
      </c>
      <c r="K212" s="265">
        <v>194</v>
      </c>
      <c r="L212" s="265">
        <v>194</v>
      </c>
      <c r="M212" s="265">
        <v>163</v>
      </c>
      <c r="N212" s="265">
        <v>166</v>
      </c>
      <c r="O212" s="265">
        <v>202</v>
      </c>
      <c r="P212" s="265">
        <v>204</v>
      </c>
      <c r="Q212" s="265">
        <v>182</v>
      </c>
      <c r="R212" s="265">
        <v>198</v>
      </c>
      <c r="S212" s="265">
        <v>150</v>
      </c>
      <c r="T212" s="265">
        <v>162</v>
      </c>
      <c r="U212" s="265">
        <v>150</v>
      </c>
      <c r="V212" s="265">
        <v>150</v>
      </c>
      <c r="W212" s="265">
        <v>302</v>
      </c>
      <c r="X212" s="265">
        <v>302</v>
      </c>
      <c r="Y212" s="265">
        <v>232</v>
      </c>
      <c r="Z212" s="265">
        <v>232</v>
      </c>
      <c r="AA212" s="265">
        <v>224</v>
      </c>
      <c r="AB212" s="265">
        <v>194</v>
      </c>
      <c r="AC212" s="265"/>
      <c r="AD212" s="265"/>
      <c r="AE212" s="265"/>
      <c r="AF212" s="265"/>
      <c r="AG212" s="265"/>
    </row>
    <row r="213" spans="1:33">
      <c r="A213" s="263" t="s">
        <v>55</v>
      </c>
      <c r="B213" s="264">
        <v>312</v>
      </c>
      <c r="C213" s="265">
        <v>143</v>
      </c>
      <c r="D213" s="265">
        <v>143</v>
      </c>
      <c r="E213" s="265">
        <v>302</v>
      </c>
      <c r="F213" s="265">
        <v>293</v>
      </c>
      <c r="G213" s="265">
        <v>140</v>
      </c>
      <c r="H213" s="265">
        <v>152</v>
      </c>
      <c r="I213" s="265">
        <v>170</v>
      </c>
      <c r="J213" s="265">
        <v>190</v>
      </c>
      <c r="K213" s="265">
        <v>194</v>
      </c>
      <c r="L213" s="265">
        <v>194</v>
      </c>
      <c r="M213" s="265">
        <v>163</v>
      </c>
      <c r="N213" s="265">
        <v>166</v>
      </c>
      <c r="O213" s="265">
        <v>202</v>
      </c>
      <c r="P213" s="265">
        <v>206</v>
      </c>
      <c r="Q213" s="265">
        <v>196</v>
      </c>
      <c r="R213" s="265">
        <v>200</v>
      </c>
      <c r="S213" s="265">
        <v>147</v>
      </c>
      <c r="T213" s="265">
        <v>150</v>
      </c>
      <c r="U213" s="265">
        <v>146</v>
      </c>
      <c r="V213" s="265">
        <v>150</v>
      </c>
      <c r="W213" s="265">
        <v>302</v>
      </c>
      <c r="X213" s="265">
        <v>302</v>
      </c>
      <c r="Y213" s="265">
        <v>215</v>
      </c>
      <c r="Z213" s="265">
        <v>232</v>
      </c>
      <c r="AA213" s="265">
        <v>224</v>
      </c>
      <c r="AB213" s="265">
        <v>224</v>
      </c>
      <c r="AC213" s="265"/>
      <c r="AD213" s="265"/>
      <c r="AE213" s="265"/>
      <c r="AF213" s="265"/>
      <c r="AG213" s="265"/>
    </row>
    <row r="214" spans="1:33">
      <c r="A214" s="263" t="s">
        <v>55</v>
      </c>
      <c r="B214" s="264">
        <v>313</v>
      </c>
      <c r="C214" s="265">
        <v>139</v>
      </c>
      <c r="D214" s="265">
        <v>135</v>
      </c>
      <c r="E214" s="265">
        <v>329</v>
      </c>
      <c r="F214" s="265">
        <v>338</v>
      </c>
      <c r="G214" s="265">
        <v>140</v>
      </c>
      <c r="H214" s="265">
        <v>152</v>
      </c>
      <c r="I214" s="265">
        <v>170</v>
      </c>
      <c r="J214" s="265">
        <v>142</v>
      </c>
      <c r="K214" s="265">
        <v>197</v>
      </c>
      <c r="L214" s="265">
        <v>215</v>
      </c>
      <c r="M214" s="265">
        <v>163</v>
      </c>
      <c r="N214" s="265">
        <v>166</v>
      </c>
      <c r="O214" s="265">
        <v>200</v>
      </c>
      <c r="P214" s="265">
        <v>202</v>
      </c>
      <c r="Q214" s="265">
        <v>198</v>
      </c>
      <c r="R214" s="265">
        <v>200</v>
      </c>
      <c r="S214" s="265">
        <v>162</v>
      </c>
      <c r="T214" s="265">
        <v>159</v>
      </c>
      <c r="U214" s="265">
        <v>150</v>
      </c>
      <c r="V214" s="265">
        <v>150</v>
      </c>
      <c r="W214" s="265">
        <v>302</v>
      </c>
      <c r="X214" s="265">
        <v>302</v>
      </c>
      <c r="Y214" s="265">
        <v>232</v>
      </c>
      <c r="Z214" s="265">
        <v>232</v>
      </c>
      <c r="AA214" s="265">
        <v>214</v>
      </c>
      <c r="AB214" s="265">
        <v>230</v>
      </c>
      <c r="AC214" s="265"/>
      <c r="AD214" s="265"/>
      <c r="AE214" s="265"/>
      <c r="AF214" s="265"/>
      <c r="AG214" s="265"/>
    </row>
    <row r="215" spans="1:33">
      <c r="A215" s="263" t="s">
        <v>55</v>
      </c>
      <c r="B215" s="264">
        <v>315</v>
      </c>
      <c r="C215" s="265">
        <v>143</v>
      </c>
      <c r="D215" s="265">
        <v>143</v>
      </c>
      <c r="E215" s="265">
        <v>302</v>
      </c>
      <c r="F215" s="265">
        <v>293</v>
      </c>
      <c r="G215" s="265">
        <v>140</v>
      </c>
      <c r="H215" s="265">
        <v>152</v>
      </c>
      <c r="I215" s="265">
        <v>170</v>
      </c>
      <c r="J215" s="265">
        <v>190</v>
      </c>
      <c r="K215" s="265">
        <v>194</v>
      </c>
      <c r="L215" s="265">
        <v>215</v>
      </c>
      <c r="M215" s="265">
        <v>163</v>
      </c>
      <c r="N215" s="265">
        <v>166</v>
      </c>
      <c r="O215" s="265">
        <v>202</v>
      </c>
      <c r="P215" s="265">
        <v>202</v>
      </c>
      <c r="Q215" s="265">
        <v>196</v>
      </c>
      <c r="R215" s="265">
        <v>200</v>
      </c>
      <c r="S215" s="265">
        <v>162</v>
      </c>
      <c r="T215" s="265">
        <v>162</v>
      </c>
      <c r="U215" s="265">
        <v>150</v>
      </c>
      <c r="V215" s="265">
        <v>146</v>
      </c>
      <c r="W215" s="265">
        <v>302</v>
      </c>
      <c r="X215" s="265">
        <v>293</v>
      </c>
      <c r="Y215" s="265">
        <v>232</v>
      </c>
      <c r="Z215" s="265">
        <v>232</v>
      </c>
      <c r="AA215" s="265">
        <v>214</v>
      </c>
      <c r="AB215" s="265">
        <v>224</v>
      </c>
      <c r="AC215" s="265"/>
      <c r="AD215" s="265"/>
      <c r="AE215" s="265"/>
      <c r="AF215" s="265"/>
      <c r="AG215" s="265"/>
    </row>
    <row r="216" spans="1:33">
      <c r="A216" s="263" t="s">
        <v>55</v>
      </c>
      <c r="B216" s="264">
        <v>317</v>
      </c>
      <c r="C216" s="265">
        <v>143</v>
      </c>
      <c r="D216" s="265">
        <v>143</v>
      </c>
      <c r="E216" s="265">
        <v>302</v>
      </c>
      <c r="F216" s="265">
        <v>338</v>
      </c>
      <c r="G216" s="265">
        <v>140</v>
      </c>
      <c r="H216" s="265">
        <v>152</v>
      </c>
      <c r="I216" s="265">
        <v>170</v>
      </c>
      <c r="J216" s="265">
        <v>158</v>
      </c>
      <c r="K216" s="265">
        <v>194</v>
      </c>
      <c r="L216" s="265">
        <v>215</v>
      </c>
      <c r="M216" s="265">
        <v>163</v>
      </c>
      <c r="N216" s="265">
        <v>166</v>
      </c>
      <c r="O216" s="265">
        <v>202</v>
      </c>
      <c r="P216" s="265">
        <v>202</v>
      </c>
      <c r="Q216" s="265">
        <v>196</v>
      </c>
      <c r="R216" s="265">
        <v>200</v>
      </c>
      <c r="S216" s="265">
        <v>150</v>
      </c>
      <c r="T216" s="265">
        <v>162</v>
      </c>
      <c r="U216" s="265">
        <v>132</v>
      </c>
      <c r="V216" s="265">
        <v>134</v>
      </c>
      <c r="W216" s="265">
        <v>302</v>
      </c>
      <c r="X216" s="265">
        <v>302</v>
      </c>
      <c r="Y216" s="265">
        <v>232</v>
      </c>
      <c r="Z216" s="265">
        <v>232</v>
      </c>
      <c r="AA216" s="265">
        <v>232</v>
      </c>
      <c r="AB216" s="265">
        <v>164</v>
      </c>
      <c r="AC216" s="265"/>
      <c r="AD216" s="265"/>
      <c r="AE216" s="265"/>
      <c r="AF216" s="265"/>
      <c r="AG216" s="265"/>
    </row>
    <row r="217" spans="1:33">
      <c r="A217" s="263" t="s">
        <v>55</v>
      </c>
      <c r="B217" s="264">
        <v>319</v>
      </c>
      <c r="C217" s="265">
        <v>139</v>
      </c>
      <c r="D217" s="265">
        <v>131</v>
      </c>
      <c r="E217" s="265">
        <v>302</v>
      </c>
      <c r="F217" s="265">
        <v>311</v>
      </c>
      <c r="G217" s="265">
        <v>140</v>
      </c>
      <c r="H217" s="265">
        <v>150</v>
      </c>
      <c r="I217" s="265">
        <v>158</v>
      </c>
      <c r="J217" s="265">
        <v>170</v>
      </c>
      <c r="K217" s="265">
        <v>215</v>
      </c>
      <c r="L217" s="265">
        <v>215</v>
      </c>
      <c r="M217" s="265">
        <v>166</v>
      </c>
      <c r="N217" s="265">
        <v>166</v>
      </c>
      <c r="O217" s="265">
        <v>172</v>
      </c>
      <c r="P217" s="265">
        <v>202</v>
      </c>
      <c r="Q217" s="265">
        <v>198</v>
      </c>
      <c r="R217" s="265">
        <v>200</v>
      </c>
      <c r="S217" s="265">
        <v>150</v>
      </c>
      <c r="T217" s="265">
        <v>168</v>
      </c>
      <c r="U217" s="265">
        <v>158</v>
      </c>
      <c r="V217" s="265">
        <v>150</v>
      </c>
      <c r="W217" s="265">
        <v>302</v>
      </c>
      <c r="X217" s="265">
        <v>302</v>
      </c>
      <c r="Y217" s="265">
        <v>232</v>
      </c>
      <c r="Z217" s="265">
        <v>232</v>
      </c>
      <c r="AA217" s="265">
        <v>224</v>
      </c>
      <c r="AB217" s="265">
        <v>224</v>
      </c>
      <c r="AC217" s="265"/>
      <c r="AD217" s="265"/>
      <c r="AE217" s="265"/>
      <c r="AF217" s="265"/>
      <c r="AG217" s="265"/>
    </row>
    <row r="218" spans="1:33">
      <c r="A218" s="263" t="s">
        <v>56</v>
      </c>
      <c r="B218" s="264">
        <v>321</v>
      </c>
      <c r="C218" s="265">
        <v>139</v>
      </c>
      <c r="D218" s="265">
        <v>143</v>
      </c>
      <c r="E218" s="265">
        <v>320</v>
      </c>
      <c r="F218" s="265">
        <v>338</v>
      </c>
      <c r="G218" s="265">
        <v>140</v>
      </c>
      <c r="H218" s="265">
        <v>152</v>
      </c>
      <c r="I218" s="265">
        <v>158</v>
      </c>
      <c r="J218" s="265">
        <v>178</v>
      </c>
      <c r="K218" s="265">
        <v>194</v>
      </c>
      <c r="L218" s="265">
        <v>215</v>
      </c>
      <c r="M218" s="265">
        <v>163</v>
      </c>
      <c r="N218" s="265">
        <v>166</v>
      </c>
      <c r="O218" s="265">
        <v>204</v>
      </c>
      <c r="P218" s="265">
        <v>158</v>
      </c>
      <c r="Q218" s="265">
        <v>196</v>
      </c>
      <c r="R218" s="265">
        <v>196</v>
      </c>
      <c r="S218" s="265">
        <v>150</v>
      </c>
      <c r="T218" s="265">
        <v>168</v>
      </c>
      <c r="U218" s="265">
        <v>158</v>
      </c>
      <c r="V218" s="265">
        <v>122</v>
      </c>
      <c r="W218" s="265">
        <v>302</v>
      </c>
      <c r="X218" s="265">
        <v>302</v>
      </c>
      <c r="Y218" s="265">
        <v>232</v>
      </c>
      <c r="Z218" s="265">
        <v>232</v>
      </c>
      <c r="AA218" s="265">
        <v>164</v>
      </c>
      <c r="AB218" s="265">
        <v>214</v>
      </c>
      <c r="AC218" s="265"/>
      <c r="AD218" s="265"/>
      <c r="AE218" s="265"/>
      <c r="AF218" s="265"/>
      <c r="AG218" s="265"/>
    </row>
    <row r="219" spans="1:33">
      <c r="A219" s="263" t="s">
        <v>56</v>
      </c>
      <c r="B219" s="264">
        <v>322</v>
      </c>
      <c r="C219" s="265">
        <v>139</v>
      </c>
      <c r="D219" s="265">
        <v>143</v>
      </c>
      <c r="E219" s="265">
        <v>302</v>
      </c>
      <c r="F219" s="265">
        <v>302</v>
      </c>
      <c r="G219" s="265">
        <v>140</v>
      </c>
      <c r="H219" s="265">
        <v>152</v>
      </c>
      <c r="I219" s="265">
        <v>154</v>
      </c>
      <c r="J219" s="265">
        <v>182</v>
      </c>
      <c r="K219" s="265">
        <v>194</v>
      </c>
      <c r="L219" s="265">
        <v>197</v>
      </c>
      <c r="M219" s="265">
        <v>163</v>
      </c>
      <c r="N219" s="265">
        <v>166</v>
      </c>
      <c r="O219" s="265">
        <v>202</v>
      </c>
      <c r="P219" s="265">
        <v>206</v>
      </c>
      <c r="Q219" s="265">
        <v>182</v>
      </c>
      <c r="R219" s="265">
        <v>198</v>
      </c>
      <c r="S219" s="265">
        <v>159</v>
      </c>
      <c r="T219" s="265">
        <v>162</v>
      </c>
      <c r="U219" s="265">
        <v>150</v>
      </c>
      <c r="V219" s="265">
        <v>132</v>
      </c>
      <c r="W219" s="265">
        <v>302</v>
      </c>
      <c r="X219" s="265">
        <v>302</v>
      </c>
      <c r="Y219" s="265">
        <v>232</v>
      </c>
      <c r="Z219" s="265">
        <v>232</v>
      </c>
      <c r="AA219" s="265">
        <v>224</v>
      </c>
      <c r="AB219" s="265">
        <v>224</v>
      </c>
      <c r="AC219" s="265"/>
      <c r="AD219" s="265"/>
      <c r="AE219" s="265"/>
      <c r="AF219" s="265"/>
      <c r="AG219" s="265"/>
    </row>
    <row r="220" spans="1:33">
      <c r="A220" s="263" t="s">
        <v>56</v>
      </c>
      <c r="B220" s="264">
        <v>323</v>
      </c>
      <c r="C220" s="265">
        <v>143</v>
      </c>
      <c r="D220" s="265">
        <v>139</v>
      </c>
      <c r="E220" s="265">
        <v>302</v>
      </c>
      <c r="F220" s="265">
        <v>338</v>
      </c>
      <c r="G220" s="265">
        <v>140</v>
      </c>
      <c r="H220" s="265">
        <v>152</v>
      </c>
      <c r="I220" s="265">
        <v>150</v>
      </c>
      <c r="J220" s="265">
        <v>150</v>
      </c>
      <c r="K220" s="265">
        <v>194</v>
      </c>
      <c r="L220" s="265">
        <v>194</v>
      </c>
      <c r="M220" s="265">
        <v>163</v>
      </c>
      <c r="N220" s="265">
        <v>166</v>
      </c>
      <c r="O220" s="265">
        <v>202</v>
      </c>
      <c r="P220" s="265">
        <v>202</v>
      </c>
      <c r="Q220" s="265">
        <v>196</v>
      </c>
      <c r="R220" s="265">
        <v>184</v>
      </c>
      <c r="S220" s="265">
        <v>162</v>
      </c>
      <c r="T220" s="265">
        <v>159</v>
      </c>
      <c r="U220" s="265">
        <v>150</v>
      </c>
      <c r="V220" s="265">
        <v>124</v>
      </c>
      <c r="W220" s="265">
        <v>302</v>
      </c>
      <c r="X220" s="265">
        <v>302</v>
      </c>
      <c r="Y220" s="265">
        <v>232</v>
      </c>
      <c r="Z220" s="265">
        <v>232</v>
      </c>
      <c r="AA220" s="265">
        <v>224</v>
      </c>
      <c r="AB220" s="265">
        <v>194</v>
      </c>
      <c r="AC220" s="265"/>
      <c r="AD220" s="265"/>
      <c r="AE220" s="265"/>
      <c r="AF220" s="265"/>
      <c r="AG220" s="265"/>
    </row>
    <row r="221" spans="1:33">
      <c r="A221" s="263" t="s">
        <v>56</v>
      </c>
      <c r="B221" s="264">
        <v>324</v>
      </c>
      <c r="C221" s="265">
        <v>143</v>
      </c>
      <c r="D221" s="265">
        <v>143</v>
      </c>
      <c r="E221" s="265">
        <v>338</v>
      </c>
      <c r="F221" s="265">
        <v>338</v>
      </c>
      <c r="G221" s="265">
        <v>140</v>
      </c>
      <c r="H221" s="265">
        <v>152</v>
      </c>
      <c r="I221" s="265">
        <v>150</v>
      </c>
      <c r="J221" s="265">
        <v>186</v>
      </c>
      <c r="K221" s="265">
        <v>194</v>
      </c>
      <c r="L221" s="265">
        <v>194</v>
      </c>
      <c r="M221" s="265">
        <v>163</v>
      </c>
      <c r="N221" s="265">
        <v>163</v>
      </c>
      <c r="O221" s="265">
        <v>206</v>
      </c>
      <c r="P221" s="265">
        <v>202</v>
      </c>
      <c r="Q221" s="265">
        <v>186</v>
      </c>
      <c r="R221" s="265">
        <v>200</v>
      </c>
      <c r="S221" s="265">
        <v>162</v>
      </c>
      <c r="T221" s="265">
        <v>168</v>
      </c>
      <c r="U221" s="265">
        <v>150</v>
      </c>
      <c r="V221" s="265">
        <v>146</v>
      </c>
      <c r="W221" s="265">
        <v>302</v>
      </c>
      <c r="X221" s="265">
        <v>311</v>
      </c>
      <c r="Y221" s="265">
        <v>216</v>
      </c>
      <c r="Z221" s="265">
        <v>232</v>
      </c>
      <c r="AA221" s="265">
        <v>224</v>
      </c>
      <c r="AB221" s="265">
        <v>232</v>
      </c>
      <c r="AC221" s="265"/>
      <c r="AD221" s="265"/>
      <c r="AE221" s="265"/>
      <c r="AF221" s="265"/>
      <c r="AG221" s="265"/>
    </row>
    <row r="222" spans="1:33">
      <c r="A222" s="263" t="s">
        <v>56</v>
      </c>
      <c r="B222" s="264">
        <v>325</v>
      </c>
      <c r="C222" s="265">
        <v>143</v>
      </c>
      <c r="D222" s="265">
        <v>131</v>
      </c>
      <c r="E222" s="265">
        <v>302</v>
      </c>
      <c r="F222" s="265">
        <v>302</v>
      </c>
      <c r="G222" s="265">
        <v>140</v>
      </c>
      <c r="H222" s="265">
        <v>152</v>
      </c>
      <c r="I222" s="265">
        <v>158</v>
      </c>
      <c r="J222" s="265">
        <v>150</v>
      </c>
      <c r="K222" s="265">
        <v>194</v>
      </c>
      <c r="L222" s="265">
        <v>194</v>
      </c>
      <c r="M222" s="265">
        <v>163</v>
      </c>
      <c r="N222" s="265">
        <v>166</v>
      </c>
      <c r="O222" s="265">
        <v>202</v>
      </c>
      <c r="P222" s="265">
        <v>202</v>
      </c>
      <c r="Q222" s="265">
        <v>196</v>
      </c>
      <c r="R222" s="265">
        <v>200</v>
      </c>
      <c r="S222" s="265">
        <v>150</v>
      </c>
      <c r="T222" s="265">
        <v>159</v>
      </c>
      <c r="U222" s="265">
        <v>150</v>
      </c>
      <c r="V222" s="265">
        <v>150</v>
      </c>
      <c r="W222" s="265">
        <v>302</v>
      </c>
      <c r="X222" s="265">
        <v>302</v>
      </c>
      <c r="Y222" s="265">
        <v>232</v>
      </c>
      <c r="Z222" s="265">
        <v>232</v>
      </c>
      <c r="AA222" s="265">
        <v>224</v>
      </c>
      <c r="AB222" s="265">
        <v>194</v>
      </c>
      <c r="AC222" s="265"/>
      <c r="AD222" s="265"/>
      <c r="AE222" s="265"/>
      <c r="AF222" s="265"/>
      <c r="AG222" s="265"/>
    </row>
    <row r="223" spans="1:33">
      <c r="A223" s="263" t="s">
        <v>56</v>
      </c>
      <c r="B223" s="264">
        <v>326</v>
      </c>
      <c r="C223" s="265">
        <v>139</v>
      </c>
      <c r="D223" s="265">
        <v>143</v>
      </c>
      <c r="E223" s="265">
        <v>302</v>
      </c>
      <c r="F223" s="265">
        <v>338</v>
      </c>
      <c r="G223" s="265">
        <v>140</v>
      </c>
      <c r="H223" s="265">
        <v>152</v>
      </c>
      <c r="I223" s="265">
        <v>158</v>
      </c>
      <c r="J223" s="265">
        <v>142</v>
      </c>
      <c r="K223" s="265">
        <v>194</v>
      </c>
      <c r="L223" s="265">
        <v>215</v>
      </c>
      <c r="M223" s="265">
        <v>166</v>
      </c>
      <c r="N223" s="265">
        <v>163</v>
      </c>
      <c r="O223" s="265">
        <v>202</v>
      </c>
      <c r="P223" s="265">
        <v>206</v>
      </c>
      <c r="Q223" s="265">
        <v>184</v>
      </c>
      <c r="R223" s="265">
        <v>184</v>
      </c>
      <c r="S223" s="265">
        <v>162</v>
      </c>
      <c r="T223" s="265">
        <v>150</v>
      </c>
      <c r="U223" s="265">
        <v>150</v>
      </c>
      <c r="V223" s="265">
        <v>146</v>
      </c>
      <c r="W223" s="265">
        <v>302</v>
      </c>
      <c r="X223" s="265">
        <v>302</v>
      </c>
      <c r="Y223" s="265">
        <v>232</v>
      </c>
      <c r="Z223" s="265">
        <v>232</v>
      </c>
      <c r="AA223" s="265">
        <v>224</v>
      </c>
      <c r="AB223" s="265">
        <v>224</v>
      </c>
      <c r="AC223" s="265"/>
      <c r="AD223" s="265"/>
      <c r="AE223" s="265"/>
      <c r="AF223" s="265"/>
      <c r="AG223" s="265"/>
    </row>
    <row r="224" spans="1:33">
      <c r="A224" s="263" t="s">
        <v>56</v>
      </c>
      <c r="B224" s="264">
        <v>327</v>
      </c>
      <c r="C224" s="265">
        <v>139</v>
      </c>
      <c r="D224" s="265">
        <v>143</v>
      </c>
      <c r="E224" s="265">
        <v>302</v>
      </c>
      <c r="F224" s="265">
        <v>302</v>
      </c>
      <c r="G224" s="265">
        <v>152</v>
      </c>
      <c r="H224" s="265">
        <v>152</v>
      </c>
      <c r="I224" s="265">
        <v>170</v>
      </c>
      <c r="J224" s="265">
        <v>170</v>
      </c>
      <c r="K224" s="265">
        <v>194</v>
      </c>
      <c r="L224" s="265">
        <v>194</v>
      </c>
      <c r="M224" s="265">
        <v>163</v>
      </c>
      <c r="N224" s="265">
        <v>166</v>
      </c>
      <c r="O224" s="265">
        <v>198</v>
      </c>
      <c r="P224" s="265">
        <v>208</v>
      </c>
      <c r="Q224" s="265">
        <v>182</v>
      </c>
      <c r="R224" s="265">
        <v>196</v>
      </c>
      <c r="S224" s="265">
        <v>159</v>
      </c>
      <c r="T224" s="265">
        <v>147</v>
      </c>
      <c r="U224" s="265">
        <v>150</v>
      </c>
      <c r="V224" s="265">
        <v>146</v>
      </c>
      <c r="W224" s="265">
        <v>302</v>
      </c>
      <c r="X224" s="265">
        <v>311</v>
      </c>
      <c r="Y224" s="265">
        <v>232</v>
      </c>
      <c r="Z224" s="265">
        <v>216</v>
      </c>
      <c r="AA224" s="265">
        <v>224</v>
      </c>
      <c r="AB224" s="265">
        <v>206</v>
      </c>
      <c r="AC224" s="265"/>
      <c r="AD224" s="265"/>
      <c r="AE224" s="265"/>
      <c r="AF224" s="265"/>
      <c r="AG224" s="265"/>
    </row>
    <row r="225" spans="1:33">
      <c r="A225" s="263" t="s">
        <v>56</v>
      </c>
      <c r="B225" s="264">
        <v>328</v>
      </c>
      <c r="C225" s="265">
        <v>139</v>
      </c>
      <c r="D225" s="265">
        <v>139</v>
      </c>
      <c r="E225" s="265">
        <v>302</v>
      </c>
      <c r="F225" s="265">
        <v>302</v>
      </c>
      <c r="G225" s="265">
        <v>152</v>
      </c>
      <c r="H225" s="265">
        <v>144</v>
      </c>
      <c r="I225" s="265">
        <v>150</v>
      </c>
      <c r="J225" s="265">
        <v>170</v>
      </c>
      <c r="K225" s="265">
        <v>194</v>
      </c>
      <c r="L225" s="265">
        <v>197</v>
      </c>
      <c r="M225" s="265">
        <v>163</v>
      </c>
      <c r="N225" s="265">
        <v>166</v>
      </c>
      <c r="O225" s="265">
        <v>202</v>
      </c>
      <c r="P225" s="265">
        <v>204</v>
      </c>
      <c r="Q225" s="265">
        <v>182</v>
      </c>
      <c r="R225" s="265">
        <v>196</v>
      </c>
      <c r="S225" s="265">
        <v>147</v>
      </c>
      <c r="T225" s="265">
        <v>150</v>
      </c>
      <c r="U225" s="265">
        <v>146</v>
      </c>
      <c r="V225" s="265">
        <v>158</v>
      </c>
      <c r="W225" s="265">
        <v>302</v>
      </c>
      <c r="X225" s="265">
        <v>293</v>
      </c>
      <c r="Y225" s="265">
        <v>232</v>
      </c>
      <c r="Z225" s="265">
        <v>232</v>
      </c>
      <c r="AA225" s="265">
        <v>217</v>
      </c>
      <c r="AB225" s="265">
        <v>224</v>
      </c>
      <c r="AC225" s="265"/>
      <c r="AD225" s="265"/>
      <c r="AE225" s="265"/>
      <c r="AF225" s="265"/>
      <c r="AG225" s="265"/>
    </row>
    <row r="226" spans="1:33">
      <c r="A226" s="263" t="s">
        <v>56</v>
      </c>
      <c r="B226" s="264">
        <v>329</v>
      </c>
      <c r="C226" s="265">
        <v>143</v>
      </c>
      <c r="D226" s="265">
        <v>131</v>
      </c>
      <c r="E226" s="265">
        <v>302</v>
      </c>
      <c r="F226" s="265">
        <v>293</v>
      </c>
      <c r="G226" s="265">
        <v>140</v>
      </c>
      <c r="H226" s="265">
        <v>152</v>
      </c>
      <c r="I226" s="265">
        <v>158</v>
      </c>
      <c r="J226" s="265">
        <v>154</v>
      </c>
      <c r="K226" s="265">
        <v>194</v>
      </c>
      <c r="L226" s="265">
        <v>200</v>
      </c>
      <c r="M226" s="265">
        <v>163</v>
      </c>
      <c r="N226" s="265">
        <v>163</v>
      </c>
      <c r="O226" s="265">
        <v>202</v>
      </c>
      <c r="P226" s="265">
        <v>200</v>
      </c>
      <c r="Q226" s="265">
        <v>182</v>
      </c>
      <c r="R226" s="265">
        <v>196</v>
      </c>
      <c r="S226" s="265">
        <v>147</v>
      </c>
      <c r="T226" s="265">
        <v>162</v>
      </c>
      <c r="U226" s="265">
        <v>150</v>
      </c>
      <c r="V226" s="265">
        <v>124</v>
      </c>
      <c r="W226" s="265">
        <v>302</v>
      </c>
      <c r="X226" s="265">
        <v>302</v>
      </c>
      <c r="Y226" s="265">
        <v>232</v>
      </c>
      <c r="Z226" s="265">
        <v>232</v>
      </c>
      <c r="AA226" s="265">
        <v>214</v>
      </c>
      <c r="AB226" s="265">
        <v>224</v>
      </c>
      <c r="AC226" s="265"/>
      <c r="AD226" s="265"/>
      <c r="AE226" s="265"/>
      <c r="AF226" s="265"/>
      <c r="AG226" s="265"/>
    </row>
    <row r="227" spans="1:33">
      <c r="A227" s="263" t="s">
        <v>56</v>
      </c>
      <c r="B227" s="264">
        <v>330</v>
      </c>
      <c r="C227" s="265">
        <v>143</v>
      </c>
      <c r="D227" s="265">
        <v>139</v>
      </c>
      <c r="E227" s="265">
        <v>302</v>
      </c>
      <c r="F227" s="265">
        <v>338</v>
      </c>
      <c r="G227" s="265">
        <v>140</v>
      </c>
      <c r="H227" s="265">
        <v>152</v>
      </c>
      <c r="I227" s="265">
        <v>150</v>
      </c>
      <c r="J227" s="265">
        <v>186</v>
      </c>
      <c r="K227" s="265">
        <v>194</v>
      </c>
      <c r="L227" s="265">
        <v>215</v>
      </c>
      <c r="M227" s="265">
        <v>163</v>
      </c>
      <c r="N227" s="265">
        <v>163</v>
      </c>
      <c r="O227" s="265">
        <v>202</v>
      </c>
      <c r="P227" s="265">
        <v>202</v>
      </c>
      <c r="Q227" s="265">
        <v>182</v>
      </c>
      <c r="R227" s="265">
        <v>196</v>
      </c>
      <c r="S227" s="265">
        <v>147</v>
      </c>
      <c r="T227" s="265">
        <v>150</v>
      </c>
      <c r="U227" s="265">
        <v>138</v>
      </c>
      <c r="V227" s="265">
        <v>146</v>
      </c>
      <c r="W227" s="265">
        <v>311</v>
      </c>
      <c r="X227" s="265">
        <v>311</v>
      </c>
      <c r="Y227" s="265">
        <v>236</v>
      </c>
      <c r="Z227" s="265">
        <v>232</v>
      </c>
      <c r="AA227" s="265">
        <v>224</v>
      </c>
      <c r="AB227" s="265">
        <v>227</v>
      </c>
      <c r="AC227" s="265"/>
      <c r="AD227" s="265"/>
      <c r="AE227" s="265"/>
      <c r="AF227" s="265"/>
      <c r="AG227" s="265"/>
    </row>
    <row r="228" spans="1:33">
      <c r="A228" s="263" t="s">
        <v>56</v>
      </c>
      <c r="B228" s="264">
        <v>331</v>
      </c>
      <c r="C228" s="265">
        <v>143</v>
      </c>
      <c r="D228" s="265">
        <v>143</v>
      </c>
      <c r="E228" s="265">
        <v>302</v>
      </c>
      <c r="F228" s="265">
        <v>293</v>
      </c>
      <c r="G228" s="265">
        <v>140</v>
      </c>
      <c r="H228" s="265">
        <v>152</v>
      </c>
      <c r="I228" s="265">
        <v>170</v>
      </c>
      <c r="J228" s="265">
        <v>170</v>
      </c>
      <c r="K228" s="265">
        <v>194</v>
      </c>
      <c r="L228" s="265">
        <v>194</v>
      </c>
      <c r="M228" s="265">
        <v>163</v>
      </c>
      <c r="N228" s="265">
        <v>166</v>
      </c>
      <c r="O228" s="265">
        <v>202</v>
      </c>
      <c r="P228" s="265">
        <v>204</v>
      </c>
      <c r="Q228" s="265">
        <v>196</v>
      </c>
      <c r="R228" s="265">
        <v>196</v>
      </c>
      <c r="S228" s="265">
        <v>147</v>
      </c>
      <c r="T228" s="265">
        <v>150</v>
      </c>
      <c r="U228" s="265">
        <v>150</v>
      </c>
      <c r="V228" s="265">
        <v>132</v>
      </c>
      <c r="W228" s="265">
        <v>302</v>
      </c>
      <c r="X228" s="265">
        <v>302</v>
      </c>
      <c r="Y228" s="265">
        <v>232</v>
      </c>
      <c r="Z228" s="265">
        <v>232</v>
      </c>
      <c r="AA228" s="265">
        <v>224</v>
      </c>
      <c r="AB228" s="265">
        <v>230</v>
      </c>
      <c r="AC228" s="265"/>
      <c r="AD228" s="265"/>
      <c r="AE228" s="265"/>
      <c r="AF228" s="265"/>
      <c r="AG228" s="265"/>
    </row>
    <row r="229" spans="1:33">
      <c r="A229" s="263" t="s">
        <v>56</v>
      </c>
      <c r="B229" s="264">
        <v>332</v>
      </c>
      <c r="C229" s="265">
        <v>143</v>
      </c>
      <c r="D229" s="265">
        <v>139</v>
      </c>
      <c r="E229" s="265">
        <v>302</v>
      </c>
      <c r="F229" s="265">
        <v>293</v>
      </c>
      <c r="G229" s="265">
        <v>140</v>
      </c>
      <c r="H229" s="265">
        <v>152</v>
      </c>
      <c r="I229" s="265">
        <v>170</v>
      </c>
      <c r="J229" s="265">
        <v>186</v>
      </c>
      <c r="K229" s="265">
        <v>194</v>
      </c>
      <c r="L229" s="265">
        <v>215</v>
      </c>
      <c r="M229" s="265">
        <v>163</v>
      </c>
      <c r="N229" s="265">
        <v>166</v>
      </c>
      <c r="O229" s="265">
        <v>204</v>
      </c>
      <c r="P229" s="265">
        <v>204</v>
      </c>
      <c r="Q229" s="265">
        <v>182</v>
      </c>
      <c r="R229" s="265">
        <v>182</v>
      </c>
      <c r="S229" s="265">
        <v>150</v>
      </c>
      <c r="T229" s="265">
        <v>147</v>
      </c>
      <c r="U229" s="265">
        <v>146</v>
      </c>
      <c r="V229" s="265">
        <v>124</v>
      </c>
      <c r="W229" s="265">
        <v>302</v>
      </c>
      <c r="X229" s="265">
        <v>302</v>
      </c>
      <c r="Y229" s="265">
        <v>232</v>
      </c>
      <c r="Z229" s="265">
        <v>232</v>
      </c>
      <c r="AA229" s="265">
        <v>224</v>
      </c>
      <c r="AB229" s="265">
        <v>224</v>
      </c>
      <c r="AC229" s="265"/>
      <c r="AD229" s="265"/>
      <c r="AE229" s="265"/>
      <c r="AF229" s="265"/>
      <c r="AG229" s="265"/>
    </row>
    <row r="230" spans="1:33">
      <c r="A230" s="263" t="s">
        <v>56</v>
      </c>
      <c r="B230" s="264">
        <v>333</v>
      </c>
      <c r="C230" s="265">
        <v>143</v>
      </c>
      <c r="D230" s="265">
        <v>143</v>
      </c>
      <c r="E230" s="265">
        <v>302</v>
      </c>
      <c r="F230" s="265">
        <v>302</v>
      </c>
      <c r="G230" s="265">
        <v>140</v>
      </c>
      <c r="H230" s="265">
        <v>152</v>
      </c>
      <c r="I230" s="265">
        <v>150</v>
      </c>
      <c r="J230" s="265">
        <v>186</v>
      </c>
      <c r="K230" s="265">
        <v>194</v>
      </c>
      <c r="L230" s="265">
        <v>194</v>
      </c>
      <c r="M230" s="265">
        <v>166</v>
      </c>
      <c r="N230" s="265">
        <v>166</v>
      </c>
      <c r="O230" s="265">
        <v>202</v>
      </c>
      <c r="P230" s="265">
        <v>206</v>
      </c>
      <c r="Q230" s="265">
        <v>182</v>
      </c>
      <c r="R230" s="265">
        <v>196</v>
      </c>
      <c r="S230" s="265">
        <v>162</v>
      </c>
      <c r="T230" s="265">
        <v>162</v>
      </c>
      <c r="U230" s="265">
        <v>150</v>
      </c>
      <c r="V230" s="265">
        <v>124</v>
      </c>
      <c r="W230" s="265">
        <v>320</v>
      </c>
      <c r="X230" s="265">
        <v>302</v>
      </c>
      <c r="Y230" s="265">
        <v>232</v>
      </c>
      <c r="Z230" s="265">
        <v>232</v>
      </c>
      <c r="AA230" s="265">
        <v>224</v>
      </c>
      <c r="AB230" s="265">
        <v>230</v>
      </c>
      <c r="AC230" s="265"/>
      <c r="AD230" s="265"/>
      <c r="AE230" s="265"/>
      <c r="AF230" s="265"/>
      <c r="AG230" s="265"/>
    </row>
    <row r="231" spans="1:33">
      <c r="A231" s="263" t="s">
        <v>56</v>
      </c>
      <c r="B231" s="264">
        <v>334</v>
      </c>
      <c r="C231" s="265">
        <v>143</v>
      </c>
      <c r="D231" s="265">
        <v>143</v>
      </c>
      <c r="E231" s="265">
        <v>320</v>
      </c>
      <c r="F231" s="265">
        <v>338</v>
      </c>
      <c r="G231" s="265">
        <v>140</v>
      </c>
      <c r="H231" s="265">
        <v>140</v>
      </c>
      <c r="I231" s="265">
        <v>150</v>
      </c>
      <c r="J231" s="265">
        <v>148</v>
      </c>
      <c r="K231" s="265">
        <v>194</v>
      </c>
      <c r="L231" s="265">
        <v>194</v>
      </c>
      <c r="M231" s="265">
        <v>163</v>
      </c>
      <c r="N231" s="265">
        <v>160</v>
      </c>
      <c r="O231" s="265">
        <v>200</v>
      </c>
      <c r="P231" s="265">
        <v>206</v>
      </c>
      <c r="Q231" s="265">
        <v>186</v>
      </c>
      <c r="R231" s="265">
        <v>200</v>
      </c>
      <c r="S231" s="265">
        <v>162</v>
      </c>
      <c r="T231" s="265">
        <v>156</v>
      </c>
      <c r="U231" s="265">
        <v>150</v>
      </c>
      <c r="V231" s="265">
        <v>124</v>
      </c>
      <c r="W231" s="265">
        <v>302</v>
      </c>
      <c r="X231" s="265">
        <v>302</v>
      </c>
      <c r="Y231" s="265">
        <v>232</v>
      </c>
      <c r="Z231" s="265">
        <v>232</v>
      </c>
      <c r="AA231" s="265">
        <v>224</v>
      </c>
      <c r="AB231" s="265">
        <v>224</v>
      </c>
      <c r="AC231" s="265"/>
      <c r="AD231" s="265"/>
      <c r="AE231" s="265"/>
      <c r="AF231" s="265"/>
      <c r="AG231" s="265"/>
    </row>
    <row r="232" spans="1:33">
      <c r="A232" s="263" t="s">
        <v>56</v>
      </c>
      <c r="B232" s="264">
        <v>335</v>
      </c>
      <c r="C232" s="265">
        <v>143</v>
      </c>
      <c r="D232" s="265">
        <v>139</v>
      </c>
      <c r="E232" s="265">
        <v>302</v>
      </c>
      <c r="F232" s="265">
        <v>302</v>
      </c>
      <c r="G232" s="265">
        <v>140</v>
      </c>
      <c r="H232" s="265">
        <v>152</v>
      </c>
      <c r="I232" s="265">
        <v>170</v>
      </c>
      <c r="J232" s="265">
        <v>186</v>
      </c>
      <c r="K232" s="265">
        <v>194</v>
      </c>
      <c r="L232" s="265">
        <v>215</v>
      </c>
      <c r="M232" s="265">
        <v>163</v>
      </c>
      <c r="N232" s="265">
        <v>166</v>
      </c>
      <c r="O232" s="265">
        <v>202</v>
      </c>
      <c r="P232" s="265">
        <v>186</v>
      </c>
      <c r="Q232" s="265">
        <v>196</v>
      </c>
      <c r="R232" s="265">
        <v>198</v>
      </c>
      <c r="S232" s="265">
        <v>150</v>
      </c>
      <c r="T232" s="265">
        <v>162</v>
      </c>
      <c r="U232" s="265">
        <v>146</v>
      </c>
      <c r="V232" s="265">
        <v>146</v>
      </c>
      <c r="W232" s="265">
        <v>302</v>
      </c>
      <c r="X232" s="265">
        <v>302</v>
      </c>
      <c r="Y232" s="265">
        <v>232</v>
      </c>
      <c r="Z232" s="265">
        <v>232</v>
      </c>
      <c r="AA232" s="265">
        <v>224</v>
      </c>
      <c r="AB232" s="265">
        <v>227</v>
      </c>
      <c r="AC232" s="265"/>
      <c r="AD232" s="265"/>
      <c r="AE232" s="265"/>
      <c r="AF232" s="265"/>
      <c r="AG232" s="265"/>
    </row>
    <row r="233" spans="1:33">
      <c r="A233" s="263" t="s">
        <v>150</v>
      </c>
      <c r="B233" s="264">
        <v>161</v>
      </c>
      <c r="C233" s="265">
        <v>139</v>
      </c>
      <c r="D233" s="265">
        <v>143</v>
      </c>
      <c r="E233" s="265">
        <v>302</v>
      </c>
      <c r="F233" s="265">
        <v>320</v>
      </c>
      <c r="G233" s="265">
        <v>152</v>
      </c>
      <c r="H233" s="265">
        <v>154</v>
      </c>
      <c r="I233" s="265">
        <v>150</v>
      </c>
      <c r="J233" s="265">
        <v>138</v>
      </c>
      <c r="K233" s="265">
        <v>194</v>
      </c>
      <c r="L233" s="265">
        <v>215</v>
      </c>
      <c r="M233" s="265">
        <v>163</v>
      </c>
      <c r="N233" s="265">
        <v>166</v>
      </c>
      <c r="O233" s="265">
        <v>204</v>
      </c>
      <c r="P233" s="265">
        <v>200</v>
      </c>
      <c r="Q233" s="265">
        <v>196</v>
      </c>
      <c r="R233" s="265">
        <v>182</v>
      </c>
      <c r="S233" s="265">
        <v>150</v>
      </c>
      <c r="T233" s="265">
        <v>162</v>
      </c>
      <c r="U233" s="265">
        <v>124</v>
      </c>
      <c r="V233" s="265">
        <v>134</v>
      </c>
      <c r="W233" s="265">
        <v>302</v>
      </c>
      <c r="X233" s="265">
        <v>302</v>
      </c>
      <c r="Y233" s="265">
        <v>232</v>
      </c>
      <c r="Z233" s="265">
        <v>232</v>
      </c>
      <c r="AA233" s="265">
        <v>224</v>
      </c>
      <c r="AB233" s="265">
        <v>224</v>
      </c>
      <c r="AC233" s="265"/>
      <c r="AD233" s="265"/>
      <c r="AE233" s="265"/>
      <c r="AF233" s="265"/>
      <c r="AG233" s="265"/>
    </row>
    <row r="234" spans="1:33">
      <c r="A234" s="263" t="s">
        <v>150</v>
      </c>
      <c r="B234" s="264">
        <v>162</v>
      </c>
      <c r="C234" s="265">
        <v>139</v>
      </c>
      <c r="D234" s="265">
        <v>143</v>
      </c>
      <c r="E234" s="265">
        <v>302</v>
      </c>
      <c r="F234" s="265">
        <v>293</v>
      </c>
      <c r="G234" s="265">
        <v>152</v>
      </c>
      <c r="H234" s="265">
        <v>152</v>
      </c>
      <c r="I234" s="265">
        <v>170</v>
      </c>
      <c r="J234" s="265">
        <v>154</v>
      </c>
      <c r="K234" s="265">
        <v>194</v>
      </c>
      <c r="L234" s="265">
        <v>215</v>
      </c>
      <c r="M234" s="265">
        <v>160</v>
      </c>
      <c r="N234" s="265">
        <v>163</v>
      </c>
      <c r="O234" s="265">
        <v>202</v>
      </c>
      <c r="P234" s="265">
        <v>206</v>
      </c>
      <c r="Q234" s="265">
        <v>200</v>
      </c>
      <c r="R234" s="265">
        <v>182</v>
      </c>
      <c r="S234" s="265">
        <v>162</v>
      </c>
      <c r="T234" s="265">
        <v>162</v>
      </c>
      <c r="U234" s="265">
        <v>124</v>
      </c>
      <c r="V234" s="265">
        <v>134</v>
      </c>
      <c r="W234" s="265">
        <v>302</v>
      </c>
      <c r="X234" s="265">
        <v>302</v>
      </c>
      <c r="Y234" s="265">
        <v>232</v>
      </c>
      <c r="Z234" s="265">
        <v>232</v>
      </c>
      <c r="AA234" s="265">
        <v>214</v>
      </c>
      <c r="AB234" s="265">
        <v>224</v>
      </c>
      <c r="AC234" s="265"/>
      <c r="AD234" s="265"/>
      <c r="AE234" s="265"/>
      <c r="AF234" s="265"/>
      <c r="AG234" s="265"/>
    </row>
    <row r="235" spans="1:33">
      <c r="A235" s="263" t="s">
        <v>150</v>
      </c>
      <c r="B235" s="264">
        <v>163</v>
      </c>
      <c r="C235" s="265">
        <v>143</v>
      </c>
      <c r="D235" s="265">
        <v>139</v>
      </c>
      <c r="E235" s="265">
        <v>302</v>
      </c>
      <c r="F235" s="265">
        <v>302</v>
      </c>
      <c r="G235" s="265">
        <v>150</v>
      </c>
      <c r="H235" s="265">
        <v>140</v>
      </c>
      <c r="I235" s="265">
        <v>186</v>
      </c>
      <c r="J235" s="265">
        <v>138</v>
      </c>
      <c r="K235" s="265">
        <v>194</v>
      </c>
      <c r="L235" s="265">
        <v>215</v>
      </c>
      <c r="M235" s="265">
        <v>163</v>
      </c>
      <c r="N235" s="265">
        <v>166</v>
      </c>
      <c r="O235" s="265">
        <v>204</v>
      </c>
      <c r="P235" s="265">
        <v>204</v>
      </c>
      <c r="Q235" s="265">
        <v>184</v>
      </c>
      <c r="R235" s="265">
        <v>198</v>
      </c>
      <c r="S235" s="265">
        <v>150</v>
      </c>
      <c r="T235" s="265">
        <v>162</v>
      </c>
      <c r="U235" s="265">
        <v>124</v>
      </c>
      <c r="V235" s="265">
        <v>134</v>
      </c>
      <c r="W235" s="265">
        <v>302</v>
      </c>
      <c r="X235" s="265">
        <v>302</v>
      </c>
      <c r="Y235" s="265">
        <v>232</v>
      </c>
      <c r="Z235" s="265">
        <v>232</v>
      </c>
      <c r="AA235" s="265">
        <v>224</v>
      </c>
      <c r="AB235" s="265">
        <v>243</v>
      </c>
      <c r="AC235" s="265"/>
      <c r="AD235" s="265"/>
      <c r="AE235" s="265"/>
      <c r="AF235" s="265"/>
      <c r="AG235" s="265"/>
    </row>
    <row r="236" spans="1:33">
      <c r="A236" s="263" t="s">
        <v>150</v>
      </c>
      <c r="B236" s="264">
        <v>164</v>
      </c>
      <c r="C236" s="265">
        <v>139</v>
      </c>
      <c r="D236" s="265">
        <v>143</v>
      </c>
      <c r="E236" s="265">
        <v>302</v>
      </c>
      <c r="F236" s="265">
        <v>329</v>
      </c>
      <c r="G236" s="265">
        <v>150</v>
      </c>
      <c r="H236" s="265">
        <v>152</v>
      </c>
      <c r="I236" s="265">
        <v>150</v>
      </c>
      <c r="J236" s="265">
        <v>138</v>
      </c>
      <c r="K236" s="265">
        <v>194</v>
      </c>
      <c r="L236" s="265">
        <v>215</v>
      </c>
      <c r="M236" s="265">
        <v>163</v>
      </c>
      <c r="N236" s="265">
        <v>166</v>
      </c>
      <c r="O236" s="265">
        <v>202</v>
      </c>
      <c r="P236" s="265">
        <v>200</v>
      </c>
      <c r="Q236" s="265">
        <v>196</v>
      </c>
      <c r="R236" s="265">
        <v>184</v>
      </c>
      <c r="S236" s="265">
        <v>150</v>
      </c>
      <c r="T236" s="265">
        <v>162</v>
      </c>
      <c r="U236" s="265">
        <v>124</v>
      </c>
      <c r="V236" s="265">
        <v>134</v>
      </c>
      <c r="W236" s="265">
        <v>302</v>
      </c>
      <c r="X236" s="265">
        <v>302</v>
      </c>
      <c r="Y236" s="265">
        <v>232</v>
      </c>
      <c r="Z236" s="265">
        <v>232</v>
      </c>
      <c r="AA236" s="265">
        <v>224</v>
      </c>
      <c r="AB236" s="265">
        <v>230</v>
      </c>
      <c r="AC236" s="265"/>
      <c r="AD236" s="265"/>
      <c r="AE236" s="265"/>
      <c r="AF236" s="265"/>
      <c r="AG236" s="265"/>
    </row>
    <row r="237" spans="1:33">
      <c r="A237" s="263" t="s">
        <v>150</v>
      </c>
      <c r="B237" s="264">
        <v>165</v>
      </c>
      <c r="C237" s="265">
        <v>139</v>
      </c>
      <c r="D237" s="265">
        <v>131</v>
      </c>
      <c r="E237" s="265">
        <v>302</v>
      </c>
      <c r="F237" s="265">
        <v>302</v>
      </c>
      <c r="G237" s="265">
        <v>154</v>
      </c>
      <c r="H237" s="265">
        <v>140</v>
      </c>
      <c r="I237" s="265">
        <v>150</v>
      </c>
      <c r="J237" s="265">
        <v>186</v>
      </c>
      <c r="K237" s="265">
        <v>194</v>
      </c>
      <c r="L237" s="265">
        <v>200</v>
      </c>
      <c r="M237" s="265">
        <v>163</v>
      </c>
      <c r="N237" s="265">
        <v>166</v>
      </c>
      <c r="O237" s="265">
        <v>202</v>
      </c>
      <c r="P237" s="265">
        <v>204</v>
      </c>
      <c r="Q237" s="265">
        <v>196</v>
      </c>
      <c r="R237" s="265">
        <v>200</v>
      </c>
      <c r="S237" s="265">
        <v>162</v>
      </c>
      <c r="T237" s="265">
        <v>150</v>
      </c>
      <c r="U237" s="265">
        <v>124</v>
      </c>
      <c r="V237" s="265">
        <v>134</v>
      </c>
      <c r="W237" s="265">
        <v>302</v>
      </c>
      <c r="X237" s="265">
        <v>302</v>
      </c>
      <c r="Y237" s="265">
        <v>232</v>
      </c>
      <c r="Z237" s="265">
        <v>216</v>
      </c>
      <c r="AA237" s="265">
        <v>224</v>
      </c>
      <c r="AB237" s="265">
        <v>232</v>
      </c>
      <c r="AC237" s="265"/>
      <c r="AD237" s="265"/>
      <c r="AE237" s="265"/>
      <c r="AF237" s="265"/>
      <c r="AG237" s="265"/>
    </row>
    <row r="238" spans="1:33">
      <c r="A238" s="263" t="s">
        <v>150</v>
      </c>
      <c r="B238" s="264">
        <v>166</v>
      </c>
      <c r="C238" s="265">
        <v>139</v>
      </c>
      <c r="D238" s="265">
        <v>143</v>
      </c>
      <c r="E238" s="265">
        <v>302</v>
      </c>
      <c r="F238" s="265">
        <v>293</v>
      </c>
      <c r="G238" s="265">
        <v>150</v>
      </c>
      <c r="H238" s="265">
        <v>150</v>
      </c>
      <c r="I238" s="265">
        <v>150</v>
      </c>
      <c r="J238" s="265">
        <v>150</v>
      </c>
      <c r="K238" s="265">
        <v>194</v>
      </c>
      <c r="L238" s="265">
        <v>215</v>
      </c>
      <c r="M238" s="265">
        <v>166</v>
      </c>
      <c r="N238" s="265">
        <v>163</v>
      </c>
      <c r="O238" s="265">
        <v>202</v>
      </c>
      <c r="P238" s="265">
        <v>206</v>
      </c>
      <c r="Q238" s="265">
        <v>198</v>
      </c>
      <c r="R238" s="265">
        <v>184</v>
      </c>
      <c r="S238" s="265">
        <v>150</v>
      </c>
      <c r="T238" s="265">
        <v>162</v>
      </c>
      <c r="U238" s="265">
        <v>124</v>
      </c>
      <c r="V238" s="265">
        <v>134</v>
      </c>
      <c r="W238" s="265">
        <v>320</v>
      </c>
      <c r="X238" s="265">
        <v>302</v>
      </c>
      <c r="Y238" s="265">
        <v>232</v>
      </c>
      <c r="Z238" s="265">
        <v>232</v>
      </c>
      <c r="AA238" s="265">
        <v>194</v>
      </c>
      <c r="AB238" s="265">
        <v>230</v>
      </c>
      <c r="AC238" s="265"/>
      <c r="AD238" s="265"/>
      <c r="AE238" s="265"/>
      <c r="AF238" s="265"/>
      <c r="AG238" s="265"/>
    </row>
    <row r="239" spans="1:33">
      <c r="A239" s="263" t="s">
        <v>150</v>
      </c>
      <c r="B239" s="264">
        <v>167</v>
      </c>
      <c r="C239" s="265">
        <v>131</v>
      </c>
      <c r="D239" s="265">
        <v>135</v>
      </c>
      <c r="E239" s="265">
        <v>338</v>
      </c>
      <c r="F239" s="265">
        <v>329</v>
      </c>
      <c r="G239" s="265">
        <v>126</v>
      </c>
      <c r="H239" s="265">
        <v>138</v>
      </c>
      <c r="I239" s="265">
        <v>150</v>
      </c>
      <c r="J239" s="265">
        <v>138</v>
      </c>
      <c r="K239" s="265">
        <v>194</v>
      </c>
      <c r="L239" s="265">
        <v>215</v>
      </c>
      <c r="M239" s="265">
        <v>163</v>
      </c>
      <c r="N239" s="265">
        <v>166</v>
      </c>
      <c r="O239" s="265">
        <v>204</v>
      </c>
      <c r="P239" s="265">
        <v>204</v>
      </c>
      <c r="Q239" s="265">
        <v>184</v>
      </c>
      <c r="R239" s="265">
        <v>198</v>
      </c>
      <c r="S239" s="265">
        <v>150</v>
      </c>
      <c r="T239" s="265">
        <v>162</v>
      </c>
      <c r="U239" s="265">
        <v>124</v>
      </c>
      <c r="V239" s="265">
        <v>134</v>
      </c>
      <c r="W239" s="265">
        <v>302</v>
      </c>
      <c r="X239" s="265">
        <v>302</v>
      </c>
      <c r="Y239" s="265">
        <v>232</v>
      </c>
      <c r="Z239" s="265">
        <v>232</v>
      </c>
      <c r="AA239" s="265">
        <v>224</v>
      </c>
      <c r="AB239" s="265">
        <v>230</v>
      </c>
      <c r="AC239" s="265"/>
      <c r="AD239" s="265"/>
      <c r="AE239" s="265"/>
      <c r="AF239" s="265"/>
      <c r="AG239" s="265"/>
    </row>
    <row r="240" spans="1:33">
      <c r="A240" s="263" t="s">
        <v>150</v>
      </c>
      <c r="B240" s="264">
        <v>168</v>
      </c>
      <c r="C240" s="265">
        <v>139</v>
      </c>
      <c r="D240" s="265">
        <v>143</v>
      </c>
      <c r="E240" s="265">
        <v>320</v>
      </c>
      <c r="F240" s="265">
        <v>338</v>
      </c>
      <c r="G240" s="265">
        <v>140</v>
      </c>
      <c r="H240" s="265">
        <v>126</v>
      </c>
      <c r="I240" s="265">
        <v>158</v>
      </c>
      <c r="J240" s="265">
        <v>150</v>
      </c>
      <c r="K240" s="265">
        <v>194</v>
      </c>
      <c r="L240" s="265">
        <v>200</v>
      </c>
      <c r="M240" s="265">
        <v>166</v>
      </c>
      <c r="N240" s="265">
        <v>163</v>
      </c>
      <c r="O240" s="265">
        <v>202</v>
      </c>
      <c r="P240" s="265">
        <v>204</v>
      </c>
      <c r="Q240" s="265">
        <v>196</v>
      </c>
      <c r="R240" s="265">
        <v>198</v>
      </c>
      <c r="S240" s="265">
        <v>150</v>
      </c>
      <c r="T240" s="265">
        <v>162</v>
      </c>
      <c r="U240" s="265">
        <v>134</v>
      </c>
      <c r="V240" s="265">
        <v>124</v>
      </c>
      <c r="W240" s="265">
        <v>302</v>
      </c>
      <c r="X240" s="265">
        <v>302</v>
      </c>
      <c r="Y240" s="265">
        <v>232</v>
      </c>
      <c r="Z240" s="265">
        <v>232</v>
      </c>
      <c r="AA240" s="265">
        <v>214</v>
      </c>
      <c r="AB240" s="265">
        <v>224</v>
      </c>
      <c r="AC240" s="265"/>
      <c r="AD240" s="265"/>
      <c r="AE240" s="265"/>
      <c r="AF240" s="265"/>
      <c r="AG240" s="265"/>
    </row>
    <row r="241" spans="1:33">
      <c r="A241" s="263" t="s">
        <v>150</v>
      </c>
      <c r="B241" s="264">
        <v>169</v>
      </c>
      <c r="C241" s="265">
        <v>139</v>
      </c>
      <c r="D241" s="265">
        <v>143</v>
      </c>
      <c r="E241" s="265">
        <v>302</v>
      </c>
      <c r="F241" s="265">
        <v>293</v>
      </c>
      <c r="G241" s="265">
        <v>152</v>
      </c>
      <c r="H241" s="265">
        <v>152</v>
      </c>
      <c r="I241" s="265">
        <v>150</v>
      </c>
      <c r="J241" s="265">
        <v>138</v>
      </c>
      <c r="K241" s="265">
        <v>194</v>
      </c>
      <c r="L241" s="265">
        <v>215</v>
      </c>
      <c r="M241" s="265">
        <v>163</v>
      </c>
      <c r="N241" s="265">
        <v>166</v>
      </c>
      <c r="O241" s="265">
        <v>204</v>
      </c>
      <c r="P241" s="265">
        <v>204</v>
      </c>
      <c r="Q241" s="265">
        <v>198</v>
      </c>
      <c r="R241" s="265">
        <v>196</v>
      </c>
      <c r="S241" s="265">
        <v>150</v>
      </c>
      <c r="T241" s="265">
        <v>162</v>
      </c>
      <c r="U241" s="265">
        <v>124</v>
      </c>
      <c r="V241" s="265">
        <v>134</v>
      </c>
      <c r="W241" s="265">
        <v>302</v>
      </c>
      <c r="X241" s="265">
        <v>293</v>
      </c>
      <c r="Y241" s="265">
        <v>232</v>
      </c>
      <c r="Z241" s="265">
        <v>232</v>
      </c>
      <c r="AA241" s="265">
        <v>224</v>
      </c>
      <c r="AB241" s="265">
        <v>230</v>
      </c>
      <c r="AC241" s="265"/>
      <c r="AD241" s="265"/>
      <c r="AE241" s="265"/>
      <c r="AF241" s="265"/>
      <c r="AG241" s="265"/>
    </row>
    <row r="242" spans="1:33">
      <c r="A242" s="263" t="s">
        <v>150</v>
      </c>
      <c r="B242" s="264">
        <v>170</v>
      </c>
      <c r="C242" s="265">
        <v>143</v>
      </c>
      <c r="D242" s="265">
        <v>139</v>
      </c>
      <c r="E242" s="265">
        <v>302</v>
      </c>
      <c r="F242" s="265">
        <v>302</v>
      </c>
      <c r="G242" s="265">
        <v>142</v>
      </c>
      <c r="H242" s="265">
        <v>154</v>
      </c>
      <c r="I242" s="265">
        <v>150</v>
      </c>
      <c r="J242" s="265">
        <v>154</v>
      </c>
      <c r="K242" s="265">
        <v>215</v>
      </c>
      <c r="L242" s="265">
        <v>215</v>
      </c>
      <c r="M242" s="265">
        <v>163</v>
      </c>
      <c r="N242" s="265">
        <v>166</v>
      </c>
      <c r="O242" s="265">
        <v>202</v>
      </c>
      <c r="P242" s="265">
        <v>204</v>
      </c>
      <c r="Q242" s="265">
        <v>200</v>
      </c>
      <c r="R242" s="265">
        <v>184</v>
      </c>
      <c r="S242" s="265">
        <v>162</v>
      </c>
      <c r="T242" s="265">
        <v>162</v>
      </c>
      <c r="U242" s="265">
        <v>134</v>
      </c>
      <c r="V242" s="265">
        <v>124</v>
      </c>
      <c r="W242" s="265">
        <v>302</v>
      </c>
      <c r="X242" s="265">
        <v>302</v>
      </c>
      <c r="Y242" s="265">
        <v>232</v>
      </c>
      <c r="Z242" s="265">
        <v>232</v>
      </c>
      <c r="AA242" s="265">
        <v>224</v>
      </c>
      <c r="AB242" s="265">
        <v>224</v>
      </c>
      <c r="AC242" s="265"/>
      <c r="AD242" s="265"/>
      <c r="AE242" s="265"/>
      <c r="AF242" s="265"/>
      <c r="AG242" s="265"/>
    </row>
    <row r="243" spans="1:33">
      <c r="A243" s="263" t="s">
        <v>150</v>
      </c>
      <c r="B243" s="264">
        <v>171</v>
      </c>
      <c r="C243" s="265">
        <v>139</v>
      </c>
      <c r="D243" s="265">
        <v>143</v>
      </c>
      <c r="E243" s="265">
        <v>338</v>
      </c>
      <c r="F243" s="265">
        <v>329</v>
      </c>
      <c r="G243" s="265">
        <v>132</v>
      </c>
      <c r="H243" s="265">
        <v>142</v>
      </c>
      <c r="I243" s="265">
        <v>150</v>
      </c>
      <c r="J243" s="265">
        <v>150</v>
      </c>
      <c r="K243" s="265">
        <v>194</v>
      </c>
      <c r="L243" s="265">
        <v>215</v>
      </c>
      <c r="M243" s="265">
        <v>163</v>
      </c>
      <c r="N243" s="265">
        <v>166</v>
      </c>
      <c r="O243" s="265">
        <v>204</v>
      </c>
      <c r="P243" s="265">
        <v>204</v>
      </c>
      <c r="Q243" s="265">
        <v>184</v>
      </c>
      <c r="R243" s="265">
        <v>198</v>
      </c>
      <c r="S243" s="265">
        <v>150</v>
      </c>
      <c r="T243" s="265">
        <v>162</v>
      </c>
      <c r="U243" s="265">
        <v>124</v>
      </c>
      <c r="V243" s="265">
        <v>134</v>
      </c>
      <c r="W243" s="265">
        <v>302</v>
      </c>
      <c r="X243" s="265">
        <v>302</v>
      </c>
      <c r="Y243" s="265">
        <v>232</v>
      </c>
      <c r="Z243" s="265">
        <v>232</v>
      </c>
      <c r="AA243" s="265">
        <v>224</v>
      </c>
      <c r="AB243" s="265">
        <v>224</v>
      </c>
      <c r="AC243" s="265"/>
      <c r="AD243" s="265"/>
      <c r="AE243" s="265"/>
      <c r="AF243" s="265"/>
      <c r="AG243" s="265"/>
    </row>
    <row r="244" spans="1:33">
      <c r="A244" s="263" t="s">
        <v>150</v>
      </c>
      <c r="B244" s="264">
        <v>172</v>
      </c>
      <c r="C244" s="265">
        <v>139</v>
      </c>
      <c r="D244" s="265">
        <v>143</v>
      </c>
      <c r="E244" s="265">
        <v>329</v>
      </c>
      <c r="F244" s="265">
        <v>338</v>
      </c>
      <c r="G244" s="265">
        <v>150</v>
      </c>
      <c r="H244" s="265">
        <v>150</v>
      </c>
      <c r="I244" s="265">
        <v>150</v>
      </c>
      <c r="J244" s="265">
        <v>186</v>
      </c>
      <c r="K244" s="265">
        <v>194</v>
      </c>
      <c r="L244" s="265">
        <v>215</v>
      </c>
      <c r="M244" s="265">
        <v>163</v>
      </c>
      <c r="N244" s="265">
        <v>166</v>
      </c>
      <c r="O244" s="265">
        <v>204</v>
      </c>
      <c r="P244" s="265">
        <v>202</v>
      </c>
      <c r="Q244" s="265">
        <v>184</v>
      </c>
      <c r="R244" s="265">
        <v>198</v>
      </c>
      <c r="S244" s="265">
        <v>150</v>
      </c>
      <c r="T244" s="265">
        <v>162</v>
      </c>
      <c r="U244" s="265">
        <v>124</v>
      </c>
      <c r="V244" s="265">
        <v>134</v>
      </c>
      <c r="W244" s="265">
        <v>302</v>
      </c>
      <c r="X244" s="265">
        <v>293</v>
      </c>
      <c r="Y244" s="265">
        <v>232</v>
      </c>
      <c r="Z244" s="265">
        <v>232</v>
      </c>
      <c r="AA244" s="265">
        <v>224</v>
      </c>
      <c r="AB244" s="265">
        <v>232</v>
      </c>
      <c r="AC244" s="265"/>
      <c r="AD244" s="265"/>
      <c r="AE244" s="265"/>
      <c r="AF244" s="265"/>
      <c r="AG244" s="265"/>
    </row>
    <row r="245" spans="1:33">
      <c r="A245" s="263" t="s">
        <v>150</v>
      </c>
      <c r="B245" s="264">
        <v>173</v>
      </c>
      <c r="C245" s="265">
        <v>139</v>
      </c>
      <c r="D245" s="265">
        <v>143</v>
      </c>
      <c r="E245" s="265">
        <v>329</v>
      </c>
      <c r="F245" s="265">
        <v>338</v>
      </c>
      <c r="G245" s="265">
        <v>126</v>
      </c>
      <c r="H245" s="265">
        <v>152</v>
      </c>
      <c r="I245" s="265">
        <v>150</v>
      </c>
      <c r="J245" s="265">
        <v>154</v>
      </c>
      <c r="K245" s="265">
        <v>194</v>
      </c>
      <c r="L245" s="265">
        <v>215</v>
      </c>
      <c r="M245" s="265">
        <v>163</v>
      </c>
      <c r="N245" s="265">
        <v>166</v>
      </c>
      <c r="O245" s="265">
        <v>204</v>
      </c>
      <c r="P245" s="265">
        <v>202</v>
      </c>
      <c r="Q245" s="265">
        <v>184</v>
      </c>
      <c r="R245" s="265">
        <v>198</v>
      </c>
      <c r="S245" s="265">
        <v>150</v>
      </c>
      <c r="T245" s="265">
        <v>162</v>
      </c>
      <c r="U245" s="265">
        <v>124</v>
      </c>
      <c r="V245" s="265">
        <v>134</v>
      </c>
      <c r="W245" s="265">
        <v>302</v>
      </c>
      <c r="X245" s="265">
        <v>302</v>
      </c>
      <c r="Y245" s="265">
        <v>232</v>
      </c>
      <c r="Z245" s="265">
        <v>232</v>
      </c>
      <c r="AA245" s="265">
        <v>224</v>
      </c>
      <c r="AB245" s="265">
        <v>224</v>
      </c>
      <c r="AC245" s="265"/>
      <c r="AD245" s="265"/>
      <c r="AE245" s="265"/>
      <c r="AF245" s="265"/>
      <c r="AG245" s="265"/>
    </row>
    <row r="246" spans="1:33">
      <c r="A246" s="263" t="s">
        <v>150</v>
      </c>
      <c r="B246" s="264">
        <v>174</v>
      </c>
      <c r="C246" s="265">
        <v>139</v>
      </c>
      <c r="D246" s="265">
        <v>143</v>
      </c>
      <c r="E246" s="265">
        <v>329</v>
      </c>
      <c r="F246" s="265">
        <v>338</v>
      </c>
      <c r="G246" s="265">
        <v>152</v>
      </c>
      <c r="H246" s="265">
        <v>152</v>
      </c>
      <c r="I246" s="265">
        <v>150</v>
      </c>
      <c r="J246" s="265">
        <v>154</v>
      </c>
      <c r="K246" s="265">
        <v>194</v>
      </c>
      <c r="L246" s="265">
        <v>215</v>
      </c>
      <c r="M246" s="265">
        <v>163</v>
      </c>
      <c r="N246" s="265">
        <v>166</v>
      </c>
      <c r="O246" s="265">
        <v>204</v>
      </c>
      <c r="P246" s="265">
        <v>202</v>
      </c>
      <c r="Q246" s="265">
        <v>184</v>
      </c>
      <c r="R246" s="265">
        <v>198</v>
      </c>
      <c r="S246" s="265">
        <v>150</v>
      </c>
      <c r="T246" s="265">
        <v>162</v>
      </c>
      <c r="U246" s="265">
        <v>124</v>
      </c>
      <c r="V246" s="265">
        <v>134</v>
      </c>
      <c r="W246" s="265">
        <v>302</v>
      </c>
      <c r="X246" s="265">
        <v>302</v>
      </c>
      <c r="Y246" s="265">
        <v>232</v>
      </c>
      <c r="Z246" s="265">
        <v>232</v>
      </c>
      <c r="AA246" s="265">
        <v>224</v>
      </c>
      <c r="AB246" s="265">
        <v>230</v>
      </c>
      <c r="AC246" s="265"/>
      <c r="AD246" s="265"/>
      <c r="AE246" s="265"/>
      <c r="AF246" s="265"/>
      <c r="AG246" s="265"/>
    </row>
    <row r="247" spans="1:33">
      <c r="A247" s="263" t="s">
        <v>150</v>
      </c>
      <c r="B247" s="264">
        <v>175</v>
      </c>
      <c r="C247" s="265">
        <v>139</v>
      </c>
      <c r="D247" s="265">
        <v>143</v>
      </c>
      <c r="E247" s="265">
        <v>332</v>
      </c>
      <c r="F247" s="265">
        <v>302</v>
      </c>
      <c r="G247" s="265">
        <v>150</v>
      </c>
      <c r="H247" s="265">
        <v>154</v>
      </c>
      <c r="I247" s="265">
        <v>150</v>
      </c>
      <c r="J247" s="265">
        <v>190</v>
      </c>
      <c r="K247" s="265">
        <v>215</v>
      </c>
      <c r="L247" s="265">
        <v>194</v>
      </c>
      <c r="M247" s="265">
        <v>163</v>
      </c>
      <c r="N247" s="265">
        <v>166</v>
      </c>
      <c r="O247" s="265">
        <v>206</v>
      </c>
      <c r="P247" s="265">
        <v>204</v>
      </c>
      <c r="Q247" s="265">
        <v>184</v>
      </c>
      <c r="R247" s="265">
        <v>198</v>
      </c>
      <c r="S247" s="265">
        <v>150</v>
      </c>
      <c r="T247" s="265">
        <v>162</v>
      </c>
      <c r="U247" s="265">
        <v>124</v>
      </c>
      <c r="V247" s="265">
        <v>134</v>
      </c>
      <c r="W247" s="265">
        <v>302</v>
      </c>
      <c r="X247" s="265">
        <v>302</v>
      </c>
      <c r="Y247" s="265">
        <v>232</v>
      </c>
      <c r="Z247" s="265">
        <v>232</v>
      </c>
      <c r="AA247" s="265">
        <v>214</v>
      </c>
      <c r="AB247" s="265">
        <v>224</v>
      </c>
      <c r="AC247" s="265"/>
      <c r="AD247" s="265"/>
      <c r="AE247" s="265"/>
      <c r="AF247" s="265"/>
      <c r="AG247" s="265"/>
    </row>
    <row r="248" spans="1:33">
      <c r="A248" s="263" t="s">
        <v>150</v>
      </c>
      <c r="B248" s="264">
        <v>176</v>
      </c>
      <c r="C248" s="265">
        <v>139</v>
      </c>
      <c r="D248" s="265">
        <v>143</v>
      </c>
      <c r="E248" s="265">
        <v>329</v>
      </c>
      <c r="F248" s="265">
        <v>338</v>
      </c>
      <c r="G248" s="265">
        <v>152</v>
      </c>
      <c r="H248" s="265">
        <v>140</v>
      </c>
      <c r="I248" s="265">
        <v>150</v>
      </c>
      <c r="J248" s="265">
        <v>186</v>
      </c>
      <c r="K248" s="265">
        <v>194</v>
      </c>
      <c r="L248" s="265">
        <v>215</v>
      </c>
      <c r="M248" s="265">
        <v>166</v>
      </c>
      <c r="N248" s="265">
        <v>163</v>
      </c>
      <c r="O248" s="265">
        <v>204</v>
      </c>
      <c r="P248" s="265">
        <v>158</v>
      </c>
      <c r="Q248" s="265">
        <v>198</v>
      </c>
      <c r="R248" s="265">
        <v>184</v>
      </c>
      <c r="S248" s="265">
        <v>162</v>
      </c>
      <c r="T248" s="265">
        <v>150</v>
      </c>
      <c r="U248" s="265">
        <v>134</v>
      </c>
      <c r="V248" s="265">
        <v>124</v>
      </c>
      <c r="W248" s="265">
        <v>302</v>
      </c>
      <c r="X248" s="265">
        <v>311</v>
      </c>
      <c r="Y248" s="265">
        <v>232</v>
      </c>
      <c r="Z248" s="265">
        <v>216</v>
      </c>
      <c r="AA248" s="265">
        <v>224</v>
      </c>
      <c r="AB248" s="265">
        <v>206</v>
      </c>
      <c r="AC248" s="265"/>
      <c r="AD248" s="265"/>
      <c r="AE248" s="265"/>
      <c r="AF248" s="265"/>
      <c r="AG248" s="265"/>
    </row>
    <row r="249" spans="1:33">
      <c r="A249" s="263" t="s">
        <v>150</v>
      </c>
      <c r="B249" s="264">
        <v>177</v>
      </c>
      <c r="C249" s="265">
        <v>139</v>
      </c>
      <c r="D249" s="265">
        <v>143</v>
      </c>
      <c r="E249" s="265">
        <v>329</v>
      </c>
      <c r="F249" s="265">
        <v>338</v>
      </c>
      <c r="G249" s="265">
        <v>152</v>
      </c>
      <c r="H249" s="265">
        <v>154</v>
      </c>
      <c r="I249" s="265">
        <v>150</v>
      </c>
      <c r="J249" s="265">
        <v>142</v>
      </c>
      <c r="K249" s="265">
        <v>194</v>
      </c>
      <c r="L249" s="265">
        <v>215</v>
      </c>
      <c r="M249" s="265">
        <v>166</v>
      </c>
      <c r="N249" s="265">
        <v>166</v>
      </c>
      <c r="O249" s="265">
        <v>202</v>
      </c>
      <c r="P249" s="265">
        <v>178</v>
      </c>
      <c r="Q249" s="265">
        <v>182</v>
      </c>
      <c r="R249" s="265">
        <v>196</v>
      </c>
      <c r="S249" s="265">
        <v>150</v>
      </c>
      <c r="T249" s="265">
        <v>162</v>
      </c>
      <c r="U249" s="265">
        <v>124</v>
      </c>
      <c r="V249" s="265">
        <v>134</v>
      </c>
      <c r="W249" s="265">
        <v>302</v>
      </c>
      <c r="X249" s="265">
        <v>302</v>
      </c>
      <c r="Y249" s="265">
        <v>232</v>
      </c>
      <c r="Z249" s="265">
        <v>232</v>
      </c>
      <c r="AA249" s="265">
        <v>224</v>
      </c>
      <c r="AB249" s="265">
        <v>224</v>
      </c>
      <c r="AC249" s="265"/>
      <c r="AD249" s="265"/>
      <c r="AE249" s="265"/>
      <c r="AF249" s="265"/>
      <c r="AG249" s="265"/>
    </row>
    <row r="250" spans="1:33">
      <c r="A250" s="263" t="s">
        <v>150</v>
      </c>
      <c r="B250" s="264">
        <v>178</v>
      </c>
      <c r="C250" s="265">
        <v>139</v>
      </c>
      <c r="D250" s="265">
        <v>143</v>
      </c>
      <c r="E250" s="265">
        <v>329</v>
      </c>
      <c r="F250" s="265">
        <v>338</v>
      </c>
      <c r="G250" s="265">
        <v>152</v>
      </c>
      <c r="H250" s="265">
        <v>140</v>
      </c>
      <c r="I250" s="265">
        <v>150</v>
      </c>
      <c r="J250" s="265">
        <v>154</v>
      </c>
      <c r="K250" s="265">
        <v>215</v>
      </c>
      <c r="L250" s="265">
        <v>194</v>
      </c>
      <c r="M250" s="265">
        <v>163</v>
      </c>
      <c r="N250" s="265">
        <v>166</v>
      </c>
      <c r="O250" s="265">
        <v>204</v>
      </c>
      <c r="P250" s="265">
        <v>202</v>
      </c>
      <c r="Q250" s="265">
        <v>196</v>
      </c>
      <c r="R250" s="265">
        <v>182</v>
      </c>
      <c r="S250" s="265">
        <v>150</v>
      </c>
      <c r="T250" s="265">
        <v>162</v>
      </c>
      <c r="U250" s="265">
        <v>124</v>
      </c>
      <c r="V250" s="265">
        <v>134</v>
      </c>
      <c r="W250" s="265">
        <v>302</v>
      </c>
      <c r="X250" s="265">
        <v>302</v>
      </c>
      <c r="Y250" s="265">
        <v>232</v>
      </c>
      <c r="Z250" s="265">
        <v>232</v>
      </c>
      <c r="AA250" s="265">
        <v>224</v>
      </c>
      <c r="AB250" s="265">
        <v>232</v>
      </c>
      <c r="AC250" s="265"/>
      <c r="AD250" s="265"/>
      <c r="AE250" s="265"/>
      <c r="AF250" s="265"/>
      <c r="AG250" s="265"/>
    </row>
    <row r="251" spans="1:33">
      <c r="A251" s="263" t="s">
        <v>150</v>
      </c>
      <c r="B251" s="264">
        <v>179</v>
      </c>
      <c r="C251" s="265">
        <v>131</v>
      </c>
      <c r="D251" s="265">
        <v>135</v>
      </c>
      <c r="E251" s="265">
        <v>329</v>
      </c>
      <c r="F251" s="265">
        <v>338</v>
      </c>
      <c r="G251" s="265">
        <v>140</v>
      </c>
      <c r="H251" s="265">
        <v>140</v>
      </c>
      <c r="I251" s="265">
        <v>150</v>
      </c>
      <c r="J251" s="265">
        <v>154</v>
      </c>
      <c r="K251" s="265">
        <v>194</v>
      </c>
      <c r="L251" s="265">
        <v>215</v>
      </c>
      <c r="M251" s="265">
        <v>163</v>
      </c>
      <c r="N251" s="265">
        <v>166</v>
      </c>
      <c r="O251" s="265">
        <v>204</v>
      </c>
      <c r="P251" s="265">
        <v>202</v>
      </c>
      <c r="Q251" s="265">
        <v>182</v>
      </c>
      <c r="R251" s="265">
        <v>196</v>
      </c>
      <c r="S251" s="265">
        <v>150</v>
      </c>
      <c r="T251" s="265">
        <v>162</v>
      </c>
      <c r="U251" s="265">
        <v>124</v>
      </c>
      <c r="V251" s="265">
        <v>134</v>
      </c>
      <c r="W251" s="265">
        <v>302</v>
      </c>
      <c r="X251" s="265">
        <v>311</v>
      </c>
      <c r="Y251" s="265">
        <v>232</v>
      </c>
      <c r="Z251" s="265">
        <v>232</v>
      </c>
      <c r="AA251" s="265">
        <v>224</v>
      </c>
      <c r="AB251" s="265">
        <v>224</v>
      </c>
      <c r="AC251" s="265"/>
      <c r="AD251" s="265"/>
      <c r="AE251" s="265"/>
      <c r="AF251" s="265"/>
      <c r="AG251" s="265"/>
    </row>
    <row r="252" spans="1:33">
      <c r="A252" s="263" t="s">
        <v>150</v>
      </c>
      <c r="B252" s="264">
        <v>180</v>
      </c>
      <c r="C252" s="265">
        <v>139</v>
      </c>
      <c r="D252" s="265">
        <v>143</v>
      </c>
      <c r="E252" s="265">
        <v>329</v>
      </c>
      <c r="F252" s="265">
        <v>338</v>
      </c>
      <c r="G252" s="265">
        <v>150</v>
      </c>
      <c r="H252" s="265">
        <v>150</v>
      </c>
      <c r="I252" s="265">
        <v>150</v>
      </c>
      <c r="J252" s="265">
        <v>150</v>
      </c>
      <c r="K252" s="265">
        <v>215</v>
      </c>
      <c r="L252" s="265">
        <v>194</v>
      </c>
      <c r="M252" s="265">
        <v>163</v>
      </c>
      <c r="N252" s="265">
        <v>166</v>
      </c>
      <c r="O252" s="265">
        <v>204</v>
      </c>
      <c r="P252" s="265">
        <v>204</v>
      </c>
      <c r="Q252" s="265">
        <v>184</v>
      </c>
      <c r="R252" s="265">
        <v>198</v>
      </c>
      <c r="S252" s="265">
        <v>150</v>
      </c>
      <c r="T252" s="265">
        <v>162</v>
      </c>
      <c r="U252" s="265">
        <v>124</v>
      </c>
      <c r="V252" s="265">
        <v>134</v>
      </c>
      <c r="W252" s="265">
        <v>302</v>
      </c>
      <c r="X252" s="265">
        <v>302</v>
      </c>
      <c r="Y252" s="265">
        <v>232</v>
      </c>
      <c r="Z252" s="265">
        <v>232</v>
      </c>
      <c r="AA252" s="265">
        <v>224</v>
      </c>
      <c r="AB252" s="265">
        <v>194</v>
      </c>
      <c r="AC252" s="265"/>
      <c r="AD252" s="265"/>
      <c r="AE252" s="265"/>
      <c r="AF252" s="265"/>
      <c r="AG252" s="265"/>
    </row>
    <row r="253" spans="1:33">
      <c r="A253" s="263" t="s">
        <v>150</v>
      </c>
      <c r="B253" s="264">
        <v>181</v>
      </c>
      <c r="C253" s="265">
        <v>131</v>
      </c>
      <c r="D253" s="265">
        <v>135</v>
      </c>
      <c r="E253" s="265">
        <v>329</v>
      </c>
      <c r="F253" s="265">
        <v>338</v>
      </c>
      <c r="G253" s="265">
        <v>152</v>
      </c>
      <c r="H253" s="265">
        <v>150</v>
      </c>
      <c r="I253" s="265">
        <v>150</v>
      </c>
      <c r="J253" s="265">
        <v>158</v>
      </c>
      <c r="K253" s="265">
        <v>194</v>
      </c>
      <c r="L253" s="265">
        <v>215</v>
      </c>
      <c r="M253" s="265">
        <v>163</v>
      </c>
      <c r="N253" s="265">
        <v>166</v>
      </c>
      <c r="O253" s="265">
        <v>204</v>
      </c>
      <c r="P253" s="265">
        <v>202</v>
      </c>
      <c r="Q253" s="265">
        <v>184</v>
      </c>
      <c r="R253" s="265">
        <v>198</v>
      </c>
      <c r="S253" s="265">
        <v>150</v>
      </c>
      <c r="T253" s="265">
        <v>162</v>
      </c>
      <c r="U253" s="265">
        <v>124</v>
      </c>
      <c r="V253" s="265">
        <v>134</v>
      </c>
      <c r="W253" s="265">
        <v>302</v>
      </c>
      <c r="X253" s="265">
        <v>302</v>
      </c>
      <c r="Y253" s="265">
        <v>232</v>
      </c>
      <c r="Z253" s="265">
        <v>232</v>
      </c>
      <c r="AA253" s="265">
        <v>232</v>
      </c>
      <c r="AB253" s="265">
        <v>214</v>
      </c>
      <c r="AC253" s="265"/>
      <c r="AD253" s="265"/>
      <c r="AE253" s="265"/>
      <c r="AF253" s="265"/>
      <c r="AG253" s="265"/>
    </row>
    <row r="254" spans="1:33">
      <c r="A254" s="263" t="s">
        <v>150</v>
      </c>
      <c r="B254" s="264">
        <v>182</v>
      </c>
      <c r="C254" s="265">
        <v>139</v>
      </c>
      <c r="D254" s="265">
        <v>143</v>
      </c>
      <c r="E254" s="265">
        <v>329</v>
      </c>
      <c r="F254" s="265">
        <v>338</v>
      </c>
      <c r="G254" s="265">
        <v>150</v>
      </c>
      <c r="H254" s="265">
        <v>150</v>
      </c>
      <c r="I254" s="265">
        <v>150</v>
      </c>
      <c r="J254" s="265">
        <v>150</v>
      </c>
      <c r="K254" s="265">
        <v>194</v>
      </c>
      <c r="L254" s="265">
        <v>215</v>
      </c>
      <c r="M254" s="265">
        <v>163</v>
      </c>
      <c r="N254" s="265">
        <v>166</v>
      </c>
      <c r="O254" s="265">
        <v>202</v>
      </c>
      <c r="P254" s="265">
        <v>204</v>
      </c>
      <c r="Q254" s="265">
        <v>184</v>
      </c>
      <c r="R254" s="265">
        <v>184</v>
      </c>
      <c r="S254" s="265">
        <v>162</v>
      </c>
      <c r="T254" s="265">
        <v>150</v>
      </c>
      <c r="U254" s="265">
        <v>124</v>
      </c>
      <c r="V254" s="265">
        <v>134</v>
      </c>
      <c r="W254" s="265">
        <v>302</v>
      </c>
      <c r="X254" s="265">
        <v>302</v>
      </c>
      <c r="Y254" s="265">
        <v>232</v>
      </c>
      <c r="Z254" s="265">
        <v>232</v>
      </c>
      <c r="AA254" s="265">
        <v>224</v>
      </c>
      <c r="AB254" s="265">
        <v>206</v>
      </c>
      <c r="AC254" s="265"/>
      <c r="AD254" s="265"/>
      <c r="AE254" s="265"/>
      <c r="AF254" s="265"/>
      <c r="AG254" s="265"/>
    </row>
    <row r="255" spans="1:33">
      <c r="A255" s="263" t="s">
        <v>150</v>
      </c>
      <c r="B255" s="264">
        <v>183</v>
      </c>
      <c r="C255" s="265">
        <v>139</v>
      </c>
      <c r="D255" s="265">
        <v>143</v>
      </c>
      <c r="E255" s="265">
        <v>329</v>
      </c>
      <c r="F255" s="265">
        <v>338</v>
      </c>
      <c r="G255" s="265">
        <v>152</v>
      </c>
      <c r="H255" s="265">
        <v>154</v>
      </c>
      <c r="I255" s="265">
        <v>150</v>
      </c>
      <c r="J255" s="265">
        <v>154</v>
      </c>
      <c r="K255" s="265">
        <v>215</v>
      </c>
      <c r="L255" s="265">
        <v>194</v>
      </c>
      <c r="M255" s="265">
        <v>163</v>
      </c>
      <c r="N255" s="265">
        <v>166</v>
      </c>
      <c r="O255" s="265">
        <v>206</v>
      </c>
      <c r="P255" s="265">
        <v>204</v>
      </c>
      <c r="Q255" s="265">
        <v>182</v>
      </c>
      <c r="R255" s="265">
        <v>196</v>
      </c>
      <c r="S255" s="265">
        <v>150</v>
      </c>
      <c r="T255" s="265">
        <v>162</v>
      </c>
      <c r="U255" s="265">
        <v>124</v>
      </c>
      <c r="V255" s="265">
        <v>134</v>
      </c>
      <c r="W255" s="265">
        <v>311</v>
      </c>
      <c r="X255" s="265">
        <v>302</v>
      </c>
      <c r="Y255" s="265">
        <v>232</v>
      </c>
      <c r="Z255" s="265">
        <v>232</v>
      </c>
      <c r="AA255" s="265">
        <v>224</v>
      </c>
      <c r="AB255" s="265">
        <v>224</v>
      </c>
      <c r="AC255" s="265"/>
      <c r="AD255" s="265"/>
      <c r="AE255" s="265"/>
      <c r="AF255" s="265"/>
      <c r="AG255" s="265"/>
    </row>
    <row r="256" spans="1:33">
      <c r="A256" s="263" t="s">
        <v>150</v>
      </c>
      <c r="B256" s="264">
        <v>184</v>
      </c>
      <c r="C256" s="265">
        <v>139</v>
      </c>
      <c r="D256" s="265">
        <v>143</v>
      </c>
      <c r="E256" s="265">
        <v>329</v>
      </c>
      <c r="F256" s="265">
        <v>338</v>
      </c>
      <c r="G256" s="265">
        <v>152</v>
      </c>
      <c r="H256" s="265">
        <v>150</v>
      </c>
      <c r="I256" s="265">
        <v>150</v>
      </c>
      <c r="J256" s="265">
        <v>150</v>
      </c>
      <c r="K256" s="265">
        <v>194</v>
      </c>
      <c r="L256" s="265">
        <v>215</v>
      </c>
      <c r="M256" s="265">
        <v>163</v>
      </c>
      <c r="N256" s="265">
        <v>166</v>
      </c>
      <c r="O256" s="265">
        <v>204</v>
      </c>
      <c r="P256" s="265">
        <v>200</v>
      </c>
      <c r="Q256" s="265">
        <v>198</v>
      </c>
      <c r="R256" s="265">
        <v>184</v>
      </c>
      <c r="S256" s="265">
        <v>150</v>
      </c>
      <c r="T256" s="265">
        <v>162</v>
      </c>
      <c r="U256" s="265">
        <v>124</v>
      </c>
      <c r="V256" s="265">
        <v>134</v>
      </c>
      <c r="W256" s="265">
        <v>302</v>
      </c>
      <c r="X256" s="265">
        <v>302</v>
      </c>
      <c r="Y256" s="265">
        <v>232</v>
      </c>
      <c r="Z256" s="265">
        <v>232</v>
      </c>
      <c r="AA256" s="265">
        <v>224</v>
      </c>
      <c r="AB256" s="265">
        <v>224</v>
      </c>
      <c r="AC256" s="265"/>
      <c r="AD256" s="265"/>
      <c r="AE256" s="265"/>
      <c r="AF256" s="265"/>
      <c r="AG256" s="265"/>
    </row>
    <row r="257" spans="1:33">
      <c r="A257" s="263" t="s">
        <v>150</v>
      </c>
      <c r="B257" s="264">
        <v>185</v>
      </c>
      <c r="C257" s="265">
        <v>139</v>
      </c>
      <c r="D257" s="265">
        <v>143</v>
      </c>
      <c r="E257" s="265">
        <v>338</v>
      </c>
      <c r="F257" s="265">
        <v>329</v>
      </c>
      <c r="G257" s="265">
        <v>140</v>
      </c>
      <c r="H257" s="265">
        <v>140</v>
      </c>
      <c r="I257" s="265">
        <v>150</v>
      </c>
      <c r="J257" s="265">
        <v>154</v>
      </c>
      <c r="K257" s="265">
        <v>194</v>
      </c>
      <c r="L257" s="265">
        <v>215</v>
      </c>
      <c r="M257" s="265">
        <v>163</v>
      </c>
      <c r="N257" s="265">
        <v>166</v>
      </c>
      <c r="O257" s="265">
        <v>204</v>
      </c>
      <c r="P257" s="265">
        <v>158</v>
      </c>
      <c r="Q257" s="265">
        <v>184</v>
      </c>
      <c r="R257" s="265">
        <v>198</v>
      </c>
      <c r="S257" s="265">
        <v>150</v>
      </c>
      <c r="T257" s="265">
        <v>162</v>
      </c>
      <c r="U257" s="265">
        <v>124</v>
      </c>
      <c r="V257" s="265">
        <v>134</v>
      </c>
      <c r="W257" s="265">
        <v>302</v>
      </c>
      <c r="X257" s="265">
        <v>302</v>
      </c>
      <c r="Y257" s="265">
        <v>232</v>
      </c>
      <c r="Z257" s="265">
        <v>232</v>
      </c>
      <c r="AA257" s="265">
        <v>224</v>
      </c>
      <c r="AB257" s="265">
        <v>224</v>
      </c>
      <c r="AC257" s="265"/>
      <c r="AD257" s="265"/>
      <c r="AE257" s="265"/>
      <c r="AF257" s="265"/>
      <c r="AG257" s="265"/>
    </row>
    <row r="258" spans="1:33">
      <c r="A258" s="263" t="s">
        <v>150</v>
      </c>
      <c r="B258" s="264">
        <v>186</v>
      </c>
      <c r="C258" s="265">
        <v>143</v>
      </c>
      <c r="D258" s="265">
        <v>143</v>
      </c>
      <c r="E258" s="265">
        <v>302</v>
      </c>
      <c r="F258" s="265">
        <v>302</v>
      </c>
      <c r="G258" s="265">
        <v>152</v>
      </c>
      <c r="H258" s="265">
        <v>150</v>
      </c>
      <c r="I258" s="265">
        <v>158</v>
      </c>
      <c r="J258" s="265">
        <v>186</v>
      </c>
      <c r="K258" s="265">
        <v>200</v>
      </c>
      <c r="L258" s="265">
        <v>215</v>
      </c>
      <c r="M258" s="265">
        <v>166</v>
      </c>
      <c r="N258" s="265">
        <v>163</v>
      </c>
      <c r="O258" s="265">
        <v>202</v>
      </c>
      <c r="P258" s="265">
        <v>206</v>
      </c>
      <c r="Q258" s="265">
        <v>196</v>
      </c>
      <c r="R258" s="265">
        <v>196</v>
      </c>
      <c r="S258" s="265">
        <v>162</v>
      </c>
      <c r="T258" s="265">
        <v>150</v>
      </c>
      <c r="U258" s="265">
        <v>124</v>
      </c>
      <c r="V258" s="265">
        <v>134</v>
      </c>
      <c r="W258" s="265">
        <v>302</v>
      </c>
      <c r="X258" s="265">
        <v>302</v>
      </c>
      <c r="Y258" s="265">
        <v>232</v>
      </c>
      <c r="Z258" s="265">
        <v>232</v>
      </c>
      <c r="AA258" s="265">
        <v>224</v>
      </c>
      <c r="AB258" s="265">
        <v>194</v>
      </c>
      <c r="AC258" s="265"/>
      <c r="AD258" s="265"/>
      <c r="AE258" s="265"/>
      <c r="AF258" s="265"/>
      <c r="AG258" s="265"/>
    </row>
    <row r="259" spans="1:33">
      <c r="A259" s="263" t="s">
        <v>150</v>
      </c>
      <c r="B259" s="264">
        <v>187</v>
      </c>
      <c r="C259" s="265">
        <v>139</v>
      </c>
      <c r="D259" s="265">
        <v>143</v>
      </c>
      <c r="E259" s="265">
        <v>338</v>
      </c>
      <c r="F259" s="265">
        <v>329</v>
      </c>
      <c r="G259" s="265">
        <v>152</v>
      </c>
      <c r="H259" s="265">
        <v>140</v>
      </c>
      <c r="I259" s="265">
        <v>150</v>
      </c>
      <c r="J259" s="265">
        <v>186</v>
      </c>
      <c r="K259" s="265">
        <v>194</v>
      </c>
      <c r="L259" s="265">
        <v>215</v>
      </c>
      <c r="M259" s="265">
        <v>163</v>
      </c>
      <c r="N259" s="265">
        <v>166</v>
      </c>
      <c r="O259" s="265">
        <v>204</v>
      </c>
      <c r="P259" s="265">
        <v>206</v>
      </c>
      <c r="Q259" s="265">
        <v>198</v>
      </c>
      <c r="R259" s="265">
        <v>184</v>
      </c>
      <c r="S259" s="265">
        <v>150</v>
      </c>
      <c r="T259" s="265">
        <v>162</v>
      </c>
      <c r="U259" s="265">
        <v>124</v>
      </c>
      <c r="V259" s="265">
        <v>134</v>
      </c>
      <c r="W259" s="265">
        <v>302</v>
      </c>
      <c r="X259" s="265">
        <v>320</v>
      </c>
      <c r="Y259" s="265">
        <v>232</v>
      </c>
      <c r="Z259" s="265">
        <v>232</v>
      </c>
      <c r="AA259" s="265">
        <v>224</v>
      </c>
      <c r="AB259" s="265">
        <v>194</v>
      </c>
      <c r="AC259" s="265"/>
      <c r="AD259" s="265"/>
      <c r="AE259" s="265"/>
      <c r="AF259" s="265"/>
      <c r="AG259" s="265"/>
    </row>
    <row r="260" spans="1:33">
      <c r="A260" s="263" t="s">
        <v>150</v>
      </c>
      <c r="B260" s="264">
        <v>188</v>
      </c>
      <c r="C260" s="265">
        <v>139</v>
      </c>
      <c r="D260" s="265">
        <v>143</v>
      </c>
      <c r="E260" s="265">
        <v>329</v>
      </c>
      <c r="F260" s="265">
        <v>338</v>
      </c>
      <c r="G260" s="265">
        <v>150</v>
      </c>
      <c r="H260" s="265">
        <v>140</v>
      </c>
      <c r="I260" s="265">
        <v>150</v>
      </c>
      <c r="J260" s="265">
        <v>154</v>
      </c>
      <c r="K260" s="265">
        <v>194</v>
      </c>
      <c r="L260" s="265">
        <v>215</v>
      </c>
      <c r="M260" s="265">
        <v>163</v>
      </c>
      <c r="N260" s="265">
        <v>166</v>
      </c>
      <c r="O260" s="265">
        <v>204</v>
      </c>
      <c r="P260" s="265">
        <v>206</v>
      </c>
      <c r="Q260" s="265">
        <v>184</v>
      </c>
      <c r="R260" s="265">
        <v>198</v>
      </c>
      <c r="S260" s="265">
        <v>150</v>
      </c>
      <c r="T260" s="265">
        <v>162</v>
      </c>
      <c r="U260" s="265">
        <v>124</v>
      </c>
      <c r="V260" s="265">
        <v>134</v>
      </c>
      <c r="W260" s="265">
        <v>302</v>
      </c>
      <c r="X260" s="265">
        <v>299</v>
      </c>
      <c r="Y260" s="265">
        <v>232</v>
      </c>
      <c r="Z260" s="265">
        <v>232</v>
      </c>
      <c r="AA260" s="265">
        <v>224</v>
      </c>
      <c r="AB260" s="265">
        <v>224</v>
      </c>
      <c r="AC260" s="265"/>
      <c r="AD260" s="265"/>
      <c r="AE260" s="265"/>
      <c r="AF260" s="265"/>
      <c r="AG260" s="265"/>
    </row>
    <row r="261" spans="1:33">
      <c r="A261" s="263" t="s">
        <v>150</v>
      </c>
      <c r="B261" s="264">
        <v>189</v>
      </c>
      <c r="C261" s="265">
        <v>139</v>
      </c>
      <c r="D261" s="265">
        <v>143</v>
      </c>
      <c r="E261" s="265">
        <v>329</v>
      </c>
      <c r="F261" s="265">
        <v>338</v>
      </c>
      <c r="G261" s="265">
        <v>152</v>
      </c>
      <c r="H261" s="265">
        <v>150</v>
      </c>
      <c r="I261" s="265">
        <v>150</v>
      </c>
      <c r="J261" s="265">
        <v>170</v>
      </c>
      <c r="K261" s="265">
        <v>194</v>
      </c>
      <c r="L261" s="265">
        <v>215</v>
      </c>
      <c r="M261" s="265">
        <v>163</v>
      </c>
      <c r="N261" s="265">
        <v>166</v>
      </c>
      <c r="O261" s="265">
        <v>204</v>
      </c>
      <c r="P261" s="265">
        <v>202</v>
      </c>
      <c r="Q261" s="265">
        <v>184</v>
      </c>
      <c r="R261" s="265">
        <v>198</v>
      </c>
      <c r="S261" s="265">
        <v>150</v>
      </c>
      <c r="T261" s="265">
        <v>162</v>
      </c>
      <c r="U261" s="265">
        <v>124</v>
      </c>
      <c r="V261" s="265">
        <v>134</v>
      </c>
      <c r="W261" s="265">
        <v>302</v>
      </c>
      <c r="X261" s="265">
        <v>293</v>
      </c>
      <c r="Y261" s="265">
        <v>232</v>
      </c>
      <c r="Z261" s="265">
        <v>232</v>
      </c>
      <c r="AA261" s="265">
        <v>224</v>
      </c>
      <c r="AB261" s="265">
        <v>224</v>
      </c>
      <c r="AC261" s="265"/>
      <c r="AD261" s="265"/>
      <c r="AE261" s="265"/>
      <c r="AF261" s="265"/>
      <c r="AG261" s="265"/>
    </row>
    <row r="262" spans="1:33">
      <c r="A262" s="263" t="s">
        <v>150</v>
      </c>
      <c r="B262" s="264">
        <v>190</v>
      </c>
      <c r="C262" s="265">
        <v>131</v>
      </c>
      <c r="D262" s="265">
        <v>135</v>
      </c>
      <c r="E262" s="265">
        <v>329</v>
      </c>
      <c r="F262" s="265">
        <v>338</v>
      </c>
      <c r="G262" s="265">
        <v>152</v>
      </c>
      <c r="H262" s="265">
        <v>150</v>
      </c>
      <c r="I262" s="265">
        <v>158</v>
      </c>
      <c r="J262" s="265">
        <v>150</v>
      </c>
      <c r="K262" s="265">
        <v>215</v>
      </c>
      <c r="L262" s="265">
        <v>194</v>
      </c>
      <c r="M262" s="265">
        <v>163</v>
      </c>
      <c r="N262" s="265">
        <v>166</v>
      </c>
      <c r="O262" s="265">
        <v>206</v>
      </c>
      <c r="P262" s="265">
        <v>204</v>
      </c>
      <c r="Q262" s="265">
        <v>196</v>
      </c>
      <c r="R262" s="265">
        <v>184</v>
      </c>
      <c r="S262" s="265">
        <v>150</v>
      </c>
      <c r="T262" s="265">
        <v>162</v>
      </c>
      <c r="U262" s="265">
        <v>124</v>
      </c>
      <c r="V262" s="265">
        <v>134</v>
      </c>
      <c r="W262" s="265">
        <v>302</v>
      </c>
      <c r="X262" s="265">
        <v>302</v>
      </c>
      <c r="Y262" s="265">
        <v>232</v>
      </c>
      <c r="Z262" s="265">
        <v>232</v>
      </c>
      <c r="AA262" s="265">
        <v>224</v>
      </c>
      <c r="AB262" s="265">
        <v>194</v>
      </c>
      <c r="AC262" s="265"/>
      <c r="AD262" s="265"/>
      <c r="AE262" s="265"/>
      <c r="AF262" s="265"/>
      <c r="AG262" s="265"/>
    </row>
    <row r="263" spans="1:33">
      <c r="A263" s="263" t="s">
        <v>150</v>
      </c>
      <c r="B263" s="264">
        <v>191</v>
      </c>
      <c r="C263" s="265">
        <v>139</v>
      </c>
      <c r="D263" s="265">
        <v>143</v>
      </c>
      <c r="E263" s="265">
        <v>302</v>
      </c>
      <c r="F263" s="265">
        <v>293</v>
      </c>
      <c r="G263" s="265">
        <v>150</v>
      </c>
      <c r="H263" s="265">
        <v>150</v>
      </c>
      <c r="I263" s="265">
        <v>150</v>
      </c>
      <c r="J263" s="265">
        <v>150</v>
      </c>
      <c r="K263" s="265">
        <v>194</v>
      </c>
      <c r="L263" s="265">
        <v>215</v>
      </c>
      <c r="M263" s="265">
        <v>160</v>
      </c>
      <c r="N263" s="265">
        <v>163</v>
      </c>
      <c r="O263" s="265">
        <v>202</v>
      </c>
      <c r="P263" s="265">
        <v>202</v>
      </c>
      <c r="Q263" s="265">
        <v>200</v>
      </c>
      <c r="R263" s="265">
        <v>184</v>
      </c>
      <c r="S263" s="265">
        <v>162</v>
      </c>
      <c r="T263" s="265">
        <v>150</v>
      </c>
      <c r="U263" s="265">
        <v>124</v>
      </c>
      <c r="V263" s="265">
        <v>134</v>
      </c>
      <c r="W263" s="265">
        <v>302</v>
      </c>
      <c r="X263" s="265">
        <v>302</v>
      </c>
      <c r="Y263" s="265">
        <v>232</v>
      </c>
      <c r="Z263" s="265">
        <v>232</v>
      </c>
      <c r="AA263" s="265">
        <v>224</v>
      </c>
      <c r="AB263" s="265">
        <v>224</v>
      </c>
      <c r="AC263" s="265"/>
      <c r="AD263" s="265"/>
      <c r="AE263" s="265"/>
      <c r="AF263" s="265"/>
      <c r="AG263" s="265"/>
    </row>
    <row r="264" spans="1:33">
      <c r="A264" s="263" t="s">
        <v>150</v>
      </c>
      <c r="B264" s="264">
        <v>192</v>
      </c>
      <c r="C264" s="265">
        <v>139</v>
      </c>
      <c r="D264" s="265">
        <v>143</v>
      </c>
      <c r="E264" s="265">
        <v>329</v>
      </c>
      <c r="F264" s="265">
        <v>338</v>
      </c>
      <c r="G264" s="265">
        <v>150</v>
      </c>
      <c r="H264" s="265">
        <v>150</v>
      </c>
      <c r="I264" s="265">
        <v>150</v>
      </c>
      <c r="J264" s="265">
        <v>186</v>
      </c>
      <c r="K264" s="265">
        <v>194</v>
      </c>
      <c r="L264" s="265">
        <v>215</v>
      </c>
      <c r="M264" s="265">
        <v>163</v>
      </c>
      <c r="N264" s="265">
        <v>166</v>
      </c>
      <c r="O264" s="265">
        <v>202</v>
      </c>
      <c r="P264" s="265">
        <v>204</v>
      </c>
      <c r="Q264" s="265">
        <v>196</v>
      </c>
      <c r="R264" s="265">
        <v>198</v>
      </c>
      <c r="S264" s="265">
        <v>150</v>
      </c>
      <c r="T264" s="265">
        <v>162</v>
      </c>
      <c r="U264" s="265">
        <v>124</v>
      </c>
      <c r="V264" s="265">
        <v>134</v>
      </c>
      <c r="W264" s="265">
        <v>302</v>
      </c>
      <c r="X264" s="265">
        <v>302</v>
      </c>
      <c r="Y264" s="265">
        <v>232</v>
      </c>
      <c r="Z264" s="265">
        <v>232</v>
      </c>
      <c r="AA264" s="265">
        <v>230</v>
      </c>
      <c r="AB264" s="265">
        <v>224</v>
      </c>
      <c r="AC264" s="265"/>
      <c r="AD264" s="265"/>
      <c r="AE264" s="265"/>
      <c r="AF264" s="265"/>
      <c r="AG264" s="265"/>
    </row>
    <row r="265" spans="1:33">
      <c r="A265" s="263" t="s">
        <v>150</v>
      </c>
      <c r="B265" s="264">
        <v>193</v>
      </c>
      <c r="C265" s="265">
        <v>139</v>
      </c>
      <c r="D265" s="265">
        <v>143</v>
      </c>
      <c r="E265" s="265">
        <v>302</v>
      </c>
      <c r="F265" s="265">
        <v>329</v>
      </c>
      <c r="G265" s="265">
        <v>150</v>
      </c>
      <c r="H265" s="265">
        <v>140</v>
      </c>
      <c r="I265" s="265">
        <v>174</v>
      </c>
      <c r="J265" s="265">
        <v>190</v>
      </c>
      <c r="K265" s="265">
        <v>194</v>
      </c>
      <c r="L265" s="265">
        <v>200</v>
      </c>
      <c r="M265" s="265">
        <v>163</v>
      </c>
      <c r="N265" s="265">
        <v>166</v>
      </c>
      <c r="O265" s="265">
        <v>202</v>
      </c>
      <c r="P265" s="265">
        <v>202</v>
      </c>
      <c r="Q265" s="265">
        <v>196</v>
      </c>
      <c r="R265" s="265">
        <v>200</v>
      </c>
      <c r="S265" s="265">
        <v>150</v>
      </c>
      <c r="T265" s="265">
        <v>162</v>
      </c>
      <c r="U265" s="265">
        <v>146</v>
      </c>
      <c r="V265" s="265">
        <v>122</v>
      </c>
      <c r="W265" s="265">
        <v>302</v>
      </c>
      <c r="X265" s="265">
        <v>293</v>
      </c>
      <c r="Y265" s="265">
        <v>232</v>
      </c>
      <c r="Z265" s="265">
        <v>232</v>
      </c>
      <c r="AA265" s="265">
        <v>192</v>
      </c>
      <c r="AB265" s="265">
        <v>224</v>
      </c>
      <c r="AC265" s="265"/>
      <c r="AD265" s="265"/>
      <c r="AE265" s="265"/>
      <c r="AF265" s="265"/>
      <c r="AG265" s="265"/>
    </row>
    <row r="266" spans="1:33">
      <c r="A266" s="263" t="s">
        <v>150</v>
      </c>
      <c r="B266" s="264">
        <v>194</v>
      </c>
      <c r="C266" s="265">
        <v>139</v>
      </c>
      <c r="D266" s="265">
        <v>143</v>
      </c>
      <c r="E266" s="265">
        <v>329</v>
      </c>
      <c r="F266" s="265">
        <v>338</v>
      </c>
      <c r="G266" s="265">
        <v>150</v>
      </c>
      <c r="H266" s="265">
        <v>140</v>
      </c>
      <c r="I266" s="265">
        <v>150</v>
      </c>
      <c r="J266" s="265">
        <v>174</v>
      </c>
      <c r="K266" s="265">
        <v>197</v>
      </c>
      <c r="L266" s="265">
        <v>215</v>
      </c>
      <c r="M266" s="265">
        <v>163</v>
      </c>
      <c r="N266" s="265">
        <v>166</v>
      </c>
      <c r="O266" s="265">
        <v>204</v>
      </c>
      <c r="P266" s="265">
        <v>202</v>
      </c>
      <c r="Q266" s="265">
        <v>200</v>
      </c>
      <c r="R266" s="265">
        <v>196</v>
      </c>
      <c r="S266" s="265">
        <v>150</v>
      </c>
      <c r="T266" s="265">
        <v>168</v>
      </c>
      <c r="U266" s="265">
        <v>146</v>
      </c>
      <c r="V266" s="265">
        <v>134</v>
      </c>
      <c r="W266" s="265">
        <v>320</v>
      </c>
      <c r="X266" s="265">
        <v>302</v>
      </c>
      <c r="Y266" s="265">
        <v>232</v>
      </c>
      <c r="Z266" s="265">
        <v>232</v>
      </c>
      <c r="AA266" s="265">
        <v>224</v>
      </c>
      <c r="AB266" s="265">
        <v>232</v>
      </c>
      <c r="AC266" s="265"/>
      <c r="AD266" s="265"/>
      <c r="AE266" s="265"/>
      <c r="AF266" s="265"/>
      <c r="AG266" s="265"/>
    </row>
    <row r="267" spans="1:33">
      <c r="A267" s="263" t="s">
        <v>150</v>
      </c>
      <c r="B267" s="264">
        <v>195</v>
      </c>
      <c r="C267" s="265">
        <v>139</v>
      </c>
      <c r="D267" s="265">
        <v>143</v>
      </c>
      <c r="E267" s="265">
        <v>338</v>
      </c>
      <c r="F267" s="265">
        <v>329</v>
      </c>
      <c r="G267" s="265">
        <v>152</v>
      </c>
      <c r="H267" s="265">
        <v>152</v>
      </c>
      <c r="I267" s="265">
        <v>150</v>
      </c>
      <c r="J267" s="265">
        <v>150</v>
      </c>
      <c r="K267" s="265">
        <v>194</v>
      </c>
      <c r="L267" s="265">
        <v>215</v>
      </c>
      <c r="M267" s="265">
        <v>163</v>
      </c>
      <c r="N267" s="265">
        <v>166</v>
      </c>
      <c r="O267" s="265">
        <v>204</v>
      </c>
      <c r="P267" s="265">
        <v>204</v>
      </c>
      <c r="Q267" s="265">
        <v>184</v>
      </c>
      <c r="R267" s="265">
        <v>198</v>
      </c>
      <c r="S267" s="265">
        <v>150</v>
      </c>
      <c r="T267" s="265">
        <v>162</v>
      </c>
      <c r="U267" s="265">
        <v>134</v>
      </c>
      <c r="V267" s="265">
        <v>124</v>
      </c>
      <c r="W267" s="265">
        <v>302</v>
      </c>
      <c r="X267" s="265">
        <v>311</v>
      </c>
      <c r="Y267" s="265">
        <v>232</v>
      </c>
      <c r="Z267" s="265">
        <v>232</v>
      </c>
      <c r="AA267" s="265">
        <v>224</v>
      </c>
      <c r="AB267" s="265">
        <v>194</v>
      </c>
      <c r="AC267" s="265"/>
      <c r="AD267" s="265"/>
      <c r="AE267" s="265"/>
      <c r="AF267" s="265"/>
      <c r="AG267" s="265"/>
    </row>
    <row r="268" spans="1:33">
      <c r="A268" s="263" t="s">
        <v>150</v>
      </c>
      <c r="B268" s="264">
        <v>196</v>
      </c>
      <c r="C268" s="265">
        <v>139</v>
      </c>
      <c r="D268" s="265">
        <v>143</v>
      </c>
      <c r="E268" s="265">
        <v>338</v>
      </c>
      <c r="F268" s="265">
        <v>329</v>
      </c>
      <c r="G268" s="265">
        <v>142</v>
      </c>
      <c r="H268" s="265">
        <v>150</v>
      </c>
      <c r="I268" s="265">
        <v>150</v>
      </c>
      <c r="J268" s="265">
        <v>142</v>
      </c>
      <c r="K268" s="265">
        <v>194</v>
      </c>
      <c r="L268" s="265">
        <v>215</v>
      </c>
      <c r="M268" s="265">
        <v>163</v>
      </c>
      <c r="N268" s="265">
        <v>166</v>
      </c>
      <c r="O268" s="265">
        <v>204</v>
      </c>
      <c r="P268" s="265">
        <v>202</v>
      </c>
      <c r="Q268" s="265">
        <v>184</v>
      </c>
      <c r="R268" s="265">
        <v>198</v>
      </c>
      <c r="S268" s="265">
        <v>150</v>
      </c>
      <c r="T268" s="265">
        <v>150</v>
      </c>
      <c r="U268" s="265">
        <v>132</v>
      </c>
      <c r="V268" s="265">
        <v>134</v>
      </c>
      <c r="W268" s="265">
        <v>302</v>
      </c>
      <c r="X268" s="265">
        <v>299</v>
      </c>
      <c r="Y268" s="265">
        <v>232</v>
      </c>
      <c r="Z268" s="265">
        <v>232</v>
      </c>
      <c r="AA268" s="265">
        <v>224</v>
      </c>
      <c r="AB268" s="265">
        <v>194</v>
      </c>
      <c r="AC268" s="265"/>
      <c r="AD268" s="265"/>
      <c r="AE268" s="265"/>
      <c r="AF268" s="265"/>
      <c r="AG268" s="265"/>
    </row>
    <row r="269" spans="1:33">
      <c r="A269" s="263" t="s">
        <v>150</v>
      </c>
      <c r="B269" s="264">
        <v>197</v>
      </c>
      <c r="C269" s="265">
        <v>139</v>
      </c>
      <c r="D269" s="265">
        <v>143</v>
      </c>
      <c r="E269" s="265">
        <v>338</v>
      </c>
      <c r="F269" s="265">
        <v>329</v>
      </c>
      <c r="G269" s="265">
        <v>150</v>
      </c>
      <c r="H269" s="265">
        <v>152</v>
      </c>
      <c r="I269" s="265">
        <v>150</v>
      </c>
      <c r="J269" s="265">
        <v>154</v>
      </c>
      <c r="K269" s="265">
        <v>194</v>
      </c>
      <c r="L269" s="265">
        <v>215</v>
      </c>
      <c r="M269" s="265">
        <v>163</v>
      </c>
      <c r="N269" s="265">
        <v>166</v>
      </c>
      <c r="O269" s="265">
        <v>202</v>
      </c>
      <c r="P269" s="265">
        <v>202</v>
      </c>
      <c r="Q269" s="265">
        <v>184</v>
      </c>
      <c r="R269" s="265">
        <v>198</v>
      </c>
      <c r="S269" s="265">
        <v>150</v>
      </c>
      <c r="T269" s="265">
        <v>162</v>
      </c>
      <c r="U269" s="265">
        <v>134</v>
      </c>
      <c r="V269" s="265">
        <v>146</v>
      </c>
      <c r="W269" s="265">
        <v>302</v>
      </c>
      <c r="X269" s="265">
        <v>302</v>
      </c>
      <c r="Y269" s="265">
        <v>232</v>
      </c>
      <c r="Z269" s="265">
        <v>232</v>
      </c>
      <c r="AA269" s="265">
        <v>224</v>
      </c>
      <c r="AB269" s="265">
        <v>224</v>
      </c>
      <c r="AC269" s="265"/>
      <c r="AD269" s="265"/>
      <c r="AE269" s="265"/>
      <c r="AF269" s="265"/>
      <c r="AG269" s="265"/>
    </row>
    <row r="270" spans="1:33">
      <c r="A270" s="263" t="s">
        <v>150</v>
      </c>
      <c r="B270" s="264">
        <v>198</v>
      </c>
      <c r="C270" s="265">
        <v>139</v>
      </c>
      <c r="D270" s="265">
        <v>143</v>
      </c>
      <c r="E270" s="265">
        <v>338</v>
      </c>
      <c r="F270" s="265">
        <v>338</v>
      </c>
      <c r="G270" s="265">
        <v>142</v>
      </c>
      <c r="H270" s="265">
        <v>154</v>
      </c>
      <c r="I270" s="265">
        <v>154</v>
      </c>
      <c r="J270" s="265">
        <v>154</v>
      </c>
      <c r="K270" s="265">
        <v>194</v>
      </c>
      <c r="L270" s="265">
        <v>215</v>
      </c>
      <c r="M270" s="265">
        <v>163</v>
      </c>
      <c r="N270" s="265">
        <v>166</v>
      </c>
      <c r="O270" s="265">
        <v>202</v>
      </c>
      <c r="P270" s="265">
        <v>202</v>
      </c>
      <c r="Q270" s="265">
        <v>196</v>
      </c>
      <c r="R270" s="265">
        <v>196</v>
      </c>
      <c r="S270" s="265">
        <v>162</v>
      </c>
      <c r="T270" s="265">
        <v>162</v>
      </c>
      <c r="U270" s="265">
        <v>134</v>
      </c>
      <c r="V270" s="265">
        <v>180</v>
      </c>
      <c r="W270" s="265">
        <v>302</v>
      </c>
      <c r="X270" s="265">
        <v>293</v>
      </c>
      <c r="Y270" s="265">
        <v>232</v>
      </c>
      <c r="Z270" s="265">
        <v>232</v>
      </c>
      <c r="AA270" s="265">
        <v>224</v>
      </c>
      <c r="AB270" s="265">
        <v>224</v>
      </c>
      <c r="AC270" s="265"/>
      <c r="AD270" s="265"/>
      <c r="AE270" s="265"/>
      <c r="AF270" s="265"/>
      <c r="AG270" s="265"/>
    </row>
    <row r="271" spans="1:33">
      <c r="A271" s="263" t="s">
        <v>150</v>
      </c>
      <c r="B271" s="264">
        <v>199</v>
      </c>
      <c r="C271" s="265">
        <v>139</v>
      </c>
      <c r="D271" s="265">
        <v>143</v>
      </c>
      <c r="E271" s="265">
        <v>302</v>
      </c>
      <c r="F271" s="265">
        <v>302</v>
      </c>
      <c r="G271" s="265">
        <v>152</v>
      </c>
      <c r="H271" s="265">
        <v>152</v>
      </c>
      <c r="I271" s="265">
        <v>170</v>
      </c>
      <c r="J271" s="265">
        <v>142</v>
      </c>
      <c r="K271" s="265">
        <v>194</v>
      </c>
      <c r="L271" s="265">
        <v>194</v>
      </c>
      <c r="M271" s="265">
        <v>163</v>
      </c>
      <c r="N271" s="265">
        <v>166</v>
      </c>
      <c r="O271" s="265">
        <v>200</v>
      </c>
      <c r="P271" s="265">
        <v>202</v>
      </c>
      <c r="Q271" s="265">
        <v>184</v>
      </c>
      <c r="R271" s="265">
        <v>198</v>
      </c>
      <c r="S271" s="265">
        <v>162</v>
      </c>
      <c r="T271" s="265">
        <v>162</v>
      </c>
      <c r="U271" s="265">
        <v>124</v>
      </c>
      <c r="V271" s="265">
        <v>134</v>
      </c>
      <c r="W271" s="265">
        <v>302</v>
      </c>
      <c r="X271" s="265">
        <v>302</v>
      </c>
      <c r="Y271" s="265">
        <v>232</v>
      </c>
      <c r="Z271" s="265">
        <v>214</v>
      </c>
      <c r="AA271" s="265">
        <v>232</v>
      </c>
      <c r="AB271" s="265">
        <v>224</v>
      </c>
      <c r="AC271" s="265"/>
      <c r="AD271" s="265"/>
      <c r="AE271" s="265"/>
      <c r="AF271" s="265"/>
      <c r="AG271" s="265"/>
    </row>
    <row r="272" spans="1:33">
      <c r="A272" s="263" t="s">
        <v>150</v>
      </c>
      <c r="B272" s="264">
        <v>200</v>
      </c>
      <c r="C272" s="265">
        <v>139</v>
      </c>
      <c r="D272" s="265">
        <v>143</v>
      </c>
      <c r="E272" s="265">
        <v>302</v>
      </c>
      <c r="F272" s="265">
        <v>302</v>
      </c>
      <c r="G272" s="265">
        <v>154</v>
      </c>
      <c r="H272" s="265">
        <v>140</v>
      </c>
      <c r="I272" s="265">
        <v>158</v>
      </c>
      <c r="J272" s="265">
        <v>150</v>
      </c>
      <c r="K272" s="265">
        <v>215</v>
      </c>
      <c r="L272" s="265">
        <v>215</v>
      </c>
      <c r="M272" s="265">
        <v>163</v>
      </c>
      <c r="N272" s="265">
        <v>166</v>
      </c>
      <c r="O272" s="265">
        <v>204</v>
      </c>
      <c r="P272" s="265">
        <v>204</v>
      </c>
      <c r="Q272" s="265">
        <v>198</v>
      </c>
      <c r="R272" s="265">
        <v>200</v>
      </c>
      <c r="S272" s="265">
        <v>162</v>
      </c>
      <c r="T272" s="265">
        <v>160</v>
      </c>
      <c r="U272" s="265">
        <v>124</v>
      </c>
      <c r="V272" s="265">
        <v>134</v>
      </c>
      <c r="W272" s="265">
        <v>302</v>
      </c>
      <c r="X272" s="265">
        <v>302</v>
      </c>
      <c r="Y272" s="265">
        <v>232</v>
      </c>
      <c r="Z272" s="265">
        <v>232</v>
      </c>
      <c r="AA272" s="265">
        <v>214</v>
      </c>
      <c r="AB272" s="265">
        <v>224</v>
      </c>
      <c r="AC272" s="265"/>
      <c r="AD272" s="265"/>
      <c r="AE272" s="265"/>
      <c r="AF272" s="265"/>
      <c r="AG272" s="265"/>
    </row>
    <row r="273" spans="1:33">
      <c r="A273" s="263" t="s">
        <v>150</v>
      </c>
      <c r="B273" s="264">
        <v>201</v>
      </c>
      <c r="C273" s="265">
        <v>139</v>
      </c>
      <c r="D273" s="265">
        <v>143</v>
      </c>
      <c r="E273" s="265">
        <v>302</v>
      </c>
      <c r="F273" s="265">
        <v>293</v>
      </c>
      <c r="G273" s="265">
        <v>150</v>
      </c>
      <c r="H273" s="265">
        <v>140</v>
      </c>
      <c r="I273" s="265">
        <v>154</v>
      </c>
      <c r="J273" s="265">
        <v>154</v>
      </c>
      <c r="K273" s="265">
        <v>194</v>
      </c>
      <c r="L273" s="265">
        <v>194</v>
      </c>
      <c r="M273" s="265">
        <v>163</v>
      </c>
      <c r="N273" s="265">
        <v>166</v>
      </c>
      <c r="O273" s="265">
        <v>202</v>
      </c>
      <c r="P273" s="265">
        <v>204</v>
      </c>
      <c r="Q273" s="265">
        <v>182</v>
      </c>
      <c r="R273" s="265">
        <v>196</v>
      </c>
      <c r="S273" s="265">
        <v>150</v>
      </c>
      <c r="T273" s="265">
        <v>162</v>
      </c>
      <c r="U273" s="265">
        <v>124</v>
      </c>
      <c r="V273" s="265">
        <v>134</v>
      </c>
      <c r="W273" s="265">
        <v>320</v>
      </c>
      <c r="X273" s="265">
        <v>302</v>
      </c>
      <c r="Y273" s="265">
        <v>232</v>
      </c>
      <c r="Z273" s="265">
        <v>232</v>
      </c>
      <c r="AA273" s="265">
        <v>230</v>
      </c>
      <c r="AB273" s="265">
        <v>192</v>
      </c>
      <c r="AC273" s="265"/>
      <c r="AD273" s="265"/>
      <c r="AE273" s="265"/>
      <c r="AF273" s="265"/>
      <c r="AG273" s="265"/>
    </row>
    <row r="274" spans="1:33">
      <c r="A274" s="263" t="s">
        <v>150</v>
      </c>
      <c r="B274" s="264">
        <v>202</v>
      </c>
      <c r="C274" s="265">
        <v>139</v>
      </c>
      <c r="D274" s="265">
        <v>143</v>
      </c>
      <c r="E274" s="265">
        <v>302</v>
      </c>
      <c r="F274" s="265">
        <v>320</v>
      </c>
      <c r="G274" s="265">
        <v>152</v>
      </c>
      <c r="H274" s="265">
        <v>142</v>
      </c>
      <c r="I274" s="265">
        <v>150</v>
      </c>
      <c r="J274" s="265">
        <v>170</v>
      </c>
      <c r="K274" s="265">
        <v>194</v>
      </c>
      <c r="L274" s="265">
        <v>194</v>
      </c>
      <c r="M274" s="265">
        <v>163</v>
      </c>
      <c r="N274" s="265">
        <v>166</v>
      </c>
      <c r="O274" s="265">
        <v>202</v>
      </c>
      <c r="P274" s="265">
        <v>204</v>
      </c>
      <c r="Q274" s="265">
        <v>182</v>
      </c>
      <c r="R274" s="265">
        <v>196</v>
      </c>
      <c r="S274" s="265">
        <v>150</v>
      </c>
      <c r="T274" s="265">
        <v>162</v>
      </c>
      <c r="U274" s="265">
        <v>124</v>
      </c>
      <c r="V274" s="265">
        <v>134</v>
      </c>
      <c r="W274" s="265">
        <v>302</v>
      </c>
      <c r="X274" s="265">
        <v>302</v>
      </c>
      <c r="Y274" s="265">
        <v>232</v>
      </c>
      <c r="Z274" s="265">
        <v>232</v>
      </c>
      <c r="AA274" s="265">
        <v>224</v>
      </c>
      <c r="AB274" s="265">
        <v>224</v>
      </c>
      <c r="AC274" s="265"/>
      <c r="AD274" s="265"/>
      <c r="AE274" s="265"/>
      <c r="AF274" s="265"/>
      <c r="AG274" s="265"/>
    </row>
    <row r="275" spans="1:33">
      <c r="A275" s="263" t="s">
        <v>150</v>
      </c>
      <c r="B275" s="264">
        <v>203</v>
      </c>
      <c r="C275" s="265">
        <v>139</v>
      </c>
      <c r="D275" s="265">
        <v>143</v>
      </c>
      <c r="E275" s="265">
        <v>302</v>
      </c>
      <c r="F275" s="265">
        <v>293</v>
      </c>
      <c r="G275" s="265">
        <v>150</v>
      </c>
      <c r="H275" s="265">
        <v>148</v>
      </c>
      <c r="I275" s="265">
        <v>158</v>
      </c>
      <c r="J275" s="265">
        <v>150</v>
      </c>
      <c r="K275" s="265">
        <v>200</v>
      </c>
      <c r="L275" s="265">
        <v>215</v>
      </c>
      <c r="M275" s="265">
        <v>163</v>
      </c>
      <c r="N275" s="265">
        <v>166</v>
      </c>
      <c r="O275" s="265">
        <v>206</v>
      </c>
      <c r="P275" s="265">
        <v>206</v>
      </c>
      <c r="Q275" s="265">
        <v>196</v>
      </c>
      <c r="R275" s="265">
        <v>198</v>
      </c>
      <c r="S275" s="265">
        <v>150</v>
      </c>
      <c r="T275" s="265">
        <v>159</v>
      </c>
      <c r="U275" s="265">
        <v>124</v>
      </c>
      <c r="V275" s="265">
        <v>134</v>
      </c>
      <c r="W275" s="265">
        <v>302</v>
      </c>
      <c r="X275" s="265">
        <v>302</v>
      </c>
      <c r="Y275" s="265">
        <v>232</v>
      </c>
      <c r="Z275" s="265">
        <v>232</v>
      </c>
      <c r="AA275" s="265">
        <v>224</v>
      </c>
      <c r="AB275" s="265">
        <v>230</v>
      </c>
      <c r="AC275" s="265"/>
      <c r="AD275" s="265"/>
      <c r="AE275" s="265"/>
      <c r="AF275" s="265"/>
      <c r="AG275" s="265"/>
    </row>
    <row r="276" spans="1:33">
      <c r="A276" s="263" t="s">
        <v>150</v>
      </c>
      <c r="B276" s="264">
        <v>205</v>
      </c>
      <c r="C276" s="265">
        <v>143</v>
      </c>
      <c r="D276" s="265">
        <v>143</v>
      </c>
      <c r="E276" s="265">
        <v>326</v>
      </c>
      <c r="F276" s="265">
        <v>338</v>
      </c>
      <c r="G276" s="265">
        <v>154</v>
      </c>
      <c r="H276" s="265">
        <v>140</v>
      </c>
      <c r="I276" s="265">
        <v>170</v>
      </c>
      <c r="J276" s="265">
        <v>186</v>
      </c>
      <c r="K276" s="265">
        <v>194</v>
      </c>
      <c r="L276" s="265">
        <v>200</v>
      </c>
      <c r="M276" s="265">
        <v>163</v>
      </c>
      <c r="N276" s="265">
        <v>166</v>
      </c>
      <c r="O276" s="265">
        <v>200</v>
      </c>
      <c r="P276" s="265">
        <v>204</v>
      </c>
      <c r="Q276" s="265">
        <v>196</v>
      </c>
      <c r="R276" s="265">
        <v>182</v>
      </c>
      <c r="S276" s="265">
        <v>162</v>
      </c>
      <c r="T276" s="265">
        <v>162</v>
      </c>
      <c r="U276" s="265">
        <v>124</v>
      </c>
      <c r="V276" s="265">
        <v>134</v>
      </c>
      <c r="W276" s="265">
        <v>320</v>
      </c>
      <c r="X276" s="265">
        <v>302</v>
      </c>
      <c r="Y276" s="265">
        <v>232</v>
      </c>
      <c r="Z276" s="265">
        <v>232</v>
      </c>
      <c r="AA276" s="265">
        <v>224</v>
      </c>
      <c r="AB276" s="265">
        <v>230</v>
      </c>
      <c r="AC276" s="265"/>
      <c r="AD276" s="265"/>
      <c r="AE276" s="265"/>
      <c r="AF276" s="265"/>
      <c r="AG276" s="265"/>
    </row>
    <row r="277" spans="1:33">
      <c r="A277" s="263" t="s">
        <v>150</v>
      </c>
      <c r="B277" s="264">
        <v>206</v>
      </c>
      <c r="C277" s="265">
        <v>139</v>
      </c>
      <c r="D277" s="265">
        <v>139</v>
      </c>
      <c r="E277" s="265">
        <v>338</v>
      </c>
      <c r="F277" s="265">
        <v>302</v>
      </c>
      <c r="G277" s="265">
        <v>152</v>
      </c>
      <c r="H277" s="265">
        <v>150</v>
      </c>
      <c r="I277" s="265">
        <v>150</v>
      </c>
      <c r="J277" s="265">
        <v>186</v>
      </c>
      <c r="K277" s="265">
        <v>194</v>
      </c>
      <c r="L277" s="265">
        <v>215</v>
      </c>
      <c r="M277" s="265">
        <v>163</v>
      </c>
      <c r="N277" s="265">
        <v>166</v>
      </c>
      <c r="O277" s="265">
        <v>202</v>
      </c>
      <c r="P277" s="265">
        <v>202</v>
      </c>
      <c r="Q277" s="265">
        <v>196</v>
      </c>
      <c r="R277" s="265">
        <v>196</v>
      </c>
      <c r="S277" s="265">
        <v>162</v>
      </c>
      <c r="T277" s="265">
        <v>168</v>
      </c>
      <c r="U277" s="265">
        <v>124</v>
      </c>
      <c r="V277" s="265">
        <v>134</v>
      </c>
      <c r="W277" s="265">
        <v>302</v>
      </c>
      <c r="X277" s="265">
        <v>302</v>
      </c>
      <c r="Y277" s="265">
        <v>232</v>
      </c>
      <c r="Z277" s="265">
        <v>232</v>
      </c>
      <c r="AA277" s="265">
        <v>224</v>
      </c>
      <c r="AB277" s="265">
        <v>224</v>
      </c>
      <c r="AC277" s="265"/>
      <c r="AD277" s="265"/>
      <c r="AE277" s="265"/>
      <c r="AF277" s="265"/>
      <c r="AG277" s="265"/>
    </row>
    <row r="278" spans="1:33">
      <c r="A278" s="263" t="s">
        <v>150</v>
      </c>
      <c r="B278" s="264">
        <v>207</v>
      </c>
      <c r="C278" s="265">
        <v>139</v>
      </c>
      <c r="D278" s="265">
        <v>143</v>
      </c>
      <c r="E278" s="265">
        <v>302</v>
      </c>
      <c r="F278" s="265">
        <v>293</v>
      </c>
      <c r="G278" s="265">
        <v>152</v>
      </c>
      <c r="H278" s="265">
        <v>150</v>
      </c>
      <c r="I278" s="265">
        <v>150</v>
      </c>
      <c r="J278" s="265">
        <v>158</v>
      </c>
      <c r="K278" s="265">
        <v>194</v>
      </c>
      <c r="L278" s="265">
        <v>215</v>
      </c>
      <c r="M278" s="265">
        <v>163</v>
      </c>
      <c r="N278" s="265">
        <v>166</v>
      </c>
      <c r="O278" s="265">
        <v>202</v>
      </c>
      <c r="P278" s="265">
        <v>202</v>
      </c>
      <c r="Q278" s="265">
        <v>196</v>
      </c>
      <c r="R278" s="265">
        <v>182</v>
      </c>
      <c r="S278" s="265">
        <v>162</v>
      </c>
      <c r="T278" s="265">
        <v>168</v>
      </c>
      <c r="U278" s="265">
        <v>134</v>
      </c>
      <c r="V278" s="265">
        <v>158</v>
      </c>
      <c r="W278" s="265">
        <v>302</v>
      </c>
      <c r="X278" s="265">
        <v>302</v>
      </c>
      <c r="Y278" s="265">
        <v>232</v>
      </c>
      <c r="Z278" s="265">
        <v>232</v>
      </c>
      <c r="AA278" s="265">
        <v>214</v>
      </c>
      <c r="AB278" s="265">
        <v>208</v>
      </c>
      <c r="AC278" s="265"/>
      <c r="AD278" s="265"/>
      <c r="AE278" s="265"/>
      <c r="AF278" s="265"/>
      <c r="AG278" s="265"/>
    </row>
    <row r="279" spans="1:33">
      <c r="A279" s="263" t="s">
        <v>150</v>
      </c>
      <c r="B279" s="264">
        <v>208</v>
      </c>
      <c r="C279" s="265">
        <v>139</v>
      </c>
      <c r="D279" s="265">
        <v>139</v>
      </c>
      <c r="E279" s="265">
        <v>302</v>
      </c>
      <c r="F279" s="265">
        <v>329</v>
      </c>
      <c r="G279" s="265">
        <v>152</v>
      </c>
      <c r="H279" s="265">
        <v>150</v>
      </c>
      <c r="I279" s="265">
        <v>158</v>
      </c>
      <c r="J279" s="265">
        <v>186</v>
      </c>
      <c r="K279" s="265">
        <v>194</v>
      </c>
      <c r="L279" s="265">
        <v>194</v>
      </c>
      <c r="M279" s="265">
        <v>166</v>
      </c>
      <c r="N279" s="265">
        <v>166</v>
      </c>
      <c r="O279" s="265">
        <v>202</v>
      </c>
      <c r="P279" s="265">
        <v>202</v>
      </c>
      <c r="Q279" s="265">
        <v>182</v>
      </c>
      <c r="R279" s="265">
        <v>184</v>
      </c>
      <c r="S279" s="265">
        <v>162</v>
      </c>
      <c r="T279" s="265">
        <v>166</v>
      </c>
      <c r="U279" s="265">
        <v>134</v>
      </c>
      <c r="V279" s="265">
        <v>146</v>
      </c>
      <c r="W279" s="265">
        <v>302</v>
      </c>
      <c r="X279" s="265">
        <v>302</v>
      </c>
      <c r="Y279" s="265">
        <v>232</v>
      </c>
      <c r="Z279" s="265">
        <v>232</v>
      </c>
      <c r="AA279" s="265">
        <v>214</v>
      </c>
      <c r="AB279" s="265">
        <v>217</v>
      </c>
      <c r="AC279" s="265"/>
      <c r="AD279" s="265"/>
      <c r="AE279" s="265"/>
      <c r="AF279" s="265"/>
      <c r="AG279" s="265"/>
    </row>
    <row r="280" spans="1:33">
      <c r="A280" s="263" t="s">
        <v>150</v>
      </c>
      <c r="B280" s="264">
        <v>209</v>
      </c>
      <c r="C280" s="265">
        <v>139</v>
      </c>
      <c r="D280" s="265">
        <v>143</v>
      </c>
      <c r="E280" s="265">
        <v>338</v>
      </c>
      <c r="F280" s="265">
        <v>329</v>
      </c>
      <c r="G280" s="265">
        <v>152</v>
      </c>
      <c r="H280" s="265">
        <v>152</v>
      </c>
      <c r="I280" s="265">
        <v>150</v>
      </c>
      <c r="J280" s="265">
        <v>182</v>
      </c>
      <c r="K280" s="265">
        <v>215</v>
      </c>
      <c r="L280" s="265">
        <v>194</v>
      </c>
      <c r="M280" s="265">
        <v>166</v>
      </c>
      <c r="N280" s="265">
        <v>166</v>
      </c>
      <c r="O280" s="265">
        <v>202</v>
      </c>
      <c r="P280" s="265">
        <v>202</v>
      </c>
      <c r="Q280" s="265">
        <v>196</v>
      </c>
      <c r="R280" s="265">
        <v>184</v>
      </c>
      <c r="S280" s="265">
        <v>150</v>
      </c>
      <c r="T280" s="265">
        <v>150</v>
      </c>
      <c r="U280" s="265">
        <v>134</v>
      </c>
      <c r="V280" s="265">
        <v>134</v>
      </c>
      <c r="W280" s="265">
        <v>302</v>
      </c>
      <c r="X280" s="265">
        <v>302</v>
      </c>
      <c r="Y280" s="265">
        <v>232</v>
      </c>
      <c r="Z280" s="265">
        <v>232</v>
      </c>
      <c r="AA280" s="265">
        <v>232</v>
      </c>
      <c r="AB280" s="265">
        <v>230</v>
      </c>
      <c r="AC280" s="265"/>
      <c r="AD280" s="265"/>
      <c r="AE280" s="265"/>
      <c r="AF280" s="265"/>
      <c r="AG280" s="265"/>
    </row>
    <row r="281" spans="1:33">
      <c r="A281" s="263" t="s">
        <v>150</v>
      </c>
      <c r="B281" s="264">
        <v>210</v>
      </c>
      <c r="C281" s="265">
        <v>139</v>
      </c>
      <c r="D281" s="265">
        <v>143</v>
      </c>
      <c r="E281" s="265">
        <v>338</v>
      </c>
      <c r="F281" s="265">
        <v>338</v>
      </c>
      <c r="G281" s="265">
        <v>152</v>
      </c>
      <c r="H281" s="265">
        <v>150</v>
      </c>
      <c r="I281" s="265">
        <v>158</v>
      </c>
      <c r="J281" s="265">
        <v>150</v>
      </c>
      <c r="K281" s="265">
        <v>194</v>
      </c>
      <c r="L281" s="265">
        <v>215</v>
      </c>
      <c r="M281" s="265">
        <v>163</v>
      </c>
      <c r="N281" s="265">
        <v>154</v>
      </c>
      <c r="O281" s="265">
        <v>200</v>
      </c>
      <c r="P281" s="265">
        <v>202</v>
      </c>
      <c r="Q281" s="265">
        <v>198</v>
      </c>
      <c r="R281" s="265">
        <v>200</v>
      </c>
      <c r="S281" s="265">
        <v>160</v>
      </c>
      <c r="T281" s="265">
        <v>162</v>
      </c>
      <c r="U281" s="265">
        <v>134</v>
      </c>
      <c r="V281" s="265">
        <v>146</v>
      </c>
      <c r="W281" s="265">
        <v>302</v>
      </c>
      <c r="X281" s="265">
        <v>293</v>
      </c>
      <c r="Y281" s="265">
        <v>232</v>
      </c>
      <c r="Z281" s="265">
        <v>232</v>
      </c>
      <c r="AA281" s="265">
        <v>194</v>
      </c>
      <c r="AB281" s="265">
        <v>224</v>
      </c>
      <c r="AC281" s="265"/>
      <c r="AD281" s="265"/>
      <c r="AE281" s="265"/>
      <c r="AF281" s="265"/>
      <c r="AG281" s="265"/>
    </row>
    <row r="282" spans="1:33">
      <c r="A282" s="263" t="s">
        <v>150</v>
      </c>
      <c r="B282" s="264">
        <v>465</v>
      </c>
      <c r="C282" s="265">
        <v>139</v>
      </c>
      <c r="D282" s="265">
        <v>143</v>
      </c>
      <c r="E282" s="265">
        <v>302</v>
      </c>
      <c r="F282" s="265">
        <v>302</v>
      </c>
      <c r="G282" s="265">
        <v>150</v>
      </c>
      <c r="H282" s="265">
        <v>161</v>
      </c>
      <c r="I282" s="265">
        <v>150</v>
      </c>
      <c r="J282" s="265">
        <v>138</v>
      </c>
      <c r="K282" s="265">
        <v>200</v>
      </c>
      <c r="L282" s="265">
        <v>215</v>
      </c>
      <c r="M282" s="265">
        <v>163</v>
      </c>
      <c r="N282" s="265">
        <v>166</v>
      </c>
      <c r="O282" s="265">
        <v>206</v>
      </c>
      <c r="P282" s="265">
        <v>202</v>
      </c>
      <c r="Q282" s="265">
        <v>200</v>
      </c>
      <c r="R282" s="265">
        <v>184</v>
      </c>
      <c r="S282" s="265">
        <v>162</v>
      </c>
      <c r="T282" s="265">
        <v>159</v>
      </c>
      <c r="U282" s="265">
        <v>124</v>
      </c>
      <c r="V282" s="265">
        <v>124</v>
      </c>
      <c r="W282" s="265">
        <v>302</v>
      </c>
      <c r="X282" s="265">
        <v>302</v>
      </c>
      <c r="Y282" s="265">
        <v>232</v>
      </c>
      <c r="Z282" s="265">
        <v>232</v>
      </c>
      <c r="AA282" s="265">
        <v>224</v>
      </c>
      <c r="AB282" s="265">
        <v>224</v>
      </c>
      <c r="AC282" s="265"/>
      <c r="AD282" s="265"/>
      <c r="AE282" s="265"/>
      <c r="AF282" s="265"/>
      <c r="AG282" s="265"/>
    </row>
    <row r="283" spans="1:33">
      <c r="A283" s="263" t="s">
        <v>150</v>
      </c>
      <c r="B283" s="264">
        <v>466</v>
      </c>
      <c r="C283" s="265">
        <v>139</v>
      </c>
      <c r="D283" s="265">
        <v>143</v>
      </c>
      <c r="E283" s="265">
        <v>302</v>
      </c>
      <c r="F283" s="265">
        <v>320</v>
      </c>
      <c r="G283" s="265">
        <v>150</v>
      </c>
      <c r="H283" s="265">
        <v>140</v>
      </c>
      <c r="I283" s="265">
        <v>154</v>
      </c>
      <c r="J283" s="265">
        <v>148</v>
      </c>
      <c r="K283" s="265">
        <v>194</v>
      </c>
      <c r="L283" s="265">
        <v>194</v>
      </c>
      <c r="M283" s="265">
        <v>163</v>
      </c>
      <c r="N283" s="265">
        <v>166</v>
      </c>
      <c r="O283" s="265">
        <v>202</v>
      </c>
      <c r="P283" s="265">
        <v>202</v>
      </c>
      <c r="Q283" s="265">
        <v>196</v>
      </c>
      <c r="R283" s="265">
        <v>182</v>
      </c>
      <c r="S283" s="265">
        <v>162</v>
      </c>
      <c r="T283" s="265">
        <v>156</v>
      </c>
      <c r="U283" s="265">
        <v>196</v>
      </c>
      <c r="V283" s="265">
        <v>134</v>
      </c>
      <c r="W283" s="265">
        <v>320</v>
      </c>
      <c r="X283" s="265">
        <v>302</v>
      </c>
      <c r="Y283" s="265">
        <v>232</v>
      </c>
      <c r="Z283" s="265">
        <v>214</v>
      </c>
      <c r="AA283" s="265">
        <v>224</v>
      </c>
      <c r="AB283" s="265">
        <v>192</v>
      </c>
      <c r="AC283" s="265"/>
      <c r="AD283" s="265"/>
      <c r="AE283" s="265"/>
      <c r="AF283" s="265"/>
      <c r="AG283" s="265"/>
    </row>
    <row r="284" spans="1:33">
      <c r="A284" s="263" t="s">
        <v>150</v>
      </c>
      <c r="B284" s="264">
        <v>467</v>
      </c>
      <c r="C284" s="265">
        <v>143</v>
      </c>
      <c r="D284" s="265">
        <v>131</v>
      </c>
      <c r="E284" s="265">
        <v>302</v>
      </c>
      <c r="F284" s="265">
        <v>302</v>
      </c>
      <c r="G284" s="265">
        <v>140</v>
      </c>
      <c r="H284" s="265">
        <v>150</v>
      </c>
      <c r="I284" s="265">
        <v>138</v>
      </c>
      <c r="J284" s="265">
        <v>150</v>
      </c>
      <c r="K284" s="265">
        <v>215</v>
      </c>
      <c r="L284" s="265">
        <v>215</v>
      </c>
      <c r="M284" s="265">
        <v>163</v>
      </c>
      <c r="N284" s="265">
        <v>166</v>
      </c>
      <c r="O284" s="265">
        <v>208</v>
      </c>
      <c r="P284" s="265">
        <v>204</v>
      </c>
      <c r="Q284" s="265">
        <v>184</v>
      </c>
      <c r="R284" s="265">
        <v>198</v>
      </c>
      <c r="S284" s="265">
        <v>162</v>
      </c>
      <c r="T284" s="265">
        <v>150</v>
      </c>
      <c r="U284" s="265">
        <v>134</v>
      </c>
      <c r="V284" s="265">
        <v>124</v>
      </c>
      <c r="W284" s="265">
        <v>302</v>
      </c>
      <c r="X284" s="265">
        <v>302</v>
      </c>
      <c r="Y284" s="265">
        <v>232</v>
      </c>
      <c r="Z284" s="265">
        <v>232</v>
      </c>
      <c r="AA284" s="265">
        <v>224</v>
      </c>
      <c r="AB284" s="265">
        <v>224</v>
      </c>
      <c r="AC284" s="265"/>
      <c r="AD284" s="265"/>
      <c r="AE284" s="265"/>
      <c r="AF284" s="265"/>
      <c r="AG284" s="265"/>
    </row>
    <row r="285" spans="1:33">
      <c r="A285" s="263" t="s">
        <v>150</v>
      </c>
      <c r="B285" s="264">
        <v>468</v>
      </c>
      <c r="C285" s="265">
        <v>139</v>
      </c>
      <c r="D285" s="265">
        <v>139</v>
      </c>
      <c r="E285" s="265">
        <v>302</v>
      </c>
      <c r="F285" s="265">
        <v>293</v>
      </c>
      <c r="G285" s="265">
        <v>150</v>
      </c>
      <c r="H285" s="265">
        <v>140</v>
      </c>
      <c r="I285" s="265">
        <v>150</v>
      </c>
      <c r="J285" s="265">
        <v>154</v>
      </c>
      <c r="K285" s="265">
        <v>194</v>
      </c>
      <c r="L285" s="265">
        <v>194</v>
      </c>
      <c r="M285" s="265">
        <v>163</v>
      </c>
      <c r="N285" s="265">
        <v>166</v>
      </c>
      <c r="O285" s="265">
        <v>202</v>
      </c>
      <c r="P285" s="265">
        <v>206</v>
      </c>
      <c r="Q285" s="265">
        <v>196</v>
      </c>
      <c r="R285" s="265">
        <v>196</v>
      </c>
      <c r="S285" s="265">
        <v>162</v>
      </c>
      <c r="T285" s="265">
        <v>162</v>
      </c>
      <c r="U285" s="265">
        <v>134</v>
      </c>
      <c r="V285" s="265">
        <v>124</v>
      </c>
      <c r="W285" s="265">
        <v>302</v>
      </c>
      <c r="X285" s="265">
        <v>311</v>
      </c>
      <c r="Y285" s="265">
        <v>232</v>
      </c>
      <c r="Z285" s="265">
        <v>232</v>
      </c>
      <c r="AA285" s="265">
        <v>224</v>
      </c>
      <c r="AB285" s="265">
        <v>224</v>
      </c>
      <c r="AC285" s="265"/>
      <c r="AD285" s="265"/>
      <c r="AE285" s="265"/>
      <c r="AF285" s="265"/>
      <c r="AG285" s="265"/>
    </row>
    <row r="286" spans="1:33">
      <c r="A286" s="263" t="s">
        <v>150</v>
      </c>
      <c r="B286" s="264">
        <v>469</v>
      </c>
      <c r="C286" s="265">
        <v>139</v>
      </c>
      <c r="D286" s="265">
        <v>143</v>
      </c>
      <c r="E286" s="265">
        <v>302</v>
      </c>
      <c r="F286" s="265">
        <v>302</v>
      </c>
      <c r="G286" s="265">
        <v>150</v>
      </c>
      <c r="H286" s="265">
        <v>152</v>
      </c>
      <c r="I286" s="265">
        <v>138</v>
      </c>
      <c r="J286" s="265">
        <v>138</v>
      </c>
      <c r="K286" s="265">
        <v>194</v>
      </c>
      <c r="L286" s="265">
        <v>194</v>
      </c>
      <c r="M286" s="265">
        <v>163</v>
      </c>
      <c r="N286" s="265">
        <v>166</v>
      </c>
      <c r="O286" s="265">
        <v>206</v>
      </c>
      <c r="P286" s="265">
        <v>202</v>
      </c>
      <c r="Q286" s="265">
        <v>200</v>
      </c>
      <c r="R286" s="265">
        <v>196</v>
      </c>
      <c r="S286" s="265">
        <v>162</v>
      </c>
      <c r="T286" s="265">
        <v>162</v>
      </c>
      <c r="U286" s="265">
        <v>134</v>
      </c>
      <c r="V286" s="265">
        <v>124</v>
      </c>
      <c r="W286" s="265">
        <v>302</v>
      </c>
      <c r="X286" s="265">
        <v>302</v>
      </c>
      <c r="Y286" s="265">
        <v>232</v>
      </c>
      <c r="Z286" s="265">
        <v>232</v>
      </c>
      <c r="AA286" s="265">
        <v>214</v>
      </c>
      <c r="AB286" s="265">
        <v>224</v>
      </c>
      <c r="AC286" s="265"/>
      <c r="AD286" s="265"/>
      <c r="AE286" s="265"/>
      <c r="AF286" s="265"/>
      <c r="AG286" s="265"/>
    </row>
    <row r="287" spans="1:33">
      <c r="A287" s="263" t="s">
        <v>150</v>
      </c>
      <c r="B287" s="264">
        <v>470</v>
      </c>
      <c r="C287" s="265">
        <v>143</v>
      </c>
      <c r="D287" s="265">
        <v>139</v>
      </c>
      <c r="E287" s="265">
        <v>302</v>
      </c>
      <c r="F287" s="265">
        <v>329</v>
      </c>
      <c r="G287" s="265">
        <v>150</v>
      </c>
      <c r="H287" s="265">
        <v>150</v>
      </c>
      <c r="I287" s="265">
        <v>138</v>
      </c>
      <c r="J287" s="265">
        <v>158</v>
      </c>
      <c r="K287" s="265">
        <v>194</v>
      </c>
      <c r="L287" s="265">
        <v>215</v>
      </c>
      <c r="M287" s="265">
        <v>163</v>
      </c>
      <c r="N287" s="265">
        <v>166</v>
      </c>
      <c r="O287" s="265">
        <v>202</v>
      </c>
      <c r="P287" s="265">
        <v>202</v>
      </c>
      <c r="Q287" s="265">
        <v>196</v>
      </c>
      <c r="R287" s="265">
        <v>196</v>
      </c>
      <c r="S287" s="265">
        <v>162</v>
      </c>
      <c r="T287" s="265">
        <v>150</v>
      </c>
      <c r="U287" s="265">
        <v>134</v>
      </c>
      <c r="V287" s="265">
        <v>124</v>
      </c>
      <c r="W287" s="265">
        <v>302</v>
      </c>
      <c r="X287" s="265">
        <v>302</v>
      </c>
      <c r="Y287" s="265">
        <v>232</v>
      </c>
      <c r="Z287" s="265">
        <v>232</v>
      </c>
      <c r="AA287" s="265">
        <v>217</v>
      </c>
      <c r="AB287" s="265">
        <v>224</v>
      </c>
      <c r="AC287" s="265"/>
      <c r="AD287" s="265"/>
      <c r="AE287" s="265"/>
      <c r="AF287" s="265"/>
      <c r="AG287" s="265"/>
    </row>
    <row r="288" spans="1:33">
      <c r="A288" s="263" t="s">
        <v>150</v>
      </c>
      <c r="B288" s="264">
        <v>471</v>
      </c>
      <c r="C288" s="265">
        <v>139</v>
      </c>
      <c r="D288" s="265">
        <v>143</v>
      </c>
      <c r="E288" s="265">
        <v>302</v>
      </c>
      <c r="F288" s="265">
        <v>302</v>
      </c>
      <c r="G288" s="265">
        <v>150</v>
      </c>
      <c r="H288" s="265">
        <v>152</v>
      </c>
      <c r="I288" s="265">
        <v>150</v>
      </c>
      <c r="J288" s="265">
        <v>182</v>
      </c>
      <c r="K288" s="265">
        <v>194</v>
      </c>
      <c r="L288" s="265">
        <v>215</v>
      </c>
      <c r="M288" s="265">
        <v>163</v>
      </c>
      <c r="N288" s="265">
        <v>166</v>
      </c>
      <c r="O288" s="265">
        <v>202</v>
      </c>
      <c r="P288" s="265">
        <v>202</v>
      </c>
      <c r="Q288" s="265">
        <v>196</v>
      </c>
      <c r="R288" s="265">
        <v>184</v>
      </c>
      <c r="S288" s="265">
        <v>162</v>
      </c>
      <c r="T288" s="265">
        <v>168</v>
      </c>
      <c r="U288" s="265">
        <v>134</v>
      </c>
      <c r="V288" s="265">
        <v>124</v>
      </c>
      <c r="W288" s="265">
        <v>302</v>
      </c>
      <c r="X288" s="265">
        <v>302</v>
      </c>
      <c r="Y288" s="265">
        <v>232</v>
      </c>
      <c r="Z288" s="265">
        <v>232</v>
      </c>
      <c r="AA288" s="265">
        <v>224</v>
      </c>
      <c r="AB288" s="265">
        <v>224</v>
      </c>
      <c r="AC288" s="265"/>
      <c r="AD288" s="265"/>
      <c r="AE288" s="265"/>
      <c r="AF288" s="265"/>
      <c r="AG288" s="265"/>
    </row>
    <row r="289" spans="1:33">
      <c r="A289" s="263" t="s">
        <v>150</v>
      </c>
      <c r="B289" s="264">
        <v>472</v>
      </c>
      <c r="C289" s="265">
        <v>139</v>
      </c>
      <c r="D289" s="265">
        <v>143</v>
      </c>
      <c r="E289" s="265">
        <v>332</v>
      </c>
      <c r="F289" s="265">
        <v>302</v>
      </c>
      <c r="G289" s="265">
        <v>150</v>
      </c>
      <c r="H289" s="265">
        <v>150</v>
      </c>
      <c r="I289" s="265">
        <v>154</v>
      </c>
      <c r="J289" s="265">
        <v>158</v>
      </c>
      <c r="K289" s="265">
        <v>215</v>
      </c>
      <c r="L289" s="265">
        <v>215</v>
      </c>
      <c r="M289" s="265">
        <v>160</v>
      </c>
      <c r="N289" s="265">
        <v>163</v>
      </c>
      <c r="O289" s="265">
        <v>202</v>
      </c>
      <c r="P289" s="265">
        <v>202</v>
      </c>
      <c r="Q289" s="265">
        <v>200</v>
      </c>
      <c r="R289" s="265">
        <v>186</v>
      </c>
      <c r="S289" s="265">
        <v>159</v>
      </c>
      <c r="T289" s="265">
        <v>162</v>
      </c>
      <c r="U289" s="265">
        <v>158</v>
      </c>
      <c r="V289" s="265">
        <v>146</v>
      </c>
      <c r="W289" s="265">
        <v>302</v>
      </c>
      <c r="X289" s="265">
        <v>302</v>
      </c>
      <c r="Y289" s="265">
        <v>232</v>
      </c>
      <c r="Z289" s="265">
        <v>232</v>
      </c>
      <c r="AA289" s="265">
        <v>224</v>
      </c>
      <c r="AB289" s="265">
        <v>224</v>
      </c>
      <c r="AC289" s="265"/>
      <c r="AD289" s="265"/>
      <c r="AE289" s="265"/>
      <c r="AF289" s="265"/>
      <c r="AG289" s="265"/>
    </row>
    <row r="290" spans="1:33">
      <c r="A290" s="263" t="s">
        <v>150</v>
      </c>
      <c r="B290" s="264">
        <v>473</v>
      </c>
      <c r="C290" s="265">
        <v>139</v>
      </c>
      <c r="D290" s="265">
        <v>143</v>
      </c>
      <c r="E290" s="265">
        <v>302</v>
      </c>
      <c r="F290" s="265">
        <v>326</v>
      </c>
      <c r="G290" s="265">
        <v>150</v>
      </c>
      <c r="H290" s="265">
        <v>150</v>
      </c>
      <c r="I290" s="265">
        <v>138</v>
      </c>
      <c r="J290" s="265">
        <v>138</v>
      </c>
      <c r="K290" s="265">
        <v>194</v>
      </c>
      <c r="L290" s="265">
        <v>197</v>
      </c>
      <c r="M290" s="265">
        <v>163</v>
      </c>
      <c r="N290" s="265">
        <v>166</v>
      </c>
      <c r="O290" s="265">
        <v>206</v>
      </c>
      <c r="P290" s="265">
        <v>202</v>
      </c>
      <c r="Q290" s="265">
        <v>196</v>
      </c>
      <c r="R290" s="265">
        <v>200</v>
      </c>
      <c r="S290" s="265">
        <v>159</v>
      </c>
      <c r="T290" s="265">
        <v>162</v>
      </c>
      <c r="U290" s="265">
        <v>158</v>
      </c>
      <c r="V290" s="265">
        <v>124</v>
      </c>
      <c r="W290" s="265">
        <v>302</v>
      </c>
      <c r="X290" s="265">
        <v>302</v>
      </c>
      <c r="Y290" s="265">
        <v>232</v>
      </c>
      <c r="Z290" s="265">
        <v>232</v>
      </c>
      <c r="AA290" s="265">
        <v>224</v>
      </c>
      <c r="AB290" s="265">
        <v>224</v>
      </c>
      <c r="AC290" s="265"/>
      <c r="AD290" s="265"/>
      <c r="AE290" s="265"/>
      <c r="AF290" s="265"/>
      <c r="AG290" s="265"/>
    </row>
    <row r="291" spans="1:33">
      <c r="A291" s="263" t="s">
        <v>150</v>
      </c>
      <c r="B291" s="264">
        <v>474</v>
      </c>
      <c r="C291" s="265">
        <v>131</v>
      </c>
      <c r="D291" s="265">
        <v>135</v>
      </c>
      <c r="E291" s="265">
        <v>302</v>
      </c>
      <c r="F291" s="265">
        <v>326</v>
      </c>
      <c r="G291" s="265">
        <v>140</v>
      </c>
      <c r="H291" s="265">
        <v>150</v>
      </c>
      <c r="I291" s="265">
        <v>138</v>
      </c>
      <c r="J291" s="265">
        <v>186</v>
      </c>
      <c r="K291" s="265">
        <v>194</v>
      </c>
      <c r="L291" s="265">
        <v>215</v>
      </c>
      <c r="M291" s="265">
        <v>163</v>
      </c>
      <c r="N291" s="265">
        <v>166</v>
      </c>
      <c r="O291" s="265">
        <v>202</v>
      </c>
      <c r="P291" s="265">
        <v>206</v>
      </c>
      <c r="Q291" s="265">
        <v>184</v>
      </c>
      <c r="R291" s="265">
        <v>198</v>
      </c>
      <c r="S291" s="265">
        <v>162</v>
      </c>
      <c r="T291" s="265">
        <v>150</v>
      </c>
      <c r="U291" s="265">
        <v>134</v>
      </c>
      <c r="V291" s="265">
        <v>124</v>
      </c>
      <c r="W291" s="265">
        <v>293</v>
      </c>
      <c r="X291" s="265">
        <v>293</v>
      </c>
      <c r="Y291" s="265">
        <v>232</v>
      </c>
      <c r="Z291" s="265">
        <v>232</v>
      </c>
      <c r="AA291" s="265">
        <v>224</v>
      </c>
      <c r="AB291" s="265">
        <v>224</v>
      </c>
      <c r="AC291" s="265"/>
      <c r="AD291" s="265"/>
      <c r="AE291" s="265"/>
      <c r="AF291" s="265"/>
      <c r="AG291" s="265"/>
    </row>
    <row r="292" spans="1:33">
      <c r="A292" s="263" t="s">
        <v>150</v>
      </c>
      <c r="B292" s="264">
        <v>475</v>
      </c>
      <c r="C292" s="265">
        <v>139</v>
      </c>
      <c r="D292" s="265">
        <v>143</v>
      </c>
      <c r="E292" s="265">
        <v>338</v>
      </c>
      <c r="F292" s="265">
        <v>338</v>
      </c>
      <c r="G292" s="265">
        <v>148</v>
      </c>
      <c r="H292" s="265">
        <v>150</v>
      </c>
      <c r="I292" s="265">
        <v>147</v>
      </c>
      <c r="J292" s="265">
        <v>138</v>
      </c>
      <c r="K292" s="265">
        <v>194</v>
      </c>
      <c r="L292" s="265">
        <v>197</v>
      </c>
      <c r="M292" s="265">
        <v>163</v>
      </c>
      <c r="N292" s="265">
        <v>166</v>
      </c>
      <c r="O292" s="265">
        <v>202</v>
      </c>
      <c r="P292" s="265">
        <v>202</v>
      </c>
      <c r="Q292" s="265">
        <v>196</v>
      </c>
      <c r="R292" s="265">
        <v>200</v>
      </c>
      <c r="S292" s="265">
        <v>162</v>
      </c>
      <c r="T292" s="265">
        <v>150</v>
      </c>
      <c r="U292" s="265">
        <v>158</v>
      </c>
      <c r="V292" s="265">
        <v>158</v>
      </c>
      <c r="W292" s="265">
        <v>302</v>
      </c>
      <c r="X292" s="265">
        <v>302</v>
      </c>
      <c r="Y292" s="265">
        <v>232</v>
      </c>
      <c r="Z292" s="265">
        <v>232</v>
      </c>
      <c r="AA292" s="265">
        <v>224</v>
      </c>
      <c r="AB292" s="265">
        <v>224</v>
      </c>
      <c r="AC292" s="265"/>
      <c r="AD292" s="265"/>
      <c r="AE292" s="265"/>
      <c r="AF292" s="265"/>
      <c r="AG292" s="265"/>
    </row>
    <row r="293" spans="1:33">
      <c r="A293" s="263" t="s">
        <v>150</v>
      </c>
      <c r="B293" s="264">
        <v>476</v>
      </c>
      <c r="C293" s="265">
        <v>139</v>
      </c>
      <c r="D293" s="265">
        <v>143</v>
      </c>
      <c r="E293" s="265">
        <v>302</v>
      </c>
      <c r="F293" s="265">
        <v>329</v>
      </c>
      <c r="G293" s="265">
        <v>150</v>
      </c>
      <c r="H293" s="265">
        <v>150</v>
      </c>
      <c r="I293" s="265">
        <v>138</v>
      </c>
      <c r="J293" s="265">
        <v>186</v>
      </c>
      <c r="K293" s="265">
        <v>194</v>
      </c>
      <c r="L293" s="265">
        <v>215</v>
      </c>
      <c r="M293" s="265">
        <v>163</v>
      </c>
      <c r="N293" s="265">
        <v>166</v>
      </c>
      <c r="O293" s="265">
        <v>206</v>
      </c>
      <c r="P293" s="265">
        <v>202</v>
      </c>
      <c r="Q293" s="265">
        <v>196</v>
      </c>
      <c r="R293" s="265">
        <v>182</v>
      </c>
      <c r="S293" s="265">
        <v>162</v>
      </c>
      <c r="T293" s="265">
        <v>150</v>
      </c>
      <c r="U293" s="265">
        <v>146</v>
      </c>
      <c r="V293" s="265">
        <v>146</v>
      </c>
      <c r="W293" s="265">
        <v>302</v>
      </c>
      <c r="X293" s="265">
        <v>293</v>
      </c>
      <c r="Y293" s="265">
        <v>232</v>
      </c>
      <c r="Z293" s="265">
        <v>232</v>
      </c>
      <c r="AA293" s="265">
        <v>214</v>
      </c>
      <c r="AB293" s="265">
        <v>224</v>
      </c>
      <c r="AC293" s="265"/>
      <c r="AD293" s="265"/>
      <c r="AE293" s="265"/>
      <c r="AF293" s="265"/>
      <c r="AG293" s="265"/>
    </row>
    <row r="294" spans="1:33">
      <c r="A294" s="263" t="s">
        <v>150</v>
      </c>
      <c r="B294" s="264">
        <v>477</v>
      </c>
      <c r="C294" s="265">
        <v>139</v>
      </c>
      <c r="D294" s="265">
        <v>143</v>
      </c>
      <c r="E294" s="265">
        <v>302</v>
      </c>
      <c r="F294" s="265">
        <v>302</v>
      </c>
      <c r="G294" s="265">
        <v>150</v>
      </c>
      <c r="H294" s="265">
        <v>152</v>
      </c>
      <c r="I294" s="265">
        <v>138</v>
      </c>
      <c r="J294" s="265">
        <v>150</v>
      </c>
      <c r="K294" s="265">
        <v>194</v>
      </c>
      <c r="L294" s="265">
        <v>215</v>
      </c>
      <c r="M294" s="265">
        <v>163</v>
      </c>
      <c r="N294" s="265">
        <v>166</v>
      </c>
      <c r="O294" s="265">
        <v>202</v>
      </c>
      <c r="P294" s="265">
        <v>202</v>
      </c>
      <c r="Q294" s="265">
        <v>196</v>
      </c>
      <c r="R294" s="265">
        <v>184</v>
      </c>
      <c r="S294" s="265">
        <v>162</v>
      </c>
      <c r="T294" s="265">
        <v>159</v>
      </c>
      <c r="U294" s="265">
        <v>152</v>
      </c>
      <c r="V294" s="265">
        <v>122</v>
      </c>
      <c r="W294" s="265">
        <v>302</v>
      </c>
      <c r="X294" s="265">
        <v>302</v>
      </c>
      <c r="Y294" s="265">
        <v>232</v>
      </c>
      <c r="Z294" s="265">
        <v>232</v>
      </c>
      <c r="AA294" s="265">
        <v>224</v>
      </c>
      <c r="AB294" s="265">
        <v>224</v>
      </c>
      <c r="AC294" s="265"/>
      <c r="AD294" s="265"/>
      <c r="AE294" s="265"/>
      <c r="AF294" s="265"/>
      <c r="AG294" s="265"/>
    </row>
    <row r="295" spans="1:33">
      <c r="A295" s="263" t="s">
        <v>150</v>
      </c>
      <c r="B295" s="264">
        <v>478</v>
      </c>
      <c r="C295" s="265">
        <v>143</v>
      </c>
      <c r="D295" s="265">
        <v>139</v>
      </c>
      <c r="E295" s="265">
        <v>293</v>
      </c>
      <c r="F295" s="265">
        <v>293</v>
      </c>
      <c r="G295" s="265">
        <v>152</v>
      </c>
      <c r="H295" s="265">
        <v>150</v>
      </c>
      <c r="I295" s="265">
        <v>132</v>
      </c>
      <c r="J295" s="265">
        <v>142</v>
      </c>
      <c r="K295" s="265">
        <v>194</v>
      </c>
      <c r="L295" s="265">
        <v>215</v>
      </c>
      <c r="M295" s="265">
        <v>163</v>
      </c>
      <c r="N295" s="265">
        <v>166</v>
      </c>
      <c r="O295" s="265">
        <v>206</v>
      </c>
      <c r="P295" s="265">
        <v>202</v>
      </c>
      <c r="Q295" s="265">
        <v>184</v>
      </c>
      <c r="R295" s="265">
        <v>198</v>
      </c>
      <c r="S295" s="265">
        <v>150</v>
      </c>
      <c r="T295" s="265">
        <v>162</v>
      </c>
      <c r="U295" s="265">
        <v>134</v>
      </c>
      <c r="V295" s="265">
        <v>124</v>
      </c>
      <c r="W295" s="265">
        <v>302</v>
      </c>
      <c r="X295" s="265">
        <v>302</v>
      </c>
      <c r="Y295" s="265">
        <v>232</v>
      </c>
      <c r="Z295" s="265">
        <v>232</v>
      </c>
      <c r="AA295" s="265">
        <v>217</v>
      </c>
      <c r="AB295" s="265">
        <v>224</v>
      </c>
      <c r="AC295" s="265"/>
      <c r="AD295" s="265"/>
      <c r="AE295" s="265"/>
      <c r="AF295" s="265"/>
      <c r="AG295" s="265"/>
    </row>
    <row r="296" spans="1:33">
      <c r="A296" s="263" t="s">
        <v>150</v>
      </c>
      <c r="B296" s="264">
        <v>479</v>
      </c>
      <c r="C296" s="265">
        <v>139</v>
      </c>
      <c r="D296" s="265">
        <v>143</v>
      </c>
      <c r="E296" s="265">
        <v>293</v>
      </c>
      <c r="F296" s="265">
        <v>338</v>
      </c>
      <c r="G296" s="265">
        <v>150</v>
      </c>
      <c r="H296" s="265">
        <v>142</v>
      </c>
      <c r="I296" s="265">
        <v>138</v>
      </c>
      <c r="J296" s="265">
        <v>138</v>
      </c>
      <c r="K296" s="265">
        <v>194</v>
      </c>
      <c r="L296" s="265">
        <v>194</v>
      </c>
      <c r="M296" s="265">
        <v>163</v>
      </c>
      <c r="N296" s="265">
        <v>166</v>
      </c>
      <c r="O296" s="265">
        <v>202</v>
      </c>
      <c r="P296" s="265">
        <v>204</v>
      </c>
      <c r="Q296" s="265">
        <v>196</v>
      </c>
      <c r="R296" s="265">
        <v>200</v>
      </c>
      <c r="S296" s="265">
        <v>162</v>
      </c>
      <c r="T296" s="265">
        <v>162</v>
      </c>
      <c r="U296" s="265">
        <v>158</v>
      </c>
      <c r="V296" s="265">
        <v>132</v>
      </c>
      <c r="W296" s="265">
        <v>320</v>
      </c>
      <c r="X296" s="265">
        <v>302</v>
      </c>
      <c r="Y296" s="265">
        <v>232</v>
      </c>
      <c r="Z296" s="265">
        <v>232</v>
      </c>
      <c r="AA296" s="265">
        <v>224</v>
      </c>
      <c r="AB296" s="265">
        <v>224</v>
      </c>
      <c r="AC296" s="265"/>
      <c r="AD296" s="265"/>
      <c r="AE296" s="265"/>
      <c r="AF296" s="265"/>
      <c r="AG296" s="265"/>
    </row>
    <row r="297" spans="1:33">
      <c r="A297" s="263" t="s">
        <v>150</v>
      </c>
      <c r="B297" s="264">
        <v>480</v>
      </c>
      <c r="C297" s="265">
        <v>143</v>
      </c>
      <c r="D297" s="265">
        <v>139</v>
      </c>
      <c r="E297" s="265">
        <v>293</v>
      </c>
      <c r="F297" s="265">
        <v>338</v>
      </c>
      <c r="G297" s="265">
        <v>152</v>
      </c>
      <c r="H297" s="265">
        <v>152</v>
      </c>
      <c r="I297" s="265">
        <v>138</v>
      </c>
      <c r="J297" s="265">
        <v>186</v>
      </c>
      <c r="K297" s="265">
        <v>215</v>
      </c>
      <c r="L297" s="265">
        <v>215</v>
      </c>
      <c r="M297" s="265">
        <v>163</v>
      </c>
      <c r="N297" s="265">
        <v>166</v>
      </c>
      <c r="O297" s="265">
        <v>202</v>
      </c>
      <c r="P297" s="265">
        <v>202</v>
      </c>
      <c r="Q297" s="265">
        <v>198</v>
      </c>
      <c r="R297" s="265">
        <v>196</v>
      </c>
      <c r="S297" s="265">
        <v>162</v>
      </c>
      <c r="T297" s="265">
        <v>162</v>
      </c>
      <c r="U297" s="265">
        <v>134</v>
      </c>
      <c r="V297" s="265">
        <v>134</v>
      </c>
      <c r="W297" s="265">
        <v>302</v>
      </c>
      <c r="X297" s="265">
        <v>302</v>
      </c>
      <c r="Y297" s="265">
        <v>232</v>
      </c>
      <c r="Z297" s="265">
        <v>232</v>
      </c>
      <c r="AA297" s="265">
        <v>224</v>
      </c>
      <c r="AB297" s="265">
        <v>224</v>
      </c>
      <c r="AC297" s="265"/>
      <c r="AD297" s="265"/>
      <c r="AE297" s="265"/>
      <c r="AF297" s="265"/>
      <c r="AG297" s="265"/>
    </row>
    <row r="298" spans="1:33">
      <c r="A298" s="263" t="s">
        <v>150</v>
      </c>
      <c r="B298" s="264">
        <v>481</v>
      </c>
      <c r="C298" s="265">
        <v>139</v>
      </c>
      <c r="D298" s="265">
        <v>143</v>
      </c>
      <c r="E298" s="265">
        <v>302</v>
      </c>
      <c r="F298" s="265">
        <v>293</v>
      </c>
      <c r="G298" s="265">
        <v>148</v>
      </c>
      <c r="H298" s="265">
        <v>150</v>
      </c>
      <c r="I298" s="265">
        <v>138</v>
      </c>
      <c r="J298" s="265">
        <v>170</v>
      </c>
      <c r="K298" s="265">
        <v>194</v>
      </c>
      <c r="L298" s="265">
        <v>215</v>
      </c>
      <c r="M298" s="265">
        <v>163</v>
      </c>
      <c r="N298" s="265">
        <v>166</v>
      </c>
      <c r="O298" s="265">
        <v>210</v>
      </c>
      <c r="P298" s="265">
        <v>206</v>
      </c>
      <c r="Q298" s="265">
        <v>184</v>
      </c>
      <c r="R298" s="265">
        <v>198</v>
      </c>
      <c r="S298" s="265">
        <v>162</v>
      </c>
      <c r="T298" s="265">
        <v>162</v>
      </c>
      <c r="U298" s="265">
        <v>146</v>
      </c>
      <c r="V298" s="265">
        <v>150</v>
      </c>
      <c r="W298" s="265">
        <v>302</v>
      </c>
      <c r="X298" s="265">
        <v>293</v>
      </c>
      <c r="Y298" s="265">
        <v>232</v>
      </c>
      <c r="Z298" s="265">
        <v>232</v>
      </c>
      <c r="AA298" s="265">
        <v>224</v>
      </c>
      <c r="AB298" s="265">
        <v>224</v>
      </c>
      <c r="AC298" s="265"/>
      <c r="AD298" s="265"/>
      <c r="AE298" s="265"/>
      <c r="AF298" s="265"/>
      <c r="AG298" s="265"/>
    </row>
    <row r="299" spans="1:33">
      <c r="A299" s="263" t="s">
        <v>150</v>
      </c>
      <c r="B299" s="264">
        <v>482</v>
      </c>
      <c r="C299" s="265">
        <v>139</v>
      </c>
      <c r="D299" s="265">
        <v>143</v>
      </c>
      <c r="E299" s="265">
        <v>293</v>
      </c>
      <c r="F299" s="265">
        <v>329</v>
      </c>
      <c r="G299" s="265">
        <v>150</v>
      </c>
      <c r="H299" s="265">
        <v>140</v>
      </c>
      <c r="I299" s="265">
        <v>150</v>
      </c>
      <c r="J299" s="265">
        <v>138</v>
      </c>
      <c r="K299" s="265">
        <v>194</v>
      </c>
      <c r="L299" s="265">
        <v>194</v>
      </c>
      <c r="M299" s="265">
        <v>163</v>
      </c>
      <c r="N299" s="265">
        <v>166</v>
      </c>
      <c r="O299" s="265">
        <v>200</v>
      </c>
      <c r="P299" s="265">
        <v>202</v>
      </c>
      <c r="Q299" s="265">
        <v>196</v>
      </c>
      <c r="R299" s="265">
        <v>182</v>
      </c>
      <c r="S299" s="265">
        <v>150</v>
      </c>
      <c r="T299" s="265">
        <v>162</v>
      </c>
      <c r="U299" s="265">
        <v>158</v>
      </c>
      <c r="V299" s="265">
        <v>134</v>
      </c>
      <c r="W299" s="265">
        <v>320</v>
      </c>
      <c r="X299" s="265">
        <v>302</v>
      </c>
      <c r="Y299" s="265">
        <v>232</v>
      </c>
      <c r="Z299" s="265">
        <v>232</v>
      </c>
      <c r="AA299" s="265">
        <v>224</v>
      </c>
      <c r="AB299" s="265">
        <v>192</v>
      </c>
      <c r="AC299" s="265"/>
      <c r="AD299" s="265"/>
      <c r="AE299" s="265"/>
      <c r="AF299" s="265"/>
      <c r="AG299" s="265"/>
    </row>
    <row r="300" spans="1:33">
      <c r="A300" s="263" t="s">
        <v>150</v>
      </c>
      <c r="B300" s="264">
        <v>483</v>
      </c>
      <c r="C300" s="265">
        <v>139</v>
      </c>
      <c r="D300" s="265">
        <v>143</v>
      </c>
      <c r="E300" s="265">
        <v>293</v>
      </c>
      <c r="F300" s="265">
        <v>338</v>
      </c>
      <c r="G300" s="265">
        <v>150</v>
      </c>
      <c r="H300" s="265">
        <v>140</v>
      </c>
      <c r="I300" s="265">
        <v>138</v>
      </c>
      <c r="J300" s="265">
        <v>150</v>
      </c>
      <c r="K300" s="265">
        <v>194</v>
      </c>
      <c r="L300" s="265">
        <v>200</v>
      </c>
      <c r="M300" s="265">
        <v>163</v>
      </c>
      <c r="N300" s="265">
        <v>166</v>
      </c>
      <c r="O300" s="265">
        <v>202</v>
      </c>
      <c r="P300" s="265">
        <v>202</v>
      </c>
      <c r="Q300" s="265">
        <v>184</v>
      </c>
      <c r="R300" s="265">
        <v>198</v>
      </c>
      <c r="S300" s="265">
        <v>162</v>
      </c>
      <c r="T300" s="265">
        <v>150</v>
      </c>
      <c r="U300" s="265">
        <v>138</v>
      </c>
      <c r="V300" s="265">
        <v>150</v>
      </c>
      <c r="W300" s="265">
        <v>302</v>
      </c>
      <c r="X300" s="265">
        <v>302</v>
      </c>
      <c r="Y300" s="265">
        <v>232</v>
      </c>
      <c r="Z300" s="265">
        <v>232</v>
      </c>
      <c r="AA300" s="265">
        <v>224</v>
      </c>
      <c r="AB300" s="265">
        <v>194</v>
      </c>
      <c r="AC300" s="265"/>
      <c r="AD300" s="265"/>
      <c r="AE300" s="265"/>
      <c r="AF300" s="265"/>
      <c r="AG300" s="265"/>
    </row>
    <row r="301" spans="1:33">
      <c r="A301" s="263" t="s">
        <v>150</v>
      </c>
      <c r="B301" s="264">
        <v>484</v>
      </c>
      <c r="C301" s="265">
        <v>139</v>
      </c>
      <c r="D301" s="265">
        <v>143</v>
      </c>
      <c r="E301" s="265">
        <v>311</v>
      </c>
      <c r="F301" s="265">
        <v>302</v>
      </c>
      <c r="G301" s="265">
        <v>150</v>
      </c>
      <c r="H301" s="265">
        <v>142</v>
      </c>
      <c r="I301" s="265">
        <v>138</v>
      </c>
      <c r="J301" s="265">
        <v>150</v>
      </c>
      <c r="K301" s="265">
        <v>215</v>
      </c>
      <c r="L301" s="265">
        <v>215</v>
      </c>
      <c r="M301" s="265">
        <v>163</v>
      </c>
      <c r="N301" s="265">
        <v>166</v>
      </c>
      <c r="O301" s="265">
        <v>206</v>
      </c>
      <c r="P301" s="265">
        <v>202</v>
      </c>
      <c r="Q301" s="265">
        <v>182</v>
      </c>
      <c r="R301" s="265">
        <v>196</v>
      </c>
      <c r="S301" s="265">
        <v>150</v>
      </c>
      <c r="T301" s="265">
        <v>162</v>
      </c>
      <c r="U301" s="265">
        <v>124</v>
      </c>
      <c r="V301" s="265">
        <v>134</v>
      </c>
      <c r="W301" s="265">
        <v>302</v>
      </c>
      <c r="X301" s="265">
        <v>302</v>
      </c>
      <c r="Y301" s="265">
        <v>232</v>
      </c>
      <c r="Z301" s="265">
        <v>232</v>
      </c>
      <c r="AA301" s="265">
        <v>224</v>
      </c>
      <c r="AB301" s="265">
        <v>194</v>
      </c>
      <c r="AC301" s="265"/>
      <c r="AD301" s="265"/>
      <c r="AE301" s="265"/>
      <c r="AF301" s="265"/>
      <c r="AG301" s="265"/>
    </row>
    <row r="302" spans="1:33">
      <c r="A302" s="263" t="s">
        <v>150</v>
      </c>
      <c r="B302" s="264">
        <v>485</v>
      </c>
      <c r="C302" s="265">
        <v>139</v>
      </c>
      <c r="D302" s="265">
        <v>143</v>
      </c>
      <c r="E302" s="265">
        <v>293</v>
      </c>
      <c r="F302" s="265">
        <v>341</v>
      </c>
      <c r="G302" s="265">
        <v>150</v>
      </c>
      <c r="H302" s="265">
        <v>152</v>
      </c>
      <c r="I302" s="265">
        <v>154</v>
      </c>
      <c r="J302" s="265">
        <v>158</v>
      </c>
      <c r="K302" s="265">
        <v>215</v>
      </c>
      <c r="L302" s="265">
        <v>215</v>
      </c>
      <c r="M302" s="265">
        <v>160</v>
      </c>
      <c r="N302" s="265">
        <v>163</v>
      </c>
      <c r="O302" s="265">
        <v>202</v>
      </c>
      <c r="P302" s="265">
        <v>206</v>
      </c>
      <c r="Q302" s="265">
        <v>196</v>
      </c>
      <c r="R302" s="265">
        <v>198</v>
      </c>
      <c r="S302" s="265">
        <v>162</v>
      </c>
      <c r="T302" s="265">
        <v>162</v>
      </c>
      <c r="U302" s="265">
        <v>158</v>
      </c>
      <c r="V302" s="265">
        <v>146</v>
      </c>
      <c r="W302" s="265">
        <v>302</v>
      </c>
      <c r="X302" s="265">
        <v>311</v>
      </c>
      <c r="Y302" s="265">
        <v>232</v>
      </c>
      <c r="Z302" s="265">
        <v>232</v>
      </c>
      <c r="AA302" s="265">
        <v>224</v>
      </c>
      <c r="AB302" s="265">
        <v>224</v>
      </c>
      <c r="AC302" s="265"/>
      <c r="AD302" s="265"/>
      <c r="AE302" s="265"/>
      <c r="AF302" s="265"/>
      <c r="AG302" s="265"/>
    </row>
    <row r="303" spans="1:33">
      <c r="A303" s="263" t="s">
        <v>150</v>
      </c>
      <c r="B303" s="264">
        <v>556</v>
      </c>
      <c r="C303" s="265">
        <v>143</v>
      </c>
      <c r="D303" s="265">
        <v>139</v>
      </c>
      <c r="E303" s="265">
        <v>302</v>
      </c>
      <c r="F303" s="265">
        <v>329</v>
      </c>
      <c r="G303" s="265">
        <v>144</v>
      </c>
      <c r="H303" s="265">
        <v>152</v>
      </c>
      <c r="I303" s="265">
        <v>150</v>
      </c>
      <c r="J303" s="265">
        <v>158</v>
      </c>
      <c r="K303" s="265">
        <v>194</v>
      </c>
      <c r="L303" s="265">
        <v>200</v>
      </c>
      <c r="M303" s="265">
        <v>163</v>
      </c>
      <c r="N303" s="265">
        <v>166</v>
      </c>
      <c r="O303" s="265">
        <v>206</v>
      </c>
      <c r="P303" s="265">
        <v>204</v>
      </c>
      <c r="Q303" s="265">
        <v>182</v>
      </c>
      <c r="R303" s="265">
        <v>184</v>
      </c>
      <c r="S303" s="265">
        <v>150</v>
      </c>
      <c r="T303" s="265">
        <v>162</v>
      </c>
      <c r="U303" s="265">
        <v>150</v>
      </c>
      <c r="V303" s="265">
        <v>132</v>
      </c>
      <c r="W303" s="265">
        <v>302</v>
      </c>
      <c r="X303" s="265">
        <v>302</v>
      </c>
      <c r="Y303" s="265">
        <v>232</v>
      </c>
      <c r="Z303" s="265">
        <v>232</v>
      </c>
      <c r="AA303" s="265">
        <v>224</v>
      </c>
      <c r="AB303" s="265">
        <v>224</v>
      </c>
      <c r="AC303" s="265"/>
      <c r="AD303" s="265"/>
      <c r="AE303" s="265"/>
      <c r="AF303" s="265"/>
      <c r="AG303" s="265"/>
    </row>
    <row r="304" spans="1:33">
      <c r="A304" s="263" t="s">
        <v>150</v>
      </c>
      <c r="B304" s="264">
        <v>557</v>
      </c>
      <c r="C304" s="265">
        <v>139</v>
      </c>
      <c r="D304" s="265">
        <v>143</v>
      </c>
      <c r="E304" s="265">
        <v>302</v>
      </c>
      <c r="F304" s="265">
        <v>338</v>
      </c>
      <c r="G304" s="265">
        <v>152</v>
      </c>
      <c r="H304" s="265">
        <v>154</v>
      </c>
      <c r="I304" s="265">
        <v>150</v>
      </c>
      <c r="J304" s="265">
        <v>186</v>
      </c>
      <c r="K304" s="265">
        <v>194</v>
      </c>
      <c r="L304" s="265">
        <v>194</v>
      </c>
      <c r="M304" s="265">
        <v>163</v>
      </c>
      <c r="N304" s="265">
        <v>166</v>
      </c>
      <c r="O304" s="265">
        <v>200</v>
      </c>
      <c r="P304" s="265">
        <v>200</v>
      </c>
      <c r="Q304" s="265">
        <v>198</v>
      </c>
      <c r="R304" s="265">
        <v>200</v>
      </c>
      <c r="S304" s="265">
        <v>159</v>
      </c>
      <c r="T304" s="265">
        <v>162</v>
      </c>
      <c r="U304" s="265">
        <v>132</v>
      </c>
      <c r="V304" s="265">
        <v>158</v>
      </c>
      <c r="W304" s="265">
        <v>302</v>
      </c>
      <c r="X304" s="265">
        <v>302</v>
      </c>
      <c r="Y304" s="265">
        <v>232</v>
      </c>
      <c r="Z304" s="265">
        <v>232</v>
      </c>
      <c r="AA304" s="265">
        <v>224</v>
      </c>
      <c r="AB304" s="265">
        <v>224</v>
      </c>
      <c r="AC304" s="265"/>
      <c r="AD304" s="265"/>
      <c r="AE304" s="265"/>
      <c r="AF304" s="265"/>
      <c r="AG304" s="265"/>
    </row>
    <row r="305" spans="1:33">
      <c r="A305" s="263" t="s">
        <v>150</v>
      </c>
      <c r="B305" s="264">
        <v>558</v>
      </c>
      <c r="C305" s="265">
        <v>139</v>
      </c>
      <c r="D305" s="265">
        <v>143</v>
      </c>
      <c r="E305" s="265">
        <v>302</v>
      </c>
      <c r="F305" s="265">
        <v>302</v>
      </c>
      <c r="G305" s="265">
        <v>152</v>
      </c>
      <c r="H305" s="265">
        <v>126</v>
      </c>
      <c r="I305" s="265">
        <v>150</v>
      </c>
      <c r="J305" s="265">
        <v>150</v>
      </c>
      <c r="K305" s="265">
        <v>194</v>
      </c>
      <c r="L305" s="265">
        <v>215</v>
      </c>
      <c r="M305" s="265">
        <v>166</v>
      </c>
      <c r="N305" s="265">
        <v>154</v>
      </c>
      <c r="O305" s="265">
        <v>200</v>
      </c>
      <c r="P305" s="265">
        <v>202</v>
      </c>
      <c r="Q305" s="265">
        <v>196</v>
      </c>
      <c r="R305" s="265">
        <v>196</v>
      </c>
      <c r="S305" s="265">
        <v>150</v>
      </c>
      <c r="T305" s="265">
        <v>162</v>
      </c>
      <c r="U305" s="265">
        <v>146</v>
      </c>
      <c r="V305" s="265">
        <v>150</v>
      </c>
      <c r="W305" s="265">
        <v>302</v>
      </c>
      <c r="X305" s="265">
        <v>302</v>
      </c>
      <c r="Y305" s="265">
        <v>232</v>
      </c>
      <c r="Z305" s="265">
        <v>232</v>
      </c>
      <c r="AA305" s="265">
        <v>224</v>
      </c>
      <c r="AB305" s="265">
        <v>224</v>
      </c>
      <c r="AC305" s="265"/>
      <c r="AD305" s="265"/>
      <c r="AE305" s="265"/>
      <c r="AF305" s="265"/>
      <c r="AG305" s="265"/>
    </row>
    <row r="306" spans="1:33">
      <c r="A306" s="263" t="s">
        <v>150</v>
      </c>
      <c r="B306" s="264">
        <v>559</v>
      </c>
      <c r="C306" s="265">
        <v>139</v>
      </c>
      <c r="D306" s="265">
        <v>143</v>
      </c>
      <c r="E306" s="265">
        <v>302</v>
      </c>
      <c r="F306" s="265">
        <v>302</v>
      </c>
      <c r="G306" s="265">
        <v>154</v>
      </c>
      <c r="H306" s="265">
        <v>150</v>
      </c>
      <c r="I306" s="265">
        <v>150</v>
      </c>
      <c r="J306" s="265">
        <v>154</v>
      </c>
      <c r="K306" s="265">
        <v>194</v>
      </c>
      <c r="L306" s="265">
        <v>215</v>
      </c>
      <c r="M306" s="265">
        <v>163</v>
      </c>
      <c r="N306" s="265">
        <v>166</v>
      </c>
      <c r="O306" s="265">
        <v>202</v>
      </c>
      <c r="P306" s="265">
        <v>204</v>
      </c>
      <c r="Q306" s="265">
        <v>196</v>
      </c>
      <c r="R306" s="265">
        <v>176</v>
      </c>
      <c r="S306" s="265">
        <v>150</v>
      </c>
      <c r="T306" s="265">
        <v>162</v>
      </c>
      <c r="U306" s="265">
        <v>150</v>
      </c>
      <c r="V306" s="265">
        <v>132</v>
      </c>
      <c r="W306" s="265">
        <v>302</v>
      </c>
      <c r="X306" s="265">
        <v>311</v>
      </c>
      <c r="Y306" s="265">
        <v>232</v>
      </c>
      <c r="Z306" s="265">
        <v>232</v>
      </c>
      <c r="AA306" s="265">
        <v>224</v>
      </c>
      <c r="AB306" s="265">
        <v>224</v>
      </c>
      <c r="AC306" s="265"/>
      <c r="AD306" s="265"/>
      <c r="AE306" s="265"/>
      <c r="AF306" s="265"/>
      <c r="AG306" s="265"/>
    </row>
    <row r="307" spans="1:33">
      <c r="A307" s="263" t="s">
        <v>150</v>
      </c>
      <c r="B307" s="264">
        <v>560</v>
      </c>
      <c r="C307" s="265">
        <v>139</v>
      </c>
      <c r="D307" s="265">
        <v>143</v>
      </c>
      <c r="E307" s="265">
        <v>302</v>
      </c>
      <c r="F307" s="265">
        <v>332</v>
      </c>
      <c r="G307" s="265">
        <v>152</v>
      </c>
      <c r="H307" s="265">
        <v>154</v>
      </c>
      <c r="I307" s="265">
        <v>138</v>
      </c>
      <c r="J307" s="265">
        <v>148</v>
      </c>
      <c r="K307" s="265">
        <v>194</v>
      </c>
      <c r="L307" s="265">
        <v>215</v>
      </c>
      <c r="M307" s="265">
        <v>166</v>
      </c>
      <c r="N307" s="265">
        <v>166</v>
      </c>
      <c r="O307" s="265">
        <v>200</v>
      </c>
      <c r="P307" s="265">
        <v>202</v>
      </c>
      <c r="Q307" s="265">
        <v>184</v>
      </c>
      <c r="R307" s="265">
        <v>184</v>
      </c>
      <c r="S307" s="265">
        <v>162</v>
      </c>
      <c r="T307" s="265">
        <v>168</v>
      </c>
      <c r="U307" s="265">
        <v>146</v>
      </c>
      <c r="V307" s="265">
        <v>150</v>
      </c>
      <c r="W307" s="265">
        <v>293</v>
      </c>
      <c r="X307" s="265">
        <v>311</v>
      </c>
      <c r="Y307" s="265">
        <v>232</v>
      </c>
      <c r="Z307" s="265">
        <v>232</v>
      </c>
      <c r="AA307" s="265">
        <v>224</v>
      </c>
      <c r="AB307" s="265">
        <v>224</v>
      </c>
      <c r="AC307" s="265"/>
      <c r="AD307" s="265"/>
      <c r="AE307" s="265"/>
      <c r="AF307" s="265"/>
      <c r="AG307" s="265"/>
    </row>
    <row r="308" spans="1:33">
      <c r="A308" s="263" t="s">
        <v>150</v>
      </c>
      <c r="B308" s="264">
        <v>561</v>
      </c>
      <c r="C308" s="265">
        <v>139</v>
      </c>
      <c r="D308" s="265">
        <v>143</v>
      </c>
      <c r="E308" s="265">
        <v>302</v>
      </c>
      <c r="F308" s="265">
        <v>302</v>
      </c>
      <c r="G308" s="265">
        <v>154</v>
      </c>
      <c r="H308" s="265">
        <v>152</v>
      </c>
      <c r="I308" s="265">
        <v>150</v>
      </c>
      <c r="J308" s="265">
        <v>154</v>
      </c>
      <c r="K308" s="265">
        <v>194</v>
      </c>
      <c r="L308" s="265">
        <v>200</v>
      </c>
      <c r="M308" s="265">
        <v>163</v>
      </c>
      <c r="N308" s="265">
        <v>166</v>
      </c>
      <c r="O308" s="265">
        <v>200</v>
      </c>
      <c r="P308" s="265">
        <v>200</v>
      </c>
      <c r="Q308" s="265">
        <v>196</v>
      </c>
      <c r="R308" s="265">
        <v>196</v>
      </c>
      <c r="S308" s="265">
        <v>159</v>
      </c>
      <c r="T308" s="265">
        <v>162</v>
      </c>
      <c r="U308" s="265">
        <v>150</v>
      </c>
      <c r="V308" s="265">
        <v>124</v>
      </c>
      <c r="W308" s="265">
        <v>302</v>
      </c>
      <c r="X308" s="265">
        <v>302</v>
      </c>
      <c r="Y308" s="265">
        <v>232</v>
      </c>
      <c r="Z308" s="265">
        <v>216</v>
      </c>
      <c r="AA308" s="265">
        <v>224</v>
      </c>
      <c r="AB308" s="265">
        <v>217</v>
      </c>
      <c r="AC308" s="265"/>
      <c r="AD308" s="265"/>
      <c r="AE308" s="265"/>
      <c r="AF308" s="265"/>
      <c r="AG308" s="265"/>
    </row>
    <row r="309" spans="1:33">
      <c r="A309" s="263" t="s">
        <v>150</v>
      </c>
      <c r="B309" s="264">
        <v>562</v>
      </c>
      <c r="C309" s="265">
        <v>139</v>
      </c>
      <c r="D309" s="265">
        <v>143</v>
      </c>
      <c r="E309" s="265">
        <v>302</v>
      </c>
      <c r="F309" s="265">
        <v>329</v>
      </c>
      <c r="G309" s="265">
        <v>152</v>
      </c>
      <c r="H309" s="265">
        <v>152</v>
      </c>
      <c r="I309" s="265">
        <v>178</v>
      </c>
      <c r="J309" s="265">
        <v>138</v>
      </c>
      <c r="K309" s="265">
        <v>194</v>
      </c>
      <c r="L309" s="265">
        <v>194</v>
      </c>
      <c r="M309" s="265">
        <v>163</v>
      </c>
      <c r="N309" s="265">
        <v>166</v>
      </c>
      <c r="O309" s="265">
        <v>202</v>
      </c>
      <c r="P309" s="265">
        <v>204</v>
      </c>
      <c r="Q309" s="265">
        <v>196</v>
      </c>
      <c r="R309" s="265">
        <v>196</v>
      </c>
      <c r="S309" s="265">
        <v>150</v>
      </c>
      <c r="T309" s="265">
        <v>162</v>
      </c>
      <c r="U309" s="265">
        <v>124</v>
      </c>
      <c r="V309" s="265">
        <v>134</v>
      </c>
      <c r="W309" s="265">
        <v>302</v>
      </c>
      <c r="X309" s="265">
        <v>302</v>
      </c>
      <c r="Y309" s="265">
        <v>232</v>
      </c>
      <c r="Z309" s="265">
        <v>232</v>
      </c>
      <c r="AA309" s="265">
        <v>224</v>
      </c>
      <c r="AB309" s="265">
        <v>224</v>
      </c>
      <c r="AC309" s="265"/>
      <c r="AD309" s="265"/>
      <c r="AE309" s="265"/>
      <c r="AF309" s="265"/>
      <c r="AG309" s="265"/>
    </row>
    <row r="310" spans="1:33">
      <c r="A310" s="263" t="s">
        <v>150</v>
      </c>
      <c r="B310" s="264">
        <v>563</v>
      </c>
      <c r="C310" s="265">
        <v>139</v>
      </c>
      <c r="D310" s="265">
        <v>143</v>
      </c>
      <c r="E310" s="265">
        <v>302</v>
      </c>
      <c r="F310" s="265">
        <v>302</v>
      </c>
      <c r="G310" s="265">
        <v>154</v>
      </c>
      <c r="H310" s="265">
        <v>152</v>
      </c>
      <c r="I310" s="265">
        <v>150</v>
      </c>
      <c r="J310" s="265">
        <v>158</v>
      </c>
      <c r="K310" s="265">
        <v>194</v>
      </c>
      <c r="L310" s="265">
        <v>215</v>
      </c>
      <c r="M310" s="265">
        <v>163</v>
      </c>
      <c r="N310" s="265">
        <v>163</v>
      </c>
      <c r="O310" s="265">
        <v>204</v>
      </c>
      <c r="P310" s="265">
        <v>198</v>
      </c>
      <c r="Q310" s="265">
        <v>182</v>
      </c>
      <c r="R310" s="265">
        <v>184</v>
      </c>
      <c r="S310" s="265">
        <v>159</v>
      </c>
      <c r="T310" s="265">
        <v>162</v>
      </c>
      <c r="U310" s="265">
        <v>196</v>
      </c>
      <c r="V310" s="265">
        <v>134</v>
      </c>
      <c r="W310" s="265">
        <v>302</v>
      </c>
      <c r="X310" s="265">
        <v>293</v>
      </c>
      <c r="Y310" s="265">
        <v>232</v>
      </c>
      <c r="Z310" s="265">
        <v>232</v>
      </c>
      <c r="AA310" s="265">
        <v>224</v>
      </c>
      <c r="AB310" s="265">
        <v>214</v>
      </c>
      <c r="AC310" s="265"/>
      <c r="AD310" s="265"/>
      <c r="AE310" s="265"/>
      <c r="AF310" s="265"/>
      <c r="AG310" s="265"/>
    </row>
    <row r="311" spans="1:33">
      <c r="A311" s="263" t="s">
        <v>150</v>
      </c>
      <c r="B311" s="264">
        <v>564</v>
      </c>
      <c r="C311" s="265">
        <v>139</v>
      </c>
      <c r="D311" s="265">
        <v>143</v>
      </c>
      <c r="E311" s="265">
        <v>302</v>
      </c>
      <c r="F311" s="265">
        <v>326</v>
      </c>
      <c r="G311" s="265">
        <v>154</v>
      </c>
      <c r="H311" s="265">
        <v>152</v>
      </c>
      <c r="I311" s="265">
        <v>150</v>
      </c>
      <c r="J311" s="265">
        <v>138</v>
      </c>
      <c r="K311" s="265">
        <v>194</v>
      </c>
      <c r="L311" s="265">
        <v>197</v>
      </c>
      <c r="M311" s="265">
        <v>163</v>
      </c>
      <c r="N311" s="265">
        <v>163</v>
      </c>
      <c r="O311" s="265">
        <v>200</v>
      </c>
      <c r="P311" s="265">
        <v>202</v>
      </c>
      <c r="Q311" s="265">
        <v>196</v>
      </c>
      <c r="R311" s="265">
        <v>196</v>
      </c>
      <c r="S311" s="265">
        <v>150</v>
      </c>
      <c r="T311" s="265">
        <v>162</v>
      </c>
      <c r="U311" s="265">
        <v>124</v>
      </c>
      <c r="V311" s="265">
        <v>134</v>
      </c>
      <c r="W311" s="265">
        <v>293</v>
      </c>
      <c r="X311" s="265">
        <v>293</v>
      </c>
      <c r="Y311" s="265">
        <v>232</v>
      </c>
      <c r="Z311" s="265">
        <v>216</v>
      </c>
      <c r="AA311" s="265">
        <v>224</v>
      </c>
      <c r="AB311" s="265">
        <v>224</v>
      </c>
      <c r="AC311" s="265"/>
      <c r="AD311" s="265"/>
      <c r="AE311" s="265"/>
      <c r="AF311" s="265"/>
      <c r="AG311" s="265"/>
    </row>
    <row r="312" spans="1:33">
      <c r="A312" s="263" t="s">
        <v>150</v>
      </c>
      <c r="B312" s="264">
        <v>565</v>
      </c>
      <c r="C312" s="265">
        <v>139</v>
      </c>
      <c r="D312" s="265">
        <v>143</v>
      </c>
      <c r="E312" s="265">
        <v>302</v>
      </c>
      <c r="F312" s="265">
        <v>329</v>
      </c>
      <c r="G312" s="265">
        <v>154</v>
      </c>
      <c r="H312" s="265">
        <v>154</v>
      </c>
      <c r="I312" s="265">
        <v>150</v>
      </c>
      <c r="J312" s="265">
        <v>150</v>
      </c>
      <c r="K312" s="265">
        <v>194</v>
      </c>
      <c r="L312" s="265">
        <v>215</v>
      </c>
      <c r="M312" s="265">
        <v>163</v>
      </c>
      <c r="N312" s="265">
        <v>166</v>
      </c>
      <c r="O312" s="265">
        <v>206</v>
      </c>
      <c r="P312" s="265">
        <v>200</v>
      </c>
      <c r="Q312" s="265">
        <v>182</v>
      </c>
      <c r="R312" s="265">
        <v>196</v>
      </c>
      <c r="S312" s="265">
        <v>162</v>
      </c>
      <c r="T312" s="265">
        <v>150</v>
      </c>
      <c r="U312" s="265">
        <v>134</v>
      </c>
      <c r="V312" s="265">
        <v>124</v>
      </c>
      <c r="W312" s="265">
        <v>302</v>
      </c>
      <c r="X312" s="265">
        <v>302</v>
      </c>
      <c r="Y312" s="265">
        <v>232</v>
      </c>
      <c r="Z312" s="265">
        <v>232</v>
      </c>
      <c r="AA312" s="265">
        <v>224</v>
      </c>
      <c r="AB312" s="265">
        <v>224</v>
      </c>
      <c r="AC312" s="265"/>
      <c r="AD312" s="265"/>
      <c r="AE312" s="265"/>
      <c r="AF312" s="265"/>
      <c r="AG312" s="265"/>
    </row>
    <row r="313" spans="1:33">
      <c r="A313" s="263" t="s">
        <v>150</v>
      </c>
      <c r="B313" s="264">
        <v>566</v>
      </c>
      <c r="C313" s="265">
        <v>139</v>
      </c>
      <c r="D313" s="265">
        <v>143</v>
      </c>
      <c r="E313" s="265">
        <v>302</v>
      </c>
      <c r="F313" s="265">
        <v>302</v>
      </c>
      <c r="G313" s="265">
        <v>154</v>
      </c>
      <c r="H313" s="265">
        <v>154</v>
      </c>
      <c r="I313" s="265">
        <v>150</v>
      </c>
      <c r="J313" s="265">
        <v>154</v>
      </c>
      <c r="K313" s="265">
        <v>194</v>
      </c>
      <c r="L313" s="265">
        <v>194</v>
      </c>
      <c r="M313" s="265">
        <v>163</v>
      </c>
      <c r="N313" s="265">
        <v>160</v>
      </c>
      <c r="O313" s="265">
        <v>200</v>
      </c>
      <c r="P313" s="265">
        <v>206</v>
      </c>
      <c r="Q313" s="265">
        <v>182</v>
      </c>
      <c r="R313" s="265">
        <v>196</v>
      </c>
      <c r="S313" s="265">
        <v>150</v>
      </c>
      <c r="T313" s="265">
        <v>162</v>
      </c>
      <c r="U313" s="265">
        <v>124</v>
      </c>
      <c r="V313" s="265">
        <v>134</v>
      </c>
      <c r="W313" s="265">
        <v>302</v>
      </c>
      <c r="X313" s="265">
        <v>302</v>
      </c>
      <c r="Y313" s="265">
        <v>232</v>
      </c>
      <c r="Z313" s="265">
        <v>232</v>
      </c>
      <c r="AA313" s="265">
        <v>224</v>
      </c>
      <c r="AB313" s="265">
        <v>224</v>
      </c>
      <c r="AC313" s="265"/>
      <c r="AD313" s="265"/>
      <c r="AE313" s="265"/>
      <c r="AF313" s="265"/>
      <c r="AG313" s="265"/>
    </row>
    <row r="314" spans="1:33">
      <c r="A314" s="263" t="s">
        <v>150</v>
      </c>
      <c r="B314" s="264">
        <v>567</v>
      </c>
      <c r="C314" s="265">
        <v>139</v>
      </c>
      <c r="D314" s="265">
        <v>143</v>
      </c>
      <c r="E314" s="265">
        <v>302</v>
      </c>
      <c r="F314" s="265">
        <v>338</v>
      </c>
      <c r="G314" s="265">
        <v>154</v>
      </c>
      <c r="H314" s="265">
        <v>148</v>
      </c>
      <c r="I314" s="265">
        <v>150</v>
      </c>
      <c r="J314" s="265">
        <v>138</v>
      </c>
      <c r="K314" s="265">
        <v>194</v>
      </c>
      <c r="L314" s="265">
        <v>194</v>
      </c>
      <c r="M314" s="265">
        <v>166</v>
      </c>
      <c r="N314" s="265">
        <v>160</v>
      </c>
      <c r="O314" s="265">
        <v>206</v>
      </c>
      <c r="P314" s="265">
        <v>200</v>
      </c>
      <c r="Q314" s="265">
        <v>196</v>
      </c>
      <c r="R314" s="265">
        <v>196</v>
      </c>
      <c r="S314" s="265">
        <v>150</v>
      </c>
      <c r="T314" s="265">
        <v>162</v>
      </c>
      <c r="U314" s="265">
        <v>150</v>
      </c>
      <c r="V314" s="265">
        <v>152</v>
      </c>
      <c r="W314" s="265">
        <v>302</v>
      </c>
      <c r="X314" s="265">
        <v>302</v>
      </c>
      <c r="Y314" s="265">
        <v>232</v>
      </c>
      <c r="Z314" s="265">
        <v>232</v>
      </c>
      <c r="AA314" s="265">
        <v>224</v>
      </c>
      <c r="AB314" s="265">
        <v>230</v>
      </c>
      <c r="AC314" s="265"/>
      <c r="AD314" s="265"/>
      <c r="AE314" s="265"/>
      <c r="AF314" s="265"/>
      <c r="AG314" s="265"/>
    </row>
    <row r="315" spans="1:33">
      <c r="A315" s="263" t="s">
        <v>150</v>
      </c>
      <c r="B315" s="264">
        <v>568</v>
      </c>
      <c r="C315" s="265">
        <v>139</v>
      </c>
      <c r="D315" s="265">
        <v>143</v>
      </c>
      <c r="E315" s="265">
        <v>302</v>
      </c>
      <c r="F315" s="265">
        <v>302</v>
      </c>
      <c r="G315" s="265">
        <v>154</v>
      </c>
      <c r="H315" s="265">
        <v>150</v>
      </c>
      <c r="I315" s="265">
        <v>138</v>
      </c>
      <c r="J315" s="265">
        <v>150</v>
      </c>
      <c r="K315" s="265">
        <v>200</v>
      </c>
      <c r="L315" s="265">
        <v>215</v>
      </c>
      <c r="M315" s="265">
        <v>163</v>
      </c>
      <c r="N315" s="265">
        <v>166</v>
      </c>
      <c r="O315" s="265">
        <v>202</v>
      </c>
      <c r="P315" s="265">
        <v>202</v>
      </c>
      <c r="Q315" s="265">
        <v>196</v>
      </c>
      <c r="R315" s="265">
        <v>182</v>
      </c>
      <c r="S315" s="265">
        <v>162</v>
      </c>
      <c r="T315" s="265">
        <v>150</v>
      </c>
      <c r="U315" s="265">
        <v>124</v>
      </c>
      <c r="V315" s="265">
        <v>134</v>
      </c>
      <c r="W315" s="265">
        <v>302</v>
      </c>
      <c r="X315" s="265">
        <v>311</v>
      </c>
      <c r="Y315" s="265">
        <v>232</v>
      </c>
      <c r="Z315" s="265">
        <v>232</v>
      </c>
      <c r="AA315" s="265">
        <v>224</v>
      </c>
      <c r="AB315" s="265">
        <v>227</v>
      </c>
      <c r="AC315" s="265"/>
      <c r="AD315" s="265"/>
      <c r="AE315" s="265"/>
      <c r="AF315" s="265"/>
      <c r="AG315" s="265"/>
    </row>
    <row r="316" spans="1:33">
      <c r="A316" s="263" t="s">
        <v>150</v>
      </c>
      <c r="B316" s="264">
        <v>569</v>
      </c>
      <c r="C316" s="265">
        <v>139</v>
      </c>
      <c r="D316" s="265">
        <v>143</v>
      </c>
      <c r="E316" s="265">
        <v>302</v>
      </c>
      <c r="F316" s="265">
        <v>329</v>
      </c>
      <c r="G316" s="265">
        <v>154</v>
      </c>
      <c r="H316" s="265">
        <v>150</v>
      </c>
      <c r="I316" s="265">
        <v>150</v>
      </c>
      <c r="J316" s="265">
        <v>150</v>
      </c>
      <c r="K316" s="265">
        <v>194</v>
      </c>
      <c r="L316" s="265">
        <v>197</v>
      </c>
      <c r="M316" s="265">
        <v>163</v>
      </c>
      <c r="N316" s="265">
        <v>160</v>
      </c>
      <c r="O316" s="265">
        <v>200</v>
      </c>
      <c r="P316" s="265">
        <v>204</v>
      </c>
      <c r="Q316" s="265">
        <v>200</v>
      </c>
      <c r="R316" s="265">
        <v>186</v>
      </c>
      <c r="S316" s="265">
        <v>150</v>
      </c>
      <c r="T316" s="265">
        <v>162</v>
      </c>
      <c r="U316" s="265">
        <v>124</v>
      </c>
      <c r="V316" s="265">
        <v>134</v>
      </c>
      <c r="W316" s="265">
        <v>302</v>
      </c>
      <c r="X316" s="265">
        <v>311</v>
      </c>
      <c r="Y316" s="265">
        <v>232</v>
      </c>
      <c r="Z316" s="265">
        <v>232</v>
      </c>
      <c r="AA316" s="265">
        <v>224</v>
      </c>
      <c r="AB316" s="265">
        <v>224</v>
      </c>
      <c r="AC316" s="265"/>
      <c r="AD316" s="265"/>
      <c r="AE316" s="265"/>
      <c r="AF316" s="265"/>
      <c r="AG316" s="265"/>
    </row>
    <row r="317" spans="1:33">
      <c r="A317" s="263" t="s">
        <v>150</v>
      </c>
      <c r="B317" s="264">
        <v>570</v>
      </c>
      <c r="C317" s="265">
        <v>139</v>
      </c>
      <c r="D317" s="265">
        <v>139</v>
      </c>
      <c r="E317" s="265">
        <v>329</v>
      </c>
      <c r="F317" s="265">
        <v>329</v>
      </c>
      <c r="G317" s="265">
        <v>154</v>
      </c>
      <c r="H317" s="265">
        <v>150</v>
      </c>
      <c r="I317" s="265">
        <v>138</v>
      </c>
      <c r="J317" s="265">
        <v>150</v>
      </c>
      <c r="K317" s="265">
        <v>197</v>
      </c>
      <c r="L317" s="265">
        <v>215</v>
      </c>
      <c r="M317" s="265">
        <v>163</v>
      </c>
      <c r="N317" s="265">
        <v>163</v>
      </c>
      <c r="O317" s="265">
        <v>200</v>
      </c>
      <c r="P317" s="265">
        <v>202</v>
      </c>
      <c r="Q317" s="265">
        <v>182</v>
      </c>
      <c r="R317" s="265">
        <v>196</v>
      </c>
      <c r="S317" s="265">
        <v>150</v>
      </c>
      <c r="T317" s="265">
        <v>168</v>
      </c>
      <c r="U317" s="265">
        <v>124</v>
      </c>
      <c r="V317" s="265">
        <v>134</v>
      </c>
      <c r="W317" s="265">
        <v>302</v>
      </c>
      <c r="X317" s="265">
        <v>302</v>
      </c>
      <c r="Y317" s="265">
        <v>232</v>
      </c>
      <c r="Z317" s="265">
        <v>232</v>
      </c>
      <c r="AA317" s="265">
        <v>194</v>
      </c>
      <c r="AB317" s="265">
        <v>230</v>
      </c>
      <c r="AC317" s="265"/>
      <c r="AD317" s="265"/>
      <c r="AE317" s="265"/>
      <c r="AF317" s="265"/>
      <c r="AG317" s="265"/>
    </row>
    <row r="318" spans="1:33">
      <c r="A318" s="263" t="s">
        <v>153</v>
      </c>
      <c r="B318" s="264">
        <v>361</v>
      </c>
      <c r="C318" s="265">
        <v>139</v>
      </c>
      <c r="D318" s="265">
        <v>131</v>
      </c>
      <c r="E318" s="265">
        <v>302</v>
      </c>
      <c r="F318" s="265">
        <v>293</v>
      </c>
      <c r="G318" s="265">
        <v>152</v>
      </c>
      <c r="H318" s="265">
        <v>140</v>
      </c>
      <c r="I318" s="265">
        <v>150</v>
      </c>
      <c r="J318" s="265">
        <v>186</v>
      </c>
      <c r="K318" s="265">
        <v>194</v>
      </c>
      <c r="L318" s="265">
        <v>194</v>
      </c>
      <c r="M318" s="265">
        <v>163</v>
      </c>
      <c r="N318" s="265">
        <v>163</v>
      </c>
      <c r="O318" s="265">
        <v>200</v>
      </c>
      <c r="P318" s="265">
        <v>202</v>
      </c>
      <c r="Q318" s="265">
        <v>196</v>
      </c>
      <c r="R318" s="265">
        <v>184</v>
      </c>
      <c r="S318" s="265">
        <v>162</v>
      </c>
      <c r="T318" s="265">
        <v>162</v>
      </c>
      <c r="U318" s="265">
        <v>145</v>
      </c>
      <c r="V318" s="265">
        <v>158</v>
      </c>
      <c r="W318" s="265">
        <v>302</v>
      </c>
      <c r="X318" s="265">
        <v>302</v>
      </c>
      <c r="Y318" s="265">
        <v>232</v>
      </c>
      <c r="Z318" s="265">
        <v>232</v>
      </c>
      <c r="AA318" s="265">
        <v>224</v>
      </c>
      <c r="AB318" s="265">
        <v>224</v>
      </c>
      <c r="AC318" s="265"/>
      <c r="AD318" s="265"/>
      <c r="AE318" s="265"/>
      <c r="AF318" s="265"/>
      <c r="AG318" s="265"/>
    </row>
    <row r="319" spans="1:33">
      <c r="A319" s="263" t="s">
        <v>153</v>
      </c>
      <c r="B319" s="264">
        <v>362</v>
      </c>
      <c r="C319" s="265">
        <v>143</v>
      </c>
      <c r="D319" s="265">
        <v>131</v>
      </c>
      <c r="E319" s="265">
        <v>302</v>
      </c>
      <c r="F319" s="265">
        <v>326</v>
      </c>
      <c r="G319" s="265">
        <v>140</v>
      </c>
      <c r="H319" s="265">
        <v>154</v>
      </c>
      <c r="I319" s="265">
        <v>154</v>
      </c>
      <c r="J319" s="265">
        <v>182</v>
      </c>
      <c r="K319" s="265">
        <v>194</v>
      </c>
      <c r="L319" s="265">
        <v>194</v>
      </c>
      <c r="M319" s="265">
        <v>163</v>
      </c>
      <c r="N319" s="265">
        <v>163</v>
      </c>
      <c r="O319" s="265">
        <v>202</v>
      </c>
      <c r="P319" s="265">
        <v>204</v>
      </c>
      <c r="Q319" s="265">
        <v>182</v>
      </c>
      <c r="R319" s="265">
        <v>196</v>
      </c>
      <c r="S319" s="265">
        <v>162</v>
      </c>
      <c r="T319" s="265">
        <v>156</v>
      </c>
      <c r="U319" s="265">
        <v>134</v>
      </c>
      <c r="V319" s="265">
        <v>134</v>
      </c>
      <c r="W319" s="265">
        <v>302</v>
      </c>
      <c r="X319" s="265">
        <v>302</v>
      </c>
      <c r="Y319" s="265">
        <v>232</v>
      </c>
      <c r="Z319" s="265">
        <v>232</v>
      </c>
      <c r="AA319" s="265">
        <v>214</v>
      </c>
      <c r="AB319" s="265">
        <v>232</v>
      </c>
      <c r="AC319" s="265"/>
      <c r="AD319" s="265"/>
      <c r="AE319" s="265"/>
      <c r="AF319" s="265"/>
      <c r="AG319" s="265"/>
    </row>
    <row r="320" spans="1:33">
      <c r="A320" s="263" t="s">
        <v>153</v>
      </c>
      <c r="B320" s="264">
        <v>363</v>
      </c>
      <c r="C320" s="265">
        <v>139</v>
      </c>
      <c r="D320" s="265">
        <v>143</v>
      </c>
      <c r="E320" s="265">
        <v>302</v>
      </c>
      <c r="F320" s="265">
        <v>338</v>
      </c>
      <c r="G320" s="265">
        <v>152</v>
      </c>
      <c r="H320" s="265">
        <v>140</v>
      </c>
      <c r="I320" s="265">
        <v>154</v>
      </c>
      <c r="J320" s="265">
        <v>132</v>
      </c>
      <c r="K320" s="265">
        <v>194</v>
      </c>
      <c r="L320" s="265">
        <v>194</v>
      </c>
      <c r="M320" s="265">
        <v>163</v>
      </c>
      <c r="N320" s="265">
        <v>166</v>
      </c>
      <c r="O320" s="265">
        <v>202</v>
      </c>
      <c r="P320" s="265">
        <v>206</v>
      </c>
      <c r="Q320" s="265">
        <v>196</v>
      </c>
      <c r="R320" s="265">
        <v>196</v>
      </c>
      <c r="S320" s="265">
        <v>168</v>
      </c>
      <c r="T320" s="265">
        <v>168</v>
      </c>
      <c r="U320" s="265">
        <v>150</v>
      </c>
      <c r="V320" s="265">
        <v>132</v>
      </c>
      <c r="W320" s="265">
        <v>302</v>
      </c>
      <c r="X320" s="265">
        <v>302</v>
      </c>
      <c r="Y320" s="265">
        <v>232</v>
      </c>
      <c r="Z320" s="265">
        <v>232</v>
      </c>
      <c r="AA320" s="265">
        <v>224</v>
      </c>
      <c r="AB320" s="265">
        <v>230</v>
      </c>
      <c r="AC320" s="265"/>
      <c r="AD320" s="265"/>
      <c r="AE320" s="265"/>
      <c r="AF320" s="265"/>
      <c r="AG320" s="265"/>
    </row>
    <row r="321" spans="1:33">
      <c r="A321" s="263" t="s">
        <v>153</v>
      </c>
      <c r="B321" s="264">
        <v>364</v>
      </c>
      <c r="C321" s="265">
        <v>139</v>
      </c>
      <c r="D321" s="265">
        <v>143</v>
      </c>
      <c r="E321" s="265">
        <v>329</v>
      </c>
      <c r="F321" s="265">
        <v>329</v>
      </c>
      <c r="G321" s="265">
        <v>152</v>
      </c>
      <c r="H321" s="265">
        <v>140</v>
      </c>
      <c r="I321" s="265">
        <v>186</v>
      </c>
      <c r="J321" s="265">
        <v>186</v>
      </c>
      <c r="K321" s="265">
        <v>194</v>
      </c>
      <c r="L321" s="265">
        <v>194</v>
      </c>
      <c r="M321" s="265">
        <v>163</v>
      </c>
      <c r="N321" s="265">
        <v>160</v>
      </c>
      <c r="O321" s="265">
        <v>202</v>
      </c>
      <c r="P321" s="265">
        <v>204</v>
      </c>
      <c r="Q321" s="265">
        <v>196</v>
      </c>
      <c r="R321" s="265">
        <v>196</v>
      </c>
      <c r="S321" s="265">
        <v>162</v>
      </c>
      <c r="T321" s="265">
        <v>162</v>
      </c>
      <c r="U321" s="265">
        <v>150</v>
      </c>
      <c r="V321" s="265">
        <v>124</v>
      </c>
      <c r="W321" s="265">
        <v>293</v>
      </c>
      <c r="X321" s="265">
        <v>311</v>
      </c>
      <c r="Y321" s="265">
        <v>232</v>
      </c>
      <c r="Z321" s="265">
        <v>232</v>
      </c>
      <c r="AA321" s="265">
        <v>224</v>
      </c>
      <c r="AB321" s="265">
        <v>224</v>
      </c>
      <c r="AC321" s="265"/>
      <c r="AD321" s="265"/>
      <c r="AE321" s="265"/>
      <c r="AF321" s="265"/>
      <c r="AG321" s="265"/>
    </row>
    <row r="322" spans="1:33">
      <c r="A322" s="263" t="s">
        <v>153</v>
      </c>
      <c r="B322" s="264">
        <v>365</v>
      </c>
      <c r="C322" s="265">
        <v>139</v>
      </c>
      <c r="D322" s="265">
        <v>139</v>
      </c>
      <c r="E322" s="265">
        <v>338</v>
      </c>
      <c r="F322" s="265">
        <v>338</v>
      </c>
      <c r="G322" s="265">
        <v>152</v>
      </c>
      <c r="H322" s="265">
        <v>140</v>
      </c>
      <c r="I322" s="265">
        <v>170</v>
      </c>
      <c r="J322" s="265">
        <v>158</v>
      </c>
      <c r="K322" s="265">
        <v>194</v>
      </c>
      <c r="L322" s="265">
        <v>215</v>
      </c>
      <c r="M322" s="265">
        <v>163</v>
      </c>
      <c r="N322" s="265">
        <v>166</v>
      </c>
      <c r="O322" s="265">
        <v>202</v>
      </c>
      <c r="P322" s="265">
        <v>200</v>
      </c>
      <c r="Q322" s="265">
        <v>196</v>
      </c>
      <c r="R322" s="265">
        <v>182</v>
      </c>
      <c r="S322" s="265">
        <v>150</v>
      </c>
      <c r="T322" s="265">
        <v>162</v>
      </c>
      <c r="U322" s="265">
        <v>145</v>
      </c>
      <c r="V322" s="265">
        <v>150</v>
      </c>
      <c r="W322" s="265">
        <v>302</v>
      </c>
      <c r="X322" s="265">
        <v>302</v>
      </c>
      <c r="Y322" s="265">
        <v>232</v>
      </c>
      <c r="Z322" s="265">
        <v>232</v>
      </c>
      <c r="AA322" s="265">
        <v>214</v>
      </c>
      <c r="AB322" s="265">
        <v>230</v>
      </c>
      <c r="AC322" s="265"/>
      <c r="AD322" s="265"/>
      <c r="AE322" s="265"/>
      <c r="AF322" s="265"/>
      <c r="AG322" s="265"/>
    </row>
    <row r="323" spans="1:33">
      <c r="A323" s="263" t="s">
        <v>153</v>
      </c>
      <c r="B323" s="264">
        <v>366</v>
      </c>
      <c r="C323" s="265">
        <v>143</v>
      </c>
      <c r="D323" s="265">
        <v>135</v>
      </c>
      <c r="E323" s="265">
        <v>302</v>
      </c>
      <c r="F323" s="265">
        <v>329</v>
      </c>
      <c r="G323" s="265">
        <v>152</v>
      </c>
      <c r="H323" s="265">
        <v>140</v>
      </c>
      <c r="I323" s="265">
        <v>150</v>
      </c>
      <c r="J323" s="265">
        <v>154</v>
      </c>
      <c r="K323" s="265">
        <v>194</v>
      </c>
      <c r="L323" s="265">
        <v>194</v>
      </c>
      <c r="M323" s="265">
        <v>166</v>
      </c>
      <c r="N323" s="265">
        <v>154</v>
      </c>
      <c r="O323" s="265">
        <v>202</v>
      </c>
      <c r="P323" s="265">
        <v>206</v>
      </c>
      <c r="Q323" s="265">
        <v>182</v>
      </c>
      <c r="R323" s="265">
        <v>196</v>
      </c>
      <c r="S323" s="265">
        <v>150</v>
      </c>
      <c r="T323" s="265">
        <v>162</v>
      </c>
      <c r="U323" s="265">
        <v>150</v>
      </c>
      <c r="V323" s="265">
        <v>146</v>
      </c>
      <c r="W323" s="265">
        <v>293</v>
      </c>
      <c r="X323" s="265">
        <v>311</v>
      </c>
      <c r="Y323" s="265">
        <v>232</v>
      </c>
      <c r="Z323" s="265">
        <v>232</v>
      </c>
      <c r="AA323" s="265">
        <v>224</v>
      </c>
      <c r="AB323" s="265">
        <v>224</v>
      </c>
      <c r="AC323" s="265"/>
      <c r="AD323" s="265"/>
      <c r="AE323" s="265"/>
      <c r="AF323" s="265"/>
      <c r="AG323" s="265"/>
    </row>
    <row r="324" spans="1:33">
      <c r="A324" s="263" t="s">
        <v>153</v>
      </c>
      <c r="B324" s="264">
        <v>367</v>
      </c>
      <c r="C324" s="265">
        <v>139</v>
      </c>
      <c r="D324" s="265">
        <v>139</v>
      </c>
      <c r="E324" s="265">
        <v>302</v>
      </c>
      <c r="F324" s="265">
        <v>311</v>
      </c>
      <c r="G324" s="265">
        <v>152</v>
      </c>
      <c r="H324" s="265">
        <v>138</v>
      </c>
      <c r="I324" s="265">
        <v>170</v>
      </c>
      <c r="J324" s="265">
        <v>186</v>
      </c>
      <c r="K324" s="265">
        <v>194</v>
      </c>
      <c r="L324" s="265">
        <v>215</v>
      </c>
      <c r="M324" s="265">
        <v>163</v>
      </c>
      <c r="N324" s="265">
        <v>163</v>
      </c>
      <c r="O324" s="265">
        <v>202</v>
      </c>
      <c r="P324" s="265">
        <v>186</v>
      </c>
      <c r="Q324" s="265">
        <v>196</v>
      </c>
      <c r="R324" s="265">
        <v>184</v>
      </c>
      <c r="S324" s="265">
        <v>147</v>
      </c>
      <c r="T324" s="265">
        <v>162</v>
      </c>
      <c r="U324" s="265">
        <v>150</v>
      </c>
      <c r="V324" s="265">
        <v>160</v>
      </c>
      <c r="W324" s="265">
        <v>302</v>
      </c>
      <c r="X324" s="265">
        <v>311</v>
      </c>
      <c r="Y324" s="265">
        <v>232</v>
      </c>
      <c r="Z324" s="265">
        <v>232</v>
      </c>
      <c r="AA324" s="265">
        <v>224</v>
      </c>
      <c r="AB324" s="265">
        <v>224</v>
      </c>
      <c r="AC324" s="265"/>
      <c r="AD324" s="265"/>
      <c r="AE324" s="265"/>
      <c r="AF324" s="265"/>
      <c r="AG324" s="265"/>
    </row>
    <row r="325" spans="1:33">
      <c r="A325" s="263" t="s">
        <v>153</v>
      </c>
      <c r="B325" s="264">
        <v>368</v>
      </c>
      <c r="C325" s="265">
        <v>139</v>
      </c>
      <c r="D325" s="265">
        <v>131</v>
      </c>
      <c r="E325" s="265">
        <v>302</v>
      </c>
      <c r="F325" s="265">
        <v>302</v>
      </c>
      <c r="G325" s="265">
        <v>152</v>
      </c>
      <c r="H325" s="265">
        <v>140</v>
      </c>
      <c r="I325" s="265">
        <v>150</v>
      </c>
      <c r="J325" s="265">
        <v>178</v>
      </c>
      <c r="K325" s="265">
        <v>194</v>
      </c>
      <c r="L325" s="265">
        <v>215</v>
      </c>
      <c r="M325" s="265">
        <v>163</v>
      </c>
      <c r="N325" s="265">
        <v>166</v>
      </c>
      <c r="O325" s="265">
        <v>202</v>
      </c>
      <c r="P325" s="265">
        <v>204</v>
      </c>
      <c r="Q325" s="265">
        <v>184</v>
      </c>
      <c r="R325" s="265">
        <v>198</v>
      </c>
      <c r="S325" s="265">
        <v>162</v>
      </c>
      <c r="T325" s="265">
        <v>162</v>
      </c>
      <c r="U325" s="265">
        <v>150</v>
      </c>
      <c r="V325" s="265">
        <v>182</v>
      </c>
      <c r="W325" s="265">
        <v>320</v>
      </c>
      <c r="X325" s="265">
        <v>302</v>
      </c>
      <c r="Y325" s="265">
        <v>232</v>
      </c>
      <c r="Z325" s="265">
        <v>232</v>
      </c>
      <c r="AA325" s="265">
        <v>214</v>
      </c>
      <c r="AB325" s="265">
        <v>224</v>
      </c>
      <c r="AC325" s="265"/>
      <c r="AD325" s="265"/>
      <c r="AE325" s="265"/>
      <c r="AF325" s="265"/>
      <c r="AG325" s="265"/>
    </row>
    <row r="326" spans="1:33">
      <c r="A326" s="263" t="s">
        <v>153</v>
      </c>
      <c r="B326" s="264">
        <v>369</v>
      </c>
      <c r="C326" s="265">
        <v>143</v>
      </c>
      <c r="D326" s="265">
        <v>143</v>
      </c>
      <c r="E326" s="265">
        <v>302</v>
      </c>
      <c r="F326" s="265">
        <v>311</v>
      </c>
      <c r="G326" s="265">
        <v>152</v>
      </c>
      <c r="H326" s="265">
        <v>138</v>
      </c>
      <c r="I326" s="265">
        <v>158</v>
      </c>
      <c r="J326" s="265">
        <v>154</v>
      </c>
      <c r="K326" s="265">
        <v>194</v>
      </c>
      <c r="L326" s="265">
        <v>215</v>
      </c>
      <c r="M326" s="265">
        <v>163</v>
      </c>
      <c r="N326" s="265">
        <v>166</v>
      </c>
      <c r="O326" s="265">
        <v>200</v>
      </c>
      <c r="P326" s="265">
        <v>158</v>
      </c>
      <c r="Q326" s="265">
        <v>182</v>
      </c>
      <c r="R326" s="265">
        <v>200</v>
      </c>
      <c r="S326" s="265">
        <v>150</v>
      </c>
      <c r="T326" s="265">
        <v>162</v>
      </c>
      <c r="U326" s="265">
        <v>150</v>
      </c>
      <c r="V326" s="265">
        <v>158</v>
      </c>
      <c r="W326" s="265">
        <v>302</v>
      </c>
      <c r="X326" s="265">
        <v>302</v>
      </c>
      <c r="Y326" s="265">
        <v>232</v>
      </c>
      <c r="Z326" s="265">
        <v>232</v>
      </c>
      <c r="AA326" s="265">
        <v>230</v>
      </c>
      <c r="AB326" s="265">
        <v>230</v>
      </c>
      <c r="AC326" s="265"/>
      <c r="AD326" s="265"/>
      <c r="AE326" s="265"/>
      <c r="AF326" s="265"/>
      <c r="AG326" s="265"/>
    </row>
    <row r="327" spans="1:33">
      <c r="A327" s="263" t="s">
        <v>153</v>
      </c>
      <c r="B327" s="264">
        <v>370</v>
      </c>
      <c r="C327" s="265">
        <v>139</v>
      </c>
      <c r="D327" s="265">
        <v>143</v>
      </c>
      <c r="E327" s="265">
        <v>293</v>
      </c>
      <c r="F327" s="265">
        <v>329</v>
      </c>
      <c r="G327" s="265">
        <v>152</v>
      </c>
      <c r="H327" s="265">
        <v>140</v>
      </c>
      <c r="I327" s="265">
        <v>150</v>
      </c>
      <c r="J327" s="265">
        <v>186</v>
      </c>
      <c r="K327" s="265">
        <v>194</v>
      </c>
      <c r="L327" s="265">
        <v>215</v>
      </c>
      <c r="M327" s="265">
        <v>163</v>
      </c>
      <c r="N327" s="265">
        <v>163</v>
      </c>
      <c r="O327" s="265">
        <v>202</v>
      </c>
      <c r="P327" s="265">
        <v>204</v>
      </c>
      <c r="Q327" s="265">
        <v>182</v>
      </c>
      <c r="R327" s="265">
        <v>198</v>
      </c>
      <c r="S327" s="265">
        <v>150</v>
      </c>
      <c r="T327" s="265">
        <v>159</v>
      </c>
      <c r="U327" s="265">
        <v>150</v>
      </c>
      <c r="V327" s="265">
        <v>150</v>
      </c>
      <c r="W327" s="265">
        <v>302</v>
      </c>
      <c r="X327" s="265">
        <v>299</v>
      </c>
      <c r="Y327" s="265">
        <v>232</v>
      </c>
      <c r="Z327" s="265">
        <v>232</v>
      </c>
      <c r="AA327" s="265">
        <v>214</v>
      </c>
      <c r="AB327" s="265">
        <v>224</v>
      </c>
      <c r="AC327" s="265"/>
      <c r="AD327" s="265"/>
      <c r="AE327" s="265"/>
      <c r="AF327" s="265"/>
      <c r="AG327" s="265"/>
    </row>
    <row r="328" spans="1:33">
      <c r="A328" s="263" t="s">
        <v>153</v>
      </c>
      <c r="B328" s="264">
        <v>371</v>
      </c>
      <c r="C328" s="265">
        <v>139</v>
      </c>
      <c r="D328" s="265">
        <v>131</v>
      </c>
      <c r="E328" s="265">
        <v>302</v>
      </c>
      <c r="F328" s="265">
        <v>329</v>
      </c>
      <c r="G328" s="265">
        <v>152</v>
      </c>
      <c r="H328" s="265">
        <v>140</v>
      </c>
      <c r="I328" s="265">
        <v>146</v>
      </c>
      <c r="J328" s="265">
        <v>132</v>
      </c>
      <c r="K328" s="265">
        <v>194</v>
      </c>
      <c r="L328" s="265">
        <v>194</v>
      </c>
      <c r="M328" s="265">
        <v>163</v>
      </c>
      <c r="N328" s="265">
        <v>166</v>
      </c>
      <c r="O328" s="265">
        <v>202</v>
      </c>
      <c r="P328" s="265">
        <v>206</v>
      </c>
      <c r="Q328" s="265">
        <v>196</v>
      </c>
      <c r="R328" s="265">
        <v>184</v>
      </c>
      <c r="S328" s="265">
        <v>150</v>
      </c>
      <c r="T328" s="265">
        <v>159</v>
      </c>
      <c r="U328" s="265">
        <v>150</v>
      </c>
      <c r="V328" s="265">
        <v>158</v>
      </c>
      <c r="W328" s="265">
        <v>320</v>
      </c>
      <c r="X328" s="265">
        <v>302</v>
      </c>
      <c r="Y328" s="265">
        <v>232</v>
      </c>
      <c r="Z328" s="265">
        <v>232</v>
      </c>
      <c r="AA328" s="265">
        <v>224</v>
      </c>
      <c r="AB328" s="265">
        <v>243</v>
      </c>
      <c r="AC328" s="265"/>
      <c r="AD328" s="265"/>
      <c r="AE328" s="265"/>
      <c r="AF328" s="265"/>
      <c r="AG328" s="265"/>
    </row>
    <row r="329" spans="1:33">
      <c r="A329" s="263" t="s">
        <v>153</v>
      </c>
      <c r="B329" s="264">
        <v>372</v>
      </c>
      <c r="C329" s="265">
        <v>143</v>
      </c>
      <c r="D329" s="265">
        <v>131</v>
      </c>
      <c r="E329" s="265">
        <v>302</v>
      </c>
      <c r="F329" s="265">
        <v>338</v>
      </c>
      <c r="G329" s="265">
        <v>152</v>
      </c>
      <c r="H329" s="265">
        <v>138</v>
      </c>
      <c r="I329" s="265">
        <v>158</v>
      </c>
      <c r="J329" s="265">
        <v>150</v>
      </c>
      <c r="K329" s="265">
        <v>194</v>
      </c>
      <c r="L329" s="265">
        <v>194</v>
      </c>
      <c r="M329" s="265">
        <v>163</v>
      </c>
      <c r="N329" s="265">
        <v>160</v>
      </c>
      <c r="O329" s="265">
        <v>202</v>
      </c>
      <c r="P329" s="265">
        <v>198</v>
      </c>
      <c r="Q329" s="265">
        <v>182</v>
      </c>
      <c r="R329" s="265">
        <v>184</v>
      </c>
      <c r="S329" s="265">
        <v>162</v>
      </c>
      <c r="T329" s="265">
        <v>150</v>
      </c>
      <c r="U329" s="265">
        <v>150</v>
      </c>
      <c r="V329" s="265">
        <v>122</v>
      </c>
      <c r="W329" s="265">
        <v>302</v>
      </c>
      <c r="X329" s="265">
        <v>302</v>
      </c>
      <c r="Y329" s="265">
        <v>232</v>
      </c>
      <c r="Z329" s="265">
        <v>232</v>
      </c>
      <c r="AA329" s="265">
        <v>194</v>
      </c>
      <c r="AB329" s="265">
        <v>230</v>
      </c>
      <c r="AC329" s="265"/>
      <c r="AD329" s="265"/>
      <c r="AE329" s="265"/>
      <c r="AF329" s="265"/>
      <c r="AG329" s="265"/>
    </row>
    <row r="330" spans="1:33">
      <c r="A330" s="263" t="s">
        <v>153</v>
      </c>
      <c r="B330" s="264">
        <v>373</v>
      </c>
      <c r="C330" s="265">
        <v>139</v>
      </c>
      <c r="D330" s="265">
        <v>131</v>
      </c>
      <c r="E330" s="265">
        <v>329</v>
      </c>
      <c r="F330" s="265">
        <v>329</v>
      </c>
      <c r="G330" s="265">
        <v>152</v>
      </c>
      <c r="H330" s="265">
        <v>140</v>
      </c>
      <c r="I330" s="265">
        <v>150</v>
      </c>
      <c r="J330" s="265">
        <v>150</v>
      </c>
      <c r="K330" s="265">
        <v>194</v>
      </c>
      <c r="L330" s="265">
        <v>194</v>
      </c>
      <c r="M330" s="265">
        <v>160</v>
      </c>
      <c r="N330" s="265">
        <v>154</v>
      </c>
      <c r="O330" s="265">
        <v>202</v>
      </c>
      <c r="P330" s="265">
        <v>202</v>
      </c>
      <c r="Q330" s="265">
        <v>182</v>
      </c>
      <c r="R330" s="265">
        <v>200</v>
      </c>
      <c r="S330" s="265">
        <v>162</v>
      </c>
      <c r="T330" s="265">
        <v>168</v>
      </c>
      <c r="U330" s="265">
        <v>150</v>
      </c>
      <c r="V330" s="265">
        <v>124</v>
      </c>
      <c r="W330" s="265">
        <v>302</v>
      </c>
      <c r="X330" s="265">
        <v>302</v>
      </c>
      <c r="Y330" s="265">
        <v>232</v>
      </c>
      <c r="Z330" s="265">
        <v>232</v>
      </c>
      <c r="AA330" s="265">
        <v>224</v>
      </c>
      <c r="AB330" s="265">
        <v>230</v>
      </c>
      <c r="AC330" s="265"/>
      <c r="AD330" s="265"/>
      <c r="AE330" s="265"/>
      <c r="AF330" s="265"/>
      <c r="AG330" s="265"/>
    </row>
    <row r="331" spans="1:33">
      <c r="A331" s="263" t="s">
        <v>153</v>
      </c>
      <c r="B331" s="264">
        <v>374</v>
      </c>
      <c r="C331" s="265">
        <v>143</v>
      </c>
      <c r="D331" s="265">
        <v>131</v>
      </c>
      <c r="E331" s="265">
        <v>302</v>
      </c>
      <c r="F331" s="265">
        <v>302</v>
      </c>
      <c r="G331" s="265">
        <v>152</v>
      </c>
      <c r="H331" s="265">
        <v>140</v>
      </c>
      <c r="I331" s="265">
        <v>170</v>
      </c>
      <c r="J331" s="265">
        <v>138</v>
      </c>
      <c r="K331" s="265">
        <v>194</v>
      </c>
      <c r="L331" s="265">
        <v>194</v>
      </c>
      <c r="M331" s="265">
        <v>163</v>
      </c>
      <c r="N331" s="265">
        <v>163</v>
      </c>
      <c r="O331" s="265">
        <v>200</v>
      </c>
      <c r="P331" s="265">
        <v>202</v>
      </c>
      <c r="Q331" s="265">
        <v>198</v>
      </c>
      <c r="R331" s="265">
        <v>200</v>
      </c>
      <c r="S331" s="265">
        <v>150</v>
      </c>
      <c r="T331" s="265">
        <v>168</v>
      </c>
      <c r="U331" s="265">
        <v>150</v>
      </c>
      <c r="V331" s="265">
        <v>146</v>
      </c>
      <c r="W331" s="265">
        <v>302</v>
      </c>
      <c r="X331" s="265">
        <v>302</v>
      </c>
      <c r="Y331" s="265">
        <v>232</v>
      </c>
      <c r="Z331" s="265">
        <v>232</v>
      </c>
      <c r="AA331" s="265">
        <v>224</v>
      </c>
      <c r="AB331" s="265">
        <v>224</v>
      </c>
      <c r="AC331" s="265"/>
      <c r="AD331" s="265"/>
      <c r="AE331" s="265"/>
      <c r="AF331" s="265"/>
      <c r="AG331" s="265"/>
    </row>
    <row r="332" spans="1:33">
      <c r="A332" s="263" t="s">
        <v>153</v>
      </c>
      <c r="B332" s="264">
        <v>375</v>
      </c>
      <c r="C332" s="265">
        <v>143</v>
      </c>
      <c r="D332" s="265">
        <v>143</v>
      </c>
      <c r="E332" s="265">
        <v>302</v>
      </c>
      <c r="F332" s="265">
        <v>293</v>
      </c>
      <c r="G332" s="265">
        <v>152</v>
      </c>
      <c r="H332" s="265">
        <v>152</v>
      </c>
      <c r="I332" s="265">
        <v>158</v>
      </c>
      <c r="J332" s="265">
        <v>154</v>
      </c>
      <c r="K332" s="265">
        <v>194</v>
      </c>
      <c r="L332" s="265">
        <v>197</v>
      </c>
      <c r="M332" s="265">
        <v>163</v>
      </c>
      <c r="N332" s="265">
        <v>163</v>
      </c>
      <c r="O332" s="265">
        <v>202</v>
      </c>
      <c r="P332" s="265">
        <v>206</v>
      </c>
      <c r="Q332" s="265">
        <v>196</v>
      </c>
      <c r="R332" s="265">
        <v>198</v>
      </c>
      <c r="S332" s="265">
        <v>150</v>
      </c>
      <c r="T332" s="265">
        <v>168</v>
      </c>
      <c r="U332" s="265">
        <v>150</v>
      </c>
      <c r="V332" s="265">
        <v>134</v>
      </c>
      <c r="W332" s="265">
        <v>302</v>
      </c>
      <c r="X332" s="265">
        <v>302</v>
      </c>
      <c r="Y332" s="265">
        <v>232</v>
      </c>
      <c r="Z332" s="265">
        <v>232</v>
      </c>
      <c r="AA332" s="265">
        <v>224</v>
      </c>
      <c r="AB332" s="265">
        <v>194</v>
      </c>
      <c r="AC332" s="265"/>
      <c r="AD332" s="265"/>
      <c r="AE332" s="265"/>
      <c r="AF332" s="265"/>
      <c r="AG332" s="265"/>
    </row>
    <row r="333" spans="1:33">
      <c r="A333" s="263" t="s">
        <v>153</v>
      </c>
      <c r="B333" s="264">
        <v>376</v>
      </c>
      <c r="C333" s="265">
        <v>139</v>
      </c>
      <c r="D333" s="265">
        <v>143</v>
      </c>
      <c r="E333" s="265">
        <v>302</v>
      </c>
      <c r="F333" s="265">
        <v>293</v>
      </c>
      <c r="G333" s="265">
        <v>152</v>
      </c>
      <c r="H333" s="265">
        <v>138</v>
      </c>
      <c r="I333" s="265">
        <v>158</v>
      </c>
      <c r="J333" s="265">
        <v>186</v>
      </c>
      <c r="K333" s="265">
        <v>194</v>
      </c>
      <c r="L333" s="265">
        <v>215</v>
      </c>
      <c r="M333" s="265">
        <v>163</v>
      </c>
      <c r="N333" s="265">
        <v>166</v>
      </c>
      <c r="O333" s="265">
        <v>202</v>
      </c>
      <c r="P333" s="265">
        <v>202</v>
      </c>
      <c r="Q333" s="265">
        <v>184</v>
      </c>
      <c r="R333" s="265">
        <v>200</v>
      </c>
      <c r="S333" s="265">
        <v>162</v>
      </c>
      <c r="T333" s="265">
        <v>162</v>
      </c>
      <c r="U333" s="265">
        <v>150</v>
      </c>
      <c r="V333" s="265">
        <v>162</v>
      </c>
      <c r="W333" s="265">
        <v>302</v>
      </c>
      <c r="X333" s="265">
        <v>302</v>
      </c>
      <c r="Y333" s="265">
        <v>232</v>
      </c>
      <c r="Z333" s="265">
        <v>232</v>
      </c>
      <c r="AA333" s="265">
        <v>224</v>
      </c>
      <c r="AB333" s="265">
        <v>224</v>
      </c>
      <c r="AC333" s="265"/>
      <c r="AD333" s="265"/>
      <c r="AE333" s="265"/>
      <c r="AF333" s="265"/>
      <c r="AG333" s="265"/>
    </row>
    <row r="334" spans="1:33">
      <c r="A334" s="263" t="s">
        <v>153</v>
      </c>
      <c r="B334" s="264">
        <v>377</v>
      </c>
      <c r="C334" s="265">
        <v>143</v>
      </c>
      <c r="D334" s="265">
        <v>143</v>
      </c>
      <c r="E334" s="265">
        <v>302</v>
      </c>
      <c r="F334" s="265">
        <v>302</v>
      </c>
      <c r="G334" s="265">
        <v>161</v>
      </c>
      <c r="H334" s="265">
        <v>140</v>
      </c>
      <c r="I334" s="265">
        <v>150</v>
      </c>
      <c r="J334" s="265">
        <v>182</v>
      </c>
      <c r="K334" s="265">
        <v>200</v>
      </c>
      <c r="L334" s="265">
        <v>215</v>
      </c>
      <c r="M334" s="265">
        <v>166</v>
      </c>
      <c r="N334" s="265">
        <v>166</v>
      </c>
      <c r="O334" s="265">
        <v>200</v>
      </c>
      <c r="P334" s="265">
        <v>202</v>
      </c>
      <c r="Q334" s="265">
        <v>196</v>
      </c>
      <c r="R334" s="265">
        <v>196</v>
      </c>
      <c r="S334" s="265">
        <v>147</v>
      </c>
      <c r="T334" s="265">
        <v>168</v>
      </c>
      <c r="U334" s="265">
        <v>147</v>
      </c>
      <c r="V334" s="265">
        <v>144</v>
      </c>
      <c r="W334" s="265">
        <v>293</v>
      </c>
      <c r="X334" s="265">
        <v>311</v>
      </c>
      <c r="Y334" s="265">
        <v>232</v>
      </c>
      <c r="Z334" s="265">
        <v>232</v>
      </c>
      <c r="AA334" s="265">
        <v>224</v>
      </c>
      <c r="AB334" s="265">
        <v>224</v>
      </c>
      <c r="AC334" s="265"/>
      <c r="AD334" s="265"/>
      <c r="AE334" s="265"/>
      <c r="AF334" s="265"/>
      <c r="AG334" s="265"/>
    </row>
    <row r="335" spans="1:33">
      <c r="A335" s="263" t="s">
        <v>153</v>
      </c>
      <c r="B335" s="264">
        <v>378</v>
      </c>
      <c r="C335" s="265">
        <v>139</v>
      </c>
      <c r="D335" s="265">
        <v>139</v>
      </c>
      <c r="E335" s="265">
        <v>302</v>
      </c>
      <c r="F335" s="265">
        <v>293</v>
      </c>
      <c r="G335" s="265">
        <v>138</v>
      </c>
      <c r="H335" s="265">
        <v>152</v>
      </c>
      <c r="I335" s="265">
        <v>158</v>
      </c>
      <c r="J335" s="265">
        <v>158</v>
      </c>
      <c r="K335" s="265">
        <v>215</v>
      </c>
      <c r="L335" s="265">
        <v>215</v>
      </c>
      <c r="M335" s="265">
        <v>166</v>
      </c>
      <c r="N335" s="265">
        <v>166</v>
      </c>
      <c r="O335" s="265">
        <v>202</v>
      </c>
      <c r="P335" s="265">
        <v>202</v>
      </c>
      <c r="Q335" s="265">
        <v>182</v>
      </c>
      <c r="R335" s="265">
        <v>196</v>
      </c>
      <c r="S335" s="265">
        <v>150</v>
      </c>
      <c r="T335" s="265">
        <v>150</v>
      </c>
      <c r="U335" s="265">
        <v>145</v>
      </c>
      <c r="V335" s="265">
        <v>158</v>
      </c>
      <c r="W335" s="265">
        <v>302</v>
      </c>
      <c r="X335" s="265">
        <v>302</v>
      </c>
      <c r="Y335" s="265">
        <v>232</v>
      </c>
      <c r="Z335" s="265">
        <v>232</v>
      </c>
      <c r="AA335" s="265">
        <v>224</v>
      </c>
      <c r="AB335" s="265">
        <v>224</v>
      </c>
      <c r="AC335" s="265"/>
      <c r="AD335" s="265"/>
      <c r="AE335" s="265"/>
      <c r="AF335" s="265"/>
      <c r="AG335" s="265"/>
    </row>
    <row r="336" spans="1:33">
      <c r="A336" s="263" t="s">
        <v>153</v>
      </c>
      <c r="B336" s="264">
        <v>379</v>
      </c>
      <c r="C336" s="265">
        <v>143</v>
      </c>
      <c r="D336" s="265">
        <v>143</v>
      </c>
      <c r="E336" s="265">
        <v>332</v>
      </c>
      <c r="F336" s="265">
        <v>302</v>
      </c>
      <c r="G336" s="265">
        <v>152</v>
      </c>
      <c r="H336" s="265">
        <v>140</v>
      </c>
      <c r="I336" s="265">
        <v>158</v>
      </c>
      <c r="J336" s="265">
        <v>182</v>
      </c>
      <c r="K336" s="265">
        <v>194</v>
      </c>
      <c r="L336" s="265">
        <v>215</v>
      </c>
      <c r="M336" s="265">
        <v>166</v>
      </c>
      <c r="N336" s="265">
        <v>160</v>
      </c>
      <c r="O336" s="265">
        <v>202</v>
      </c>
      <c r="P336" s="265">
        <v>204</v>
      </c>
      <c r="Q336" s="265">
        <v>196</v>
      </c>
      <c r="R336" s="265">
        <v>196</v>
      </c>
      <c r="S336" s="265">
        <v>150</v>
      </c>
      <c r="T336" s="265">
        <v>162</v>
      </c>
      <c r="U336" s="265">
        <v>150</v>
      </c>
      <c r="V336" s="265">
        <v>134</v>
      </c>
      <c r="W336" s="265">
        <v>302</v>
      </c>
      <c r="X336" s="265">
        <v>302</v>
      </c>
      <c r="Y336" s="265">
        <v>232</v>
      </c>
      <c r="Z336" s="265">
        <v>216</v>
      </c>
      <c r="AA336" s="265">
        <v>224</v>
      </c>
      <c r="AB336" s="265">
        <v>224</v>
      </c>
      <c r="AC336" s="265"/>
      <c r="AD336" s="265"/>
      <c r="AE336" s="265"/>
      <c r="AF336" s="265"/>
      <c r="AG336" s="265"/>
    </row>
    <row r="337" spans="1:33">
      <c r="A337" s="263" t="s">
        <v>153</v>
      </c>
      <c r="B337" s="264">
        <v>380</v>
      </c>
      <c r="C337" s="265">
        <v>139</v>
      </c>
      <c r="D337" s="265">
        <v>143</v>
      </c>
      <c r="E337" s="265">
        <v>332</v>
      </c>
      <c r="F337" s="265">
        <v>302</v>
      </c>
      <c r="G337" s="265">
        <v>152</v>
      </c>
      <c r="H337" s="265">
        <v>140</v>
      </c>
      <c r="I337" s="265">
        <v>158</v>
      </c>
      <c r="J337" s="265">
        <v>150</v>
      </c>
      <c r="K337" s="265">
        <v>194</v>
      </c>
      <c r="L337" s="265">
        <v>194</v>
      </c>
      <c r="M337" s="265">
        <v>166</v>
      </c>
      <c r="N337" s="265">
        <v>166</v>
      </c>
      <c r="O337" s="265">
        <v>196</v>
      </c>
      <c r="P337" s="265">
        <v>206</v>
      </c>
      <c r="Q337" s="265">
        <v>196</v>
      </c>
      <c r="R337" s="265">
        <v>196</v>
      </c>
      <c r="S337" s="265">
        <v>159</v>
      </c>
      <c r="T337" s="265">
        <v>162</v>
      </c>
      <c r="U337" s="265">
        <v>150</v>
      </c>
      <c r="V337" s="265">
        <v>146</v>
      </c>
      <c r="W337" s="265">
        <v>302</v>
      </c>
      <c r="X337" s="265">
        <v>302</v>
      </c>
      <c r="Y337" s="265">
        <v>232</v>
      </c>
      <c r="Z337" s="265">
        <v>214</v>
      </c>
      <c r="AA337" s="265">
        <v>224</v>
      </c>
      <c r="AB337" s="265">
        <v>164</v>
      </c>
      <c r="AC337" s="265"/>
      <c r="AD337" s="265"/>
      <c r="AE337" s="265"/>
      <c r="AF337" s="265"/>
      <c r="AG337" s="26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O673"/>
  <sheetViews>
    <sheetView workbookViewId="0"/>
  </sheetViews>
  <sheetFormatPr defaultColWidth="11.1796875" defaultRowHeight="15" customHeight="1"/>
  <sheetData>
    <row r="1" spans="1:15">
      <c r="A1" s="1" t="s">
        <v>506</v>
      </c>
      <c r="B1" s="1" t="s">
        <v>154</v>
      </c>
      <c r="C1" s="241" t="s">
        <v>157</v>
      </c>
      <c r="D1" s="241" t="s">
        <v>158</v>
      </c>
      <c r="E1" s="242" t="s">
        <v>159</v>
      </c>
      <c r="F1" s="241" t="s">
        <v>160</v>
      </c>
      <c r="G1" s="241" t="s">
        <v>161</v>
      </c>
      <c r="H1" s="241" t="s">
        <v>162</v>
      </c>
      <c r="I1" s="241" t="s">
        <v>163</v>
      </c>
      <c r="J1" s="241" t="s">
        <v>164</v>
      </c>
      <c r="K1" s="241" t="s">
        <v>165</v>
      </c>
      <c r="L1" s="241" t="s">
        <v>166</v>
      </c>
      <c r="M1" s="241" t="s">
        <v>167</v>
      </c>
      <c r="N1" s="241" t="s">
        <v>168</v>
      </c>
      <c r="O1" s="241" t="s">
        <v>169</v>
      </c>
    </row>
    <row r="2" spans="1:15">
      <c r="A2" s="209" t="str">
        <f>"I"&amp;all_sampels_cleaned!B2</f>
        <v>I261</v>
      </c>
      <c r="B2" s="209">
        <v>1</v>
      </c>
      <c r="C2" s="15">
        <v>139</v>
      </c>
      <c r="D2" s="15">
        <v>320</v>
      </c>
      <c r="E2" s="15">
        <v>152</v>
      </c>
      <c r="F2" s="15">
        <v>158</v>
      </c>
      <c r="G2" s="15">
        <v>215</v>
      </c>
      <c r="H2" s="15">
        <v>163</v>
      </c>
      <c r="I2" s="15">
        <v>200</v>
      </c>
      <c r="J2" s="15">
        <v>182</v>
      </c>
      <c r="K2" s="15">
        <v>159</v>
      </c>
      <c r="L2" s="15">
        <v>134</v>
      </c>
      <c r="M2" s="15">
        <v>302</v>
      </c>
      <c r="N2" s="15">
        <v>232</v>
      </c>
      <c r="O2" s="15">
        <v>224</v>
      </c>
    </row>
    <row r="3" spans="1:15">
      <c r="A3" s="209" t="str">
        <f>"I"&amp;all_sampels_cleaned!B3</f>
        <v>I261</v>
      </c>
      <c r="B3" s="209">
        <v>1</v>
      </c>
      <c r="C3" s="15">
        <v>143</v>
      </c>
      <c r="D3" s="15">
        <v>329</v>
      </c>
      <c r="E3" s="15">
        <v>150</v>
      </c>
      <c r="F3" s="15">
        <v>170</v>
      </c>
      <c r="G3" s="15">
        <v>215</v>
      </c>
      <c r="H3" s="15">
        <v>166</v>
      </c>
      <c r="I3" s="15">
        <v>202</v>
      </c>
      <c r="J3" s="15">
        <v>196</v>
      </c>
      <c r="K3" s="15">
        <v>156</v>
      </c>
      <c r="L3" s="15">
        <v>124</v>
      </c>
      <c r="M3" s="15">
        <v>302</v>
      </c>
      <c r="N3" s="15">
        <v>232</v>
      </c>
      <c r="O3" s="15">
        <v>194</v>
      </c>
    </row>
    <row r="4" spans="1:15">
      <c r="A4" s="209" t="str">
        <f>"I"&amp;all_sampels_cleaned!B4</f>
        <v>I262</v>
      </c>
      <c r="B4" s="209">
        <v>1</v>
      </c>
      <c r="C4" s="15">
        <v>139</v>
      </c>
      <c r="D4" s="15">
        <v>332</v>
      </c>
      <c r="E4" s="15">
        <v>152</v>
      </c>
      <c r="F4" s="15">
        <v>158</v>
      </c>
      <c r="G4" s="15">
        <v>194</v>
      </c>
      <c r="H4" s="15">
        <v>163</v>
      </c>
      <c r="I4" s="15">
        <v>202</v>
      </c>
      <c r="J4" s="15">
        <v>182</v>
      </c>
      <c r="K4" s="15">
        <v>162</v>
      </c>
      <c r="L4" s="15">
        <v>146</v>
      </c>
      <c r="M4" s="15">
        <v>302</v>
      </c>
      <c r="N4" s="15">
        <v>232</v>
      </c>
      <c r="O4" s="15">
        <v>214</v>
      </c>
    </row>
    <row r="5" spans="1:15">
      <c r="A5" s="209" t="str">
        <f>"I"&amp;all_sampels_cleaned!B5</f>
        <v>I262</v>
      </c>
      <c r="B5" s="209">
        <v>1</v>
      </c>
      <c r="C5" s="15">
        <v>139</v>
      </c>
      <c r="D5" s="15">
        <v>302</v>
      </c>
      <c r="E5" s="15">
        <v>152</v>
      </c>
      <c r="F5" s="15">
        <v>150</v>
      </c>
      <c r="G5" s="15">
        <v>215</v>
      </c>
      <c r="H5" s="15">
        <v>166</v>
      </c>
      <c r="I5" s="15">
        <v>202</v>
      </c>
      <c r="J5" s="15">
        <v>196</v>
      </c>
      <c r="K5" s="15">
        <v>162</v>
      </c>
      <c r="L5" s="15">
        <v>158</v>
      </c>
      <c r="M5" s="15">
        <v>302</v>
      </c>
      <c r="N5" s="15">
        <v>232</v>
      </c>
      <c r="O5" s="15">
        <v>224</v>
      </c>
    </row>
    <row r="6" spans="1:15">
      <c r="A6" s="209" t="str">
        <f>"I"&amp;all_sampels_cleaned!B6</f>
        <v>I263</v>
      </c>
      <c r="B6" s="209">
        <v>1</v>
      </c>
      <c r="C6" s="15">
        <v>139</v>
      </c>
      <c r="D6" s="15">
        <v>302</v>
      </c>
      <c r="E6" s="15">
        <v>152</v>
      </c>
      <c r="F6" s="15">
        <v>158</v>
      </c>
      <c r="G6" s="15">
        <v>194</v>
      </c>
      <c r="H6" s="15">
        <v>163</v>
      </c>
      <c r="I6" s="15">
        <v>202</v>
      </c>
      <c r="J6" s="15">
        <v>182</v>
      </c>
      <c r="K6" s="15">
        <v>159</v>
      </c>
      <c r="L6" s="15">
        <v>146</v>
      </c>
      <c r="M6" s="15">
        <v>302</v>
      </c>
      <c r="N6" s="15">
        <v>232</v>
      </c>
      <c r="O6" s="15">
        <v>224</v>
      </c>
    </row>
    <row r="7" spans="1:15">
      <c r="A7" s="209" t="str">
        <f>"I"&amp;all_sampels_cleaned!B7</f>
        <v>I263</v>
      </c>
      <c r="B7" s="209">
        <v>1</v>
      </c>
      <c r="C7" s="15">
        <v>143</v>
      </c>
      <c r="D7" s="15">
        <v>338</v>
      </c>
      <c r="E7" s="15">
        <v>140</v>
      </c>
      <c r="F7" s="15">
        <v>170</v>
      </c>
      <c r="G7" s="15">
        <v>215</v>
      </c>
      <c r="H7" s="15">
        <v>166</v>
      </c>
      <c r="I7" s="15">
        <v>204</v>
      </c>
      <c r="J7" s="15">
        <v>196</v>
      </c>
      <c r="K7" s="15">
        <v>162</v>
      </c>
      <c r="L7" s="15">
        <v>122</v>
      </c>
      <c r="M7" s="15">
        <v>302</v>
      </c>
      <c r="N7" s="15">
        <v>216</v>
      </c>
      <c r="O7" s="15">
        <v>194</v>
      </c>
    </row>
    <row r="8" spans="1:15">
      <c r="A8" s="209" t="str">
        <f>"I"&amp;all_sampels_cleaned!B8</f>
        <v>I264</v>
      </c>
      <c r="B8" s="209">
        <v>1</v>
      </c>
      <c r="C8" s="15">
        <v>139</v>
      </c>
      <c r="D8" s="15">
        <v>293</v>
      </c>
      <c r="E8" s="15">
        <v>152</v>
      </c>
      <c r="F8" s="15">
        <v>158</v>
      </c>
      <c r="G8" s="15">
        <v>194</v>
      </c>
      <c r="H8" s="15">
        <v>163</v>
      </c>
      <c r="I8" s="15">
        <v>202</v>
      </c>
      <c r="J8" s="15">
        <v>182</v>
      </c>
      <c r="K8" s="15">
        <v>162</v>
      </c>
      <c r="L8" s="15">
        <v>158</v>
      </c>
      <c r="M8" s="15">
        <v>302</v>
      </c>
      <c r="N8" s="15">
        <v>232</v>
      </c>
      <c r="O8" s="15">
        <v>224</v>
      </c>
    </row>
    <row r="9" spans="1:15">
      <c r="A9" s="209" t="str">
        <f>"I"&amp;all_sampels_cleaned!B9</f>
        <v>I264</v>
      </c>
      <c r="B9" s="209">
        <v>1</v>
      </c>
      <c r="C9" s="15">
        <v>143</v>
      </c>
      <c r="D9" s="15">
        <v>293</v>
      </c>
      <c r="E9" s="15">
        <v>150</v>
      </c>
      <c r="F9" s="15">
        <v>170</v>
      </c>
      <c r="G9" s="15">
        <v>194</v>
      </c>
      <c r="H9" s="15">
        <v>166</v>
      </c>
      <c r="I9" s="15">
        <v>200</v>
      </c>
      <c r="J9" s="15">
        <v>196</v>
      </c>
      <c r="K9" s="15">
        <v>162</v>
      </c>
      <c r="L9" s="15">
        <v>146</v>
      </c>
      <c r="M9" s="15">
        <v>302</v>
      </c>
      <c r="N9" s="15">
        <v>232</v>
      </c>
      <c r="O9" s="15">
        <v>224</v>
      </c>
    </row>
    <row r="10" spans="1:15">
      <c r="A10" s="209" t="str">
        <f>"I"&amp;all_sampels_cleaned!B10</f>
        <v>I265</v>
      </c>
      <c r="B10" s="209">
        <v>1</v>
      </c>
      <c r="C10" s="15">
        <v>139</v>
      </c>
      <c r="D10" s="15">
        <v>302</v>
      </c>
      <c r="E10" s="15">
        <v>152</v>
      </c>
      <c r="F10" s="15">
        <v>158</v>
      </c>
      <c r="G10" s="15">
        <v>200</v>
      </c>
      <c r="H10" s="15">
        <v>163</v>
      </c>
      <c r="I10" s="15">
        <v>202</v>
      </c>
      <c r="J10" s="15">
        <v>182</v>
      </c>
      <c r="K10" s="15">
        <v>162</v>
      </c>
      <c r="L10" s="15">
        <v>138</v>
      </c>
      <c r="M10" s="15">
        <v>302</v>
      </c>
      <c r="N10" s="15">
        <v>214</v>
      </c>
      <c r="O10" s="15">
        <v>224</v>
      </c>
    </row>
    <row r="11" spans="1:15">
      <c r="A11" s="209" t="str">
        <f>"I"&amp;all_sampels_cleaned!B11</f>
        <v>I265</v>
      </c>
      <c r="B11" s="209">
        <v>1</v>
      </c>
      <c r="C11" s="15">
        <v>139</v>
      </c>
      <c r="D11" s="15">
        <v>338</v>
      </c>
      <c r="E11" s="15">
        <v>138</v>
      </c>
      <c r="F11" s="15">
        <v>158</v>
      </c>
      <c r="G11" s="15">
        <v>215</v>
      </c>
      <c r="H11" s="15">
        <v>166</v>
      </c>
      <c r="I11" s="15">
        <v>202</v>
      </c>
      <c r="J11" s="15">
        <v>196</v>
      </c>
      <c r="K11" s="15">
        <v>167</v>
      </c>
      <c r="L11" s="15">
        <v>146</v>
      </c>
      <c r="M11" s="15">
        <v>311</v>
      </c>
      <c r="N11" s="15">
        <v>232</v>
      </c>
      <c r="O11" s="15">
        <v>224</v>
      </c>
    </row>
    <row r="12" spans="1:15">
      <c r="A12" s="209" t="str">
        <f>"I"&amp;all_sampels_cleaned!B12</f>
        <v>I266</v>
      </c>
      <c r="B12" s="209">
        <v>1</v>
      </c>
      <c r="C12" s="15">
        <v>143</v>
      </c>
      <c r="D12" s="15">
        <v>320</v>
      </c>
      <c r="E12" s="15">
        <v>138</v>
      </c>
      <c r="F12" s="15">
        <v>150</v>
      </c>
      <c r="G12" s="15">
        <v>215</v>
      </c>
      <c r="H12" s="15">
        <v>166</v>
      </c>
      <c r="I12" s="15">
        <v>202</v>
      </c>
      <c r="J12" s="15">
        <v>196</v>
      </c>
      <c r="K12" s="15">
        <v>147</v>
      </c>
      <c r="L12" s="15">
        <v>146</v>
      </c>
      <c r="M12" s="15">
        <v>320</v>
      </c>
      <c r="N12" s="15">
        <v>232</v>
      </c>
      <c r="O12" s="15">
        <v>217</v>
      </c>
    </row>
    <row r="13" spans="1:15">
      <c r="A13" s="209" t="str">
        <f>"I"&amp;all_sampels_cleaned!B13</f>
        <v>I266</v>
      </c>
      <c r="B13" s="209">
        <v>1</v>
      </c>
      <c r="C13" s="15">
        <v>139</v>
      </c>
      <c r="D13" s="15">
        <v>293</v>
      </c>
      <c r="E13" s="15">
        <v>154</v>
      </c>
      <c r="F13" s="15">
        <v>154</v>
      </c>
      <c r="G13" s="15">
        <v>215</v>
      </c>
      <c r="H13" s="15">
        <v>163</v>
      </c>
      <c r="I13" s="15">
        <v>206</v>
      </c>
      <c r="J13" s="15">
        <v>182</v>
      </c>
      <c r="K13" s="15">
        <v>150</v>
      </c>
      <c r="L13" s="15">
        <v>158</v>
      </c>
      <c r="M13" s="15">
        <v>302</v>
      </c>
      <c r="N13" s="15">
        <v>216</v>
      </c>
      <c r="O13" s="15">
        <v>194</v>
      </c>
    </row>
    <row r="14" spans="1:15">
      <c r="A14" s="209" t="str">
        <f>"I"&amp;all_sampels_cleaned!B14</f>
        <v>I267</v>
      </c>
      <c r="B14" s="209">
        <v>1</v>
      </c>
      <c r="C14" s="15">
        <v>139</v>
      </c>
      <c r="D14" s="15">
        <v>320</v>
      </c>
      <c r="E14" s="15">
        <v>152</v>
      </c>
      <c r="F14" s="15">
        <v>158</v>
      </c>
      <c r="G14" s="15">
        <v>215</v>
      </c>
      <c r="H14" s="15">
        <v>163</v>
      </c>
      <c r="I14" s="15">
        <v>202</v>
      </c>
      <c r="J14" s="15">
        <v>184</v>
      </c>
      <c r="K14" s="15">
        <v>159</v>
      </c>
      <c r="L14" s="15">
        <v>132</v>
      </c>
      <c r="M14" s="15">
        <v>320</v>
      </c>
      <c r="N14" s="15">
        <v>216</v>
      </c>
      <c r="O14" s="15">
        <v>214</v>
      </c>
    </row>
    <row r="15" spans="1:15">
      <c r="A15" s="209" t="str">
        <f>"I"&amp;all_sampels_cleaned!B15</f>
        <v>I267</v>
      </c>
      <c r="B15" s="209">
        <v>1</v>
      </c>
      <c r="C15" s="15">
        <v>139</v>
      </c>
      <c r="D15" s="15">
        <v>293</v>
      </c>
      <c r="E15" s="15">
        <v>152</v>
      </c>
      <c r="F15" s="15">
        <v>150</v>
      </c>
      <c r="G15" s="15">
        <v>215</v>
      </c>
      <c r="H15" s="15">
        <v>166</v>
      </c>
      <c r="I15" s="15">
        <v>202</v>
      </c>
      <c r="J15" s="15">
        <v>184</v>
      </c>
      <c r="K15" s="15">
        <v>162</v>
      </c>
      <c r="L15" s="15">
        <v>134</v>
      </c>
      <c r="M15" s="15">
        <v>302</v>
      </c>
      <c r="N15" s="15">
        <v>232</v>
      </c>
      <c r="O15" s="15">
        <v>230</v>
      </c>
    </row>
    <row r="16" spans="1:15">
      <c r="A16" s="209" t="str">
        <f>"I"&amp;all_sampels_cleaned!B16</f>
        <v>I268</v>
      </c>
      <c r="B16" s="209">
        <v>1</v>
      </c>
      <c r="C16" s="15">
        <v>143</v>
      </c>
      <c r="D16" s="15">
        <v>320</v>
      </c>
      <c r="E16" s="15">
        <v>152</v>
      </c>
      <c r="F16" s="15">
        <v>154</v>
      </c>
      <c r="G16" s="15">
        <v>194</v>
      </c>
      <c r="H16" s="15">
        <v>163</v>
      </c>
      <c r="I16" s="15">
        <v>206</v>
      </c>
      <c r="J16" s="15">
        <v>182</v>
      </c>
      <c r="K16" s="15">
        <v>159</v>
      </c>
      <c r="L16" s="15">
        <v>146</v>
      </c>
      <c r="M16" s="15">
        <v>302</v>
      </c>
      <c r="N16" s="15">
        <v>216</v>
      </c>
      <c r="O16" s="15">
        <v>224</v>
      </c>
    </row>
    <row r="17" spans="1:15">
      <c r="A17" s="209" t="str">
        <f>"I"&amp;all_sampels_cleaned!B17</f>
        <v>I268</v>
      </c>
      <c r="B17" s="209">
        <v>1</v>
      </c>
      <c r="C17" s="15">
        <v>143</v>
      </c>
      <c r="D17" s="15">
        <v>293</v>
      </c>
      <c r="E17" s="15">
        <v>150</v>
      </c>
      <c r="F17" s="15">
        <v>178</v>
      </c>
      <c r="G17" s="15">
        <v>194</v>
      </c>
      <c r="H17" s="15">
        <v>166</v>
      </c>
      <c r="I17" s="15">
        <v>210</v>
      </c>
      <c r="J17" s="15">
        <v>196</v>
      </c>
      <c r="K17" s="15">
        <v>162</v>
      </c>
      <c r="L17" s="15">
        <v>168</v>
      </c>
      <c r="M17" s="15">
        <v>293</v>
      </c>
      <c r="N17" s="15">
        <v>232</v>
      </c>
      <c r="O17" s="15">
        <v>224</v>
      </c>
    </row>
    <row r="18" spans="1:15">
      <c r="A18" s="209" t="str">
        <f>"I"&amp;all_sampels_cleaned!B18</f>
        <v>I269</v>
      </c>
      <c r="B18" s="209">
        <v>1</v>
      </c>
      <c r="C18" s="15">
        <v>143</v>
      </c>
      <c r="D18" s="15">
        <v>293</v>
      </c>
      <c r="E18" s="15">
        <v>152</v>
      </c>
      <c r="F18" s="15">
        <v>150</v>
      </c>
      <c r="G18" s="15">
        <v>194</v>
      </c>
      <c r="H18" s="15">
        <v>163</v>
      </c>
      <c r="I18" s="15">
        <v>200</v>
      </c>
      <c r="J18" s="15">
        <v>198</v>
      </c>
      <c r="K18" s="15">
        <v>147</v>
      </c>
      <c r="L18" s="15">
        <v>146</v>
      </c>
      <c r="M18" s="15">
        <v>320</v>
      </c>
      <c r="N18" s="15">
        <v>232</v>
      </c>
      <c r="O18" s="15">
        <v>224</v>
      </c>
    </row>
    <row r="19" spans="1:15">
      <c r="A19" s="209" t="str">
        <f>"I"&amp;all_sampels_cleaned!B19</f>
        <v>I269</v>
      </c>
      <c r="B19" s="209">
        <v>1</v>
      </c>
      <c r="C19" s="15">
        <v>139</v>
      </c>
      <c r="D19" s="15">
        <v>293</v>
      </c>
      <c r="E19" s="15">
        <v>152</v>
      </c>
      <c r="F19" s="15">
        <v>178</v>
      </c>
      <c r="G19" s="15">
        <v>215</v>
      </c>
      <c r="H19" s="15">
        <v>166</v>
      </c>
      <c r="I19" s="15">
        <v>202</v>
      </c>
      <c r="J19" s="15">
        <v>184</v>
      </c>
      <c r="K19" s="15">
        <v>159</v>
      </c>
      <c r="L19" s="15">
        <v>150</v>
      </c>
      <c r="M19" s="15">
        <v>320</v>
      </c>
      <c r="N19" s="15">
        <v>232</v>
      </c>
      <c r="O19" s="15">
        <v>194</v>
      </c>
    </row>
    <row r="20" spans="1:15">
      <c r="A20" s="209" t="str">
        <f>"I"&amp;all_sampels_cleaned!B20</f>
        <v>I270</v>
      </c>
      <c r="B20" s="209">
        <v>1</v>
      </c>
      <c r="C20" s="15">
        <v>139</v>
      </c>
      <c r="D20" s="15">
        <v>332</v>
      </c>
      <c r="E20" s="15">
        <v>152</v>
      </c>
      <c r="F20" s="15">
        <v>158</v>
      </c>
      <c r="G20" s="15">
        <v>200</v>
      </c>
      <c r="H20" s="15">
        <v>163</v>
      </c>
      <c r="I20" s="15">
        <v>202</v>
      </c>
      <c r="J20" s="15">
        <v>182</v>
      </c>
      <c r="K20" s="15">
        <v>162</v>
      </c>
      <c r="L20" s="15">
        <v>146</v>
      </c>
      <c r="M20" s="15">
        <v>320</v>
      </c>
      <c r="N20" s="15">
        <v>232</v>
      </c>
      <c r="O20" s="15">
        <v>224</v>
      </c>
    </row>
    <row r="21" spans="1:15">
      <c r="A21" s="209" t="str">
        <f>"I"&amp;all_sampels_cleaned!B21</f>
        <v>I270</v>
      </c>
      <c r="B21" s="209">
        <v>1</v>
      </c>
      <c r="C21" s="15">
        <v>139</v>
      </c>
      <c r="D21" s="15">
        <v>302</v>
      </c>
      <c r="E21" s="15">
        <v>150</v>
      </c>
      <c r="F21" s="15">
        <v>158</v>
      </c>
      <c r="G21" s="15">
        <v>215</v>
      </c>
      <c r="H21" s="15">
        <v>166</v>
      </c>
      <c r="I21" s="15">
        <v>202</v>
      </c>
      <c r="J21" s="15">
        <v>196</v>
      </c>
      <c r="K21" s="15">
        <v>168</v>
      </c>
      <c r="L21" s="15">
        <v>134</v>
      </c>
      <c r="M21" s="15">
        <v>293</v>
      </c>
      <c r="N21" s="15">
        <v>214</v>
      </c>
      <c r="O21" s="15">
        <v>230</v>
      </c>
    </row>
    <row r="22" spans="1:15">
      <c r="A22" s="209" t="str">
        <f>"I"&amp;all_sampels_cleaned!B22</f>
        <v>I271</v>
      </c>
      <c r="B22" s="209">
        <v>1</v>
      </c>
      <c r="C22" s="15">
        <v>131</v>
      </c>
      <c r="D22" s="15">
        <v>302</v>
      </c>
      <c r="E22" s="15">
        <v>152</v>
      </c>
      <c r="F22" s="15">
        <v>158</v>
      </c>
      <c r="G22" s="15">
        <v>194</v>
      </c>
      <c r="H22" s="15">
        <v>160</v>
      </c>
      <c r="I22" s="15">
        <v>202</v>
      </c>
      <c r="J22" s="15">
        <v>196</v>
      </c>
      <c r="K22" s="15">
        <v>150</v>
      </c>
      <c r="L22" s="15">
        <v>146</v>
      </c>
      <c r="M22" s="15">
        <v>320</v>
      </c>
      <c r="N22" s="15">
        <v>232</v>
      </c>
      <c r="O22" s="15">
        <v>214</v>
      </c>
    </row>
    <row r="23" spans="1:15">
      <c r="A23" s="209" t="str">
        <f>"I"&amp;all_sampels_cleaned!B23</f>
        <v>I271</v>
      </c>
      <c r="B23" s="209">
        <v>1</v>
      </c>
      <c r="C23" s="15">
        <v>139</v>
      </c>
      <c r="D23" s="15">
        <v>320</v>
      </c>
      <c r="E23" s="15">
        <v>152</v>
      </c>
      <c r="F23" s="15">
        <v>142</v>
      </c>
      <c r="G23" s="15">
        <v>215</v>
      </c>
      <c r="H23" s="15">
        <v>163</v>
      </c>
      <c r="I23" s="15">
        <v>206</v>
      </c>
      <c r="J23" s="15">
        <v>196</v>
      </c>
      <c r="K23" s="15">
        <v>162</v>
      </c>
      <c r="L23" s="15">
        <v>132</v>
      </c>
      <c r="M23" s="15">
        <v>302</v>
      </c>
      <c r="N23" s="15">
        <v>214</v>
      </c>
      <c r="O23" s="15">
        <v>224</v>
      </c>
    </row>
    <row r="24" spans="1:15">
      <c r="A24" s="209" t="str">
        <f>"I"&amp;all_sampels_cleaned!B24</f>
        <v>I272</v>
      </c>
      <c r="B24" s="209">
        <v>1</v>
      </c>
      <c r="C24" s="15">
        <v>143</v>
      </c>
      <c r="D24" s="15">
        <v>329</v>
      </c>
      <c r="E24" s="15">
        <v>152</v>
      </c>
      <c r="F24" s="15">
        <v>154</v>
      </c>
      <c r="G24" s="15">
        <v>194</v>
      </c>
      <c r="H24" s="15">
        <v>163</v>
      </c>
      <c r="I24" s="15">
        <v>202</v>
      </c>
      <c r="J24" s="15">
        <v>196</v>
      </c>
      <c r="K24" s="15">
        <v>162</v>
      </c>
      <c r="L24" s="15">
        <v>146</v>
      </c>
      <c r="M24" s="15">
        <v>302</v>
      </c>
      <c r="N24" s="15">
        <v>232</v>
      </c>
      <c r="O24" s="15">
        <v>224</v>
      </c>
    </row>
    <row r="25" spans="1:15">
      <c r="A25" s="209" t="str">
        <f>"I"&amp;all_sampels_cleaned!B25</f>
        <v>I272</v>
      </c>
      <c r="B25" s="209">
        <v>1</v>
      </c>
      <c r="C25" s="15">
        <v>139</v>
      </c>
      <c r="D25" s="15">
        <v>338</v>
      </c>
      <c r="E25" s="15">
        <v>152</v>
      </c>
      <c r="F25" s="15">
        <v>182</v>
      </c>
      <c r="G25" s="15">
        <v>215</v>
      </c>
      <c r="H25" s="15">
        <v>166</v>
      </c>
      <c r="I25" s="15">
        <v>202</v>
      </c>
      <c r="J25" s="15">
        <v>182</v>
      </c>
      <c r="K25" s="15">
        <v>162</v>
      </c>
      <c r="L25" s="15">
        <v>168</v>
      </c>
      <c r="M25" s="15">
        <v>293</v>
      </c>
      <c r="N25" s="15">
        <v>216</v>
      </c>
      <c r="O25" s="15">
        <v>224</v>
      </c>
    </row>
    <row r="26" spans="1:15">
      <c r="A26" s="209" t="str">
        <f>"I"&amp;all_sampels_cleaned!B26</f>
        <v>I273</v>
      </c>
      <c r="B26" s="209">
        <v>1</v>
      </c>
      <c r="C26" s="15">
        <v>139</v>
      </c>
      <c r="D26" s="15">
        <v>302</v>
      </c>
      <c r="E26" s="15">
        <v>152</v>
      </c>
      <c r="F26" s="15">
        <v>158</v>
      </c>
      <c r="G26" s="15">
        <v>194</v>
      </c>
      <c r="H26" s="15">
        <v>163</v>
      </c>
      <c r="I26" s="15">
        <v>202</v>
      </c>
      <c r="J26" s="15">
        <v>182</v>
      </c>
      <c r="K26" s="15">
        <v>150</v>
      </c>
      <c r="L26" s="15">
        <v>146</v>
      </c>
      <c r="M26" s="15">
        <v>302</v>
      </c>
      <c r="N26" s="15">
        <v>232</v>
      </c>
      <c r="O26" s="15">
        <v>224</v>
      </c>
    </row>
    <row r="27" spans="1:15">
      <c r="A27" s="209" t="str">
        <f>"I"&amp;all_sampels_cleaned!B27</f>
        <v>I273</v>
      </c>
      <c r="B27" s="209">
        <v>1</v>
      </c>
      <c r="C27" s="15">
        <v>139</v>
      </c>
      <c r="D27" s="15">
        <v>302</v>
      </c>
      <c r="E27" s="15">
        <v>154</v>
      </c>
      <c r="F27" s="15">
        <v>150</v>
      </c>
      <c r="G27" s="15">
        <v>197</v>
      </c>
      <c r="H27" s="15">
        <v>166</v>
      </c>
      <c r="I27" s="15">
        <v>204</v>
      </c>
      <c r="J27" s="15">
        <v>196</v>
      </c>
      <c r="K27" s="15">
        <v>162</v>
      </c>
      <c r="L27" s="15">
        <v>124</v>
      </c>
      <c r="M27" s="15">
        <v>293</v>
      </c>
      <c r="N27" s="15">
        <v>232</v>
      </c>
      <c r="O27" s="15">
        <v>164</v>
      </c>
    </row>
    <row r="28" spans="1:15">
      <c r="A28" s="209" t="str">
        <f>"I"&amp;all_sampels_cleaned!B28</f>
        <v>I274</v>
      </c>
      <c r="B28" s="209">
        <v>1</v>
      </c>
      <c r="C28" s="15">
        <v>131</v>
      </c>
      <c r="D28" s="15">
        <v>332</v>
      </c>
      <c r="E28" s="15">
        <v>152</v>
      </c>
      <c r="F28" s="15">
        <v>158</v>
      </c>
      <c r="G28" s="15">
        <v>194</v>
      </c>
      <c r="H28" s="15">
        <v>160</v>
      </c>
      <c r="I28" s="15">
        <v>202</v>
      </c>
      <c r="J28" s="15">
        <v>182</v>
      </c>
      <c r="K28" s="15">
        <v>168</v>
      </c>
      <c r="L28" s="15">
        <v>140</v>
      </c>
      <c r="M28" s="15">
        <v>302</v>
      </c>
      <c r="N28" s="15">
        <v>232</v>
      </c>
      <c r="O28" s="15">
        <v>224</v>
      </c>
    </row>
    <row r="29" spans="1:15">
      <c r="A29" s="209" t="str">
        <f>"I"&amp;all_sampels_cleaned!B29</f>
        <v>I274</v>
      </c>
      <c r="B29" s="209">
        <v>1</v>
      </c>
      <c r="C29" s="15">
        <v>139</v>
      </c>
      <c r="D29" s="15">
        <v>293</v>
      </c>
      <c r="E29" s="15">
        <v>152</v>
      </c>
      <c r="F29" s="15">
        <v>158</v>
      </c>
      <c r="G29" s="15">
        <v>215</v>
      </c>
      <c r="H29" s="15">
        <v>163</v>
      </c>
      <c r="I29" s="15">
        <v>202</v>
      </c>
      <c r="J29" s="15">
        <v>196</v>
      </c>
      <c r="K29" s="15">
        <v>156</v>
      </c>
      <c r="L29" s="15">
        <v>134</v>
      </c>
      <c r="M29" s="15">
        <v>302</v>
      </c>
      <c r="N29" s="15">
        <v>232</v>
      </c>
      <c r="O29" s="15">
        <v>230</v>
      </c>
    </row>
    <row r="30" spans="1:15">
      <c r="A30" s="209" t="str">
        <f>"I"&amp;all_sampels_cleaned!B30</f>
        <v>I275</v>
      </c>
      <c r="B30" s="209">
        <v>1</v>
      </c>
      <c r="C30" s="15">
        <v>131</v>
      </c>
      <c r="D30" s="15">
        <v>293</v>
      </c>
      <c r="E30" s="15">
        <v>142</v>
      </c>
      <c r="F30" s="15">
        <v>158</v>
      </c>
      <c r="G30" s="15">
        <v>194</v>
      </c>
      <c r="H30" s="15">
        <v>163</v>
      </c>
      <c r="I30" s="15">
        <v>202</v>
      </c>
      <c r="J30" s="15">
        <v>184</v>
      </c>
      <c r="K30" s="15">
        <v>159</v>
      </c>
      <c r="L30" s="15">
        <v>142</v>
      </c>
      <c r="M30" s="15">
        <v>302</v>
      </c>
      <c r="N30" s="15">
        <v>232</v>
      </c>
      <c r="O30" s="15">
        <v>217</v>
      </c>
    </row>
    <row r="31" spans="1:15">
      <c r="A31" s="209" t="str">
        <f>"I"&amp;all_sampels_cleaned!B31</f>
        <v>I275</v>
      </c>
      <c r="B31" s="209">
        <v>1</v>
      </c>
      <c r="C31" s="15">
        <v>139</v>
      </c>
      <c r="D31" s="15">
        <v>302</v>
      </c>
      <c r="E31" s="15">
        <v>152</v>
      </c>
      <c r="F31" s="15">
        <v>158</v>
      </c>
      <c r="G31" s="15">
        <v>215</v>
      </c>
      <c r="H31" s="15">
        <v>166</v>
      </c>
      <c r="I31" s="15">
        <v>202</v>
      </c>
      <c r="J31" s="15">
        <v>184</v>
      </c>
      <c r="K31" s="15">
        <v>159</v>
      </c>
      <c r="L31" s="15">
        <v>122</v>
      </c>
      <c r="M31" s="15">
        <v>320</v>
      </c>
      <c r="N31" s="15">
        <v>216</v>
      </c>
      <c r="O31" s="15">
        <v>230</v>
      </c>
    </row>
    <row r="32" spans="1:15">
      <c r="A32" s="209" t="str">
        <f>"I"&amp;all_sampels_cleaned!B32</f>
        <v>I276</v>
      </c>
      <c r="B32" s="209">
        <v>1</v>
      </c>
      <c r="C32" s="15">
        <v>139</v>
      </c>
      <c r="D32" s="15">
        <v>302</v>
      </c>
      <c r="E32" s="15">
        <v>152</v>
      </c>
      <c r="F32" s="15">
        <v>158</v>
      </c>
      <c r="G32" s="15">
        <v>215</v>
      </c>
      <c r="H32" s="15">
        <v>163</v>
      </c>
      <c r="I32" s="15">
        <v>206</v>
      </c>
      <c r="J32" s="15">
        <v>184</v>
      </c>
      <c r="K32" s="15">
        <v>162</v>
      </c>
      <c r="L32" s="15">
        <v>158</v>
      </c>
      <c r="M32" s="15">
        <v>320</v>
      </c>
      <c r="N32" s="15">
        <v>232</v>
      </c>
      <c r="O32" s="15">
        <v>224</v>
      </c>
    </row>
    <row r="33" spans="1:15">
      <c r="A33" s="209" t="str">
        <f>"I"&amp;all_sampels_cleaned!B33</f>
        <v>I276</v>
      </c>
      <c r="B33" s="209">
        <v>1</v>
      </c>
      <c r="C33" s="15">
        <v>139</v>
      </c>
      <c r="D33" s="15">
        <v>302</v>
      </c>
      <c r="E33" s="15">
        <v>140</v>
      </c>
      <c r="F33" s="15">
        <v>138</v>
      </c>
      <c r="G33" s="15">
        <v>215</v>
      </c>
      <c r="H33" s="15">
        <v>166</v>
      </c>
      <c r="I33" s="15">
        <v>208</v>
      </c>
      <c r="J33" s="15">
        <v>196</v>
      </c>
      <c r="K33" s="15">
        <v>156</v>
      </c>
      <c r="L33" s="15">
        <v>134</v>
      </c>
      <c r="M33" s="15">
        <v>302</v>
      </c>
      <c r="N33" s="15">
        <v>232</v>
      </c>
      <c r="O33" s="15">
        <v>224</v>
      </c>
    </row>
    <row r="34" spans="1:15">
      <c r="A34" s="209" t="str">
        <f>"I"&amp;all_sampels_cleaned!B34</f>
        <v>I277</v>
      </c>
      <c r="B34" s="209">
        <v>1</v>
      </c>
      <c r="C34" s="15">
        <v>139</v>
      </c>
      <c r="D34" s="15">
        <v>332</v>
      </c>
      <c r="E34" s="15">
        <v>152</v>
      </c>
      <c r="F34" s="15">
        <v>158</v>
      </c>
      <c r="G34" s="15">
        <v>215</v>
      </c>
      <c r="H34" s="15">
        <v>163</v>
      </c>
      <c r="I34" s="15">
        <v>202</v>
      </c>
      <c r="J34" s="15">
        <v>182</v>
      </c>
      <c r="K34" s="15">
        <v>150</v>
      </c>
      <c r="L34" s="15">
        <v>122</v>
      </c>
      <c r="M34" s="15">
        <v>302</v>
      </c>
      <c r="N34" s="15">
        <v>232</v>
      </c>
      <c r="O34" s="15">
        <v>224</v>
      </c>
    </row>
    <row r="35" spans="1:15">
      <c r="A35" s="209" t="str">
        <f>"I"&amp;all_sampels_cleaned!B35</f>
        <v>I277</v>
      </c>
      <c r="B35" s="209">
        <v>1</v>
      </c>
      <c r="C35" s="15">
        <v>139</v>
      </c>
      <c r="D35" s="15">
        <v>302</v>
      </c>
      <c r="E35" s="15">
        <v>150</v>
      </c>
      <c r="F35" s="15">
        <v>150</v>
      </c>
      <c r="G35" s="15">
        <v>215</v>
      </c>
      <c r="H35" s="15">
        <v>166</v>
      </c>
      <c r="I35" s="15">
        <v>202</v>
      </c>
      <c r="J35" s="15">
        <v>184</v>
      </c>
      <c r="K35" s="15">
        <v>162</v>
      </c>
      <c r="L35" s="15">
        <v>134</v>
      </c>
      <c r="M35" s="15">
        <v>320</v>
      </c>
      <c r="N35" s="15">
        <v>232</v>
      </c>
      <c r="O35" s="15">
        <v>224</v>
      </c>
    </row>
    <row r="36" spans="1:15">
      <c r="A36" s="209" t="str">
        <f>"I"&amp;all_sampels_cleaned!B36</f>
        <v>I278</v>
      </c>
      <c r="B36" s="209">
        <v>1</v>
      </c>
      <c r="C36" s="15">
        <v>143</v>
      </c>
      <c r="D36" s="15">
        <v>302</v>
      </c>
      <c r="E36" s="15">
        <v>152</v>
      </c>
      <c r="F36" s="15">
        <v>154</v>
      </c>
      <c r="G36" s="15">
        <v>197</v>
      </c>
      <c r="H36" s="15">
        <v>163</v>
      </c>
      <c r="I36" s="15">
        <v>202</v>
      </c>
      <c r="J36" s="15">
        <v>184</v>
      </c>
      <c r="K36" s="15">
        <v>162</v>
      </c>
      <c r="L36" s="15">
        <v>150</v>
      </c>
      <c r="M36" s="15">
        <v>302</v>
      </c>
      <c r="N36" s="15">
        <v>232</v>
      </c>
      <c r="O36" s="15">
        <v>224</v>
      </c>
    </row>
    <row r="37" spans="1:15">
      <c r="A37" s="209" t="str">
        <f>"I"&amp;all_sampels_cleaned!B37</f>
        <v>I278</v>
      </c>
      <c r="B37" s="209">
        <v>1</v>
      </c>
      <c r="C37" s="15">
        <v>131</v>
      </c>
      <c r="D37" s="15">
        <v>326</v>
      </c>
      <c r="E37" s="15">
        <v>150</v>
      </c>
      <c r="F37" s="15">
        <v>158</v>
      </c>
      <c r="G37" s="15">
        <v>215</v>
      </c>
      <c r="H37" s="15">
        <v>166</v>
      </c>
      <c r="I37" s="15">
        <v>204</v>
      </c>
      <c r="J37" s="15">
        <v>198</v>
      </c>
      <c r="K37" s="15">
        <v>150</v>
      </c>
      <c r="L37" s="15">
        <v>134</v>
      </c>
      <c r="M37" s="15">
        <v>302</v>
      </c>
      <c r="N37" s="15">
        <v>232</v>
      </c>
      <c r="O37" s="15">
        <v>224</v>
      </c>
    </row>
    <row r="38" spans="1:15">
      <c r="A38" s="209" t="str">
        <f>"I"&amp;all_sampels_cleaned!B38</f>
        <v>I279</v>
      </c>
      <c r="B38" s="209">
        <v>1</v>
      </c>
      <c r="C38" s="15">
        <v>131</v>
      </c>
      <c r="D38" s="15">
        <v>302</v>
      </c>
      <c r="E38" s="15">
        <v>152</v>
      </c>
      <c r="F38" s="15">
        <v>158</v>
      </c>
      <c r="G38" s="15">
        <v>194</v>
      </c>
      <c r="H38" s="15">
        <v>160</v>
      </c>
      <c r="I38" s="15">
        <v>202</v>
      </c>
      <c r="J38" s="15">
        <v>182</v>
      </c>
      <c r="K38" s="15">
        <v>150</v>
      </c>
      <c r="L38" s="15">
        <v>140</v>
      </c>
      <c r="M38" s="15">
        <v>293</v>
      </c>
      <c r="N38" s="15">
        <v>232</v>
      </c>
      <c r="O38" s="15">
        <v>224</v>
      </c>
    </row>
    <row r="39" spans="1:15">
      <c r="A39" s="209" t="str">
        <f>"I"&amp;all_sampels_cleaned!B39</f>
        <v>I279</v>
      </c>
      <c r="B39" s="209">
        <v>1</v>
      </c>
      <c r="C39" s="15">
        <v>139</v>
      </c>
      <c r="D39" s="15">
        <v>302</v>
      </c>
      <c r="E39" s="15">
        <v>140</v>
      </c>
      <c r="F39" s="15">
        <v>186</v>
      </c>
      <c r="G39" s="15">
        <v>197</v>
      </c>
      <c r="H39" s="15">
        <v>163</v>
      </c>
      <c r="I39" s="15">
        <v>202</v>
      </c>
      <c r="J39" s="15">
        <v>196</v>
      </c>
      <c r="K39" s="15">
        <v>162</v>
      </c>
      <c r="L39" s="15">
        <v>146</v>
      </c>
      <c r="M39" s="15">
        <v>311</v>
      </c>
      <c r="N39" s="15">
        <v>232</v>
      </c>
      <c r="O39" s="15">
        <v>230</v>
      </c>
    </row>
    <row r="40" spans="1:15">
      <c r="A40" s="209" t="str">
        <f>"I"&amp;all_sampels_cleaned!B40</f>
        <v>I280</v>
      </c>
      <c r="B40" s="209">
        <v>1</v>
      </c>
      <c r="C40" s="15">
        <v>139</v>
      </c>
      <c r="D40" s="15">
        <v>302</v>
      </c>
      <c r="E40" s="15">
        <v>142</v>
      </c>
      <c r="F40" s="15">
        <v>150</v>
      </c>
      <c r="G40" s="15">
        <v>194</v>
      </c>
      <c r="H40" s="15">
        <v>154</v>
      </c>
      <c r="I40" s="15">
        <v>202</v>
      </c>
      <c r="J40" s="15">
        <v>182</v>
      </c>
      <c r="K40" s="15">
        <v>162</v>
      </c>
      <c r="L40" s="15">
        <v>144</v>
      </c>
      <c r="M40" s="15">
        <v>302</v>
      </c>
      <c r="N40" s="15">
        <v>214</v>
      </c>
      <c r="O40" s="15">
        <v>230</v>
      </c>
    </row>
    <row r="41" spans="1:15">
      <c r="A41" s="209" t="str">
        <f>"I"&amp;all_sampels_cleaned!B41</f>
        <v>I280</v>
      </c>
      <c r="B41" s="209">
        <v>1</v>
      </c>
      <c r="C41" s="15">
        <v>139</v>
      </c>
      <c r="D41" s="15">
        <v>338</v>
      </c>
      <c r="E41" s="15">
        <v>152</v>
      </c>
      <c r="F41" s="15">
        <v>150</v>
      </c>
      <c r="G41" s="15">
        <v>194</v>
      </c>
      <c r="H41" s="15">
        <v>166</v>
      </c>
      <c r="I41" s="15">
        <v>206</v>
      </c>
      <c r="J41" s="15">
        <v>196</v>
      </c>
      <c r="K41" s="15">
        <v>162</v>
      </c>
      <c r="L41" s="15">
        <v>182</v>
      </c>
      <c r="M41" s="15">
        <v>311</v>
      </c>
      <c r="N41" s="15">
        <v>232</v>
      </c>
      <c r="O41" s="15">
        <v>230</v>
      </c>
    </row>
    <row r="42" spans="1:15">
      <c r="A42" s="209" t="str">
        <f>"I"&amp;all_sampels_cleaned!B42</f>
        <v>I281</v>
      </c>
      <c r="B42" s="209">
        <v>1</v>
      </c>
      <c r="C42" s="15">
        <v>131</v>
      </c>
      <c r="D42" s="15">
        <v>329</v>
      </c>
      <c r="E42" s="15">
        <v>138</v>
      </c>
      <c r="F42" s="15">
        <v>154</v>
      </c>
      <c r="G42" s="15">
        <v>194</v>
      </c>
      <c r="H42" s="15">
        <v>154</v>
      </c>
      <c r="I42" s="15">
        <v>202</v>
      </c>
      <c r="J42" s="15">
        <v>182</v>
      </c>
      <c r="K42" s="15">
        <v>162</v>
      </c>
      <c r="L42" s="15">
        <v>144</v>
      </c>
      <c r="M42" s="15">
        <v>302</v>
      </c>
      <c r="N42" s="15">
        <v>214</v>
      </c>
      <c r="O42" s="15">
        <v>224</v>
      </c>
    </row>
    <row r="43" spans="1:15">
      <c r="A43" s="209" t="str">
        <f>"I"&amp;all_sampels_cleaned!B43</f>
        <v>I281</v>
      </c>
      <c r="B43" s="209">
        <v>1</v>
      </c>
      <c r="C43" s="15">
        <v>139</v>
      </c>
      <c r="D43" s="15">
        <v>338</v>
      </c>
      <c r="E43" s="15">
        <v>152</v>
      </c>
      <c r="F43" s="15">
        <v>186</v>
      </c>
      <c r="G43" s="15">
        <v>215</v>
      </c>
      <c r="H43" s="15">
        <v>166</v>
      </c>
      <c r="I43" s="15">
        <v>202</v>
      </c>
      <c r="J43" s="15">
        <v>196</v>
      </c>
      <c r="K43" s="15">
        <v>150</v>
      </c>
      <c r="L43" s="15">
        <v>146</v>
      </c>
      <c r="M43" s="15">
        <v>302</v>
      </c>
      <c r="N43" s="15">
        <v>232</v>
      </c>
      <c r="O43" s="15">
        <v>224</v>
      </c>
    </row>
    <row r="44" spans="1:15">
      <c r="A44" s="209" t="str">
        <f>"I"&amp;all_sampels_cleaned!B44</f>
        <v>I282</v>
      </c>
      <c r="B44" s="209">
        <v>1</v>
      </c>
      <c r="C44" s="15">
        <v>139</v>
      </c>
      <c r="D44" s="15">
        <v>302</v>
      </c>
      <c r="E44" s="15">
        <v>152</v>
      </c>
      <c r="F44" s="15">
        <v>154</v>
      </c>
      <c r="G44" s="15">
        <v>197</v>
      </c>
      <c r="H44" s="15">
        <v>166</v>
      </c>
      <c r="I44" s="15">
        <v>200</v>
      </c>
      <c r="J44" s="15">
        <v>182</v>
      </c>
      <c r="K44" s="15">
        <v>150</v>
      </c>
      <c r="L44" s="15">
        <v>144</v>
      </c>
      <c r="M44" s="15">
        <v>293</v>
      </c>
      <c r="N44" s="15">
        <v>216</v>
      </c>
      <c r="O44" s="15">
        <v>214</v>
      </c>
    </row>
    <row r="45" spans="1:15">
      <c r="A45" s="209" t="str">
        <f>"I"&amp;all_sampels_cleaned!B45</f>
        <v>I282</v>
      </c>
      <c r="B45" s="209">
        <v>1</v>
      </c>
      <c r="C45" s="15">
        <v>131</v>
      </c>
      <c r="D45" s="15">
        <v>293</v>
      </c>
      <c r="E45" s="15">
        <v>154</v>
      </c>
      <c r="F45" s="15">
        <v>186</v>
      </c>
      <c r="G45" s="15">
        <v>215</v>
      </c>
      <c r="H45" s="15">
        <v>154</v>
      </c>
      <c r="I45" s="15">
        <v>202</v>
      </c>
      <c r="J45" s="15">
        <v>198</v>
      </c>
      <c r="K45" s="15">
        <v>162</v>
      </c>
      <c r="L45" s="15">
        <v>124</v>
      </c>
      <c r="M45" s="15">
        <v>293</v>
      </c>
      <c r="N45" s="15">
        <v>232</v>
      </c>
      <c r="O45" s="15">
        <v>224</v>
      </c>
    </row>
    <row r="46" spans="1:15">
      <c r="A46" s="209" t="str">
        <f>"I"&amp;all_sampels_cleaned!B46</f>
        <v>I283</v>
      </c>
      <c r="B46" s="209">
        <v>1</v>
      </c>
      <c r="C46" s="15">
        <v>131</v>
      </c>
      <c r="D46" s="15">
        <v>293</v>
      </c>
      <c r="E46" s="15">
        <v>142</v>
      </c>
      <c r="F46" s="15">
        <v>154</v>
      </c>
      <c r="G46" s="15">
        <v>194</v>
      </c>
      <c r="H46" s="15">
        <v>154</v>
      </c>
      <c r="I46" s="15">
        <v>202</v>
      </c>
      <c r="J46" s="15">
        <v>196</v>
      </c>
      <c r="K46" s="15">
        <v>150</v>
      </c>
      <c r="L46" s="15">
        <v>146</v>
      </c>
      <c r="M46" s="15">
        <v>302</v>
      </c>
      <c r="N46" s="15">
        <v>216</v>
      </c>
      <c r="O46" s="15">
        <v>217</v>
      </c>
    </row>
    <row r="47" spans="1:15">
      <c r="A47" s="209" t="str">
        <f>"I"&amp;all_sampels_cleaned!B47</f>
        <v>I283</v>
      </c>
      <c r="B47" s="209">
        <v>1</v>
      </c>
      <c r="C47" s="15">
        <v>139</v>
      </c>
      <c r="D47" s="15">
        <v>293</v>
      </c>
      <c r="E47" s="15">
        <v>152</v>
      </c>
      <c r="F47" s="15">
        <v>154</v>
      </c>
      <c r="G47" s="15">
        <v>215</v>
      </c>
      <c r="H47" s="15">
        <v>166</v>
      </c>
      <c r="I47" s="15">
        <v>202</v>
      </c>
      <c r="J47" s="15">
        <v>200</v>
      </c>
      <c r="K47" s="15">
        <v>162</v>
      </c>
      <c r="L47" s="15">
        <v>146</v>
      </c>
      <c r="M47" s="15">
        <v>302</v>
      </c>
      <c r="N47" s="15">
        <v>232</v>
      </c>
      <c r="O47" s="15">
        <v>224</v>
      </c>
    </row>
    <row r="48" spans="1:15">
      <c r="A48" s="209" t="str">
        <f>"I"&amp;all_sampels_cleaned!B48</f>
        <v>I284</v>
      </c>
      <c r="B48" s="209">
        <v>1</v>
      </c>
      <c r="C48" s="15">
        <v>139</v>
      </c>
      <c r="D48" s="15">
        <v>302</v>
      </c>
      <c r="E48" s="15">
        <v>152</v>
      </c>
      <c r="F48" s="15">
        <v>150</v>
      </c>
      <c r="G48" s="15">
        <v>194</v>
      </c>
      <c r="H48" s="15">
        <v>163</v>
      </c>
      <c r="I48" s="15">
        <v>200</v>
      </c>
      <c r="J48" s="15">
        <v>182</v>
      </c>
      <c r="K48" s="15">
        <v>147</v>
      </c>
      <c r="L48" s="15">
        <v>146</v>
      </c>
      <c r="M48" s="15">
        <v>302</v>
      </c>
      <c r="N48" s="15">
        <v>232</v>
      </c>
      <c r="O48" s="15">
        <v>224</v>
      </c>
    </row>
    <row r="49" spans="1:15">
      <c r="A49" s="209" t="str">
        <f>"I"&amp;all_sampels_cleaned!B49</f>
        <v>I284</v>
      </c>
      <c r="B49" s="209">
        <v>1</v>
      </c>
      <c r="C49" s="15">
        <v>143</v>
      </c>
      <c r="D49" s="15">
        <v>338</v>
      </c>
      <c r="E49" s="15">
        <v>150</v>
      </c>
      <c r="F49" s="15">
        <v>178</v>
      </c>
      <c r="G49" s="15">
        <v>194</v>
      </c>
      <c r="H49" s="15">
        <v>166</v>
      </c>
      <c r="I49" s="15">
        <v>206</v>
      </c>
      <c r="J49" s="15">
        <v>196</v>
      </c>
      <c r="K49" s="15">
        <v>162</v>
      </c>
      <c r="L49" s="15">
        <v>146</v>
      </c>
      <c r="M49" s="15">
        <v>293</v>
      </c>
      <c r="N49" s="15">
        <v>232</v>
      </c>
      <c r="O49" s="15">
        <v>224</v>
      </c>
    </row>
    <row r="50" spans="1:15">
      <c r="A50" s="209" t="str">
        <f>"I"&amp;all_sampels_cleaned!B50</f>
        <v>I285</v>
      </c>
      <c r="B50" s="209">
        <v>1</v>
      </c>
      <c r="C50" s="15">
        <v>139</v>
      </c>
      <c r="D50" s="15">
        <v>320</v>
      </c>
      <c r="E50" s="15">
        <v>152</v>
      </c>
      <c r="F50" s="15">
        <v>154</v>
      </c>
      <c r="G50" s="15">
        <v>194</v>
      </c>
      <c r="H50" s="15">
        <v>163</v>
      </c>
      <c r="I50" s="15">
        <v>202</v>
      </c>
      <c r="J50" s="15">
        <v>184</v>
      </c>
      <c r="K50" s="15">
        <v>159</v>
      </c>
      <c r="L50" s="15">
        <v>132</v>
      </c>
      <c r="M50" s="15">
        <v>302</v>
      </c>
      <c r="N50" s="15">
        <v>214</v>
      </c>
      <c r="O50" s="15">
        <v>224</v>
      </c>
    </row>
    <row r="51" spans="1:15">
      <c r="A51" s="209" t="str">
        <f>"I"&amp;all_sampels_cleaned!B51</f>
        <v>I285</v>
      </c>
      <c r="B51" s="209">
        <v>1</v>
      </c>
      <c r="C51" s="15">
        <v>143</v>
      </c>
      <c r="D51" s="15">
        <v>329</v>
      </c>
      <c r="E51" s="15">
        <v>150</v>
      </c>
      <c r="F51" s="15">
        <v>182</v>
      </c>
      <c r="G51" s="15">
        <v>215</v>
      </c>
      <c r="H51" s="15">
        <v>166</v>
      </c>
      <c r="I51" s="15">
        <v>204</v>
      </c>
      <c r="J51" s="15">
        <v>182</v>
      </c>
      <c r="K51" s="15">
        <v>147</v>
      </c>
      <c r="L51" s="15">
        <v>134</v>
      </c>
      <c r="M51" s="15">
        <v>302</v>
      </c>
      <c r="N51" s="15">
        <v>232</v>
      </c>
      <c r="O51" s="15">
        <v>224</v>
      </c>
    </row>
    <row r="52" spans="1:15">
      <c r="A52" s="209" t="str">
        <f>"I"&amp;all_sampels_cleaned!B52</f>
        <v>I286</v>
      </c>
      <c r="B52" s="209">
        <v>1</v>
      </c>
      <c r="C52" s="15">
        <v>139</v>
      </c>
      <c r="D52" s="15">
        <v>332</v>
      </c>
      <c r="E52" s="15">
        <v>142</v>
      </c>
      <c r="F52" s="15">
        <v>158</v>
      </c>
      <c r="G52" s="15">
        <v>194</v>
      </c>
      <c r="H52" s="15">
        <v>163</v>
      </c>
      <c r="I52" s="15">
        <v>202</v>
      </c>
      <c r="J52" s="15">
        <v>182</v>
      </c>
      <c r="K52" s="15">
        <v>162</v>
      </c>
      <c r="L52" s="15">
        <v>146</v>
      </c>
      <c r="M52" s="15">
        <v>302</v>
      </c>
      <c r="N52" s="15">
        <v>216</v>
      </c>
      <c r="O52" s="15">
        <v>224</v>
      </c>
    </row>
    <row r="53" spans="1:15">
      <c r="A53" s="209" t="str">
        <f>"I"&amp;all_sampels_cleaned!B53</f>
        <v>I286</v>
      </c>
      <c r="B53" s="209">
        <v>1</v>
      </c>
      <c r="C53" s="15">
        <v>131</v>
      </c>
      <c r="D53" s="15">
        <v>332</v>
      </c>
      <c r="E53" s="15">
        <v>152</v>
      </c>
      <c r="F53" s="15">
        <v>148</v>
      </c>
      <c r="G53" s="15">
        <v>194</v>
      </c>
      <c r="H53" s="15">
        <v>166</v>
      </c>
      <c r="I53" s="15">
        <v>204</v>
      </c>
      <c r="J53" s="15">
        <v>196</v>
      </c>
      <c r="K53" s="15">
        <v>162</v>
      </c>
      <c r="L53" s="15">
        <v>146</v>
      </c>
      <c r="M53" s="15">
        <v>293</v>
      </c>
      <c r="N53" s="15">
        <v>232</v>
      </c>
      <c r="O53" s="15">
        <v>224</v>
      </c>
    </row>
    <row r="54" spans="1:15">
      <c r="A54" s="209" t="str">
        <f>"I"&amp;all_sampels_cleaned!B54</f>
        <v>I393</v>
      </c>
      <c r="B54" s="209">
        <v>2</v>
      </c>
      <c r="C54" s="15">
        <v>139</v>
      </c>
      <c r="D54" s="15">
        <v>293</v>
      </c>
      <c r="E54" s="15">
        <v>150</v>
      </c>
      <c r="F54" s="15">
        <v>154</v>
      </c>
      <c r="G54" s="15">
        <v>194</v>
      </c>
      <c r="H54" s="15">
        <v>160</v>
      </c>
      <c r="I54" s="15">
        <v>202</v>
      </c>
      <c r="J54" s="15">
        <v>182</v>
      </c>
      <c r="K54" s="15">
        <v>162</v>
      </c>
      <c r="L54" s="15">
        <v>146</v>
      </c>
      <c r="M54" s="15">
        <v>302</v>
      </c>
      <c r="N54" s="15">
        <v>232</v>
      </c>
      <c r="O54" s="15">
        <v>224</v>
      </c>
    </row>
    <row r="55" spans="1:15">
      <c r="A55" s="209" t="str">
        <f>"I"&amp;all_sampels_cleaned!B55</f>
        <v>I393</v>
      </c>
      <c r="B55" s="209">
        <v>2</v>
      </c>
      <c r="C55" s="15">
        <v>143</v>
      </c>
      <c r="D55" s="15">
        <v>338</v>
      </c>
      <c r="E55" s="15">
        <v>150</v>
      </c>
      <c r="F55" s="15">
        <v>154</v>
      </c>
      <c r="G55" s="15">
        <v>215</v>
      </c>
      <c r="H55" s="15">
        <v>163</v>
      </c>
      <c r="I55" s="15">
        <v>202</v>
      </c>
      <c r="J55" s="15">
        <v>196</v>
      </c>
      <c r="K55" s="15">
        <v>162</v>
      </c>
      <c r="L55" s="15">
        <v>158</v>
      </c>
      <c r="M55" s="15">
        <v>311</v>
      </c>
      <c r="N55" s="15">
        <v>232</v>
      </c>
      <c r="O55" s="15">
        <v>230</v>
      </c>
    </row>
    <row r="56" spans="1:15">
      <c r="A56" s="209" t="str">
        <f>"I"&amp;all_sampels_cleaned!B56</f>
        <v>I394</v>
      </c>
      <c r="B56" s="209">
        <v>2</v>
      </c>
      <c r="C56" s="15">
        <v>139</v>
      </c>
      <c r="D56" s="15">
        <v>302</v>
      </c>
      <c r="E56" s="15">
        <v>150</v>
      </c>
      <c r="F56" s="15">
        <v>158</v>
      </c>
      <c r="G56" s="15">
        <v>194</v>
      </c>
      <c r="H56" s="15">
        <v>166</v>
      </c>
      <c r="I56" s="15">
        <v>196</v>
      </c>
      <c r="J56" s="15">
        <v>196</v>
      </c>
      <c r="K56" s="15">
        <v>162</v>
      </c>
      <c r="L56" s="15">
        <v>158</v>
      </c>
      <c r="M56" s="15">
        <v>302</v>
      </c>
      <c r="N56" s="15">
        <v>232</v>
      </c>
      <c r="O56" s="15">
        <v>224</v>
      </c>
    </row>
    <row r="57" spans="1:15">
      <c r="A57" s="209" t="str">
        <f>"I"&amp;all_sampels_cleaned!B57</f>
        <v>I394</v>
      </c>
      <c r="B57" s="209">
        <v>2</v>
      </c>
      <c r="C57" s="15">
        <v>143</v>
      </c>
      <c r="D57" s="15">
        <v>293</v>
      </c>
      <c r="E57" s="15">
        <v>152</v>
      </c>
      <c r="F57" s="15">
        <v>138</v>
      </c>
      <c r="G57" s="15">
        <v>194</v>
      </c>
      <c r="H57" s="15">
        <v>163</v>
      </c>
      <c r="I57" s="15">
        <v>204</v>
      </c>
      <c r="J57" s="15">
        <v>184</v>
      </c>
      <c r="K57" s="15">
        <v>162</v>
      </c>
      <c r="L57" s="15">
        <v>146</v>
      </c>
      <c r="M57" s="15">
        <v>302</v>
      </c>
      <c r="N57" s="15">
        <v>232</v>
      </c>
      <c r="O57" s="15">
        <v>227</v>
      </c>
    </row>
    <row r="58" spans="1:15">
      <c r="A58" s="209" t="str">
        <f>"I"&amp;all_sampels_cleaned!B58</f>
        <v>I395</v>
      </c>
      <c r="B58" s="209">
        <v>2</v>
      </c>
      <c r="C58" s="15">
        <v>139</v>
      </c>
      <c r="D58" s="15">
        <v>302</v>
      </c>
      <c r="E58" s="15">
        <v>150</v>
      </c>
      <c r="F58" s="15">
        <v>154</v>
      </c>
      <c r="G58" s="15">
        <v>200</v>
      </c>
      <c r="H58" s="15">
        <v>163</v>
      </c>
      <c r="I58" s="15">
        <v>200</v>
      </c>
      <c r="J58" s="15">
        <v>182</v>
      </c>
      <c r="K58" s="15">
        <v>162</v>
      </c>
      <c r="L58" s="15">
        <v>146</v>
      </c>
      <c r="M58" s="15">
        <v>320</v>
      </c>
      <c r="N58" s="15">
        <v>232</v>
      </c>
      <c r="O58" s="15">
        <v>224</v>
      </c>
    </row>
    <row r="59" spans="1:15">
      <c r="A59" s="209" t="str">
        <f>"I"&amp;all_sampels_cleaned!B59</f>
        <v>I395</v>
      </c>
      <c r="B59" s="209">
        <v>2</v>
      </c>
      <c r="C59" s="15">
        <v>139</v>
      </c>
      <c r="D59" s="15">
        <v>302</v>
      </c>
      <c r="E59" s="15">
        <v>140</v>
      </c>
      <c r="F59" s="15">
        <v>158</v>
      </c>
      <c r="G59" s="15">
        <v>215</v>
      </c>
      <c r="H59" s="15">
        <v>163</v>
      </c>
      <c r="I59" s="15">
        <v>202</v>
      </c>
      <c r="J59" s="15">
        <v>196</v>
      </c>
      <c r="K59" s="15">
        <v>159</v>
      </c>
      <c r="L59" s="15">
        <v>150</v>
      </c>
      <c r="M59" s="15">
        <v>302</v>
      </c>
      <c r="N59" s="15">
        <v>232</v>
      </c>
      <c r="O59" s="15">
        <v>194</v>
      </c>
    </row>
    <row r="60" spans="1:15">
      <c r="A60" s="209" t="str">
        <f>"I"&amp;all_sampels_cleaned!B60</f>
        <v>I396</v>
      </c>
      <c r="B60" s="209">
        <v>2</v>
      </c>
      <c r="C60" s="15">
        <v>139</v>
      </c>
      <c r="D60" s="15">
        <v>293</v>
      </c>
      <c r="E60" s="15">
        <v>150</v>
      </c>
      <c r="F60" s="15">
        <v>154</v>
      </c>
      <c r="G60" s="15">
        <v>197</v>
      </c>
      <c r="H60" s="15">
        <v>160</v>
      </c>
      <c r="I60" s="15">
        <v>202</v>
      </c>
      <c r="J60" s="15">
        <v>196</v>
      </c>
      <c r="K60" s="15">
        <v>162</v>
      </c>
      <c r="L60" s="15">
        <v>158</v>
      </c>
      <c r="M60" s="15">
        <v>320</v>
      </c>
      <c r="N60" s="15">
        <v>232</v>
      </c>
      <c r="O60" s="15">
        <v>224</v>
      </c>
    </row>
    <row r="61" spans="1:15">
      <c r="A61" s="209" t="str">
        <f>"I"&amp;all_sampels_cleaned!B61</f>
        <v>I396</v>
      </c>
      <c r="B61" s="209">
        <v>2</v>
      </c>
      <c r="C61" s="15">
        <v>143</v>
      </c>
      <c r="D61" s="15">
        <v>302</v>
      </c>
      <c r="E61" s="15">
        <v>150</v>
      </c>
      <c r="F61" s="15">
        <v>170</v>
      </c>
      <c r="G61" s="15">
        <v>200</v>
      </c>
      <c r="H61" s="15">
        <v>163</v>
      </c>
      <c r="I61" s="15">
        <v>200</v>
      </c>
      <c r="J61" s="15">
        <v>200</v>
      </c>
      <c r="K61" s="15">
        <v>162</v>
      </c>
      <c r="L61" s="15">
        <v>146</v>
      </c>
      <c r="M61" s="15">
        <v>302</v>
      </c>
      <c r="N61" s="15">
        <v>232</v>
      </c>
      <c r="O61" s="15">
        <v>230</v>
      </c>
    </row>
    <row r="62" spans="1:15">
      <c r="A62" s="209" t="str">
        <f>"I"&amp;all_sampels_cleaned!B62</f>
        <v>I397</v>
      </c>
      <c r="B62" s="209">
        <v>2</v>
      </c>
      <c r="C62" s="15">
        <v>139</v>
      </c>
      <c r="D62" s="15">
        <v>302</v>
      </c>
      <c r="E62" s="15">
        <v>150</v>
      </c>
      <c r="F62" s="15">
        <v>158</v>
      </c>
      <c r="G62" s="15">
        <v>194</v>
      </c>
      <c r="H62" s="15">
        <v>163</v>
      </c>
      <c r="I62" s="15">
        <v>200</v>
      </c>
      <c r="J62" s="15">
        <v>196</v>
      </c>
      <c r="K62" s="15">
        <v>162</v>
      </c>
      <c r="L62" s="15">
        <v>158</v>
      </c>
      <c r="M62" s="15">
        <v>302</v>
      </c>
      <c r="N62" s="15">
        <v>232</v>
      </c>
      <c r="O62" s="15">
        <v>224</v>
      </c>
    </row>
    <row r="63" spans="1:15">
      <c r="A63" s="209" t="str">
        <f>"I"&amp;all_sampels_cleaned!B63</f>
        <v>I397</v>
      </c>
      <c r="B63" s="209">
        <v>2</v>
      </c>
      <c r="C63" s="15">
        <v>143</v>
      </c>
      <c r="D63" s="15">
        <v>329</v>
      </c>
      <c r="E63" s="15">
        <v>152</v>
      </c>
      <c r="F63" s="15">
        <v>158</v>
      </c>
      <c r="G63" s="15">
        <v>194</v>
      </c>
      <c r="H63" s="15">
        <v>166</v>
      </c>
      <c r="I63" s="15">
        <v>202</v>
      </c>
      <c r="J63" s="15">
        <v>196</v>
      </c>
      <c r="K63" s="15">
        <v>162</v>
      </c>
      <c r="L63" s="15">
        <v>146</v>
      </c>
      <c r="M63" s="15">
        <v>302</v>
      </c>
      <c r="N63" s="15">
        <v>232</v>
      </c>
      <c r="O63" s="15">
        <v>224</v>
      </c>
    </row>
    <row r="64" spans="1:15">
      <c r="A64" s="209" t="str">
        <f>"I"&amp;all_sampels_cleaned!B64</f>
        <v>I398</v>
      </c>
      <c r="B64" s="209">
        <v>2</v>
      </c>
      <c r="C64" s="15">
        <v>139</v>
      </c>
      <c r="D64" s="15">
        <v>302</v>
      </c>
      <c r="E64" s="15">
        <v>150</v>
      </c>
      <c r="F64" s="15">
        <v>186</v>
      </c>
      <c r="G64" s="15">
        <v>194</v>
      </c>
      <c r="H64" s="15">
        <v>163</v>
      </c>
      <c r="I64" s="15">
        <v>202</v>
      </c>
      <c r="J64" s="15">
        <v>182</v>
      </c>
      <c r="K64" s="15">
        <v>147</v>
      </c>
      <c r="L64" s="15">
        <v>150</v>
      </c>
      <c r="M64" s="15">
        <v>302</v>
      </c>
      <c r="N64" s="15">
        <v>232</v>
      </c>
      <c r="O64" s="15">
        <v>194</v>
      </c>
    </row>
    <row r="65" spans="1:15">
      <c r="A65" s="209" t="str">
        <f>"I"&amp;all_sampels_cleaned!B65</f>
        <v>I398</v>
      </c>
      <c r="B65" s="209">
        <v>2</v>
      </c>
      <c r="C65" s="15">
        <v>131</v>
      </c>
      <c r="D65" s="15">
        <v>338</v>
      </c>
      <c r="E65" s="15">
        <v>152</v>
      </c>
      <c r="F65" s="15">
        <v>190</v>
      </c>
      <c r="G65" s="15">
        <v>200</v>
      </c>
      <c r="H65" s="15">
        <v>163</v>
      </c>
      <c r="I65" s="15">
        <v>202</v>
      </c>
      <c r="J65" s="15">
        <v>196</v>
      </c>
      <c r="K65" s="15">
        <v>159</v>
      </c>
      <c r="L65" s="15">
        <v>152</v>
      </c>
      <c r="M65" s="15">
        <v>302</v>
      </c>
      <c r="N65" s="15">
        <v>214</v>
      </c>
      <c r="O65" s="15">
        <v>224</v>
      </c>
    </row>
    <row r="66" spans="1:15">
      <c r="A66" s="209" t="str">
        <f>"I"&amp;all_sampels_cleaned!B66</f>
        <v>I399</v>
      </c>
      <c r="B66" s="209">
        <v>2</v>
      </c>
      <c r="C66" s="15">
        <v>139</v>
      </c>
      <c r="D66" s="15">
        <v>302</v>
      </c>
      <c r="E66" s="15">
        <v>150</v>
      </c>
      <c r="F66" s="15">
        <v>154</v>
      </c>
      <c r="G66" s="15">
        <v>197</v>
      </c>
      <c r="H66" s="15">
        <v>160</v>
      </c>
      <c r="I66" s="15">
        <v>202</v>
      </c>
      <c r="J66" s="15">
        <v>200</v>
      </c>
      <c r="K66" s="15">
        <v>150</v>
      </c>
      <c r="L66" s="15">
        <v>132</v>
      </c>
      <c r="M66" s="15">
        <v>302</v>
      </c>
      <c r="N66" s="15">
        <v>232</v>
      </c>
      <c r="O66" s="15">
        <v>224</v>
      </c>
    </row>
    <row r="67" spans="1:15">
      <c r="A67" s="209" t="str">
        <f>"I"&amp;all_sampels_cleaned!B67</f>
        <v>I399</v>
      </c>
      <c r="B67" s="209">
        <v>2</v>
      </c>
      <c r="C67" s="15">
        <v>143</v>
      </c>
      <c r="D67" s="15">
        <v>338</v>
      </c>
      <c r="E67" s="15">
        <v>150</v>
      </c>
      <c r="F67" s="15">
        <v>186</v>
      </c>
      <c r="G67" s="15">
        <v>215</v>
      </c>
      <c r="H67" s="15">
        <v>163</v>
      </c>
      <c r="I67" s="15">
        <v>202</v>
      </c>
      <c r="J67" s="15">
        <v>182</v>
      </c>
      <c r="K67" s="15">
        <v>159</v>
      </c>
      <c r="L67" s="15">
        <v>122</v>
      </c>
      <c r="M67" s="15">
        <v>302</v>
      </c>
      <c r="N67" s="15">
        <v>232</v>
      </c>
      <c r="O67" s="15">
        <v>224</v>
      </c>
    </row>
    <row r="68" spans="1:15">
      <c r="A68" s="209" t="str">
        <f>"I"&amp;all_sampels_cleaned!B68</f>
        <v>I400</v>
      </c>
      <c r="B68" s="209">
        <v>2</v>
      </c>
      <c r="C68" s="15">
        <v>139</v>
      </c>
      <c r="D68" s="15">
        <v>329</v>
      </c>
      <c r="E68" s="15">
        <v>154</v>
      </c>
      <c r="F68" s="15">
        <v>150</v>
      </c>
      <c r="G68" s="15">
        <v>194</v>
      </c>
      <c r="H68" s="15">
        <v>166</v>
      </c>
      <c r="I68" s="15">
        <v>202</v>
      </c>
      <c r="J68" s="15">
        <v>198</v>
      </c>
      <c r="K68" s="15">
        <v>162</v>
      </c>
      <c r="L68" s="15">
        <v>132</v>
      </c>
      <c r="M68" s="15">
        <v>302</v>
      </c>
      <c r="N68" s="15">
        <v>232</v>
      </c>
      <c r="O68" s="15">
        <v>224</v>
      </c>
    </row>
    <row r="69" spans="1:15">
      <c r="A69" s="209" t="str">
        <f>"I"&amp;all_sampels_cleaned!B69</f>
        <v>I400</v>
      </c>
      <c r="B69" s="209">
        <v>2</v>
      </c>
      <c r="C69" s="15">
        <v>143</v>
      </c>
      <c r="D69" s="15">
        <v>341</v>
      </c>
      <c r="E69" s="15">
        <v>152</v>
      </c>
      <c r="F69" s="15">
        <v>178</v>
      </c>
      <c r="G69" s="15">
        <v>215</v>
      </c>
      <c r="H69" s="15">
        <v>166</v>
      </c>
      <c r="I69" s="15">
        <v>202</v>
      </c>
      <c r="J69" s="15">
        <v>200</v>
      </c>
      <c r="K69" s="15">
        <v>162</v>
      </c>
      <c r="L69" s="15">
        <v>122</v>
      </c>
      <c r="M69" s="15">
        <v>293</v>
      </c>
      <c r="N69" s="15">
        <v>232</v>
      </c>
      <c r="O69" s="15">
        <v>224</v>
      </c>
    </row>
    <row r="70" spans="1:15">
      <c r="A70" s="209" t="str">
        <f>"I"&amp;all_sampels_cleaned!B70</f>
        <v>I401</v>
      </c>
      <c r="B70" s="209">
        <v>2</v>
      </c>
      <c r="C70" s="15">
        <v>139</v>
      </c>
      <c r="D70" s="15">
        <v>302</v>
      </c>
      <c r="E70" s="15">
        <v>150</v>
      </c>
      <c r="F70" s="15">
        <v>158</v>
      </c>
      <c r="G70" s="15">
        <v>194</v>
      </c>
      <c r="H70" s="15">
        <v>163</v>
      </c>
      <c r="I70" s="15">
        <v>202</v>
      </c>
      <c r="J70" s="15">
        <v>182</v>
      </c>
      <c r="K70" s="15">
        <v>162</v>
      </c>
      <c r="L70" s="15">
        <v>158</v>
      </c>
      <c r="M70" s="15">
        <v>302</v>
      </c>
      <c r="N70" s="15">
        <v>232</v>
      </c>
      <c r="O70" s="15">
        <v>224</v>
      </c>
    </row>
    <row r="71" spans="1:15">
      <c r="A71" s="209" t="str">
        <f>"I"&amp;all_sampels_cleaned!B71</f>
        <v>I401</v>
      </c>
      <c r="B71" s="209">
        <v>2</v>
      </c>
      <c r="C71" s="15">
        <v>139</v>
      </c>
      <c r="D71" s="15">
        <v>329</v>
      </c>
      <c r="E71" s="15">
        <v>140</v>
      </c>
      <c r="F71" s="15">
        <v>146</v>
      </c>
      <c r="G71" s="15">
        <v>215</v>
      </c>
      <c r="H71" s="15">
        <v>166</v>
      </c>
      <c r="I71" s="15">
        <v>202</v>
      </c>
      <c r="J71" s="15">
        <v>196</v>
      </c>
      <c r="K71" s="15">
        <v>162</v>
      </c>
      <c r="L71" s="15">
        <v>146</v>
      </c>
      <c r="M71" s="15">
        <v>293</v>
      </c>
      <c r="N71" s="15">
        <v>232</v>
      </c>
      <c r="O71" s="15">
        <v>194</v>
      </c>
    </row>
    <row r="72" spans="1:15">
      <c r="A72" s="209" t="str">
        <f>"I"&amp;all_sampels_cleaned!B72</f>
        <v>I402</v>
      </c>
      <c r="B72" s="209">
        <v>2</v>
      </c>
      <c r="C72" s="15">
        <v>139</v>
      </c>
      <c r="D72" s="15">
        <v>293</v>
      </c>
      <c r="E72" s="15">
        <v>150</v>
      </c>
      <c r="F72" s="15">
        <v>154</v>
      </c>
      <c r="G72" s="15">
        <v>194</v>
      </c>
      <c r="H72" s="15">
        <v>163</v>
      </c>
      <c r="I72" s="15">
        <v>202</v>
      </c>
      <c r="J72" s="15">
        <v>182</v>
      </c>
      <c r="K72" s="15">
        <v>162</v>
      </c>
      <c r="L72" s="15">
        <v>146</v>
      </c>
      <c r="M72" s="15">
        <v>302</v>
      </c>
      <c r="N72" s="15">
        <v>232</v>
      </c>
      <c r="O72" s="15">
        <v>224</v>
      </c>
    </row>
    <row r="73" spans="1:15">
      <c r="A73" s="209" t="str">
        <f>"I"&amp;all_sampels_cleaned!B73</f>
        <v>I402</v>
      </c>
      <c r="B73" s="209">
        <v>2</v>
      </c>
      <c r="C73" s="15">
        <v>139</v>
      </c>
      <c r="D73" s="15">
        <v>302</v>
      </c>
      <c r="E73" s="15">
        <v>150</v>
      </c>
      <c r="F73" s="15">
        <v>138</v>
      </c>
      <c r="G73" s="15">
        <v>215</v>
      </c>
      <c r="H73" s="15">
        <v>163</v>
      </c>
      <c r="I73" s="15">
        <v>196</v>
      </c>
      <c r="J73" s="15">
        <v>196</v>
      </c>
      <c r="K73" s="15">
        <v>156</v>
      </c>
      <c r="L73" s="15">
        <v>158</v>
      </c>
      <c r="M73" s="15">
        <v>302</v>
      </c>
      <c r="N73" s="15">
        <v>232</v>
      </c>
      <c r="O73" s="15">
        <v>224</v>
      </c>
    </row>
    <row r="74" spans="1:15">
      <c r="A74" s="209" t="str">
        <f>"I"&amp;all_sampels_cleaned!B74</f>
        <v>I403</v>
      </c>
      <c r="B74" s="209">
        <v>2</v>
      </c>
      <c r="C74" s="15">
        <v>139</v>
      </c>
      <c r="D74" s="15">
        <v>302</v>
      </c>
      <c r="E74" s="15">
        <v>150</v>
      </c>
      <c r="F74" s="15">
        <v>154</v>
      </c>
      <c r="G74" s="15">
        <v>194</v>
      </c>
      <c r="H74" s="15">
        <v>160</v>
      </c>
      <c r="I74" s="15">
        <v>202</v>
      </c>
      <c r="J74" s="15">
        <v>182</v>
      </c>
      <c r="K74" s="15">
        <v>168</v>
      </c>
      <c r="L74" s="15">
        <v>158</v>
      </c>
      <c r="M74" s="15">
        <v>302</v>
      </c>
      <c r="N74" s="15">
        <v>232</v>
      </c>
      <c r="O74" s="15">
        <v>224</v>
      </c>
    </row>
    <row r="75" spans="1:15">
      <c r="A75" s="209" t="str">
        <f>"I"&amp;all_sampels_cleaned!B75</f>
        <v>I403</v>
      </c>
      <c r="B75" s="209">
        <v>2</v>
      </c>
      <c r="C75" s="15">
        <v>139</v>
      </c>
      <c r="D75" s="15">
        <v>302</v>
      </c>
      <c r="E75" s="15">
        <v>138</v>
      </c>
      <c r="F75" s="15">
        <v>150</v>
      </c>
      <c r="G75" s="15">
        <v>215</v>
      </c>
      <c r="H75" s="15">
        <v>163</v>
      </c>
      <c r="I75" s="15">
        <v>202</v>
      </c>
      <c r="J75" s="15">
        <v>196</v>
      </c>
      <c r="K75" s="15">
        <v>147</v>
      </c>
      <c r="L75" s="15">
        <v>132</v>
      </c>
      <c r="M75" s="15">
        <v>302</v>
      </c>
      <c r="N75" s="15">
        <v>232</v>
      </c>
      <c r="O75" s="15">
        <v>230</v>
      </c>
    </row>
    <row r="76" spans="1:15">
      <c r="A76" s="209" t="str">
        <f>"I"&amp;all_sampels_cleaned!B76</f>
        <v>I404</v>
      </c>
      <c r="B76" s="209">
        <v>2</v>
      </c>
      <c r="C76" s="15">
        <v>139</v>
      </c>
      <c r="D76" s="15">
        <v>302</v>
      </c>
      <c r="E76" s="15">
        <v>150</v>
      </c>
      <c r="F76" s="15">
        <v>154</v>
      </c>
      <c r="G76" s="15">
        <v>197</v>
      </c>
      <c r="H76" s="15">
        <v>163</v>
      </c>
      <c r="I76" s="15">
        <v>202</v>
      </c>
      <c r="J76" s="15">
        <v>182</v>
      </c>
      <c r="K76" s="15">
        <v>162</v>
      </c>
      <c r="L76" s="15">
        <v>132</v>
      </c>
      <c r="M76" s="15">
        <v>302</v>
      </c>
      <c r="N76" s="15">
        <v>232</v>
      </c>
      <c r="O76" s="15">
        <v>224</v>
      </c>
    </row>
    <row r="77" spans="1:15">
      <c r="A77" s="209" t="str">
        <f>"I"&amp;all_sampels_cleaned!B77</f>
        <v>I404</v>
      </c>
      <c r="B77" s="209">
        <v>2</v>
      </c>
      <c r="C77" s="15">
        <v>143</v>
      </c>
      <c r="D77" s="15">
        <v>338</v>
      </c>
      <c r="E77" s="15">
        <v>152</v>
      </c>
      <c r="F77" s="15">
        <v>142</v>
      </c>
      <c r="G77" s="15">
        <v>215</v>
      </c>
      <c r="H77" s="15">
        <v>166</v>
      </c>
      <c r="I77" s="15">
        <v>208</v>
      </c>
      <c r="J77" s="15">
        <v>196</v>
      </c>
      <c r="K77" s="15">
        <v>162</v>
      </c>
      <c r="L77" s="15">
        <v>122</v>
      </c>
      <c r="M77" s="15">
        <v>302</v>
      </c>
      <c r="N77" s="15">
        <v>232</v>
      </c>
      <c r="O77" s="15">
        <v>224</v>
      </c>
    </row>
    <row r="78" spans="1:15">
      <c r="A78" s="209" t="str">
        <f>"I"&amp;all_sampels_cleaned!B78</f>
        <v>I405</v>
      </c>
      <c r="B78" s="209">
        <v>2</v>
      </c>
      <c r="C78" s="15">
        <v>139</v>
      </c>
      <c r="D78" s="15">
        <v>302</v>
      </c>
      <c r="E78" s="15">
        <v>150</v>
      </c>
      <c r="F78" s="15">
        <v>154</v>
      </c>
      <c r="G78" s="15">
        <v>194</v>
      </c>
      <c r="H78" s="15">
        <v>160</v>
      </c>
      <c r="I78" s="15">
        <v>200</v>
      </c>
      <c r="J78" s="15">
        <v>184</v>
      </c>
      <c r="K78" s="15">
        <v>162</v>
      </c>
      <c r="L78" s="15">
        <v>158</v>
      </c>
      <c r="M78" s="15">
        <v>320</v>
      </c>
      <c r="N78" s="15">
        <v>232</v>
      </c>
      <c r="O78" s="15">
        <v>224</v>
      </c>
    </row>
    <row r="79" spans="1:15">
      <c r="A79" s="209" t="str">
        <f>"I"&amp;all_sampels_cleaned!B79</f>
        <v>I405</v>
      </c>
      <c r="B79" s="209">
        <v>2</v>
      </c>
      <c r="C79" s="15">
        <v>143</v>
      </c>
      <c r="D79" s="15">
        <v>302</v>
      </c>
      <c r="E79" s="15">
        <v>152</v>
      </c>
      <c r="F79" s="15">
        <v>154</v>
      </c>
      <c r="G79" s="15">
        <v>200</v>
      </c>
      <c r="H79" s="15">
        <v>163</v>
      </c>
      <c r="I79" s="15">
        <v>200</v>
      </c>
      <c r="J79" s="15">
        <v>200</v>
      </c>
      <c r="K79" s="15">
        <v>162</v>
      </c>
      <c r="L79" s="15">
        <v>146</v>
      </c>
      <c r="M79" s="15">
        <v>302</v>
      </c>
      <c r="N79" s="15">
        <v>232</v>
      </c>
      <c r="O79" s="15">
        <v>224</v>
      </c>
    </row>
    <row r="80" spans="1:15">
      <c r="A80" s="209" t="str">
        <f>"I"&amp;all_sampels_cleaned!B80</f>
        <v>I406</v>
      </c>
      <c r="B80" s="209">
        <v>2</v>
      </c>
      <c r="C80" s="15">
        <v>143</v>
      </c>
      <c r="D80" s="15">
        <v>302</v>
      </c>
      <c r="E80" s="15">
        <v>150</v>
      </c>
      <c r="F80" s="15">
        <v>150</v>
      </c>
      <c r="G80" s="15">
        <v>194</v>
      </c>
      <c r="H80" s="15">
        <v>163</v>
      </c>
      <c r="I80" s="15">
        <v>200</v>
      </c>
      <c r="J80" s="15">
        <v>196</v>
      </c>
      <c r="K80" s="15">
        <v>162</v>
      </c>
      <c r="L80" s="15">
        <v>150</v>
      </c>
      <c r="M80" s="15">
        <v>302</v>
      </c>
      <c r="N80" s="15">
        <v>232</v>
      </c>
      <c r="O80" s="15">
        <v>224</v>
      </c>
    </row>
    <row r="81" spans="1:15">
      <c r="A81" s="209" t="str">
        <f>"I"&amp;all_sampels_cleaned!B81</f>
        <v>I406</v>
      </c>
      <c r="B81" s="209">
        <v>2</v>
      </c>
      <c r="C81" s="15">
        <v>143</v>
      </c>
      <c r="D81" s="15">
        <v>293</v>
      </c>
      <c r="E81" s="15">
        <v>150</v>
      </c>
      <c r="F81" s="15">
        <v>178</v>
      </c>
      <c r="G81" s="15">
        <v>215</v>
      </c>
      <c r="H81" s="15">
        <v>166</v>
      </c>
      <c r="I81" s="15">
        <v>202</v>
      </c>
      <c r="J81" s="15">
        <v>198</v>
      </c>
      <c r="K81" s="15">
        <v>169</v>
      </c>
      <c r="L81" s="15">
        <v>152</v>
      </c>
      <c r="M81" s="15">
        <v>302</v>
      </c>
      <c r="N81" s="15">
        <v>232</v>
      </c>
      <c r="O81" s="15">
        <v>224</v>
      </c>
    </row>
    <row r="82" spans="1:15">
      <c r="A82" s="209" t="str">
        <f>"I"&amp;all_sampels_cleaned!B82</f>
        <v>I407</v>
      </c>
      <c r="B82" s="209">
        <v>2</v>
      </c>
      <c r="C82" s="15">
        <v>139</v>
      </c>
      <c r="D82" s="15">
        <v>293</v>
      </c>
      <c r="E82" s="15">
        <v>150</v>
      </c>
      <c r="F82" s="15">
        <v>154</v>
      </c>
      <c r="G82" s="15">
        <v>194</v>
      </c>
      <c r="H82" s="15">
        <v>163</v>
      </c>
      <c r="I82" s="15">
        <v>202</v>
      </c>
      <c r="J82" s="15">
        <v>196</v>
      </c>
      <c r="K82" s="15">
        <v>162</v>
      </c>
      <c r="L82" s="15">
        <v>146</v>
      </c>
      <c r="M82" s="15">
        <v>302</v>
      </c>
      <c r="N82" s="15">
        <v>232</v>
      </c>
      <c r="O82" s="15">
        <v>224</v>
      </c>
    </row>
    <row r="83" spans="1:15">
      <c r="A83" s="209" t="str">
        <f>"I"&amp;all_sampels_cleaned!B83</f>
        <v>I407</v>
      </c>
      <c r="B83" s="209">
        <v>2</v>
      </c>
      <c r="C83" s="15">
        <v>143</v>
      </c>
      <c r="D83" s="15">
        <v>329</v>
      </c>
      <c r="E83" s="15">
        <v>152</v>
      </c>
      <c r="F83" s="15">
        <v>154</v>
      </c>
      <c r="G83" s="15">
        <v>194</v>
      </c>
      <c r="H83" s="15">
        <v>163</v>
      </c>
      <c r="I83" s="15">
        <v>202</v>
      </c>
      <c r="J83" s="15">
        <v>182</v>
      </c>
      <c r="K83" s="15">
        <v>150</v>
      </c>
      <c r="L83" s="15">
        <v>134</v>
      </c>
      <c r="M83" s="15">
        <v>293</v>
      </c>
      <c r="N83" s="15">
        <v>236</v>
      </c>
      <c r="O83" s="15">
        <v>224</v>
      </c>
    </row>
    <row r="84" spans="1:15">
      <c r="A84" s="209" t="str">
        <f>"I"&amp;all_sampels_cleaned!B84</f>
        <v>I408</v>
      </c>
      <c r="B84" s="209">
        <v>2</v>
      </c>
      <c r="C84" s="15">
        <v>139</v>
      </c>
      <c r="D84" s="15">
        <v>320</v>
      </c>
      <c r="E84" s="15">
        <v>150</v>
      </c>
      <c r="F84" s="15">
        <v>154</v>
      </c>
      <c r="G84" s="15">
        <v>194</v>
      </c>
      <c r="H84" s="15">
        <v>160</v>
      </c>
      <c r="I84" s="15">
        <v>206</v>
      </c>
      <c r="J84" s="15">
        <v>196</v>
      </c>
      <c r="K84" s="15">
        <v>168</v>
      </c>
      <c r="L84" s="15">
        <v>152</v>
      </c>
      <c r="M84" s="15">
        <v>320</v>
      </c>
      <c r="N84" s="15">
        <v>232</v>
      </c>
      <c r="O84" s="15">
        <v>224</v>
      </c>
    </row>
    <row r="85" spans="1:15">
      <c r="A85" s="209" t="str">
        <f>"I"&amp;all_sampels_cleaned!B85</f>
        <v>I408</v>
      </c>
      <c r="B85" s="209">
        <v>2</v>
      </c>
      <c r="C85" s="15">
        <v>139</v>
      </c>
      <c r="D85" s="15">
        <v>302</v>
      </c>
      <c r="E85" s="15">
        <v>130</v>
      </c>
      <c r="F85" s="15">
        <v>142</v>
      </c>
      <c r="G85" s="15">
        <v>194</v>
      </c>
      <c r="H85" s="15">
        <v>163</v>
      </c>
      <c r="I85" s="15">
        <v>202</v>
      </c>
      <c r="J85" s="15">
        <v>182</v>
      </c>
      <c r="K85" s="15">
        <v>150</v>
      </c>
      <c r="L85" s="15">
        <v>132</v>
      </c>
      <c r="M85" s="15">
        <v>302</v>
      </c>
      <c r="N85" s="15">
        <v>216</v>
      </c>
      <c r="O85" s="15">
        <v>230</v>
      </c>
    </row>
    <row r="86" spans="1:15">
      <c r="A86" s="209" t="str">
        <f>"I"&amp;all_sampels_cleaned!B86</f>
        <v>I409</v>
      </c>
      <c r="B86" s="209">
        <v>2</v>
      </c>
      <c r="C86" s="15">
        <v>139</v>
      </c>
      <c r="D86" s="15">
        <v>302</v>
      </c>
      <c r="E86" s="15">
        <v>130</v>
      </c>
      <c r="F86" s="15">
        <v>154</v>
      </c>
      <c r="G86" s="15">
        <v>194</v>
      </c>
      <c r="H86" s="15">
        <v>160</v>
      </c>
      <c r="I86" s="15">
        <v>202</v>
      </c>
      <c r="J86" s="15">
        <v>196</v>
      </c>
      <c r="K86" s="15">
        <v>168</v>
      </c>
      <c r="L86" s="15">
        <v>150</v>
      </c>
      <c r="M86" s="15">
        <v>302</v>
      </c>
      <c r="N86" s="15">
        <v>232</v>
      </c>
      <c r="O86" s="15">
        <v>214</v>
      </c>
    </row>
    <row r="87" spans="1:15">
      <c r="A87" s="209" t="str">
        <f>"I"&amp;all_sampels_cleaned!B87</f>
        <v>I409</v>
      </c>
      <c r="B87" s="209">
        <v>2</v>
      </c>
      <c r="C87" s="15">
        <v>139</v>
      </c>
      <c r="D87" s="15">
        <v>329</v>
      </c>
      <c r="E87" s="15">
        <v>138</v>
      </c>
      <c r="F87" s="15">
        <v>170</v>
      </c>
      <c r="G87" s="15">
        <v>215</v>
      </c>
      <c r="H87" s="15">
        <v>163</v>
      </c>
      <c r="I87" s="15">
        <v>202</v>
      </c>
      <c r="J87" s="15">
        <v>182</v>
      </c>
      <c r="K87" s="15">
        <v>162</v>
      </c>
      <c r="L87" s="15">
        <v>158</v>
      </c>
      <c r="M87" s="15">
        <v>302</v>
      </c>
      <c r="N87" s="15">
        <v>216</v>
      </c>
      <c r="O87" s="15">
        <v>217</v>
      </c>
    </row>
    <row r="88" spans="1:15">
      <c r="A88" s="209" t="str">
        <f>"I"&amp;all_sampels_cleaned!B88</f>
        <v>I410</v>
      </c>
      <c r="B88" s="209">
        <v>2</v>
      </c>
      <c r="C88" s="15">
        <v>139</v>
      </c>
      <c r="D88" s="15">
        <v>293</v>
      </c>
      <c r="E88" s="15">
        <v>150</v>
      </c>
      <c r="F88" s="15">
        <v>154</v>
      </c>
      <c r="G88" s="15">
        <v>194</v>
      </c>
      <c r="H88" s="15">
        <v>163</v>
      </c>
      <c r="I88" s="15">
        <v>202</v>
      </c>
      <c r="J88" s="15">
        <v>184</v>
      </c>
      <c r="K88" s="15">
        <v>162</v>
      </c>
      <c r="L88" s="15">
        <v>158</v>
      </c>
      <c r="M88" s="15">
        <v>320</v>
      </c>
      <c r="N88" s="15">
        <v>232</v>
      </c>
      <c r="O88" s="15">
        <v>217</v>
      </c>
    </row>
    <row r="89" spans="1:15">
      <c r="A89" s="209" t="str">
        <f>"I"&amp;all_sampels_cleaned!B89</f>
        <v>I410</v>
      </c>
      <c r="B89" s="209">
        <v>2</v>
      </c>
      <c r="C89" s="15">
        <v>139</v>
      </c>
      <c r="D89" s="15">
        <v>338</v>
      </c>
      <c r="E89" s="15">
        <v>150</v>
      </c>
      <c r="F89" s="15">
        <v>138</v>
      </c>
      <c r="G89" s="15">
        <v>197</v>
      </c>
      <c r="H89" s="15">
        <v>163</v>
      </c>
      <c r="I89" s="15">
        <v>204</v>
      </c>
      <c r="J89" s="15">
        <v>198</v>
      </c>
      <c r="K89" s="15">
        <v>150</v>
      </c>
      <c r="L89" s="15">
        <v>146</v>
      </c>
      <c r="M89" s="15">
        <v>302</v>
      </c>
      <c r="N89" s="15">
        <v>232</v>
      </c>
      <c r="O89" s="15">
        <v>194</v>
      </c>
    </row>
    <row r="90" spans="1:15">
      <c r="A90" s="209" t="str">
        <f>"I"&amp;all_sampels_cleaned!B90</f>
        <v>I411</v>
      </c>
      <c r="B90" s="209">
        <v>2</v>
      </c>
      <c r="C90" s="15">
        <v>139</v>
      </c>
      <c r="D90" s="15">
        <v>293</v>
      </c>
      <c r="E90" s="15">
        <v>150</v>
      </c>
      <c r="F90" s="15">
        <v>158</v>
      </c>
      <c r="G90" s="15">
        <v>194</v>
      </c>
      <c r="H90" s="15">
        <v>163</v>
      </c>
      <c r="I90" s="15">
        <v>202</v>
      </c>
      <c r="J90" s="15">
        <v>196</v>
      </c>
      <c r="K90" s="15">
        <v>150</v>
      </c>
      <c r="L90" s="15">
        <v>146</v>
      </c>
      <c r="M90" s="15">
        <v>302</v>
      </c>
      <c r="N90" s="15">
        <v>232</v>
      </c>
      <c r="O90" s="15">
        <v>224</v>
      </c>
    </row>
    <row r="91" spans="1:15">
      <c r="A91" s="209" t="str">
        <f>"I"&amp;all_sampels_cleaned!B91</f>
        <v>I411</v>
      </c>
      <c r="B91" s="209">
        <v>2</v>
      </c>
      <c r="C91" s="15">
        <v>139</v>
      </c>
      <c r="D91" s="15">
        <v>302</v>
      </c>
      <c r="E91" s="15">
        <v>152</v>
      </c>
      <c r="F91" s="15">
        <v>154</v>
      </c>
      <c r="G91" s="15">
        <v>200</v>
      </c>
      <c r="H91" s="15">
        <v>160</v>
      </c>
      <c r="I91" s="15">
        <v>204</v>
      </c>
      <c r="J91" s="15">
        <v>198</v>
      </c>
      <c r="K91" s="15">
        <v>150</v>
      </c>
      <c r="L91" s="15">
        <v>152</v>
      </c>
      <c r="M91" s="15">
        <v>302</v>
      </c>
      <c r="N91" s="15">
        <v>232</v>
      </c>
      <c r="O91" s="15">
        <v>224</v>
      </c>
    </row>
    <row r="92" spans="1:15">
      <c r="A92" s="209" t="str">
        <f>"I"&amp;all_sampels_cleaned!B92</f>
        <v>I412</v>
      </c>
      <c r="B92" s="209">
        <v>2</v>
      </c>
      <c r="C92" s="15">
        <v>139</v>
      </c>
      <c r="D92" s="15">
        <v>302</v>
      </c>
      <c r="E92" s="15">
        <v>150</v>
      </c>
      <c r="F92" s="15">
        <v>154</v>
      </c>
      <c r="G92" s="15">
        <v>200</v>
      </c>
      <c r="H92" s="15">
        <v>160</v>
      </c>
      <c r="I92" s="15">
        <v>196</v>
      </c>
      <c r="J92" s="15">
        <v>182</v>
      </c>
      <c r="K92" s="15">
        <v>162</v>
      </c>
      <c r="L92" s="15">
        <v>146</v>
      </c>
      <c r="M92" s="15">
        <v>302</v>
      </c>
      <c r="N92" s="15">
        <v>232</v>
      </c>
      <c r="O92" s="15">
        <v>224</v>
      </c>
    </row>
    <row r="93" spans="1:15">
      <c r="A93" s="209" t="str">
        <f>"I"&amp;all_sampels_cleaned!B93</f>
        <v>I412</v>
      </c>
      <c r="B93" s="209">
        <v>2</v>
      </c>
      <c r="C93" s="15">
        <v>143</v>
      </c>
      <c r="D93" s="15">
        <v>338</v>
      </c>
      <c r="E93" s="15">
        <v>150</v>
      </c>
      <c r="F93" s="15">
        <v>150</v>
      </c>
      <c r="G93" s="15">
        <v>215</v>
      </c>
      <c r="H93" s="15">
        <v>163</v>
      </c>
      <c r="I93" s="15">
        <v>202</v>
      </c>
      <c r="J93" s="15">
        <v>196</v>
      </c>
      <c r="K93" s="15">
        <v>150</v>
      </c>
      <c r="L93" s="15">
        <v>158</v>
      </c>
      <c r="M93" s="15">
        <v>293</v>
      </c>
      <c r="N93" s="15">
        <v>232</v>
      </c>
      <c r="O93" s="15">
        <v>224</v>
      </c>
    </row>
    <row r="94" spans="1:15">
      <c r="A94" s="209" t="str">
        <f>"I"&amp;all_sampels_cleaned!B94</f>
        <v>I413</v>
      </c>
      <c r="B94" s="209">
        <v>2</v>
      </c>
      <c r="C94" s="15">
        <v>139</v>
      </c>
      <c r="D94" s="15">
        <v>302</v>
      </c>
      <c r="E94" s="15">
        <v>150</v>
      </c>
      <c r="F94" s="15">
        <v>186</v>
      </c>
      <c r="G94" s="15">
        <v>194</v>
      </c>
      <c r="H94" s="15">
        <v>163</v>
      </c>
      <c r="I94" s="15">
        <v>206</v>
      </c>
      <c r="J94" s="15">
        <v>196</v>
      </c>
      <c r="K94" s="15">
        <v>162</v>
      </c>
      <c r="L94" s="15">
        <v>146</v>
      </c>
      <c r="M94" s="15">
        <v>302</v>
      </c>
      <c r="N94" s="15">
        <v>232</v>
      </c>
      <c r="O94" s="15">
        <v>224</v>
      </c>
    </row>
    <row r="95" spans="1:15">
      <c r="A95" s="209" t="str">
        <f>"I"&amp;all_sampels_cleaned!B95</f>
        <v>I413</v>
      </c>
      <c r="B95" s="209">
        <v>2</v>
      </c>
      <c r="C95" s="15">
        <v>143</v>
      </c>
      <c r="D95" s="15">
        <v>338</v>
      </c>
      <c r="E95" s="15">
        <v>152</v>
      </c>
      <c r="F95" s="15">
        <v>186</v>
      </c>
      <c r="G95" s="15">
        <v>194</v>
      </c>
      <c r="H95" s="15">
        <v>166</v>
      </c>
      <c r="I95" s="15">
        <v>158</v>
      </c>
      <c r="J95" s="15">
        <v>196</v>
      </c>
      <c r="K95" s="15">
        <v>168</v>
      </c>
      <c r="L95" s="15">
        <v>158</v>
      </c>
      <c r="M95" s="15">
        <v>293</v>
      </c>
      <c r="N95" s="15">
        <v>214</v>
      </c>
      <c r="O95" s="15">
        <v>192</v>
      </c>
    </row>
    <row r="96" spans="1:15">
      <c r="A96" s="209" t="str">
        <f>"I"&amp;all_sampels_cleaned!B96</f>
        <v>I414</v>
      </c>
      <c r="B96" s="209">
        <v>2</v>
      </c>
      <c r="C96" s="15">
        <v>143</v>
      </c>
      <c r="D96" s="15">
        <v>302</v>
      </c>
      <c r="E96" s="15">
        <v>150</v>
      </c>
      <c r="F96" s="15">
        <v>158</v>
      </c>
      <c r="G96" s="15">
        <v>194</v>
      </c>
      <c r="H96" s="15">
        <v>166</v>
      </c>
      <c r="I96" s="15">
        <v>196</v>
      </c>
      <c r="J96" s="15">
        <v>182</v>
      </c>
      <c r="K96" s="15">
        <v>162</v>
      </c>
      <c r="L96" s="15">
        <v>146</v>
      </c>
      <c r="M96" s="15">
        <v>302</v>
      </c>
      <c r="N96" s="15">
        <v>232</v>
      </c>
      <c r="O96" s="15">
        <v>230</v>
      </c>
    </row>
    <row r="97" spans="1:15">
      <c r="A97" s="209" t="str">
        <f>"I"&amp;all_sampels_cleaned!B97</f>
        <v>I414</v>
      </c>
      <c r="B97" s="209">
        <v>2</v>
      </c>
      <c r="C97" s="15">
        <v>139</v>
      </c>
      <c r="D97" s="15">
        <v>338</v>
      </c>
      <c r="E97" s="15">
        <v>150</v>
      </c>
      <c r="F97" s="15">
        <v>170</v>
      </c>
      <c r="G97" s="15">
        <v>215</v>
      </c>
      <c r="H97" s="15">
        <v>154</v>
      </c>
      <c r="I97" s="15">
        <v>202</v>
      </c>
      <c r="J97" s="15">
        <v>196</v>
      </c>
      <c r="K97" s="15">
        <v>150</v>
      </c>
      <c r="L97" s="15">
        <v>132</v>
      </c>
      <c r="M97" s="15">
        <v>302</v>
      </c>
      <c r="N97" s="15">
        <v>232</v>
      </c>
      <c r="O97" s="15">
        <v>232</v>
      </c>
    </row>
    <row r="98" spans="1:15">
      <c r="A98" s="209" t="str">
        <f>"I"&amp;all_sampels_cleaned!B98</f>
        <v>I416</v>
      </c>
      <c r="B98" s="209">
        <v>2</v>
      </c>
      <c r="C98" s="15">
        <v>139</v>
      </c>
      <c r="D98" s="15">
        <v>293</v>
      </c>
      <c r="E98" s="15">
        <v>150</v>
      </c>
      <c r="F98" s="15">
        <v>154</v>
      </c>
      <c r="G98" s="15">
        <v>194</v>
      </c>
      <c r="H98" s="15">
        <v>160</v>
      </c>
      <c r="I98" s="15">
        <v>202</v>
      </c>
      <c r="J98" s="15">
        <v>200</v>
      </c>
      <c r="K98" s="15">
        <v>168</v>
      </c>
      <c r="L98" s="15">
        <v>152</v>
      </c>
      <c r="M98" s="15">
        <v>302</v>
      </c>
      <c r="N98" s="15">
        <v>232</v>
      </c>
      <c r="O98" s="15">
        <v>224</v>
      </c>
    </row>
    <row r="99" spans="1:15">
      <c r="A99" s="209" t="str">
        <f>"I"&amp;all_sampels_cleaned!B99</f>
        <v>I416</v>
      </c>
      <c r="B99" s="209">
        <v>2</v>
      </c>
      <c r="C99" s="15">
        <v>139</v>
      </c>
      <c r="D99" s="15">
        <v>320</v>
      </c>
      <c r="E99" s="15">
        <v>130</v>
      </c>
      <c r="F99" s="15">
        <v>147</v>
      </c>
      <c r="G99" s="15">
        <v>194</v>
      </c>
      <c r="H99" s="15">
        <v>163</v>
      </c>
      <c r="I99" s="15">
        <v>204</v>
      </c>
      <c r="J99" s="15">
        <v>196</v>
      </c>
      <c r="K99" s="15">
        <v>162</v>
      </c>
      <c r="L99" s="15">
        <v>152</v>
      </c>
      <c r="M99" s="15">
        <v>302</v>
      </c>
      <c r="N99" s="15">
        <v>232</v>
      </c>
      <c r="O99" s="15">
        <v>230</v>
      </c>
    </row>
    <row r="100" spans="1:15">
      <c r="A100" s="209" t="str">
        <f>"I"&amp;all_sampels_cleaned!B100</f>
        <v>I417</v>
      </c>
      <c r="B100" s="209">
        <v>2</v>
      </c>
      <c r="C100" s="15">
        <v>139</v>
      </c>
      <c r="D100" s="15">
        <v>320</v>
      </c>
      <c r="E100" s="15">
        <v>130</v>
      </c>
      <c r="F100" s="15">
        <v>142</v>
      </c>
      <c r="G100" s="15">
        <v>194</v>
      </c>
      <c r="H100" s="15">
        <v>160</v>
      </c>
      <c r="I100" s="15">
        <v>202</v>
      </c>
      <c r="J100" s="15">
        <v>196</v>
      </c>
      <c r="K100" s="15">
        <v>168</v>
      </c>
      <c r="L100" s="15">
        <v>132</v>
      </c>
      <c r="M100" s="15">
        <v>302</v>
      </c>
      <c r="N100" s="15">
        <v>232</v>
      </c>
      <c r="O100" s="15">
        <v>224</v>
      </c>
    </row>
    <row r="101" spans="1:15">
      <c r="A101" s="209" t="str">
        <f>"I"&amp;all_sampels_cleaned!B101</f>
        <v>I417</v>
      </c>
      <c r="B101" s="209">
        <v>2</v>
      </c>
      <c r="C101" s="15">
        <v>139</v>
      </c>
      <c r="D101" s="15">
        <v>296</v>
      </c>
      <c r="E101" s="15">
        <v>150</v>
      </c>
      <c r="F101" s="15">
        <v>154</v>
      </c>
      <c r="G101" s="15">
        <v>215</v>
      </c>
      <c r="H101" s="15">
        <v>163</v>
      </c>
      <c r="I101" s="15">
        <v>202</v>
      </c>
      <c r="J101" s="15">
        <v>198</v>
      </c>
      <c r="K101" s="15">
        <v>150</v>
      </c>
      <c r="L101" s="15">
        <v>132</v>
      </c>
      <c r="M101" s="15">
        <v>302</v>
      </c>
      <c r="N101" s="15">
        <v>232</v>
      </c>
      <c r="O101" s="15">
        <v>224</v>
      </c>
    </row>
    <row r="102" spans="1:15">
      <c r="A102" s="209" t="str">
        <f>"I"&amp;all_sampels_cleaned!B102</f>
        <v>I418</v>
      </c>
      <c r="B102" s="209">
        <v>2</v>
      </c>
      <c r="C102" s="15">
        <v>139</v>
      </c>
      <c r="D102" s="15">
        <v>293</v>
      </c>
      <c r="E102" s="15">
        <v>150</v>
      </c>
      <c r="F102" s="15">
        <v>154</v>
      </c>
      <c r="G102" s="15">
        <v>194</v>
      </c>
      <c r="H102" s="15">
        <v>163</v>
      </c>
      <c r="I102" s="15">
        <v>202</v>
      </c>
      <c r="J102" s="15">
        <v>184</v>
      </c>
      <c r="K102" s="15">
        <v>162</v>
      </c>
      <c r="L102" s="15">
        <v>158</v>
      </c>
      <c r="M102" s="15">
        <v>302</v>
      </c>
      <c r="N102" s="15">
        <v>232</v>
      </c>
      <c r="O102" s="15">
        <v>224</v>
      </c>
    </row>
    <row r="103" spans="1:15">
      <c r="A103" s="209" t="str">
        <f>"I"&amp;all_sampels_cleaned!B103</f>
        <v>I418</v>
      </c>
      <c r="B103" s="209">
        <v>2</v>
      </c>
      <c r="C103" s="15">
        <v>139</v>
      </c>
      <c r="D103" s="15">
        <v>302</v>
      </c>
      <c r="E103" s="15">
        <v>152</v>
      </c>
      <c r="F103" s="15">
        <v>158</v>
      </c>
      <c r="G103" s="15">
        <v>215</v>
      </c>
      <c r="H103" s="15">
        <v>163</v>
      </c>
      <c r="I103" s="15">
        <v>202</v>
      </c>
      <c r="J103" s="15">
        <v>198</v>
      </c>
      <c r="K103" s="15">
        <v>150</v>
      </c>
      <c r="L103" s="15">
        <v>146</v>
      </c>
      <c r="M103" s="15">
        <v>311</v>
      </c>
      <c r="N103" s="15">
        <v>214</v>
      </c>
      <c r="O103" s="15">
        <v>230</v>
      </c>
    </row>
    <row r="104" spans="1:15">
      <c r="A104" s="209" t="str">
        <f>"I"&amp;all_sampels_cleaned!B104</f>
        <v>I419</v>
      </c>
      <c r="B104" s="209">
        <v>2</v>
      </c>
      <c r="C104" s="15">
        <v>139</v>
      </c>
      <c r="D104" s="15">
        <v>293</v>
      </c>
      <c r="E104" s="15">
        <v>150</v>
      </c>
      <c r="F104" s="15">
        <v>158</v>
      </c>
      <c r="G104" s="15">
        <v>194</v>
      </c>
      <c r="H104" s="15">
        <v>160</v>
      </c>
      <c r="I104" s="15">
        <v>202</v>
      </c>
      <c r="J104" s="15">
        <v>182</v>
      </c>
      <c r="K104" s="15">
        <v>168</v>
      </c>
      <c r="L104" s="15">
        <v>158</v>
      </c>
      <c r="M104" s="15">
        <v>302</v>
      </c>
      <c r="N104" s="15">
        <v>232</v>
      </c>
      <c r="O104" s="15">
        <v>214</v>
      </c>
    </row>
    <row r="105" spans="1:15">
      <c r="A105" s="209" t="str">
        <f>"I"&amp;all_sampels_cleaned!B105</f>
        <v>I419</v>
      </c>
      <c r="B105" s="209">
        <v>2</v>
      </c>
      <c r="C105" s="15">
        <v>143</v>
      </c>
      <c r="D105" s="15">
        <v>302</v>
      </c>
      <c r="E105" s="15">
        <v>152</v>
      </c>
      <c r="F105" s="15">
        <v>154</v>
      </c>
      <c r="G105" s="15">
        <v>194</v>
      </c>
      <c r="H105" s="15">
        <v>163</v>
      </c>
      <c r="I105" s="15">
        <v>202</v>
      </c>
      <c r="J105" s="15">
        <v>196</v>
      </c>
      <c r="K105" s="15">
        <v>162</v>
      </c>
      <c r="L105" s="15">
        <v>122</v>
      </c>
      <c r="M105" s="15">
        <v>293</v>
      </c>
      <c r="N105" s="15">
        <v>214</v>
      </c>
      <c r="O105" s="15">
        <v>224</v>
      </c>
    </row>
    <row r="106" spans="1:15">
      <c r="A106" s="209" t="str">
        <f>"I"&amp;all_sampels_cleaned!B106</f>
        <v>I420</v>
      </c>
      <c r="B106" s="209">
        <v>2</v>
      </c>
      <c r="C106" s="15">
        <v>139</v>
      </c>
      <c r="D106" s="15">
        <v>293</v>
      </c>
      <c r="E106" s="15">
        <v>150</v>
      </c>
      <c r="F106" s="15">
        <v>158</v>
      </c>
      <c r="G106" s="15">
        <v>194</v>
      </c>
      <c r="H106" s="15">
        <v>163</v>
      </c>
      <c r="I106" s="15">
        <v>202</v>
      </c>
      <c r="J106" s="15">
        <v>184</v>
      </c>
      <c r="K106" s="15">
        <v>150</v>
      </c>
      <c r="L106" s="15">
        <v>146</v>
      </c>
      <c r="M106" s="15">
        <v>302</v>
      </c>
      <c r="N106" s="15">
        <v>232</v>
      </c>
      <c r="O106" s="15">
        <v>224</v>
      </c>
    </row>
    <row r="107" spans="1:15">
      <c r="A107" s="209" t="str">
        <f>"I"&amp;all_sampels_cleaned!B107</f>
        <v>I420</v>
      </c>
      <c r="B107" s="209">
        <v>2</v>
      </c>
      <c r="C107" s="15">
        <v>139</v>
      </c>
      <c r="D107" s="15">
        <v>302</v>
      </c>
      <c r="E107" s="15">
        <v>150</v>
      </c>
      <c r="F107" s="15">
        <v>154</v>
      </c>
      <c r="G107" s="15">
        <v>197</v>
      </c>
      <c r="H107" s="15">
        <v>151</v>
      </c>
      <c r="I107" s="15">
        <v>204</v>
      </c>
      <c r="J107" s="15">
        <v>198</v>
      </c>
      <c r="K107" s="15">
        <v>162</v>
      </c>
      <c r="L107" s="15">
        <v>158</v>
      </c>
      <c r="M107" s="15">
        <v>311</v>
      </c>
      <c r="N107" s="15">
        <v>232</v>
      </c>
      <c r="O107" s="15">
        <v>167</v>
      </c>
    </row>
    <row r="108" spans="1:15">
      <c r="A108" s="209" t="str">
        <f>"I"&amp;all_sampels_cleaned!B108</f>
        <v>I421</v>
      </c>
      <c r="B108" s="209">
        <v>2</v>
      </c>
      <c r="C108" s="15">
        <v>139</v>
      </c>
      <c r="D108" s="15">
        <v>293</v>
      </c>
      <c r="E108" s="15">
        <v>150</v>
      </c>
      <c r="F108" s="15">
        <v>154</v>
      </c>
      <c r="G108" s="15">
        <v>194</v>
      </c>
      <c r="H108" s="15">
        <v>160</v>
      </c>
      <c r="I108" s="15">
        <v>202</v>
      </c>
      <c r="J108" s="15">
        <v>182</v>
      </c>
      <c r="K108" s="15">
        <v>168</v>
      </c>
      <c r="L108" s="15">
        <v>146</v>
      </c>
      <c r="M108" s="15">
        <v>320</v>
      </c>
      <c r="N108" s="15">
        <v>232</v>
      </c>
      <c r="O108" s="15">
        <v>224</v>
      </c>
    </row>
    <row r="109" spans="1:15">
      <c r="A109" s="209" t="str">
        <f>"I"&amp;all_sampels_cleaned!B109</f>
        <v>I421</v>
      </c>
      <c r="B109" s="209">
        <v>2</v>
      </c>
      <c r="C109" s="15">
        <v>143</v>
      </c>
      <c r="D109" s="15">
        <v>302</v>
      </c>
      <c r="E109" s="15">
        <v>150</v>
      </c>
      <c r="F109" s="15">
        <v>142</v>
      </c>
      <c r="G109" s="15">
        <v>215</v>
      </c>
      <c r="H109" s="15">
        <v>163</v>
      </c>
      <c r="I109" s="15">
        <v>202</v>
      </c>
      <c r="J109" s="15">
        <v>196</v>
      </c>
      <c r="K109" s="15">
        <v>162</v>
      </c>
      <c r="L109" s="15">
        <v>146</v>
      </c>
      <c r="M109" s="15">
        <v>311</v>
      </c>
      <c r="N109" s="15">
        <v>232</v>
      </c>
      <c r="O109" s="15">
        <v>232</v>
      </c>
    </row>
    <row r="110" spans="1:15">
      <c r="A110" s="209" t="str">
        <f>"I"&amp;all_sampels_cleaned!B110</f>
        <v>I422</v>
      </c>
      <c r="B110" s="209">
        <v>2</v>
      </c>
      <c r="C110" s="15">
        <v>139</v>
      </c>
      <c r="D110" s="15">
        <v>302</v>
      </c>
      <c r="E110" s="15">
        <v>150</v>
      </c>
      <c r="F110" s="15">
        <v>154</v>
      </c>
      <c r="G110" s="15">
        <v>194</v>
      </c>
      <c r="H110" s="15">
        <v>160</v>
      </c>
      <c r="I110" s="15">
        <v>202</v>
      </c>
      <c r="J110" s="15">
        <v>196</v>
      </c>
      <c r="K110" s="15">
        <v>162</v>
      </c>
      <c r="L110" s="15">
        <v>158</v>
      </c>
      <c r="M110" s="15">
        <v>302</v>
      </c>
      <c r="N110" s="15">
        <v>232</v>
      </c>
      <c r="O110" s="15">
        <v>224</v>
      </c>
    </row>
    <row r="111" spans="1:15">
      <c r="A111" s="209" t="str">
        <f>"I"&amp;all_sampels_cleaned!B111</f>
        <v>I422</v>
      </c>
      <c r="B111" s="209">
        <v>2</v>
      </c>
      <c r="C111" s="15">
        <v>143</v>
      </c>
      <c r="D111" s="15">
        <v>293</v>
      </c>
      <c r="E111" s="15">
        <v>152</v>
      </c>
      <c r="F111" s="15">
        <v>170</v>
      </c>
      <c r="G111" s="15">
        <v>197</v>
      </c>
      <c r="H111" s="15">
        <v>163</v>
      </c>
      <c r="I111" s="15">
        <v>206</v>
      </c>
      <c r="J111" s="15">
        <v>200</v>
      </c>
      <c r="K111" s="15">
        <v>150</v>
      </c>
      <c r="L111" s="15">
        <v>146</v>
      </c>
      <c r="M111" s="15">
        <v>302</v>
      </c>
      <c r="N111" s="15">
        <v>232</v>
      </c>
      <c r="O111" s="15">
        <v>167</v>
      </c>
    </row>
    <row r="112" spans="1:15">
      <c r="A112" s="209" t="str">
        <f>"I"&amp;all_sampels_cleaned!B112</f>
        <v>I423</v>
      </c>
      <c r="B112" s="209">
        <v>2</v>
      </c>
      <c r="C112" s="15">
        <v>139</v>
      </c>
      <c r="D112" s="15">
        <v>293</v>
      </c>
      <c r="E112" s="15">
        <v>150</v>
      </c>
      <c r="F112" s="15">
        <v>158</v>
      </c>
      <c r="G112" s="15">
        <v>194</v>
      </c>
      <c r="H112" s="15">
        <v>163</v>
      </c>
      <c r="I112" s="15">
        <v>202</v>
      </c>
      <c r="J112" s="15">
        <v>196</v>
      </c>
      <c r="K112" s="15">
        <v>162</v>
      </c>
      <c r="L112" s="15">
        <v>132</v>
      </c>
      <c r="M112" s="15">
        <v>302</v>
      </c>
      <c r="N112" s="15">
        <v>232</v>
      </c>
      <c r="O112" s="15">
        <v>214</v>
      </c>
    </row>
    <row r="113" spans="1:15">
      <c r="A113" s="209" t="str">
        <f>"I"&amp;all_sampels_cleaned!B113</f>
        <v>I423</v>
      </c>
      <c r="B113" s="209">
        <v>2</v>
      </c>
      <c r="C113" s="15">
        <v>143</v>
      </c>
      <c r="D113" s="15">
        <v>302</v>
      </c>
      <c r="E113" s="15">
        <v>150</v>
      </c>
      <c r="F113" s="15">
        <v>138</v>
      </c>
      <c r="G113" s="15">
        <v>194</v>
      </c>
      <c r="H113" s="15">
        <v>166</v>
      </c>
      <c r="I113" s="15">
        <v>202</v>
      </c>
      <c r="J113" s="15">
        <v>196</v>
      </c>
      <c r="K113" s="15">
        <v>150</v>
      </c>
      <c r="L113" s="15">
        <v>122</v>
      </c>
      <c r="M113" s="15">
        <v>302</v>
      </c>
      <c r="N113" s="15">
        <v>232</v>
      </c>
      <c r="O113" s="15">
        <v>224</v>
      </c>
    </row>
    <row r="114" spans="1:15">
      <c r="A114" s="209" t="str">
        <f>"I"&amp;all_sampels_cleaned!B114</f>
        <v>I381</v>
      </c>
      <c r="B114" s="209">
        <v>3</v>
      </c>
      <c r="C114" s="15">
        <v>143</v>
      </c>
      <c r="D114" s="15">
        <v>329</v>
      </c>
      <c r="E114" s="15">
        <v>152</v>
      </c>
      <c r="F114" s="15">
        <v>158</v>
      </c>
      <c r="G114" s="15">
        <v>194</v>
      </c>
      <c r="H114" s="15">
        <v>166</v>
      </c>
      <c r="I114" s="15">
        <v>200</v>
      </c>
      <c r="J114" s="15">
        <v>182</v>
      </c>
      <c r="K114" s="15">
        <v>162</v>
      </c>
      <c r="L114" s="15">
        <v>150</v>
      </c>
      <c r="M114" s="15">
        <v>302</v>
      </c>
      <c r="N114" s="15">
        <v>232</v>
      </c>
      <c r="O114" s="15">
        <v>224</v>
      </c>
    </row>
    <row r="115" spans="1:15">
      <c r="A115" s="209" t="str">
        <f>"I"&amp;all_sampels_cleaned!B115</f>
        <v>I381</v>
      </c>
      <c r="B115" s="209">
        <v>3</v>
      </c>
      <c r="C115" s="15">
        <v>135</v>
      </c>
      <c r="D115" s="15">
        <v>329</v>
      </c>
      <c r="E115" s="15">
        <v>140</v>
      </c>
      <c r="F115" s="15">
        <v>182</v>
      </c>
      <c r="G115" s="15">
        <v>215</v>
      </c>
      <c r="H115" s="15">
        <v>166</v>
      </c>
      <c r="I115" s="15">
        <v>204</v>
      </c>
      <c r="J115" s="15">
        <v>184</v>
      </c>
      <c r="K115" s="15">
        <v>150</v>
      </c>
      <c r="L115" s="15">
        <v>124</v>
      </c>
      <c r="M115" s="15">
        <v>299</v>
      </c>
      <c r="N115" s="15">
        <v>232</v>
      </c>
      <c r="O115" s="15">
        <v>194</v>
      </c>
    </row>
    <row r="116" spans="1:15">
      <c r="A116" s="209" t="str">
        <f>"I"&amp;all_sampels_cleaned!B116</f>
        <v>I382</v>
      </c>
      <c r="B116" s="209">
        <v>3</v>
      </c>
      <c r="C116" s="15">
        <v>139</v>
      </c>
      <c r="D116" s="15">
        <v>302</v>
      </c>
      <c r="E116" s="15">
        <v>154</v>
      </c>
      <c r="F116" s="15">
        <v>150</v>
      </c>
      <c r="G116" s="15">
        <v>215</v>
      </c>
      <c r="H116" s="15">
        <v>163</v>
      </c>
      <c r="I116" s="15">
        <v>200</v>
      </c>
      <c r="J116" s="15">
        <v>182</v>
      </c>
      <c r="K116" s="15">
        <v>162</v>
      </c>
      <c r="L116" s="15">
        <v>150</v>
      </c>
      <c r="M116" s="15">
        <v>302</v>
      </c>
      <c r="N116" s="15">
        <v>232</v>
      </c>
      <c r="O116" s="15">
        <v>224</v>
      </c>
    </row>
    <row r="117" spans="1:15">
      <c r="A117" s="209" t="str">
        <f>"I"&amp;all_sampels_cleaned!B117</f>
        <v>I382</v>
      </c>
      <c r="B117" s="209">
        <v>3</v>
      </c>
      <c r="C117" s="15">
        <v>139</v>
      </c>
      <c r="D117" s="15">
        <v>302</v>
      </c>
      <c r="E117" s="15">
        <v>150</v>
      </c>
      <c r="F117" s="15">
        <v>154</v>
      </c>
      <c r="G117" s="15">
        <v>215</v>
      </c>
      <c r="H117" s="15">
        <v>163</v>
      </c>
      <c r="I117" s="15">
        <v>202</v>
      </c>
      <c r="J117" s="15">
        <v>184</v>
      </c>
      <c r="K117" s="15">
        <v>162</v>
      </c>
      <c r="L117" s="15">
        <v>146</v>
      </c>
      <c r="M117" s="15">
        <v>293</v>
      </c>
      <c r="N117" s="15">
        <v>232</v>
      </c>
      <c r="O117" s="15">
        <v>194</v>
      </c>
    </row>
    <row r="118" spans="1:15">
      <c r="A118" s="209" t="str">
        <f>"I"&amp;all_sampels_cleaned!B118</f>
        <v>I383</v>
      </c>
      <c r="B118" s="209">
        <v>3</v>
      </c>
      <c r="C118" s="15">
        <v>143</v>
      </c>
      <c r="D118" s="15">
        <v>332</v>
      </c>
      <c r="E118" s="15">
        <v>150</v>
      </c>
      <c r="F118" s="15">
        <v>170</v>
      </c>
      <c r="G118" s="15">
        <v>194</v>
      </c>
      <c r="H118" s="15">
        <v>163</v>
      </c>
      <c r="I118" s="15">
        <v>202</v>
      </c>
      <c r="J118" s="15">
        <v>184</v>
      </c>
      <c r="K118" s="15">
        <v>150</v>
      </c>
      <c r="L118" s="15">
        <v>146</v>
      </c>
      <c r="M118" s="15">
        <v>302</v>
      </c>
      <c r="N118" s="15">
        <v>232</v>
      </c>
      <c r="O118" s="15">
        <v>224</v>
      </c>
    </row>
    <row r="119" spans="1:15">
      <c r="A119" s="209" t="str">
        <f>"I"&amp;all_sampels_cleaned!B119</f>
        <v>I383</v>
      </c>
      <c r="B119" s="209">
        <v>3</v>
      </c>
      <c r="C119" s="15">
        <v>131</v>
      </c>
      <c r="D119" s="15">
        <v>329</v>
      </c>
      <c r="E119" s="15">
        <v>150</v>
      </c>
      <c r="F119" s="15">
        <v>150</v>
      </c>
      <c r="G119" s="15">
        <v>215</v>
      </c>
      <c r="H119" s="15">
        <v>166</v>
      </c>
      <c r="I119" s="15">
        <v>204</v>
      </c>
      <c r="J119" s="15">
        <v>200</v>
      </c>
      <c r="K119" s="15">
        <v>162</v>
      </c>
      <c r="L119" s="15">
        <v>134</v>
      </c>
      <c r="M119" s="15">
        <v>302</v>
      </c>
      <c r="N119" s="15">
        <v>232</v>
      </c>
      <c r="O119" s="15">
        <v>192</v>
      </c>
    </row>
    <row r="120" spans="1:15">
      <c r="A120" s="209" t="str">
        <f>"I"&amp;all_sampels_cleaned!B120</f>
        <v>I384</v>
      </c>
      <c r="B120" s="209">
        <v>3</v>
      </c>
      <c r="C120" s="15">
        <v>139</v>
      </c>
      <c r="D120" s="15">
        <v>302</v>
      </c>
      <c r="E120" s="15">
        <v>154</v>
      </c>
      <c r="F120" s="15">
        <v>186</v>
      </c>
      <c r="G120" s="15">
        <v>194</v>
      </c>
      <c r="H120" s="15">
        <v>163</v>
      </c>
      <c r="I120" s="15">
        <v>202</v>
      </c>
      <c r="J120" s="15">
        <v>196</v>
      </c>
      <c r="K120" s="15">
        <v>162</v>
      </c>
      <c r="L120" s="15">
        <v>144</v>
      </c>
      <c r="M120" s="15">
        <v>302</v>
      </c>
      <c r="N120" s="15">
        <v>232</v>
      </c>
      <c r="O120" s="15">
        <v>224</v>
      </c>
    </row>
    <row r="121" spans="1:15">
      <c r="A121" s="209" t="str">
        <f>"I"&amp;all_sampels_cleaned!B121</f>
        <v>I384</v>
      </c>
      <c r="B121" s="209">
        <v>3</v>
      </c>
      <c r="C121" s="15">
        <v>143</v>
      </c>
      <c r="D121" s="15">
        <v>293</v>
      </c>
      <c r="E121" s="15">
        <v>150</v>
      </c>
      <c r="F121" s="15">
        <v>138</v>
      </c>
      <c r="G121" s="15">
        <v>215</v>
      </c>
      <c r="H121" s="15">
        <v>163</v>
      </c>
      <c r="I121" s="15">
        <v>202</v>
      </c>
      <c r="J121" s="15">
        <v>196</v>
      </c>
      <c r="K121" s="15">
        <v>168</v>
      </c>
      <c r="L121" s="15">
        <v>152</v>
      </c>
      <c r="M121" s="15">
        <v>302</v>
      </c>
      <c r="N121" s="15">
        <v>232</v>
      </c>
      <c r="O121" s="15">
        <v>230</v>
      </c>
    </row>
    <row r="122" spans="1:15">
      <c r="A122" s="209" t="str">
        <f>"I"&amp;all_sampels_cleaned!B122</f>
        <v>I385</v>
      </c>
      <c r="B122" s="209">
        <v>3</v>
      </c>
      <c r="C122" s="15">
        <v>139</v>
      </c>
      <c r="D122" s="15">
        <v>332</v>
      </c>
      <c r="E122" s="15">
        <v>150</v>
      </c>
      <c r="F122" s="15">
        <v>150</v>
      </c>
      <c r="G122" s="15">
        <v>215</v>
      </c>
      <c r="H122" s="15">
        <v>163</v>
      </c>
      <c r="I122" s="15">
        <v>202</v>
      </c>
      <c r="J122" s="15">
        <v>196</v>
      </c>
      <c r="K122" s="15">
        <v>159</v>
      </c>
      <c r="L122" s="15">
        <v>152</v>
      </c>
      <c r="M122" s="15">
        <v>320</v>
      </c>
      <c r="N122" s="15">
        <v>232</v>
      </c>
      <c r="O122" s="15">
        <v>214</v>
      </c>
    </row>
    <row r="123" spans="1:15">
      <c r="A123" s="209" t="str">
        <f>"I"&amp;all_sampels_cleaned!B123</f>
        <v>I385</v>
      </c>
      <c r="B123" s="209">
        <v>3</v>
      </c>
      <c r="C123" s="15">
        <v>143</v>
      </c>
      <c r="D123" s="15">
        <v>302</v>
      </c>
      <c r="E123" s="15">
        <v>140</v>
      </c>
      <c r="F123" s="15">
        <v>182</v>
      </c>
      <c r="G123" s="15">
        <v>215</v>
      </c>
      <c r="H123" s="15">
        <v>166</v>
      </c>
      <c r="I123" s="15">
        <v>202</v>
      </c>
      <c r="J123" s="15">
        <v>186</v>
      </c>
      <c r="K123" s="15">
        <v>162</v>
      </c>
      <c r="L123" s="15">
        <v>134</v>
      </c>
      <c r="M123" s="15">
        <v>302</v>
      </c>
      <c r="N123" s="15">
        <v>232</v>
      </c>
      <c r="O123" s="15">
        <v>224</v>
      </c>
    </row>
    <row r="124" spans="1:15">
      <c r="A124" s="209" t="str">
        <f>"I"&amp;all_sampels_cleaned!B124</f>
        <v>I386</v>
      </c>
      <c r="B124" s="209">
        <v>3</v>
      </c>
      <c r="C124" s="15">
        <v>139</v>
      </c>
      <c r="D124" s="15">
        <v>293</v>
      </c>
      <c r="E124" s="15">
        <v>150</v>
      </c>
      <c r="F124" s="15">
        <v>150</v>
      </c>
      <c r="G124" s="15">
        <v>194</v>
      </c>
      <c r="H124" s="15">
        <v>163</v>
      </c>
      <c r="I124" s="15">
        <v>200</v>
      </c>
      <c r="J124" s="15">
        <v>182</v>
      </c>
      <c r="K124" s="15">
        <v>150</v>
      </c>
      <c r="L124" s="15">
        <v>150</v>
      </c>
      <c r="M124" s="15">
        <v>302</v>
      </c>
      <c r="N124" s="15">
        <v>232</v>
      </c>
      <c r="O124" s="15">
        <v>214</v>
      </c>
    </row>
    <row r="125" spans="1:15">
      <c r="A125" s="209" t="str">
        <f>"I"&amp;all_sampels_cleaned!B125</f>
        <v>I386</v>
      </c>
      <c r="B125" s="209">
        <v>3</v>
      </c>
      <c r="C125" s="15">
        <v>139</v>
      </c>
      <c r="D125" s="15">
        <v>338</v>
      </c>
      <c r="E125" s="15">
        <v>154</v>
      </c>
      <c r="F125" s="15">
        <v>154</v>
      </c>
      <c r="G125" s="15">
        <v>215</v>
      </c>
      <c r="H125" s="15">
        <v>166</v>
      </c>
      <c r="I125" s="15">
        <v>202</v>
      </c>
      <c r="J125" s="15">
        <v>196</v>
      </c>
      <c r="K125" s="15">
        <v>162</v>
      </c>
      <c r="L125" s="15">
        <v>122</v>
      </c>
      <c r="M125" s="15">
        <v>302</v>
      </c>
      <c r="N125" s="15">
        <v>232</v>
      </c>
      <c r="O125" s="15">
        <v>224</v>
      </c>
    </row>
    <row r="126" spans="1:15">
      <c r="A126" s="209" t="str">
        <f>"I"&amp;all_sampels_cleaned!B126</f>
        <v>I387</v>
      </c>
      <c r="B126" s="209">
        <v>3</v>
      </c>
      <c r="C126" s="15">
        <v>139</v>
      </c>
      <c r="D126" s="15">
        <v>302</v>
      </c>
      <c r="E126" s="15">
        <v>150</v>
      </c>
      <c r="F126" s="15">
        <v>170</v>
      </c>
      <c r="G126" s="15">
        <v>194</v>
      </c>
      <c r="H126" s="15">
        <v>163</v>
      </c>
      <c r="I126" s="15">
        <v>200</v>
      </c>
      <c r="J126" s="15">
        <v>198</v>
      </c>
      <c r="K126" s="15">
        <v>162</v>
      </c>
      <c r="L126" s="15">
        <v>152</v>
      </c>
      <c r="M126" s="15">
        <v>320</v>
      </c>
      <c r="N126" s="15">
        <v>232</v>
      </c>
      <c r="O126" s="15">
        <v>224</v>
      </c>
    </row>
    <row r="127" spans="1:15">
      <c r="A127" s="209" t="str">
        <f>"I"&amp;all_sampels_cleaned!B127</f>
        <v>I387</v>
      </c>
      <c r="B127" s="209">
        <v>3</v>
      </c>
      <c r="C127" s="15">
        <v>143</v>
      </c>
      <c r="D127" s="15">
        <v>293</v>
      </c>
      <c r="E127" s="15">
        <v>150</v>
      </c>
      <c r="F127" s="15">
        <v>138</v>
      </c>
      <c r="G127" s="15">
        <v>197</v>
      </c>
      <c r="H127" s="15">
        <v>160</v>
      </c>
      <c r="I127" s="15">
        <v>202</v>
      </c>
      <c r="J127" s="15">
        <v>198</v>
      </c>
      <c r="K127" s="15">
        <v>168</v>
      </c>
      <c r="L127" s="15">
        <v>160</v>
      </c>
      <c r="M127" s="15">
        <v>302</v>
      </c>
      <c r="N127" s="15">
        <v>232</v>
      </c>
      <c r="O127" s="15">
        <v>224</v>
      </c>
    </row>
    <row r="128" spans="1:15">
      <c r="A128" s="209" t="str">
        <f>"I"&amp;all_sampels_cleaned!B128</f>
        <v>I388</v>
      </c>
      <c r="B128" s="209">
        <v>3</v>
      </c>
      <c r="C128" s="15">
        <v>139</v>
      </c>
      <c r="D128" s="15">
        <v>320</v>
      </c>
      <c r="E128" s="15">
        <v>150</v>
      </c>
      <c r="F128" s="15">
        <v>150</v>
      </c>
      <c r="G128" s="15">
        <v>194</v>
      </c>
      <c r="H128" s="15">
        <v>163</v>
      </c>
      <c r="I128" s="15">
        <v>202</v>
      </c>
      <c r="J128" s="15">
        <v>196</v>
      </c>
      <c r="K128" s="15">
        <v>159</v>
      </c>
      <c r="L128" s="15">
        <v>152</v>
      </c>
      <c r="M128" s="15">
        <v>302</v>
      </c>
      <c r="N128" s="15">
        <v>232</v>
      </c>
      <c r="O128" s="15">
        <v>217</v>
      </c>
    </row>
    <row r="129" spans="1:15">
      <c r="A129" s="209" t="str">
        <f>"I"&amp;all_sampels_cleaned!B129</f>
        <v>I388</v>
      </c>
      <c r="B129" s="209">
        <v>3</v>
      </c>
      <c r="C129" s="15">
        <v>139</v>
      </c>
      <c r="D129" s="15">
        <v>293</v>
      </c>
      <c r="E129" s="15">
        <v>152</v>
      </c>
      <c r="F129" s="15">
        <v>186</v>
      </c>
      <c r="G129" s="15">
        <v>215</v>
      </c>
      <c r="H129" s="15">
        <v>160</v>
      </c>
      <c r="I129" s="15">
        <v>202</v>
      </c>
      <c r="J129" s="15">
        <v>198</v>
      </c>
      <c r="K129" s="15">
        <v>162</v>
      </c>
      <c r="L129" s="15">
        <v>146</v>
      </c>
      <c r="M129" s="15">
        <v>302</v>
      </c>
      <c r="N129" s="15">
        <v>232</v>
      </c>
      <c r="O129" s="15">
        <v>208</v>
      </c>
    </row>
    <row r="130" spans="1:15">
      <c r="A130" s="209" t="str">
        <f>"I"&amp;all_sampels_cleaned!B130</f>
        <v>I389</v>
      </c>
      <c r="B130" s="209">
        <v>3</v>
      </c>
      <c r="C130" s="15">
        <v>139</v>
      </c>
      <c r="D130" s="15">
        <v>302</v>
      </c>
      <c r="E130" s="15">
        <v>150</v>
      </c>
      <c r="F130" s="15">
        <v>170</v>
      </c>
      <c r="G130" s="15">
        <v>194</v>
      </c>
      <c r="H130" s="15">
        <v>166</v>
      </c>
      <c r="I130" s="15">
        <v>202</v>
      </c>
      <c r="J130" s="15">
        <v>196</v>
      </c>
      <c r="K130" s="15">
        <v>162</v>
      </c>
      <c r="L130" s="15">
        <v>152</v>
      </c>
      <c r="M130" s="15">
        <v>302</v>
      </c>
      <c r="N130" s="15">
        <v>232</v>
      </c>
      <c r="O130" s="15">
        <v>202</v>
      </c>
    </row>
    <row r="131" spans="1:15">
      <c r="A131" s="209" t="str">
        <f>"I"&amp;all_sampels_cleaned!B131</f>
        <v>I389</v>
      </c>
      <c r="B131" s="209">
        <v>3</v>
      </c>
      <c r="C131" s="15">
        <v>143</v>
      </c>
      <c r="D131" s="15">
        <v>329</v>
      </c>
      <c r="E131" s="15">
        <v>150</v>
      </c>
      <c r="F131" s="15">
        <v>138</v>
      </c>
      <c r="G131" s="15">
        <v>194</v>
      </c>
      <c r="H131" s="15">
        <v>163</v>
      </c>
      <c r="I131" s="15">
        <v>188</v>
      </c>
      <c r="J131" s="15">
        <v>196</v>
      </c>
      <c r="K131" s="15">
        <v>168</v>
      </c>
      <c r="L131" s="15">
        <v>122</v>
      </c>
      <c r="M131" s="15">
        <v>302</v>
      </c>
      <c r="N131" s="15">
        <v>232</v>
      </c>
      <c r="O131" s="15">
        <v>224</v>
      </c>
    </row>
    <row r="132" spans="1:15">
      <c r="A132" s="209" t="str">
        <f>"I"&amp;all_sampels_cleaned!B132</f>
        <v>I390</v>
      </c>
      <c r="B132" s="209">
        <v>3</v>
      </c>
      <c r="C132" s="15">
        <v>139</v>
      </c>
      <c r="D132" s="15">
        <v>302</v>
      </c>
      <c r="E132" s="15">
        <v>148</v>
      </c>
      <c r="F132" s="15">
        <v>170</v>
      </c>
      <c r="G132" s="15">
        <v>194</v>
      </c>
      <c r="H132" s="15">
        <v>166</v>
      </c>
      <c r="I132" s="15">
        <v>202</v>
      </c>
      <c r="J132" s="15">
        <v>182</v>
      </c>
      <c r="K132" s="15">
        <v>150</v>
      </c>
      <c r="L132" s="15">
        <v>150</v>
      </c>
      <c r="M132" s="15">
        <v>320</v>
      </c>
      <c r="N132" s="15">
        <v>232</v>
      </c>
      <c r="O132" s="15">
        <v>224</v>
      </c>
    </row>
    <row r="133" spans="1:15">
      <c r="A133" s="209" t="str">
        <f>"I"&amp;all_sampels_cleaned!B133</f>
        <v>I390</v>
      </c>
      <c r="B133" s="209">
        <v>3</v>
      </c>
      <c r="C133" s="15">
        <v>143</v>
      </c>
      <c r="D133" s="15">
        <v>326</v>
      </c>
      <c r="E133" s="15">
        <v>150</v>
      </c>
      <c r="F133" s="15">
        <v>146</v>
      </c>
      <c r="G133" s="15">
        <v>215</v>
      </c>
      <c r="H133" s="15">
        <v>160</v>
      </c>
      <c r="I133" s="15">
        <v>204</v>
      </c>
      <c r="J133" s="15">
        <v>196</v>
      </c>
      <c r="K133" s="15">
        <v>162</v>
      </c>
      <c r="L133" s="15">
        <v>152</v>
      </c>
      <c r="M133" s="15">
        <v>302</v>
      </c>
      <c r="N133" s="15">
        <v>232</v>
      </c>
      <c r="O133" s="15">
        <v>224</v>
      </c>
    </row>
    <row r="134" spans="1:15">
      <c r="A134" s="209" t="str">
        <f>"I"&amp;all_sampels_cleaned!B134</f>
        <v>I391</v>
      </c>
      <c r="B134" s="209">
        <v>3</v>
      </c>
      <c r="C134" s="15">
        <v>139</v>
      </c>
      <c r="D134" s="15">
        <v>338</v>
      </c>
      <c r="E134" s="15">
        <v>150</v>
      </c>
      <c r="F134" s="15">
        <v>154</v>
      </c>
      <c r="G134" s="15">
        <v>194</v>
      </c>
      <c r="H134" s="15">
        <v>163</v>
      </c>
      <c r="I134" s="15">
        <v>202</v>
      </c>
      <c r="J134" s="15">
        <v>182</v>
      </c>
      <c r="K134" s="15">
        <v>162</v>
      </c>
      <c r="L134" s="15">
        <v>132</v>
      </c>
      <c r="M134" s="15">
        <v>302</v>
      </c>
      <c r="N134" s="15">
        <v>232</v>
      </c>
      <c r="O134" s="15">
        <v>214</v>
      </c>
    </row>
    <row r="135" spans="1:15">
      <c r="A135" s="209" t="str">
        <f>"I"&amp;all_sampels_cleaned!B135</f>
        <v>I391</v>
      </c>
      <c r="B135" s="209">
        <v>3</v>
      </c>
      <c r="C135" s="15">
        <v>139</v>
      </c>
      <c r="D135" s="15">
        <v>338</v>
      </c>
      <c r="E135" s="15">
        <v>152</v>
      </c>
      <c r="F135" s="15">
        <v>154</v>
      </c>
      <c r="G135" s="15">
        <v>194</v>
      </c>
      <c r="H135" s="15">
        <v>163</v>
      </c>
      <c r="I135" s="15">
        <v>204</v>
      </c>
      <c r="J135" s="15">
        <v>196</v>
      </c>
      <c r="K135" s="15">
        <v>159</v>
      </c>
      <c r="L135" s="15">
        <v>124</v>
      </c>
      <c r="M135" s="15">
        <v>302</v>
      </c>
      <c r="N135" s="15">
        <v>232</v>
      </c>
      <c r="O135" s="15">
        <v>224</v>
      </c>
    </row>
    <row r="136" spans="1:15">
      <c r="A136" s="209" t="str">
        <f>"I"&amp;all_sampels_cleaned!B136</f>
        <v>I392</v>
      </c>
      <c r="B136" s="209">
        <v>3</v>
      </c>
      <c r="C136" s="15">
        <v>139</v>
      </c>
      <c r="D136" s="15">
        <v>302</v>
      </c>
      <c r="E136" s="15">
        <v>150</v>
      </c>
      <c r="F136" s="15">
        <v>170</v>
      </c>
      <c r="G136" s="15">
        <v>194</v>
      </c>
      <c r="H136" s="15">
        <v>163</v>
      </c>
      <c r="I136" s="15">
        <v>200</v>
      </c>
      <c r="J136" s="15">
        <v>182</v>
      </c>
      <c r="K136" s="15">
        <v>162</v>
      </c>
      <c r="L136" s="15">
        <v>150</v>
      </c>
      <c r="M136" s="15">
        <v>302</v>
      </c>
      <c r="N136" s="15">
        <v>232</v>
      </c>
      <c r="O136" s="15">
        <v>230</v>
      </c>
    </row>
    <row r="137" spans="1:15">
      <c r="A137" s="209" t="str">
        <f>"I"&amp;all_sampels_cleaned!B137</f>
        <v>I392</v>
      </c>
      <c r="B137" s="209">
        <v>3</v>
      </c>
      <c r="C137" s="15">
        <v>143</v>
      </c>
      <c r="D137" s="15">
        <v>329</v>
      </c>
      <c r="E137" s="15">
        <v>138</v>
      </c>
      <c r="F137" s="15">
        <v>158</v>
      </c>
      <c r="G137" s="15">
        <v>200</v>
      </c>
      <c r="H137" s="15">
        <v>166</v>
      </c>
      <c r="I137" s="15">
        <v>186</v>
      </c>
      <c r="J137" s="15">
        <v>182</v>
      </c>
      <c r="K137" s="15">
        <v>168</v>
      </c>
      <c r="L137" s="15">
        <v>148</v>
      </c>
      <c r="M137" s="15">
        <v>302</v>
      </c>
      <c r="N137" s="15">
        <v>232</v>
      </c>
      <c r="O137" s="15">
        <v>232</v>
      </c>
    </row>
    <row r="138" spans="1:15">
      <c r="A138" s="209" t="str">
        <f>"I"&amp;all_sampels_cleaned!B138</f>
        <v>I505</v>
      </c>
      <c r="B138" s="209">
        <v>4</v>
      </c>
      <c r="C138" s="15">
        <v>139</v>
      </c>
      <c r="D138" s="15">
        <v>302</v>
      </c>
      <c r="E138" s="15">
        <v>154</v>
      </c>
      <c r="F138" s="15">
        <v>158</v>
      </c>
      <c r="G138" s="15">
        <v>200</v>
      </c>
      <c r="H138" s="15">
        <v>163</v>
      </c>
      <c r="I138" s="15">
        <v>202</v>
      </c>
      <c r="J138" s="15">
        <v>196</v>
      </c>
      <c r="K138" s="15">
        <v>156</v>
      </c>
      <c r="L138" s="15">
        <v>150</v>
      </c>
      <c r="M138" s="15">
        <v>302</v>
      </c>
      <c r="N138" s="15">
        <v>232</v>
      </c>
      <c r="O138" s="15">
        <v>224</v>
      </c>
    </row>
    <row r="139" spans="1:15">
      <c r="A139" s="209" t="str">
        <f>"I"&amp;all_sampels_cleaned!B139</f>
        <v>I505</v>
      </c>
      <c r="B139" s="209">
        <v>4</v>
      </c>
      <c r="C139" s="15">
        <v>139</v>
      </c>
      <c r="D139" s="15">
        <v>329</v>
      </c>
      <c r="E139" s="15">
        <v>152</v>
      </c>
      <c r="F139" s="15">
        <v>186</v>
      </c>
      <c r="G139" s="15">
        <v>215</v>
      </c>
      <c r="H139" s="15">
        <v>163</v>
      </c>
      <c r="I139" s="15">
        <v>204</v>
      </c>
      <c r="J139" s="15">
        <v>198</v>
      </c>
      <c r="K139" s="15">
        <v>168</v>
      </c>
      <c r="L139" s="15">
        <v>134</v>
      </c>
      <c r="M139" s="15">
        <v>293</v>
      </c>
      <c r="N139" s="15">
        <v>232</v>
      </c>
      <c r="O139" s="15">
        <v>230</v>
      </c>
    </row>
    <row r="140" spans="1:15">
      <c r="A140" s="209" t="str">
        <f>"I"&amp;all_sampels_cleaned!B140</f>
        <v>I506</v>
      </c>
      <c r="B140" s="209">
        <v>4</v>
      </c>
      <c r="C140" s="15">
        <v>139</v>
      </c>
      <c r="D140" s="15">
        <v>302</v>
      </c>
      <c r="E140" s="15">
        <v>154</v>
      </c>
      <c r="F140" s="15">
        <v>158</v>
      </c>
      <c r="G140" s="15">
        <v>194</v>
      </c>
      <c r="H140" s="15">
        <v>163</v>
      </c>
      <c r="I140" s="15">
        <v>206</v>
      </c>
      <c r="J140" s="15">
        <v>196</v>
      </c>
      <c r="K140" s="15">
        <v>156</v>
      </c>
      <c r="L140" s="15">
        <v>146</v>
      </c>
      <c r="M140" s="15">
        <v>302</v>
      </c>
      <c r="N140" s="15">
        <v>232</v>
      </c>
      <c r="O140" s="15">
        <v>224</v>
      </c>
    </row>
    <row r="141" spans="1:15">
      <c r="A141" s="209" t="str">
        <f>"I"&amp;all_sampels_cleaned!B141</f>
        <v>I506</v>
      </c>
      <c r="B141" s="209">
        <v>4</v>
      </c>
      <c r="C141" s="15">
        <v>143</v>
      </c>
      <c r="D141" s="15">
        <v>329</v>
      </c>
      <c r="E141" s="15">
        <v>154</v>
      </c>
      <c r="F141" s="15">
        <v>154</v>
      </c>
      <c r="G141" s="15">
        <v>194</v>
      </c>
      <c r="H141" s="15">
        <v>166</v>
      </c>
      <c r="I141" s="15">
        <v>206</v>
      </c>
      <c r="J141" s="15">
        <v>200</v>
      </c>
      <c r="K141" s="15">
        <v>168</v>
      </c>
      <c r="L141" s="15">
        <v>158</v>
      </c>
      <c r="M141" s="15">
        <v>302</v>
      </c>
      <c r="N141" s="15">
        <v>232</v>
      </c>
      <c r="O141" s="15">
        <v>194</v>
      </c>
    </row>
    <row r="142" spans="1:15">
      <c r="A142" s="209" t="str">
        <f>"I"&amp;all_sampels_cleaned!B142</f>
        <v>I508</v>
      </c>
      <c r="B142" s="209">
        <v>4</v>
      </c>
      <c r="C142" s="15">
        <v>139</v>
      </c>
      <c r="D142" s="15">
        <v>302</v>
      </c>
      <c r="E142" s="15">
        <v>152</v>
      </c>
      <c r="F142" s="15">
        <v>142</v>
      </c>
      <c r="G142" s="15">
        <v>215</v>
      </c>
      <c r="H142" s="15">
        <v>163</v>
      </c>
      <c r="I142" s="15">
        <v>202</v>
      </c>
      <c r="J142" s="15">
        <v>196</v>
      </c>
      <c r="K142" s="15">
        <v>168</v>
      </c>
      <c r="L142" s="15">
        <v>158</v>
      </c>
      <c r="M142" s="15">
        <v>302</v>
      </c>
      <c r="N142" s="15">
        <v>232</v>
      </c>
      <c r="O142" s="15">
        <v>230</v>
      </c>
    </row>
    <row r="143" spans="1:15">
      <c r="A143" s="209" t="str">
        <f>"I"&amp;all_sampels_cleaned!B143</f>
        <v>I508</v>
      </c>
      <c r="B143" s="209">
        <v>4</v>
      </c>
      <c r="C143" s="15">
        <v>139</v>
      </c>
      <c r="D143" s="15">
        <v>302</v>
      </c>
      <c r="E143" s="15">
        <v>150</v>
      </c>
      <c r="F143" s="15">
        <v>170</v>
      </c>
      <c r="G143" s="15">
        <v>215</v>
      </c>
      <c r="H143" s="15">
        <v>154</v>
      </c>
      <c r="I143" s="15">
        <v>202</v>
      </c>
      <c r="J143" s="15">
        <v>196</v>
      </c>
      <c r="K143" s="15">
        <v>162</v>
      </c>
      <c r="L143" s="15">
        <v>132</v>
      </c>
      <c r="M143" s="15">
        <v>293</v>
      </c>
      <c r="N143" s="15">
        <v>232</v>
      </c>
      <c r="O143" s="15">
        <v>224</v>
      </c>
    </row>
    <row r="144" spans="1:15">
      <c r="A144" s="209" t="str">
        <f>"I"&amp;all_sampels_cleaned!B144</f>
        <v>I509</v>
      </c>
      <c r="B144" s="209">
        <v>4</v>
      </c>
      <c r="C144" s="15">
        <v>139</v>
      </c>
      <c r="D144" s="15">
        <v>302</v>
      </c>
      <c r="E144" s="15">
        <v>150</v>
      </c>
      <c r="F144" s="15">
        <v>154</v>
      </c>
      <c r="G144" s="15">
        <v>194</v>
      </c>
      <c r="H144" s="15">
        <v>163</v>
      </c>
      <c r="I144" s="15">
        <v>200</v>
      </c>
      <c r="J144" s="15">
        <v>198</v>
      </c>
      <c r="K144" s="15">
        <v>168</v>
      </c>
      <c r="L144" s="15">
        <v>150</v>
      </c>
      <c r="M144" s="15">
        <v>302</v>
      </c>
      <c r="N144" s="15">
        <v>232</v>
      </c>
      <c r="O144" s="15">
        <v>224</v>
      </c>
    </row>
    <row r="145" spans="1:15">
      <c r="A145" s="209" t="str">
        <f>"I"&amp;all_sampels_cleaned!B145</f>
        <v>I509</v>
      </c>
      <c r="B145" s="209">
        <v>4</v>
      </c>
      <c r="C145" s="15">
        <v>143</v>
      </c>
      <c r="D145" s="15">
        <v>338</v>
      </c>
      <c r="E145" s="15">
        <v>148</v>
      </c>
      <c r="F145" s="15">
        <v>142</v>
      </c>
      <c r="G145" s="15">
        <v>215</v>
      </c>
      <c r="H145" s="15">
        <v>163</v>
      </c>
      <c r="I145" s="15">
        <v>200</v>
      </c>
      <c r="J145" s="15">
        <v>196</v>
      </c>
      <c r="K145" s="15">
        <v>168</v>
      </c>
      <c r="L145" s="15">
        <v>150</v>
      </c>
      <c r="M145" s="15">
        <v>302</v>
      </c>
      <c r="N145" s="15">
        <v>232</v>
      </c>
      <c r="O145" s="15">
        <v>230</v>
      </c>
    </row>
    <row r="146" spans="1:15">
      <c r="A146" s="209" t="str">
        <f>"I"&amp;all_sampels_cleaned!B146</f>
        <v>I510</v>
      </c>
      <c r="B146" s="209">
        <v>4</v>
      </c>
      <c r="C146" s="15">
        <v>139</v>
      </c>
      <c r="D146" s="15">
        <v>302</v>
      </c>
      <c r="E146" s="15">
        <v>152</v>
      </c>
      <c r="F146" s="15">
        <v>154</v>
      </c>
      <c r="G146" s="15">
        <v>194</v>
      </c>
      <c r="H146" s="15">
        <v>163</v>
      </c>
      <c r="I146" s="15">
        <v>202</v>
      </c>
      <c r="J146" s="15">
        <v>182</v>
      </c>
      <c r="K146" s="15">
        <v>156</v>
      </c>
      <c r="L146" s="15">
        <v>152</v>
      </c>
      <c r="M146" s="15">
        <v>302</v>
      </c>
      <c r="N146" s="15">
        <v>232</v>
      </c>
      <c r="O146" s="15">
        <v>224</v>
      </c>
    </row>
    <row r="147" spans="1:15">
      <c r="A147" s="209" t="str">
        <f>"I"&amp;all_sampels_cleaned!B147</f>
        <v>I510</v>
      </c>
      <c r="B147" s="209">
        <v>4</v>
      </c>
      <c r="C147" s="15">
        <v>139</v>
      </c>
      <c r="D147" s="15">
        <v>302</v>
      </c>
      <c r="E147" s="15">
        <v>150</v>
      </c>
      <c r="F147" s="15">
        <v>154</v>
      </c>
      <c r="G147" s="15">
        <v>194</v>
      </c>
      <c r="H147" s="15">
        <v>160</v>
      </c>
      <c r="I147" s="15">
        <v>210</v>
      </c>
      <c r="J147" s="15">
        <v>198</v>
      </c>
      <c r="K147" s="15">
        <v>168</v>
      </c>
      <c r="L147" s="15">
        <v>124</v>
      </c>
      <c r="M147" s="15">
        <v>302</v>
      </c>
      <c r="N147" s="15">
        <v>232</v>
      </c>
      <c r="O147" s="15">
        <v>230</v>
      </c>
    </row>
    <row r="148" spans="1:15">
      <c r="A148" s="209" t="str">
        <f>"I"&amp;all_sampels_cleaned!B148</f>
        <v>I511</v>
      </c>
      <c r="B148" s="209">
        <v>4</v>
      </c>
      <c r="C148" s="15">
        <v>139</v>
      </c>
      <c r="D148" s="15">
        <v>302</v>
      </c>
      <c r="E148" s="15">
        <v>152</v>
      </c>
      <c r="F148" s="15">
        <v>154</v>
      </c>
      <c r="G148" s="15">
        <v>194</v>
      </c>
      <c r="H148" s="15">
        <v>163</v>
      </c>
      <c r="I148" s="15">
        <v>202</v>
      </c>
      <c r="J148" s="15">
        <v>198</v>
      </c>
      <c r="K148" s="15">
        <v>156</v>
      </c>
      <c r="L148" s="15">
        <v>122</v>
      </c>
      <c r="M148" s="15">
        <v>302</v>
      </c>
      <c r="N148" s="15">
        <v>232</v>
      </c>
      <c r="O148" s="15">
        <v>224</v>
      </c>
    </row>
    <row r="149" spans="1:15">
      <c r="A149" s="209" t="str">
        <f>"I"&amp;all_sampels_cleaned!B149</f>
        <v>I511</v>
      </c>
      <c r="B149" s="209">
        <v>4</v>
      </c>
      <c r="C149" s="15">
        <v>143</v>
      </c>
      <c r="D149" s="15">
        <v>293</v>
      </c>
      <c r="E149" s="15">
        <v>152</v>
      </c>
      <c r="F149" s="15">
        <v>142</v>
      </c>
      <c r="G149" s="15">
        <v>194</v>
      </c>
      <c r="H149" s="15">
        <v>169</v>
      </c>
      <c r="I149" s="15">
        <v>204</v>
      </c>
      <c r="J149" s="15">
        <v>198</v>
      </c>
      <c r="K149" s="15">
        <v>168</v>
      </c>
      <c r="L149" s="15">
        <v>134</v>
      </c>
      <c r="M149" s="15">
        <v>302</v>
      </c>
      <c r="N149" s="15">
        <v>232</v>
      </c>
      <c r="O149" s="15">
        <v>230</v>
      </c>
    </row>
    <row r="150" spans="1:15">
      <c r="A150" s="209" t="str">
        <f>"I"&amp;all_sampels_cleaned!B150</f>
        <v>I512</v>
      </c>
      <c r="B150" s="209">
        <v>4</v>
      </c>
      <c r="C150" s="15">
        <v>139</v>
      </c>
      <c r="D150" s="15">
        <v>302</v>
      </c>
      <c r="E150" s="15">
        <v>152</v>
      </c>
      <c r="F150" s="15">
        <v>154</v>
      </c>
      <c r="G150" s="15">
        <v>194</v>
      </c>
      <c r="H150" s="15">
        <v>166</v>
      </c>
      <c r="I150" s="15">
        <v>202</v>
      </c>
      <c r="J150" s="15">
        <v>196</v>
      </c>
      <c r="K150" s="15">
        <v>168</v>
      </c>
      <c r="L150" s="15">
        <v>158</v>
      </c>
      <c r="M150" s="15">
        <v>302</v>
      </c>
      <c r="N150" s="15">
        <v>232</v>
      </c>
      <c r="O150" s="15">
        <v>224</v>
      </c>
    </row>
    <row r="151" spans="1:15">
      <c r="A151" s="209" t="str">
        <f>"I"&amp;all_sampels_cleaned!B151</f>
        <v>I512</v>
      </c>
      <c r="B151" s="209">
        <v>4</v>
      </c>
      <c r="C151" s="15">
        <v>139</v>
      </c>
      <c r="D151" s="15">
        <v>338</v>
      </c>
      <c r="E151" s="15">
        <v>142</v>
      </c>
      <c r="F151" s="15">
        <v>158</v>
      </c>
      <c r="G151" s="15">
        <v>215</v>
      </c>
      <c r="H151" s="15">
        <v>166</v>
      </c>
      <c r="I151" s="15">
        <v>204</v>
      </c>
      <c r="J151" s="15">
        <v>196</v>
      </c>
      <c r="K151" s="15">
        <v>156</v>
      </c>
      <c r="L151" s="15">
        <v>132</v>
      </c>
      <c r="M151" s="15">
        <v>302</v>
      </c>
      <c r="N151" s="15">
        <v>232</v>
      </c>
      <c r="O151" s="15">
        <v>230</v>
      </c>
    </row>
    <row r="152" spans="1:15">
      <c r="A152" s="209" t="str">
        <f>"I"&amp;all_sampels_cleaned!B152</f>
        <v>I513</v>
      </c>
      <c r="B152" s="209">
        <v>4</v>
      </c>
      <c r="C152" s="15">
        <v>139</v>
      </c>
      <c r="D152" s="15">
        <v>302</v>
      </c>
      <c r="E152" s="15">
        <v>152</v>
      </c>
      <c r="F152" s="15">
        <v>154</v>
      </c>
      <c r="G152" s="15">
        <v>194</v>
      </c>
      <c r="H152" s="15">
        <v>166</v>
      </c>
      <c r="I152" s="15">
        <v>206</v>
      </c>
      <c r="J152" s="15">
        <v>182</v>
      </c>
      <c r="K152" s="15">
        <v>158</v>
      </c>
      <c r="L152" s="15">
        <v>158</v>
      </c>
      <c r="M152" s="15">
        <v>302</v>
      </c>
      <c r="N152" s="15">
        <v>232</v>
      </c>
      <c r="O152" s="15">
        <v>224</v>
      </c>
    </row>
    <row r="153" spans="1:15">
      <c r="A153" s="209" t="str">
        <f>"I"&amp;all_sampels_cleaned!B153</f>
        <v>I513</v>
      </c>
      <c r="B153" s="209">
        <v>4</v>
      </c>
      <c r="C153" s="15">
        <v>139</v>
      </c>
      <c r="D153" s="15">
        <v>293</v>
      </c>
      <c r="E153" s="15">
        <v>150</v>
      </c>
      <c r="F153" s="15">
        <v>142</v>
      </c>
      <c r="G153" s="15">
        <v>194</v>
      </c>
      <c r="H153" s="15">
        <v>166</v>
      </c>
      <c r="I153" s="15">
        <v>206</v>
      </c>
      <c r="J153" s="15">
        <v>196</v>
      </c>
      <c r="K153" s="15">
        <v>162</v>
      </c>
      <c r="L153" s="15">
        <v>132</v>
      </c>
      <c r="M153" s="15">
        <v>320</v>
      </c>
      <c r="N153" s="15">
        <v>232</v>
      </c>
      <c r="O153" s="15">
        <v>230</v>
      </c>
    </row>
    <row r="154" spans="1:15">
      <c r="A154" s="209" t="str">
        <f>"I"&amp;all_sampels_cleaned!B154</f>
        <v>I516</v>
      </c>
      <c r="B154" s="209">
        <v>4</v>
      </c>
      <c r="C154" s="15">
        <v>139</v>
      </c>
      <c r="D154" s="15">
        <v>302</v>
      </c>
      <c r="E154" s="15">
        <v>154</v>
      </c>
      <c r="F154" s="15">
        <v>154</v>
      </c>
      <c r="G154" s="15">
        <v>197</v>
      </c>
      <c r="H154" s="15">
        <v>163</v>
      </c>
      <c r="I154" s="15">
        <v>202</v>
      </c>
      <c r="J154" s="15">
        <v>182</v>
      </c>
      <c r="K154" s="15">
        <v>156</v>
      </c>
      <c r="L154" s="15">
        <v>158</v>
      </c>
      <c r="M154" s="15">
        <v>302</v>
      </c>
      <c r="N154" s="15">
        <v>232</v>
      </c>
      <c r="O154" s="15">
        <v>224</v>
      </c>
    </row>
    <row r="155" spans="1:15">
      <c r="A155" s="209" t="str">
        <f>"I"&amp;all_sampels_cleaned!B155</f>
        <v>I516</v>
      </c>
      <c r="B155" s="209">
        <v>4</v>
      </c>
      <c r="C155" s="15">
        <v>143</v>
      </c>
      <c r="D155" s="15">
        <v>293</v>
      </c>
      <c r="E155" s="15">
        <v>150</v>
      </c>
      <c r="F155" s="15">
        <v>150</v>
      </c>
      <c r="G155" s="15">
        <v>215</v>
      </c>
      <c r="H155" s="15">
        <v>166</v>
      </c>
      <c r="I155" s="15">
        <v>204</v>
      </c>
      <c r="J155" s="15">
        <v>182</v>
      </c>
      <c r="K155" s="15">
        <v>168</v>
      </c>
      <c r="L155" s="15">
        <v>168</v>
      </c>
      <c r="M155" s="15">
        <v>302</v>
      </c>
      <c r="N155" s="15">
        <v>232</v>
      </c>
      <c r="O155" s="15">
        <v>230</v>
      </c>
    </row>
    <row r="156" spans="1:15">
      <c r="A156" s="209" t="str">
        <f>"I"&amp;all_sampels_cleaned!B156</f>
        <v>I517</v>
      </c>
      <c r="B156" s="209">
        <v>4</v>
      </c>
      <c r="C156" s="15">
        <v>139</v>
      </c>
      <c r="D156" s="15">
        <v>302</v>
      </c>
      <c r="E156" s="15">
        <v>152</v>
      </c>
      <c r="F156" s="15">
        <v>154</v>
      </c>
      <c r="G156" s="15">
        <v>194</v>
      </c>
      <c r="H156" s="15">
        <v>163</v>
      </c>
      <c r="I156" s="15">
        <v>200</v>
      </c>
      <c r="J156" s="15">
        <v>182</v>
      </c>
      <c r="K156" s="15">
        <v>156</v>
      </c>
      <c r="L156" s="15">
        <v>134</v>
      </c>
      <c r="M156" s="15">
        <v>302</v>
      </c>
      <c r="N156" s="15">
        <v>232</v>
      </c>
      <c r="O156" s="15">
        <v>224</v>
      </c>
    </row>
    <row r="157" spans="1:15">
      <c r="A157" s="209" t="str">
        <f>"I"&amp;all_sampels_cleaned!B157</f>
        <v>I517</v>
      </c>
      <c r="B157" s="209">
        <v>4</v>
      </c>
      <c r="C157" s="15">
        <v>139</v>
      </c>
      <c r="D157" s="15">
        <v>293</v>
      </c>
      <c r="E157" s="15">
        <v>140</v>
      </c>
      <c r="F157" s="15">
        <v>142</v>
      </c>
      <c r="G157" s="15">
        <v>194</v>
      </c>
      <c r="H157" s="15">
        <v>163</v>
      </c>
      <c r="I157" s="15">
        <v>204</v>
      </c>
      <c r="J157" s="15">
        <v>196</v>
      </c>
      <c r="K157" s="15">
        <v>168</v>
      </c>
      <c r="L157" s="15">
        <v>124</v>
      </c>
      <c r="M157" s="15">
        <v>302</v>
      </c>
      <c r="N157" s="15">
        <v>232</v>
      </c>
      <c r="O157" s="15">
        <v>230</v>
      </c>
    </row>
    <row r="158" spans="1:15">
      <c r="A158" s="209" t="str">
        <f>"I"&amp;all_sampels_cleaned!B158</f>
        <v>I518</v>
      </c>
      <c r="B158" s="209">
        <v>4</v>
      </c>
      <c r="C158" s="15">
        <v>139</v>
      </c>
      <c r="D158" s="15">
        <v>302</v>
      </c>
      <c r="E158" s="15">
        <v>138</v>
      </c>
      <c r="F158" s="15">
        <v>154</v>
      </c>
      <c r="G158" s="15">
        <v>197</v>
      </c>
      <c r="H158" s="15">
        <v>166</v>
      </c>
      <c r="I158" s="15">
        <v>202</v>
      </c>
      <c r="J158" s="15">
        <v>182</v>
      </c>
      <c r="K158" s="15">
        <v>150</v>
      </c>
      <c r="L158" s="15">
        <v>158</v>
      </c>
      <c r="M158" s="15">
        <v>302</v>
      </c>
      <c r="N158" s="15">
        <v>232</v>
      </c>
      <c r="O158" s="15">
        <v>224</v>
      </c>
    </row>
    <row r="159" spans="1:15">
      <c r="A159" s="209" t="str">
        <f>"I"&amp;all_sampels_cleaned!B159</f>
        <v>I518</v>
      </c>
      <c r="B159" s="209">
        <v>4</v>
      </c>
      <c r="C159" s="15">
        <v>143</v>
      </c>
      <c r="D159" s="15">
        <v>329</v>
      </c>
      <c r="E159" s="15">
        <v>150</v>
      </c>
      <c r="F159" s="15">
        <v>142</v>
      </c>
      <c r="G159" s="15">
        <v>215</v>
      </c>
      <c r="H159" s="15">
        <v>166</v>
      </c>
      <c r="I159" s="15">
        <v>188</v>
      </c>
      <c r="J159" s="15">
        <v>196</v>
      </c>
      <c r="K159" s="15">
        <v>162</v>
      </c>
      <c r="L159" s="15">
        <v>124</v>
      </c>
      <c r="M159" s="15">
        <v>302</v>
      </c>
      <c r="N159" s="15">
        <v>232</v>
      </c>
      <c r="O159" s="15">
        <v>230</v>
      </c>
    </row>
    <row r="160" spans="1:15">
      <c r="A160" s="209" t="str">
        <f>"I"&amp;all_sampels_cleaned!B160</f>
        <v>I519</v>
      </c>
      <c r="B160" s="209">
        <v>4</v>
      </c>
      <c r="C160" s="15">
        <v>139</v>
      </c>
      <c r="D160" s="15">
        <v>302</v>
      </c>
      <c r="E160" s="15">
        <v>152</v>
      </c>
      <c r="F160" s="15">
        <v>154</v>
      </c>
      <c r="G160" s="15">
        <v>194</v>
      </c>
      <c r="H160" s="15">
        <v>163</v>
      </c>
      <c r="I160" s="15">
        <v>204</v>
      </c>
      <c r="J160" s="15">
        <v>198</v>
      </c>
      <c r="K160" s="15">
        <v>162</v>
      </c>
      <c r="L160" s="15">
        <v>158</v>
      </c>
      <c r="M160" s="15">
        <v>302</v>
      </c>
      <c r="N160" s="15">
        <v>232</v>
      </c>
      <c r="O160" s="15">
        <v>224</v>
      </c>
    </row>
    <row r="161" spans="1:15">
      <c r="A161" s="209" t="str">
        <f>"I"&amp;all_sampels_cleaned!B161</f>
        <v>I519</v>
      </c>
      <c r="B161" s="209">
        <v>4</v>
      </c>
      <c r="C161" s="15">
        <v>139</v>
      </c>
      <c r="D161" s="15">
        <v>302</v>
      </c>
      <c r="E161" s="15">
        <v>150</v>
      </c>
      <c r="F161" s="15">
        <v>154</v>
      </c>
      <c r="G161" s="15">
        <v>197</v>
      </c>
      <c r="H161" s="15">
        <v>166</v>
      </c>
      <c r="I161" s="15">
        <v>158</v>
      </c>
      <c r="J161" s="15">
        <v>196</v>
      </c>
      <c r="K161" s="15">
        <v>168</v>
      </c>
      <c r="L161" s="15">
        <v>134</v>
      </c>
      <c r="M161" s="15">
        <v>302</v>
      </c>
      <c r="N161" s="15">
        <v>232</v>
      </c>
      <c r="O161" s="15">
        <v>230</v>
      </c>
    </row>
    <row r="162" spans="1:15">
      <c r="A162" s="209" t="str">
        <f>"I"&amp;all_sampels_cleaned!B162</f>
        <v>I520</v>
      </c>
      <c r="B162" s="209">
        <v>4</v>
      </c>
      <c r="C162" s="15">
        <v>139</v>
      </c>
      <c r="D162" s="15">
        <v>302</v>
      </c>
      <c r="E162" s="15">
        <v>152</v>
      </c>
      <c r="F162" s="15">
        <v>154</v>
      </c>
      <c r="G162" s="15">
        <v>194</v>
      </c>
      <c r="H162" s="15">
        <v>166</v>
      </c>
      <c r="I162" s="15">
        <v>202</v>
      </c>
      <c r="J162" s="15">
        <v>196</v>
      </c>
      <c r="K162" s="15">
        <v>159</v>
      </c>
      <c r="L162" s="15">
        <v>158</v>
      </c>
      <c r="M162" s="15">
        <v>302</v>
      </c>
      <c r="N162" s="15">
        <v>232</v>
      </c>
      <c r="O162" s="15">
        <v>224</v>
      </c>
    </row>
    <row r="163" spans="1:15">
      <c r="A163" s="209" t="str">
        <f>"I"&amp;all_sampels_cleaned!B163</f>
        <v>I520</v>
      </c>
      <c r="B163" s="209">
        <v>4</v>
      </c>
      <c r="C163" s="15">
        <v>143</v>
      </c>
      <c r="D163" s="15">
        <v>302</v>
      </c>
      <c r="E163" s="15">
        <v>150</v>
      </c>
      <c r="F163" s="15">
        <v>154</v>
      </c>
      <c r="G163" s="15">
        <v>215</v>
      </c>
      <c r="H163" s="15">
        <v>160</v>
      </c>
      <c r="I163" s="15">
        <v>204</v>
      </c>
      <c r="J163" s="15">
        <v>196</v>
      </c>
      <c r="K163" s="15">
        <v>162</v>
      </c>
      <c r="L163" s="15">
        <v>138</v>
      </c>
      <c r="M163" s="15">
        <v>311</v>
      </c>
      <c r="N163" s="15">
        <v>232</v>
      </c>
      <c r="O163" s="15">
        <v>224</v>
      </c>
    </row>
    <row r="164" spans="1:15">
      <c r="A164" s="209" t="str">
        <f>"I"&amp;all_sampels_cleaned!B164</f>
        <v>I522</v>
      </c>
      <c r="B164" s="209">
        <v>4</v>
      </c>
      <c r="C164" s="15">
        <v>139</v>
      </c>
      <c r="D164" s="15">
        <v>302</v>
      </c>
      <c r="E164" s="15">
        <v>154</v>
      </c>
      <c r="F164" s="15">
        <v>150</v>
      </c>
      <c r="G164" s="15">
        <v>194</v>
      </c>
      <c r="H164" s="15">
        <v>163</v>
      </c>
      <c r="I164" s="15">
        <v>200</v>
      </c>
      <c r="J164" s="15">
        <v>196</v>
      </c>
      <c r="K164" s="15">
        <v>150</v>
      </c>
      <c r="L164" s="15">
        <v>122</v>
      </c>
      <c r="M164" s="15">
        <v>302</v>
      </c>
      <c r="N164" s="15">
        <v>232</v>
      </c>
      <c r="O164" s="15">
        <v>224</v>
      </c>
    </row>
    <row r="165" spans="1:15">
      <c r="A165" s="209" t="str">
        <f>"I"&amp;all_sampels_cleaned!B165</f>
        <v>I522</v>
      </c>
      <c r="B165" s="209">
        <v>4</v>
      </c>
      <c r="C165" s="15">
        <v>131</v>
      </c>
      <c r="D165" s="15">
        <v>293</v>
      </c>
      <c r="E165" s="15">
        <v>154</v>
      </c>
      <c r="F165" s="15">
        <v>138</v>
      </c>
      <c r="G165" s="15">
        <v>194</v>
      </c>
      <c r="H165" s="15">
        <v>166</v>
      </c>
      <c r="I165" s="15">
        <v>202</v>
      </c>
      <c r="J165" s="15">
        <v>196</v>
      </c>
      <c r="K165" s="15">
        <v>162</v>
      </c>
      <c r="L165" s="15">
        <v>134</v>
      </c>
      <c r="M165" s="15">
        <v>302</v>
      </c>
      <c r="N165" s="15">
        <v>232</v>
      </c>
      <c r="O165" s="15">
        <v>224</v>
      </c>
    </row>
    <row r="166" spans="1:15">
      <c r="A166" s="209" t="str">
        <f>"I"&amp;all_sampels_cleaned!B166</f>
        <v>I523</v>
      </c>
      <c r="B166" s="209">
        <v>4</v>
      </c>
      <c r="C166" s="15">
        <v>139</v>
      </c>
      <c r="D166" s="15">
        <v>302</v>
      </c>
      <c r="E166" s="15">
        <v>150</v>
      </c>
      <c r="F166" s="15">
        <v>154</v>
      </c>
      <c r="G166" s="15">
        <v>194</v>
      </c>
      <c r="H166" s="15">
        <v>163</v>
      </c>
      <c r="I166" s="15">
        <v>202</v>
      </c>
      <c r="J166" s="15">
        <v>182</v>
      </c>
      <c r="K166" s="15">
        <v>159</v>
      </c>
      <c r="L166" s="15">
        <v>132</v>
      </c>
      <c r="M166" s="15">
        <v>302</v>
      </c>
      <c r="N166" s="15">
        <v>232</v>
      </c>
      <c r="O166" s="15">
        <v>224</v>
      </c>
    </row>
    <row r="167" spans="1:15">
      <c r="A167" s="209" t="str">
        <f>"I"&amp;all_sampels_cleaned!B167</f>
        <v>I523</v>
      </c>
      <c r="B167" s="209">
        <v>4</v>
      </c>
      <c r="C167" s="15">
        <v>139</v>
      </c>
      <c r="D167" s="15">
        <v>329</v>
      </c>
      <c r="E167" s="15">
        <v>140</v>
      </c>
      <c r="F167" s="15">
        <v>150</v>
      </c>
      <c r="G167" s="15">
        <v>200</v>
      </c>
      <c r="H167" s="15">
        <v>163</v>
      </c>
      <c r="I167" s="15">
        <v>204</v>
      </c>
      <c r="J167" s="15">
        <v>196</v>
      </c>
      <c r="K167" s="15">
        <v>162</v>
      </c>
      <c r="L167" s="15">
        <v>158</v>
      </c>
      <c r="M167" s="15">
        <v>293</v>
      </c>
      <c r="N167" s="15">
        <v>232</v>
      </c>
      <c r="O167" s="15">
        <v>230</v>
      </c>
    </row>
    <row r="168" spans="1:15">
      <c r="A168" s="209" t="str">
        <f>"I"&amp;all_sampels_cleaned!B168</f>
        <v>I545</v>
      </c>
      <c r="B168" s="209">
        <v>4</v>
      </c>
      <c r="C168" s="15">
        <v>139</v>
      </c>
      <c r="D168" s="15">
        <v>302</v>
      </c>
      <c r="E168" s="15">
        <v>152</v>
      </c>
      <c r="F168" s="15">
        <v>154</v>
      </c>
      <c r="G168" s="15">
        <v>194</v>
      </c>
      <c r="H168" s="15">
        <v>166</v>
      </c>
      <c r="I168" s="15">
        <v>202</v>
      </c>
      <c r="J168" s="15">
        <v>196</v>
      </c>
      <c r="K168" s="15">
        <v>156</v>
      </c>
      <c r="L168" s="15">
        <v>150</v>
      </c>
      <c r="M168" s="15">
        <v>302</v>
      </c>
      <c r="N168" s="15">
        <v>232</v>
      </c>
      <c r="O168" s="15">
        <v>224</v>
      </c>
    </row>
    <row r="169" spans="1:15">
      <c r="A169" s="209" t="str">
        <f>"I"&amp;all_sampels_cleaned!B169</f>
        <v>I545</v>
      </c>
      <c r="B169" s="209">
        <v>4</v>
      </c>
      <c r="C169" s="15">
        <v>139</v>
      </c>
      <c r="D169" s="15">
        <v>293</v>
      </c>
      <c r="E169" s="15">
        <v>140</v>
      </c>
      <c r="F169" s="15">
        <v>142</v>
      </c>
      <c r="G169" s="15">
        <v>215</v>
      </c>
      <c r="H169" s="15">
        <v>166</v>
      </c>
      <c r="I169" s="15">
        <v>204</v>
      </c>
      <c r="J169" s="15">
        <v>196</v>
      </c>
      <c r="K169" s="15">
        <v>168</v>
      </c>
      <c r="L169" s="15">
        <v>140</v>
      </c>
      <c r="M169" s="15">
        <v>302</v>
      </c>
      <c r="N169" s="15">
        <v>232</v>
      </c>
      <c r="O169" s="15">
        <v>230</v>
      </c>
    </row>
    <row r="170" spans="1:15">
      <c r="A170" s="209" t="str">
        <f>"I"&amp;all_sampels_cleaned!B170</f>
        <v>I546</v>
      </c>
      <c r="B170" s="209">
        <v>4</v>
      </c>
      <c r="C170" s="15">
        <v>139</v>
      </c>
      <c r="D170" s="15">
        <v>302</v>
      </c>
      <c r="E170" s="15">
        <v>154</v>
      </c>
      <c r="F170" s="15">
        <v>142</v>
      </c>
      <c r="G170" s="15">
        <v>194</v>
      </c>
      <c r="H170" s="15">
        <v>166</v>
      </c>
      <c r="I170" s="15">
        <v>202</v>
      </c>
      <c r="J170" s="15">
        <v>184</v>
      </c>
      <c r="K170" s="15">
        <v>150</v>
      </c>
      <c r="L170" s="15">
        <v>146</v>
      </c>
      <c r="M170" s="15">
        <v>302</v>
      </c>
      <c r="N170" s="15">
        <v>232</v>
      </c>
      <c r="O170" s="15">
        <v>224</v>
      </c>
    </row>
    <row r="171" spans="1:15">
      <c r="A171" s="209" t="str">
        <f>"I"&amp;all_sampels_cleaned!B171</f>
        <v>I546</v>
      </c>
      <c r="B171" s="209">
        <v>4</v>
      </c>
      <c r="C171" s="15">
        <v>139</v>
      </c>
      <c r="D171" s="15">
        <v>302</v>
      </c>
      <c r="E171" s="15">
        <v>140</v>
      </c>
      <c r="F171" s="15">
        <v>154</v>
      </c>
      <c r="G171" s="15">
        <v>197</v>
      </c>
      <c r="H171" s="15">
        <v>160</v>
      </c>
      <c r="I171" s="15">
        <v>204</v>
      </c>
      <c r="J171" s="15">
        <v>198</v>
      </c>
      <c r="K171" s="15">
        <v>150</v>
      </c>
      <c r="L171" s="15">
        <v>158</v>
      </c>
      <c r="M171" s="15">
        <v>302</v>
      </c>
      <c r="N171" s="15">
        <v>232</v>
      </c>
      <c r="O171" s="15">
        <v>230</v>
      </c>
    </row>
    <row r="172" spans="1:15">
      <c r="A172" s="209" t="str">
        <f>"I"&amp;all_sampels_cleaned!B172</f>
        <v>I547</v>
      </c>
      <c r="B172" s="209">
        <v>4</v>
      </c>
      <c r="C172" s="15">
        <v>139</v>
      </c>
      <c r="D172" s="15">
        <v>302</v>
      </c>
      <c r="E172" s="15">
        <v>152</v>
      </c>
      <c r="F172" s="15">
        <v>142</v>
      </c>
      <c r="G172" s="15">
        <v>197</v>
      </c>
      <c r="H172" s="15">
        <v>163</v>
      </c>
      <c r="I172" s="15">
        <v>200</v>
      </c>
      <c r="J172" s="15">
        <v>182</v>
      </c>
      <c r="K172" s="15">
        <v>168</v>
      </c>
      <c r="L172" s="15">
        <v>150</v>
      </c>
      <c r="M172" s="15">
        <v>302</v>
      </c>
      <c r="N172" s="15">
        <v>232</v>
      </c>
      <c r="O172" s="15">
        <v>224</v>
      </c>
    </row>
    <row r="173" spans="1:15">
      <c r="A173" s="209" t="str">
        <f>"I"&amp;all_sampels_cleaned!B173</f>
        <v>I547</v>
      </c>
      <c r="B173" s="209">
        <v>4</v>
      </c>
      <c r="C173" s="15">
        <v>143</v>
      </c>
      <c r="D173" s="15">
        <v>293</v>
      </c>
      <c r="E173" s="15">
        <v>140</v>
      </c>
      <c r="F173" s="15">
        <v>154</v>
      </c>
      <c r="G173" s="15">
        <v>215</v>
      </c>
      <c r="H173" s="15">
        <v>163</v>
      </c>
      <c r="I173" s="15">
        <v>202</v>
      </c>
      <c r="J173" s="15">
        <v>196</v>
      </c>
      <c r="K173" s="15">
        <v>162</v>
      </c>
      <c r="L173" s="15">
        <v>150</v>
      </c>
      <c r="M173" s="15">
        <v>302</v>
      </c>
      <c r="N173" s="15">
        <v>232</v>
      </c>
      <c r="O173" s="15">
        <v>230</v>
      </c>
    </row>
    <row r="174" spans="1:15">
      <c r="A174" s="209" t="str">
        <f>"I"&amp;all_sampels_cleaned!B174</f>
        <v>I548</v>
      </c>
      <c r="B174" s="209">
        <v>4</v>
      </c>
      <c r="C174" s="15">
        <v>139</v>
      </c>
      <c r="D174" s="15">
        <v>302</v>
      </c>
      <c r="E174" s="15">
        <v>154</v>
      </c>
      <c r="F174" s="15">
        <v>154</v>
      </c>
      <c r="G174" s="15">
        <v>194</v>
      </c>
      <c r="H174" s="15">
        <v>166</v>
      </c>
      <c r="I174" s="15">
        <v>200</v>
      </c>
      <c r="J174" s="15">
        <v>182</v>
      </c>
      <c r="K174" s="15">
        <v>156</v>
      </c>
      <c r="L174" s="15">
        <v>150</v>
      </c>
      <c r="M174" s="15">
        <v>302</v>
      </c>
      <c r="N174" s="15">
        <v>232</v>
      </c>
      <c r="O174" s="15">
        <v>224</v>
      </c>
    </row>
    <row r="175" spans="1:15">
      <c r="A175" s="209" t="str">
        <f>"I"&amp;all_sampels_cleaned!B175</f>
        <v>I548</v>
      </c>
      <c r="B175" s="209">
        <v>4</v>
      </c>
      <c r="C175" s="15">
        <v>143</v>
      </c>
      <c r="D175" s="15">
        <v>338</v>
      </c>
      <c r="E175" s="15">
        <v>150</v>
      </c>
      <c r="F175" s="15">
        <v>142</v>
      </c>
      <c r="G175" s="15">
        <v>215</v>
      </c>
      <c r="H175" s="15">
        <v>160</v>
      </c>
      <c r="I175" s="15">
        <v>186</v>
      </c>
      <c r="J175" s="15">
        <v>182</v>
      </c>
      <c r="K175" s="15">
        <v>168</v>
      </c>
      <c r="L175" s="15">
        <v>122</v>
      </c>
      <c r="M175" s="15">
        <v>320</v>
      </c>
      <c r="N175" s="15">
        <v>232</v>
      </c>
      <c r="O175" s="15">
        <v>230</v>
      </c>
    </row>
    <row r="176" spans="1:15">
      <c r="A176" s="209" t="str">
        <f>"I"&amp;all_sampels_cleaned!B176</f>
        <v>I549</v>
      </c>
      <c r="B176" s="209">
        <v>4</v>
      </c>
      <c r="C176" s="15">
        <v>139</v>
      </c>
      <c r="D176" s="15">
        <v>302</v>
      </c>
      <c r="E176" s="15">
        <v>152</v>
      </c>
      <c r="F176" s="15">
        <v>154</v>
      </c>
      <c r="G176" s="15">
        <v>194</v>
      </c>
      <c r="H176" s="15">
        <v>163</v>
      </c>
      <c r="I176" s="15">
        <v>200</v>
      </c>
      <c r="J176" s="15">
        <v>196</v>
      </c>
      <c r="K176" s="15">
        <v>156</v>
      </c>
      <c r="L176" s="15">
        <v>150</v>
      </c>
      <c r="M176" s="15">
        <v>302</v>
      </c>
      <c r="N176" s="15">
        <v>232</v>
      </c>
      <c r="O176" s="15">
        <v>224</v>
      </c>
    </row>
    <row r="177" spans="1:15">
      <c r="A177" s="209" t="str">
        <f>"I"&amp;all_sampels_cleaned!B177</f>
        <v>I549</v>
      </c>
      <c r="B177" s="209">
        <v>4</v>
      </c>
      <c r="C177" s="15">
        <v>143</v>
      </c>
      <c r="D177" s="15">
        <v>302</v>
      </c>
      <c r="E177" s="15">
        <v>152</v>
      </c>
      <c r="F177" s="15">
        <v>186</v>
      </c>
      <c r="G177" s="15">
        <v>215</v>
      </c>
      <c r="H177" s="15">
        <v>163</v>
      </c>
      <c r="I177" s="15">
        <v>186</v>
      </c>
      <c r="J177" s="15">
        <v>184</v>
      </c>
      <c r="K177" s="15">
        <v>167</v>
      </c>
      <c r="L177" s="15">
        <v>124</v>
      </c>
      <c r="M177" s="15">
        <v>302</v>
      </c>
      <c r="N177" s="15">
        <v>232</v>
      </c>
      <c r="O177" s="15">
        <v>230</v>
      </c>
    </row>
    <row r="178" spans="1:15">
      <c r="A178" s="209" t="str">
        <f>"I"&amp;all_sampels_cleaned!B178</f>
        <v>I550</v>
      </c>
      <c r="B178" s="209">
        <v>4</v>
      </c>
      <c r="C178" s="15">
        <v>139</v>
      </c>
      <c r="D178" s="15">
        <v>302</v>
      </c>
      <c r="E178" s="15">
        <v>142</v>
      </c>
      <c r="F178" s="15">
        <v>154</v>
      </c>
      <c r="G178" s="15">
        <v>215</v>
      </c>
      <c r="H178" s="15">
        <v>163</v>
      </c>
      <c r="I178" s="15">
        <v>200</v>
      </c>
      <c r="J178" s="15">
        <v>196</v>
      </c>
      <c r="K178" s="15">
        <v>150</v>
      </c>
      <c r="L178" s="15">
        <v>146</v>
      </c>
      <c r="M178" s="15">
        <v>302</v>
      </c>
      <c r="N178" s="15">
        <v>232</v>
      </c>
      <c r="O178" s="15">
        <v>224</v>
      </c>
    </row>
    <row r="179" spans="1:15">
      <c r="A179" s="209" t="str">
        <f>"I"&amp;all_sampels_cleaned!B179</f>
        <v>I550</v>
      </c>
      <c r="B179" s="209">
        <v>4</v>
      </c>
      <c r="C179" s="15">
        <v>139</v>
      </c>
      <c r="D179" s="15">
        <v>329</v>
      </c>
      <c r="E179" s="15">
        <v>154</v>
      </c>
      <c r="F179" s="15">
        <v>170</v>
      </c>
      <c r="G179" s="15">
        <v>215</v>
      </c>
      <c r="H179" s="15">
        <v>163</v>
      </c>
      <c r="I179" s="15">
        <v>202</v>
      </c>
      <c r="J179" s="15">
        <v>184</v>
      </c>
      <c r="K179" s="15">
        <v>162</v>
      </c>
      <c r="L179" s="15">
        <v>158</v>
      </c>
      <c r="M179" s="15">
        <v>302</v>
      </c>
      <c r="N179" s="15">
        <v>232</v>
      </c>
      <c r="O179" s="15">
        <v>224</v>
      </c>
    </row>
    <row r="180" spans="1:15">
      <c r="A180" s="209" t="str">
        <f>"I"&amp;all_sampels_cleaned!B180</f>
        <v>I551</v>
      </c>
      <c r="B180" s="209">
        <v>4</v>
      </c>
      <c r="C180" s="15">
        <v>139</v>
      </c>
      <c r="D180" s="15">
        <v>302</v>
      </c>
      <c r="E180" s="15">
        <v>154</v>
      </c>
      <c r="F180" s="15">
        <v>154</v>
      </c>
      <c r="G180" s="15">
        <v>194</v>
      </c>
      <c r="H180" s="15">
        <v>163</v>
      </c>
      <c r="I180" s="15">
        <v>202</v>
      </c>
      <c r="J180" s="15">
        <v>196</v>
      </c>
      <c r="K180" s="15">
        <v>156</v>
      </c>
      <c r="L180" s="15">
        <v>132</v>
      </c>
      <c r="M180" s="15">
        <v>302</v>
      </c>
      <c r="N180" s="15">
        <v>232</v>
      </c>
      <c r="O180" s="15">
        <v>224</v>
      </c>
    </row>
    <row r="181" spans="1:15">
      <c r="A181" s="209" t="str">
        <f>"I"&amp;all_sampels_cleaned!B181</f>
        <v>I551</v>
      </c>
      <c r="B181" s="209">
        <v>4</v>
      </c>
      <c r="C181" s="15">
        <v>143</v>
      </c>
      <c r="D181" s="15">
        <v>326</v>
      </c>
      <c r="E181" s="15">
        <v>140</v>
      </c>
      <c r="F181" s="15">
        <v>158</v>
      </c>
      <c r="G181" s="15">
        <v>194</v>
      </c>
      <c r="H181" s="15">
        <v>166</v>
      </c>
      <c r="I181" s="15">
        <v>206</v>
      </c>
      <c r="J181" s="15">
        <v>198</v>
      </c>
      <c r="K181" s="15">
        <v>168</v>
      </c>
      <c r="L181" s="15">
        <v>150</v>
      </c>
      <c r="M181" s="15">
        <v>293</v>
      </c>
      <c r="N181" s="15">
        <v>232</v>
      </c>
      <c r="O181" s="15">
        <v>230</v>
      </c>
    </row>
    <row r="182" spans="1:15">
      <c r="A182" s="209" t="str">
        <f>"I"&amp;all_sampels_cleaned!B182</f>
        <v>I552</v>
      </c>
      <c r="B182" s="209">
        <v>4</v>
      </c>
      <c r="C182" s="15">
        <v>139</v>
      </c>
      <c r="D182" s="15">
        <v>302</v>
      </c>
      <c r="E182" s="15">
        <v>152</v>
      </c>
      <c r="F182" s="15">
        <v>154</v>
      </c>
      <c r="G182" s="15">
        <v>194</v>
      </c>
      <c r="H182" s="15">
        <v>163</v>
      </c>
      <c r="I182" s="15">
        <v>202</v>
      </c>
      <c r="J182" s="15">
        <v>196</v>
      </c>
      <c r="K182" s="15">
        <v>159</v>
      </c>
      <c r="L182" s="15">
        <v>146</v>
      </c>
      <c r="M182" s="15">
        <v>302</v>
      </c>
      <c r="N182" s="15">
        <v>232</v>
      </c>
      <c r="O182" s="15">
        <v>224</v>
      </c>
    </row>
    <row r="183" spans="1:15">
      <c r="A183" s="209" t="str">
        <f>"I"&amp;all_sampels_cleaned!B183</f>
        <v>I552</v>
      </c>
      <c r="B183" s="209">
        <v>4</v>
      </c>
      <c r="C183" s="15">
        <v>139</v>
      </c>
      <c r="D183" s="15">
        <v>338</v>
      </c>
      <c r="E183" s="15">
        <v>154</v>
      </c>
      <c r="F183" s="15">
        <v>170</v>
      </c>
      <c r="G183" s="15">
        <v>197</v>
      </c>
      <c r="H183" s="15">
        <v>166</v>
      </c>
      <c r="I183" s="15">
        <v>200</v>
      </c>
      <c r="J183" s="15">
        <v>196</v>
      </c>
      <c r="K183" s="15">
        <v>162</v>
      </c>
      <c r="L183" s="15">
        <v>132</v>
      </c>
      <c r="M183" s="15">
        <v>302</v>
      </c>
      <c r="N183" s="15">
        <v>232</v>
      </c>
      <c r="O183" s="15">
        <v>224</v>
      </c>
    </row>
    <row r="184" spans="1:15">
      <c r="A184" s="209" t="str">
        <f>"I"&amp;all_sampels_cleaned!B184</f>
        <v>I553</v>
      </c>
      <c r="B184" s="209">
        <v>4</v>
      </c>
      <c r="C184" s="15">
        <v>139</v>
      </c>
      <c r="D184" s="15">
        <v>302</v>
      </c>
      <c r="E184" s="15">
        <v>152</v>
      </c>
      <c r="F184" s="15">
        <v>154</v>
      </c>
      <c r="G184" s="15">
        <v>194</v>
      </c>
      <c r="H184" s="15">
        <v>163</v>
      </c>
      <c r="I184" s="15">
        <v>200</v>
      </c>
      <c r="J184" s="15">
        <v>182</v>
      </c>
      <c r="K184" s="15">
        <v>156</v>
      </c>
      <c r="L184" s="15">
        <v>148</v>
      </c>
      <c r="M184" s="15">
        <v>302</v>
      </c>
      <c r="N184" s="15">
        <v>232</v>
      </c>
      <c r="O184" s="15">
        <v>230</v>
      </c>
    </row>
    <row r="185" spans="1:15">
      <c r="A185" s="209" t="str">
        <f>"I"&amp;all_sampels_cleaned!B185</f>
        <v>I553</v>
      </c>
      <c r="B185" s="209">
        <v>4</v>
      </c>
      <c r="C185" s="15">
        <v>139</v>
      </c>
      <c r="D185" s="15">
        <v>338</v>
      </c>
      <c r="E185" s="15">
        <v>150</v>
      </c>
      <c r="F185" s="15">
        <v>154</v>
      </c>
      <c r="G185" s="15">
        <v>215</v>
      </c>
      <c r="H185" s="15">
        <v>166</v>
      </c>
      <c r="I185" s="15">
        <v>202</v>
      </c>
      <c r="J185" s="15">
        <v>198</v>
      </c>
      <c r="K185" s="15">
        <v>168</v>
      </c>
      <c r="L185" s="15">
        <v>138</v>
      </c>
      <c r="M185" s="15">
        <v>302</v>
      </c>
      <c r="N185" s="15">
        <v>232</v>
      </c>
      <c r="O185" s="15">
        <v>224</v>
      </c>
    </row>
    <row r="186" spans="1:15">
      <c r="A186" s="209" t="str">
        <f>"I"&amp;all_sampels_cleaned!B186</f>
        <v>I424</v>
      </c>
      <c r="B186" s="209">
        <v>5</v>
      </c>
      <c r="C186" s="15">
        <v>139</v>
      </c>
      <c r="D186" s="15">
        <v>293</v>
      </c>
      <c r="E186" s="15">
        <v>150</v>
      </c>
      <c r="F186" s="15">
        <v>158</v>
      </c>
      <c r="G186" s="15">
        <v>194</v>
      </c>
      <c r="H186" s="15">
        <v>163</v>
      </c>
      <c r="I186" s="15">
        <v>202</v>
      </c>
      <c r="J186" s="15">
        <v>196</v>
      </c>
      <c r="K186" s="15">
        <v>162</v>
      </c>
      <c r="L186" s="15">
        <v>158</v>
      </c>
      <c r="M186" s="15">
        <v>302</v>
      </c>
      <c r="N186" s="15">
        <v>232</v>
      </c>
      <c r="O186" s="15">
        <v>224</v>
      </c>
    </row>
    <row r="187" spans="1:15">
      <c r="A187" s="209" t="str">
        <f>"I"&amp;all_sampels_cleaned!B187</f>
        <v>I424</v>
      </c>
      <c r="B187" s="209">
        <v>5</v>
      </c>
      <c r="C187" s="15">
        <v>143</v>
      </c>
      <c r="D187" s="15">
        <v>302</v>
      </c>
      <c r="E187" s="15">
        <v>140</v>
      </c>
      <c r="F187" s="15">
        <v>186</v>
      </c>
      <c r="G187" s="15">
        <v>197</v>
      </c>
      <c r="H187" s="15">
        <v>166</v>
      </c>
      <c r="I187" s="15">
        <v>202</v>
      </c>
      <c r="J187" s="15">
        <v>196</v>
      </c>
      <c r="K187" s="15">
        <v>150</v>
      </c>
      <c r="L187" s="15">
        <v>146</v>
      </c>
      <c r="M187" s="15">
        <v>302</v>
      </c>
      <c r="N187" s="15">
        <v>232</v>
      </c>
      <c r="O187" s="15">
        <v>206</v>
      </c>
    </row>
    <row r="188" spans="1:15">
      <c r="A188" s="209" t="str">
        <f>"I"&amp;all_sampels_cleaned!B188</f>
        <v>I426</v>
      </c>
      <c r="B188" s="209">
        <v>5</v>
      </c>
      <c r="C188" s="15">
        <v>139</v>
      </c>
      <c r="D188" s="15">
        <v>293</v>
      </c>
      <c r="E188" s="15">
        <v>150</v>
      </c>
      <c r="F188" s="15">
        <v>158</v>
      </c>
      <c r="G188" s="15">
        <v>194</v>
      </c>
      <c r="H188" s="15">
        <v>163</v>
      </c>
      <c r="I188" s="15">
        <v>206</v>
      </c>
      <c r="J188" s="15">
        <v>198</v>
      </c>
      <c r="K188" s="15">
        <v>162</v>
      </c>
      <c r="L188" s="15">
        <v>158</v>
      </c>
      <c r="M188" s="15">
        <v>320</v>
      </c>
      <c r="N188" s="15">
        <v>232</v>
      </c>
      <c r="O188" s="15">
        <v>224</v>
      </c>
    </row>
    <row r="189" spans="1:15">
      <c r="A189" s="209" t="str">
        <f>"I"&amp;all_sampels_cleaned!B189</f>
        <v>I426</v>
      </c>
      <c r="B189" s="209">
        <v>5</v>
      </c>
      <c r="C189" s="15">
        <v>143</v>
      </c>
      <c r="D189" s="15">
        <v>302</v>
      </c>
      <c r="E189" s="15">
        <v>154</v>
      </c>
      <c r="F189" s="15">
        <v>158</v>
      </c>
      <c r="G189" s="15">
        <v>215</v>
      </c>
      <c r="H189" s="15">
        <v>166</v>
      </c>
      <c r="I189" s="15">
        <v>202</v>
      </c>
      <c r="J189" s="15">
        <v>182</v>
      </c>
      <c r="K189" s="15">
        <v>150</v>
      </c>
      <c r="L189" s="15">
        <v>146</v>
      </c>
      <c r="M189" s="15">
        <v>302</v>
      </c>
      <c r="N189" s="15">
        <v>232</v>
      </c>
      <c r="O189" s="15">
        <v>230</v>
      </c>
    </row>
    <row r="190" spans="1:15">
      <c r="A190" s="209" t="str">
        <f>"I"&amp;all_sampels_cleaned!B190</f>
        <v>I427</v>
      </c>
      <c r="B190" s="209">
        <v>5</v>
      </c>
      <c r="C190" s="15">
        <v>139</v>
      </c>
      <c r="D190" s="15">
        <v>293</v>
      </c>
      <c r="E190" s="15">
        <v>150</v>
      </c>
      <c r="F190" s="15">
        <v>158</v>
      </c>
      <c r="G190" s="15">
        <v>197</v>
      </c>
      <c r="H190" s="15">
        <v>163</v>
      </c>
      <c r="I190" s="15">
        <v>202</v>
      </c>
      <c r="J190" s="15">
        <v>196</v>
      </c>
      <c r="K190" s="15">
        <v>150</v>
      </c>
      <c r="L190" s="15">
        <v>152</v>
      </c>
      <c r="M190" s="15">
        <v>293</v>
      </c>
      <c r="N190" s="15">
        <v>232</v>
      </c>
      <c r="O190" s="15">
        <v>224</v>
      </c>
    </row>
    <row r="191" spans="1:15">
      <c r="A191" s="209" t="str">
        <f>"I"&amp;all_sampels_cleaned!B191</f>
        <v>I427</v>
      </c>
      <c r="B191" s="209">
        <v>5</v>
      </c>
      <c r="C191" s="15">
        <v>143</v>
      </c>
      <c r="D191" s="15">
        <v>302</v>
      </c>
      <c r="E191" s="15">
        <v>154</v>
      </c>
      <c r="F191" s="15">
        <v>138</v>
      </c>
      <c r="G191" s="15">
        <v>215</v>
      </c>
      <c r="H191" s="15">
        <v>163</v>
      </c>
      <c r="I191" s="15">
        <v>202</v>
      </c>
      <c r="J191" s="15">
        <v>200</v>
      </c>
      <c r="K191" s="15">
        <v>168</v>
      </c>
      <c r="L191" s="15">
        <v>132</v>
      </c>
      <c r="M191" s="15">
        <v>293</v>
      </c>
      <c r="N191" s="15">
        <v>232</v>
      </c>
      <c r="O191" s="15">
        <v>167</v>
      </c>
    </row>
    <row r="192" spans="1:15">
      <c r="A192" s="209" t="str">
        <f>"I"&amp;all_sampels_cleaned!B192</f>
        <v>I428</v>
      </c>
      <c r="B192" s="209">
        <v>5</v>
      </c>
      <c r="C192" s="15">
        <v>139</v>
      </c>
      <c r="D192" s="15">
        <v>302</v>
      </c>
      <c r="E192" s="15">
        <v>150</v>
      </c>
      <c r="F192" s="15">
        <v>158</v>
      </c>
      <c r="G192" s="15">
        <v>194</v>
      </c>
      <c r="H192" s="15">
        <v>163</v>
      </c>
      <c r="I192" s="15">
        <v>206</v>
      </c>
      <c r="J192" s="15">
        <v>184</v>
      </c>
      <c r="K192" s="15">
        <v>162</v>
      </c>
      <c r="L192" s="15">
        <v>146</v>
      </c>
      <c r="M192" s="15">
        <v>302</v>
      </c>
      <c r="N192" s="15">
        <v>232</v>
      </c>
      <c r="O192" s="15">
        <v>194</v>
      </c>
    </row>
    <row r="193" spans="1:15">
      <c r="A193" s="209" t="str">
        <f>"I"&amp;all_sampels_cleaned!B193</f>
        <v>I428</v>
      </c>
      <c r="B193" s="209">
        <v>5</v>
      </c>
      <c r="C193" s="15">
        <v>143</v>
      </c>
      <c r="D193" s="15">
        <v>293</v>
      </c>
      <c r="E193" s="15">
        <v>150</v>
      </c>
      <c r="F193" s="15">
        <v>158</v>
      </c>
      <c r="G193" s="15">
        <v>200</v>
      </c>
      <c r="H193" s="15">
        <v>166</v>
      </c>
      <c r="I193" s="15">
        <v>206</v>
      </c>
      <c r="J193" s="15">
        <v>198</v>
      </c>
      <c r="K193" s="15">
        <v>162</v>
      </c>
      <c r="L193" s="15">
        <v>158</v>
      </c>
      <c r="M193" s="15">
        <v>302</v>
      </c>
      <c r="N193" s="15">
        <v>232</v>
      </c>
      <c r="O193" s="15">
        <v>230</v>
      </c>
    </row>
    <row r="194" spans="1:15">
      <c r="A194" s="209" t="str">
        <f>"I"&amp;all_sampels_cleaned!B194</f>
        <v>I429</v>
      </c>
      <c r="B194" s="209">
        <v>5</v>
      </c>
      <c r="C194" s="15">
        <v>139</v>
      </c>
      <c r="D194" s="15">
        <v>302</v>
      </c>
      <c r="E194" s="15">
        <v>150</v>
      </c>
      <c r="F194" s="15">
        <v>170</v>
      </c>
      <c r="G194" s="15">
        <v>194</v>
      </c>
      <c r="H194" s="15">
        <v>163</v>
      </c>
      <c r="I194" s="15">
        <v>206</v>
      </c>
      <c r="J194" s="15">
        <v>182</v>
      </c>
      <c r="K194" s="15">
        <v>162</v>
      </c>
      <c r="L194" s="15">
        <v>146</v>
      </c>
      <c r="M194" s="15">
        <v>320</v>
      </c>
      <c r="N194" s="15">
        <v>232</v>
      </c>
      <c r="O194" s="15">
        <v>214</v>
      </c>
    </row>
    <row r="195" spans="1:15">
      <c r="A195" s="209" t="str">
        <f>"I"&amp;all_sampels_cleaned!B195</f>
        <v>I429</v>
      </c>
      <c r="B195" s="209">
        <v>5</v>
      </c>
      <c r="C195" s="15">
        <v>143</v>
      </c>
      <c r="D195" s="15">
        <v>329</v>
      </c>
      <c r="E195" s="15">
        <v>140</v>
      </c>
      <c r="F195" s="15">
        <v>158</v>
      </c>
      <c r="G195" s="15">
        <v>194</v>
      </c>
      <c r="H195" s="15">
        <v>166</v>
      </c>
      <c r="I195" s="15">
        <v>202</v>
      </c>
      <c r="J195" s="15">
        <v>196</v>
      </c>
      <c r="K195" s="15">
        <v>159</v>
      </c>
      <c r="L195" s="15">
        <v>158</v>
      </c>
      <c r="M195" s="15">
        <v>302</v>
      </c>
      <c r="N195" s="15">
        <v>232</v>
      </c>
      <c r="O195" s="15">
        <v>224</v>
      </c>
    </row>
    <row r="196" spans="1:15">
      <c r="A196" s="209" t="str">
        <f>"I"&amp;all_sampels_cleaned!B196</f>
        <v>I430</v>
      </c>
      <c r="B196" s="209">
        <v>5</v>
      </c>
      <c r="C196" s="15">
        <v>139</v>
      </c>
      <c r="D196" s="15">
        <v>320</v>
      </c>
      <c r="E196" s="15">
        <v>150</v>
      </c>
      <c r="F196" s="15">
        <v>158</v>
      </c>
      <c r="G196" s="15">
        <v>215</v>
      </c>
      <c r="H196" s="15">
        <v>163</v>
      </c>
      <c r="I196" s="15">
        <v>198</v>
      </c>
      <c r="J196" s="15">
        <v>184</v>
      </c>
      <c r="K196" s="15">
        <v>163</v>
      </c>
      <c r="L196" s="15">
        <v>158</v>
      </c>
      <c r="M196" s="15">
        <v>302</v>
      </c>
      <c r="N196" s="15">
        <v>232</v>
      </c>
      <c r="O196" s="15">
        <v>224</v>
      </c>
    </row>
    <row r="197" spans="1:15">
      <c r="A197" s="209" t="str">
        <f>"I"&amp;all_sampels_cleaned!B197</f>
        <v>I430</v>
      </c>
      <c r="B197" s="209">
        <v>5</v>
      </c>
      <c r="C197" s="15">
        <v>143</v>
      </c>
      <c r="D197" s="15">
        <v>329</v>
      </c>
      <c r="E197" s="15">
        <v>152</v>
      </c>
      <c r="F197" s="15">
        <v>158</v>
      </c>
      <c r="G197" s="15">
        <v>215</v>
      </c>
      <c r="H197" s="15">
        <v>166</v>
      </c>
      <c r="I197" s="15">
        <v>206</v>
      </c>
      <c r="J197" s="15">
        <v>198</v>
      </c>
      <c r="K197" s="15">
        <v>150</v>
      </c>
      <c r="L197" s="15">
        <v>146</v>
      </c>
      <c r="M197" s="15">
        <v>293</v>
      </c>
      <c r="N197" s="15">
        <v>232</v>
      </c>
      <c r="O197" s="15">
        <v>224</v>
      </c>
    </row>
    <row r="198" spans="1:15">
      <c r="A198" s="209" t="str">
        <f>"I"&amp;all_sampels_cleaned!B198</f>
        <v>I431</v>
      </c>
      <c r="B198" s="209">
        <v>5</v>
      </c>
      <c r="C198" s="15">
        <v>139</v>
      </c>
      <c r="D198" s="15">
        <v>302</v>
      </c>
      <c r="E198" s="15">
        <v>150</v>
      </c>
      <c r="F198" s="15">
        <v>158</v>
      </c>
      <c r="G198" s="15">
        <v>194</v>
      </c>
      <c r="H198" s="15">
        <v>163</v>
      </c>
      <c r="I198" s="15">
        <v>202</v>
      </c>
      <c r="J198" s="15">
        <v>200</v>
      </c>
      <c r="K198" s="15">
        <v>162</v>
      </c>
      <c r="L198" s="15">
        <v>158</v>
      </c>
      <c r="M198" s="15">
        <v>302</v>
      </c>
      <c r="N198" s="15">
        <v>232</v>
      </c>
      <c r="O198" s="15">
        <v>224</v>
      </c>
    </row>
    <row r="199" spans="1:15">
      <c r="A199" s="209" t="str">
        <f>"I"&amp;all_sampels_cleaned!B199</f>
        <v>I431</v>
      </c>
      <c r="B199" s="209">
        <v>5</v>
      </c>
      <c r="C199" s="15">
        <v>143</v>
      </c>
      <c r="D199" s="15">
        <v>293</v>
      </c>
      <c r="E199" s="15">
        <v>150</v>
      </c>
      <c r="F199" s="15">
        <v>158</v>
      </c>
      <c r="G199" s="15">
        <v>215</v>
      </c>
      <c r="H199" s="15">
        <v>166</v>
      </c>
      <c r="I199" s="15">
        <v>202</v>
      </c>
      <c r="J199" s="15">
        <v>196</v>
      </c>
      <c r="K199" s="15">
        <v>150</v>
      </c>
      <c r="L199" s="15">
        <v>146</v>
      </c>
      <c r="M199" s="15">
        <v>302</v>
      </c>
      <c r="N199" s="15">
        <v>232</v>
      </c>
      <c r="O199" s="15">
        <v>230</v>
      </c>
    </row>
    <row r="200" spans="1:15">
      <c r="A200" s="209" t="str">
        <f>"I"&amp;all_sampels_cleaned!B200</f>
        <v>I432</v>
      </c>
      <c r="B200" s="209">
        <v>5</v>
      </c>
      <c r="C200" s="15">
        <v>143</v>
      </c>
      <c r="D200" s="15">
        <v>302</v>
      </c>
      <c r="E200" s="15">
        <v>150</v>
      </c>
      <c r="F200" s="15">
        <v>170</v>
      </c>
      <c r="G200" s="15">
        <v>194</v>
      </c>
      <c r="H200" s="15">
        <v>163</v>
      </c>
      <c r="I200" s="15">
        <v>198</v>
      </c>
      <c r="J200" s="15">
        <v>184</v>
      </c>
      <c r="K200" s="15">
        <v>162</v>
      </c>
      <c r="L200" s="15">
        <v>146</v>
      </c>
      <c r="M200" s="15">
        <v>302</v>
      </c>
      <c r="N200" s="15">
        <v>232</v>
      </c>
      <c r="O200" s="15">
        <v>217</v>
      </c>
    </row>
    <row r="201" spans="1:15">
      <c r="A201" s="209" t="str">
        <f>"I"&amp;all_sampels_cleaned!B201</f>
        <v>I432</v>
      </c>
      <c r="B201" s="209">
        <v>5</v>
      </c>
      <c r="C201" s="15">
        <v>139</v>
      </c>
      <c r="D201" s="15">
        <v>293</v>
      </c>
      <c r="E201" s="15">
        <v>150</v>
      </c>
      <c r="F201" s="15">
        <v>158</v>
      </c>
      <c r="G201" s="15">
        <v>215</v>
      </c>
      <c r="H201" s="15">
        <v>166</v>
      </c>
      <c r="I201" s="15">
        <v>206</v>
      </c>
      <c r="J201" s="15">
        <v>198</v>
      </c>
      <c r="K201" s="15">
        <v>150</v>
      </c>
      <c r="L201" s="15">
        <v>158</v>
      </c>
      <c r="M201" s="15">
        <v>311</v>
      </c>
      <c r="N201" s="15">
        <v>232</v>
      </c>
      <c r="O201" s="15">
        <v>224</v>
      </c>
    </row>
    <row r="202" spans="1:15">
      <c r="A202" s="209" t="str">
        <f>"I"&amp;all_sampels_cleaned!B202</f>
        <v>I433</v>
      </c>
      <c r="B202" s="209">
        <v>5</v>
      </c>
      <c r="C202" s="15">
        <v>139</v>
      </c>
      <c r="D202" s="15">
        <v>293</v>
      </c>
      <c r="E202" s="15">
        <v>150</v>
      </c>
      <c r="F202" s="15">
        <v>150</v>
      </c>
      <c r="G202" s="15">
        <v>194</v>
      </c>
      <c r="H202" s="15">
        <v>163</v>
      </c>
      <c r="I202" s="15">
        <v>202</v>
      </c>
      <c r="J202" s="15">
        <v>196</v>
      </c>
      <c r="K202" s="15">
        <v>168</v>
      </c>
      <c r="L202" s="15">
        <v>152</v>
      </c>
      <c r="M202" s="15">
        <v>302</v>
      </c>
      <c r="N202" s="15">
        <v>232</v>
      </c>
      <c r="O202" s="15">
        <v>224</v>
      </c>
    </row>
    <row r="203" spans="1:15">
      <c r="A203" s="209" t="str">
        <f>"I"&amp;all_sampels_cleaned!B203</f>
        <v>I433</v>
      </c>
      <c r="B203" s="209">
        <v>5</v>
      </c>
      <c r="C203" s="15">
        <v>139</v>
      </c>
      <c r="D203" s="15">
        <v>302</v>
      </c>
      <c r="E203" s="15">
        <v>150</v>
      </c>
      <c r="F203" s="15">
        <v>178</v>
      </c>
      <c r="G203" s="15">
        <v>215</v>
      </c>
      <c r="H203" s="15">
        <v>166</v>
      </c>
      <c r="I203" s="15">
        <v>204</v>
      </c>
      <c r="J203" s="15">
        <v>196</v>
      </c>
      <c r="K203" s="15">
        <v>156</v>
      </c>
      <c r="L203" s="15">
        <v>134</v>
      </c>
      <c r="M203" s="15">
        <v>302</v>
      </c>
      <c r="N203" s="15">
        <v>232</v>
      </c>
      <c r="O203" s="15">
        <v>232</v>
      </c>
    </row>
    <row r="204" spans="1:15">
      <c r="A204" s="209" t="str">
        <f>"I"&amp;all_sampels_cleaned!B204</f>
        <v>I434</v>
      </c>
      <c r="B204" s="209">
        <v>5</v>
      </c>
      <c r="C204" s="15">
        <v>139</v>
      </c>
      <c r="D204" s="15">
        <v>293</v>
      </c>
      <c r="E204" s="15">
        <v>150</v>
      </c>
      <c r="F204" s="15">
        <v>158</v>
      </c>
      <c r="G204" s="15">
        <v>215</v>
      </c>
      <c r="H204" s="15">
        <v>163</v>
      </c>
      <c r="I204" s="15">
        <v>202</v>
      </c>
      <c r="J204" s="15">
        <v>182</v>
      </c>
      <c r="K204" s="15">
        <v>162</v>
      </c>
      <c r="L204" s="15">
        <v>158</v>
      </c>
      <c r="M204" s="15">
        <v>320</v>
      </c>
      <c r="N204" s="15">
        <v>232</v>
      </c>
      <c r="O204" s="15">
        <v>224</v>
      </c>
    </row>
    <row r="205" spans="1:15">
      <c r="A205" s="209" t="str">
        <f>"I"&amp;all_sampels_cleaned!B205</f>
        <v>I434</v>
      </c>
      <c r="B205" s="209">
        <v>5</v>
      </c>
      <c r="C205" s="15">
        <v>143</v>
      </c>
      <c r="D205" s="15">
        <v>302</v>
      </c>
      <c r="E205" s="15">
        <v>150</v>
      </c>
      <c r="F205" s="15">
        <v>150</v>
      </c>
      <c r="G205" s="15">
        <v>215</v>
      </c>
      <c r="H205" s="15">
        <v>166</v>
      </c>
      <c r="I205" s="15">
        <v>204</v>
      </c>
      <c r="J205" s="15">
        <v>196</v>
      </c>
      <c r="K205" s="15">
        <v>150</v>
      </c>
      <c r="L205" s="15">
        <v>146</v>
      </c>
      <c r="M205" s="15">
        <v>302</v>
      </c>
      <c r="N205" s="15">
        <v>232</v>
      </c>
      <c r="O205" s="15">
        <v>224</v>
      </c>
    </row>
    <row r="206" spans="1:15">
      <c r="A206" s="209" t="str">
        <f>"I"&amp;all_sampels_cleaned!B206</f>
        <v>I435</v>
      </c>
      <c r="B206" s="209">
        <v>5</v>
      </c>
      <c r="C206" s="15">
        <v>139</v>
      </c>
      <c r="D206" s="15">
        <v>302</v>
      </c>
      <c r="E206" s="15">
        <v>150</v>
      </c>
      <c r="F206" s="15">
        <v>158</v>
      </c>
      <c r="G206" s="15">
        <v>194</v>
      </c>
      <c r="H206" s="15">
        <v>163</v>
      </c>
      <c r="I206" s="15">
        <v>202</v>
      </c>
      <c r="J206" s="15">
        <v>182</v>
      </c>
      <c r="K206" s="15">
        <v>162</v>
      </c>
      <c r="L206" s="15">
        <v>158</v>
      </c>
      <c r="M206" s="15">
        <v>302</v>
      </c>
      <c r="N206" s="15">
        <v>232</v>
      </c>
      <c r="O206" s="15">
        <v>224</v>
      </c>
    </row>
    <row r="207" spans="1:15">
      <c r="A207" s="209" t="str">
        <f>"I"&amp;all_sampels_cleaned!B207</f>
        <v>I435</v>
      </c>
      <c r="B207" s="209">
        <v>5</v>
      </c>
      <c r="C207" s="15">
        <v>143</v>
      </c>
      <c r="D207" s="15">
        <v>302</v>
      </c>
      <c r="E207" s="15">
        <v>150</v>
      </c>
      <c r="F207" s="15">
        <v>158</v>
      </c>
      <c r="G207" s="15">
        <v>215</v>
      </c>
      <c r="H207" s="15">
        <v>166</v>
      </c>
      <c r="I207" s="15">
        <v>204</v>
      </c>
      <c r="J207" s="15">
        <v>196</v>
      </c>
      <c r="K207" s="15">
        <v>162</v>
      </c>
      <c r="L207" s="15">
        <v>146</v>
      </c>
      <c r="M207" s="15">
        <v>311</v>
      </c>
      <c r="N207" s="15">
        <v>232</v>
      </c>
      <c r="O207" s="15">
        <v>224</v>
      </c>
    </row>
    <row r="208" spans="1:15">
      <c r="A208" s="209" t="str">
        <f>"I"&amp;all_sampels_cleaned!B208</f>
        <v>I436</v>
      </c>
      <c r="B208" s="209">
        <v>5</v>
      </c>
      <c r="C208" s="15">
        <v>139</v>
      </c>
      <c r="D208" s="15">
        <v>302</v>
      </c>
      <c r="E208" s="15">
        <v>150</v>
      </c>
      <c r="F208" s="15">
        <v>158</v>
      </c>
      <c r="G208" s="15">
        <v>197</v>
      </c>
      <c r="H208" s="15">
        <v>166</v>
      </c>
      <c r="I208" s="15">
        <v>206</v>
      </c>
      <c r="J208" s="15">
        <v>196</v>
      </c>
      <c r="K208" s="15">
        <v>162</v>
      </c>
      <c r="L208" s="15">
        <v>122</v>
      </c>
      <c r="M208" s="15">
        <v>302</v>
      </c>
      <c r="N208" s="15">
        <v>232</v>
      </c>
      <c r="O208" s="15">
        <v>214</v>
      </c>
    </row>
    <row r="209" spans="1:15">
      <c r="A209" s="209" t="str">
        <f>"I"&amp;all_sampels_cleaned!B209</f>
        <v>I436</v>
      </c>
      <c r="B209" s="209">
        <v>5</v>
      </c>
      <c r="C209" s="15">
        <v>143</v>
      </c>
      <c r="D209" s="15">
        <v>293</v>
      </c>
      <c r="E209" s="15">
        <v>150</v>
      </c>
      <c r="F209" s="15">
        <v>150</v>
      </c>
      <c r="G209" s="15">
        <v>215</v>
      </c>
      <c r="H209" s="15">
        <v>154</v>
      </c>
      <c r="I209" s="15">
        <v>210</v>
      </c>
      <c r="J209" s="15">
        <v>196</v>
      </c>
      <c r="K209" s="15">
        <v>162</v>
      </c>
      <c r="L209" s="15">
        <v>132</v>
      </c>
      <c r="M209" s="15">
        <v>302</v>
      </c>
      <c r="N209" s="15">
        <v>232</v>
      </c>
      <c r="O209" s="15">
        <v>224</v>
      </c>
    </row>
    <row r="210" spans="1:15">
      <c r="A210" s="209" t="str">
        <f>"I"&amp;all_sampels_cleaned!B210</f>
        <v>I437</v>
      </c>
      <c r="B210" s="209">
        <v>5</v>
      </c>
      <c r="C210" s="15">
        <v>139</v>
      </c>
      <c r="D210" s="15">
        <v>302</v>
      </c>
      <c r="E210" s="15">
        <v>150</v>
      </c>
      <c r="F210" s="15">
        <v>154</v>
      </c>
      <c r="G210" s="15">
        <v>194</v>
      </c>
      <c r="H210" s="15">
        <v>163</v>
      </c>
      <c r="I210" s="15">
        <v>206</v>
      </c>
      <c r="J210" s="15">
        <v>200</v>
      </c>
      <c r="K210" s="15">
        <v>162</v>
      </c>
      <c r="L210" s="15">
        <v>132</v>
      </c>
      <c r="M210" s="15">
        <v>302</v>
      </c>
      <c r="N210" s="15">
        <v>232</v>
      </c>
      <c r="O210" s="15">
        <v>214</v>
      </c>
    </row>
    <row r="211" spans="1:15">
      <c r="A211" s="209" t="str">
        <f>"I"&amp;all_sampels_cleaned!B211</f>
        <v>I437</v>
      </c>
      <c r="B211" s="209">
        <v>5</v>
      </c>
      <c r="C211" s="15">
        <v>143</v>
      </c>
      <c r="D211" s="15">
        <v>293</v>
      </c>
      <c r="E211" s="15">
        <v>152</v>
      </c>
      <c r="F211" s="15">
        <v>150</v>
      </c>
      <c r="G211" s="15">
        <v>215</v>
      </c>
      <c r="H211" s="15">
        <v>166</v>
      </c>
      <c r="I211" s="15">
        <v>202</v>
      </c>
      <c r="J211" s="15">
        <v>200</v>
      </c>
      <c r="K211" s="15">
        <v>168</v>
      </c>
      <c r="L211" s="15">
        <v>122</v>
      </c>
      <c r="M211" s="15">
        <v>302</v>
      </c>
      <c r="N211" s="15">
        <v>232</v>
      </c>
      <c r="O211" s="15">
        <v>224</v>
      </c>
    </row>
    <row r="212" spans="1:15">
      <c r="A212" s="209" t="str">
        <f>"I"&amp;all_sampels_cleaned!B212</f>
        <v>I438</v>
      </c>
      <c r="B212" s="209">
        <v>5</v>
      </c>
      <c r="C212" s="15">
        <v>139</v>
      </c>
      <c r="D212" s="15">
        <v>293</v>
      </c>
      <c r="E212" s="15">
        <v>150</v>
      </c>
      <c r="F212" s="15">
        <v>158</v>
      </c>
      <c r="G212" s="15">
        <v>194</v>
      </c>
      <c r="H212" s="15">
        <v>163</v>
      </c>
      <c r="I212" s="15">
        <v>202</v>
      </c>
      <c r="J212" s="15">
        <v>196</v>
      </c>
      <c r="K212" s="15">
        <v>162</v>
      </c>
      <c r="L212" s="15">
        <v>146</v>
      </c>
      <c r="M212" s="15">
        <v>320</v>
      </c>
      <c r="N212" s="15">
        <v>232</v>
      </c>
      <c r="O212" s="15">
        <v>224</v>
      </c>
    </row>
    <row r="213" spans="1:15">
      <c r="A213" s="209" t="str">
        <f>"I"&amp;all_sampels_cleaned!B213</f>
        <v>I438</v>
      </c>
      <c r="B213" s="209">
        <v>5</v>
      </c>
      <c r="C213" s="15">
        <v>143</v>
      </c>
      <c r="D213" s="15">
        <v>338</v>
      </c>
      <c r="E213" s="15">
        <v>150</v>
      </c>
      <c r="F213" s="15">
        <v>158</v>
      </c>
      <c r="G213" s="15">
        <v>200</v>
      </c>
      <c r="H213" s="15">
        <v>166</v>
      </c>
      <c r="I213" s="15">
        <v>202</v>
      </c>
      <c r="J213" s="15">
        <v>182</v>
      </c>
      <c r="K213" s="15">
        <v>162</v>
      </c>
      <c r="L213" s="15">
        <v>158</v>
      </c>
      <c r="M213" s="15">
        <v>302</v>
      </c>
      <c r="N213" s="15">
        <v>232</v>
      </c>
      <c r="O213" s="15">
        <v>230</v>
      </c>
    </row>
    <row r="214" spans="1:15">
      <c r="A214" s="209" t="str">
        <f>"I"&amp;all_sampels_cleaned!B214</f>
        <v>I439</v>
      </c>
      <c r="B214" s="209">
        <v>5</v>
      </c>
      <c r="C214" s="15">
        <v>139</v>
      </c>
      <c r="D214" s="15">
        <v>320</v>
      </c>
      <c r="E214" s="15">
        <v>150</v>
      </c>
      <c r="F214" s="15">
        <v>158</v>
      </c>
      <c r="G214" s="15">
        <v>215</v>
      </c>
      <c r="H214" s="15">
        <v>163</v>
      </c>
      <c r="I214" s="15">
        <v>202</v>
      </c>
      <c r="J214" s="15">
        <v>184</v>
      </c>
      <c r="K214" s="15">
        <v>162</v>
      </c>
      <c r="L214" s="15">
        <v>146</v>
      </c>
      <c r="M214" s="15">
        <v>302</v>
      </c>
      <c r="N214" s="15">
        <v>232</v>
      </c>
      <c r="O214" s="15">
        <v>224</v>
      </c>
    </row>
    <row r="215" spans="1:15">
      <c r="A215" s="209" t="str">
        <f>"I"&amp;all_sampels_cleaned!B215</f>
        <v>I439</v>
      </c>
      <c r="B215" s="209">
        <v>5</v>
      </c>
      <c r="C215" s="15">
        <v>143</v>
      </c>
      <c r="D215" s="15">
        <v>329</v>
      </c>
      <c r="E215" s="15">
        <v>140</v>
      </c>
      <c r="F215" s="15">
        <v>158</v>
      </c>
      <c r="G215" s="15">
        <v>215</v>
      </c>
      <c r="H215" s="15">
        <v>166</v>
      </c>
      <c r="I215" s="15">
        <v>202</v>
      </c>
      <c r="J215" s="15">
        <v>198</v>
      </c>
      <c r="K215" s="15">
        <v>150</v>
      </c>
      <c r="L215" s="15">
        <v>158</v>
      </c>
      <c r="M215" s="15">
        <v>293</v>
      </c>
      <c r="N215" s="15">
        <v>232</v>
      </c>
      <c r="O215" s="15">
        <v>224</v>
      </c>
    </row>
    <row r="216" spans="1:15">
      <c r="A216" s="209" t="str">
        <f>"I"&amp;all_sampels_cleaned!B216</f>
        <v>I440</v>
      </c>
      <c r="B216" s="209">
        <v>5</v>
      </c>
      <c r="C216" s="15">
        <v>143</v>
      </c>
      <c r="D216" s="15">
        <v>302</v>
      </c>
      <c r="E216" s="15">
        <v>150</v>
      </c>
      <c r="F216" s="15">
        <v>154</v>
      </c>
      <c r="G216" s="15">
        <v>194</v>
      </c>
      <c r="H216" s="15">
        <v>163</v>
      </c>
      <c r="I216" s="15">
        <v>202</v>
      </c>
      <c r="J216" s="15">
        <v>196</v>
      </c>
      <c r="K216" s="15">
        <v>162</v>
      </c>
      <c r="L216" s="15">
        <v>146</v>
      </c>
      <c r="M216" s="15">
        <v>302</v>
      </c>
      <c r="N216" s="15">
        <v>232</v>
      </c>
      <c r="O216" s="15">
        <v>214</v>
      </c>
    </row>
    <row r="217" spans="1:15">
      <c r="A217" s="209" t="str">
        <f>"I"&amp;all_sampels_cleaned!B217</f>
        <v>I440</v>
      </c>
      <c r="B217" s="209">
        <v>5</v>
      </c>
      <c r="C217" s="15">
        <v>139</v>
      </c>
      <c r="D217" s="15">
        <v>293</v>
      </c>
      <c r="E217" s="15">
        <v>152</v>
      </c>
      <c r="F217" s="15">
        <v>170</v>
      </c>
      <c r="G217" s="15">
        <v>200</v>
      </c>
      <c r="H217" s="15">
        <v>166</v>
      </c>
      <c r="I217" s="15">
        <v>204</v>
      </c>
      <c r="J217" s="15">
        <v>196</v>
      </c>
      <c r="K217" s="15">
        <v>162</v>
      </c>
      <c r="L217" s="15">
        <v>158</v>
      </c>
      <c r="M217" s="15">
        <v>302</v>
      </c>
      <c r="N217" s="15">
        <v>232</v>
      </c>
      <c r="O217" s="15">
        <v>224</v>
      </c>
    </row>
    <row r="218" spans="1:15">
      <c r="A218" s="209" t="str">
        <f>"I"&amp;all_sampels_cleaned!B218</f>
        <v>I441</v>
      </c>
      <c r="B218" s="209">
        <v>5</v>
      </c>
      <c r="C218" s="15">
        <v>139</v>
      </c>
      <c r="D218" s="15">
        <v>293</v>
      </c>
      <c r="E218" s="15">
        <v>150</v>
      </c>
      <c r="F218" s="15">
        <v>158</v>
      </c>
      <c r="G218" s="15">
        <v>194</v>
      </c>
      <c r="H218" s="15">
        <v>163</v>
      </c>
      <c r="I218" s="15">
        <v>202</v>
      </c>
      <c r="J218" s="15">
        <v>196</v>
      </c>
      <c r="K218" s="15">
        <v>162</v>
      </c>
      <c r="L218" s="15">
        <v>158</v>
      </c>
      <c r="M218" s="15">
        <v>302</v>
      </c>
      <c r="N218" s="15">
        <v>232</v>
      </c>
      <c r="O218" s="15">
        <v>224</v>
      </c>
    </row>
    <row r="219" spans="1:15">
      <c r="A219" s="209" t="str">
        <f>"I"&amp;all_sampels_cleaned!B219</f>
        <v>I441</v>
      </c>
      <c r="B219" s="209">
        <v>5</v>
      </c>
      <c r="C219" s="15">
        <v>143</v>
      </c>
      <c r="D219" s="15">
        <v>302</v>
      </c>
      <c r="E219" s="15">
        <v>150</v>
      </c>
      <c r="F219" s="15">
        <v>170</v>
      </c>
      <c r="G219" s="15">
        <v>194</v>
      </c>
      <c r="H219" s="15">
        <v>166</v>
      </c>
      <c r="I219" s="15">
        <v>202</v>
      </c>
      <c r="J219" s="15">
        <v>196</v>
      </c>
      <c r="K219" s="15">
        <v>168</v>
      </c>
      <c r="L219" s="15">
        <v>146</v>
      </c>
      <c r="M219" s="15">
        <v>302</v>
      </c>
      <c r="N219" s="15">
        <v>232</v>
      </c>
      <c r="O219" s="15">
        <v>194</v>
      </c>
    </row>
    <row r="220" spans="1:15">
      <c r="A220" s="209" t="str">
        <f>"I"&amp;all_sampels_cleaned!B220</f>
        <v>I442</v>
      </c>
      <c r="B220" s="209">
        <v>5</v>
      </c>
      <c r="C220" s="15">
        <v>139</v>
      </c>
      <c r="D220" s="15">
        <v>332</v>
      </c>
      <c r="E220" s="15">
        <v>150</v>
      </c>
      <c r="F220" s="15">
        <v>158</v>
      </c>
      <c r="G220" s="15">
        <v>194</v>
      </c>
      <c r="H220" s="15">
        <v>163</v>
      </c>
      <c r="I220" s="15">
        <v>202</v>
      </c>
      <c r="J220" s="15">
        <v>184</v>
      </c>
      <c r="K220" s="15">
        <v>162</v>
      </c>
      <c r="L220" s="15">
        <v>152</v>
      </c>
      <c r="M220" s="15">
        <v>302</v>
      </c>
      <c r="N220" s="15">
        <v>232</v>
      </c>
      <c r="O220" s="15">
        <v>224</v>
      </c>
    </row>
    <row r="221" spans="1:15">
      <c r="A221" s="209" t="str">
        <f>"I"&amp;all_sampels_cleaned!B221</f>
        <v>I442</v>
      </c>
      <c r="B221" s="209">
        <v>5</v>
      </c>
      <c r="C221" s="15">
        <v>143</v>
      </c>
      <c r="D221" s="15">
        <v>302</v>
      </c>
      <c r="E221" s="15">
        <v>150</v>
      </c>
      <c r="F221" s="15">
        <v>150</v>
      </c>
      <c r="G221" s="15">
        <v>194</v>
      </c>
      <c r="H221" s="15">
        <v>163</v>
      </c>
      <c r="I221" s="15">
        <v>204</v>
      </c>
      <c r="J221" s="15">
        <v>184</v>
      </c>
      <c r="K221" s="15">
        <v>168</v>
      </c>
      <c r="L221" s="15">
        <v>150</v>
      </c>
      <c r="M221" s="15">
        <v>311</v>
      </c>
      <c r="N221" s="15">
        <v>232</v>
      </c>
      <c r="O221" s="15">
        <v>194</v>
      </c>
    </row>
    <row r="222" spans="1:15">
      <c r="A222" s="209" t="str">
        <f>"I"&amp;all_sampels_cleaned!B222</f>
        <v>I443</v>
      </c>
      <c r="B222" s="209">
        <v>5</v>
      </c>
      <c r="C222" s="15">
        <v>139</v>
      </c>
      <c r="D222" s="15">
        <v>302</v>
      </c>
      <c r="E222" s="15">
        <v>150</v>
      </c>
      <c r="F222" s="15">
        <v>158</v>
      </c>
      <c r="G222" s="15">
        <v>194</v>
      </c>
      <c r="H222" s="15">
        <v>163</v>
      </c>
      <c r="I222" s="15">
        <v>202</v>
      </c>
      <c r="J222" s="15">
        <v>196</v>
      </c>
      <c r="K222" s="15">
        <v>162</v>
      </c>
      <c r="L222" s="15">
        <v>158</v>
      </c>
      <c r="M222" s="15">
        <v>302</v>
      </c>
      <c r="N222" s="15">
        <v>232</v>
      </c>
      <c r="O222" s="15">
        <v>224</v>
      </c>
    </row>
    <row r="223" spans="1:15">
      <c r="A223" s="209" t="str">
        <f>"I"&amp;all_sampels_cleaned!B223</f>
        <v>I443</v>
      </c>
      <c r="B223" s="209">
        <v>5</v>
      </c>
      <c r="C223" s="15">
        <v>143</v>
      </c>
      <c r="D223" s="15">
        <v>302</v>
      </c>
      <c r="E223" s="15">
        <v>152</v>
      </c>
      <c r="F223" s="15">
        <v>170</v>
      </c>
      <c r="G223" s="15">
        <v>215</v>
      </c>
      <c r="H223" s="15">
        <v>166</v>
      </c>
      <c r="I223" s="15">
        <v>202</v>
      </c>
      <c r="J223" s="15">
        <v>184</v>
      </c>
      <c r="K223" s="15">
        <v>162</v>
      </c>
      <c r="L223" s="15">
        <v>146</v>
      </c>
      <c r="M223" s="15">
        <v>302</v>
      </c>
      <c r="N223" s="15">
        <v>232</v>
      </c>
      <c r="O223" s="15">
        <v>224</v>
      </c>
    </row>
    <row r="224" spans="1:15">
      <c r="A224" s="209" t="str">
        <f>"I"&amp;all_sampels_cleaned!B224</f>
        <v>I444</v>
      </c>
      <c r="B224" s="209">
        <v>5</v>
      </c>
      <c r="C224" s="15">
        <v>143</v>
      </c>
      <c r="D224" s="15">
        <v>302</v>
      </c>
      <c r="E224" s="15">
        <v>150</v>
      </c>
      <c r="F224" s="15">
        <v>158</v>
      </c>
      <c r="G224" s="15">
        <v>194</v>
      </c>
      <c r="H224" s="15">
        <v>163</v>
      </c>
      <c r="I224" s="15">
        <v>204</v>
      </c>
      <c r="J224" s="15">
        <v>182</v>
      </c>
      <c r="K224" s="15">
        <v>162</v>
      </c>
      <c r="L224" s="15">
        <v>158</v>
      </c>
      <c r="M224" s="15">
        <v>302</v>
      </c>
      <c r="N224" s="15">
        <v>232</v>
      </c>
      <c r="O224" s="15">
        <v>224</v>
      </c>
    </row>
    <row r="225" spans="1:15">
      <c r="A225" s="209" t="str">
        <f>"I"&amp;all_sampels_cleaned!B225</f>
        <v>I444</v>
      </c>
      <c r="B225" s="209">
        <v>5</v>
      </c>
      <c r="C225" s="15">
        <v>143</v>
      </c>
      <c r="D225" s="15">
        <v>302</v>
      </c>
      <c r="E225" s="15">
        <v>154</v>
      </c>
      <c r="F225" s="15">
        <v>154</v>
      </c>
      <c r="G225" s="15">
        <v>215</v>
      </c>
      <c r="H225" s="15">
        <v>166</v>
      </c>
      <c r="I225" s="15">
        <v>208</v>
      </c>
      <c r="J225" s="15">
        <v>196</v>
      </c>
      <c r="K225" s="15">
        <v>159</v>
      </c>
      <c r="L225" s="15">
        <v>152</v>
      </c>
      <c r="M225" s="15">
        <v>302</v>
      </c>
      <c r="N225" s="15">
        <v>232</v>
      </c>
      <c r="O225" s="15">
        <v>208</v>
      </c>
    </row>
    <row r="226" spans="1:15">
      <c r="A226" s="209" t="str">
        <f>"I"&amp;all_sampels_cleaned!B226</f>
        <v>I445</v>
      </c>
      <c r="B226" s="209">
        <v>5</v>
      </c>
      <c r="C226" s="15">
        <v>143</v>
      </c>
      <c r="D226" s="15">
        <v>282</v>
      </c>
      <c r="E226" s="15">
        <v>150</v>
      </c>
      <c r="F226" s="15">
        <v>150</v>
      </c>
      <c r="G226" s="15">
        <v>194</v>
      </c>
      <c r="H226" s="15">
        <v>163</v>
      </c>
      <c r="I226" s="15">
        <v>202</v>
      </c>
      <c r="J226" s="15">
        <v>196</v>
      </c>
      <c r="K226" s="15">
        <v>162</v>
      </c>
      <c r="L226" s="15">
        <v>150</v>
      </c>
      <c r="M226" s="15">
        <v>302</v>
      </c>
      <c r="N226" s="15">
        <v>232</v>
      </c>
      <c r="O226" s="15">
        <v>224</v>
      </c>
    </row>
    <row r="227" spans="1:15">
      <c r="A227" s="209" t="str">
        <f>"I"&amp;all_sampels_cleaned!B227</f>
        <v>I445</v>
      </c>
      <c r="B227" s="209">
        <v>5</v>
      </c>
      <c r="C227" s="15">
        <v>131</v>
      </c>
      <c r="D227" s="15">
        <v>302</v>
      </c>
      <c r="E227" s="15">
        <v>150</v>
      </c>
      <c r="F227" s="15">
        <v>150</v>
      </c>
      <c r="G227" s="15">
        <v>215</v>
      </c>
      <c r="H227" s="15">
        <v>166</v>
      </c>
      <c r="I227" s="15">
        <v>202</v>
      </c>
      <c r="J227" s="15">
        <v>196</v>
      </c>
      <c r="K227" s="15">
        <v>156</v>
      </c>
      <c r="L227" s="15">
        <v>146</v>
      </c>
      <c r="M227" s="15">
        <v>293</v>
      </c>
      <c r="N227" s="15">
        <v>232</v>
      </c>
      <c r="O227" s="15">
        <v>194</v>
      </c>
    </row>
    <row r="228" spans="1:15">
      <c r="A228" s="209" t="str">
        <f>"I"&amp;all_sampels_cleaned!B228</f>
        <v>I446</v>
      </c>
      <c r="B228" s="209">
        <v>5</v>
      </c>
      <c r="C228" s="15">
        <v>139</v>
      </c>
      <c r="D228" s="15">
        <v>302</v>
      </c>
      <c r="E228" s="15">
        <v>150</v>
      </c>
      <c r="F228" s="15">
        <v>170</v>
      </c>
      <c r="G228" s="15">
        <v>215</v>
      </c>
      <c r="H228" s="15">
        <v>163</v>
      </c>
      <c r="I228" s="15">
        <v>206</v>
      </c>
      <c r="J228" s="15">
        <v>186</v>
      </c>
      <c r="K228" s="15">
        <v>162</v>
      </c>
      <c r="L228" s="15">
        <v>168</v>
      </c>
      <c r="M228" s="15">
        <v>302</v>
      </c>
      <c r="N228" s="15">
        <v>232</v>
      </c>
      <c r="O228" s="15">
        <v>224</v>
      </c>
    </row>
    <row r="229" spans="1:15">
      <c r="A229" s="209" t="str">
        <f>"I"&amp;all_sampels_cleaned!B229</f>
        <v>I446</v>
      </c>
      <c r="B229" s="209">
        <v>5</v>
      </c>
      <c r="C229" s="15">
        <v>139</v>
      </c>
      <c r="D229" s="15">
        <v>329</v>
      </c>
      <c r="E229" s="15">
        <v>150</v>
      </c>
      <c r="F229" s="15">
        <v>154</v>
      </c>
      <c r="G229" s="15">
        <v>215</v>
      </c>
      <c r="H229" s="15">
        <v>163</v>
      </c>
      <c r="I229" s="15">
        <v>202</v>
      </c>
      <c r="J229" s="15">
        <v>200</v>
      </c>
      <c r="K229" s="15">
        <v>168</v>
      </c>
      <c r="L229" s="15">
        <v>134</v>
      </c>
      <c r="M229" s="15">
        <v>293</v>
      </c>
      <c r="N229" s="15">
        <v>214</v>
      </c>
      <c r="O229" s="15">
        <v>224</v>
      </c>
    </row>
    <row r="230" spans="1:15">
      <c r="A230" s="209" t="str">
        <f>"I"&amp;all_sampels_cleaned!B230</f>
        <v>I447</v>
      </c>
      <c r="B230" s="209">
        <v>5</v>
      </c>
      <c r="C230" s="15">
        <v>139</v>
      </c>
      <c r="D230" s="15">
        <v>302</v>
      </c>
      <c r="E230" s="15">
        <v>150</v>
      </c>
      <c r="F230" s="15">
        <v>158</v>
      </c>
      <c r="G230" s="15">
        <v>194</v>
      </c>
      <c r="H230" s="15">
        <v>163</v>
      </c>
      <c r="I230" s="15">
        <v>202</v>
      </c>
      <c r="J230" s="15">
        <v>196</v>
      </c>
      <c r="K230" s="15">
        <v>162</v>
      </c>
      <c r="L230" s="15">
        <v>158</v>
      </c>
      <c r="M230" s="15">
        <v>302</v>
      </c>
      <c r="N230" s="15">
        <v>232</v>
      </c>
      <c r="O230" s="15">
        <v>224</v>
      </c>
    </row>
    <row r="231" spans="1:15">
      <c r="A231" s="209" t="str">
        <f>"I"&amp;all_sampels_cleaned!B231</f>
        <v>I447</v>
      </c>
      <c r="B231" s="209">
        <v>5</v>
      </c>
      <c r="C231" s="15">
        <v>143</v>
      </c>
      <c r="D231" s="15">
        <v>302</v>
      </c>
      <c r="E231" s="15">
        <v>152</v>
      </c>
      <c r="F231" s="15">
        <v>170</v>
      </c>
      <c r="G231" s="15">
        <v>197</v>
      </c>
      <c r="H231" s="15">
        <v>166</v>
      </c>
      <c r="I231" s="15">
        <v>206</v>
      </c>
      <c r="J231" s="15">
        <v>198</v>
      </c>
      <c r="K231" s="15">
        <v>162</v>
      </c>
      <c r="L231" s="15">
        <v>146</v>
      </c>
      <c r="M231" s="15">
        <v>302</v>
      </c>
      <c r="N231" s="15">
        <v>232</v>
      </c>
      <c r="O231" s="15">
        <v>224</v>
      </c>
    </row>
    <row r="232" spans="1:15">
      <c r="A232" s="209" t="str">
        <f>"I"&amp;all_sampels_cleaned!B232</f>
        <v>I448</v>
      </c>
      <c r="B232" s="209">
        <v>5</v>
      </c>
      <c r="C232" s="15">
        <v>143</v>
      </c>
      <c r="D232" s="15">
        <v>302</v>
      </c>
      <c r="E232" s="15">
        <v>150</v>
      </c>
      <c r="F232" s="15">
        <v>158</v>
      </c>
      <c r="G232" s="15">
        <v>194</v>
      </c>
      <c r="H232" s="15">
        <v>163</v>
      </c>
      <c r="I232" s="15">
        <v>202</v>
      </c>
      <c r="J232" s="15">
        <v>196</v>
      </c>
      <c r="K232" s="15">
        <v>150</v>
      </c>
      <c r="L232" s="15">
        <v>158</v>
      </c>
      <c r="M232" s="15">
        <v>302</v>
      </c>
      <c r="N232" s="15">
        <v>232</v>
      </c>
      <c r="O232" s="15">
        <v>224</v>
      </c>
    </row>
    <row r="233" spans="1:15">
      <c r="A233" s="209" t="str">
        <f>"I"&amp;all_sampels_cleaned!B233</f>
        <v>I448</v>
      </c>
      <c r="B233" s="209">
        <v>5</v>
      </c>
      <c r="C233" s="15">
        <v>139</v>
      </c>
      <c r="D233" s="15">
        <v>338</v>
      </c>
      <c r="E233" s="15">
        <v>150</v>
      </c>
      <c r="F233" s="15">
        <v>170</v>
      </c>
      <c r="G233" s="15">
        <v>215</v>
      </c>
      <c r="H233" s="15">
        <v>166</v>
      </c>
      <c r="I233" s="15">
        <v>202</v>
      </c>
      <c r="J233" s="15">
        <v>182</v>
      </c>
      <c r="K233" s="15">
        <v>162</v>
      </c>
      <c r="L233" s="15">
        <v>146</v>
      </c>
      <c r="M233" s="15">
        <v>302</v>
      </c>
      <c r="N233" s="15">
        <v>232</v>
      </c>
      <c r="O233" s="15">
        <v>224</v>
      </c>
    </row>
    <row r="234" spans="1:15">
      <c r="A234" s="209" t="str">
        <f>"I"&amp;all_sampels_cleaned!B234</f>
        <v>I449</v>
      </c>
      <c r="B234" s="209">
        <v>5</v>
      </c>
      <c r="C234" s="15">
        <v>139</v>
      </c>
      <c r="D234" s="15">
        <v>302</v>
      </c>
      <c r="E234" s="15">
        <v>150</v>
      </c>
      <c r="F234" s="15">
        <v>158</v>
      </c>
      <c r="G234" s="15">
        <v>194</v>
      </c>
      <c r="H234" s="15">
        <v>163</v>
      </c>
      <c r="I234" s="15">
        <v>202</v>
      </c>
      <c r="J234" s="15">
        <v>196</v>
      </c>
      <c r="K234" s="15">
        <v>162</v>
      </c>
      <c r="L234" s="15">
        <v>158</v>
      </c>
      <c r="M234" s="15">
        <v>302</v>
      </c>
      <c r="N234" s="15">
        <v>232</v>
      </c>
      <c r="O234" s="15">
        <v>230</v>
      </c>
    </row>
    <row r="235" spans="1:15">
      <c r="A235" s="209" t="str">
        <f>"I"&amp;all_sampels_cleaned!B235</f>
        <v>I449</v>
      </c>
      <c r="B235" s="209">
        <v>5</v>
      </c>
      <c r="C235" s="15">
        <v>143</v>
      </c>
      <c r="D235" s="15">
        <v>329</v>
      </c>
      <c r="E235" s="15">
        <v>152</v>
      </c>
      <c r="F235" s="15">
        <v>170</v>
      </c>
      <c r="G235" s="15">
        <v>194</v>
      </c>
      <c r="H235" s="15">
        <v>160</v>
      </c>
      <c r="I235" s="15">
        <v>206</v>
      </c>
      <c r="J235" s="15">
        <v>196</v>
      </c>
      <c r="K235" s="15">
        <v>162</v>
      </c>
      <c r="L235" s="15">
        <v>146</v>
      </c>
      <c r="M235" s="15">
        <v>293</v>
      </c>
      <c r="N235" s="15">
        <v>214</v>
      </c>
      <c r="O235" s="15">
        <v>232</v>
      </c>
    </row>
    <row r="236" spans="1:15">
      <c r="A236" s="209" t="str">
        <f>"I"&amp;all_sampels_cleaned!B236</f>
        <v>I211</v>
      </c>
      <c r="B236" s="209">
        <v>6</v>
      </c>
      <c r="C236" s="15">
        <v>139</v>
      </c>
      <c r="D236" s="15">
        <v>302</v>
      </c>
      <c r="E236" s="15">
        <v>142</v>
      </c>
      <c r="F236" s="15">
        <v>186</v>
      </c>
      <c r="G236" s="15">
        <v>194</v>
      </c>
      <c r="H236" s="15">
        <v>163</v>
      </c>
      <c r="I236" s="15">
        <v>202</v>
      </c>
      <c r="J236" s="15">
        <v>196</v>
      </c>
      <c r="K236" s="15">
        <v>150</v>
      </c>
      <c r="L236" s="15">
        <v>122</v>
      </c>
      <c r="M236" s="15">
        <v>302</v>
      </c>
      <c r="N236" s="15">
        <v>232</v>
      </c>
      <c r="O236" s="15">
        <v>214</v>
      </c>
    </row>
    <row r="237" spans="1:15">
      <c r="A237" s="209" t="str">
        <f>"I"&amp;all_sampels_cleaned!B237</f>
        <v>I211</v>
      </c>
      <c r="B237" s="209">
        <v>6</v>
      </c>
      <c r="C237" s="15">
        <v>143</v>
      </c>
      <c r="D237" s="15">
        <v>293</v>
      </c>
      <c r="E237" s="15">
        <v>150</v>
      </c>
      <c r="F237" s="15">
        <v>158</v>
      </c>
      <c r="G237" s="15">
        <v>194</v>
      </c>
      <c r="H237" s="15">
        <v>166</v>
      </c>
      <c r="I237" s="15">
        <v>206</v>
      </c>
      <c r="J237" s="15">
        <v>182</v>
      </c>
      <c r="K237" s="15">
        <v>162</v>
      </c>
      <c r="L237" s="15">
        <v>132</v>
      </c>
      <c r="M237" s="15">
        <v>302</v>
      </c>
      <c r="N237" s="15">
        <v>232</v>
      </c>
      <c r="O237" s="15">
        <v>224</v>
      </c>
    </row>
    <row r="238" spans="1:15">
      <c r="A238" s="209" t="str">
        <f>"I"&amp;all_sampels_cleaned!B238</f>
        <v>I212</v>
      </c>
      <c r="B238" s="209">
        <v>6</v>
      </c>
      <c r="C238" s="15">
        <v>139</v>
      </c>
      <c r="D238" s="15">
        <v>293</v>
      </c>
      <c r="E238" s="15">
        <v>140</v>
      </c>
      <c r="F238" s="15">
        <v>158</v>
      </c>
      <c r="G238" s="15">
        <v>194</v>
      </c>
      <c r="H238" s="15">
        <v>166</v>
      </c>
      <c r="I238" s="15">
        <v>200</v>
      </c>
      <c r="J238" s="15">
        <v>200</v>
      </c>
      <c r="K238" s="15">
        <v>150</v>
      </c>
      <c r="L238" s="15">
        <v>146</v>
      </c>
      <c r="M238" s="15">
        <v>302</v>
      </c>
      <c r="N238" s="15">
        <v>232</v>
      </c>
      <c r="O238" s="15">
        <v>224</v>
      </c>
    </row>
    <row r="239" spans="1:15">
      <c r="A239" s="209" t="str">
        <f>"I"&amp;all_sampels_cleaned!B239</f>
        <v>I212</v>
      </c>
      <c r="B239" s="209">
        <v>6</v>
      </c>
      <c r="C239" s="15">
        <v>143</v>
      </c>
      <c r="D239" s="15">
        <v>329</v>
      </c>
      <c r="E239" s="15">
        <v>140</v>
      </c>
      <c r="F239" s="15">
        <v>154</v>
      </c>
      <c r="G239" s="15">
        <v>200</v>
      </c>
      <c r="H239" s="15">
        <v>166</v>
      </c>
      <c r="I239" s="15">
        <v>202</v>
      </c>
      <c r="J239" s="15">
        <v>196</v>
      </c>
      <c r="K239" s="15">
        <v>162</v>
      </c>
      <c r="L239" s="15">
        <v>158</v>
      </c>
      <c r="M239" s="15">
        <v>302</v>
      </c>
      <c r="N239" s="15">
        <v>232</v>
      </c>
      <c r="O239" s="15">
        <v>232</v>
      </c>
    </row>
    <row r="240" spans="1:15">
      <c r="A240" s="209" t="str">
        <f>"I"&amp;all_sampels_cleaned!B240</f>
        <v>I213</v>
      </c>
      <c r="B240" s="209">
        <v>6</v>
      </c>
      <c r="C240" s="15">
        <v>139</v>
      </c>
      <c r="D240" s="15">
        <v>332</v>
      </c>
      <c r="E240" s="15">
        <v>148</v>
      </c>
      <c r="F240" s="15">
        <v>186</v>
      </c>
      <c r="G240" s="15">
        <v>194</v>
      </c>
      <c r="H240" s="15">
        <v>163</v>
      </c>
      <c r="I240" s="15">
        <v>202</v>
      </c>
      <c r="J240" s="15">
        <v>200</v>
      </c>
      <c r="K240" s="15">
        <v>156</v>
      </c>
      <c r="L240" s="15">
        <v>122</v>
      </c>
      <c r="M240" s="15">
        <v>302</v>
      </c>
      <c r="N240" s="15">
        <v>232</v>
      </c>
      <c r="O240" s="15">
        <v>214</v>
      </c>
    </row>
    <row r="241" spans="1:15">
      <c r="A241" s="209" t="str">
        <f>"I"&amp;all_sampels_cleaned!B241</f>
        <v>I213</v>
      </c>
      <c r="B241" s="209">
        <v>6</v>
      </c>
      <c r="C241" s="15">
        <v>131</v>
      </c>
      <c r="D241" s="15">
        <v>302</v>
      </c>
      <c r="E241" s="15">
        <v>140</v>
      </c>
      <c r="F241" s="15">
        <v>158</v>
      </c>
      <c r="G241" s="15">
        <v>197</v>
      </c>
      <c r="H241" s="15">
        <v>166</v>
      </c>
      <c r="I241" s="15">
        <v>202</v>
      </c>
      <c r="J241" s="15">
        <v>196</v>
      </c>
      <c r="K241" s="15">
        <v>162</v>
      </c>
      <c r="L241" s="15">
        <v>132</v>
      </c>
      <c r="M241" s="15">
        <v>302</v>
      </c>
      <c r="N241" s="15">
        <v>232</v>
      </c>
      <c r="O241" s="15">
        <v>224</v>
      </c>
    </row>
    <row r="242" spans="1:15">
      <c r="A242" s="209" t="str">
        <f>"I"&amp;all_sampels_cleaned!B242</f>
        <v>I214</v>
      </c>
      <c r="B242" s="209">
        <v>6</v>
      </c>
      <c r="C242" s="15">
        <v>139</v>
      </c>
      <c r="D242" s="15">
        <v>332</v>
      </c>
      <c r="E242" s="15">
        <v>142</v>
      </c>
      <c r="F242" s="15">
        <v>158</v>
      </c>
      <c r="G242" s="15">
        <v>194</v>
      </c>
      <c r="H242" s="15">
        <v>166</v>
      </c>
      <c r="I242" s="15">
        <v>200</v>
      </c>
      <c r="J242" s="15">
        <v>184</v>
      </c>
      <c r="K242" s="15">
        <v>150</v>
      </c>
      <c r="L242" s="15">
        <v>122</v>
      </c>
      <c r="M242" s="15">
        <v>302</v>
      </c>
      <c r="N242" s="15">
        <v>232</v>
      </c>
      <c r="O242" s="15">
        <v>224</v>
      </c>
    </row>
    <row r="243" spans="1:15">
      <c r="A243" s="209" t="str">
        <f>"I"&amp;all_sampels_cleaned!B243</f>
        <v>I214</v>
      </c>
      <c r="B243" s="209">
        <v>6</v>
      </c>
      <c r="C243" s="15">
        <v>139</v>
      </c>
      <c r="D243" s="15">
        <v>302</v>
      </c>
      <c r="E243" s="15">
        <v>150</v>
      </c>
      <c r="F243" s="15">
        <v>186</v>
      </c>
      <c r="G243" s="15">
        <v>215</v>
      </c>
      <c r="H243" s="15">
        <v>160</v>
      </c>
      <c r="I243" s="15">
        <v>202</v>
      </c>
      <c r="J243" s="15">
        <v>198</v>
      </c>
      <c r="K243" s="15">
        <v>150</v>
      </c>
      <c r="L243" s="15">
        <v>132</v>
      </c>
      <c r="M243" s="15">
        <v>302</v>
      </c>
      <c r="N243" s="15">
        <v>232</v>
      </c>
      <c r="O243" s="15">
        <v>230</v>
      </c>
    </row>
    <row r="244" spans="1:15">
      <c r="A244" s="209" t="str">
        <f>"I"&amp;all_sampels_cleaned!B244</f>
        <v>I215</v>
      </c>
      <c r="B244" s="209">
        <v>6</v>
      </c>
      <c r="C244" s="15">
        <v>139</v>
      </c>
      <c r="D244" s="15">
        <v>320</v>
      </c>
      <c r="E244" s="15">
        <v>152</v>
      </c>
      <c r="F244" s="15">
        <v>150</v>
      </c>
      <c r="G244" s="15">
        <v>215</v>
      </c>
      <c r="H244" s="15">
        <v>160</v>
      </c>
      <c r="I244" s="15">
        <v>202</v>
      </c>
      <c r="J244" s="15">
        <v>196</v>
      </c>
      <c r="K244" s="15">
        <v>162</v>
      </c>
      <c r="L244" s="15">
        <v>122</v>
      </c>
      <c r="M244" s="15">
        <v>320</v>
      </c>
      <c r="N244" s="15">
        <v>232</v>
      </c>
      <c r="O244" s="15">
        <v>230</v>
      </c>
    </row>
    <row r="245" spans="1:15">
      <c r="A245" s="209" t="str">
        <f>"I"&amp;all_sampels_cleaned!B245</f>
        <v>I215</v>
      </c>
      <c r="B245" s="209">
        <v>6</v>
      </c>
      <c r="C245" s="15">
        <v>143</v>
      </c>
      <c r="D245" s="15">
        <v>338</v>
      </c>
      <c r="E245" s="15">
        <v>142</v>
      </c>
      <c r="F245" s="15">
        <v>138</v>
      </c>
      <c r="G245" s="15">
        <v>215</v>
      </c>
      <c r="H245" s="15">
        <v>163</v>
      </c>
      <c r="I245" s="15">
        <v>202</v>
      </c>
      <c r="J245" s="15">
        <v>196</v>
      </c>
      <c r="K245" s="15">
        <v>150</v>
      </c>
      <c r="L245" s="15">
        <v>132</v>
      </c>
      <c r="M245" s="15">
        <v>302</v>
      </c>
      <c r="N245" s="15">
        <v>232</v>
      </c>
      <c r="O245" s="15">
        <v>167</v>
      </c>
    </row>
    <row r="246" spans="1:15">
      <c r="A246" s="209" t="str">
        <f>"I"&amp;all_sampels_cleaned!B246</f>
        <v>I216</v>
      </c>
      <c r="B246" s="209">
        <v>6</v>
      </c>
      <c r="C246" s="15">
        <v>139</v>
      </c>
      <c r="D246" s="15">
        <v>329</v>
      </c>
      <c r="E246" s="15">
        <v>152</v>
      </c>
      <c r="F246" s="15">
        <v>150</v>
      </c>
      <c r="G246" s="15">
        <v>194</v>
      </c>
      <c r="H246" s="15">
        <v>166</v>
      </c>
      <c r="I246" s="15">
        <v>202</v>
      </c>
      <c r="J246" s="15">
        <v>184</v>
      </c>
      <c r="K246" s="15">
        <v>147</v>
      </c>
      <c r="L246" s="15">
        <v>146</v>
      </c>
      <c r="M246" s="15">
        <v>302</v>
      </c>
      <c r="N246" s="15">
        <v>232</v>
      </c>
      <c r="O246" s="15">
        <v>224</v>
      </c>
    </row>
    <row r="247" spans="1:15">
      <c r="A247" s="209" t="str">
        <f>"I"&amp;all_sampels_cleaned!B247</f>
        <v>I216</v>
      </c>
      <c r="B247" s="209">
        <v>6</v>
      </c>
      <c r="C247" s="15">
        <v>131</v>
      </c>
      <c r="D247" s="15">
        <v>326</v>
      </c>
      <c r="E247" s="15">
        <v>142</v>
      </c>
      <c r="F247" s="15">
        <v>154</v>
      </c>
      <c r="G247" s="15">
        <v>215</v>
      </c>
      <c r="H247" s="15">
        <v>163</v>
      </c>
      <c r="I247" s="15">
        <v>204</v>
      </c>
      <c r="J247" s="15">
        <v>200</v>
      </c>
      <c r="K247" s="15">
        <v>150</v>
      </c>
      <c r="L247" s="15">
        <v>150</v>
      </c>
      <c r="M247" s="15">
        <v>311</v>
      </c>
      <c r="N247" s="15">
        <v>232</v>
      </c>
      <c r="O247" s="15">
        <v>227</v>
      </c>
    </row>
    <row r="248" spans="1:15">
      <c r="A248" s="209" t="str">
        <f>"I"&amp;all_sampels_cleaned!B248</f>
        <v>I217</v>
      </c>
      <c r="B248" s="209">
        <v>6</v>
      </c>
      <c r="C248" s="15">
        <v>143</v>
      </c>
      <c r="D248" s="15">
        <v>302</v>
      </c>
      <c r="E248" s="15">
        <v>150</v>
      </c>
      <c r="F248" s="15">
        <v>150</v>
      </c>
      <c r="G248" s="15">
        <v>194</v>
      </c>
      <c r="H248" s="15">
        <v>163</v>
      </c>
      <c r="I248" s="15">
        <v>202</v>
      </c>
      <c r="J248" s="15">
        <v>196</v>
      </c>
      <c r="K248" s="15">
        <v>162</v>
      </c>
      <c r="L248" s="15">
        <v>134</v>
      </c>
      <c r="M248" s="15">
        <v>302</v>
      </c>
      <c r="N248" s="15">
        <v>232</v>
      </c>
      <c r="O248" s="15">
        <v>217</v>
      </c>
    </row>
    <row r="249" spans="1:15">
      <c r="A249" s="209" t="str">
        <f>"I"&amp;all_sampels_cleaned!B249</f>
        <v>I217</v>
      </c>
      <c r="B249" s="209">
        <v>6</v>
      </c>
      <c r="C249" s="15">
        <v>143</v>
      </c>
      <c r="D249" s="15">
        <v>329</v>
      </c>
      <c r="E249" s="15">
        <v>140</v>
      </c>
      <c r="F249" s="15">
        <v>182</v>
      </c>
      <c r="G249" s="15">
        <v>200</v>
      </c>
      <c r="H249" s="15">
        <v>166</v>
      </c>
      <c r="I249" s="15">
        <v>188</v>
      </c>
      <c r="J249" s="15">
        <v>200</v>
      </c>
      <c r="K249" s="15">
        <v>158</v>
      </c>
      <c r="L249" s="15">
        <v>158</v>
      </c>
      <c r="M249" s="15">
        <v>302</v>
      </c>
      <c r="N249" s="15">
        <v>232</v>
      </c>
      <c r="O249" s="15">
        <v>194</v>
      </c>
    </row>
    <row r="250" spans="1:15">
      <c r="A250" s="209" t="str">
        <f>"I"&amp;all_sampels_cleaned!B250</f>
        <v>I218</v>
      </c>
      <c r="B250" s="209">
        <v>6</v>
      </c>
      <c r="C250" s="15">
        <v>139</v>
      </c>
      <c r="D250" s="15">
        <v>302</v>
      </c>
      <c r="E250" s="15">
        <v>138</v>
      </c>
      <c r="F250" s="15">
        <v>154</v>
      </c>
      <c r="G250" s="15">
        <v>194</v>
      </c>
      <c r="H250" s="15">
        <v>163</v>
      </c>
      <c r="I250" s="15">
        <v>202</v>
      </c>
      <c r="J250" s="15">
        <v>196</v>
      </c>
      <c r="K250" s="15">
        <v>162</v>
      </c>
      <c r="L250" s="15">
        <v>124</v>
      </c>
      <c r="M250" s="15">
        <v>302</v>
      </c>
      <c r="N250" s="15">
        <v>232</v>
      </c>
      <c r="O250" s="15">
        <v>224</v>
      </c>
    </row>
    <row r="251" spans="1:15">
      <c r="A251" s="209" t="str">
        <f>"I"&amp;all_sampels_cleaned!B251</f>
        <v>I218</v>
      </c>
      <c r="B251" s="209">
        <v>6</v>
      </c>
      <c r="C251" s="15">
        <v>139</v>
      </c>
      <c r="D251" s="15">
        <v>293</v>
      </c>
      <c r="E251" s="15">
        <v>140</v>
      </c>
      <c r="F251" s="15">
        <v>154</v>
      </c>
      <c r="G251" s="15">
        <v>194</v>
      </c>
      <c r="H251" s="15">
        <v>166</v>
      </c>
      <c r="I251" s="15">
        <v>202</v>
      </c>
      <c r="J251" s="15">
        <v>196</v>
      </c>
      <c r="K251" s="15">
        <v>162</v>
      </c>
      <c r="L251" s="15">
        <v>134</v>
      </c>
      <c r="M251" s="15">
        <v>293</v>
      </c>
      <c r="N251" s="15">
        <v>216</v>
      </c>
      <c r="O251" s="15">
        <v>224</v>
      </c>
    </row>
    <row r="252" spans="1:15">
      <c r="A252" s="209" t="str">
        <f>"I"&amp;all_sampels_cleaned!B252</f>
        <v>I219</v>
      </c>
      <c r="B252" s="209">
        <v>6</v>
      </c>
      <c r="C252" s="15">
        <v>139</v>
      </c>
      <c r="D252" s="15">
        <v>302</v>
      </c>
      <c r="E252" s="15">
        <v>152</v>
      </c>
      <c r="F252" s="15">
        <v>158</v>
      </c>
      <c r="G252" s="15">
        <v>194</v>
      </c>
      <c r="H252" s="15">
        <v>163</v>
      </c>
      <c r="I252" s="15">
        <v>202</v>
      </c>
      <c r="J252" s="15">
        <v>196</v>
      </c>
      <c r="K252" s="15">
        <v>168</v>
      </c>
      <c r="L252" s="15">
        <v>154</v>
      </c>
      <c r="M252" s="15">
        <v>302</v>
      </c>
      <c r="N252" s="15">
        <v>232</v>
      </c>
      <c r="O252" s="15">
        <v>224</v>
      </c>
    </row>
    <row r="253" spans="1:15">
      <c r="A253" s="209" t="str">
        <f>"I"&amp;all_sampels_cleaned!B253</f>
        <v>I219</v>
      </c>
      <c r="B253" s="209">
        <v>6</v>
      </c>
      <c r="C253" s="15">
        <v>139</v>
      </c>
      <c r="D253" s="15">
        <v>338</v>
      </c>
      <c r="E253" s="15">
        <v>140</v>
      </c>
      <c r="F253" s="15">
        <v>158</v>
      </c>
      <c r="G253" s="15">
        <v>194</v>
      </c>
      <c r="H253" s="15">
        <v>163</v>
      </c>
      <c r="I253" s="15">
        <v>206</v>
      </c>
      <c r="J253" s="15">
        <v>196</v>
      </c>
      <c r="K253" s="15">
        <v>162</v>
      </c>
      <c r="L253" s="15">
        <v>124</v>
      </c>
      <c r="M253" s="15">
        <v>293</v>
      </c>
      <c r="N253" s="15">
        <v>232</v>
      </c>
      <c r="O253" s="15">
        <v>230</v>
      </c>
    </row>
    <row r="254" spans="1:15">
      <c r="A254" s="209" t="str">
        <f>"I"&amp;all_sampels_cleaned!B254</f>
        <v>I220</v>
      </c>
      <c r="B254" s="209">
        <v>6</v>
      </c>
      <c r="C254" s="15">
        <v>143</v>
      </c>
      <c r="D254" s="15">
        <v>302</v>
      </c>
      <c r="E254" s="15">
        <v>150</v>
      </c>
      <c r="F254" s="15">
        <v>158</v>
      </c>
      <c r="G254" s="15">
        <v>194</v>
      </c>
      <c r="H254" s="15">
        <v>160</v>
      </c>
      <c r="I254" s="15">
        <v>202</v>
      </c>
      <c r="J254" s="15">
        <v>200</v>
      </c>
      <c r="K254" s="15">
        <v>162</v>
      </c>
      <c r="L254" s="15">
        <v>122</v>
      </c>
      <c r="M254" s="15">
        <v>302</v>
      </c>
      <c r="N254" s="15">
        <v>232</v>
      </c>
      <c r="O254" s="15">
        <v>224</v>
      </c>
    </row>
    <row r="255" spans="1:15">
      <c r="A255" s="209" t="str">
        <f>"I"&amp;all_sampels_cleaned!B255</f>
        <v>I220</v>
      </c>
      <c r="B255" s="209">
        <v>6</v>
      </c>
      <c r="C255" s="15">
        <v>139</v>
      </c>
      <c r="D255" s="15">
        <v>302</v>
      </c>
      <c r="E255" s="15">
        <v>154</v>
      </c>
      <c r="F255" s="15">
        <v>154</v>
      </c>
      <c r="G255" s="15">
        <v>194</v>
      </c>
      <c r="H255" s="15">
        <v>163</v>
      </c>
      <c r="I255" s="15">
        <v>204</v>
      </c>
      <c r="J255" s="15">
        <v>196</v>
      </c>
      <c r="K255" s="15">
        <v>162</v>
      </c>
      <c r="L255" s="15">
        <v>132</v>
      </c>
      <c r="M255" s="15">
        <v>302</v>
      </c>
      <c r="N255" s="15">
        <v>232</v>
      </c>
      <c r="O255" s="15">
        <v>230</v>
      </c>
    </row>
    <row r="256" spans="1:15">
      <c r="A256" s="209" t="str">
        <f>"I"&amp;all_sampels_cleaned!B256</f>
        <v>I221</v>
      </c>
      <c r="B256" s="209">
        <v>6</v>
      </c>
      <c r="C256" s="15">
        <v>139</v>
      </c>
      <c r="D256" s="15">
        <v>332</v>
      </c>
      <c r="E256" s="15">
        <v>152</v>
      </c>
      <c r="F256" s="15">
        <v>170</v>
      </c>
      <c r="G256" s="15">
        <v>194</v>
      </c>
      <c r="H256" s="15">
        <v>163</v>
      </c>
      <c r="I256" s="15">
        <v>202</v>
      </c>
      <c r="J256" s="15">
        <v>196</v>
      </c>
      <c r="K256" s="15">
        <v>168</v>
      </c>
      <c r="L256" s="15">
        <v>122</v>
      </c>
      <c r="M256" s="15">
        <v>293</v>
      </c>
      <c r="N256" s="15">
        <v>232</v>
      </c>
      <c r="O256" s="15">
        <v>224</v>
      </c>
    </row>
    <row r="257" spans="1:15">
      <c r="A257" s="209" t="str">
        <f>"I"&amp;all_sampels_cleaned!B257</f>
        <v>I221</v>
      </c>
      <c r="B257" s="209">
        <v>6</v>
      </c>
      <c r="C257" s="15">
        <v>143</v>
      </c>
      <c r="D257" s="15">
        <v>332</v>
      </c>
      <c r="E257" s="15">
        <v>152</v>
      </c>
      <c r="F257" s="15">
        <v>138</v>
      </c>
      <c r="G257" s="15">
        <v>194</v>
      </c>
      <c r="H257" s="15">
        <v>166</v>
      </c>
      <c r="I257" s="15">
        <v>202</v>
      </c>
      <c r="J257" s="15">
        <v>196</v>
      </c>
      <c r="K257" s="15">
        <v>150</v>
      </c>
      <c r="L257" s="15">
        <v>132</v>
      </c>
      <c r="M257" s="15">
        <v>302</v>
      </c>
      <c r="N257" s="15">
        <v>232</v>
      </c>
      <c r="O257" s="15">
        <v>224</v>
      </c>
    </row>
    <row r="258" spans="1:15">
      <c r="A258" s="209" t="str">
        <f>"I"&amp;all_sampels_cleaned!B258</f>
        <v>I222</v>
      </c>
      <c r="B258" s="209">
        <v>6</v>
      </c>
      <c r="C258" s="15">
        <v>139</v>
      </c>
      <c r="D258" s="15">
        <v>302</v>
      </c>
      <c r="E258" s="15">
        <v>142</v>
      </c>
      <c r="F258" s="15">
        <v>150</v>
      </c>
      <c r="G258" s="15">
        <v>200</v>
      </c>
      <c r="H258" s="15">
        <v>163</v>
      </c>
      <c r="I258" s="15">
        <v>202</v>
      </c>
      <c r="J258" s="15">
        <v>196</v>
      </c>
      <c r="K258" s="15">
        <v>150</v>
      </c>
      <c r="L258" s="15">
        <v>154</v>
      </c>
      <c r="M258" s="15">
        <v>302</v>
      </c>
      <c r="N258" s="15">
        <v>232</v>
      </c>
      <c r="O258" s="15">
        <v>224</v>
      </c>
    </row>
    <row r="259" spans="1:15">
      <c r="A259" s="209" t="str">
        <f>"I"&amp;all_sampels_cleaned!B259</f>
        <v>I222</v>
      </c>
      <c r="B259" s="209">
        <v>6</v>
      </c>
      <c r="C259" s="15">
        <v>143</v>
      </c>
      <c r="D259" s="15">
        <v>302</v>
      </c>
      <c r="E259" s="15">
        <v>150</v>
      </c>
      <c r="F259" s="15">
        <v>187</v>
      </c>
      <c r="G259" s="15">
        <v>215</v>
      </c>
      <c r="H259" s="15">
        <v>163</v>
      </c>
      <c r="I259" s="15">
        <v>202</v>
      </c>
      <c r="J259" s="15">
        <v>182</v>
      </c>
      <c r="K259" s="15">
        <v>162</v>
      </c>
      <c r="L259" s="15">
        <v>132</v>
      </c>
      <c r="M259" s="15">
        <v>293</v>
      </c>
      <c r="N259" s="15">
        <v>232</v>
      </c>
      <c r="O259" s="15">
        <v>224</v>
      </c>
    </row>
    <row r="260" spans="1:15">
      <c r="A260" s="209" t="str">
        <f>"I"&amp;all_sampels_cleaned!B260</f>
        <v>I223</v>
      </c>
      <c r="B260" s="209">
        <v>6</v>
      </c>
      <c r="C260" s="15">
        <v>139</v>
      </c>
      <c r="D260" s="15">
        <v>302</v>
      </c>
      <c r="E260" s="15">
        <v>152</v>
      </c>
      <c r="F260" s="15">
        <v>150</v>
      </c>
      <c r="G260" s="15">
        <v>194</v>
      </c>
      <c r="H260" s="15">
        <v>160</v>
      </c>
      <c r="I260" s="15">
        <v>202</v>
      </c>
      <c r="J260" s="15">
        <v>196</v>
      </c>
      <c r="K260" s="15">
        <v>150</v>
      </c>
      <c r="L260" s="15">
        <v>122</v>
      </c>
      <c r="M260" s="15">
        <v>302</v>
      </c>
      <c r="N260" s="15">
        <v>232</v>
      </c>
      <c r="O260" s="15">
        <v>224</v>
      </c>
    </row>
    <row r="261" spans="1:15">
      <c r="A261" s="209" t="str">
        <f>"I"&amp;all_sampels_cleaned!B261</f>
        <v>I223</v>
      </c>
      <c r="B261" s="209">
        <v>6</v>
      </c>
      <c r="C261" s="15">
        <v>131</v>
      </c>
      <c r="D261" s="15">
        <v>329</v>
      </c>
      <c r="E261" s="15">
        <v>142</v>
      </c>
      <c r="F261" s="15">
        <v>154</v>
      </c>
      <c r="G261" s="15">
        <v>215</v>
      </c>
      <c r="H261" s="15">
        <v>163</v>
      </c>
      <c r="I261" s="15">
        <v>202</v>
      </c>
      <c r="J261" s="15">
        <v>196</v>
      </c>
      <c r="K261" s="15">
        <v>162</v>
      </c>
      <c r="L261" s="15">
        <v>132</v>
      </c>
      <c r="M261" s="15">
        <v>293</v>
      </c>
      <c r="N261" s="15">
        <v>232</v>
      </c>
      <c r="O261" s="15">
        <v>217</v>
      </c>
    </row>
    <row r="262" spans="1:15">
      <c r="A262" s="209" t="str">
        <f>"I"&amp;all_sampels_cleaned!B262</f>
        <v>I224</v>
      </c>
      <c r="B262" s="209">
        <v>6</v>
      </c>
      <c r="C262" s="15">
        <v>139</v>
      </c>
      <c r="D262" s="15">
        <v>302</v>
      </c>
      <c r="E262" s="15">
        <v>152</v>
      </c>
      <c r="F262" s="15">
        <v>158</v>
      </c>
      <c r="G262" s="15">
        <v>194</v>
      </c>
      <c r="H262" s="15">
        <v>163</v>
      </c>
      <c r="I262" s="15">
        <v>202</v>
      </c>
      <c r="J262" s="15">
        <v>196</v>
      </c>
      <c r="K262" s="15">
        <v>168</v>
      </c>
      <c r="L262" s="15">
        <v>122</v>
      </c>
      <c r="M262" s="15">
        <v>302</v>
      </c>
      <c r="N262" s="15">
        <v>232</v>
      </c>
      <c r="O262" s="15">
        <v>224</v>
      </c>
    </row>
    <row r="263" spans="1:15">
      <c r="A263" s="209" t="str">
        <f>"I"&amp;all_sampels_cleaned!B263</f>
        <v>I224</v>
      </c>
      <c r="B263" s="209">
        <v>6</v>
      </c>
      <c r="C263" s="15">
        <v>131</v>
      </c>
      <c r="D263" s="15">
        <v>293</v>
      </c>
      <c r="E263" s="15">
        <v>152</v>
      </c>
      <c r="F263" s="15">
        <v>138</v>
      </c>
      <c r="G263" s="15">
        <v>194</v>
      </c>
      <c r="H263" s="15">
        <v>166</v>
      </c>
      <c r="I263" s="15">
        <v>206</v>
      </c>
      <c r="J263" s="15">
        <v>196</v>
      </c>
      <c r="K263" s="15">
        <v>168</v>
      </c>
      <c r="L263" s="15">
        <v>132</v>
      </c>
      <c r="M263" s="15">
        <v>293</v>
      </c>
      <c r="N263" s="15">
        <v>216</v>
      </c>
      <c r="O263" s="15">
        <v>224</v>
      </c>
    </row>
    <row r="264" spans="1:15">
      <c r="A264" s="209" t="str">
        <f>"I"&amp;all_sampels_cleaned!B264</f>
        <v>I225</v>
      </c>
      <c r="B264" s="209">
        <v>6</v>
      </c>
      <c r="C264" s="15">
        <v>143</v>
      </c>
      <c r="D264" s="15">
        <v>302</v>
      </c>
      <c r="E264" s="15">
        <v>138</v>
      </c>
      <c r="F264" s="15">
        <v>186</v>
      </c>
      <c r="G264" s="15">
        <v>194</v>
      </c>
      <c r="H264" s="15">
        <v>163</v>
      </c>
      <c r="I264" s="15">
        <v>202</v>
      </c>
      <c r="J264" s="15">
        <v>182</v>
      </c>
      <c r="K264" s="15">
        <v>162</v>
      </c>
      <c r="L264" s="15">
        <v>122</v>
      </c>
      <c r="M264" s="15">
        <v>302</v>
      </c>
      <c r="N264" s="15">
        <v>232</v>
      </c>
      <c r="O264" s="15">
        <v>224</v>
      </c>
    </row>
    <row r="265" spans="1:15">
      <c r="A265" s="209" t="str">
        <f>"I"&amp;all_sampels_cleaned!B265</f>
        <v>I225</v>
      </c>
      <c r="B265" s="209">
        <v>6</v>
      </c>
      <c r="C265" s="15">
        <v>139</v>
      </c>
      <c r="D265" s="15">
        <v>329</v>
      </c>
      <c r="E265" s="15">
        <v>150</v>
      </c>
      <c r="F265" s="15">
        <v>186</v>
      </c>
      <c r="G265" s="15">
        <v>215</v>
      </c>
      <c r="H265" s="15">
        <v>160</v>
      </c>
      <c r="I265" s="15">
        <v>202</v>
      </c>
      <c r="J265" s="15">
        <v>196</v>
      </c>
      <c r="K265" s="15">
        <v>162</v>
      </c>
      <c r="L265" s="15">
        <v>132</v>
      </c>
      <c r="M265" s="15">
        <v>311</v>
      </c>
      <c r="N265" s="15">
        <v>232</v>
      </c>
      <c r="O265" s="15">
        <v>194</v>
      </c>
    </row>
    <row r="266" spans="1:15">
      <c r="A266" s="209" t="str">
        <f>"I"&amp;all_sampels_cleaned!B266</f>
        <v>I227</v>
      </c>
      <c r="B266" s="209">
        <v>6</v>
      </c>
      <c r="C266" s="15">
        <v>131</v>
      </c>
      <c r="D266" s="15">
        <v>332</v>
      </c>
      <c r="E266" s="15">
        <v>150</v>
      </c>
      <c r="F266" s="15">
        <v>170</v>
      </c>
      <c r="G266" s="15">
        <v>194</v>
      </c>
      <c r="H266" s="15">
        <v>163</v>
      </c>
      <c r="I266" s="15">
        <v>202</v>
      </c>
      <c r="J266" s="15">
        <v>184</v>
      </c>
      <c r="K266" s="15">
        <v>168</v>
      </c>
      <c r="L266" s="15">
        <v>122</v>
      </c>
      <c r="M266" s="15">
        <v>320</v>
      </c>
      <c r="N266" s="15">
        <v>232</v>
      </c>
      <c r="O266" s="15">
        <v>224</v>
      </c>
    </row>
    <row r="267" spans="1:15">
      <c r="A267" s="209" t="str">
        <f>"I"&amp;all_sampels_cleaned!B267</f>
        <v>I227</v>
      </c>
      <c r="B267" s="209">
        <v>6</v>
      </c>
      <c r="C267" s="15">
        <v>139</v>
      </c>
      <c r="D267" s="15">
        <v>302</v>
      </c>
      <c r="E267" s="15">
        <v>148</v>
      </c>
      <c r="F267" s="15">
        <v>154</v>
      </c>
      <c r="G267" s="15">
        <v>197</v>
      </c>
      <c r="H267" s="15">
        <v>166</v>
      </c>
      <c r="I267" s="15">
        <v>202</v>
      </c>
      <c r="J267" s="15">
        <v>200</v>
      </c>
      <c r="K267" s="15">
        <v>162</v>
      </c>
      <c r="L267" s="15">
        <v>132</v>
      </c>
      <c r="M267" s="15">
        <v>302</v>
      </c>
      <c r="N267" s="15">
        <v>232</v>
      </c>
      <c r="O267" s="15">
        <v>230</v>
      </c>
    </row>
    <row r="268" spans="1:15">
      <c r="A268" s="209" t="str">
        <f>"I"&amp;all_sampels_cleaned!B268</f>
        <v>I228</v>
      </c>
      <c r="B268" s="209">
        <v>6</v>
      </c>
      <c r="C268" s="15">
        <v>131</v>
      </c>
      <c r="D268" s="15">
        <v>302</v>
      </c>
      <c r="E268" s="15">
        <v>150</v>
      </c>
      <c r="F268" s="15">
        <v>186</v>
      </c>
      <c r="G268" s="15">
        <v>200</v>
      </c>
      <c r="H268" s="15">
        <v>163</v>
      </c>
      <c r="I268" s="15">
        <v>202</v>
      </c>
      <c r="J268" s="15">
        <v>196</v>
      </c>
      <c r="K268" s="15">
        <v>162</v>
      </c>
      <c r="L268" s="15">
        <v>122</v>
      </c>
      <c r="M268" s="15">
        <v>302</v>
      </c>
      <c r="N268" s="15">
        <v>232</v>
      </c>
      <c r="O268" s="15">
        <v>224</v>
      </c>
    </row>
    <row r="269" spans="1:15">
      <c r="A269" s="209" t="str">
        <f>"I"&amp;all_sampels_cleaned!B269</f>
        <v>I228</v>
      </c>
      <c r="B269" s="209">
        <v>6</v>
      </c>
      <c r="C269" s="15">
        <v>139</v>
      </c>
      <c r="D269" s="15">
        <v>293</v>
      </c>
      <c r="E269" s="15">
        <v>150</v>
      </c>
      <c r="F269" s="15">
        <v>158</v>
      </c>
      <c r="G269" s="15">
        <v>215</v>
      </c>
      <c r="H269" s="15">
        <v>166</v>
      </c>
      <c r="I269" s="15">
        <v>206</v>
      </c>
      <c r="J269" s="15">
        <v>184</v>
      </c>
      <c r="K269" s="15">
        <v>162</v>
      </c>
      <c r="L269" s="15">
        <v>132</v>
      </c>
      <c r="M269" s="15">
        <v>302</v>
      </c>
      <c r="N269" s="15">
        <v>216</v>
      </c>
      <c r="O269" s="15">
        <v>224</v>
      </c>
    </row>
    <row r="270" spans="1:15">
      <c r="A270" s="209" t="str">
        <f>"I"&amp;all_sampels_cleaned!B270</f>
        <v>I229</v>
      </c>
      <c r="B270" s="209">
        <v>6</v>
      </c>
      <c r="C270" s="15">
        <v>139</v>
      </c>
      <c r="D270" s="15">
        <v>282</v>
      </c>
      <c r="E270" s="15">
        <v>152</v>
      </c>
      <c r="F270" s="15">
        <v>158</v>
      </c>
      <c r="G270" s="15">
        <v>194</v>
      </c>
      <c r="H270" s="15">
        <v>166</v>
      </c>
      <c r="I270" s="15">
        <v>202</v>
      </c>
      <c r="J270" s="15">
        <v>182</v>
      </c>
      <c r="K270" s="15">
        <v>150</v>
      </c>
      <c r="L270" s="15">
        <v>146</v>
      </c>
      <c r="M270" s="15">
        <v>302</v>
      </c>
      <c r="N270" s="15">
        <v>232</v>
      </c>
      <c r="O270" s="15">
        <v>194</v>
      </c>
    </row>
    <row r="271" spans="1:15">
      <c r="A271" s="209" t="str">
        <f>"I"&amp;all_sampels_cleaned!B271</f>
        <v>I229</v>
      </c>
      <c r="B271" s="209">
        <v>6</v>
      </c>
      <c r="C271" s="15">
        <v>139</v>
      </c>
      <c r="D271" s="15">
        <v>338</v>
      </c>
      <c r="E271" s="15">
        <v>150</v>
      </c>
      <c r="F271" s="15">
        <v>138</v>
      </c>
      <c r="G271" s="15">
        <v>194</v>
      </c>
      <c r="H271" s="15">
        <v>166</v>
      </c>
      <c r="I271" s="15">
        <v>206</v>
      </c>
      <c r="J271" s="15">
        <v>196</v>
      </c>
      <c r="K271" s="15">
        <v>150</v>
      </c>
      <c r="L271" s="15">
        <v>158</v>
      </c>
      <c r="M271" s="15">
        <v>302</v>
      </c>
      <c r="N271" s="15">
        <v>232</v>
      </c>
      <c r="O271" s="15">
        <v>224</v>
      </c>
    </row>
    <row r="272" spans="1:15">
      <c r="A272" s="209" t="str">
        <f>"I"&amp;all_sampels_cleaned!B272</f>
        <v>I230</v>
      </c>
      <c r="B272" s="209">
        <v>6</v>
      </c>
      <c r="C272" s="15">
        <v>139</v>
      </c>
      <c r="D272" s="15">
        <v>302</v>
      </c>
      <c r="E272" s="15">
        <v>152</v>
      </c>
      <c r="F272" s="15">
        <v>154</v>
      </c>
      <c r="G272" s="15">
        <v>194</v>
      </c>
      <c r="H272" s="15">
        <v>163</v>
      </c>
      <c r="I272" s="15">
        <v>202</v>
      </c>
      <c r="J272" s="15">
        <v>184</v>
      </c>
      <c r="K272" s="15">
        <v>150</v>
      </c>
      <c r="L272" s="15">
        <v>146</v>
      </c>
      <c r="M272" s="15">
        <v>302</v>
      </c>
      <c r="N272" s="15">
        <v>232</v>
      </c>
      <c r="O272" s="15">
        <v>194</v>
      </c>
    </row>
    <row r="273" spans="1:15">
      <c r="A273" s="209" t="str">
        <f>"I"&amp;all_sampels_cleaned!B273</f>
        <v>I230</v>
      </c>
      <c r="B273" s="209">
        <v>6</v>
      </c>
      <c r="C273" s="15">
        <v>139</v>
      </c>
      <c r="D273" s="15">
        <v>302</v>
      </c>
      <c r="E273" s="15">
        <v>140</v>
      </c>
      <c r="F273" s="15">
        <v>186</v>
      </c>
      <c r="G273" s="15">
        <v>215</v>
      </c>
      <c r="H273" s="15">
        <v>166</v>
      </c>
      <c r="I273" s="15">
        <v>204</v>
      </c>
      <c r="J273" s="15">
        <v>200</v>
      </c>
      <c r="K273" s="15">
        <v>162</v>
      </c>
      <c r="L273" s="15">
        <v>146</v>
      </c>
      <c r="M273" s="15">
        <v>299</v>
      </c>
      <c r="N273" s="15">
        <v>232</v>
      </c>
      <c r="O273" s="15">
        <v>224</v>
      </c>
    </row>
    <row r="274" spans="1:15">
      <c r="A274" s="209" t="str">
        <f>"I"&amp;all_sampels_cleaned!B274</f>
        <v>I231</v>
      </c>
      <c r="B274" s="209">
        <v>6</v>
      </c>
      <c r="C274" s="15">
        <v>139</v>
      </c>
      <c r="D274" s="15">
        <v>329</v>
      </c>
      <c r="E274" s="15">
        <v>152</v>
      </c>
      <c r="F274" s="15">
        <v>150</v>
      </c>
      <c r="G274" s="15">
        <v>194</v>
      </c>
      <c r="H274" s="15">
        <v>154</v>
      </c>
      <c r="I274" s="15">
        <v>202</v>
      </c>
      <c r="J274" s="15">
        <v>182</v>
      </c>
      <c r="K274" s="15">
        <v>150</v>
      </c>
      <c r="L274" s="15">
        <v>122</v>
      </c>
      <c r="M274" s="15">
        <v>302</v>
      </c>
      <c r="N274" s="15">
        <v>232</v>
      </c>
      <c r="O274" s="15">
        <v>214</v>
      </c>
    </row>
    <row r="275" spans="1:15">
      <c r="A275" s="209" t="str">
        <f>"I"&amp;all_sampels_cleaned!B275</f>
        <v>I231</v>
      </c>
      <c r="B275" s="209">
        <v>6</v>
      </c>
      <c r="C275" s="15">
        <v>143</v>
      </c>
      <c r="D275" s="15">
        <v>338</v>
      </c>
      <c r="E275" s="15">
        <v>150</v>
      </c>
      <c r="F275" s="15">
        <v>158</v>
      </c>
      <c r="G275" s="15">
        <v>215</v>
      </c>
      <c r="H275" s="15">
        <v>166</v>
      </c>
      <c r="I275" s="15">
        <v>202</v>
      </c>
      <c r="J275" s="15">
        <v>196</v>
      </c>
      <c r="K275" s="15">
        <v>162</v>
      </c>
      <c r="L275" s="15">
        <v>132</v>
      </c>
      <c r="M275" s="15">
        <v>320</v>
      </c>
      <c r="N275" s="15">
        <v>232</v>
      </c>
      <c r="O275" s="15">
        <v>224</v>
      </c>
    </row>
    <row r="276" spans="1:15">
      <c r="A276" s="209" t="str">
        <f>"I"&amp;all_sampels_cleaned!B276</f>
        <v>I232</v>
      </c>
      <c r="B276" s="209">
        <v>6</v>
      </c>
      <c r="C276" s="15">
        <v>139</v>
      </c>
      <c r="D276" s="15">
        <v>302</v>
      </c>
      <c r="E276" s="15">
        <v>150</v>
      </c>
      <c r="F276" s="15">
        <v>170</v>
      </c>
      <c r="G276" s="15">
        <v>194</v>
      </c>
      <c r="H276" s="15">
        <v>163</v>
      </c>
      <c r="I276" s="15">
        <v>204</v>
      </c>
      <c r="J276" s="15">
        <v>184</v>
      </c>
      <c r="K276" s="15">
        <v>168</v>
      </c>
      <c r="L276" s="15">
        <v>146</v>
      </c>
      <c r="M276" s="15">
        <v>320</v>
      </c>
      <c r="N276" s="15">
        <v>232</v>
      </c>
      <c r="O276" s="15">
        <v>214</v>
      </c>
    </row>
    <row r="277" spans="1:15">
      <c r="A277" s="209" t="str">
        <f>"I"&amp;all_sampels_cleaned!B277</f>
        <v>I232</v>
      </c>
      <c r="B277" s="209">
        <v>6</v>
      </c>
      <c r="C277" s="15">
        <v>143</v>
      </c>
      <c r="D277" s="15">
        <v>329</v>
      </c>
      <c r="E277" s="15">
        <v>154</v>
      </c>
      <c r="F277" s="15">
        <v>154</v>
      </c>
      <c r="G277" s="15">
        <v>215</v>
      </c>
      <c r="H277" s="15">
        <v>166</v>
      </c>
      <c r="I277" s="15">
        <v>210</v>
      </c>
      <c r="J277" s="15">
        <v>184</v>
      </c>
      <c r="K277" s="15">
        <v>162</v>
      </c>
      <c r="L277" s="15">
        <v>122</v>
      </c>
      <c r="M277" s="15">
        <v>302</v>
      </c>
      <c r="N277" s="15">
        <v>232</v>
      </c>
      <c r="O277" s="15">
        <v>224</v>
      </c>
    </row>
    <row r="278" spans="1:15">
      <c r="A278" s="209" t="str">
        <f>"I"&amp;all_sampels_cleaned!B278</f>
        <v>I233</v>
      </c>
      <c r="B278" s="209">
        <v>6</v>
      </c>
      <c r="C278" s="15">
        <v>139</v>
      </c>
      <c r="D278" s="15">
        <v>332</v>
      </c>
      <c r="E278" s="15">
        <v>150</v>
      </c>
      <c r="F278" s="15">
        <v>186</v>
      </c>
      <c r="G278" s="15">
        <v>194</v>
      </c>
      <c r="H278" s="15">
        <v>160</v>
      </c>
      <c r="I278" s="15">
        <v>202</v>
      </c>
      <c r="J278" s="15">
        <v>196</v>
      </c>
      <c r="K278" s="15">
        <v>162</v>
      </c>
      <c r="L278" s="15">
        <v>122</v>
      </c>
      <c r="M278" s="15">
        <v>302</v>
      </c>
      <c r="N278" s="15">
        <v>232</v>
      </c>
      <c r="O278" s="15">
        <v>227</v>
      </c>
    </row>
    <row r="279" spans="1:15">
      <c r="A279" s="209" t="str">
        <f>"I"&amp;all_sampels_cleaned!B279</f>
        <v>I233</v>
      </c>
      <c r="B279" s="209">
        <v>6</v>
      </c>
      <c r="C279" s="15">
        <v>143</v>
      </c>
      <c r="D279" s="15">
        <v>302</v>
      </c>
      <c r="E279" s="15">
        <v>150</v>
      </c>
      <c r="F279" s="15">
        <v>142</v>
      </c>
      <c r="G279" s="15">
        <v>197</v>
      </c>
      <c r="H279" s="15">
        <v>163</v>
      </c>
      <c r="I279" s="15">
        <v>202</v>
      </c>
      <c r="J279" s="15">
        <v>196</v>
      </c>
      <c r="K279" s="15">
        <v>150</v>
      </c>
      <c r="L279" s="15">
        <v>132</v>
      </c>
      <c r="M279" s="15">
        <v>293</v>
      </c>
      <c r="N279" s="15">
        <v>232</v>
      </c>
      <c r="O279" s="15">
        <v>232</v>
      </c>
    </row>
    <row r="280" spans="1:15">
      <c r="A280" s="209" t="str">
        <f>"I"&amp;all_sampels_cleaned!B280</f>
        <v>I234</v>
      </c>
      <c r="B280" s="209">
        <v>6</v>
      </c>
      <c r="C280" s="15">
        <v>131</v>
      </c>
      <c r="D280" s="15">
        <v>329</v>
      </c>
      <c r="E280" s="15">
        <v>150</v>
      </c>
      <c r="F280" s="15">
        <v>158</v>
      </c>
      <c r="G280" s="15">
        <v>197</v>
      </c>
      <c r="H280" s="15">
        <v>166</v>
      </c>
      <c r="I280" s="15">
        <v>200</v>
      </c>
      <c r="J280" s="15">
        <v>196</v>
      </c>
      <c r="K280" s="15">
        <v>168</v>
      </c>
      <c r="L280" s="15">
        <v>138</v>
      </c>
      <c r="M280" s="15">
        <v>293</v>
      </c>
      <c r="N280" s="15">
        <v>232</v>
      </c>
      <c r="O280" s="15">
        <v>224</v>
      </c>
    </row>
    <row r="281" spans="1:15">
      <c r="A281" s="209" t="str">
        <f>"I"&amp;all_sampels_cleaned!B281</f>
        <v>I234</v>
      </c>
      <c r="B281" s="209">
        <v>6</v>
      </c>
      <c r="C281" s="15">
        <v>139</v>
      </c>
      <c r="D281" s="15">
        <v>302</v>
      </c>
      <c r="E281" s="15">
        <v>154</v>
      </c>
      <c r="F281" s="15">
        <v>186</v>
      </c>
      <c r="G281" s="15">
        <v>200</v>
      </c>
      <c r="H281" s="15">
        <v>163</v>
      </c>
      <c r="I281" s="15">
        <v>204</v>
      </c>
      <c r="J281" s="15">
        <v>182</v>
      </c>
      <c r="K281" s="15">
        <v>156</v>
      </c>
      <c r="L281" s="15">
        <v>150</v>
      </c>
      <c r="M281" s="15">
        <v>302</v>
      </c>
      <c r="N281" s="15">
        <v>232</v>
      </c>
      <c r="O281" s="15">
        <v>232</v>
      </c>
    </row>
    <row r="282" spans="1:15">
      <c r="A282" s="209" t="str">
        <f>"I"&amp;all_sampels_cleaned!B282</f>
        <v>I235</v>
      </c>
      <c r="B282" s="209">
        <v>6</v>
      </c>
      <c r="C282" s="15">
        <v>139</v>
      </c>
      <c r="D282" s="15">
        <v>332</v>
      </c>
      <c r="E282" s="15">
        <v>152</v>
      </c>
      <c r="F282" s="15">
        <v>186</v>
      </c>
      <c r="G282" s="15">
        <v>194</v>
      </c>
      <c r="H282" s="15">
        <v>163</v>
      </c>
      <c r="I282" s="15">
        <v>202</v>
      </c>
      <c r="J282" s="15">
        <v>182</v>
      </c>
      <c r="K282" s="15">
        <v>150</v>
      </c>
      <c r="L282" s="15">
        <v>146</v>
      </c>
      <c r="M282" s="15">
        <v>302</v>
      </c>
      <c r="N282" s="15">
        <v>232</v>
      </c>
      <c r="O282" s="15">
        <v>224</v>
      </c>
    </row>
    <row r="283" spans="1:15">
      <c r="A283" s="209" t="str">
        <f>"I"&amp;all_sampels_cleaned!B283</f>
        <v>I235</v>
      </c>
      <c r="B283" s="209">
        <v>6</v>
      </c>
      <c r="C283" s="15">
        <v>143</v>
      </c>
      <c r="D283" s="15">
        <v>326</v>
      </c>
      <c r="E283" s="15">
        <v>154</v>
      </c>
      <c r="F283" s="15">
        <v>186</v>
      </c>
      <c r="G283" s="15">
        <v>194</v>
      </c>
      <c r="H283" s="15">
        <v>160</v>
      </c>
      <c r="I283" s="15">
        <v>202</v>
      </c>
      <c r="J283" s="15">
        <v>182</v>
      </c>
      <c r="K283" s="15">
        <v>156</v>
      </c>
      <c r="L283" s="15">
        <v>158</v>
      </c>
      <c r="M283" s="15">
        <v>302</v>
      </c>
      <c r="N283" s="15">
        <v>232</v>
      </c>
      <c r="O283" s="15">
        <v>164</v>
      </c>
    </row>
    <row r="284" spans="1:15">
      <c r="A284" s="209" t="str">
        <f>"I"&amp;all_sampels_cleaned!B284</f>
        <v>I236</v>
      </c>
      <c r="B284" s="209">
        <v>6</v>
      </c>
      <c r="C284" s="15">
        <v>139</v>
      </c>
      <c r="D284" s="15">
        <v>302</v>
      </c>
      <c r="E284" s="15">
        <v>150</v>
      </c>
      <c r="F284" s="15">
        <v>186</v>
      </c>
      <c r="G284" s="15">
        <v>194</v>
      </c>
      <c r="H284" s="15">
        <v>160</v>
      </c>
      <c r="I284" s="15">
        <v>202</v>
      </c>
      <c r="J284" s="15">
        <v>182</v>
      </c>
      <c r="K284" s="15">
        <v>150</v>
      </c>
      <c r="L284" s="15">
        <v>122</v>
      </c>
      <c r="M284" s="15">
        <v>302</v>
      </c>
      <c r="N284" s="15">
        <v>232</v>
      </c>
      <c r="O284" s="15">
        <v>224</v>
      </c>
    </row>
    <row r="285" spans="1:15">
      <c r="A285" s="209" t="str">
        <f>"I"&amp;all_sampels_cleaned!B285</f>
        <v>I236</v>
      </c>
      <c r="B285" s="209">
        <v>6</v>
      </c>
      <c r="C285" s="15">
        <v>143</v>
      </c>
      <c r="D285" s="15">
        <v>338</v>
      </c>
      <c r="E285" s="15">
        <v>140</v>
      </c>
      <c r="F285" s="15">
        <v>138</v>
      </c>
      <c r="G285" s="15">
        <v>215</v>
      </c>
      <c r="H285" s="15">
        <v>163</v>
      </c>
      <c r="I285" s="15">
        <v>206</v>
      </c>
      <c r="J285" s="15">
        <v>196</v>
      </c>
      <c r="K285" s="15">
        <v>162</v>
      </c>
      <c r="L285" s="15">
        <v>132</v>
      </c>
      <c r="M285" s="15">
        <v>293</v>
      </c>
      <c r="N285" s="15">
        <v>232</v>
      </c>
      <c r="O285" s="15">
        <v>224</v>
      </c>
    </row>
    <row r="286" spans="1:15">
      <c r="A286" s="209" t="str">
        <f>"I"&amp;all_sampels_cleaned!B286</f>
        <v>I237</v>
      </c>
      <c r="B286" s="209">
        <v>6</v>
      </c>
      <c r="C286" s="15">
        <v>131</v>
      </c>
      <c r="D286" s="15">
        <v>329</v>
      </c>
      <c r="E286" s="15">
        <v>150</v>
      </c>
      <c r="F286" s="15">
        <v>158</v>
      </c>
      <c r="G286" s="15">
        <v>197</v>
      </c>
      <c r="H286" s="15">
        <v>163</v>
      </c>
      <c r="I286" s="15">
        <v>202</v>
      </c>
      <c r="J286" s="15">
        <v>182</v>
      </c>
      <c r="K286" s="15">
        <v>162</v>
      </c>
      <c r="L286" s="15">
        <v>132</v>
      </c>
      <c r="M286" s="15">
        <v>302</v>
      </c>
      <c r="N286" s="15">
        <v>232</v>
      </c>
      <c r="O286" s="15">
        <v>214</v>
      </c>
    </row>
    <row r="287" spans="1:15">
      <c r="A287" s="209" t="str">
        <f>"I"&amp;all_sampels_cleaned!B287</f>
        <v>I237</v>
      </c>
      <c r="B287" s="209">
        <v>6</v>
      </c>
      <c r="C287" s="15">
        <v>139</v>
      </c>
      <c r="D287" s="15">
        <v>332</v>
      </c>
      <c r="E287" s="15">
        <v>154</v>
      </c>
      <c r="F287" s="15">
        <v>186</v>
      </c>
      <c r="G287" s="15">
        <v>200</v>
      </c>
      <c r="H287" s="15">
        <v>166</v>
      </c>
      <c r="I287" s="15">
        <v>202</v>
      </c>
      <c r="J287" s="15">
        <v>196</v>
      </c>
      <c r="K287" s="15">
        <v>162</v>
      </c>
      <c r="L287" s="15">
        <v>158</v>
      </c>
      <c r="M287" s="15">
        <v>293</v>
      </c>
      <c r="N287" s="15">
        <v>232</v>
      </c>
      <c r="O287" s="15">
        <v>194</v>
      </c>
    </row>
    <row r="288" spans="1:15">
      <c r="A288" s="209" t="str">
        <f>"I"&amp;all_sampels_cleaned!B288</f>
        <v>I238</v>
      </c>
      <c r="B288" s="209">
        <v>6</v>
      </c>
      <c r="C288" s="15">
        <v>131</v>
      </c>
      <c r="D288" s="15">
        <v>329</v>
      </c>
      <c r="E288" s="15">
        <v>152</v>
      </c>
      <c r="F288" s="15">
        <v>158</v>
      </c>
      <c r="G288" s="15">
        <v>197</v>
      </c>
      <c r="H288" s="15">
        <v>163</v>
      </c>
      <c r="I288" s="15">
        <v>204</v>
      </c>
      <c r="J288" s="15">
        <v>184</v>
      </c>
      <c r="K288" s="15">
        <v>168</v>
      </c>
      <c r="L288" s="15">
        <v>132</v>
      </c>
      <c r="M288" s="15">
        <v>293</v>
      </c>
      <c r="N288" s="15">
        <v>232</v>
      </c>
      <c r="O288" s="15">
        <v>224</v>
      </c>
    </row>
    <row r="289" spans="1:15">
      <c r="A289" s="209" t="str">
        <f>"I"&amp;all_sampels_cleaned!B289</f>
        <v>I238</v>
      </c>
      <c r="B289" s="209">
        <v>6</v>
      </c>
      <c r="C289" s="15">
        <v>139</v>
      </c>
      <c r="D289" s="15">
        <v>293</v>
      </c>
      <c r="E289" s="15">
        <v>150</v>
      </c>
      <c r="F289" s="15">
        <v>186</v>
      </c>
      <c r="G289" s="15">
        <v>200</v>
      </c>
      <c r="H289" s="15">
        <v>166</v>
      </c>
      <c r="I289" s="15">
        <v>202</v>
      </c>
      <c r="J289" s="15">
        <v>198</v>
      </c>
      <c r="K289" s="15">
        <v>156</v>
      </c>
      <c r="L289" s="15">
        <v>122</v>
      </c>
      <c r="M289" s="15">
        <v>293</v>
      </c>
      <c r="N289" s="15">
        <v>232</v>
      </c>
      <c r="O289" s="15">
        <v>224</v>
      </c>
    </row>
    <row r="290" spans="1:15">
      <c r="A290" s="209" t="str">
        <f>"I"&amp;all_sampels_cleaned!B290</f>
        <v>I239</v>
      </c>
      <c r="B290" s="209">
        <v>6</v>
      </c>
      <c r="C290" s="15">
        <v>139</v>
      </c>
      <c r="D290" s="15">
        <v>302</v>
      </c>
      <c r="E290" s="15">
        <v>152</v>
      </c>
      <c r="F290" s="15">
        <v>150</v>
      </c>
      <c r="G290" s="15">
        <v>194</v>
      </c>
      <c r="H290" s="15">
        <v>166</v>
      </c>
      <c r="I290" s="15">
        <v>202</v>
      </c>
      <c r="J290" s="15">
        <v>182</v>
      </c>
      <c r="K290" s="15">
        <v>162</v>
      </c>
      <c r="L290" s="15">
        <v>122</v>
      </c>
      <c r="M290" s="15">
        <v>302</v>
      </c>
      <c r="N290" s="15">
        <v>232</v>
      </c>
      <c r="O290" s="15">
        <v>214</v>
      </c>
    </row>
    <row r="291" spans="1:15">
      <c r="A291" s="209" t="str">
        <f>"I"&amp;all_sampels_cleaned!B291</f>
        <v>I239</v>
      </c>
      <c r="B291" s="209">
        <v>6</v>
      </c>
      <c r="C291" s="15">
        <v>143</v>
      </c>
      <c r="D291" s="15">
        <v>338</v>
      </c>
      <c r="E291" s="15">
        <v>132</v>
      </c>
      <c r="F291" s="15">
        <v>158</v>
      </c>
      <c r="G291" s="15">
        <v>215</v>
      </c>
      <c r="H291" s="15">
        <v>166</v>
      </c>
      <c r="I291" s="15">
        <v>202</v>
      </c>
      <c r="J291" s="15">
        <v>196</v>
      </c>
      <c r="K291" s="15">
        <v>150</v>
      </c>
      <c r="L291" s="15">
        <v>132</v>
      </c>
      <c r="M291" s="15">
        <v>302</v>
      </c>
      <c r="N291" s="15">
        <v>232</v>
      </c>
      <c r="O291" s="15">
        <v>224</v>
      </c>
    </row>
    <row r="292" spans="1:15">
      <c r="A292" s="209" t="str">
        <f>"I"&amp;all_sampels_cleaned!B292</f>
        <v>I240</v>
      </c>
      <c r="B292" s="209">
        <v>6</v>
      </c>
      <c r="C292" s="15">
        <v>131</v>
      </c>
      <c r="D292" s="15">
        <v>329</v>
      </c>
      <c r="E292" s="15">
        <v>152</v>
      </c>
      <c r="F292" s="15">
        <v>158</v>
      </c>
      <c r="G292" s="15">
        <v>197</v>
      </c>
      <c r="H292" s="15">
        <v>163</v>
      </c>
      <c r="I292" s="15">
        <v>208</v>
      </c>
      <c r="J292" s="15">
        <v>184</v>
      </c>
      <c r="K292" s="15">
        <v>168</v>
      </c>
      <c r="L292" s="15">
        <v>122</v>
      </c>
      <c r="M292" s="15">
        <v>293</v>
      </c>
      <c r="N292" s="15">
        <v>232</v>
      </c>
      <c r="O292" s="15">
        <v>224</v>
      </c>
    </row>
    <row r="293" spans="1:15">
      <c r="A293" s="209" t="str">
        <f>"I"&amp;all_sampels_cleaned!B293</f>
        <v>I240</v>
      </c>
      <c r="B293" s="209">
        <v>6</v>
      </c>
      <c r="C293" s="15">
        <v>139</v>
      </c>
      <c r="D293" s="15">
        <v>332</v>
      </c>
      <c r="E293" s="15">
        <v>161</v>
      </c>
      <c r="F293" s="15">
        <v>186</v>
      </c>
      <c r="G293" s="15">
        <v>200</v>
      </c>
      <c r="H293" s="15">
        <v>166</v>
      </c>
      <c r="I293" s="15">
        <v>204</v>
      </c>
      <c r="J293" s="15">
        <v>198</v>
      </c>
      <c r="K293" s="15">
        <v>168</v>
      </c>
      <c r="L293" s="15">
        <v>132</v>
      </c>
      <c r="M293" s="15">
        <v>302</v>
      </c>
      <c r="N293" s="15">
        <v>232</v>
      </c>
      <c r="O293" s="15">
        <v>224</v>
      </c>
    </row>
    <row r="294" spans="1:15">
      <c r="A294" s="209" t="str">
        <f>"I"&amp;all_sampels_cleaned!B294</f>
        <v>I241</v>
      </c>
      <c r="B294" s="209">
        <v>6</v>
      </c>
      <c r="C294" s="15">
        <v>139</v>
      </c>
      <c r="D294" s="15">
        <v>302</v>
      </c>
      <c r="E294" s="15">
        <v>152</v>
      </c>
      <c r="F294" s="15">
        <v>186</v>
      </c>
      <c r="G294" s="15">
        <v>194</v>
      </c>
      <c r="H294" s="15">
        <v>160</v>
      </c>
      <c r="I294" s="15">
        <v>204</v>
      </c>
      <c r="J294" s="15">
        <v>184</v>
      </c>
      <c r="K294" s="15">
        <v>150</v>
      </c>
      <c r="L294" s="15">
        <v>122</v>
      </c>
      <c r="M294" s="15">
        <v>311</v>
      </c>
      <c r="N294" s="15">
        <v>232</v>
      </c>
      <c r="O294" s="15">
        <v>224</v>
      </c>
    </row>
    <row r="295" spans="1:15">
      <c r="A295" s="209" t="str">
        <f>"I"&amp;all_sampels_cleaned!B295</f>
        <v>I241</v>
      </c>
      <c r="B295" s="209">
        <v>6</v>
      </c>
      <c r="C295" s="15">
        <v>143</v>
      </c>
      <c r="D295" s="15">
        <v>329</v>
      </c>
      <c r="E295" s="15">
        <v>142</v>
      </c>
      <c r="F295" s="15">
        <v>150</v>
      </c>
      <c r="G295" s="15">
        <v>215</v>
      </c>
      <c r="H295" s="15">
        <v>163</v>
      </c>
      <c r="I295" s="15">
        <v>208</v>
      </c>
      <c r="J295" s="15">
        <v>198</v>
      </c>
      <c r="K295" s="15">
        <v>162</v>
      </c>
      <c r="L295" s="15">
        <v>132</v>
      </c>
      <c r="M295" s="15">
        <v>302</v>
      </c>
      <c r="N295" s="15">
        <v>232</v>
      </c>
      <c r="O295" s="15">
        <v>214</v>
      </c>
    </row>
    <row r="296" spans="1:15">
      <c r="A296" s="209" t="str">
        <f>"I"&amp;all_sampels_cleaned!B296</f>
        <v>I242</v>
      </c>
      <c r="B296" s="209">
        <v>6</v>
      </c>
      <c r="C296" s="15">
        <v>139</v>
      </c>
      <c r="D296" s="15">
        <v>332</v>
      </c>
      <c r="E296" s="15">
        <v>152</v>
      </c>
      <c r="F296" s="15">
        <v>186</v>
      </c>
      <c r="G296" s="15">
        <v>194</v>
      </c>
      <c r="H296" s="15">
        <v>160</v>
      </c>
      <c r="I296" s="15">
        <v>204</v>
      </c>
      <c r="J296" s="15">
        <v>184</v>
      </c>
      <c r="K296" s="15">
        <v>150</v>
      </c>
      <c r="L296" s="15">
        <v>122</v>
      </c>
      <c r="M296" s="15">
        <v>302</v>
      </c>
      <c r="N296" s="15">
        <v>232</v>
      </c>
      <c r="O296" s="15">
        <v>224</v>
      </c>
    </row>
    <row r="297" spans="1:15">
      <c r="A297" s="209" t="str">
        <f>"I"&amp;all_sampels_cleaned!B297</f>
        <v>I242</v>
      </c>
      <c r="B297" s="209">
        <v>6</v>
      </c>
      <c r="C297" s="15">
        <v>143</v>
      </c>
      <c r="D297" s="15">
        <v>302</v>
      </c>
      <c r="E297" s="15">
        <v>154</v>
      </c>
      <c r="F297" s="15">
        <v>158</v>
      </c>
      <c r="G297" s="15">
        <v>194</v>
      </c>
      <c r="H297" s="15">
        <v>163</v>
      </c>
      <c r="I297" s="15">
        <v>208</v>
      </c>
      <c r="J297" s="15">
        <v>198</v>
      </c>
      <c r="K297" s="15">
        <v>162</v>
      </c>
      <c r="L297" s="15">
        <v>132</v>
      </c>
      <c r="M297" s="15">
        <v>311</v>
      </c>
      <c r="N297" s="15">
        <v>232</v>
      </c>
      <c r="O297" s="15">
        <v>230</v>
      </c>
    </row>
    <row r="298" spans="1:15">
      <c r="A298" s="209" t="str">
        <f>"I"&amp;all_sampels_cleaned!B298</f>
        <v>I243</v>
      </c>
      <c r="B298" s="209">
        <v>6</v>
      </c>
      <c r="C298" s="15">
        <v>139</v>
      </c>
      <c r="D298" s="15">
        <v>332</v>
      </c>
      <c r="E298" s="15">
        <v>152</v>
      </c>
      <c r="F298" s="15">
        <v>186</v>
      </c>
      <c r="G298" s="15">
        <v>194</v>
      </c>
      <c r="H298" s="15">
        <v>160</v>
      </c>
      <c r="I298" s="15">
        <v>204</v>
      </c>
      <c r="J298" s="15">
        <v>184</v>
      </c>
      <c r="K298" s="15">
        <v>162</v>
      </c>
      <c r="L298" s="15">
        <v>132</v>
      </c>
      <c r="M298" s="15">
        <v>302</v>
      </c>
      <c r="N298" s="15">
        <v>232</v>
      </c>
      <c r="O298" s="15">
        <v>224</v>
      </c>
    </row>
    <row r="299" spans="1:15">
      <c r="A299" s="209" t="str">
        <f>"I"&amp;all_sampels_cleaned!B299</f>
        <v>I243</v>
      </c>
      <c r="B299" s="209">
        <v>6</v>
      </c>
      <c r="C299" s="15">
        <v>143</v>
      </c>
      <c r="D299" s="15">
        <v>326</v>
      </c>
      <c r="E299" s="15">
        <v>140</v>
      </c>
      <c r="F299" s="15">
        <v>186</v>
      </c>
      <c r="G299" s="15">
        <v>194</v>
      </c>
      <c r="H299" s="15">
        <v>163</v>
      </c>
      <c r="I299" s="15">
        <v>208</v>
      </c>
      <c r="J299" s="15">
        <v>198</v>
      </c>
      <c r="K299" s="15">
        <v>168</v>
      </c>
      <c r="L299" s="15">
        <v>122</v>
      </c>
      <c r="M299" s="15">
        <v>293</v>
      </c>
      <c r="N299" s="15">
        <v>214</v>
      </c>
      <c r="O299" s="15">
        <v>194</v>
      </c>
    </row>
    <row r="300" spans="1:15">
      <c r="A300" s="209" t="str">
        <f>"I"&amp;all_sampels_cleaned!B300</f>
        <v>I244</v>
      </c>
      <c r="B300" s="209">
        <v>6</v>
      </c>
      <c r="C300" s="15">
        <v>131</v>
      </c>
      <c r="D300" s="15">
        <v>302</v>
      </c>
      <c r="E300" s="15">
        <v>152</v>
      </c>
      <c r="F300" s="15">
        <v>158</v>
      </c>
      <c r="G300" s="15">
        <v>194</v>
      </c>
      <c r="H300" s="15">
        <v>163</v>
      </c>
      <c r="I300" s="15">
        <v>202</v>
      </c>
      <c r="J300" s="15">
        <v>184</v>
      </c>
      <c r="K300" s="15">
        <v>168</v>
      </c>
      <c r="L300" s="15">
        <v>122</v>
      </c>
      <c r="M300" s="15">
        <v>293</v>
      </c>
      <c r="N300" s="15">
        <v>232</v>
      </c>
      <c r="O300" s="15">
        <v>214</v>
      </c>
    </row>
    <row r="301" spans="1:15">
      <c r="A301" s="209" t="str">
        <f>"I"&amp;all_sampels_cleaned!B301</f>
        <v>I244</v>
      </c>
      <c r="B301" s="209">
        <v>6</v>
      </c>
      <c r="C301" s="15">
        <v>139</v>
      </c>
      <c r="D301" s="15">
        <v>296</v>
      </c>
      <c r="E301" s="15">
        <v>152</v>
      </c>
      <c r="F301" s="15">
        <v>186</v>
      </c>
      <c r="G301" s="15">
        <v>197</v>
      </c>
      <c r="H301" s="15">
        <v>163</v>
      </c>
      <c r="I301" s="15">
        <v>206</v>
      </c>
      <c r="J301" s="15">
        <v>198</v>
      </c>
      <c r="K301" s="15">
        <v>156</v>
      </c>
      <c r="L301" s="15">
        <v>132</v>
      </c>
      <c r="M301" s="15">
        <v>302</v>
      </c>
      <c r="N301" s="15">
        <v>232</v>
      </c>
      <c r="O301" s="15">
        <v>224</v>
      </c>
    </row>
    <row r="302" spans="1:15">
      <c r="A302" s="209" t="str">
        <f>"I"&amp;all_sampels_cleaned!B302</f>
        <v>I245</v>
      </c>
      <c r="B302" s="209">
        <v>6</v>
      </c>
      <c r="C302" s="15">
        <v>139</v>
      </c>
      <c r="D302" s="15">
        <v>302</v>
      </c>
      <c r="E302" s="15">
        <v>152</v>
      </c>
      <c r="F302" s="15">
        <v>158</v>
      </c>
      <c r="G302" s="15">
        <v>194</v>
      </c>
      <c r="H302" s="15">
        <v>163</v>
      </c>
      <c r="I302" s="15">
        <v>202</v>
      </c>
      <c r="J302" s="15">
        <v>196</v>
      </c>
      <c r="K302" s="15">
        <v>162</v>
      </c>
      <c r="L302" s="15">
        <v>158</v>
      </c>
      <c r="M302" s="15">
        <v>302</v>
      </c>
      <c r="N302" s="15">
        <v>232</v>
      </c>
      <c r="O302" s="15">
        <v>224</v>
      </c>
    </row>
    <row r="303" spans="1:15">
      <c r="A303" s="209" t="str">
        <f>"I"&amp;all_sampels_cleaned!B303</f>
        <v>I245</v>
      </c>
      <c r="B303" s="209">
        <v>6</v>
      </c>
      <c r="C303" s="15">
        <v>143</v>
      </c>
      <c r="D303" s="15">
        <v>338</v>
      </c>
      <c r="E303" s="15">
        <v>152</v>
      </c>
      <c r="F303" s="15">
        <v>138</v>
      </c>
      <c r="G303" s="15">
        <v>200</v>
      </c>
      <c r="H303" s="15">
        <v>163</v>
      </c>
      <c r="I303" s="15">
        <v>204</v>
      </c>
      <c r="J303" s="15">
        <v>200</v>
      </c>
      <c r="K303" s="15">
        <v>162</v>
      </c>
      <c r="L303" s="15">
        <v>146</v>
      </c>
      <c r="M303" s="15">
        <v>302</v>
      </c>
      <c r="N303" s="15">
        <v>232</v>
      </c>
      <c r="O303" s="15">
        <v>230</v>
      </c>
    </row>
    <row r="304" spans="1:15">
      <c r="A304" s="209" t="str">
        <f>"I"&amp;all_sampels_cleaned!B304</f>
        <v>I246</v>
      </c>
      <c r="B304" s="209">
        <v>6</v>
      </c>
      <c r="C304" s="15">
        <v>139</v>
      </c>
      <c r="D304" s="15">
        <v>302</v>
      </c>
      <c r="E304" s="15">
        <v>142</v>
      </c>
      <c r="F304" s="15">
        <v>186</v>
      </c>
      <c r="G304" s="15">
        <v>194</v>
      </c>
      <c r="H304" s="15">
        <v>160</v>
      </c>
      <c r="I304" s="15">
        <v>202</v>
      </c>
      <c r="J304" s="15">
        <v>182</v>
      </c>
      <c r="K304" s="15">
        <v>150</v>
      </c>
      <c r="L304" s="15">
        <v>122</v>
      </c>
      <c r="M304" s="15">
        <v>302</v>
      </c>
      <c r="N304" s="15">
        <v>232</v>
      </c>
      <c r="O304" s="15">
        <v>232</v>
      </c>
    </row>
    <row r="305" spans="1:15">
      <c r="A305" s="209" t="str">
        <f>"I"&amp;all_sampels_cleaned!B305</f>
        <v>I246</v>
      </c>
      <c r="B305" s="209">
        <v>6</v>
      </c>
      <c r="C305" s="15">
        <v>143</v>
      </c>
      <c r="D305" s="15">
        <v>329</v>
      </c>
      <c r="E305" s="15">
        <v>140</v>
      </c>
      <c r="F305" s="15">
        <v>186</v>
      </c>
      <c r="G305" s="15">
        <v>194</v>
      </c>
      <c r="H305" s="15">
        <v>163</v>
      </c>
      <c r="I305" s="15">
        <v>206</v>
      </c>
      <c r="J305" s="15">
        <v>196</v>
      </c>
      <c r="K305" s="15">
        <v>162</v>
      </c>
      <c r="L305" s="15">
        <v>132</v>
      </c>
      <c r="M305" s="15">
        <v>311</v>
      </c>
      <c r="N305" s="15">
        <v>232</v>
      </c>
      <c r="O305" s="15">
        <v>224</v>
      </c>
    </row>
    <row r="306" spans="1:15">
      <c r="A306" s="209" t="str">
        <f>"I"&amp;all_sampels_cleaned!B306</f>
        <v>I247</v>
      </c>
      <c r="B306" s="209">
        <v>6</v>
      </c>
      <c r="C306" s="15">
        <v>131</v>
      </c>
      <c r="D306" s="15">
        <v>329</v>
      </c>
      <c r="E306" s="15">
        <v>152</v>
      </c>
      <c r="F306" s="15">
        <v>186</v>
      </c>
      <c r="G306" s="15">
        <v>197</v>
      </c>
      <c r="H306" s="15">
        <v>163</v>
      </c>
      <c r="I306" s="15">
        <v>204</v>
      </c>
      <c r="J306" s="15">
        <v>184</v>
      </c>
      <c r="K306" s="15">
        <v>156</v>
      </c>
      <c r="L306" s="15">
        <v>122</v>
      </c>
      <c r="M306" s="15">
        <v>293</v>
      </c>
      <c r="N306" s="15">
        <v>232</v>
      </c>
      <c r="O306" s="15">
        <v>224</v>
      </c>
    </row>
    <row r="307" spans="1:15">
      <c r="A307" s="209" t="str">
        <f>"I"&amp;all_sampels_cleaned!B307</f>
        <v>I247</v>
      </c>
      <c r="B307" s="209">
        <v>6</v>
      </c>
      <c r="C307" s="15">
        <v>139</v>
      </c>
      <c r="D307" s="15">
        <v>329</v>
      </c>
      <c r="E307" s="15">
        <v>140</v>
      </c>
      <c r="F307" s="15">
        <v>158</v>
      </c>
      <c r="G307" s="15">
        <v>200</v>
      </c>
      <c r="H307" s="15">
        <v>166</v>
      </c>
      <c r="I307" s="15">
        <v>202</v>
      </c>
      <c r="J307" s="15">
        <v>200</v>
      </c>
      <c r="K307" s="15">
        <v>168</v>
      </c>
      <c r="L307" s="15">
        <v>132</v>
      </c>
      <c r="M307" s="15">
        <v>302</v>
      </c>
      <c r="N307" s="15">
        <v>232</v>
      </c>
      <c r="O307" s="15">
        <v>224</v>
      </c>
    </row>
    <row r="308" spans="1:15">
      <c r="A308" s="209" t="str">
        <f>"I"&amp;all_sampels_cleaned!B308</f>
        <v>I248</v>
      </c>
      <c r="B308" s="209">
        <v>6</v>
      </c>
      <c r="C308" s="15">
        <v>139</v>
      </c>
      <c r="D308" s="15">
        <v>302</v>
      </c>
      <c r="E308" s="15">
        <v>152</v>
      </c>
      <c r="F308" s="15">
        <v>186</v>
      </c>
      <c r="G308" s="15">
        <v>194</v>
      </c>
      <c r="H308" s="15">
        <v>163</v>
      </c>
      <c r="I308" s="15">
        <v>200</v>
      </c>
      <c r="J308" s="15">
        <v>196</v>
      </c>
      <c r="K308" s="15">
        <v>150</v>
      </c>
      <c r="L308" s="15">
        <v>132</v>
      </c>
      <c r="M308" s="15">
        <v>302</v>
      </c>
      <c r="N308" s="15">
        <v>232</v>
      </c>
      <c r="O308" s="15">
        <v>224</v>
      </c>
    </row>
    <row r="309" spans="1:15">
      <c r="A309" s="209" t="str">
        <f>"I"&amp;all_sampels_cleaned!B309</f>
        <v>I248</v>
      </c>
      <c r="B309" s="209">
        <v>6</v>
      </c>
      <c r="C309" s="15">
        <v>143</v>
      </c>
      <c r="D309" s="15">
        <v>282</v>
      </c>
      <c r="E309" s="15">
        <v>140</v>
      </c>
      <c r="F309" s="15">
        <v>186</v>
      </c>
      <c r="G309" s="15">
        <v>200</v>
      </c>
      <c r="H309" s="15">
        <v>166</v>
      </c>
      <c r="I309" s="15">
        <v>202</v>
      </c>
      <c r="J309" s="15">
        <v>184</v>
      </c>
      <c r="K309" s="15">
        <v>162</v>
      </c>
      <c r="L309" s="15">
        <v>124</v>
      </c>
      <c r="M309" s="15">
        <v>302</v>
      </c>
      <c r="N309" s="15">
        <v>232</v>
      </c>
      <c r="O309" s="15">
        <v>224</v>
      </c>
    </row>
    <row r="310" spans="1:15">
      <c r="A310" s="209" t="str">
        <f>"I"&amp;all_sampels_cleaned!B310</f>
        <v>I249</v>
      </c>
      <c r="B310" s="209">
        <v>6</v>
      </c>
      <c r="C310" s="15">
        <v>139</v>
      </c>
      <c r="D310" s="15">
        <v>332</v>
      </c>
      <c r="E310" s="15">
        <v>150</v>
      </c>
      <c r="F310" s="15">
        <v>186</v>
      </c>
      <c r="G310" s="15">
        <v>194</v>
      </c>
      <c r="H310" s="15">
        <v>163</v>
      </c>
      <c r="I310" s="15">
        <v>206</v>
      </c>
      <c r="J310" s="15">
        <v>182</v>
      </c>
      <c r="K310" s="15">
        <v>162</v>
      </c>
      <c r="L310" s="15">
        <v>146</v>
      </c>
      <c r="M310" s="15">
        <v>302</v>
      </c>
      <c r="N310" s="15">
        <v>232</v>
      </c>
      <c r="O310" s="15">
        <v>224</v>
      </c>
    </row>
    <row r="311" spans="1:15">
      <c r="A311" s="209" t="str">
        <f>"I"&amp;all_sampels_cleaned!B311</f>
        <v>I249</v>
      </c>
      <c r="B311" s="209">
        <v>6</v>
      </c>
      <c r="C311" s="15">
        <v>143</v>
      </c>
      <c r="D311" s="15">
        <v>326</v>
      </c>
      <c r="E311" s="15">
        <v>140</v>
      </c>
      <c r="F311" s="15">
        <v>150</v>
      </c>
      <c r="G311" s="15">
        <v>194</v>
      </c>
      <c r="H311" s="15">
        <v>166</v>
      </c>
      <c r="I311" s="15">
        <v>204</v>
      </c>
      <c r="J311" s="15">
        <v>196</v>
      </c>
      <c r="K311" s="15">
        <v>168</v>
      </c>
      <c r="L311" s="15">
        <v>145</v>
      </c>
      <c r="M311" s="15">
        <v>302</v>
      </c>
      <c r="N311" s="15">
        <v>232</v>
      </c>
      <c r="O311" s="15">
        <v>224</v>
      </c>
    </row>
    <row r="312" spans="1:15">
      <c r="A312" s="209" t="str">
        <f>"I"&amp;all_sampels_cleaned!B312</f>
        <v>I250</v>
      </c>
      <c r="B312" s="209">
        <v>6</v>
      </c>
      <c r="C312" s="15">
        <v>139</v>
      </c>
      <c r="D312" s="15">
        <v>302</v>
      </c>
      <c r="E312" s="15">
        <v>154</v>
      </c>
      <c r="F312" s="15">
        <v>158</v>
      </c>
      <c r="G312" s="15">
        <v>194</v>
      </c>
      <c r="H312" s="15">
        <v>166</v>
      </c>
      <c r="I312" s="15">
        <v>202</v>
      </c>
      <c r="J312" s="15">
        <v>196</v>
      </c>
      <c r="K312" s="15">
        <v>150</v>
      </c>
      <c r="L312" s="15">
        <v>146</v>
      </c>
      <c r="M312" s="15">
        <v>302</v>
      </c>
      <c r="N312" s="15">
        <v>232</v>
      </c>
      <c r="O312" s="15">
        <v>227</v>
      </c>
    </row>
    <row r="313" spans="1:15">
      <c r="A313" s="209" t="str">
        <f>"I"&amp;all_sampels_cleaned!B313</f>
        <v>I250</v>
      </c>
      <c r="B313" s="209">
        <v>6</v>
      </c>
      <c r="C313" s="15">
        <v>143</v>
      </c>
      <c r="D313" s="15">
        <v>302</v>
      </c>
      <c r="E313" s="15">
        <v>140</v>
      </c>
      <c r="F313" s="15">
        <v>174</v>
      </c>
      <c r="G313" s="15">
        <v>200</v>
      </c>
      <c r="H313" s="15">
        <v>166</v>
      </c>
      <c r="I313" s="15">
        <v>204</v>
      </c>
      <c r="J313" s="15">
        <v>200</v>
      </c>
      <c r="K313" s="15">
        <v>162</v>
      </c>
      <c r="L313" s="15">
        <v>122</v>
      </c>
      <c r="M313" s="15">
        <v>302</v>
      </c>
      <c r="N313" s="15">
        <v>232</v>
      </c>
      <c r="O313" s="15">
        <v>224</v>
      </c>
    </row>
    <row r="314" spans="1:15">
      <c r="A314" s="209" t="str">
        <f>"I"&amp;all_sampels_cleaned!B314</f>
        <v>I251</v>
      </c>
      <c r="B314" s="209">
        <v>6</v>
      </c>
      <c r="C314" s="15">
        <v>131</v>
      </c>
      <c r="D314" s="15">
        <v>329</v>
      </c>
      <c r="E314" s="15">
        <v>152</v>
      </c>
      <c r="F314" s="15">
        <v>158</v>
      </c>
      <c r="G314" s="15">
        <v>197</v>
      </c>
      <c r="H314" s="15">
        <v>163</v>
      </c>
      <c r="I314" s="15">
        <v>206</v>
      </c>
      <c r="J314" s="15">
        <v>182</v>
      </c>
      <c r="K314" s="15">
        <v>150</v>
      </c>
      <c r="L314" s="15">
        <v>158</v>
      </c>
      <c r="M314" s="15">
        <v>302</v>
      </c>
      <c r="N314" s="15">
        <v>232</v>
      </c>
      <c r="O314" s="15">
        <v>224</v>
      </c>
    </row>
    <row r="315" spans="1:15">
      <c r="A315" s="209" t="str">
        <f>"I"&amp;all_sampels_cleaned!B315</f>
        <v>I251</v>
      </c>
      <c r="B315" s="209">
        <v>6</v>
      </c>
      <c r="C315" s="15">
        <v>139</v>
      </c>
      <c r="D315" s="15">
        <v>329</v>
      </c>
      <c r="E315" s="15">
        <v>150</v>
      </c>
      <c r="F315" s="15">
        <v>186</v>
      </c>
      <c r="G315" s="15">
        <v>200</v>
      </c>
      <c r="H315" s="15">
        <v>163</v>
      </c>
      <c r="I315" s="15">
        <v>204</v>
      </c>
      <c r="J315" s="15">
        <v>198</v>
      </c>
      <c r="K315" s="15">
        <v>162</v>
      </c>
      <c r="L315" s="15">
        <v>150</v>
      </c>
      <c r="M315" s="15">
        <v>293</v>
      </c>
      <c r="N315" s="15">
        <v>232</v>
      </c>
      <c r="O315" s="15">
        <v>224</v>
      </c>
    </row>
    <row r="316" spans="1:15">
      <c r="A316" s="209" t="str">
        <f>"I"&amp;all_sampels_cleaned!B316</f>
        <v>I252</v>
      </c>
      <c r="B316" s="209">
        <v>6</v>
      </c>
      <c r="C316" s="15">
        <v>131</v>
      </c>
      <c r="D316" s="15">
        <v>302</v>
      </c>
      <c r="E316" s="15">
        <v>152</v>
      </c>
      <c r="F316" s="15">
        <v>158</v>
      </c>
      <c r="G316" s="15">
        <v>194</v>
      </c>
      <c r="H316" s="15">
        <v>163</v>
      </c>
      <c r="I316" s="15">
        <v>204</v>
      </c>
      <c r="J316" s="15">
        <v>196</v>
      </c>
      <c r="K316" s="15">
        <v>162</v>
      </c>
      <c r="L316" s="15">
        <v>158</v>
      </c>
      <c r="M316" s="15">
        <v>302</v>
      </c>
      <c r="N316" s="15">
        <v>232</v>
      </c>
      <c r="O316" s="15">
        <v>194</v>
      </c>
    </row>
    <row r="317" spans="1:15">
      <c r="A317" s="209" t="str">
        <f>"I"&amp;all_sampels_cleaned!B317</f>
        <v>I252</v>
      </c>
      <c r="B317" s="209">
        <v>6</v>
      </c>
      <c r="C317" s="15">
        <v>143</v>
      </c>
      <c r="D317" s="15">
        <v>326</v>
      </c>
      <c r="E317" s="15">
        <v>150</v>
      </c>
      <c r="F317" s="15">
        <v>150</v>
      </c>
      <c r="G317" s="15">
        <v>215</v>
      </c>
      <c r="H317" s="15">
        <v>166</v>
      </c>
      <c r="I317" s="15">
        <v>172</v>
      </c>
      <c r="J317" s="15">
        <v>182</v>
      </c>
      <c r="K317" s="15">
        <v>162</v>
      </c>
      <c r="L317" s="15">
        <v>150</v>
      </c>
      <c r="M317" s="15">
        <v>293</v>
      </c>
      <c r="N317" s="15">
        <v>232</v>
      </c>
      <c r="O317" s="15">
        <v>230</v>
      </c>
    </row>
    <row r="318" spans="1:15">
      <c r="A318" s="209" t="str">
        <f>"I"&amp;all_sampels_cleaned!B318</f>
        <v>I253</v>
      </c>
      <c r="B318" s="209">
        <v>6</v>
      </c>
      <c r="C318" s="15">
        <v>139</v>
      </c>
      <c r="D318" s="15">
        <v>302</v>
      </c>
      <c r="E318" s="15">
        <v>150</v>
      </c>
      <c r="F318" s="15">
        <v>154</v>
      </c>
      <c r="G318" s="15">
        <v>194</v>
      </c>
      <c r="H318" s="15">
        <v>166</v>
      </c>
      <c r="I318" s="15">
        <v>202</v>
      </c>
      <c r="J318" s="15">
        <v>196</v>
      </c>
      <c r="K318" s="15">
        <v>168</v>
      </c>
      <c r="L318" s="15">
        <v>122</v>
      </c>
      <c r="M318" s="15">
        <v>302</v>
      </c>
      <c r="N318" s="15">
        <v>232</v>
      </c>
      <c r="O318" s="15">
        <v>224</v>
      </c>
    </row>
    <row r="319" spans="1:15">
      <c r="A319" s="209" t="str">
        <f>"I"&amp;all_sampels_cleaned!B319</f>
        <v>I253</v>
      </c>
      <c r="B319" s="209">
        <v>6</v>
      </c>
      <c r="C319" s="15">
        <v>139</v>
      </c>
      <c r="D319" s="15">
        <v>293</v>
      </c>
      <c r="E319" s="15">
        <v>150</v>
      </c>
      <c r="F319" s="15">
        <v>146</v>
      </c>
      <c r="G319" s="15">
        <v>194</v>
      </c>
      <c r="H319" s="15">
        <v>160</v>
      </c>
      <c r="I319" s="15">
        <v>202</v>
      </c>
      <c r="J319" s="15">
        <v>198</v>
      </c>
      <c r="K319" s="15">
        <v>160</v>
      </c>
      <c r="L319" s="15">
        <v>132</v>
      </c>
      <c r="M319" s="15">
        <v>293</v>
      </c>
      <c r="N319" s="15">
        <v>232</v>
      </c>
      <c r="O319" s="15">
        <v>232</v>
      </c>
    </row>
    <row r="320" spans="1:15">
      <c r="A320" s="209" t="str">
        <f>"I"&amp;all_sampels_cleaned!B320</f>
        <v>I254</v>
      </c>
      <c r="B320" s="209">
        <v>6</v>
      </c>
      <c r="C320" s="15">
        <v>139</v>
      </c>
      <c r="D320" s="15">
        <v>338</v>
      </c>
      <c r="E320" s="15">
        <v>140</v>
      </c>
      <c r="F320" s="15">
        <v>158</v>
      </c>
      <c r="G320" s="15">
        <v>194</v>
      </c>
      <c r="H320" s="15">
        <v>166</v>
      </c>
      <c r="I320" s="15">
        <v>202</v>
      </c>
      <c r="J320" s="15">
        <v>200</v>
      </c>
      <c r="K320" s="15">
        <v>150</v>
      </c>
      <c r="L320" s="15">
        <v>146</v>
      </c>
      <c r="M320" s="15">
        <v>320</v>
      </c>
      <c r="N320" s="15">
        <v>232</v>
      </c>
      <c r="O320" s="15">
        <v>224</v>
      </c>
    </row>
    <row r="321" spans="1:15">
      <c r="A321" s="209" t="str">
        <f>"I"&amp;all_sampels_cleaned!B321</f>
        <v>I254</v>
      </c>
      <c r="B321" s="209">
        <v>6</v>
      </c>
      <c r="C321" s="15">
        <v>143</v>
      </c>
      <c r="D321" s="15">
        <v>329</v>
      </c>
      <c r="E321" s="15">
        <v>140</v>
      </c>
      <c r="F321" s="15">
        <v>170</v>
      </c>
      <c r="G321" s="15">
        <v>200</v>
      </c>
      <c r="H321" s="15">
        <v>166</v>
      </c>
      <c r="I321" s="15">
        <v>202</v>
      </c>
      <c r="J321" s="15">
        <v>186</v>
      </c>
      <c r="K321" s="15">
        <v>162</v>
      </c>
      <c r="L321" s="15">
        <v>158</v>
      </c>
      <c r="M321" s="15">
        <v>302</v>
      </c>
      <c r="N321" s="15">
        <v>232</v>
      </c>
      <c r="O321" s="15">
        <v>194</v>
      </c>
    </row>
    <row r="322" spans="1:15">
      <c r="A322" s="209" t="str">
        <f>"I"&amp;all_sampels_cleaned!B322</f>
        <v>I255</v>
      </c>
      <c r="B322" s="209">
        <v>6</v>
      </c>
      <c r="C322" s="15">
        <v>139</v>
      </c>
      <c r="D322" s="15">
        <v>302</v>
      </c>
      <c r="E322" s="15">
        <v>152</v>
      </c>
      <c r="F322" s="15">
        <v>186</v>
      </c>
      <c r="G322" s="15">
        <v>194</v>
      </c>
      <c r="H322" s="15">
        <v>160</v>
      </c>
      <c r="I322" s="15">
        <v>206</v>
      </c>
      <c r="J322" s="15">
        <v>198</v>
      </c>
      <c r="K322" s="15">
        <v>150</v>
      </c>
      <c r="L322" s="15">
        <v>122</v>
      </c>
      <c r="M322" s="15">
        <v>302</v>
      </c>
      <c r="N322" s="15">
        <v>232</v>
      </c>
      <c r="O322" s="15">
        <v>230</v>
      </c>
    </row>
    <row r="323" spans="1:15">
      <c r="A323" s="209" t="str">
        <f>"I"&amp;all_sampels_cleaned!B323</f>
        <v>I255</v>
      </c>
      <c r="B323" s="209">
        <v>6</v>
      </c>
      <c r="C323" s="15">
        <v>143</v>
      </c>
      <c r="D323" s="15">
        <v>293</v>
      </c>
      <c r="E323" s="15">
        <v>150</v>
      </c>
      <c r="F323" s="15">
        <v>170</v>
      </c>
      <c r="G323" s="15">
        <v>194</v>
      </c>
      <c r="H323" s="15">
        <v>163</v>
      </c>
      <c r="I323" s="15">
        <v>210</v>
      </c>
      <c r="J323" s="15">
        <v>200</v>
      </c>
      <c r="K323" s="15">
        <v>162</v>
      </c>
      <c r="L323" s="15">
        <v>132</v>
      </c>
      <c r="M323" s="15">
        <v>311</v>
      </c>
      <c r="N323" s="15">
        <v>232</v>
      </c>
      <c r="O323" s="15">
        <v>206</v>
      </c>
    </row>
    <row r="324" spans="1:15">
      <c r="A324" s="209" t="str">
        <f>"I"&amp;all_sampels_cleaned!B324</f>
        <v>I256</v>
      </c>
      <c r="B324" s="209">
        <v>6</v>
      </c>
      <c r="C324" s="15">
        <v>139</v>
      </c>
      <c r="D324" s="15">
        <v>302</v>
      </c>
      <c r="E324" s="15">
        <v>152</v>
      </c>
      <c r="F324" s="15">
        <v>150</v>
      </c>
      <c r="G324" s="15">
        <v>194</v>
      </c>
      <c r="H324" s="15">
        <v>160</v>
      </c>
      <c r="I324" s="15">
        <v>202</v>
      </c>
      <c r="J324" s="15">
        <v>184</v>
      </c>
      <c r="K324" s="15">
        <v>162</v>
      </c>
      <c r="L324" s="15">
        <v>122</v>
      </c>
      <c r="M324" s="15">
        <v>302</v>
      </c>
      <c r="N324" s="15">
        <v>232</v>
      </c>
      <c r="O324" s="15">
        <v>224</v>
      </c>
    </row>
    <row r="325" spans="1:15">
      <c r="A325" s="209" t="str">
        <f>"I"&amp;all_sampels_cleaned!B325</f>
        <v>I256</v>
      </c>
      <c r="B325" s="209">
        <v>6</v>
      </c>
      <c r="C325" s="15">
        <v>139</v>
      </c>
      <c r="D325" s="15">
        <v>329</v>
      </c>
      <c r="E325" s="15">
        <v>140</v>
      </c>
      <c r="F325" s="15">
        <v>154</v>
      </c>
      <c r="G325" s="15">
        <v>194</v>
      </c>
      <c r="H325" s="15">
        <v>163</v>
      </c>
      <c r="I325" s="15">
        <v>202</v>
      </c>
      <c r="J325" s="15">
        <v>200</v>
      </c>
      <c r="K325" s="15">
        <v>168</v>
      </c>
      <c r="L325" s="15">
        <v>132</v>
      </c>
      <c r="M325" s="15">
        <v>302</v>
      </c>
      <c r="N325" s="15">
        <v>232</v>
      </c>
      <c r="O325" s="15">
        <v>194</v>
      </c>
    </row>
    <row r="326" spans="1:15">
      <c r="A326" s="209" t="str">
        <f>"I"&amp;all_sampels_cleaned!B326</f>
        <v>I344</v>
      </c>
      <c r="B326" s="209">
        <v>6</v>
      </c>
      <c r="C326" s="15">
        <v>131</v>
      </c>
      <c r="D326" s="15">
        <v>302</v>
      </c>
      <c r="E326" s="15">
        <v>138</v>
      </c>
      <c r="F326" s="15">
        <v>158</v>
      </c>
      <c r="G326" s="15">
        <v>194</v>
      </c>
      <c r="H326" s="15">
        <v>166</v>
      </c>
      <c r="I326" s="15">
        <v>200</v>
      </c>
      <c r="J326" s="15">
        <v>196</v>
      </c>
      <c r="K326" s="15">
        <v>156</v>
      </c>
      <c r="L326" s="15">
        <v>152</v>
      </c>
      <c r="M326" s="15">
        <v>302</v>
      </c>
      <c r="N326" s="15">
        <v>232</v>
      </c>
      <c r="O326" s="15">
        <v>214</v>
      </c>
    </row>
    <row r="327" spans="1:15">
      <c r="A327" s="209" t="str">
        <f>"I"&amp;all_sampels_cleaned!B327</f>
        <v>I344</v>
      </c>
      <c r="B327" s="209">
        <v>6</v>
      </c>
      <c r="C327" s="15">
        <v>139</v>
      </c>
      <c r="D327" s="15">
        <v>302</v>
      </c>
      <c r="E327" s="15">
        <v>152</v>
      </c>
      <c r="F327" s="15">
        <v>186</v>
      </c>
      <c r="G327" s="15">
        <v>215</v>
      </c>
      <c r="H327" s="15">
        <v>163</v>
      </c>
      <c r="I327" s="15">
        <v>204</v>
      </c>
      <c r="J327" s="15">
        <v>184</v>
      </c>
      <c r="K327" s="15">
        <v>168</v>
      </c>
      <c r="L327" s="15">
        <v>134</v>
      </c>
      <c r="M327" s="15">
        <v>311</v>
      </c>
      <c r="N327" s="15">
        <v>232</v>
      </c>
      <c r="O327" s="15">
        <v>202</v>
      </c>
    </row>
    <row r="328" spans="1:15">
      <c r="A328" s="209" t="str">
        <f>"I"&amp;all_sampels_cleaned!B328</f>
        <v>I345</v>
      </c>
      <c r="B328" s="209">
        <v>6</v>
      </c>
      <c r="C328" s="15">
        <v>131</v>
      </c>
      <c r="D328" s="15">
        <v>302</v>
      </c>
      <c r="E328" s="15">
        <v>152</v>
      </c>
      <c r="F328" s="15">
        <v>158</v>
      </c>
      <c r="G328" s="15">
        <v>194</v>
      </c>
      <c r="H328" s="15">
        <v>163</v>
      </c>
      <c r="I328" s="15">
        <v>202</v>
      </c>
      <c r="J328" s="15">
        <v>196</v>
      </c>
      <c r="K328" s="15">
        <v>150</v>
      </c>
      <c r="L328" s="15">
        <v>150</v>
      </c>
      <c r="M328" s="15">
        <v>320</v>
      </c>
      <c r="N328" s="15">
        <v>232</v>
      </c>
      <c r="O328" s="15">
        <v>224</v>
      </c>
    </row>
    <row r="329" spans="1:15">
      <c r="A329" s="209" t="str">
        <f>"I"&amp;all_sampels_cleaned!B329</f>
        <v>I345</v>
      </c>
      <c r="B329" s="209">
        <v>6</v>
      </c>
      <c r="C329" s="15">
        <v>139</v>
      </c>
      <c r="D329" s="15">
        <v>329</v>
      </c>
      <c r="E329" s="15">
        <v>154</v>
      </c>
      <c r="F329" s="15">
        <v>186</v>
      </c>
      <c r="G329" s="15">
        <v>215</v>
      </c>
      <c r="H329" s="15">
        <v>166</v>
      </c>
      <c r="I329" s="15">
        <v>204</v>
      </c>
      <c r="J329" s="15">
        <v>186</v>
      </c>
      <c r="K329" s="15">
        <v>162</v>
      </c>
      <c r="L329" s="15">
        <v>140</v>
      </c>
      <c r="M329" s="15">
        <v>302</v>
      </c>
      <c r="N329" s="15">
        <v>232</v>
      </c>
      <c r="O329" s="15">
        <v>224</v>
      </c>
    </row>
    <row r="330" spans="1:15">
      <c r="A330" s="209" t="str">
        <f>"I"&amp;all_sampels_cleaned!B330</f>
        <v>I346</v>
      </c>
      <c r="B330" s="209">
        <v>6</v>
      </c>
      <c r="C330" s="15">
        <v>131</v>
      </c>
      <c r="D330" s="15">
        <v>302</v>
      </c>
      <c r="E330" s="15">
        <v>152</v>
      </c>
      <c r="F330" s="15">
        <v>158</v>
      </c>
      <c r="G330" s="15">
        <v>194</v>
      </c>
      <c r="H330" s="15">
        <v>163</v>
      </c>
      <c r="I330" s="15">
        <v>202</v>
      </c>
      <c r="J330" s="15">
        <v>182</v>
      </c>
      <c r="K330" s="15">
        <v>156</v>
      </c>
      <c r="L330" s="15">
        <v>134</v>
      </c>
      <c r="M330" s="15">
        <v>320</v>
      </c>
      <c r="N330" s="15">
        <v>232</v>
      </c>
      <c r="O330" s="15">
        <v>214</v>
      </c>
    </row>
    <row r="331" spans="1:15">
      <c r="A331" s="209" t="str">
        <f>"I"&amp;all_sampels_cleaned!B331</f>
        <v>I346</v>
      </c>
      <c r="B331" s="209">
        <v>6</v>
      </c>
      <c r="C331" s="15">
        <v>139</v>
      </c>
      <c r="D331" s="15">
        <v>338</v>
      </c>
      <c r="E331" s="15">
        <v>150</v>
      </c>
      <c r="F331" s="15">
        <v>186</v>
      </c>
      <c r="G331" s="15">
        <v>194</v>
      </c>
      <c r="H331" s="15">
        <v>166</v>
      </c>
      <c r="I331" s="15">
        <v>202</v>
      </c>
      <c r="J331" s="15">
        <v>196</v>
      </c>
      <c r="K331" s="15">
        <v>162</v>
      </c>
      <c r="L331" s="15">
        <v>124</v>
      </c>
      <c r="M331" s="15">
        <v>320</v>
      </c>
      <c r="N331" s="15">
        <v>232</v>
      </c>
      <c r="O331" s="15">
        <v>224</v>
      </c>
    </row>
    <row r="332" spans="1:15">
      <c r="A332" s="209" t="str">
        <f>"I"&amp;all_sampels_cleaned!B332</f>
        <v>I347</v>
      </c>
      <c r="B332" s="209">
        <v>6</v>
      </c>
      <c r="C332" s="15">
        <v>139</v>
      </c>
      <c r="D332" s="15">
        <v>332</v>
      </c>
      <c r="E332" s="15">
        <v>140</v>
      </c>
      <c r="F332" s="15">
        <v>150</v>
      </c>
      <c r="G332" s="15">
        <v>194</v>
      </c>
      <c r="H332" s="15">
        <v>163</v>
      </c>
      <c r="I332" s="15">
        <v>202</v>
      </c>
      <c r="J332" s="15">
        <v>196</v>
      </c>
      <c r="K332" s="15">
        <v>162</v>
      </c>
      <c r="L332" s="15">
        <v>150</v>
      </c>
      <c r="M332" s="15">
        <v>302</v>
      </c>
      <c r="N332" s="15">
        <v>232</v>
      </c>
      <c r="O332" s="15">
        <v>224</v>
      </c>
    </row>
    <row r="333" spans="1:15">
      <c r="A333" s="209" t="str">
        <f>"I"&amp;all_sampels_cleaned!B333</f>
        <v>I347</v>
      </c>
      <c r="B333" s="209">
        <v>6</v>
      </c>
      <c r="C333" s="15">
        <v>143</v>
      </c>
      <c r="D333" s="15">
        <v>302</v>
      </c>
      <c r="E333" s="15">
        <v>152</v>
      </c>
      <c r="F333" s="15">
        <v>150</v>
      </c>
      <c r="G333" s="15">
        <v>215</v>
      </c>
      <c r="H333" s="15">
        <v>160</v>
      </c>
      <c r="I333" s="15">
        <v>204</v>
      </c>
      <c r="J333" s="15">
        <v>184</v>
      </c>
      <c r="K333" s="15">
        <v>162</v>
      </c>
      <c r="L333" s="15">
        <v>152</v>
      </c>
      <c r="M333" s="15">
        <v>302</v>
      </c>
      <c r="N333" s="15">
        <v>232</v>
      </c>
      <c r="O333" s="15">
        <v>227</v>
      </c>
    </row>
    <row r="334" spans="1:15">
      <c r="A334" s="209" t="str">
        <f>"I"&amp;all_sampels_cleaned!B334</f>
        <v>I349</v>
      </c>
      <c r="B334" s="209">
        <v>6</v>
      </c>
      <c r="C334" s="15">
        <v>143</v>
      </c>
      <c r="D334" s="15">
        <v>302</v>
      </c>
      <c r="E334" s="15">
        <v>140</v>
      </c>
      <c r="F334" s="15">
        <v>150</v>
      </c>
      <c r="G334" s="15">
        <v>194</v>
      </c>
      <c r="H334" s="15">
        <v>163</v>
      </c>
      <c r="I334" s="15">
        <v>202</v>
      </c>
      <c r="J334" s="15">
        <v>196</v>
      </c>
      <c r="K334" s="15">
        <v>162</v>
      </c>
      <c r="L334" s="15">
        <v>150</v>
      </c>
      <c r="M334" s="15">
        <v>302</v>
      </c>
      <c r="N334" s="15">
        <v>232</v>
      </c>
      <c r="O334" s="15">
        <v>167</v>
      </c>
    </row>
    <row r="335" spans="1:15">
      <c r="A335" s="209" t="str">
        <f>"I"&amp;all_sampels_cleaned!B335</f>
        <v>I349</v>
      </c>
      <c r="B335" s="209">
        <v>6</v>
      </c>
      <c r="C335" s="15">
        <v>139</v>
      </c>
      <c r="D335" s="15">
        <v>338</v>
      </c>
      <c r="E335" s="15">
        <v>152</v>
      </c>
      <c r="F335" s="15">
        <v>154</v>
      </c>
      <c r="G335" s="15">
        <v>194</v>
      </c>
      <c r="H335" s="15">
        <v>163</v>
      </c>
      <c r="I335" s="15">
        <v>206</v>
      </c>
      <c r="J335" s="15">
        <v>184</v>
      </c>
      <c r="K335" s="15">
        <v>162</v>
      </c>
      <c r="L335" s="15">
        <v>124</v>
      </c>
      <c r="M335" s="15">
        <v>302</v>
      </c>
      <c r="N335" s="15">
        <v>232</v>
      </c>
      <c r="O335" s="15">
        <v>194</v>
      </c>
    </row>
    <row r="336" spans="1:15">
      <c r="A336" s="209" t="str">
        <f>"I"&amp;all_sampels_cleaned!B336</f>
        <v>I350</v>
      </c>
      <c r="B336" s="209">
        <v>6</v>
      </c>
      <c r="C336" s="15">
        <v>139</v>
      </c>
      <c r="D336" s="15">
        <v>302</v>
      </c>
      <c r="E336" s="15">
        <v>140</v>
      </c>
      <c r="F336" s="15">
        <v>158</v>
      </c>
      <c r="G336" s="15">
        <v>194</v>
      </c>
      <c r="H336" s="15">
        <v>166</v>
      </c>
      <c r="I336" s="15">
        <v>206</v>
      </c>
      <c r="J336" s="15">
        <v>196</v>
      </c>
      <c r="K336" s="15">
        <v>162</v>
      </c>
      <c r="L336" s="15">
        <v>150</v>
      </c>
      <c r="M336" s="15">
        <v>302</v>
      </c>
      <c r="N336" s="15">
        <v>232</v>
      </c>
      <c r="O336" s="15">
        <v>224</v>
      </c>
    </row>
    <row r="337" spans="1:15">
      <c r="A337" s="209" t="str">
        <f>"I"&amp;all_sampels_cleaned!B337</f>
        <v>I350</v>
      </c>
      <c r="B337" s="209">
        <v>6</v>
      </c>
      <c r="C337" s="15">
        <v>143</v>
      </c>
      <c r="D337" s="15">
        <v>338</v>
      </c>
      <c r="E337" s="15">
        <v>152</v>
      </c>
      <c r="F337" s="15">
        <v>154</v>
      </c>
      <c r="G337" s="15">
        <v>194</v>
      </c>
      <c r="H337" s="15">
        <v>166</v>
      </c>
      <c r="I337" s="15">
        <v>206</v>
      </c>
      <c r="J337" s="15">
        <v>184</v>
      </c>
      <c r="K337" s="15">
        <v>168</v>
      </c>
      <c r="L337" s="15">
        <v>134</v>
      </c>
      <c r="M337" s="15">
        <v>302</v>
      </c>
      <c r="N337" s="15">
        <v>232</v>
      </c>
      <c r="O337" s="15">
        <v>194</v>
      </c>
    </row>
    <row r="338" spans="1:15">
      <c r="A338" s="209" t="str">
        <f>"I"&amp;all_sampels_cleaned!B338</f>
        <v>I351</v>
      </c>
      <c r="B338" s="209">
        <v>6</v>
      </c>
      <c r="C338" s="15">
        <v>139</v>
      </c>
      <c r="D338" s="15">
        <v>302</v>
      </c>
      <c r="E338" s="15">
        <v>140</v>
      </c>
      <c r="F338" s="15">
        <v>158</v>
      </c>
      <c r="G338" s="15">
        <v>194</v>
      </c>
      <c r="H338" s="15">
        <v>163</v>
      </c>
      <c r="I338" s="15">
        <v>202</v>
      </c>
      <c r="J338" s="15">
        <v>182</v>
      </c>
      <c r="K338" s="15">
        <v>150</v>
      </c>
      <c r="L338" s="15">
        <v>150</v>
      </c>
      <c r="M338" s="15">
        <v>302</v>
      </c>
      <c r="N338" s="15">
        <v>232</v>
      </c>
      <c r="O338" s="15">
        <v>194</v>
      </c>
    </row>
    <row r="339" spans="1:15">
      <c r="A339" s="209" t="str">
        <f>"I"&amp;all_sampels_cleaned!B339</f>
        <v>I351</v>
      </c>
      <c r="B339" s="209">
        <v>6</v>
      </c>
      <c r="C339" s="15">
        <v>139</v>
      </c>
      <c r="D339" s="15">
        <v>282</v>
      </c>
      <c r="E339" s="15">
        <v>152</v>
      </c>
      <c r="F339" s="15">
        <v>138</v>
      </c>
      <c r="G339" s="15">
        <v>200</v>
      </c>
      <c r="H339" s="15">
        <v>166</v>
      </c>
      <c r="I339" s="15">
        <v>202</v>
      </c>
      <c r="J339" s="15">
        <v>196</v>
      </c>
      <c r="K339" s="15">
        <v>162</v>
      </c>
      <c r="L339" s="15">
        <v>124</v>
      </c>
      <c r="M339" s="15">
        <v>293</v>
      </c>
      <c r="N339" s="15">
        <v>232</v>
      </c>
      <c r="O339" s="15">
        <v>224</v>
      </c>
    </row>
    <row r="340" spans="1:15">
      <c r="A340" s="209" t="str">
        <f>"I"&amp;all_sampels_cleaned!B340</f>
        <v>I352</v>
      </c>
      <c r="B340" s="209">
        <v>6</v>
      </c>
      <c r="C340" s="15">
        <v>139</v>
      </c>
      <c r="D340" s="15">
        <v>329</v>
      </c>
      <c r="E340" s="15">
        <v>140</v>
      </c>
      <c r="F340" s="15">
        <v>150</v>
      </c>
      <c r="G340" s="15">
        <v>194</v>
      </c>
      <c r="H340" s="15">
        <v>163</v>
      </c>
      <c r="I340" s="15">
        <v>202</v>
      </c>
      <c r="J340" s="15">
        <v>182</v>
      </c>
      <c r="K340" s="15">
        <v>159</v>
      </c>
      <c r="L340" s="15">
        <v>150</v>
      </c>
      <c r="M340" s="15">
        <v>302</v>
      </c>
      <c r="N340" s="15">
        <v>232</v>
      </c>
      <c r="O340" s="15">
        <v>224</v>
      </c>
    </row>
    <row r="341" spans="1:15">
      <c r="A341" s="209" t="str">
        <f>"I"&amp;all_sampels_cleaned!B341</f>
        <v>I352</v>
      </c>
      <c r="B341" s="209">
        <v>6</v>
      </c>
      <c r="C341" s="15">
        <v>139</v>
      </c>
      <c r="D341" s="15">
        <v>329</v>
      </c>
      <c r="E341" s="15">
        <v>152</v>
      </c>
      <c r="F341" s="15">
        <v>186</v>
      </c>
      <c r="G341" s="15">
        <v>194</v>
      </c>
      <c r="H341" s="15">
        <v>166</v>
      </c>
      <c r="I341" s="15">
        <v>204</v>
      </c>
      <c r="J341" s="15">
        <v>196</v>
      </c>
      <c r="K341" s="15">
        <v>162</v>
      </c>
      <c r="L341" s="15">
        <v>134</v>
      </c>
      <c r="M341" s="15">
        <v>302</v>
      </c>
      <c r="N341" s="15">
        <v>232</v>
      </c>
      <c r="O341" s="15">
        <v>230</v>
      </c>
    </row>
    <row r="342" spans="1:15">
      <c r="A342" s="209" t="str">
        <f>"I"&amp;all_sampels_cleaned!B342</f>
        <v>I353</v>
      </c>
      <c r="B342" s="209">
        <v>6</v>
      </c>
      <c r="C342" s="15">
        <v>139</v>
      </c>
      <c r="D342" s="15">
        <v>302</v>
      </c>
      <c r="E342" s="15">
        <v>140</v>
      </c>
      <c r="F342" s="15">
        <v>158</v>
      </c>
      <c r="G342" s="15">
        <v>215</v>
      </c>
      <c r="H342" s="15">
        <v>163</v>
      </c>
      <c r="I342" s="15">
        <v>202</v>
      </c>
      <c r="J342" s="15">
        <v>196</v>
      </c>
      <c r="K342" s="15">
        <v>156</v>
      </c>
      <c r="L342" s="15">
        <v>138</v>
      </c>
      <c r="M342" s="15">
        <v>302</v>
      </c>
      <c r="N342" s="15">
        <v>232</v>
      </c>
      <c r="O342" s="15">
        <v>224</v>
      </c>
    </row>
    <row r="343" spans="1:15">
      <c r="A343" s="209" t="str">
        <f>"I"&amp;all_sampels_cleaned!B343</f>
        <v>I353</v>
      </c>
      <c r="B343" s="209">
        <v>6</v>
      </c>
      <c r="C343" s="15">
        <v>143</v>
      </c>
      <c r="D343" s="15">
        <v>329</v>
      </c>
      <c r="E343" s="15">
        <v>152</v>
      </c>
      <c r="F343" s="15">
        <v>138</v>
      </c>
      <c r="G343" s="15">
        <v>215</v>
      </c>
      <c r="H343" s="15">
        <v>160</v>
      </c>
      <c r="I343" s="15">
        <v>204</v>
      </c>
      <c r="J343" s="15">
        <v>184</v>
      </c>
      <c r="K343" s="15">
        <v>169</v>
      </c>
      <c r="L343" s="15">
        <v>134</v>
      </c>
      <c r="M343" s="15">
        <v>302</v>
      </c>
      <c r="N343" s="15">
        <v>232</v>
      </c>
      <c r="O343" s="15">
        <v>217</v>
      </c>
    </row>
    <row r="344" spans="1:15">
      <c r="A344" s="209" t="str">
        <f>"I"&amp;all_sampels_cleaned!B344</f>
        <v>I486</v>
      </c>
      <c r="B344" s="209">
        <v>6</v>
      </c>
      <c r="C344" s="15">
        <v>131</v>
      </c>
      <c r="D344" s="15">
        <v>329</v>
      </c>
      <c r="E344" s="15">
        <v>152</v>
      </c>
      <c r="F344" s="15">
        <v>158</v>
      </c>
      <c r="G344" s="15">
        <v>194</v>
      </c>
      <c r="H344" s="15">
        <v>163</v>
      </c>
      <c r="I344" s="15">
        <v>208</v>
      </c>
      <c r="J344" s="15">
        <v>196</v>
      </c>
      <c r="K344" s="15">
        <v>150</v>
      </c>
      <c r="L344" s="15">
        <v>122</v>
      </c>
      <c r="M344" s="15">
        <v>302</v>
      </c>
      <c r="N344" s="15">
        <v>232</v>
      </c>
      <c r="O344" s="15">
        <v>224</v>
      </c>
    </row>
    <row r="345" spans="1:15">
      <c r="A345" s="209" t="str">
        <f>"I"&amp;all_sampels_cleaned!B345</f>
        <v>I486</v>
      </c>
      <c r="B345" s="209">
        <v>6</v>
      </c>
      <c r="C345" s="15">
        <v>139</v>
      </c>
      <c r="D345" s="15">
        <v>329</v>
      </c>
      <c r="E345" s="15">
        <v>150</v>
      </c>
      <c r="F345" s="15">
        <v>186</v>
      </c>
      <c r="G345" s="15">
        <v>215</v>
      </c>
      <c r="H345" s="15">
        <v>166</v>
      </c>
      <c r="I345" s="15">
        <v>206</v>
      </c>
      <c r="J345" s="15">
        <v>200</v>
      </c>
      <c r="K345" s="15">
        <v>150</v>
      </c>
      <c r="L345" s="15">
        <v>132</v>
      </c>
      <c r="M345" s="15">
        <v>302</v>
      </c>
      <c r="N345" s="15">
        <v>232</v>
      </c>
      <c r="O345" s="15">
        <v>224</v>
      </c>
    </row>
    <row r="346" spans="1:15">
      <c r="A346" s="209" t="str">
        <f>"I"&amp;all_sampels_cleaned!B346</f>
        <v>I487</v>
      </c>
      <c r="B346" s="209">
        <v>6</v>
      </c>
      <c r="C346" s="15">
        <v>139</v>
      </c>
      <c r="D346" s="15">
        <v>293</v>
      </c>
      <c r="E346" s="15">
        <v>150</v>
      </c>
      <c r="F346" s="15">
        <v>174</v>
      </c>
      <c r="G346" s="15">
        <v>194</v>
      </c>
      <c r="H346" s="15">
        <v>163</v>
      </c>
      <c r="I346" s="15">
        <v>204</v>
      </c>
      <c r="J346" s="15">
        <v>182</v>
      </c>
      <c r="K346" s="15">
        <v>162</v>
      </c>
      <c r="L346" s="15">
        <v>132</v>
      </c>
      <c r="M346" s="15">
        <v>320</v>
      </c>
      <c r="N346" s="15">
        <v>232</v>
      </c>
      <c r="O346" s="15">
        <v>224</v>
      </c>
    </row>
    <row r="347" spans="1:15">
      <c r="A347" s="209" t="str">
        <f>"I"&amp;all_sampels_cleaned!B347</f>
        <v>I487</v>
      </c>
      <c r="B347" s="209">
        <v>6</v>
      </c>
      <c r="C347" s="15">
        <v>143</v>
      </c>
      <c r="D347" s="15">
        <v>302</v>
      </c>
      <c r="E347" s="15">
        <v>150</v>
      </c>
      <c r="F347" s="15">
        <v>146</v>
      </c>
      <c r="G347" s="15">
        <v>215</v>
      </c>
      <c r="H347" s="15">
        <v>166</v>
      </c>
      <c r="I347" s="15">
        <v>202</v>
      </c>
      <c r="J347" s="15">
        <v>196</v>
      </c>
      <c r="K347" s="15">
        <v>168</v>
      </c>
      <c r="L347" s="15">
        <v>122</v>
      </c>
      <c r="M347" s="15">
        <v>302</v>
      </c>
      <c r="N347" s="15">
        <v>232</v>
      </c>
      <c r="O347" s="15">
        <v>194</v>
      </c>
    </row>
    <row r="348" spans="1:15">
      <c r="A348" s="209" t="str">
        <f>"I"&amp;all_sampels_cleaned!B348</f>
        <v>I488</v>
      </c>
      <c r="B348" s="209">
        <v>6</v>
      </c>
      <c r="C348" s="15">
        <v>139</v>
      </c>
      <c r="D348" s="15">
        <v>311</v>
      </c>
      <c r="E348" s="15">
        <v>154</v>
      </c>
      <c r="F348" s="15">
        <v>154</v>
      </c>
      <c r="G348" s="15">
        <v>194</v>
      </c>
      <c r="H348" s="15">
        <v>163</v>
      </c>
      <c r="I348" s="15">
        <v>204</v>
      </c>
      <c r="J348" s="15">
        <v>198</v>
      </c>
      <c r="K348" s="15">
        <v>150</v>
      </c>
      <c r="L348" s="15">
        <v>152</v>
      </c>
      <c r="M348" s="15">
        <v>320</v>
      </c>
      <c r="N348" s="15">
        <v>232</v>
      </c>
      <c r="O348" s="15">
        <v>224</v>
      </c>
    </row>
    <row r="349" spans="1:15">
      <c r="A349" s="209" t="str">
        <f>"I"&amp;all_sampels_cleaned!B349</f>
        <v>I488</v>
      </c>
      <c r="B349" s="209">
        <v>6</v>
      </c>
      <c r="C349" s="15">
        <v>143</v>
      </c>
      <c r="D349" s="15">
        <v>293</v>
      </c>
      <c r="E349" s="15">
        <v>140</v>
      </c>
      <c r="F349" s="15">
        <v>158</v>
      </c>
      <c r="G349" s="15">
        <v>194</v>
      </c>
      <c r="H349" s="15">
        <v>169</v>
      </c>
      <c r="I349" s="15">
        <v>200</v>
      </c>
      <c r="J349" s="15">
        <v>184</v>
      </c>
      <c r="K349" s="15">
        <v>162</v>
      </c>
      <c r="L349" s="15">
        <v>124</v>
      </c>
      <c r="M349" s="15">
        <v>302</v>
      </c>
      <c r="N349" s="15">
        <v>232</v>
      </c>
      <c r="O349" s="15">
        <v>217</v>
      </c>
    </row>
    <row r="350" spans="1:15">
      <c r="A350" s="209" t="str">
        <f>"I"&amp;all_sampels_cleaned!B350</f>
        <v>I489</v>
      </c>
      <c r="B350" s="209">
        <v>6</v>
      </c>
      <c r="C350" s="15">
        <v>131</v>
      </c>
      <c r="D350" s="15">
        <v>293</v>
      </c>
      <c r="E350" s="15">
        <v>150</v>
      </c>
      <c r="F350" s="15">
        <v>158</v>
      </c>
      <c r="G350" s="15">
        <v>215</v>
      </c>
      <c r="H350" s="15">
        <v>163</v>
      </c>
      <c r="I350" s="15">
        <v>206</v>
      </c>
      <c r="J350" s="15">
        <v>184</v>
      </c>
      <c r="K350" s="15">
        <v>168</v>
      </c>
      <c r="L350" s="15">
        <v>158</v>
      </c>
      <c r="M350" s="15">
        <v>302</v>
      </c>
      <c r="N350" s="15">
        <v>232</v>
      </c>
      <c r="O350" s="15">
        <v>230</v>
      </c>
    </row>
    <row r="351" spans="1:15">
      <c r="A351" s="209" t="str">
        <f>"I"&amp;all_sampels_cleaned!B351</f>
        <v>I489</v>
      </c>
      <c r="B351" s="209">
        <v>6</v>
      </c>
      <c r="C351" s="15">
        <v>139</v>
      </c>
      <c r="D351" s="15">
        <v>302</v>
      </c>
      <c r="E351" s="15">
        <v>150</v>
      </c>
      <c r="F351" s="15">
        <v>186</v>
      </c>
      <c r="G351" s="15">
        <v>215</v>
      </c>
      <c r="H351" s="15">
        <v>166</v>
      </c>
      <c r="I351" s="15">
        <v>204</v>
      </c>
      <c r="J351" s="15">
        <v>198</v>
      </c>
      <c r="K351" s="15">
        <v>156</v>
      </c>
      <c r="L351" s="15">
        <v>150</v>
      </c>
      <c r="M351" s="15">
        <v>302</v>
      </c>
      <c r="N351" s="15">
        <v>232</v>
      </c>
      <c r="O351" s="15">
        <v>192</v>
      </c>
    </row>
    <row r="352" spans="1:15">
      <c r="A352" s="209" t="str">
        <f>"I"&amp;all_sampels_cleaned!B352</f>
        <v>I490</v>
      </c>
      <c r="B352" s="209">
        <v>6</v>
      </c>
      <c r="C352" s="15">
        <v>131</v>
      </c>
      <c r="D352" s="15">
        <v>293</v>
      </c>
      <c r="E352" s="15">
        <v>150</v>
      </c>
      <c r="F352" s="15">
        <v>186</v>
      </c>
      <c r="G352" s="15">
        <v>194</v>
      </c>
      <c r="H352" s="15">
        <v>163</v>
      </c>
      <c r="I352" s="15">
        <v>202</v>
      </c>
      <c r="J352" s="15">
        <v>184</v>
      </c>
      <c r="K352" s="15">
        <v>168</v>
      </c>
      <c r="L352" s="15">
        <v>152</v>
      </c>
      <c r="M352" s="15">
        <v>320</v>
      </c>
      <c r="N352" s="15">
        <v>232</v>
      </c>
      <c r="O352" s="15">
        <v>214</v>
      </c>
    </row>
    <row r="353" spans="1:15">
      <c r="A353" s="209" t="str">
        <f>"I"&amp;all_sampels_cleaned!B353</f>
        <v>I490</v>
      </c>
      <c r="B353" s="209">
        <v>6</v>
      </c>
      <c r="C353" s="15">
        <v>139</v>
      </c>
      <c r="D353" s="15">
        <v>338</v>
      </c>
      <c r="E353" s="15">
        <v>152</v>
      </c>
      <c r="F353" s="15">
        <v>158</v>
      </c>
      <c r="G353" s="15">
        <v>194</v>
      </c>
      <c r="H353" s="15">
        <v>166</v>
      </c>
      <c r="I353" s="15">
        <v>204</v>
      </c>
      <c r="J353" s="15">
        <v>198</v>
      </c>
      <c r="K353" s="15">
        <v>156</v>
      </c>
      <c r="L353" s="15">
        <v>134</v>
      </c>
      <c r="M353" s="15">
        <v>320</v>
      </c>
      <c r="N353" s="15">
        <v>232</v>
      </c>
      <c r="O353" s="15">
        <v>224</v>
      </c>
    </row>
    <row r="354" spans="1:15">
      <c r="A354" s="209" t="str">
        <f>"I"&amp;all_sampels_cleaned!B354</f>
        <v>I491</v>
      </c>
      <c r="B354" s="209">
        <v>6</v>
      </c>
      <c r="C354" s="15">
        <v>139</v>
      </c>
      <c r="D354" s="15">
        <v>293</v>
      </c>
      <c r="E354" s="15">
        <v>150</v>
      </c>
      <c r="F354" s="15">
        <v>178</v>
      </c>
      <c r="G354" s="15">
        <v>194</v>
      </c>
      <c r="H354" s="15">
        <v>160</v>
      </c>
      <c r="I354" s="15">
        <v>206</v>
      </c>
      <c r="J354" s="15">
        <v>184</v>
      </c>
      <c r="K354" s="15">
        <v>150</v>
      </c>
      <c r="L354" s="15">
        <v>132</v>
      </c>
      <c r="M354" s="15">
        <v>302</v>
      </c>
      <c r="N354" s="15">
        <v>232</v>
      </c>
      <c r="O354" s="15">
        <v>194</v>
      </c>
    </row>
    <row r="355" spans="1:15">
      <c r="A355" s="209" t="str">
        <f>"I"&amp;all_sampels_cleaned!B355</f>
        <v>I491</v>
      </c>
      <c r="B355" s="209">
        <v>6</v>
      </c>
      <c r="C355" s="15">
        <v>143</v>
      </c>
      <c r="D355" s="15">
        <v>311</v>
      </c>
      <c r="E355" s="15">
        <v>150</v>
      </c>
      <c r="F355" s="15">
        <v>186</v>
      </c>
      <c r="G355" s="15">
        <v>200</v>
      </c>
      <c r="H355" s="15">
        <v>163</v>
      </c>
      <c r="I355" s="15">
        <v>202</v>
      </c>
      <c r="J355" s="15">
        <v>198</v>
      </c>
      <c r="K355" s="15">
        <v>162</v>
      </c>
      <c r="L355" s="15">
        <v>162</v>
      </c>
      <c r="M355" s="15">
        <v>293</v>
      </c>
      <c r="N355" s="15">
        <v>232</v>
      </c>
      <c r="O355" s="15">
        <v>230</v>
      </c>
    </row>
    <row r="356" spans="1:15">
      <c r="A356" s="209" t="str">
        <f>"I"&amp;all_sampels_cleaned!B356</f>
        <v>I492</v>
      </c>
      <c r="B356" s="209">
        <v>6</v>
      </c>
      <c r="C356" s="15">
        <v>139</v>
      </c>
      <c r="D356" s="15">
        <v>302</v>
      </c>
      <c r="E356" s="15">
        <v>150</v>
      </c>
      <c r="F356" s="15">
        <v>186</v>
      </c>
      <c r="G356" s="15">
        <v>194</v>
      </c>
      <c r="H356" s="15">
        <v>163</v>
      </c>
      <c r="I356" s="15">
        <v>204</v>
      </c>
      <c r="J356" s="15">
        <v>184</v>
      </c>
      <c r="K356" s="15">
        <v>156</v>
      </c>
      <c r="L356" s="15">
        <v>158</v>
      </c>
      <c r="M356" s="15">
        <v>302</v>
      </c>
      <c r="N356" s="15">
        <v>232</v>
      </c>
      <c r="O356" s="15">
        <v>224</v>
      </c>
    </row>
    <row r="357" spans="1:15">
      <c r="A357" s="209" t="str">
        <f>"I"&amp;all_sampels_cleaned!B357</f>
        <v>I492</v>
      </c>
      <c r="B357" s="209">
        <v>6</v>
      </c>
      <c r="C357" s="15">
        <v>131</v>
      </c>
      <c r="D357" s="15">
        <v>293</v>
      </c>
      <c r="E357" s="15">
        <v>138</v>
      </c>
      <c r="F357" s="15">
        <v>158</v>
      </c>
      <c r="G357" s="15">
        <v>200</v>
      </c>
      <c r="H357" s="15">
        <v>166</v>
      </c>
      <c r="I357" s="15">
        <v>202</v>
      </c>
      <c r="J357" s="15">
        <v>198</v>
      </c>
      <c r="K357" s="15">
        <v>168</v>
      </c>
      <c r="L357" s="15">
        <v>152</v>
      </c>
      <c r="M357" s="15">
        <v>311</v>
      </c>
      <c r="N357" s="15">
        <v>232</v>
      </c>
      <c r="O357" s="15">
        <v>194</v>
      </c>
    </row>
    <row r="358" spans="1:15">
      <c r="A358" s="209" t="str">
        <f>"I"&amp;all_sampels_cleaned!B358</f>
        <v>I493</v>
      </c>
      <c r="B358" s="209">
        <v>6</v>
      </c>
      <c r="C358" s="15">
        <v>143</v>
      </c>
      <c r="D358" s="15">
        <v>302</v>
      </c>
      <c r="E358" s="15">
        <v>150</v>
      </c>
      <c r="F358" s="15">
        <v>174</v>
      </c>
      <c r="G358" s="15">
        <v>215</v>
      </c>
      <c r="H358" s="15">
        <v>160</v>
      </c>
      <c r="I358" s="15">
        <v>202</v>
      </c>
      <c r="J358" s="15">
        <v>182</v>
      </c>
      <c r="K358" s="15">
        <v>150</v>
      </c>
      <c r="L358" s="15">
        <v>122</v>
      </c>
      <c r="M358" s="15">
        <v>302</v>
      </c>
      <c r="N358" s="15">
        <v>232</v>
      </c>
      <c r="O358" s="15">
        <v>230</v>
      </c>
    </row>
    <row r="359" spans="1:15">
      <c r="A359" s="209" t="str">
        <f>"I"&amp;all_sampels_cleaned!B359</f>
        <v>I493</v>
      </c>
      <c r="B359" s="209">
        <v>6</v>
      </c>
      <c r="C359" s="15">
        <v>139</v>
      </c>
      <c r="D359" s="15">
        <v>282</v>
      </c>
      <c r="E359" s="15">
        <v>150</v>
      </c>
      <c r="F359" s="15">
        <v>186</v>
      </c>
      <c r="G359" s="15">
        <v>215</v>
      </c>
      <c r="H359" s="15">
        <v>163</v>
      </c>
      <c r="I359" s="15">
        <v>208</v>
      </c>
      <c r="J359" s="15">
        <v>196</v>
      </c>
      <c r="K359" s="15">
        <v>160</v>
      </c>
      <c r="L359" s="15">
        <v>132</v>
      </c>
      <c r="M359" s="15">
        <v>302</v>
      </c>
      <c r="N359" s="15">
        <v>232</v>
      </c>
      <c r="O359" s="15">
        <v>232</v>
      </c>
    </row>
    <row r="360" spans="1:15">
      <c r="A360" s="209" t="str">
        <f>"I"&amp;all_sampels_cleaned!B360</f>
        <v>I494</v>
      </c>
      <c r="B360" s="209">
        <v>6</v>
      </c>
      <c r="C360" s="15">
        <v>139</v>
      </c>
      <c r="D360" s="15">
        <v>293</v>
      </c>
      <c r="E360" s="15">
        <v>150</v>
      </c>
      <c r="F360" s="15">
        <v>186</v>
      </c>
      <c r="G360" s="15">
        <v>194</v>
      </c>
      <c r="H360" s="15">
        <v>163</v>
      </c>
      <c r="I360" s="15">
        <v>204</v>
      </c>
      <c r="J360" s="15">
        <v>184</v>
      </c>
      <c r="K360" s="15">
        <v>168</v>
      </c>
      <c r="L360" s="15">
        <v>132</v>
      </c>
      <c r="M360" s="15">
        <v>302</v>
      </c>
      <c r="N360" s="15">
        <v>232</v>
      </c>
      <c r="O360" s="15">
        <v>224</v>
      </c>
    </row>
    <row r="361" spans="1:15">
      <c r="A361" s="209" t="str">
        <f>"I"&amp;all_sampels_cleaned!B361</f>
        <v>I494</v>
      </c>
      <c r="B361" s="209">
        <v>6</v>
      </c>
      <c r="C361" s="15">
        <v>143</v>
      </c>
      <c r="D361" s="15">
        <v>329</v>
      </c>
      <c r="E361" s="15">
        <v>154</v>
      </c>
      <c r="F361" s="15">
        <v>158</v>
      </c>
      <c r="G361" s="15">
        <v>197</v>
      </c>
      <c r="H361" s="15">
        <v>166</v>
      </c>
      <c r="I361" s="15">
        <v>202</v>
      </c>
      <c r="J361" s="15">
        <v>198</v>
      </c>
      <c r="K361" s="15">
        <v>156</v>
      </c>
      <c r="L361" s="15">
        <v>134</v>
      </c>
      <c r="M361" s="15">
        <v>293</v>
      </c>
      <c r="N361" s="15">
        <v>216</v>
      </c>
      <c r="O361" s="15">
        <v>224</v>
      </c>
    </row>
    <row r="362" spans="1:15">
      <c r="A362" s="209" t="str">
        <f>"I"&amp;all_sampels_cleaned!B362</f>
        <v>I495</v>
      </c>
      <c r="B362" s="209">
        <v>6</v>
      </c>
      <c r="C362" s="15">
        <v>139</v>
      </c>
      <c r="D362" s="15">
        <v>302</v>
      </c>
      <c r="E362" s="15">
        <v>150</v>
      </c>
      <c r="F362" s="15">
        <v>186</v>
      </c>
      <c r="G362" s="15">
        <v>197</v>
      </c>
      <c r="H362" s="15">
        <v>160</v>
      </c>
      <c r="I362" s="15">
        <v>206</v>
      </c>
      <c r="J362" s="15">
        <v>184</v>
      </c>
      <c r="K362" s="15">
        <v>150</v>
      </c>
      <c r="L362" s="15">
        <v>132</v>
      </c>
      <c r="M362" s="15">
        <v>302</v>
      </c>
      <c r="N362" s="15">
        <v>232</v>
      </c>
      <c r="O362" s="15">
        <v>214</v>
      </c>
    </row>
    <row r="363" spans="1:15">
      <c r="A363" s="209" t="str">
        <f>"I"&amp;all_sampels_cleaned!B363</f>
        <v>I495</v>
      </c>
      <c r="B363" s="209">
        <v>6</v>
      </c>
      <c r="C363" s="15">
        <v>143</v>
      </c>
      <c r="D363" s="15">
        <v>338</v>
      </c>
      <c r="E363" s="15">
        <v>150</v>
      </c>
      <c r="F363" s="15">
        <v>178</v>
      </c>
      <c r="G363" s="15">
        <v>215</v>
      </c>
      <c r="H363" s="15">
        <v>163</v>
      </c>
      <c r="I363" s="15">
        <v>202</v>
      </c>
      <c r="J363" s="15">
        <v>198</v>
      </c>
      <c r="K363" s="15">
        <v>162</v>
      </c>
      <c r="L363" s="15">
        <v>148</v>
      </c>
      <c r="M363" s="15">
        <v>302</v>
      </c>
      <c r="N363" s="15">
        <v>232</v>
      </c>
      <c r="O363" s="15">
        <v>167</v>
      </c>
    </row>
    <row r="364" spans="1:15">
      <c r="A364" s="209" t="str">
        <f>"I"&amp;all_sampels_cleaned!B364</f>
        <v>I496</v>
      </c>
      <c r="B364" s="209">
        <v>6</v>
      </c>
      <c r="C364" s="15">
        <v>139</v>
      </c>
      <c r="D364" s="15">
        <v>338</v>
      </c>
      <c r="E364" s="15">
        <v>150</v>
      </c>
      <c r="F364" s="15">
        <v>158</v>
      </c>
      <c r="G364" s="15">
        <v>194</v>
      </c>
      <c r="H364" s="15">
        <v>163</v>
      </c>
      <c r="I364" s="15">
        <v>202</v>
      </c>
      <c r="J364" s="15">
        <v>196</v>
      </c>
      <c r="K364" s="15">
        <v>162</v>
      </c>
      <c r="L364" s="15">
        <v>146</v>
      </c>
      <c r="M364" s="15">
        <v>302</v>
      </c>
      <c r="N364" s="15">
        <v>232</v>
      </c>
      <c r="O364" s="15">
        <v>227</v>
      </c>
    </row>
    <row r="365" spans="1:15">
      <c r="A365" s="209" t="str">
        <f>"I"&amp;all_sampels_cleaned!B365</f>
        <v>I496</v>
      </c>
      <c r="B365" s="209">
        <v>6</v>
      </c>
      <c r="C365" s="15">
        <v>131</v>
      </c>
      <c r="D365" s="15">
        <v>332</v>
      </c>
      <c r="E365" s="15">
        <v>152</v>
      </c>
      <c r="F365" s="15">
        <v>154</v>
      </c>
      <c r="G365" s="15">
        <v>200</v>
      </c>
      <c r="H365" s="15">
        <v>163</v>
      </c>
      <c r="I365" s="15">
        <v>206</v>
      </c>
      <c r="J365" s="15">
        <v>196</v>
      </c>
      <c r="K365" s="15">
        <v>156</v>
      </c>
      <c r="L365" s="15">
        <v>132</v>
      </c>
      <c r="M365" s="15">
        <v>293</v>
      </c>
      <c r="N365" s="15">
        <v>232</v>
      </c>
      <c r="O365" s="15">
        <v>232</v>
      </c>
    </row>
    <row r="366" spans="1:15">
      <c r="A366" s="209" t="str">
        <f>"I"&amp;all_sampels_cleaned!B366</f>
        <v>I497</v>
      </c>
      <c r="B366" s="209">
        <v>6</v>
      </c>
      <c r="C366" s="15">
        <v>131</v>
      </c>
      <c r="D366" s="15">
        <v>293</v>
      </c>
      <c r="E366" s="15">
        <v>154</v>
      </c>
      <c r="F366" s="15">
        <v>158</v>
      </c>
      <c r="G366" s="15">
        <v>194</v>
      </c>
      <c r="H366" s="15">
        <v>163</v>
      </c>
      <c r="I366" s="15">
        <v>202</v>
      </c>
      <c r="J366" s="15">
        <v>182</v>
      </c>
      <c r="K366" s="15">
        <v>150</v>
      </c>
      <c r="L366" s="15">
        <v>146</v>
      </c>
      <c r="M366" s="15">
        <v>320</v>
      </c>
      <c r="N366" s="15">
        <v>232</v>
      </c>
      <c r="O366" s="15">
        <v>224</v>
      </c>
    </row>
    <row r="367" spans="1:15">
      <c r="A367" s="209" t="str">
        <f>"I"&amp;all_sampels_cleaned!B367</f>
        <v>I497</v>
      </c>
      <c r="B367" s="209">
        <v>6</v>
      </c>
      <c r="C367" s="15">
        <v>139</v>
      </c>
      <c r="D367" s="15">
        <v>332</v>
      </c>
      <c r="E367" s="15">
        <v>154</v>
      </c>
      <c r="F367" s="15">
        <v>186</v>
      </c>
      <c r="G367" s="15">
        <v>200</v>
      </c>
      <c r="H367" s="15">
        <v>166</v>
      </c>
      <c r="I367" s="15">
        <v>202</v>
      </c>
      <c r="J367" s="15">
        <v>196</v>
      </c>
      <c r="K367" s="15">
        <v>150</v>
      </c>
      <c r="L367" s="15">
        <v>134</v>
      </c>
      <c r="M367" s="15">
        <v>302</v>
      </c>
      <c r="N367" s="15">
        <v>232</v>
      </c>
      <c r="O367" s="15">
        <v>224</v>
      </c>
    </row>
    <row r="368" spans="1:15">
      <c r="A368" s="209" t="str">
        <f>"I"&amp;all_sampels_cleaned!B368</f>
        <v>I498</v>
      </c>
      <c r="B368" s="209">
        <v>6</v>
      </c>
      <c r="C368" s="15">
        <v>131</v>
      </c>
      <c r="D368" s="15">
        <v>293</v>
      </c>
      <c r="E368" s="15">
        <v>150</v>
      </c>
      <c r="F368" s="15">
        <v>158</v>
      </c>
      <c r="G368" s="15">
        <v>194</v>
      </c>
      <c r="H368" s="15">
        <v>163</v>
      </c>
      <c r="I368" s="15">
        <v>202</v>
      </c>
      <c r="J368" s="15">
        <v>196</v>
      </c>
      <c r="K368" s="15">
        <v>162</v>
      </c>
      <c r="L368" s="15">
        <v>122</v>
      </c>
      <c r="M368" s="15">
        <v>293</v>
      </c>
      <c r="N368" s="15">
        <v>232</v>
      </c>
      <c r="O368" s="15">
        <v>224</v>
      </c>
    </row>
    <row r="369" spans="1:15">
      <c r="A369" s="209" t="str">
        <f>"I"&amp;all_sampels_cleaned!B369</f>
        <v>I498</v>
      </c>
      <c r="B369" s="209">
        <v>6</v>
      </c>
      <c r="C369" s="15">
        <v>139</v>
      </c>
      <c r="D369" s="15">
        <v>293</v>
      </c>
      <c r="E369" s="15">
        <v>154</v>
      </c>
      <c r="F369" s="15">
        <v>186</v>
      </c>
      <c r="G369" s="15">
        <v>200</v>
      </c>
      <c r="H369" s="15">
        <v>166</v>
      </c>
      <c r="I369" s="15">
        <v>204</v>
      </c>
      <c r="J369" s="15">
        <v>182</v>
      </c>
      <c r="K369" s="15">
        <v>162</v>
      </c>
      <c r="L369" s="15">
        <v>132</v>
      </c>
      <c r="M369" s="15">
        <v>302</v>
      </c>
      <c r="N369" s="15">
        <v>232</v>
      </c>
      <c r="O369" s="15">
        <v>224</v>
      </c>
    </row>
    <row r="370" spans="1:15">
      <c r="A370" s="209" t="str">
        <f>"I"&amp;all_sampels_cleaned!B370</f>
        <v>I499</v>
      </c>
      <c r="B370" s="209">
        <v>6</v>
      </c>
      <c r="C370" s="15">
        <v>139</v>
      </c>
      <c r="D370" s="15">
        <v>311</v>
      </c>
      <c r="E370" s="15">
        <v>154</v>
      </c>
      <c r="F370" s="15">
        <v>178</v>
      </c>
      <c r="G370" s="15">
        <v>194</v>
      </c>
      <c r="H370" s="15">
        <v>163</v>
      </c>
      <c r="I370" s="15">
        <v>204</v>
      </c>
      <c r="J370" s="15">
        <v>176</v>
      </c>
      <c r="K370" s="15">
        <v>162</v>
      </c>
      <c r="L370" s="15">
        <v>158</v>
      </c>
      <c r="M370" s="15">
        <v>302</v>
      </c>
      <c r="N370" s="15">
        <v>232</v>
      </c>
      <c r="O370" s="15">
        <v>214</v>
      </c>
    </row>
    <row r="371" spans="1:15">
      <c r="A371" s="209" t="str">
        <f>"I"&amp;all_sampels_cleaned!B371</f>
        <v>I499</v>
      </c>
      <c r="B371" s="209">
        <v>6</v>
      </c>
      <c r="C371" s="15">
        <v>143</v>
      </c>
      <c r="D371" s="15">
        <v>329</v>
      </c>
      <c r="E371" s="15">
        <v>152</v>
      </c>
      <c r="F371" s="15">
        <v>186</v>
      </c>
      <c r="G371" s="15">
        <v>200</v>
      </c>
      <c r="H371" s="15">
        <v>163</v>
      </c>
      <c r="I371" s="15">
        <v>202</v>
      </c>
      <c r="J371" s="15">
        <v>196</v>
      </c>
      <c r="K371" s="15">
        <v>150</v>
      </c>
      <c r="L371" s="15">
        <v>132</v>
      </c>
      <c r="M371" s="15">
        <v>311</v>
      </c>
      <c r="N371" s="15">
        <v>232</v>
      </c>
      <c r="O371" s="15">
        <v>224</v>
      </c>
    </row>
    <row r="372" spans="1:15">
      <c r="A372" s="209" t="str">
        <f>"I"&amp;all_sampels_cleaned!B372</f>
        <v>I500</v>
      </c>
      <c r="B372" s="209">
        <v>6</v>
      </c>
      <c r="C372" s="15">
        <v>139</v>
      </c>
      <c r="D372" s="15">
        <v>302</v>
      </c>
      <c r="E372" s="15">
        <v>152</v>
      </c>
      <c r="F372" s="15">
        <v>178</v>
      </c>
      <c r="G372" s="15">
        <v>194</v>
      </c>
      <c r="H372" s="15">
        <v>166</v>
      </c>
      <c r="I372" s="15">
        <v>202</v>
      </c>
      <c r="J372" s="15">
        <v>196</v>
      </c>
      <c r="K372" s="15">
        <v>162</v>
      </c>
      <c r="L372" s="15">
        <v>144</v>
      </c>
      <c r="M372" s="15">
        <v>302</v>
      </c>
      <c r="N372" s="15">
        <v>232</v>
      </c>
      <c r="O372" s="15">
        <v>214</v>
      </c>
    </row>
    <row r="373" spans="1:15">
      <c r="A373" s="209" t="str">
        <f>"I"&amp;all_sampels_cleaned!B373</f>
        <v>I500</v>
      </c>
      <c r="B373" s="209">
        <v>6</v>
      </c>
      <c r="C373" s="15">
        <v>143</v>
      </c>
      <c r="D373" s="15">
        <v>329</v>
      </c>
      <c r="E373" s="15">
        <v>140</v>
      </c>
      <c r="F373" s="15">
        <v>186</v>
      </c>
      <c r="G373" s="15">
        <v>194</v>
      </c>
      <c r="H373" s="15">
        <v>166</v>
      </c>
      <c r="I373" s="15">
        <v>206</v>
      </c>
      <c r="J373" s="15">
        <v>182</v>
      </c>
      <c r="K373" s="15">
        <v>150</v>
      </c>
      <c r="L373" s="15">
        <v>124</v>
      </c>
      <c r="M373" s="15">
        <v>293</v>
      </c>
      <c r="N373" s="15">
        <v>232</v>
      </c>
      <c r="O373" s="15">
        <v>224</v>
      </c>
    </row>
    <row r="374" spans="1:15">
      <c r="A374" s="209" t="str">
        <f>"I"&amp;all_sampels_cleaned!B374</f>
        <v>I501</v>
      </c>
      <c r="B374" s="209">
        <v>6</v>
      </c>
      <c r="C374" s="15">
        <v>131</v>
      </c>
      <c r="D374" s="15">
        <v>293</v>
      </c>
      <c r="E374" s="15">
        <v>152</v>
      </c>
      <c r="F374" s="15">
        <v>158</v>
      </c>
      <c r="G374" s="15">
        <v>194</v>
      </c>
      <c r="H374" s="15">
        <v>163</v>
      </c>
      <c r="I374" s="15">
        <v>202</v>
      </c>
      <c r="J374" s="15">
        <v>196</v>
      </c>
      <c r="K374" s="15">
        <v>168</v>
      </c>
      <c r="L374" s="15">
        <v>122</v>
      </c>
      <c r="M374" s="15">
        <v>302</v>
      </c>
      <c r="N374" s="15">
        <v>232</v>
      </c>
      <c r="O374" s="15">
        <v>224</v>
      </c>
    </row>
    <row r="375" spans="1:15">
      <c r="A375" s="209" t="str">
        <f>"I"&amp;all_sampels_cleaned!B375</f>
        <v>I501</v>
      </c>
      <c r="B375" s="209">
        <v>6</v>
      </c>
      <c r="C375" s="15">
        <v>139</v>
      </c>
      <c r="D375" s="15">
        <v>302</v>
      </c>
      <c r="E375" s="15">
        <v>150</v>
      </c>
      <c r="F375" s="15">
        <v>186</v>
      </c>
      <c r="G375" s="15">
        <v>194</v>
      </c>
      <c r="H375" s="15">
        <v>160</v>
      </c>
      <c r="I375" s="15">
        <v>204</v>
      </c>
      <c r="J375" s="15">
        <v>196</v>
      </c>
      <c r="K375" s="15">
        <v>159</v>
      </c>
      <c r="L375" s="15">
        <v>132</v>
      </c>
      <c r="M375" s="15">
        <v>293</v>
      </c>
      <c r="N375" s="15">
        <v>232</v>
      </c>
      <c r="O375" s="15">
        <v>208</v>
      </c>
    </row>
    <row r="376" spans="1:15">
      <c r="A376" s="209" t="str">
        <f>"I"&amp;all_sampels_cleaned!B376</f>
        <v>I502</v>
      </c>
      <c r="B376" s="209">
        <v>6</v>
      </c>
      <c r="C376" s="15">
        <v>131</v>
      </c>
      <c r="D376" s="15">
        <v>293</v>
      </c>
      <c r="E376" s="15">
        <v>152</v>
      </c>
      <c r="F376" s="15">
        <v>158</v>
      </c>
      <c r="G376" s="15">
        <v>194</v>
      </c>
      <c r="H376" s="15">
        <v>163</v>
      </c>
      <c r="I376" s="15">
        <v>206</v>
      </c>
      <c r="J376" s="15">
        <v>196</v>
      </c>
      <c r="K376" s="15">
        <v>168</v>
      </c>
      <c r="L376" s="15">
        <v>194</v>
      </c>
      <c r="M376" s="15">
        <v>320</v>
      </c>
      <c r="N376" s="15">
        <v>232</v>
      </c>
      <c r="O376" s="15">
        <v>224</v>
      </c>
    </row>
    <row r="377" spans="1:15">
      <c r="A377" s="209" t="str">
        <f>"I"&amp;all_sampels_cleaned!B377</f>
        <v>I502</v>
      </c>
      <c r="B377" s="209">
        <v>6</v>
      </c>
      <c r="C377" s="15">
        <v>139</v>
      </c>
      <c r="D377" s="15">
        <v>329</v>
      </c>
      <c r="E377" s="15">
        <v>152</v>
      </c>
      <c r="F377" s="15">
        <v>186</v>
      </c>
      <c r="G377" s="15">
        <v>200</v>
      </c>
      <c r="H377" s="15">
        <v>166</v>
      </c>
      <c r="I377" s="15">
        <v>204</v>
      </c>
      <c r="J377" s="15">
        <v>200</v>
      </c>
      <c r="K377" s="15">
        <v>168</v>
      </c>
      <c r="L377" s="15">
        <v>132</v>
      </c>
      <c r="M377" s="15">
        <v>302</v>
      </c>
      <c r="N377" s="15">
        <v>232</v>
      </c>
      <c r="O377" s="15">
        <v>227</v>
      </c>
    </row>
    <row r="378" spans="1:15">
      <c r="A378" s="209" t="str">
        <f>"I"&amp;all_sampels_cleaned!B378</f>
        <v>I503</v>
      </c>
      <c r="B378" s="209">
        <v>6</v>
      </c>
      <c r="C378" s="15">
        <v>131</v>
      </c>
      <c r="D378" s="15">
        <v>293</v>
      </c>
      <c r="E378" s="15">
        <v>150</v>
      </c>
      <c r="F378" s="15">
        <v>158</v>
      </c>
      <c r="G378" s="15">
        <v>194</v>
      </c>
      <c r="H378" s="15">
        <v>163</v>
      </c>
      <c r="I378" s="15">
        <v>202</v>
      </c>
      <c r="J378" s="15">
        <v>182</v>
      </c>
      <c r="K378" s="15">
        <v>150</v>
      </c>
      <c r="L378" s="15">
        <v>134</v>
      </c>
      <c r="M378" s="15">
        <v>302</v>
      </c>
      <c r="N378" s="15">
        <v>232</v>
      </c>
      <c r="O378" s="15">
        <v>224</v>
      </c>
    </row>
    <row r="379" spans="1:15">
      <c r="A379" s="209" t="str">
        <f>"I"&amp;all_sampels_cleaned!B379</f>
        <v>I503</v>
      </c>
      <c r="B379" s="209">
        <v>6</v>
      </c>
      <c r="C379" s="15">
        <v>139</v>
      </c>
      <c r="D379" s="15">
        <v>302</v>
      </c>
      <c r="E379" s="15">
        <v>150</v>
      </c>
      <c r="F379" s="15">
        <v>186</v>
      </c>
      <c r="G379" s="15">
        <v>215</v>
      </c>
      <c r="H379" s="15">
        <v>166</v>
      </c>
      <c r="I379" s="15">
        <v>204</v>
      </c>
      <c r="J379" s="15">
        <v>196</v>
      </c>
      <c r="K379" s="15">
        <v>162</v>
      </c>
      <c r="L379" s="15">
        <v>124</v>
      </c>
      <c r="M379" s="15">
        <v>302</v>
      </c>
      <c r="N379" s="15">
        <v>232</v>
      </c>
      <c r="O379" s="15">
        <v>224</v>
      </c>
    </row>
    <row r="380" spans="1:15">
      <c r="A380" s="209" t="str">
        <f>"I"&amp;all_sampels_cleaned!B380</f>
        <v>I504</v>
      </c>
      <c r="B380" s="209">
        <v>6</v>
      </c>
      <c r="C380" s="15">
        <v>131</v>
      </c>
      <c r="D380" s="15">
        <v>293</v>
      </c>
      <c r="E380" s="15">
        <v>154</v>
      </c>
      <c r="F380" s="15">
        <v>158</v>
      </c>
      <c r="G380" s="15">
        <v>194</v>
      </c>
      <c r="H380" s="15">
        <v>163</v>
      </c>
      <c r="I380" s="15">
        <v>202</v>
      </c>
      <c r="J380" s="15">
        <v>196</v>
      </c>
      <c r="K380" s="15">
        <v>156</v>
      </c>
      <c r="L380" s="15">
        <v>158</v>
      </c>
      <c r="M380" s="15">
        <v>293</v>
      </c>
      <c r="N380" s="15">
        <v>232</v>
      </c>
      <c r="O380" s="15">
        <v>224</v>
      </c>
    </row>
    <row r="381" spans="1:15">
      <c r="A381" s="209" t="str">
        <f>"I"&amp;all_sampels_cleaned!B381</f>
        <v>I504</v>
      </c>
      <c r="B381" s="209">
        <v>6</v>
      </c>
      <c r="C381" s="15">
        <v>139</v>
      </c>
      <c r="D381" s="15">
        <v>338</v>
      </c>
      <c r="E381" s="15">
        <v>138</v>
      </c>
      <c r="F381" s="15">
        <v>186</v>
      </c>
      <c r="G381" s="15">
        <v>197</v>
      </c>
      <c r="H381" s="15">
        <v>166</v>
      </c>
      <c r="I381" s="15">
        <v>204</v>
      </c>
      <c r="J381" s="15">
        <v>196</v>
      </c>
      <c r="K381" s="15">
        <v>168</v>
      </c>
      <c r="L381" s="15">
        <v>124</v>
      </c>
      <c r="M381" s="15">
        <v>302</v>
      </c>
      <c r="N381" s="15">
        <v>232</v>
      </c>
      <c r="O381" s="15">
        <v>224</v>
      </c>
    </row>
    <row r="382" spans="1:15">
      <c r="A382" s="209" t="str">
        <f>"I"&amp;all_sampels_cleaned!B382</f>
        <v>I287</v>
      </c>
      <c r="B382" s="209">
        <v>7</v>
      </c>
      <c r="C382" s="15">
        <v>143</v>
      </c>
      <c r="D382" s="15">
        <v>332</v>
      </c>
      <c r="E382" s="15">
        <v>152</v>
      </c>
      <c r="F382" s="15">
        <v>154</v>
      </c>
      <c r="G382" s="15">
        <v>194</v>
      </c>
      <c r="H382" s="15">
        <v>160</v>
      </c>
      <c r="I382" s="15">
        <v>202</v>
      </c>
      <c r="J382" s="15">
        <v>196</v>
      </c>
      <c r="K382" s="15">
        <v>150</v>
      </c>
      <c r="L382" s="15">
        <v>146</v>
      </c>
      <c r="M382" s="15">
        <v>302</v>
      </c>
      <c r="N382" s="15">
        <v>232</v>
      </c>
      <c r="O382" s="15">
        <v>224</v>
      </c>
    </row>
    <row r="383" spans="1:15">
      <c r="A383" s="209" t="str">
        <f>"I"&amp;all_sampels_cleaned!B383</f>
        <v>I287</v>
      </c>
      <c r="B383" s="209">
        <v>7</v>
      </c>
      <c r="C383" s="15">
        <v>143</v>
      </c>
      <c r="D383" s="15">
        <v>338</v>
      </c>
      <c r="E383" s="15">
        <v>140</v>
      </c>
      <c r="F383" s="15">
        <v>170</v>
      </c>
      <c r="G383" s="15">
        <v>200</v>
      </c>
      <c r="H383" s="15">
        <v>163</v>
      </c>
      <c r="I383" s="15">
        <v>208</v>
      </c>
      <c r="J383" s="15">
        <v>196</v>
      </c>
      <c r="K383" s="15">
        <v>159</v>
      </c>
      <c r="L383" s="15">
        <v>146</v>
      </c>
      <c r="M383" s="15">
        <v>302</v>
      </c>
      <c r="N383" s="15">
        <v>216</v>
      </c>
      <c r="O383" s="15">
        <v>224</v>
      </c>
    </row>
    <row r="384" spans="1:15">
      <c r="A384" s="209" t="str">
        <f>"I"&amp;all_sampels_cleaned!B384</f>
        <v>I288</v>
      </c>
      <c r="B384" s="209">
        <v>7</v>
      </c>
      <c r="C384" s="15">
        <v>139</v>
      </c>
      <c r="D384" s="15">
        <v>326</v>
      </c>
      <c r="E384" s="15">
        <v>142</v>
      </c>
      <c r="F384" s="15">
        <v>150</v>
      </c>
      <c r="G384" s="15">
        <v>194</v>
      </c>
      <c r="H384" s="15">
        <v>163</v>
      </c>
      <c r="I384" s="15">
        <v>202</v>
      </c>
      <c r="J384" s="15">
        <v>182</v>
      </c>
      <c r="K384" s="15">
        <v>150</v>
      </c>
      <c r="L384" s="15">
        <v>152</v>
      </c>
      <c r="M384" s="15">
        <v>302</v>
      </c>
      <c r="N384" s="15">
        <v>232</v>
      </c>
      <c r="O384" s="15">
        <v>224</v>
      </c>
    </row>
    <row r="385" spans="1:15">
      <c r="A385" s="209" t="str">
        <f>"I"&amp;all_sampels_cleaned!B385</f>
        <v>I288</v>
      </c>
      <c r="B385" s="209">
        <v>7</v>
      </c>
      <c r="C385" s="15">
        <v>139</v>
      </c>
      <c r="D385" s="15">
        <v>341</v>
      </c>
      <c r="E385" s="15">
        <v>126</v>
      </c>
      <c r="F385" s="15">
        <v>138</v>
      </c>
      <c r="G385" s="15">
        <v>215</v>
      </c>
      <c r="H385" s="15">
        <v>166</v>
      </c>
      <c r="I385" s="15">
        <v>206</v>
      </c>
      <c r="J385" s="15">
        <v>196</v>
      </c>
      <c r="K385" s="15">
        <v>150</v>
      </c>
      <c r="L385" s="15">
        <v>124</v>
      </c>
      <c r="M385" s="15">
        <v>302</v>
      </c>
      <c r="N385" s="15">
        <v>232</v>
      </c>
      <c r="O385" s="15">
        <v>230</v>
      </c>
    </row>
    <row r="386" spans="1:15">
      <c r="A386" s="209" t="str">
        <f>"I"&amp;all_sampels_cleaned!B386</f>
        <v>I289</v>
      </c>
      <c r="B386" s="209">
        <v>7</v>
      </c>
      <c r="C386" s="15">
        <v>143</v>
      </c>
      <c r="D386" s="15">
        <v>302</v>
      </c>
      <c r="E386" s="15">
        <v>142</v>
      </c>
      <c r="F386" s="15">
        <v>154</v>
      </c>
      <c r="G386" s="15">
        <v>194</v>
      </c>
      <c r="H386" s="15">
        <v>163</v>
      </c>
      <c r="I386" s="15">
        <v>202</v>
      </c>
      <c r="J386" s="15">
        <v>184</v>
      </c>
      <c r="K386" s="15">
        <v>150</v>
      </c>
      <c r="L386" s="15">
        <v>150</v>
      </c>
      <c r="M386" s="15">
        <v>302</v>
      </c>
      <c r="N386" s="15">
        <v>232</v>
      </c>
      <c r="O386" s="15">
        <v>214</v>
      </c>
    </row>
    <row r="387" spans="1:15">
      <c r="A387" s="209" t="str">
        <f>"I"&amp;all_sampels_cleaned!B387</f>
        <v>I289</v>
      </c>
      <c r="B387" s="209">
        <v>7</v>
      </c>
      <c r="C387" s="15">
        <v>143</v>
      </c>
      <c r="D387" s="15">
        <v>329</v>
      </c>
      <c r="E387" s="15">
        <v>152</v>
      </c>
      <c r="F387" s="15">
        <v>182</v>
      </c>
      <c r="G387" s="15">
        <v>200</v>
      </c>
      <c r="H387" s="15">
        <v>166</v>
      </c>
      <c r="I387" s="15">
        <v>202</v>
      </c>
      <c r="J387" s="15">
        <v>200</v>
      </c>
      <c r="K387" s="15">
        <v>162</v>
      </c>
      <c r="L387" s="15">
        <v>124</v>
      </c>
      <c r="M387" s="15">
        <v>302</v>
      </c>
      <c r="N387" s="15">
        <v>232</v>
      </c>
      <c r="O387" s="15">
        <v>224</v>
      </c>
    </row>
    <row r="388" spans="1:15">
      <c r="A388" s="209" t="str">
        <f>"I"&amp;all_sampels_cleaned!B388</f>
        <v>I290</v>
      </c>
      <c r="B388" s="209">
        <v>7</v>
      </c>
      <c r="C388" s="15">
        <v>143</v>
      </c>
      <c r="D388" s="15">
        <v>302</v>
      </c>
      <c r="E388" s="15">
        <v>140</v>
      </c>
      <c r="F388" s="15">
        <v>170</v>
      </c>
      <c r="G388" s="15">
        <v>197</v>
      </c>
      <c r="H388" s="15">
        <v>163</v>
      </c>
      <c r="I388" s="15">
        <v>202</v>
      </c>
      <c r="J388" s="15">
        <v>184</v>
      </c>
      <c r="K388" s="15">
        <v>150</v>
      </c>
      <c r="L388" s="15">
        <v>138</v>
      </c>
      <c r="M388" s="15">
        <v>302</v>
      </c>
      <c r="N388" s="15">
        <v>232</v>
      </c>
      <c r="O388" s="15">
        <v>224</v>
      </c>
    </row>
    <row r="389" spans="1:15">
      <c r="A389" s="209" t="str">
        <f>"I"&amp;all_sampels_cleaned!B389</f>
        <v>I290</v>
      </c>
      <c r="B389" s="209">
        <v>7</v>
      </c>
      <c r="C389" s="15">
        <v>143</v>
      </c>
      <c r="D389" s="15">
        <v>329</v>
      </c>
      <c r="E389" s="15">
        <v>152</v>
      </c>
      <c r="F389" s="15">
        <v>190</v>
      </c>
      <c r="G389" s="15">
        <v>215</v>
      </c>
      <c r="H389" s="15">
        <v>166</v>
      </c>
      <c r="I389" s="15">
        <v>204</v>
      </c>
      <c r="J389" s="15">
        <v>198</v>
      </c>
      <c r="K389" s="15">
        <v>168</v>
      </c>
      <c r="L389" s="15">
        <v>122</v>
      </c>
      <c r="M389" s="15">
        <v>311</v>
      </c>
      <c r="N389" s="15">
        <v>232</v>
      </c>
      <c r="O389" s="15">
        <v>230</v>
      </c>
    </row>
    <row r="390" spans="1:15">
      <c r="A390" s="209" t="str">
        <f>"I"&amp;all_sampels_cleaned!B390</f>
        <v>I291</v>
      </c>
      <c r="B390" s="209">
        <v>7</v>
      </c>
      <c r="C390" s="15">
        <v>143</v>
      </c>
      <c r="D390" s="15">
        <v>332</v>
      </c>
      <c r="E390" s="15">
        <v>140</v>
      </c>
      <c r="F390" s="15">
        <v>170</v>
      </c>
      <c r="G390" s="15">
        <v>215</v>
      </c>
      <c r="H390" s="15">
        <v>163</v>
      </c>
      <c r="I390" s="15">
        <v>202</v>
      </c>
      <c r="J390" s="15">
        <v>196</v>
      </c>
      <c r="K390" s="15">
        <v>147</v>
      </c>
      <c r="L390" s="15">
        <v>146</v>
      </c>
      <c r="M390" s="15">
        <v>320</v>
      </c>
      <c r="N390" s="15">
        <v>232</v>
      </c>
      <c r="O390" s="15">
        <v>217</v>
      </c>
    </row>
    <row r="391" spans="1:15">
      <c r="A391" s="209" t="str">
        <f>"I"&amp;all_sampels_cleaned!B391</f>
        <v>I291</v>
      </c>
      <c r="B391" s="209">
        <v>7</v>
      </c>
      <c r="C391" s="15">
        <v>139</v>
      </c>
      <c r="D391" s="15">
        <v>338</v>
      </c>
      <c r="E391" s="15">
        <v>152</v>
      </c>
      <c r="F391" s="15">
        <v>190</v>
      </c>
      <c r="G391" s="15">
        <v>215</v>
      </c>
      <c r="H391" s="15">
        <v>166</v>
      </c>
      <c r="I391" s="15">
        <v>202</v>
      </c>
      <c r="J391" s="15">
        <v>182</v>
      </c>
      <c r="K391" s="15">
        <v>150</v>
      </c>
      <c r="L391" s="15">
        <v>158</v>
      </c>
      <c r="M391" s="15">
        <v>293</v>
      </c>
      <c r="N391" s="15">
        <v>232</v>
      </c>
      <c r="O391" s="15">
        <v>214</v>
      </c>
    </row>
    <row r="392" spans="1:15">
      <c r="A392" s="209" t="str">
        <f>"I"&amp;all_sampels_cleaned!B392</f>
        <v>I292</v>
      </c>
      <c r="B392" s="209">
        <v>7</v>
      </c>
      <c r="C392" s="15">
        <v>143</v>
      </c>
      <c r="D392" s="15">
        <v>329</v>
      </c>
      <c r="E392" s="15">
        <v>142</v>
      </c>
      <c r="F392" s="15">
        <v>154</v>
      </c>
      <c r="G392" s="15">
        <v>194</v>
      </c>
      <c r="H392" s="15">
        <v>163</v>
      </c>
      <c r="I392" s="15">
        <v>200</v>
      </c>
      <c r="J392" s="15">
        <v>196</v>
      </c>
      <c r="K392" s="15">
        <v>150</v>
      </c>
      <c r="L392" s="15">
        <v>146</v>
      </c>
      <c r="M392" s="15">
        <v>311</v>
      </c>
      <c r="N392" s="15">
        <v>232</v>
      </c>
      <c r="O392" s="15">
        <v>214</v>
      </c>
    </row>
    <row r="393" spans="1:15">
      <c r="A393" s="209" t="str">
        <f>"I"&amp;all_sampels_cleaned!B393</f>
        <v>I292</v>
      </c>
      <c r="B393" s="209">
        <v>7</v>
      </c>
      <c r="C393" s="15">
        <v>139</v>
      </c>
      <c r="D393" s="15">
        <v>332</v>
      </c>
      <c r="E393" s="15">
        <v>152</v>
      </c>
      <c r="F393" s="15">
        <v>182</v>
      </c>
      <c r="G393" s="15">
        <v>215</v>
      </c>
      <c r="H393" s="15">
        <v>166</v>
      </c>
      <c r="I393" s="15">
        <v>202</v>
      </c>
      <c r="J393" s="15">
        <v>200</v>
      </c>
      <c r="K393" s="15">
        <v>162</v>
      </c>
      <c r="L393" s="15">
        <v>124</v>
      </c>
      <c r="M393" s="15">
        <v>311</v>
      </c>
      <c r="N393" s="15">
        <v>232</v>
      </c>
      <c r="O393" s="15">
        <v>224</v>
      </c>
    </row>
    <row r="394" spans="1:15">
      <c r="A394" s="209" t="str">
        <f>"I"&amp;all_sampels_cleaned!B394</f>
        <v>I293</v>
      </c>
      <c r="B394" s="209">
        <v>7</v>
      </c>
      <c r="C394" s="15">
        <v>143</v>
      </c>
      <c r="D394" s="15">
        <v>320</v>
      </c>
      <c r="E394" s="15">
        <v>142</v>
      </c>
      <c r="F394" s="15">
        <v>154</v>
      </c>
      <c r="G394" s="15">
        <v>194</v>
      </c>
      <c r="H394" s="15">
        <v>163</v>
      </c>
      <c r="I394" s="15">
        <v>200</v>
      </c>
      <c r="J394" s="15">
        <v>196</v>
      </c>
      <c r="K394" s="15">
        <v>162</v>
      </c>
      <c r="L394" s="15">
        <v>158</v>
      </c>
      <c r="M394" s="15">
        <v>302</v>
      </c>
      <c r="N394" s="15">
        <v>232</v>
      </c>
      <c r="O394" s="15">
        <v>214</v>
      </c>
    </row>
    <row r="395" spans="1:15">
      <c r="A395" s="209" t="str">
        <f>"I"&amp;all_sampels_cleaned!B395</f>
        <v>I293</v>
      </c>
      <c r="B395" s="209">
        <v>7</v>
      </c>
      <c r="C395" s="15">
        <v>139</v>
      </c>
      <c r="D395" s="15">
        <v>320</v>
      </c>
      <c r="E395" s="15">
        <v>152</v>
      </c>
      <c r="F395" s="15">
        <v>170</v>
      </c>
      <c r="G395" s="15">
        <v>200</v>
      </c>
      <c r="H395" s="15">
        <v>166</v>
      </c>
      <c r="I395" s="15">
        <v>210</v>
      </c>
      <c r="J395" s="15">
        <v>198</v>
      </c>
      <c r="K395" s="15">
        <v>162</v>
      </c>
      <c r="L395" s="15">
        <v>152</v>
      </c>
      <c r="M395" s="15">
        <v>302</v>
      </c>
      <c r="N395" s="15">
        <v>232</v>
      </c>
      <c r="O395" s="15">
        <v>224</v>
      </c>
    </row>
    <row r="396" spans="1:15">
      <c r="A396" s="209" t="str">
        <f>"I"&amp;all_sampels_cleaned!B396</f>
        <v>I294</v>
      </c>
      <c r="B396" s="209">
        <v>7</v>
      </c>
      <c r="C396" s="15">
        <v>143</v>
      </c>
      <c r="D396" s="15">
        <v>302</v>
      </c>
      <c r="E396" s="15">
        <v>140</v>
      </c>
      <c r="F396" s="15">
        <v>170</v>
      </c>
      <c r="G396" s="15">
        <v>194</v>
      </c>
      <c r="H396" s="15">
        <v>163</v>
      </c>
      <c r="I396" s="15">
        <v>202</v>
      </c>
      <c r="J396" s="15">
        <v>184</v>
      </c>
      <c r="K396" s="15">
        <v>162</v>
      </c>
      <c r="L396" s="15">
        <v>150</v>
      </c>
      <c r="M396" s="15">
        <v>302</v>
      </c>
      <c r="N396" s="15">
        <v>232</v>
      </c>
      <c r="O396" s="15">
        <v>224</v>
      </c>
    </row>
    <row r="397" spans="1:15">
      <c r="A397" s="209" t="str">
        <f>"I"&amp;all_sampels_cleaned!B397</f>
        <v>I294</v>
      </c>
      <c r="B397" s="209">
        <v>7</v>
      </c>
      <c r="C397" s="15">
        <v>143</v>
      </c>
      <c r="D397" s="15">
        <v>320</v>
      </c>
      <c r="E397" s="15">
        <v>152</v>
      </c>
      <c r="F397" s="15">
        <v>190</v>
      </c>
      <c r="G397" s="15">
        <v>194</v>
      </c>
      <c r="H397" s="15">
        <v>160</v>
      </c>
      <c r="I397" s="15">
        <v>202</v>
      </c>
      <c r="J397" s="15">
        <v>200</v>
      </c>
      <c r="K397" s="15">
        <v>162</v>
      </c>
      <c r="L397" s="15">
        <v>132</v>
      </c>
      <c r="M397" s="15">
        <v>293</v>
      </c>
      <c r="N397" s="15">
        <v>232</v>
      </c>
      <c r="O397" s="15">
        <v>224</v>
      </c>
    </row>
    <row r="398" spans="1:15">
      <c r="A398" s="209" t="str">
        <f>"I"&amp;all_sampels_cleaned!B398</f>
        <v>I295</v>
      </c>
      <c r="B398" s="209">
        <v>7</v>
      </c>
      <c r="C398" s="15">
        <v>143</v>
      </c>
      <c r="D398" s="15">
        <v>338</v>
      </c>
      <c r="E398" s="15">
        <v>140</v>
      </c>
      <c r="F398" s="15">
        <v>170</v>
      </c>
      <c r="G398" s="15">
        <v>194</v>
      </c>
      <c r="H398" s="15">
        <v>163</v>
      </c>
      <c r="I398" s="15">
        <v>202</v>
      </c>
      <c r="J398" s="15">
        <v>196</v>
      </c>
      <c r="K398" s="15">
        <v>150</v>
      </c>
      <c r="L398" s="15">
        <v>146</v>
      </c>
      <c r="M398" s="15">
        <v>302</v>
      </c>
      <c r="N398" s="15">
        <v>232</v>
      </c>
      <c r="O398" s="15">
        <v>224</v>
      </c>
    </row>
    <row r="399" spans="1:15">
      <c r="A399" s="209" t="str">
        <f>"I"&amp;all_sampels_cleaned!B399</f>
        <v>I295</v>
      </c>
      <c r="B399" s="209">
        <v>7</v>
      </c>
      <c r="C399" s="15">
        <v>139</v>
      </c>
      <c r="D399" s="15">
        <v>332</v>
      </c>
      <c r="E399" s="15">
        <v>152</v>
      </c>
      <c r="F399" s="15">
        <v>190</v>
      </c>
      <c r="G399" s="15">
        <v>215</v>
      </c>
      <c r="H399" s="15">
        <v>166</v>
      </c>
      <c r="I399" s="15">
        <v>204</v>
      </c>
      <c r="J399" s="15">
        <v>198</v>
      </c>
      <c r="K399" s="15">
        <v>159</v>
      </c>
      <c r="L399" s="15">
        <v>150</v>
      </c>
      <c r="M399" s="15">
        <v>302</v>
      </c>
      <c r="N399" s="15">
        <v>216</v>
      </c>
      <c r="O399" s="15">
        <v>224</v>
      </c>
    </row>
    <row r="400" spans="1:15">
      <c r="A400" s="209" t="str">
        <f>"I"&amp;all_sampels_cleaned!B400</f>
        <v>I296</v>
      </c>
      <c r="B400" s="209">
        <v>7</v>
      </c>
      <c r="C400" s="15">
        <v>143</v>
      </c>
      <c r="D400" s="15">
        <v>302</v>
      </c>
      <c r="E400" s="15">
        <v>140</v>
      </c>
      <c r="F400" s="15">
        <v>154</v>
      </c>
      <c r="G400" s="15">
        <v>194</v>
      </c>
      <c r="H400" s="15">
        <v>163</v>
      </c>
      <c r="I400" s="15">
        <v>204</v>
      </c>
      <c r="J400" s="15">
        <v>182</v>
      </c>
      <c r="K400" s="15">
        <v>168</v>
      </c>
      <c r="L400" s="15">
        <v>158</v>
      </c>
      <c r="M400" s="15">
        <v>302</v>
      </c>
      <c r="N400" s="15">
        <v>232</v>
      </c>
      <c r="O400" s="15">
        <v>224</v>
      </c>
    </row>
    <row r="401" spans="1:15">
      <c r="A401" s="209" t="str">
        <f>"I"&amp;all_sampels_cleaned!B401</f>
        <v>I296</v>
      </c>
      <c r="B401" s="209">
        <v>7</v>
      </c>
      <c r="C401" s="15">
        <v>143</v>
      </c>
      <c r="D401" s="15">
        <v>293</v>
      </c>
      <c r="E401" s="15">
        <v>152</v>
      </c>
      <c r="F401" s="15">
        <v>182</v>
      </c>
      <c r="G401" s="15">
        <v>200</v>
      </c>
      <c r="H401" s="15">
        <v>166</v>
      </c>
      <c r="I401" s="15">
        <v>210</v>
      </c>
      <c r="J401" s="15">
        <v>196</v>
      </c>
      <c r="K401" s="15">
        <v>168</v>
      </c>
      <c r="L401" s="15">
        <v>150</v>
      </c>
      <c r="M401" s="15">
        <v>302</v>
      </c>
      <c r="N401" s="15">
        <v>232</v>
      </c>
      <c r="O401" s="15">
        <v>230</v>
      </c>
    </row>
    <row r="402" spans="1:15">
      <c r="A402" s="209" t="str">
        <f>"I"&amp;all_sampels_cleaned!B402</f>
        <v>I297</v>
      </c>
      <c r="B402" s="209">
        <v>7</v>
      </c>
      <c r="C402" s="15">
        <v>143</v>
      </c>
      <c r="D402" s="15">
        <v>320</v>
      </c>
      <c r="E402" s="15">
        <v>140</v>
      </c>
      <c r="F402" s="15">
        <v>154</v>
      </c>
      <c r="G402" s="15">
        <v>194</v>
      </c>
      <c r="H402" s="15">
        <v>166</v>
      </c>
      <c r="I402" s="15">
        <v>200</v>
      </c>
      <c r="J402" s="15">
        <v>184</v>
      </c>
      <c r="K402" s="15">
        <v>162</v>
      </c>
      <c r="L402" s="15">
        <v>158</v>
      </c>
      <c r="M402" s="15">
        <v>293</v>
      </c>
      <c r="N402" s="15">
        <v>232</v>
      </c>
      <c r="O402" s="15">
        <v>224</v>
      </c>
    </row>
    <row r="403" spans="1:15">
      <c r="A403" s="209" t="str">
        <f>"I"&amp;all_sampels_cleaned!B403</f>
        <v>I297</v>
      </c>
      <c r="B403" s="209">
        <v>7</v>
      </c>
      <c r="C403" s="15">
        <v>139</v>
      </c>
      <c r="D403" s="15">
        <v>332</v>
      </c>
      <c r="E403" s="15">
        <v>152</v>
      </c>
      <c r="F403" s="15">
        <v>182</v>
      </c>
      <c r="G403" s="15">
        <v>194</v>
      </c>
      <c r="H403" s="15">
        <v>166</v>
      </c>
      <c r="I403" s="15">
        <v>204</v>
      </c>
      <c r="J403" s="15">
        <v>198</v>
      </c>
      <c r="K403" s="15">
        <v>162</v>
      </c>
      <c r="L403" s="15">
        <v>150</v>
      </c>
      <c r="M403" s="15">
        <v>293</v>
      </c>
      <c r="N403" s="15">
        <v>232</v>
      </c>
      <c r="O403" s="15">
        <v>224</v>
      </c>
    </row>
    <row r="404" spans="1:15">
      <c r="A404" s="209" t="str">
        <f>"I"&amp;all_sampels_cleaned!B404</f>
        <v>I298</v>
      </c>
      <c r="B404" s="209">
        <v>7</v>
      </c>
      <c r="C404" s="15">
        <v>143</v>
      </c>
      <c r="D404" s="15">
        <v>302</v>
      </c>
      <c r="E404" s="15">
        <v>140</v>
      </c>
      <c r="F404" s="15">
        <v>154</v>
      </c>
      <c r="G404" s="15">
        <v>194</v>
      </c>
      <c r="H404" s="15">
        <v>163</v>
      </c>
      <c r="I404" s="15">
        <v>202</v>
      </c>
      <c r="J404" s="15">
        <v>182</v>
      </c>
      <c r="K404" s="15">
        <v>150</v>
      </c>
      <c r="L404" s="15">
        <v>146</v>
      </c>
      <c r="M404" s="15">
        <v>302</v>
      </c>
      <c r="N404" s="15">
        <v>232</v>
      </c>
      <c r="O404" s="15">
        <v>214</v>
      </c>
    </row>
    <row r="405" spans="1:15">
      <c r="A405" s="209" t="str">
        <f>"I"&amp;all_sampels_cleaned!B405</f>
        <v>I298</v>
      </c>
      <c r="B405" s="209">
        <v>7</v>
      </c>
      <c r="C405" s="15">
        <v>139</v>
      </c>
      <c r="D405" s="15">
        <v>329</v>
      </c>
      <c r="E405" s="15">
        <v>152</v>
      </c>
      <c r="F405" s="15">
        <v>182</v>
      </c>
      <c r="G405" s="15">
        <v>215</v>
      </c>
      <c r="H405" s="15">
        <v>166</v>
      </c>
      <c r="I405" s="15">
        <v>208</v>
      </c>
      <c r="J405" s="15">
        <v>196</v>
      </c>
      <c r="K405" s="15">
        <v>162</v>
      </c>
      <c r="L405" s="15">
        <v>134</v>
      </c>
      <c r="M405" s="15">
        <v>302</v>
      </c>
      <c r="N405" s="15">
        <v>232</v>
      </c>
      <c r="O405" s="15">
        <v>206</v>
      </c>
    </row>
    <row r="406" spans="1:15">
      <c r="A406" s="209" t="str">
        <f>"I"&amp;all_sampels_cleaned!B406</f>
        <v>I299</v>
      </c>
      <c r="B406" s="209">
        <v>7</v>
      </c>
      <c r="C406" s="15">
        <v>139</v>
      </c>
      <c r="D406" s="15">
        <v>293</v>
      </c>
      <c r="E406" s="15">
        <v>140</v>
      </c>
      <c r="F406" s="15">
        <v>158</v>
      </c>
      <c r="G406" s="15">
        <v>194</v>
      </c>
      <c r="H406" s="15">
        <v>166</v>
      </c>
      <c r="I406" s="15">
        <v>202</v>
      </c>
      <c r="J406" s="15">
        <v>196</v>
      </c>
      <c r="K406" s="15">
        <v>150</v>
      </c>
      <c r="L406" s="15">
        <v>150</v>
      </c>
      <c r="M406" s="15">
        <v>302</v>
      </c>
      <c r="N406" s="15">
        <v>232</v>
      </c>
      <c r="O406" s="15">
        <v>224</v>
      </c>
    </row>
    <row r="407" spans="1:15">
      <c r="A407" s="209" t="str">
        <f>"I"&amp;all_sampels_cleaned!B407</f>
        <v>I299</v>
      </c>
      <c r="B407" s="209">
        <v>7</v>
      </c>
      <c r="C407" s="15">
        <v>131</v>
      </c>
      <c r="D407" s="15">
        <v>338</v>
      </c>
      <c r="E407" s="15">
        <v>152</v>
      </c>
      <c r="F407" s="15">
        <v>170</v>
      </c>
      <c r="G407" s="15">
        <v>200</v>
      </c>
      <c r="H407" s="15">
        <v>166</v>
      </c>
      <c r="I407" s="15">
        <v>206</v>
      </c>
      <c r="J407" s="15">
        <v>184</v>
      </c>
      <c r="K407" s="15">
        <v>150</v>
      </c>
      <c r="L407" s="15">
        <v>146</v>
      </c>
      <c r="M407" s="15">
        <v>302</v>
      </c>
      <c r="N407" s="15">
        <v>232</v>
      </c>
      <c r="O407" s="15">
        <v>208</v>
      </c>
    </row>
    <row r="408" spans="1:15">
      <c r="A408" s="209" t="str">
        <f>"I"&amp;all_sampels_cleaned!B408</f>
        <v>I300</v>
      </c>
      <c r="B408" s="209">
        <v>7</v>
      </c>
      <c r="C408" s="15">
        <v>139</v>
      </c>
      <c r="D408" s="15">
        <v>302</v>
      </c>
      <c r="E408" s="15">
        <v>140</v>
      </c>
      <c r="F408" s="15">
        <v>158</v>
      </c>
      <c r="G408" s="15">
        <v>194</v>
      </c>
      <c r="H408" s="15">
        <v>163</v>
      </c>
      <c r="I408" s="15">
        <v>202</v>
      </c>
      <c r="J408" s="15">
        <v>198</v>
      </c>
      <c r="K408" s="15">
        <v>162</v>
      </c>
      <c r="L408" s="15">
        <v>150</v>
      </c>
      <c r="M408" s="15">
        <v>302</v>
      </c>
      <c r="N408" s="15">
        <v>232</v>
      </c>
      <c r="O408" s="15">
        <v>224</v>
      </c>
    </row>
    <row r="409" spans="1:15">
      <c r="A409" s="209" t="str">
        <f>"I"&amp;all_sampels_cleaned!B409</f>
        <v>I300</v>
      </c>
      <c r="B409" s="209">
        <v>7</v>
      </c>
      <c r="C409" s="15">
        <v>131</v>
      </c>
      <c r="D409" s="15">
        <v>338</v>
      </c>
      <c r="E409" s="15">
        <v>152</v>
      </c>
      <c r="F409" s="15">
        <v>150</v>
      </c>
      <c r="G409" s="15">
        <v>194</v>
      </c>
      <c r="H409" s="15">
        <v>163</v>
      </c>
      <c r="I409" s="15">
        <v>200</v>
      </c>
      <c r="J409" s="15">
        <v>198</v>
      </c>
      <c r="K409" s="15">
        <v>162</v>
      </c>
      <c r="L409" s="15">
        <v>150</v>
      </c>
      <c r="M409" s="15">
        <v>293</v>
      </c>
      <c r="N409" s="15">
        <v>232</v>
      </c>
      <c r="O409" s="15">
        <v>194</v>
      </c>
    </row>
    <row r="410" spans="1:15">
      <c r="A410" s="209" t="str">
        <f>"I"&amp;all_sampels_cleaned!B410</f>
        <v>I301</v>
      </c>
      <c r="B410" s="209">
        <v>7</v>
      </c>
      <c r="C410" s="15">
        <v>139</v>
      </c>
      <c r="D410" s="15">
        <v>329</v>
      </c>
      <c r="E410" s="15">
        <v>142</v>
      </c>
      <c r="F410" s="15">
        <v>158</v>
      </c>
      <c r="G410" s="15">
        <v>194</v>
      </c>
      <c r="H410" s="15">
        <v>163</v>
      </c>
      <c r="I410" s="15">
        <v>202</v>
      </c>
      <c r="J410" s="15">
        <v>184</v>
      </c>
      <c r="K410" s="15">
        <v>162</v>
      </c>
      <c r="L410" s="15">
        <v>144</v>
      </c>
      <c r="M410" s="15">
        <v>302</v>
      </c>
      <c r="N410" s="15">
        <v>232</v>
      </c>
      <c r="O410" s="15">
        <v>224</v>
      </c>
    </row>
    <row r="411" spans="1:15">
      <c r="A411" s="209" t="str">
        <f>"I"&amp;all_sampels_cleaned!B411</f>
        <v>I301</v>
      </c>
      <c r="B411" s="209">
        <v>7</v>
      </c>
      <c r="C411" s="15">
        <v>143</v>
      </c>
      <c r="D411" s="15">
        <v>329</v>
      </c>
      <c r="E411" s="15">
        <v>152</v>
      </c>
      <c r="F411" s="15">
        <v>150</v>
      </c>
      <c r="G411" s="15">
        <v>200</v>
      </c>
      <c r="H411" s="15">
        <v>163</v>
      </c>
      <c r="I411" s="15">
        <v>200</v>
      </c>
      <c r="J411" s="15">
        <v>184</v>
      </c>
      <c r="K411" s="15">
        <v>162</v>
      </c>
      <c r="L411" s="15">
        <v>122</v>
      </c>
      <c r="M411" s="15">
        <v>302</v>
      </c>
      <c r="N411" s="15">
        <v>232</v>
      </c>
      <c r="O411" s="15">
        <v>232</v>
      </c>
    </row>
    <row r="412" spans="1:15">
      <c r="A412" s="209" t="str">
        <f>"I"&amp;all_sampels_cleaned!B412</f>
        <v>I302</v>
      </c>
      <c r="B412" s="209">
        <v>7</v>
      </c>
      <c r="C412" s="15">
        <v>139</v>
      </c>
      <c r="D412" s="15">
        <v>302</v>
      </c>
      <c r="E412" s="15">
        <v>140</v>
      </c>
      <c r="F412" s="15">
        <v>158</v>
      </c>
      <c r="G412" s="15">
        <v>194</v>
      </c>
      <c r="H412" s="15">
        <v>166</v>
      </c>
      <c r="I412" s="15">
        <v>202</v>
      </c>
      <c r="J412" s="15">
        <v>184</v>
      </c>
      <c r="K412" s="15">
        <v>162</v>
      </c>
      <c r="L412" s="15">
        <v>150</v>
      </c>
      <c r="M412" s="15">
        <v>302</v>
      </c>
      <c r="N412" s="15">
        <v>232</v>
      </c>
      <c r="O412" s="15">
        <v>224</v>
      </c>
    </row>
    <row r="413" spans="1:15">
      <c r="A413" s="209" t="str">
        <f>"I"&amp;all_sampels_cleaned!B413</f>
        <v>I302</v>
      </c>
      <c r="B413" s="209">
        <v>7</v>
      </c>
      <c r="C413" s="15">
        <v>139</v>
      </c>
      <c r="D413" s="15">
        <v>302</v>
      </c>
      <c r="E413" s="15">
        <v>152</v>
      </c>
      <c r="F413" s="15">
        <v>150</v>
      </c>
      <c r="G413" s="15">
        <v>215</v>
      </c>
      <c r="H413" s="15">
        <v>160</v>
      </c>
      <c r="I413" s="15">
        <v>206</v>
      </c>
      <c r="J413" s="15">
        <v>198</v>
      </c>
      <c r="K413" s="15">
        <v>168</v>
      </c>
      <c r="L413" s="15">
        <v>132</v>
      </c>
      <c r="M413" s="15">
        <v>302</v>
      </c>
      <c r="N413" s="15">
        <v>232</v>
      </c>
      <c r="O413" s="15">
        <v>208</v>
      </c>
    </row>
    <row r="414" spans="1:15">
      <c r="A414" s="209" t="str">
        <f>"I"&amp;all_sampels_cleaned!B414</f>
        <v>I303</v>
      </c>
      <c r="B414" s="209">
        <v>7</v>
      </c>
      <c r="C414" s="15">
        <v>131</v>
      </c>
      <c r="D414" s="15">
        <v>320</v>
      </c>
      <c r="E414" s="15">
        <v>140</v>
      </c>
      <c r="F414" s="15">
        <v>154</v>
      </c>
      <c r="G414" s="15">
        <v>194</v>
      </c>
      <c r="H414" s="15">
        <v>163</v>
      </c>
      <c r="I414" s="15">
        <v>200</v>
      </c>
      <c r="J414" s="15">
        <v>184</v>
      </c>
      <c r="K414" s="15">
        <v>162</v>
      </c>
      <c r="L414" s="15">
        <v>150</v>
      </c>
      <c r="M414" s="15">
        <v>302</v>
      </c>
      <c r="N414" s="15">
        <v>232</v>
      </c>
      <c r="O414" s="15">
        <v>224</v>
      </c>
    </row>
    <row r="415" spans="1:15">
      <c r="A415" s="209" t="str">
        <f>"I"&amp;all_sampels_cleaned!B415</f>
        <v>I303</v>
      </c>
      <c r="B415" s="209">
        <v>7</v>
      </c>
      <c r="C415" s="15">
        <v>135</v>
      </c>
      <c r="D415" s="15">
        <v>293</v>
      </c>
      <c r="E415" s="15">
        <v>152</v>
      </c>
      <c r="F415" s="15">
        <v>186</v>
      </c>
      <c r="G415" s="15">
        <v>197</v>
      </c>
      <c r="H415" s="15">
        <v>166</v>
      </c>
      <c r="I415" s="15">
        <v>202</v>
      </c>
      <c r="J415" s="15">
        <v>200</v>
      </c>
      <c r="K415" s="15">
        <v>162</v>
      </c>
      <c r="L415" s="15">
        <v>132</v>
      </c>
      <c r="M415" s="15">
        <v>299</v>
      </c>
      <c r="N415" s="15">
        <v>232</v>
      </c>
      <c r="O415" s="15">
        <v>194</v>
      </c>
    </row>
    <row r="416" spans="1:15">
      <c r="A416" s="209" t="str">
        <f>"I"&amp;all_sampels_cleaned!B416</f>
        <v>I306</v>
      </c>
      <c r="B416" s="209">
        <v>7</v>
      </c>
      <c r="C416" s="15">
        <v>143</v>
      </c>
      <c r="D416" s="15">
        <v>332</v>
      </c>
      <c r="E416" s="15">
        <v>140</v>
      </c>
      <c r="F416" s="15">
        <v>187</v>
      </c>
      <c r="G416" s="15">
        <v>194</v>
      </c>
      <c r="H416" s="15">
        <v>163</v>
      </c>
      <c r="I416" s="15">
        <v>206</v>
      </c>
      <c r="J416" s="15">
        <v>184</v>
      </c>
      <c r="K416" s="15">
        <v>150</v>
      </c>
      <c r="L416" s="15">
        <v>150</v>
      </c>
      <c r="M416" s="15">
        <v>302</v>
      </c>
      <c r="N416" s="15">
        <v>232</v>
      </c>
      <c r="O416" s="15">
        <v>214</v>
      </c>
    </row>
    <row r="417" spans="1:15">
      <c r="A417" s="209" t="str">
        <f>"I"&amp;all_sampels_cleaned!B417</f>
        <v>I306</v>
      </c>
      <c r="B417" s="209">
        <v>7</v>
      </c>
      <c r="C417" s="15">
        <v>139</v>
      </c>
      <c r="D417" s="15">
        <v>302</v>
      </c>
      <c r="E417" s="15">
        <v>152</v>
      </c>
      <c r="F417" s="15">
        <v>150</v>
      </c>
      <c r="G417" s="15">
        <v>215</v>
      </c>
      <c r="H417" s="15">
        <v>163</v>
      </c>
      <c r="I417" s="15">
        <v>210</v>
      </c>
      <c r="J417" s="15">
        <v>200</v>
      </c>
      <c r="K417" s="15">
        <v>162</v>
      </c>
      <c r="L417" s="15">
        <v>132</v>
      </c>
      <c r="M417" s="15">
        <v>293</v>
      </c>
      <c r="N417" s="15">
        <v>232</v>
      </c>
      <c r="O417" s="15">
        <v>230</v>
      </c>
    </row>
    <row r="418" spans="1:15">
      <c r="A418" s="209" t="str">
        <f>"I"&amp;all_sampels_cleaned!B418</f>
        <v>I307</v>
      </c>
      <c r="B418" s="209">
        <v>7</v>
      </c>
      <c r="C418" s="15">
        <v>139</v>
      </c>
      <c r="D418" s="15">
        <v>329</v>
      </c>
      <c r="E418" s="15">
        <v>140</v>
      </c>
      <c r="F418" s="15">
        <v>150</v>
      </c>
      <c r="G418" s="15">
        <v>197</v>
      </c>
      <c r="H418" s="15">
        <v>163</v>
      </c>
      <c r="I418" s="15">
        <v>202</v>
      </c>
      <c r="J418" s="15">
        <v>182</v>
      </c>
      <c r="K418" s="15">
        <v>162</v>
      </c>
      <c r="L418" s="15">
        <v>150</v>
      </c>
      <c r="M418" s="15">
        <v>302</v>
      </c>
      <c r="N418" s="15">
        <v>232</v>
      </c>
      <c r="O418" s="15">
        <v>224</v>
      </c>
    </row>
    <row r="419" spans="1:15">
      <c r="A419" s="209" t="str">
        <f>"I"&amp;all_sampels_cleaned!B419</f>
        <v>I307</v>
      </c>
      <c r="B419" s="209">
        <v>7</v>
      </c>
      <c r="C419" s="15">
        <v>139</v>
      </c>
      <c r="D419" s="15">
        <v>338</v>
      </c>
      <c r="E419" s="15">
        <v>152</v>
      </c>
      <c r="F419" s="15">
        <v>154</v>
      </c>
      <c r="G419" s="15">
        <v>215</v>
      </c>
      <c r="H419" s="15">
        <v>163</v>
      </c>
      <c r="I419" s="15">
        <v>202</v>
      </c>
      <c r="J419" s="15">
        <v>198</v>
      </c>
      <c r="K419" s="15">
        <v>159</v>
      </c>
      <c r="L419" s="15">
        <v>168</v>
      </c>
      <c r="M419" s="15">
        <v>302</v>
      </c>
      <c r="N419" s="15">
        <v>232</v>
      </c>
      <c r="O419" s="15">
        <v>232</v>
      </c>
    </row>
    <row r="420" spans="1:15">
      <c r="A420" s="209" t="str">
        <f>"I"&amp;all_sampels_cleaned!B420</f>
        <v>I310</v>
      </c>
      <c r="B420" s="209">
        <v>7</v>
      </c>
      <c r="C420" s="15">
        <v>143</v>
      </c>
      <c r="D420" s="15">
        <v>302</v>
      </c>
      <c r="E420" s="15">
        <v>142</v>
      </c>
      <c r="F420" s="15">
        <v>170</v>
      </c>
      <c r="G420" s="15">
        <v>194</v>
      </c>
      <c r="H420" s="15">
        <v>163</v>
      </c>
      <c r="I420" s="15">
        <v>202</v>
      </c>
      <c r="J420" s="15">
        <v>196</v>
      </c>
      <c r="K420" s="15">
        <v>162</v>
      </c>
      <c r="L420" s="15">
        <v>150</v>
      </c>
      <c r="M420" s="15">
        <v>320</v>
      </c>
      <c r="N420" s="15">
        <v>232</v>
      </c>
      <c r="O420" s="15">
        <v>224</v>
      </c>
    </row>
    <row r="421" spans="1:15">
      <c r="A421" s="209" t="str">
        <f>"I"&amp;all_sampels_cleaned!B421</f>
        <v>I310</v>
      </c>
      <c r="B421" s="209">
        <v>7</v>
      </c>
      <c r="C421" s="15">
        <v>143</v>
      </c>
      <c r="D421" s="15">
        <v>338</v>
      </c>
      <c r="E421" s="15">
        <v>152</v>
      </c>
      <c r="F421" s="15">
        <v>190</v>
      </c>
      <c r="G421" s="15">
        <v>194</v>
      </c>
      <c r="H421" s="15">
        <v>166</v>
      </c>
      <c r="I421" s="15">
        <v>202</v>
      </c>
      <c r="J421" s="15">
        <v>200</v>
      </c>
      <c r="K421" s="15">
        <v>162</v>
      </c>
      <c r="L421" s="15">
        <v>152</v>
      </c>
      <c r="M421" s="15">
        <v>302</v>
      </c>
      <c r="N421" s="15">
        <v>232</v>
      </c>
      <c r="O421" s="15">
        <v>224</v>
      </c>
    </row>
    <row r="422" spans="1:15">
      <c r="A422" s="209" t="str">
        <f>"I"&amp;all_sampels_cleaned!B422</f>
        <v>I311</v>
      </c>
      <c r="B422" s="209">
        <v>7</v>
      </c>
      <c r="C422" s="15">
        <v>143</v>
      </c>
      <c r="D422" s="15">
        <v>302</v>
      </c>
      <c r="E422" s="15">
        <v>140</v>
      </c>
      <c r="F422" s="15">
        <v>154</v>
      </c>
      <c r="G422" s="15">
        <v>194</v>
      </c>
      <c r="H422" s="15">
        <v>163</v>
      </c>
      <c r="I422" s="15">
        <v>202</v>
      </c>
      <c r="J422" s="15">
        <v>182</v>
      </c>
      <c r="K422" s="15">
        <v>150</v>
      </c>
      <c r="L422" s="15">
        <v>150</v>
      </c>
      <c r="M422" s="15">
        <v>302</v>
      </c>
      <c r="N422" s="15">
        <v>232</v>
      </c>
      <c r="O422" s="15">
        <v>224</v>
      </c>
    </row>
    <row r="423" spans="1:15">
      <c r="A423" s="209" t="str">
        <f>"I"&amp;all_sampels_cleaned!B423</f>
        <v>I311</v>
      </c>
      <c r="B423" s="209">
        <v>7</v>
      </c>
      <c r="C423" s="15">
        <v>131</v>
      </c>
      <c r="D423" s="15">
        <v>293</v>
      </c>
      <c r="E423" s="15">
        <v>152</v>
      </c>
      <c r="F423" s="15">
        <v>146</v>
      </c>
      <c r="G423" s="15">
        <v>194</v>
      </c>
      <c r="H423" s="15">
        <v>166</v>
      </c>
      <c r="I423" s="15">
        <v>204</v>
      </c>
      <c r="J423" s="15">
        <v>198</v>
      </c>
      <c r="K423" s="15">
        <v>162</v>
      </c>
      <c r="L423" s="15">
        <v>150</v>
      </c>
      <c r="M423" s="15">
        <v>302</v>
      </c>
      <c r="N423" s="15">
        <v>232</v>
      </c>
      <c r="O423" s="15">
        <v>194</v>
      </c>
    </row>
    <row r="424" spans="1:15">
      <c r="A424" s="209" t="str">
        <f>"I"&amp;all_sampels_cleaned!B424</f>
        <v>I312</v>
      </c>
      <c r="B424" s="209">
        <v>7</v>
      </c>
      <c r="C424" s="15">
        <v>143</v>
      </c>
      <c r="D424" s="15">
        <v>302</v>
      </c>
      <c r="E424" s="15">
        <v>140</v>
      </c>
      <c r="F424" s="15">
        <v>170</v>
      </c>
      <c r="G424" s="15">
        <v>194</v>
      </c>
      <c r="H424" s="15">
        <v>163</v>
      </c>
      <c r="I424" s="15">
        <v>202</v>
      </c>
      <c r="J424" s="15">
        <v>196</v>
      </c>
      <c r="K424" s="15">
        <v>147</v>
      </c>
      <c r="L424" s="15">
        <v>146</v>
      </c>
      <c r="M424" s="15">
        <v>302</v>
      </c>
      <c r="N424" s="15">
        <v>215</v>
      </c>
      <c r="O424" s="15">
        <v>224</v>
      </c>
    </row>
    <row r="425" spans="1:15">
      <c r="A425" s="209" t="str">
        <f>"I"&amp;all_sampels_cleaned!B425</f>
        <v>I312</v>
      </c>
      <c r="B425" s="209">
        <v>7</v>
      </c>
      <c r="C425" s="15">
        <v>143</v>
      </c>
      <c r="D425" s="15">
        <v>293</v>
      </c>
      <c r="E425" s="15">
        <v>152</v>
      </c>
      <c r="F425" s="15">
        <v>190</v>
      </c>
      <c r="G425" s="15">
        <v>194</v>
      </c>
      <c r="H425" s="15">
        <v>166</v>
      </c>
      <c r="I425" s="15">
        <v>206</v>
      </c>
      <c r="J425" s="15">
        <v>200</v>
      </c>
      <c r="K425" s="15">
        <v>150</v>
      </c>
      <c r="L425" s="15">
        <v>150</v>
      </c>
      <c r="M425" s="15">
        <v>302</v>
      </c>
      <c r="N425" s="15">
        <v>232</v>
      </c>
      <c r="O425" s="15">
        <v>224</v>
      </c>
    </row>
    <row r="426" spans="1:15">
      <c r="A426" s="209" t="str">
        <f>"I"&amp;all_sampels_cleaned!B426</f>
        <v>I313</v>
      </c>
      <c r="B426" s="209">
        <v>7</v>
      </c>
      <c r="C426" s="15">
        <v>139</v>
      </c>
      <c r="D426" s="15">
        <v>329</v>
      </c>
      <c r="E426" s="15">
        <v>140</v>
      </c>
      <c r="F426" s="15">
        <v>170</v>
      </c>
      <c r="G426" s="15">
        <v>197</v>
      </c>
      <c r="H426" s="15">
        <v>163</v>
      </c>
      <c r="I426" s="15">
        <v>200</v>
      </c>
      <c r="J426" s="15">
        <v>198</v>
      </c>
      <c r="K426" s="15">
        <v>162</v>
      </c>
      <c r="L426" s="15">
        <v>150</v>
      </c>
      <c r="M426" s="15">
        <v>302</v>
      </c>
      <c r="N426" s="15">
        <v>232</v>
      </c>
      <c r="O426" s="15">
        <v>214</v>
      </c>
    </row>
    <row r="427" spans="1:15">
      <c r="A427" s="209" t="str">
        <f>"I"&amp;all_sampels_cleaned!B427</f>
        <v>I313</v>
      </c>
      <c r="B427" s="209">
        <v>7</v>
      </c>
      <c r="C427" s="15">
        <v>135</v>
      </c>
      <c r="D427" s="15">
        <v>338</v>
      </c>
      <c r="E427" s="15">
        <v>152</v>
      </c>
      <c r="F427" s="15">
        <v>142</v>
      </c>
      <c r="G427" s="15">
        <v>215</v>
      </c>
      <c r="H427" s="15">
        <v>166</v>
      </c>
      <c r="I427" s="15">
        <v>202</v>
      </c>
      <c r="J427" s="15">
        <v>200</v>
      </c>
      <c r="K427" s="15">
        <v>159</v>
      </c>
      <c r="L427" s="15">
        <v>150</v>
      </c>
      <c r="M427" s="15">
        <v>302</v>
      </c>
      <c r="N427" s="15">
        <v>232</v>
      </c>
      <c r="O427" s="15">
        <v>230</v>
      </c>
    </row>
    <row r="428" spans="1:15">
      <c r="A428" s="209" t="str">
        <f>"I"&amp;all_sampels_cleaned!B428</f>
        <v>I315</v>
      </c>
      <c r="B428" s="209">
        <v>7</v>
      </c>
      <c r="C428" s="15">
        <v>143</v>
      </c>
      <c r="D428" s="15">
        <v>302</v>
      </c>
      <c r="E428" s="15">
        <v>140</v>
      </c>
      <c r="F428" s="15">
        <v>170</v>
      </c>
      <c r="G428" s="15">
        <v>194</v>
      </c>
      <c r="H428" s="15">
        <v>163</v>
      </c>
      <c r="I428" s="15">
        <v>202</v>
      </c>
      <c r="J428" s="15">
        <v>196</v>
      </c>
      <c r="K428" s="15">
        <v>162</v>
      </c>
      <c r="L428" s="15">
        <v>150</v>
      </c>
      <c r="M428" s="15">
        <v>302</v>
      </c>
      <c r="N428" s="15">
        <v>232</v>
      </c>
      <c r="O428" s="15">
        <v>214</v>
      </c>
    </row>
    <row r="429" spans="1:15">
      <c r="A429" s="209" t="str">
        <f>"I"&amp;all_sampels_cleaned!B429</f>
        <v>I315</v>
      </c>
      <c r="B429" s="209">
        <v>7</v>
      </c>
      <c r="C429" s="15">
        <v>143</v>
      </c>
      <c r="D429" s="15">
        <v>293</v>
      </c>
      <c r="E429" s="15">
        <v>152</v>
      </c>
      <c r="F429" s="15">
        <v>190</v>
      </c>
      <c r="G429" s="15">
        <v>215</v>
      </c>
      <c r="H429" s="15">
        <v>166</v>
      </c>
      <c r="I429" s="15">
        <v>202</v>
      </c>
      <c r="J429" s="15">
        <v>200</v>
      </c>
      <c r="K429" s="15">
        <v>162</v>
      </c>
      <c r="L429" s="15">
        <v>146</v>
      </c>
      <c r="M429" s="15">
        <v>293</v>
      </c>
      <c r="N429" s="15">
        <v>232</v>
      </c>
      <c r="O429" s="15">
        <v>224</v>
      </c>
    </row>
    <row r="430" spans="1:15">
      <c r="A430" s="209" t="str">
        <f>"I"&amp;all_sampels_cleaned!B430</f>
        <v>I317</v>
      </c>
      <c r="B430" s="209">
        <v>7</v>
      </c>
      <c r="C430" s="15">
        <v>143</v>
      </c>
      <c r="D430" s="15">
        <v>302</v>
      </c>
      <c r="E430" s="15">
        <v>140</v>
      </c>
      <c r="F430" s="15">
        <v>170</v>
      </c>
      <c r="G430" s="15">
        <v>194</v>
      </c>
      <c r="H430" s="15">
        <v>163</v>
      </c>
      <c r="I430" s="15">
        <v>202</v>
      </c>
      <c r="J430" s="15">
        <v>196</v>
      </c>
      <c r="K430" s="15">
        <v>150</v>
      </c>
      <c r="L430" s="15">
        <v>132</v>
      </c>
      <c r="M430" s="15">
        <v>302</v>
      </c>
      <c r="N430" s="15">
        <v>232</v>
      </c>
      <c r="O430" s="15">
        <v>232</v>
      </c>
    </row>
    <row r="431" spans="1:15">
      <c r="A431" s="209" t="str">
        <f>"I"&amp;all_sampels_cleaned!B431</f>
        <v>I317</v>
      </c>
      <c r="B431" s="209">
        <v>7</v>
      </c>
      <c r="C431" s="15">
        <v>143</v>
      </c>
      <c r="D431" s="15">
        <v>338</v>
      </c>
      <c r="E431" s="15">
        <v>152</v>
      </c>
      <c r="F431" s="15">
        <v>158</v>
      </c>
      <c r="G431" s="15">
        <v>215</v>
      </c>
      <c r="H431" s="15">
        <v>166</v>
      </c>
      <c r="I431" s="15">
        <v>202</v>
      </c>
      <c r="J431" s="15">
        <v>200</v>
      </c>
      <c r="K431" s="15">
        <v>162</v>
      </c>
      <c r="L431" s="15">
        <v>134</v>
      </c>
      <c r="M431" s="15">
        <v>302</v>
      </c>
      <c r="N431" s="15">
        <v>232</v>
      </c>
      <c r="O431" s="15">
        <v>164</v>
      </c>
    </row>
    <row r="432" spans="1:15">
      <c r="A432" s="209" t="str">
        <f>"I"&amp;all_sampels_cleaned!B432</f>
        <v>I319</v>
      </c>
      <c r="B432" s="209">
        <v>7</v>
      </c>
      <c r="C432" s="15">
        <v>139</v>
      </c>
      <c r="D432" s="15">
        <v>302</v>
      </c>
      <c r="E432" s="15">
        <v>140</v>
      </c>
      <c r="F432" s="15">
        <v>158</v>
      </c>
      <c r="G432" s="15">
        <v>215</v>
      </c>
      <c r="H432" s="15">
        <v>166</v>
      </c>
      <c r="I432" s="15">
        <v>172</v>
      </c>
      <c r="J432" s="15">
        <v>198</v>
      </c>
      <c r="K432" s="15">
        <v>150</v>
      </c>
      <c r="L432" s="15">
        <v>158</v>
      </c>
      <c r="M432" s="15">
        <v>302</v>
      </c>
      <c r="N432" s="15">
        <v>232</v>
      </c>
      <c r="O432" s="15">
        <v>224</v>
      </c>
    </row>
    <row r="433" spans="1:15">
      <c r="A433" s="209" t="str">
        <f>"I"&amp;all_sampels_cleaned!B433</f>
        <v>I319</v>
      </c>
      <c r="B433" s="209">
        <v>7</v>
      </c>
      <c r="C433" s="15">
        <v>131</v>
      </c>
      <c r="D433" s="15">
        <v>311</v>
      </c>
      <c r="E433" s="15">
        <v>150</v>
      </c>
      <c r="F433" s="15">
        <v>170</v>
      </c>
      <c r="G433" s="15">
        <v>215</v>
      </c>
      <c r="H433" s="15">
        <v>166</v>
      </c>
      <c r="I433" s="15">
        <v>202</v>
      </c>
      <c r="J433" s="15">
        <v>200</v>
      </c>
      <c r="K433" s="15">
        <v>168</v>
      </c>
      <c r="L433" s="15">
        <v>150</v>
      </c>
      <c r="M433" s="15">
        <v>302</v>
      </c>
      <c r="N433" s="15">
        <v>232</v>
      </c>
      <c r="O433" s="15">
        <v>224</v>
      </c>
    </row>
    <row r="434" spans="1:15">
      <c r="A434" s="209" t="str">
        <f>"I"&amp;all_sampels_cleaned!B434</f>
        <v>I321</v>
      </c>
      <c r="B434" s="209">
        <v>8</v>
      </c>
      <c r="C434" s="15">
        <v>139</v>
      </c>
      <c r="D434" s="15">
        <v>320</v>
      </c>
      <c r="E434" s="15">
        <v>140</v>
      </c>
      <c r="F434" s="15">
        <v>158</v>
      </c>
      <c r="G434" s="15">
        <v>194</v>
      </c>
      <c r="H434" s="15">
        <v>163</v>
      </c>
      <c r="I434" s="15">
        <v>204</v>
      </c>
      <c r="J434" s="15">
        <v>196</v>
      </c>
      <c r="K434" s="15">
        <v>150</v>
      </c>
      <c r="L434" s="15">
        <v>158</v>
      </c>
      <c r="M434" s="15">
        <v>302</v>
      </c>
      <c r="N434" s="15">
        <v>232</v>
      </c>
      <c r="O434" s="15">
        <v>164</v>
      </c>
    </row>
    <row r="435" spans="1:15">
      <c r="A435" s="209" t="str">
        <f>"I"&amp;all_sampels_cleaned!B435</f>
        <v>I321</v>
      </c>
      <c r="B435" s="209">
        <v>8</v>
      </c>
      <c r="C435" s="15">
        <v>143</v>
      </c>
      <c r="D435" s="15">
        <v>338</v>
      </c>
      <c r="E435" s="15">
        <v>152</v>
      </c>
      <c r="F435" s="15">
        <v>178</v>
      </c>
      <c r="G435" s="15">
        <v>215</v>
      </c>
      <c r="H435" s="15">
        <v>166</v>
      </c>
      <c r="I435" s="15">
        <v>158</v>
      </c>
      <c r="J435" s="15">
        <v>196</v>
      </c>
      <c r="K435" s="15">
        <v>168</v>
      </c>
      <c r="L435" s="15">
        <v>122</v>
      </c>
      <c r="M435" s="15">
        <v>302</v>
      </c>
      <c r="N435" s="15">
        <v>232</v>
      </c>
      <c r="O435" s="15">
        <v>214</v>
      </c>
    </row>
    <row r="436" spans="1:15">
      <c r="A436" s="209" t="str">
        <f>"I"&amp;all_sampels_cleaned!B436</f>
        <v>I322</v>
      </c>
      <c r="B436" s="209">
        <v>8</v>
      </c>
      <c r="C436" s="15">
        <v>139</v>
      </c>
      <c r="D436" s="15">
        <v>302</v>
      </c>
      <c r="E436" s="15">
        <v>140</v>
      </c>
      <c r="F436" s="15">
        <v>154</v>
      </c>
      <c r="G436" s="15">
        <v>194</v>
      </c>
      <c r="H436" s="15">
        <v>163</v>
      </c>
      <c r="I436" s="15">
        <v>202</v>
      </c>
      <c r="J436" s="15">
        <v>182</v>
      </c>
      <c r="K436" s="15">
        <v>159</v>
      </c>
      <c r="L436" s="15">
        <v>150</v>
      </c>
      <c r="M436" s="15">
        <v>302</v>
      </c>
      <c r="N436" s="15">
        <v>232</v>
      </c>
      <c r="O436" s="15">
        <v>224</v>
      </c>
    </row>
    <row r="437" spans="1:15">
      <c r="A437" s="209" t="str">
        <f>"I"&amp;all_sampels_cleaned!B437</f>
        <v>I322</v>
      </c>
      <c r="B437" s="209">
        <v>8</v>
      </c>
      <c r="C437" s="15">
        <v>143</v>
      </c>
      <c r="D437" s="15">
        <v>302</v>
      </c>
      <c r="E437" s="15">
        <v>152</v>
      </c>
      <c r="F437" s="15">
        <v>182</v>
      </c>
      <c r="G437" s="15">
        <v>197</v>
      </c>
      <c r="H437" s="15">
        <v>166</v>
      </c>
      <c r="I437" s="15">
        <v>206</v>
      </c>
      <c r="J437" s="15">
        <v>198</v>
      </c>
      <c r="K437" s="15">
        <v>162</v>
      </c>
      <c r="L437" s="15">
        <v>132</v>
      </c>
      <c r="M437" s="15">
        <v>302</v>
      </c>
      <c r="N437" s="15">
        <v>232</v>
      </c>
      <c r="O437" s="15">
        <v>224</v>
      </c>
    </row>
    <row r="438" spans="1:15">
      <c r="A438" s="209" t="str">
        <f>"I"&amp;all_sampels_cleaned!B438</f>
        <v>I323</v>
      </c>
      <c r="B438" s="209">
        <v>8</v>
      </c>
      <c r="C438" s="15">
        <v>143</v>
      </c>
      <c r="D438" s="15">
        <v>302</v>
      </c>
      <c r="E438" s="15">
        <v>140</v>
      </c>
      <c r="F438" s="15">
        <v>150</v>
      </c>
      <c r="G438" s="15">
        <v>194</v>
      </c>
      <c r="H438" s="15">
        <v>163</v>
      </c>
      <c r="I438" s="15">
        <v>202</v>
      </c>
      <c r="J438" s="15">
        <v>196</v>
      </c>
      <c r="K438" s="15">
        <v>162</v>
      </c>
      <c r="L438" s="15">
        <v>150</v>
      </c>
      <c r="M438" s="15">
        <v>302</v>
      </c>
      <c r="N438" s="15">
        <v>232</v>
      </c>
      <c r="O438" s="15">
        <v>224</v>
      </c>
    </row>
    <row r="439" spans="1:15">
      <c r="A439" s="209" t="str">
        <f>"I"&amp;all_sampels_cleaned!B439</f>
        <v>I323</v>
      </c>
      <c r="B439" s="209">
        <v>8</v>
      </c>
      <c r="C439" s="15">
        <v>139</v>
      </c>
      <c r="D439" s="15">
        <v>338</v>
      </c>
      <c r="E439" s="15">
        <v>152</v>
      </c>
      <c r="F439" s="15">
        <v>150</v>
      </c>
      <c r="G439" s="15">
        <v>194</v>
      </c>
      <c r="H439" s="15">
        <v>166</v>
      </c>
      <c r="I439" s="15">
        <v>202</v>
      </c>
      <c r="J439" s="15">
        <v>184</v>
      </c>
      <c r="K439" s="15">
        <v>159</v>
      </c>
      <c r="L439" s="15">
        <v>124</v>
      </c>
      <c r="M439" s="15">
        <v>302</v>
      </c>
      <c r="N439" s="15">
        <v>232</v>
      </c>
      <c r="O439" s="15">
        <v>194</v>
      </c>
    </row>
    <row r="440" spans="1:15">
      <c r="A440" s="209" t="str">
        <f>"I"&amp;all_sampels_cleaned!B440</f>
        <v>I324</v>
      </c>
      <c r="B440" s="209">
        <v>8</v>
      </c>
      <c r="C440" s="15">
        <v>143</v>
      </c>
      <c r="D440" s="15">
        <v>338</v>
      </c>
      <c r="E440" s="15">
        <v>140</v>
      </c>
      <c r="F440" s="15">
        <v>150</v>
      </c>
      <c r="G440" s="15">
        <v>194</v>
      </c>
      <c r="H440" s="15">
        <v>163</v>
      </c>
      <c r="I440" s="15">
        <v>206</v>
      </c>
      <c r="J440" s="15">
        <v>186</v>
      </c>
      <c r="K440" s="15">
        <v>162</v>
      </c>
      <c r="L440" s="15">
        <v>150</v>
      </c>
      <c r="M440" s="15">
        <v>302</v>
      </c>
      <c r="N440" s="15">
        <v>216</v>
      </c>
      <c r="O440" s="15">
        <v>224</v>
      </c>
    </row>
    <row r="441" spans="1:15">
      <c r="A441" s="209" t="str">
        <f>"I"&amp;all_sampels_cleaned!B441</f>
        <v>I324</v>
      </c>
      <c r="B441" s="209">
        <v>8</v>
      </c>
      <c r="C441" s="15">
        <v>143</v>
      </c>
      <c r="D441" s="15">
        <v>338</v>
      </c>
      <c r="E441" s="15">
        <v>152</v>
      </c>
      <c r="F441" s="15">
        <v>186</v>
      </c>
      <c r="G441" s="15">
        <v>194</v>
      </c>
      <c r="H441" s="15">
        <v>163</v>
      </c>
      <c r="I441" s="15">
        <v>202</v>
      </c>
      <c r="J441" s="15">
        <v>200</v>
      </c>
      <c r="K441" s="15">
        <v>168</v>
      </c>
      <c r="L441" s="15">
        <v>146</v>
      </c>
      <c r="M441" s="15">
        <v>311</v>
      </c>
      <c r="N441" s="15">
        <v>232</v>
      </c>
      <c r="O441" s="15">
        <v>232</v>
      </c>
    </row>
    <row r="442" spans="1:15">
      <c r="A442" s="209" t="str">
        <f>"I"&amp;all_sampels_cleaned!B442</f>
        <v>I325</v>
      </c>
      <c r="B442" s="209">
        <v>8</v>
      </c>
      <c r="C442" s="15">
        <v>143</v>
      </c>
      <c r="D442" s="15">
        <v>302</v>
      </c>
      <c r="E442" s="15">
        <v>140</v>
      </c>
      <c r="F442" s="15">
        <v>158</v>
      </c>
      <c r="G442" s="15">
        <v>194</v>
      </c>
      <c r="H442" s="15">
        <v>163</v>
      </c>
      <c r="I442" s="15">
        <v>202</v>
      </c>
      <c r="J442" s="15">
        <v>196</v>
      </c>
      <c r="K442" s="15">
        <v>150</v>
      </c>
      <c r="L442" s="15">
        <v>150</v>
      </c>
      <c r="M442" s="15">
        <v>302</v>
      </c>
      <c r="N442" s="15">
        <v>232</v>
      </c>
      <c r="O442" s="15">
        <v>224</v>
      </c>
    </row>
    <row r="443" spans="1:15">
      <c r="A443" s="209" t="str">
        <f>"I"&amp;all_sampels_cleaned!B443</f>
        <v>I325</v>
      </c>
      <c r="B443" s="209">
        <v>8</v>
      </c>
      <c r="C443" s="15">
        <v>131</v>
      </c>
      <c r="D443" s="15">
        <v>302</v>
      </c>
      <c r="E443" s="15">
        <v>152</v>
      </c>
      <c r="F443" s="15">
        <v>150</v>
      </c>
      <c r="G443" s="15">
        <v>194</v>
      </c>
      <c r="H443" s="15">
        <v>166</v>
      </c>
      <c r="I443" s="15">
        <v>202</v>
      </c>
      <c r="J443" s="15">
        <v>200</v>
      </c>
      <c r="K443" s="15">
        <v>159</v>
      </c>
      <c r="L443" s="15">
        <v>150</v>
      </c>
      <c r="M443" s="15">
        <v>302</v>
      </c>
      <c r="N443" s="15">
        <v>232</v>
      </c>
      <c r="O443" s="15">
        <v>194</v>
      </c>
    </row>
    <row r="444" spans="1:15">
      <c r="A444" s="209" t="str">
        <f>"I"&amp;all_sampels_cleaned!B444</f>
        <v>I326</v>
      </c>
      <c r="B444" s="209">
        <v>8</v>
      </c>
      <c r="C444" s="15">
        <v>139</v>
      </c>
      <c r="D444" s="15">
        <v>302</v>
      </c>
      <c r="E444" s="15">
        <v>140</v>
      </c>
      <c r="F444" s="15">
        <v>158</v>
      </c>
      <c r="G444" s="15">
        <v>194</v>
      </c>
      <c r="H444" s="15">
        <v>166</v>
      </c>
      <c r="I444" s="15">
        <v>202</v>
      </c>
      <c r="J444" s="15">
        <v>184</v>
      </c>
      <c r="K444" s="15">
        <v>162</v>
      </c>
      <c r="L444" s="15">
        <v>150</v>
      </c>
      <c r="M444" s="15">
        <v>302</v>
      </c>
      <c r="N444" s="15">
        <v>232</v>
      </c>
      <c r="O444" s="15">
        <v>224</v>
      </c>
    </row>
    <row r="445" spans="1:15">
      <c r="A445" s="209" t="str">
        <f>"I"&amp;all_sampels_cleaned!B445</f>
        <v>I326</v>
      </c>
      <c r="B445" s="209">
        <v>8</v>
      </c>
      <c r="C445" s="15">
        <v>143</v>
      </c>
      <c r="D445" s="15">
        <v>338</v>
      </c>
      <c r="E445" s="15">
        <v>152</v>
      </c>
      <c r="F445" s="15">
        <v>142</v>
      </c>
      <c r="G445" s="15">
        <v>215</v>
      </c>
      <c r="H445" s="15">
        <v>163</v>
      </c>
      <c r="I445" s="15">
        <v>206</v>
      </c>
      <c r="J445" s="15">
        <v>184</v>
      </c>
      <c r="K445" s="15">
        <v>150</v>
      </c>
      <c r="L445" s="15">
        <v>146</v>
      </c>
      <c r="M445" s="15">
        <v>302</v>
      </c>
      <c r="N445" s="15">
        <v>232</v>
      </c>
      <c r="O445" s="15">
        <v>224</v>
      </c>
    </row>
    <row r="446" spans="1:15">
      <c r="A446" s="209" t="str">
        <f>"I"&amp;all_sampels_cleaned!B446</f>
        <v>I327</v>
      </c>
      <c r="B446" s="209">
        <v>8</v>
      </c>
      <c r="C446" s="15">
        <v>139</v>
      </c>
      <c r="D446" s="15">
        <v>302</v>
      </c>
      <c r="E446" s="15">
        <v>152</v>
      </c>
      <c r="F446" s="15">
        <v>170</v>
      </c>
      <c r="G446" s="15">
        <v>194</v>
      </c>
      <c r="H446" s="15">
        <v>163</v>
      </c>
      <c r="I446" s="15">
        <v>198</v>
      </c>
      <c r="J446" s="15">
        <v>182</v>
      </c>
      <c r="K446" s="15">
        <v>159</v>
      </c>
      <c r="L446" s="15">
        <v>150</v>
      </c>
      <c r="M446" s="15">
        <v>302</v>
      </c>
      <c r="N446" s="15">
        <v>232</v>
      </c>
      <c r="O446" s="15">
        <v>224</v>
      </c>
    </row>
    <row r="447" spans="1:15">
      <c r="A447" s="209" t="str">
        <f>"I"&amp;all_sampels_cleaned!B447</f>
        <v>I327</v>
      </c>
      <c r="B447" s="209">
        <v>8</v>
      </c>
      <c r="C447" s="15">
        <v>143</v>
      </c>
      <c r="D447" s="15">
        <v>302</v>
      </c>
      <c r="E447" s="15">
        <v>152</v>
      </c>
      <c r="F447" s="15">
        <v>170</v>
      </c>
      <c r="G447" s="15">
        <v>194</v>
      </c>
      <c r="H447" s="15">
        <v>166</v>
      </c>
      <c r="I447" s="15">
        <v>208</v>
      </c>
      <c r="J447" s="15">
        <v>196</v>
      </c>
      <c r="K447" s="15">
        <v>147</v>
      </c>
      <c r="L447" s="15">
        <v>146</v>
      </c>
      <c r="M447" s="15">
        <v>311</v>
      </c>
      <c r="N447" s="15">
        <v>216</v>
      </c>
      <c r="O447" s="15">
        <v>206</v>
      </c>
    </row>
    <row r="448" spans="1:15">
      <c r="A448" s="209" t="str">
        <f>"I"&amp;all_sampels_cleaned!B448</f>
        <v>I328</v>
      </c>
      <c r="B448" s="209">
        <v>8</v>
      </c>
      <c r="C448" s="15">
        <v>139</v>
      </c>
      <c r="D448" s="15">
        <v>302</v>
      </c>
      <c r="E448" s="15">
        <v>152</v>
      </c>
      <c r="F448" s="15">
        <v>150</v>
      </c>
      <c r="G448" s="15">
        <v>194</v>
      </c>
      <c r="H448" s="15">
        <v>163</v>
      </c>
      <c r="I448" s="15">
        <v>202</v>
      </c>
      <c r="J448" s="15">
        <v>182</v>
      </c>
      <c r="K448" s="15">
        <v>147</v>
      </c>
      <c r="L448" s="15">
        <v>146</v>
      </c>
      <c r="M448" s="15">
        <v>302</v>
      </c>
      <c r="N448" s="15">
        <v>232</v>
      </c>
      <c r="O448" s="15">
        <v>217</v>
      </c>
    </row>
    <row r="449" spans="1:15">
      <c r="A449" s="209" t="str">
        <f>"I"&amp;all_sampels_cleaned!B449</f>
        <v>I328</v>
      </c>
      <c r="B449" s="209">
        <v>8</v>
      </c>
      <c r="C449" s="15">
        <v>139</v>
      </c>
      <c r="D449" s="15">
        <v>302</v>
      </c>
      <c r="E449" s="15">
        <v>144</v>
      </c>
      <c r="F449" s="15">
        <v>170</v>
      </c>
      <c r="G449" s="15">
        <v>197</v>
      </c>
      <c r="H449" s="15">
        <v>166</v>
      </c>
      <c r="I449" s="15">
        <v>204</v>
      </c>
      <c r="J449" s="15">
        <v>196</v>
      </c>
      <c r="K449" s="15">
        <v>150</v>
      </c>
      <c r="L449" s="15">
        <v>158</v>
      </c>
      <c r="M449" s="15">
        <v>293</v>
      </c>
      <c r="N449" s="15">
        <v>232</v>
      </c>
      <c r="O449" s="15">
        <v>224</v>
      </c>
    </row>
    <row r="450" spans="1:15">
      <c r="A450" s="209" t="str">
        <f>"I"&amp;all_sampels_cleaned!B450</f>
        <v>I329</v>
      </c>
      <c r="B450" s="209">
        <v>8</v>
      </c>
      <c r="C450" s="15">
        <v>143</v>
      </c>
      <c r="D450" s="15">
        <v>302</v>
      </c>
      <c r="E450" s="15">
        <v>140</v>
      </c>
      <c r="F450" s="15">
        <v>158</v>
      </c>
      <c r="G450" s="15">
        <v>194</v>
      </c>
      <c r="H450" s="15">
        <v>163</v>
      </c>
      <c r="I450" s="15">
        <v>202</v>
      </c>
      <c r="J450" s="15">
        <v>182</v>
      </c>
      <c r="K450" s="15">
        <v>147</v>
      </c>
      <c r="L450" s="15">
        <v>150</v>
      </c>
      <c r="M450" s="15">
        <v>302</v>
      </c>
      <c r="N450" s="15">
        <v>232</v>
      </c>
      <c r="O450" s="15">
        <v>214</v>
      </c>
    </row>
    <row r="451" spans="1:15">
      <c r="A451" s="209" t="str">
        <f>"I"&amp;all_sampels_cleaned!B451</f>
        <v>I329</v>
      </c>
      <c r="B451" s="209">
        <v>8</v>
      </c>
      <c r="C451" s="15">
        <v>131</v>
      </c>
      <c r="D451" s="15">
        <v>293</v>
      </c>
      <c r="E451" s="15">
        <v>152</v>
      </c>
      <c r="F451" s="15">
        <v>154</v>
      </c>
      <c r="G451" s="15">
        <v>200</v>
      </c>
      <c r="H451" s="15">
        <v>163</v>
      </c>
      <c r="I451" s="15">
        <v>200</v>
      </c>
      <c r="J451" s="15">
        <v>196</v>
      </c>
      <c r="K451" s="15">
        <v>162</v>
      </c>
      <c r="L451" s="15">
        <v>124</v>
      </c>
      <c r="M451" s="15">
        <v>302</v>
      </c>
      <c r="N451" s="15">
        <v>232</v>
      </c>
      <c r="O451" s="15">
        <v>224</v>
      </c>
    </row>
    <row r="452" spans="1:15">
      <c r="A452" s="209" t="str">
        <f>"I"&amp;all_sampels_cleaned!B452</f>
        <v>I330</v>
      </c>
      <c r="B452" s="209">
        <v>8</v>
      </c>
      <c r="C452" s="15">
        <v>143</v>
      </c>
      <c r="D452" s="15">
        <v>302</v>
      </c>
      <c r="E452" s="15">
        <v>140</v>
      </c>
      <c r="F452" s="15">
        <v>150</v>
      </c>
      <c r="G452" s="15">
        <v>194</v>
      </c>
      <c r="H452" s="15">
        <v>163</v>
      </c>
      <c r="I452" s="15">
        <v>202</v>
      </c>
      <c r="J452" s="15">
        <v>182</v>
      </c>
      <c r="K452" s="15">
        <v>147</v>
      </c>
      <c r="L452" s="15">
        <v>138</v>
      </c>
      <c r="M452" s="15">
        <v>311</v>
      </c>
      <c r="N452" s="15">
        <v>236</v>
      </c>
      <c r="O452" s="15">
        <v>224</v>
      </c>
    </row>
    <row r="453" spans="1:15">
      <c r="A453" s="209" t="str">
        <f>"I"&amp;all_sampels_cleaned!B453</f>
        <v>I330</v>
      </c>
      <c r="B453" s="209">
        <v>8</v>
      </c>
      <c r="C453" s="15">
        <v>139</v>
      </c>
      <c r="D453" s="15">
        <v>338</v>
      </c>
      <c r="E453" s="15">
        <v>152</v>
      </c>
      <c r="F453" s="15">
        <v>186</v>
      </c>
      <c r="G453" s="15">
        <v>215</v>
      </c>
      <c r="H453" s="15">
        <v>163</v>
      </c>
      <c r="I453" s="15">
        <v>202</v>
      </c>
      <c r="J453" s="15">
        <v>196</v>
      </c>
      <c r="K453" s="15">
        <v>150</v>
      </c>
      <c r="L453" s="15">
        <v>146</v>
      </c>
      <c r="M453" s="15">
        <v>311</v>
      </c>
      <c r="N453" s="15">
        <v>232</v>
      </c>
      <c r="O453" s="15">
        <v>227</v>
      </c>
    </row>
    <row r="454" spans="1:15">
      <c r="A454" s="209" t="str">
        <f>"I"&amp;all_sampels_cleaned!B454</f>
        <v>I331</v>
      </c>
      <c r="B454" s="209">
        <v>8</v>
      </c>
      <c r="C454" s="15">
        <v>143</v>
      </c>
      <c r="D454" s="15">
        <v>302</v>
      </c>
      <c r="E454" s="15">
        <v>140</v>
      </c>
      <c r="F454" s="15">
        <v>170</v>
      </c>
      <c r="G454" s="15">
        <v>194</v>
      </c>
      <c r="H454" s="15">
        <v>163</v>
      </c>
      <c r="I454" s="15">
        <v>202</v>
      </c>
      <c r="J454" s="15">
        <v>196</v>
      </c>
      <c r="K454" s="15">
        <v>147</v>
      </c>
      <c r="L454" s="15">
        <v>150</v>
      </c>
      <c r="M454" s="15">
        <v>302</v>
      </c>
      <c r="N454" s="15">
        <v>232</v>
      </c>
      <c r="O454" s="15">
        <v>224</v>
      </c>
    </row>
    <row r="455" spans="1:15">
      <c r="A455" s="209" t="str">
        <f>"I"&amp;all_sampels_cleaned!B455</f>
        <v>I331</v>
      </c>
      <c r="B455" s="209">
        <v>8</v>
      </c>
      <c r="C455" s="15">
        <v>143</v>
      </c>
      <c r="D455" s="15">
        <v>293</v>
      </c>
      <c r="E455" s="15">
        <v>152</v>
      </c>
      <c r="F455" s="15">
        <v>170</v>
      </c>
      <c r="G455" s="15">
        <v>194</v>
      </c>
      <c r="H455" s="15">
        <v>166</v>
      </c>
      <c r="I455" s="15">
        <v>204</v>
      </c>
      <c r="J455" s="15">
        <v>196</v>
      </c>
      <c r="K455" s="15">
        <v>150</v>
      </c>
      <c r="L455" s="15">
        <v>132</v>
      </c>
      <c r="M455" s="15">
        <v>302</v>
      </c>
      <c r="N455" s="15">
        <v>232</v>
      </c>
      <c r="O455" s="15">
        <v>230</v>
      </c>
    </row>
    <row r="456" spans="1:15">
      <c r="A456" s="209" t="str">
        <f>"I"&amp;all_sampels_cleaned!B456</f>
        <v>I332</v>
      </c>
      <c r="B456" s="209">
        <v>8</v>
      </c>
      <c r="C456" s="15">
        <v>143</v>
      </c>
      <c r="D456" s="15">
        <v>302</v>
      </c>
      <c r="E456" s="15">
        <v>140</v>
      </c>
      <c r="F456" s="15">
        <v>170</v>
      </c>
      <c r="G456" s="15">
        <v>194</v>
      </c>
      <c r="H456" s="15">
        <v>163</v>
      </c>
      <c r="I456" s="15">
        <v>204</v>
      </c>
      <c r="J456" s="15">
        <v>182</v>
      </c>
      <c r="K456" s="15">
        <v>150</v>
      </c>
      <c r="L456" s="15">
        <v>146</v>
      </c>
      <c r="M456" s="15">
        <v>302</v>
      </c>
      <c r="N456" s="15">
        <v>232</v>
      </c>
      <c r="O456" s="15">
        <v>224</v>
      </c>
    </row>
    <row r="457" spans="1:15">
      <c r="A457" s="209" t="str">
        <f>"I"&amp;all_sampels_cleaned!B457</f>
        <v>I332</v>
      </c>
      <c r="B457" s="209">
        <v>8</v>
      </c>
      <c r="C457" s="15">
        <v>139</v>
      </c>
      <c r="D457" s="15">
        <v>293</v>
      </c>
      <c r="E457" s="15">
        <v>152</v>
      </c>
      <c r="F457" s="15">
        <v>186</v>
      </c>
      <c r="G457" s="15">
        <v>215</v>
      </c>
      <c r="H457" s="15">
        <v>166</v>
      </c>
      <c r="I457" s="15">
        <v>204</v>
      </c>
      <c r="J457" s="15">
        <v>182</v>
      </c>
      <c r="K457" s="15">
        <v>147</v>
      </c>
      <c r="L457" s="15">
        <v>124</v>
      </c>
      <c r="M457" s="15">
        <v>302</v>
      </c>
      <c r="N457" s="15">
        <v>232</v>
      </c>
      <c r="O457" s="15">
        <v>224</v>
      </c>
    </row>
    <row r="458" spans="1:15">
      <c r="A458" s="209" t="str">
        <f>"I"&amp;all_sampels_cleaned!B458</f>
        <v>I333</v>
      </c>
      <c r="B458" s="209">
        <v>8</v>
      </c>
      <c r="C458" s="15">
        <v>143</v>
      </c>
      <c r="D458" s="15">
        <v>302</v>
      </c>
      <c r="E458" s="15">
        <v>140</v>
      </c>
      <c r="F458" s="15">
        <v>150</v>
      </c>
      <c r="G458" s="15">
        <v>194</v>
      </c>
      <c r="H458" s="15">
        <v>166</v>
      </c>
      <c r="I458" s="15">
        <v>202</v>
      </c>
      <c r="J458" s="15">
        <v>182</v>
      </c>
      <c r="K458" s="15">
        <v>162</v>
      </c>
      <c r="L458" s="15">
        <v>150</v>
      </c>
      <c r="M458" s="15">
        <v>320</v>
      </c>
      <c r="N458" s="15">
        <v>232</v>
      </c>
      <c r="O458" s="15">
        <v>224</v>
      </c>
    </row>
    <row r="459" spans="1:15">
      <c r="A459" s="209" t="str">
        <f>"I"&amp;all_sampels_cleaned!B459</f>
        <v>I333</v>
      </c>
      <c r="B459" s="209">
        <v>8</v>
      </c>
      <c r="C459" s="15">
        <v>143</v>
      </c>
      <c r="D459" s="15">
        <v>302</v>
      </c>
      <c r="E459" s="15">
        <v>152</v>
      </c>
      <c r="F459" s="15">
        <v>186</v>
      </c>
      <c r="G459" s="15">
        <v>194</v>
      </c>
      <c r="H459" s="15">
        <v>166</v>
      </c>
      <c r="I459" s="15">
        <v>206</v>
      </c>
      <c r="J459" s="15">
        <v>196</v>
      </c>
      <c r="K459" s="15">
        <v>162</v>
      </c>
      <c r="L459" s="15">
        <v>124</v>
      </c>
      <c r="M459" s="15">
        <v>302</v>
      </c>
      <c r="N459" s="15">
        <v>232</v>
      </c>
      <c r="O459" s="15">
        <v>230</v>
      </c>
    </row>
    <row r="460" spans="1:15">
      <c r="A460" s="209" t="str">
        <f>"I"&amp;all_sampels_cleaned!B460</f>
        <v>I334</v>
      </c>
      <c r="B460" s="209">
        <v>8</v>
      </c>
      <c r="C460" s="15">
        <v>143</v>
      </c>
      <c r="D460" s="15">
        <v>320</v>
      </c>
      <c r="E460" s="15">
        <v>140</v>
      </c>
      <c r="F460" s="15">
        <v>150</v>
      </c>
      <c r="G460" s="15">
        <v>194</v>
      </c>
      <c r="H460" s="15">
        <v>163</v>
      </c>
      <c r="I460" s="15">
        <v>200</v>
      </c>
      <c r="J460" s="15">
        <v>186</v>
      </c>
      <c r="K460" s="15">
        <v>162</v>
      </c>
      <c r="L460" s="15">
        <v>150</v>
      </c>
      <c r="M460" s="15">
        <v>302</v>
      </c>
      <c r="N460" s="15">
        <v>232</v>
      </c>
      <c r="O460" s="15">
        <v>224</v>
      </c>
    </row>
    <row r="461" spans="1:15">
      <c r="A461" s="209" t="str">
        <f>"I"&amp;all_sampels_cleaned!B461</f>
        <v>I334</v>
      </c>
      <c r="B461" s="209">
        <v>8</v>
      </c>
      <c r="C461" s="15">
        <v>143</v>
      </c>
      <c r="D461" s="15">
        <v>338</v>
      </c>
      <c r="E461" s="15">
        <v>140</v>
      </c>
      <c r="F461" s="15">
        <v>148</v>
      </c>
      <c r="G461" s="15">
        <v>194</v>
      </c>
      <c r="H461" s="15">
        <v>160</v>
      </c>
      <c r="I461" s="15">
        <v>206</v>
      </c>
      <c r="J461" s="15">
        <v>200</v>
      </c>
      <c r="K461" s="15">
        <v>156</v>
      </c>
      <c r="L461" s="15">
        <v>124</v>
      </c>
      <c r="M461" s="15">
        <v>302</v>
      </c>
      <c r="N461" s="15">
        <v>232</v>
      </c>
      <c r="O461" s="15">
        <v>224</v>
      </c>
    </row>
    <row r="462" spans="1:15">
      <c r="A462" s="209" t="str">
        <f>"I"&amp;all_sampels_cleaned!B462</f>
        <v>I335</v>
      </c>
      <c r="B462" s="209">
        <v>8</v>
      </c>
      <c r="C462" s="15">
        <v>143</v>
      </c>
      <c r="D462" s="15">
        <v>302</v>
      </c>
      <c r="E462" s="15">
        <v>140</v>
      </c>
      <c r="F462" s="15">
        <v>170</v>
      </c>
      <c r="G462" s="15">
        <v>194</v>
      </c>
      <c r="H462" s="15">
        <v>163</v>
      </c>
      <c r="I462" s="15">
        <v>202</v>
      </c>
      <c r="J462" s="15">
        <v>196</v>
      </c>
      <c r="K462" s="15">
        <v>150</v>
      </c>
      <c r="L462" s="15">
        <v>146</v>
      </c>
      <c r="M462" s="15">
        <v>302</v>
      </c>
      <c r="N462" s="15">
        <v>232</v>
      </c>
      <c r="O462" s="15">
        <v>224</v>
      </c>
    </row>
    <row r="463" spans="1:15">
      <c r="A463" s="209" t="str">
        <f>"I"&amp;all_sampels_cleaned!B463</f>
        <v>I335</v>
      </c>
      <c r="B463" s="209">
        <v>8</v>
      </c>
      <c r="C463" s="15">
        <v>139</v>
      </c>
      <c r="D463" s="15">
        <v>302</v>
      </c>
      <c r="E463" s="15">
        <v>152</v>
      </c>
      <c r="F463" s="15">
        <v>186</v>
      </c>
      <c r="G463" s="15">
        <v>215</v>
      </c>
      <c r="H463" s="15">
        <v>166</v>
      </c>
      <c r="I463" s="15">
        <v>186</v>
      </c>
      <c r="J463" s="15">
        <v>198</v>
      </c>
      <c r="K463" s="15">
        <v>162</v>
      </c>
      <c r="L463" s="15">
        <v>146</v>
      </c>
      <c r="M463" s="15">
        <v>302</v>
      </c>
      <c r="N463" s="15">
        <v>232</v>
      </c>
      <c r="O463" s="15">
        <v>227</v>
      </c>
    </row>
    <row r="464" spans="1:15">
      <c r="A464" s="209" t="str">
        <f>"I"&amp;all_sampels_cleaned!B464</f>
        <v>I161</v>
      </c>
      <c r="B464" s="209">
        <v>9</v>
      </c>
      <c r="C464" s="15">
        <v>139</v>
      </c>
      <c r="D464" s="15">
        <v>302</v>
      </c>
      <c r="E464" s="15">
        <v>152</v>
      </c>
      <c r="F464" s="15">
        <v>150</v>
      </c>
      <c r="G464" s="15">
        <v>194</v>
      </c>
      <c r="H464" s="15">
        <v>163</v>
      </c>
      <c r="I464" s="15">
        <v>204</v>
      </c>
      <c r="J464" s="15">
        <v>196</v>
      </c>
      <c r="K464" s="15">
        <v>150</v>
      </c>
      <c r="L464" s="15">
        <v>124</v>
      </c>
      <c r="M464" s="15">
        <v>302</v>
      </c>
      <c r="N464" s="15">
        <v>232</v>
      </c>
      <c r="O464" s="15">
        <v>224</v>
      </c>
    </row>
    <row r="465" spans="1:15">
      <c r="A465" s="209" t="str">
        <f>"I"&amp;all_sampels_cleaned!B465</f>
        <v>I161</v>
      </c>
      <c r="B465" s="209">
        <v>9</v>
      </c>
      <c r="C465" s="15">
        <v>143</v>
      </c>
      <c r="D465" s="15">
        <v>320</v>
      </c>
      <c r="E465" s="15">
        <v>154</v>
      </c>
      <c r="F465" s="15">
        <v>138</v>
      </c>
      <c r="G465" s="15">
        <v>215</v>
      </c>
      <c r="H465" s="15">
        <v>166</v>
      </c>
      <c r="I465" s="15">
        <v>200</v>
      </c>
      <c r="J465" s="15">
        <v>182</v>
      </c>
      <c r="K465" s="15">
        <v>162</v>
      </c>
      <c r="L465" s="15">
        <v>134</v>
      </c>
      <c r="M465" s="15">
        <v>302</v>
      </c>
      <c r="N465" s="15">
        <v>232</v>
      </c>
      <c r="O465" s="15">
        <v>224</v>
      </c>
    </row>
    <row r="466" spans="1:15">
      <c r="A466" s="209" t="str">
        <f>"I"&amp;all_sampels_cleaned!B466</f>
        <v>I162</v>
      </c>
      <c r="B466" s="209">
        <v>9</v>
      </c>
      <c r="C466" s="15">
        <v>139</v>
      </c>
      <c r="D466" s="15">
        <v>302</v>
      </c>
      <c r="E466" s="15">
        <v>152</v>
      </c>
      <c r="F466" s="15">
        <v>170</v>
      </c>
      <c r="G466" s="15">
        <v>194</v>
      </c>
      <c r="H466" s="15">
        <v>160</v>
      </c>
      <c r="I466" s="15">
        <v>202</v>
      </c>
      <c r="J466" s="15">
        <v>200</v>
      </c>
      <c r="K466" s="15">
        <v>162</v>
      </c>
      <c r="L466" s="15">
        <v>124</v>
      </c>
      <c r="M466" s="15">
        <v>302</v>
      </c>
      <c r="N466" s="15">
        <v>232</v>
      </c>
      <c r="O466" s="15">
        <v>214</v>
      </c>
    </row>
    <row r="467" spans="1:15">
      <c r="A467" s="209" t="str">
        <f>"I"&amp;all_sampels_cleaned!B467</f>
        <v>I162</v>
      </c>
      <c r="B467" s="209">
        <v>9</v>
      </c>
      <c r="C467" s="15">
        <v>143</v>
      </c>
      <c r="D467" s="15">
        <v>293</v>
      </c>
      <c r="E467" s="15">
        <v>152</v>
      </c>
      <c r="F467" s="15">
        <v>154</v>
      </c>
      <c r="G467" s="15">
        <v>215</v>
      </c>
      <c r="H467" s="15">
        <v>163</v>
      </c>
      <c r="I467" s="15">
        <v>206</v>
      </c>
      <c r="J467" s="15">
        <v>182</v>
      </c>
      <c r="K467" s="15">
        <v>162</v>
      </c>
      <c r="L467" s="15">
        <v>134</v>
      </c>
      <c r="M467" s="15">
        <v>302</v>
      </c>
      <c r="N467" s="15">
        <v>232</v>
      </c>
      <c r="O467" s="15">
        <v>224</v>
      </c>
    </row>
    <row r="468" spans="1:15">
      <c r="A468" s="209" t="str">
        <f>"I"&amp;all_sampels_cleaned!B468</f>
        <v>I163</v>
      </c>
      <c r="B468" s="209">
        <v>9</v>
      </c>
      <c r="C468" s="15">
        <v>143</v>
      </c>
      <c r="D468" s="15">
        <v>302</v>
      </c>
      <c r="E468" s="15">
        <v>150</v>
      </c>
      <c r="F468" s="15">
        <v>186</v>
      </c>
      <c r="G468" s="15">
        <v>194</v>
      </c>
      <c r="H468" s="15">
        <v>163</v>
      </c>
      <c r="I468" s="15">
        <v>204</v>
      </c>
      <c r="J468" s="15">
        <v>184</v>
      </c>
      <c r="K468" s="15">
        <v>150</v>
      </c>
      <c r="L468" s="15">
        <v>124</v>
      </c>
      <c r="M468" s="15">
        <v>302</v>
      </c>
      <c r="N468" s="15">
        <v>232</v>
      </c>
      <c r="O468" s="15">
        <v>224</v>
      </c>
    </row>
    <row r="469" spans="1:15">
      <c r="A469" s="209" t="str">
        <f>"I"&amp;all_sampels_cleaned!B469</f>
        <v>I163</v>
      </c>
      <c r="B469" s="209">
        <v>9</v>
      </c>
      <c r="C469" s="15">
        <v>139</v>
      </c>
      <c r="D469" s="15">
        <v>302</v>
      </c>
      <c r="E469" s="15">
        <v>140</v>
      </c>
      <c r="F469" s="15">
        <v>138</v>
      </c>
      <c r="G469" s="15">
        <v>215</v>
      </c>
      <c r="H469" s="15">
        <v>166</v>
      </c>
      <c r="I469" s="15">
        <v>204</v>
      </c>
      <c r="J469" s="15">
        <v>198</v>
      </c>
      <c r="K469" s="15">
        <v>162</v>
      </c>
      <c r="L469" s="15">
        <v>134</v>
      </c>
      <c r="M469" s="15">
        <v>302</v>
      </c>
      <c r="N469" s="15">
        <v>232</v>
      </c>
      <c r="O469" s="15">
        <v>243</v>
      </c>
    </row>
    <row r="470" spans="1:15">
      <c r="A470" s="209" t="str">
        <f>"I"&amp;all_sampels_cleaned!B470</f>
        <v>I164</v>
      </c>
      <c r="B470" s="209">
        <v>9</v>
      </c>
      <c r="C470" s="15">
        <v>139</v>
      </c>
      <c r="D470" s="15">
        <v>302</v>
      </c>
      <c r="E470" s="15">
        <v>150</v>
      </c>
      <c r="F470" s="15">
        <v>150</v>
      </c>
      <c r="G470" s="15">
        <v>194</v>
      </c>
      <c r="H470" s="15">
        <v>163</v>
      </c>
      <c r="I470" s="15">
        <v>202</v>
      </c>
      <c r="J470" s="15">
        <v>196</v>
      </c>
      <c r="K470" s="15">
        <v>150</v>
      </c>
      <c r="L470" s="15">
        <v>124</v>
      </c>
      <c r="M470" s="15">
        <v>302</v>
      </c>
      <c r="N470" s="15">
        <v>232</v>
      </c>
      <c r="O470" s="15">
        <v>224</v>
      </c>
    </row>
    <row r="471" spans="1:15">
      <c r="A471" s="209" t="str">
        <f>"I"&amp;all_sampels_cleaned!B471</f>
        <v>I164</v>
      </c>
      <c r="B471" s="209">
        <v>9</v>
      </c>
      <c r="C471" s="15">
        <v>143</v>
      </c>
      <c r="D471" s="15">
        <v>329</v>
      </c>
      <c r="E471" s="15">
        <v>152</v>
      </c>
      <c r="F471" s="15">
        <v>138</v>
      </c>
      <c r="G471" s="15">
        <v>215</v>
      </c>
      <c r="H471" s="15">
        <v>166</v>
      </c>
      <c r="I471" s="15">
        <v>200</v>
      </c>
      <c r="J471" s="15">
        <v>184</v>
      </c>
      <c r="K471" s="15">
        <v>162</v>
      </c>
      <c r="L471" s="15">
        <v>134</v>
      </c>
      <c r="M471" s="15">
        <v>302</v>
      </c>
      <c r="N471" s="15">
        <v>232</v>
      </c>
      <c r="O471" s="15">
        <v>230</v>
      </c>
    </row>
    <row r="472" spans="1:15">
      <c r="A472" s="209" t="str">
        <f>"I"&amp;all_sampels_cleaned!B472</f>
        <v>I165</v>
      </c>
      <c r="B472" s="209">
        <v>9</v>
      </c>
      <c r="C472" s="15">
        <v>139</v>
      </c>
      <c r="D472" s="15">
        <v>302</v>
      </c>
      <c r="E472" s="15">
        <v>154</v>
      </c>
      <c r="F472" s="15">
        <v>150</v>
      </c>
      <c r="G472" s="15">
        <v>194</v>
      </c>
      <c r="H472" s="15">
        <v>163</v>
      </c>
      <c r="I472" s="15">
        <v>202</v>
      </c>
      <c r="J472" s="15">
        <v>196</v>
      </c>
      <c r="K472" s="15">
        <v>162</v>
      </c>
      <c r="L472" s="15">
        <v>124</v>
      </c>
      <c r="M472" s="15">
        <v>302</v>
      </c>
      <c r="N472" s="15">
        <v>232</v>
      </c>
      <c r="O472" s="15">
        <v>224</v>
      </c>
    </row>
    <row r="473" spans="1:15">
      <c r="A473" s="209" t="str">
        <f>"I"&amp;all_sampels_cleaned!B473</f>
        <v>I165</v>
      </c>
      <c r="B473" s="209">
        <v>9</v>
      </c>
      <c r="C473" s="15">
        <v>131</v>
      </c>
      <c r="D473" s="15">
        <v>302</v>
      </c>
      <c r="E473" s="15">
        <v>140</v>
      </c>
      <c r="F473" s="15">
        <v>186</v>
      </c>
      <c r="G473" s="15">
        <v>200</v>
      </c>
      <c r="H473" s="15">
        <v>166</v>
      </c>
      <c r="I473" s="15">
        <v>204</v>
      </c>
      <c r="J473" s="15">
        <v>200</v>
      </c>
      <c r="K473" s="15">
        <v>150</v>
      </c>
      <c r="L473" s="15">
        <v>134</v>
      </c>
      <c r="M473" s="15">
        <v>302</v>
      </c>
      <c r="N473" s="15">
        <v>216</v>
      </c>
      <c r="O473" s="15">
        <v>232</v>
      </c>
    </row>
    <row r="474" spans="1:15">
      <c r="A474" s="209" t="str">
        <f>"I"&amp;all_sampels_cleaned!B474</f>
        <v>I166</v>
      </c>
      <c r="B474" s="209">
        <v>9</v>
      </c>
      <c r="C474" s="15">
        <v>139</v>
      </c>
      <c r="D474" s="15">
        <v>302</v>
      </c>
      <c r="E474" s="15">
        <v>150</v>
      </c>
      <c r="F474" s="15">
        <v>150</v>
      </c>
      <c r="G474" s="15">
        <v>194</v>
      </c>
      <c r="H474" s="15">
        <v>166</v>
      </c>
      <c r="I474" s="15">
        <v>202</v>
      </c>
      <c r="J474" s="15">
        <v>198</v>
      </c>
      <c r="K474" s="15">
        <v>150</v>
      </c>
      <c r="L474" s="15">
        <v>124</v>
      </c>
      <c r="M474" s="15">
        <v>320</v>
      </c>
      <c r="N474" s="15">
        <v>232</v>
      </c>
      <c r="O474" s="15">
        <v>194</v>
      </c>
    </row>
    <row r="475" spans="1:15">
      <c r="A475" s="209" t="str">
        <f>"I"&amp;all_sampels_cleaned!B475</f>
        <v>I166</v>
      </c>
      <c r="B475" s="209">
        <v>9</v>
      </c>
      <c r="C475" s="15">
        <v>143</v>
      </c>
      <c r="D475" s="15">
        <v>293</v>
      </c>
      <c r="E475" s="15">
        <v>150</v>
      </c>
      <c r="F475" s="15">
        <v>150</v>
      </c>
      <c r="G475" s="15">
        <v>215</v>
      </c>
      <c r="H475" s="15">
        <v>163</v>
      </c>
      <c r="I475" s="15">
        <v>206</v>
      </c>
      <c r="J475" s="15">
        <v>184</v>
      </c>
      <c r="K475" s="15">
        <v>162</v>
      </c>
      <c r="L475" s="15">
        <v>134</v>
      </c>
      <c r="M475" s="15">
        <v>302</v>
      </c>
      <c r="N475" s="15">
        <v>232</v>
      </c>
      <c r="O475" s="15">
        <v>230</v>
      </c>
    </row>
    <row r="476" spans="1:15">
      <c r="A476" s="209" t="str">
        <f>"I"&amp;all_sampels_cleaned!B476</f>
        <v>I167</v>
      </c>
      <c r="B476" s="209">
        <v>9</v>
      </c>
      <c r="C476" s="15">
        <v>131</v>
      </c>
      <c r="D476" s="15">
        <v>338</v>
      </c>
      <c r="E476" s="15">
        <v>126</v>
      </c>
      <c r="F476" s="15">
        <v>150</v>
      </c>
      <c r="G476" s="15">
        <v>194</v>
      </c>
      <c r="H476" s="15">
        <v>163</v>
      </c>
      <c r="I476" s="15">
        <v>204</v>
      </c>
      <c r="J476" s="15">
        <v>184</v>
      </c>
      <c r="K476" s="15">
        <v>150</v>
      </c>
      <c r="L476" s="15">
        <v>124</v>
      </c>
      <c r="M476" s="15">
        <v>302</v>
      </c>
      <c r="N476" s="15">
        <v>232</v>
      </c>
      <c r="O476" s="15">
        <v>224</v>
      </c>
    </row>
    <row r="477" spans="1:15">
      <c r="A477" s="209" t="str">
        <f>"I"&amp;all_sampels_cleaned!B477</f>
        <v>I167</v>
      </c>
      <c r="B477" s="209">
        <v>9</v>
      </c>
      <c r="C477" s="15">
        <v>135</v>
      </c>
      <c r="D477" s="15">
        <v>329</v>
      </c>
      <c r="E477" s="15">
        <v>138</v>
      </c>
      <c r="F477" s="15">
        <v>138</v>
      </c>
      <c r="G477" s="15">
        <v>215</v>
      </c>
      <c r="H477" s="15">
        <v>166</v>
      </c>
      <c r="I477" s="15">
        <v>204</v>
      </c>
      <c r="J477" s="15">
        <v>198</v>
      </c>
      <c r="K477" s="15">
        <v>162</v>
      </c>
      <c r="L477" s="15">
        <v>134</v>
      </c>
      <c r="M477" s="15">
        <v>302</v>
      </c>
      <c r="N477" s="15">
        <v>232</v>
      </c>
      <c r="O477" s="15">
        <v>230</v>
      </c>
    </row>
    <row r="478" spans="1:15">
      <c r="A478" s="209" t="str">
        <f>"I"&amp;all_sampels_cleaned!B478</f>
        <v>I168</v>
      </c>
      <c r="B478" s="209">
        <v>9</v>
      </c>
      <c r="C478" s="15">
        <v>139</v>
      </c>
      <c r="D478" s="15">
        <v>320</v>
      </c>
      <c r="E478" s="15">
        <v>140</v>
      </c>
      <c r="F478" s="15">
        <v>158</v>
      </c>
      <c r="G478" s="15">
        <v>194</v>
      </c>
      <c r="H478" s="15">
        <v>166</v>
      </c>
      <c r="I478" s="15">
        <v>202</v>
      </c>
      <c r="J478" s="15">
        <v>196</v>
      </c>
      <c r="K478" s="15">
        <v>150</v>
      </c>
      <c r="L478" s="15">
        <v>134</v>
      </c>
      <c r="M478" s="15">
        <v>302</v>
      </c>
      <c r="N478" s="15">
        <v>232</v>
      </c>
      <c r="O478" s="15">
        <v>214</v>
      </c>
    </row>
    <row r="479" spans="1:15">
      <c r="A479" s="209" t="str">
        <f>"I"&amp;all_sampels_cleaned!B479</f>
        <v>I168</v>
      </c>
      <c r="B479" s="209">
        <v>9</v>
      </c>
      <c r="C479" s="15">
        <v>143</v>
      </c>
      <c r="D479" s="15">
        <v>338</v>
      </c>
      <c r="E479" s="15">
        <v>126</v>
      </c>
      <c r="F479" s="15">
        <v>150</v>
      </c>
      <c r="G479" s="15">
        <v>200</v>
      </c>
      <c r="H479" s="15">
        <v>163</v>
      </c>
      <c r="I479" s="15">
        <v>204</v>
      </c>
      <c r="J479" s="15">
        <v>198</v>
      </c>
      <c r="K479" s="15">
        <v>162</v>
      </c>
      <c r="L479" s="15">
        <v>124</v>
      </c>
      <c r="M479" s="15">
        <v>302</v>
      </c>
      <c r="N479" s="15">
        <v>232</v>
      </c>
      <c r="O479" s="15">
        <v>224</v>
      </c>
    </row>
    <row r="480" spans="1:15">
      <c r="A480" s="209" t="str">
        <f>"I"&amp;all_sampels_cleaned!B480</f>
        <v>I169</v>
      </c>
      <c r="B480" s="209">
        <v>9</v>
      </c>
      <c r="C480" s="15">
        <v>139</v>
      </c>
      <c r="D480" s="15">
        <v>302</v>
      </c>
      <c r="E480" s="15">
        <v>152</v>
      </c>
      <c r="F480" s="15">
        <v>150</v>
      </c>
      <c r="G480" s="15">
        <v>194</v>
      </c>
      <c r="H480" s="15">
        <v>163</v>
      </c>
      <c r="I480" s="15">
        <v>204</v>
      </c>
      <c r="J480" s="15">
        <v>198</v>
      </c>
      <c r="K480" s="15">
        <v>150</v>
      </c>
      <c r="L480" s="15">
        <v>124</v>
      </c>
      <c r="M480" s="15">
        <v>302</v>
      </c>
      <c r="N480" s="15">
        <v>232</v>
      </c>
      <c r="O480" s="15">
        <v>224</v>
      </c>
    </row>
    <row r="481" spans="1:15">
      <c r="A481" s="209" t="str">
        <f>"I"&amp;all_sampels_cleaned!B481</f>
        <v>I169</v>
      </c>
      <c r="B481" s="209">
        <v>9</v>
      </c>
      <c r="C481" s="15">
        <v>143</v>
      </c>
      <c r="D481" s="15">
        <v>293</v>
      </c>
      <c r="E481" s="15">
        <v>152</v>
      </c>
      <c r="F481" s="15">
        <v>138</v>
      </c>
      <c r="G481" s="15">
        <v>215</v>
      </c>
      <c r="H481" s="15">
        <v>166</v>
      </c>
      <c r="I481" s="15">
        <v>204</v>
      </c>
      <c r="J481" s="15">
        <v>196</v>
      </c>
      <c r="K481" s="15">
        <v>162</v>
      </c>
      <c r="L481" s="15">
        <v>134</v>
      </c>
      <c r="M481" s="15">
        <v>293</v>
      </c>
      <c r="N481" s="15">
        <v>232</v>
      </c>
      <c r="O481" s="15">
        <v>230</v>
      </c>
    </row>
    <row r="482" spans="1:15">
      <c r="A482" s="209" t="str">
        <f>"I"&amp;all_sampels_cleaned!B482</f>
        <v>I170</v>
      </c>
      <c r="B482" s="209">
        <v>9</v>
      </c>
      <c r="C482" s="15">
        <v>143</v>
      </c>
      <c r="D482" s="15">
        <v>302</v>
      </c>
      <c r="E482" s="15">
        <v>142</v>
      </c>
      <c r="F482" s="15">
        <v>150</v>
      </c>
      <c r="G482" s="15">
        <v>215</v>
      </c>
      <c r="H482" s="15">
        <v>163</v>
      </c>
      <c r="I482" s="15">
        <v>202</v>
      </c>
      <c r="J482" s="15">
        <v>200</v>
      </c>
      <c r="K482" s="15">
        <v>162</v>
      </c>
      <c r="L482" s="15">
        <v>134</v>
      </c>
      <c r="M482" s="15">
        <v>302</v>
      </c>
      <c r="N482" s="15">
        <v>232</v>
      </c>
      <c r="O482" s="15">
        <v>224</v>
      </c>
    </row>
    <row r="483" spans="1:15">
      <c r="A483" s="209" t="str">
        <f>"I"&amp;all_sampels_cleaned!B483</f>
        <v>I170</v>
      </c>
      <c r="B483" s="209">
        <v>9</v>
      </c>
      <c r="C483" s="15">
        <v>139</v>
      </c>
      <c r="D483" s="15">
        <v>302</v>
      </c>
      <c r="E483" s="15">
        <v>154</v>
      </c>
      <c r="F483" s="15">
        <v>154</v>
      </c>
      <c r="G483" s="15">
        <v>215</v>
      </c>
      <c r="H483" s="15">
        <v>166</v>
      </c>
      <c r="I483" s="15">
        <v>204</v>
      </c>
      <c r="J483" s="15">
        <v>184</v>
      </c>
      <c r="K483" s="15">
        <v>162</v>
      </c>
      <c r="L483" s="15">
        <v>124</v>
      </c>
      <c r="M483" s="15">
        <v>302</v>
      </c>
      <c r="N483" s="15">
        <v>232</v>
      </c>
      <c r="O483" s="15">
        <v>224</v>
      </c>
    </row>
    <row r="484" spans="1:15">
      <c r="A484" s="209" t="str">
        <f>"I"&amp;all_sampels_cleaned!B484</f>
        <v>I171</v>
      </c>
      <c r="B484" s="209">
        <v>9</v>
      </c>
      <c r="C484" s="15">
        <v>139</v>
      </c>
      <c r="D484" s="15">
        <v>338</v>
      </c>
      <c r="E484" s="15">
        <v>132</v>
      </c>
      <c r="F484" s="15">
        <v>150</v>
      </c>
      <c r="G484" s="15">
        <v>194</v>
      </c>
      <c r="H484" s="15">
        <v>163</v>
      </c>
      <c r="I484" s="15">
        <v>204</v>
      </c>
      <c r="J484" s="15">
        <v>184</v>
      </c>
      <c r="K484" s="15">
        <v>150</v>
      </c>
      <c r="L484" s="15">
        <v>124</v>
      </c>
      <c r="M484" s="15">
        <v>302</v>
      </c>
      <c r="N484" s="15">
        <v>232</v>
      </c>
      <c r="O484" s="15">
        <v>224</v>
      </c>
    </row>
    <row r="485" spans="1:15">
      <c r="A485" s="209" t="str">
        <f>"I"&amp;all_sampels_cleaned!B485</f>
        <v>I171</v>
      </c>
      <c r="B485" s="209">
        <v>9</v>
      </c>
      <c r="C485" s="15">
        <v>143</v>
      </c>
      <c r="D485" s="15">
        <v>329</v>
      </c>
      <c r="E485" s="15">
        <v>142</v>
      </c>
      <c r="F485" s="15">
        <v>150</v>
      </c>
      <c r="G485" s="15">
        <v>215</v>
      </c>
      <c r="H485" s="15">
        <v>166</v>
      </c>
      <c r="I485" s="15">
        <v>204</v>
      </c>
      <c r="J485" s="15">
        <v>198</v>
      </c>
      <c r="K485" s="15">
        <v>162</v>
      </c>
      <c r="L485" s="15">
        <v>134</v>
      </c>
      <c r="M485" s="15">
        <v>302</v>
      </c>
      <c r="N485" s="15">
        <v>232</v>
      </c>
      <c r="O485" s="15">
        <v>224</v>
      </c>
    </row>
    <row r="486" spans="1:15">
      <c r="A486" s="209" t="str">
        <f>"I"&amp;all_sampels_cleaned!B486</f>
        <v>I172</v>
      </c>
      <c r="B486" s="209">
        <v>9</v>
      </c>
      <c r="C486" s="15">
        <v>139</v>
      </c>
      <c r="D486" s="15">
        <v>329</v>
      </c>
      <c r="E486" s="15">
        <v>150</v>
      </c>
      <c r="F486" s="15">
        <v>150</v>
      </c>
      <c r="G486" s="15">
        <v>194</v>
      </c>
      <c r="H486" s="15">
        <v>163</v>
      </c>
      <c r="I486" s="15">
        <v>204</v>
      </c>
      <c r="J486" s="15">
        <v>184</v>
      </c>
      <c r="K486" s="15">
        <v>150</v>
      </c>
      <c r="L486" s="15">
        <v>124</v>
      </c>
      <c r="M486" s="15">
        <v>302</v>
      </c>
      <c r="N486" s="15">
        <v>232</v>
      </c>
      <c r="O486" s="15">
        <v>224</v>
      </c>
    </row>
    <row r="487" spans="1:15">
      <c r="A487" s="209" t="str">
        <f>"I"&amp;all_sampels_cleaned!B487</f>
        <v>I172</v>
      </c>
      <c r="B487" s="209">
        <v>9</v>
      </c>
      <c r="C487" s="15">
        <v>143</v>
      </c>
      <c r="D487" s="15">
        <v>338</v>
      </c>
      <c r="E487" s="15">
        <v>150</v>
      </c>
      <c r="F487" s="15">
        <v>186</v>
      </c>
      <c r="G487" s="15">
        <v>215</v>
      </c>
      <c r="H487" s="15">
        <v>166</v>
      </c>
      <c r="I487" s="15">
        <v>202</v>
      </c>
      <c r="J487" s="15">
        <v>198</v>
      </c>
      <c r="K487" s="15">
        <v>162</v>
      </c>
      <c r="L487" s="15">
        <v>134</v>
      </c>
      <c r="M487" s="15">
        <v>293</v>
      </c>
      <c r="N487" s="15">
        <v>232</v>
      </c>
      <c r="O487" s="15">
        <v>232</v>
      </c>
    </row>
    <row r="488" spans="1:15">
      <c r="A488" s="209" t="str">
        <f>"I"&amp;all_sampels_cleaned!B488</f>
        <v>I173</v>
      </c>
      <c r="B488" s="209">
        <v>9</v>
      </c>
      <c r="C488" s="15">
        <v>139</v>
      </c>
      <c r="D488" s="15">
        <v>329</v>
      </c>
      <c r="E488" s="15">
        <v>126</v>
      </c>
      <c r="F488" s="15">
        <v>150</v>
      </c>
      <c r="G488" s="15">
        <v>194</v>
      </c>
      <c r="H488" s="15">
        <v>163</v>
      </c>
      <c r="I488" s="15">
        <v>204</v>
      </c>
      <c r="J488" s="15">
        <v>184</v>
      </c>
      <c r="K488" s="15">
        <v>150</v>
      </c>
      <c r="L488" s="15">
        <v>124</v>
      </c>
      <c r="M488" s="15">
        <v>302</v>
      </c>
      <c r="N488" s="15">
        <v>232</v>
      </c>
      <c r="O488" s="15">
        <v>224</v>
      </c>
    </row>
    <row r="489" spans="1:15">
      <c r="A489" s="209" t="str">
        <f>"I"&amp;all_sampels_cleaned!B489</f>
        <v>I173</v>
      </c>
      <c r="B489" s="209">
        <v>9</v>
      </c>
      <c r="C489" s="15">
        <v>143</v>
      </c>
      <c r="D489" s="15">
        <v>338</v>
      </c>
      <c r="E489" s="15">
        <v>152</v>
      </c>
      <c r="F489" s="15">
        <v>154</v>
      </c>
      <c r="G489" s="15">
        <v>215</v>
      </c>
      <c r="H489" s="15">
        <v>166</v>
      </c>
      <c r="I489" s="15">
        <v>202</v>
      </c>
      <c r="J489" s="15">
        <v>198</v>
      </c>
      <c r="K489" s="15">
        <v>162</v>
      </c>
      <c r="L489" s="15">
        <v>134</v>
      </c>
      <c r="M489" s="15">
        <v>302</v>
      </c>
      <c r="N489" s="15">
        <v>232</v>
      </c>
      <c r="O489" s="15">
        <v>224</v>
      </c>
    </row>
    <row r="490" spans="1:15">
      <c r="A490" s="209" t="str">
        <f>"I"&amp;all_sampels_cleaned!B490</f>
        <v>I174</v>
      </c>
      <c r="B490" s="209">
        <v>9</v>
      </c>
      <c r="C490" s="15">
        <v>139</v>
      </c>
      <c r="D490" s="15">
        <v>329</v>
      </c>
      <c r="E490" s="15">
        <v>152</v>
      </c>
      <c r="F490" s="15">
        <v>150</v>
      </c>
      <c r="G490" s="15">
        <v>194</v>
      </c>
      <c r="H490" s="15">
        <v>163</v>
      </c>
      <c r="I490" s="15">
        <v>204</v>
      </c>
      <c r="J490" s="15">
        <v>184</v>
      </c>
      <c r="K490" s="15">
        <v>150</v>
      </c>
      <c r="L490" s="15">
        <v>124</v>
      </c>
      <c r="M490" s="15">
        <v>302</v>
      </c>
      <c r="N490" s="15">
        <v>232</v>
      </c>
      <c r="O490" s="15">
        <v>224</v>
      </c>
    </row>
    <row r="491" spans="1:15">
      <c r="A491" s="209" t="str">
        <f>"I"&amp;all_sampels_cleaned!B491</f>
        <v>I174</v>
      </c>
      <c r="B491" s="209">
        <v>9</v>
      </c>
      <c r="C491" s="15">
        <v>143</v>
      </c>
      <c r="D491" s="15">
        <v>338</v>
      </c>
      <c r="E491" s="15">
        <v>152</v>
      </c>
      <c r="F491" s="15">
        <v>154</v>
      </c>
      <c r="G491" s="15">
        <v>215</v>
      </c>
      <c r="H491" s="15">
        <v>166</v>
      </c>
      <c r="I491" s="15">
        <v>202</v>
      </c>
      <c r="J491" s="15">
        <v>198</v>
      </c>
      <c r="K491" s="15">
        <v>162</v>
      </c>
      <c r="L491" s="15">
        <v>134</v>
      </c>
      <c r="M491" s="15">
        <v>302</v>
      </c>
      <c r="N491" s="15">
        <v>232</v>
      </c>
      <c r="O491" s="15">
        <v>230</v>
      </c>
    </row>
    <row r="492" spans="1:15">
      <c r="A492" s="209" t="str">
        <f>"I"&amp;all_sampels_cleaned!B492</f>
        <v>I175</v>
      </c>
      <c r="B492" s="209">
        <v>9</v>
      </c>
      <c r="C492" s="15">
        <v>139</v>
      </c>
      <c r="D492" s="15">
        <v>332</v>
      </c>
      <c r="E492" s="15">
        <v>150</v>
      </c>
      <c r="F492" s="15">
        <v>150</v>
      </c>
      <c r="G492" s="15">
        <v>215</v>
      </c>
      <c r="H492" s="15">
        <v>163</v>
      </c>
      <c r="I492" s="15">
        <v>206</v>
      </c>
      <c r="J492" s="15">
        <v>184</v>
      </c>
      <c r="K492" s="15">
        <v>150</v>
      </c>
      <c r="L492" s="15">
        <v>124</v>
      </c>
      <c r="M492" s="15">
        <v>302</v>
      </c>
      <c r="N492" s="15">
        <v>232</v>
      </c>
      <c r="O492" s="15">
        <v>214</v>
      </c>
    </row>
    <row r="493" spans="1:15">
      <c r="A493" s="209" t="str">
        <f>"I"&amp;all_sampels_cleaned!B493</f>
        <v>I175</v>
      </c>
      <c r="B493" s="209">
        <v>9</v>
      </c>
      <c r="C493" s="15">
        <v>143</v>
      </c>
      <c r="D493" s="15">
        <v>302</v>
      </c>
      <c r="E493" s="15">
        <v>154</v>
      </c>
      <c r="F493" s="15">
        <v>190</v>
      </c>
      <c r="G493" s="15">
        <v>194</v>
      </c>
      <c r="H493" s="15">
        <v>166</v>
      </c>
      <c r="I493" s="15">
        <v>204</v>
      </c>
      <c r="J493" s="15">
        <v>198</v>
      </c>
      <c r="K493" s="15">
        <v>162</v>
      </c>
      <c r="L493" s="15">
        <v>134</v>
      </c>
      <c r="M493" s="15">
        <v>302</v>
      </c>
      <c r="N493" s="15">
        <v>232</v>
      </c>
      <c r="O493" s="15">
        <v>224</v>
      </c>
    </row>
    <row r="494" spans="1:15">
      <c r="A494" s="209" t="str">
        <f>"I"&amp;all_sampels_cleaned!B494</f>
        <v>I176</v>
      </c>
      <c r="B494" s="209">
        <v>9</v>
      </c>
      <c r="C494" s="15">
        <v>139</v>
      </c>
      <c r="D494" s="15">
        <v>329</v>
      </c>
      <c r="E494" s="15">
        <v>152</v>
      </c>
      <c r="F494" s="15">
        <v>150</v>
      </c>
      <c r="G494" s="15">
        <v>194</v>
      </c>
      <c r="H494" s="15">
        <v>166</v>
      </c>
      <c r="I494" s="15">
        <v>204</v>
      </c>
      <c r="J494" s="15">
        <v>198</v>
      </c>
      <c r="K494" s="15">
        <v>162</v>
      </c>
      <c r="L494" s="15">
        <v>134</v>
      </c>
      <c r="M494" s="15">
        <v>302</v>
      </c>
      <c r="N494" s="15">
        <v>232</v>
      </c>
      <c r="O494" s="15">
        <v>224</v>
      </c>
    </row>
    <row r="495" spans="1:15">
      <c r="A495" s="209" t="str">
        <f>"I"&amp;all_sampels_cleaned!B495</f>
        <v>I176</v>
      </c>
      <c r="B495" s="209">
        <v>9</v>
      </c>
      <c r="C495" s="15">
        <v>143</v>
      </c>
      <c r="D495" s="15">
        <v>338</v>
      </c>
      <c r="E495" s="15">
        <v>140</v>
      </c>
      <c r="F495" s="15">
        <v>186</v>
      </c>
      <c r="G495" s="15">
        <v>215</v>
      </c>
      <c r="H495" s="15">
        <v>163</v>
      </c>
      <c r="I495" s="15">
        <v>158</v>
      </c>
      <c r="J495" s="15">
        <v>184</v>
      </c>
      <c r="K495" s="15">
        <v>150</v>
      </c>
      <c r="L495" s="15">
        <v>124</v>
      </c>
      <c r="M495" s="15">
        <v>311</v>
      </c>
      <c r="N495" s="15">
        <v>216</v>
      </c>
      <c r="O495" s="15">
        <v>206</v>
      </c>
    </row>
    <row r="496" spans="1:15">
      <c r="A496" s="209" t="str">
        <f>"I"&amp;all_sampels_cleaned!B496</f>
        <v>I177</v>
      </c>
      <c r="B496" s="209">
        <v>9</v>
      </c>
      <c r="C496" s="15">
        <v>139</v>
      </c>
      <c r="D496" s="15">
        <v>329</v>
      </c>
      <c r="E496" s="15">
        <v>152</v>
      </c>
      <c r="F496" s="15">
        <v>150</v>
      </c>
      <c r="G496" s="15">
        <v>194</v>
      </c>
      <c r="H496" s="15">
        <v>166</v>
      </c>
      <c r="I496" s="15">
        <v>202</v>
      </c>
      <c r="J496" s="15">
        <v>182</v>
      </c>
      <c r="K496" s="15">
        <v>150</v>
      </c>
      <c r="L496" s="15">
        <v>124</v>
      </c>
      <c r="M496" s="15">
        <v>302</v>
      </c>
      <c r="N496" s="15">
        <v>232</v>
      </c>
      <c r="O496" s="15">
        <v>224</v>
      </c>
    </row>
    <row r="497" spans="1:15">
      <c r="A497" s="209" t="str">
        <f>"I"&amp;all_sampels_cleaned!B497</f>
        <v>I177</v>
      </c>
      <c r="B497" s="209">
        <v>9</v>
      </c>
      <c r="C497" s="15">
        <v>143</v>
      </c>
      <c r="D497" s="15">
        <v>338</v>
      </c>
      <c r="E497" s="15">
        <v>154</v>
      </c>
      <c r="F497" s="15">
        <v>142</v>
      </c>
      <c r="G497" s="15">
        <v>215</v>
      </c>
      <c r="H497" s="15">
        <v>166</v>
      </c>
      <c r="I497" s="15">
        <v>178</v>
      </c>
      <c r="J497" s="15">
        <v>196</v>
      </c>
      <c r="K497" s="15">
        <v>162</v>
      </c>
      <c r="L497" s="15">
        <v>134</v>
      </c>
      <c r="M497" s="15">
        <v>302</v>
      </c>
      <c r="N497" s="15">
        <v>232</v>
      </c>
      <c r="O497" s="15">
        <v>224</v>
      </c>
    </row>
    <row r="498" spans="1:15">
      <c r="A498" s="209" t="str">
        <f>"I"&amp;all_sampels_cleaned!B498</f>
        <v>I178</v>
      </c>
      <c r="B498" s="209">
        <v>9</v>
      </c>
      <c r="C498" s="15">
        <v>139</v>
      </c>
      <c r="D498" s="15">
        <v>329</v>
      </c>
      <c r="E498" s="15">
        <v>152</v>
      </c>
      <c r="F498" s="15">
        <v>150</v>
      </c>
      <c r="G498" s="15">
        <v>215</v>
      </c>
      <c r="H498" s="15">
        <v>163</v>
      </c>
      <c r="I498" s="15">
        <v>204</v>
      </c>
      <c r="J498" s="15">
        <v>196</v>
      </c>
      <c r="K498" s="15">
        <v>150</v>
      </c>
      <c r="L498" s="15">
        <v>124</v>
      </c>
      <c r="M498" s="15">
        <v>302</v>
      </c>
      <c r="N498" s="15">
        <v>232</v>
      </c>
      <c r="O498" s="15">
        <v>224</v>
      </c>
    </row>
    <row r="499" spans="1:15">
      <c r="A499" s="209" t="str">
        <f>"I"&amp;all_sampels_cleaned!B499</f>
        <v>I178</v>
      </c>
      <c r="B499" s="209">
        <v>9</v>
      </c>
      <c r="C499" s="15">
        <v>143</v>
      </c>
      <c r="D499" s="15">
        <v>338</v>
      </c>
      <c r="E499" s="15">
        <v>140</v>
      </c>
      <c r="F499" s="15">
        <v>154</v>
      </c>
      <c r="G499" s="15">
        <v>194</v>
      </c>
      <c r="H499" s="15">
        <v>166</v>
      </c>
      <c r="I499" s="15">
        <v>202</v>
      </c>
      <c r="J499" s="15">
        <v>182</v>
      </c>
      <c r="K499" s="15">
        <v>162</v>
      </c>
      <c r="L499" s="15">
        <v>134</v>
      </c>
      <c r="M499" s="15">
        <v>302</v>
      </c>
      <c r="N499" s="15">
        <v>232</v>
      </c>
      <c r="O499" s="15">
        <v>232</v>
      </c>
    </row>
    <row r="500" spans="1:15">
      <c r="A500" s="209" t="str">
        <f>"I"&amp;all_sampels_cleaned!B500</f>
        <v>I179</v>
      </c>
      <c r="B500" s="209">
        <v>9</v>
      </c>
      <c r="C500" s="15">
        <v>131</v>
      </c>
      <c r="D500" s="15">
        <v>329</v>
      </c>
      <c r="E500" s="15">
        <v>140</v>
      </c>
      <c r="F500" s="15">
        <v>150</v>
      </c>
      <c r="G500" s="15">
        <v>194</v>
      </c>
      <c r="H500" s="15">
        <v>163</v>
      </c>
      <c r="I500" s="15">
        <v>204</v>
      </c>
      <c r="J500" s="15">
        <v>182</v>
      </c>
      <c r="K500" s="15">
        <v>150</v>
      </c>
      <c r="L500" s="15">
        <v>124</v>
      </c>
      <c r="M500" s="15">
        <v>302</v>
      </c>
      <c r="N500" s="15">
        <v>232</v>
      </c>
      <c r="O500" s="15">
        <v>224</v>
      </c>
    </row>
    <row r="501" spans="1:15">
      <c r="A501" s="209" t="str">
        <f>"I"&amp;all_sampels_cleaned!B501</f>
        <v>I179</v>
      </c>
      <c r="B501" s="209">
        <v>9</v>
      </c>
      <c r="C501" s="15">
        <v>135</v>
      </c>
      <c r="D501" s="15">
        <v>338</v>
      </c>
      <c r="E501" s="15">
        <v>140</v>
      </c>
      <c r="F501" s="15">
        <v>154</v>
      </c>
      <c r="G501" s="15">
        <v>215</v>
      </c>
      <c r="H501" s="15">
        <v>166</v>
      </c>
      <c r="I501" s="15">
        <v>202</v>
      </c>
      <c r="J501" s="15">
        <v>196</v>
      </c>
      <c r="K501" s="15">
        <v>162</v>
      </c>
      <c r="L501" s="15">
        <v>134</v>
      </c>
      <c r="M501" s="15">
        <v>311</v>
      </c>
      <c r="N501" s="15">
        <v>232</v>
      </c>
      <c r="O501" s="15">
        <v>224</v>
      </c>
    </row>
    <row r="502" spans="1:15">
      <c r="A502" s="209" t="str">
        <f>"I"&amp;all_sampels_cleaned!B502</f>
        <v>I180</v>
      </c>
      <c r="B502" s="209">
        <v>9</v>
      </c>
      <c r="C502" s="15">
        <v>139</v>
      </c>
      <c r="D502" s="15">
        <v>329</v>
      </c>
      <c r="E502" s="15">
        <v>150</v>
      </c>
      <c r="F502" s="15">
        <v>150</v>
      </c>
      <c r="G502" s="15">
        <v>215</v>
      </c>
      <c r="H502" s="15">
        <v>163</v>
      </c>
      <c r="I502" s="15">
        <v>204</v>
      </c>
      <c r="J502" s="15">
        <v>184</v>
      </c>
      <c r="K502" s="15">
        <v>150</v>
      </c>
      <c r="L502" s="15">
        <v>124</v>
      </c>
      <c r="M502" s="15">
        <v>302</v>
      </c>
      <c r="N502" s="15">
        <v>232</v>
      </c>
      <c r="O502" s="15">
        <v>224</v>
      </c>
    </row>
    <row r="503" spans="1:15">
      <c r="A503" s="209" t="str">
        <f>"I"&amp;all_sampels_cleaned!B503</f>
        <v>I180</v>
      </c>
      <c r="B503" s="209">
        <v>9</v>
      </c>
      <c r="C503" s="15">
        <v>143</v>
      </c>
      <c r="D503" s="15">
        <v>338</v>
      </c>
      <c r="E503" s="15">
        <v>150</v>
      </c>
      <c r="F503" s="15">
        <v>150</v>
      </c>
      <c r="G503" s="15">
        <v>194</v>
      </c>
      <c r="H503" s="15">
        <v>166</v>
      </c>
      <c r="I503" s="15">
        <v>204</v>
      </c>
      <c r="J503" s="15">
        <v>198</v>
      </c>
      <c r="K503" s="15">
        <v>162</v>
      </c>
      <c r="L503" s="15">
        <v>134</v>
      </c>
      <c r="M503" s="15">
        <v>302</v>
      </c>
      <c r="N503" s="15">
        <v>232</v>
      </c>
      <c r="O503" s="15">
        <v>194</v>
      </c>
    </row>
    <row r="504" spans="1:15">
      <c r="A504" s="209" t="str">
        <f>"I"&amp;all_sampels_cleaned!B504</f>
        <v>I181</v>
      </c>
      <c r="B504" s="209">
        <v>9</v>
      </c>
      <c r="C504" s="15">
        <v>131</v>
      </c>
      <c r="D504" s="15">
        <v>329</v>
      </c>
      <c r="E504" s="15">
        <v>152</v>
      </c>
      <c r="F504" s="15">
        <v>150</v>
      </c>
      <c r="G504" s="15">
        <v>194</v>
      </c>
      <c r="H504" s="15">
        <v>163</v>
      </c>
      <c r="I504" s="15">
        <v>204</v>
      </c>
      <c r="J504" s="15">
        <v>184</v>
      </c>
      <c r="K504" s="15">
        <v>150</v>
      </c>
      <c r="L504" s="15">
        <v>124</v>
      </c>
      <c r="M504" s="15">
        <v>302</v>
      </c>
      <c r="N504" s="15">
        <v>232</v>
      </c>
      <c r="O504" s="15">
        <v>232</v>
      </c>
    </row>
    <row r="505" spans="1:15">
      <c r="A505" s="209" t="str">
        <f>"I"&amp;all_sampels_cleaned!B505</f>
        <v>I181</v>
      </c>
      <c r="B505" s="209">
        <v>9</v>
      </c>
      <c r="C505" s="15">
        <v>135</v>
      </c>
      <c r="D505" s="15">
        <v>338</v>
      </c>
      <c r="E505" s="15">
        <v>150</v>
      </c>
      <c r="F505" s="15">
        <v>158</v>
      </c>
      <c r="G505" s="15">
        <v>215</v>
      </c>
      <c r="H505" s="15">
        <v>166</v>
      </c>
      <c r="I505" s="15">
        <v>202</v>
      </c>
      <c r="J505" s="15">
        <v>198</v>
      </c>
      <c r="K505" s="15">
        <v>162</v>
      </c>
      <c r="L505" s="15">
        <v>134</v>
      </c>
      <c r="M505" s="15">
        <v>302</v>
      </c>
      <c r="N505" s="15">
        <v>232</v>
      </c>
      <c r="O505" s="15">
        <v>214</v>
      </c>
    </row>
    <row r="506" spans="1:15">
      <c r="A506" s="209" t="str">
        <f>"I"&amp;all_sampels_cleaned!B506</f>
        <v>I182</v>
      </c>
      <c r="B506" s="209">
        <v>9</v>
      </c>
      <c r="C506" s="15">
        <v>139</v>
      </c>
      <c r="D506" s="15">
        <v>329</v>
      </c>
      <c r="E506" s="15">
        <v>150</v>
      </c>
      <c r="F506" s="15">
        <v>150</v>
      </c>
      <c r="G506" s="15">
        <v>194</v>
      </c>
      <c r="H506" s="15">
        <v>163</v>
      </c>
      <c r="I506" s="15">
        <v>202</v>
      </c>
      <c r="J506" s="15">
        <v>184</v>
      </c>
      <c r="K506" s="15">
        <v>162</v>
      </c>
      <c r="L506" s="15">
        <v>124</v>
      </c>
      <c r="M506" s="15">
        <v>302</v>
      </c>
      <c r="N506" s="15">
        <v>232</v>
      </c>
      <c r="O506" s="15">
        <v>224</v>
      </c>
    </row>
    <row r="507" spans="1:15">
      <c r="A507" s="209" t="str">
        <f>"I"&amp;all_sampels_cleaned!B507</f>
        <v>I182</v>
      </c>
      <c r="B507" s="209">
        <v>9</v>
      </c>
      <c r="C507" s="15">
        <v>143</v>
      </c>
      <c r="D507" s="15">
        <v>338</v>
      </c>
      <c r="E507" s="15">
        <v>150</v>
      </c>
      <c r="F507" s="15">
        <v>150</v>
      </c>
      <c r="G507" s="15">
        <v>215</v>
      </c>
      <c r="H507" s="15">
        <v>166</v>
      </c>
      <c r="I507" s="15">
        <v>204</v>
      </c>
      <c r="J507" s="15">
        <v>184</v>
      </c>
      <c r="K507" s="15">
        <v>150</v>
      </c>
      <c r="L507" s="15">
        <v>134</v>
      </c>
      <c r="M507" s="15">
        <v>302</v>
      </c>
      <c r="N507" s="15">
        <v>232</v>
      </c>
      <c r="O507" s="15">
        <v>206</v>
      </c>
    </row>
    <row r="508" spans="1:15">
      <c r="A508" s="209" t="str">
        <f>"I"&amp;all_sampels_cleaned!B508</f>
        <v>I183</v>
      </c>
      <c r="B508" s="209">
        <v>9</v>
      </c>
      <c r="C508" s="15">
        <v>139</v>
      </c>
      <c r="D508" s="15">
        <v>329</v>
      </c>
      <c r="E508" s="15">
        <v>152</v>
      </c>
      <c r="F508" s="15">
        <v>150</v>
      </c>
      <c r="G508" s="15">
        <v>215</v>
      </c>
      <c r="H508" s="15">
        <v>163</v>
      </c>
      <c r="I508" s="15">
        <v>206</v>
      </c>
      <c r="J508" s="15">
        <v>182</v>
      </c>
      <c r="K508" s="15">
        <v>150</v>
      </c>
      <c r="L508" s="15">
        <v>124</v>
      </c>
      <c r="M508" s="15">
        <v>311</v>
      </c>
      <c r="N508" s="15">
        <v>232</v>
      </c>
      <c r="O508" s="15">
        <v>224</v>
      </c>
    </row>
    <row r="509" spans="1:15">
      <c r="A509" s="209" t="str">
        <f>"I"&amp;all_sampels_cleaned!B509</f>
        <v>I183</v>
      </c>
      <c r="B509" s="209">
        <v>9</v>
      </c>
      <c r="C509" s="15">
        <v>143</v>
      </c>
      <c r="D509" s="15">
        <v>338</v>
      </c>
      <c r="E509" s="15">
        <v>154</v>
      </c>
      <c r="F509" s="15">
        <v>154</v>
      </c>
      <c r="G509" s="15">
        <v>194</v>
      </c>
      <c r="H509" s="15">
        <v>166</v>
      </c>
      <c r="I509" s="15">
        <v>204</v>
      </c>
      <c r="J509" s="15">
        <v>196</v>
      </c>
      <c r="K509" s="15">
        <v>162</v>
      </c>
      <c r="L509" s="15">
        <v>134</v>
      </c>
      <c r="M509" s="15">
        <v>302</v>
      </c>
      <c r="N509" s="15">
        <v>232</v>
      </c>
      <c r="O509" s="15">
        <v>224</v>
      </c>
    </row>
    <row r="510" spans="1:15">
      <c r="A510" s="209" t="str">
        <f>"I"&amp;all_sampels_cleaned!B510</f>
        <v>I184</v>
      </c>
      <c r="B510" s="209">
        <v>9</v>
      </c>
      <c r="C510" s="15">
        <v>139</v>
      </c>
      <c r="D510" s="15">
        <v>329</v>
      </c>
      <c r="E510" s="15">
        <v>152</v>
      </c>
      <c r="F510" s="15">
        <v>150</v>
      </c>
      <c r="G510" s="15">
        <v>194</v>
      </c>
      <c r="H510" s="15">
        <v>163</v>
      </c>
      <c r="I510" s="15">
        <v>204</v>
      </c>
      <c r="J510" s="15">
        <v>198</v>
      </c>
      <c r="K510" s="15">
        <v>150</v>
      </c>
      <c r="L510" s="15">
        <v>124</v>
      </c>
      <c r="M510" s="15">
        <v>302</v>
      </c>
      <c r="N510" s="15">
        <v>232</v>
      </c>
      <c r="O510" s="15">
        <v>224</v>
      </c>
    </row>
    <row r="511" spans="1:15">
      <c r="A511" s="209" t="str">
        <f>"I"&amp;all_sampels_cleaned!B511</f>
        <v>I184</v>
      </c>
      <c r="B511" s="209">
        <v>9</v>
      </c>
      <c r="C511" s="15">
        <v>143</v>
      </c>
      <c r="D511" s="15">
        <v>338</v>
      </c>
      <c r="E511" s="15">
        <v>150</v>
      </c>
      <c r="F511" s="15">
        <v>150</v>
      </c>
      <c r="G511" s="15">
        <v>215</v>
      </c>
      <c r="H511" s="15">
        <v>166</v>
      </c>
      <c r="I511" s="15">
        <v>200</v>
      </c>
      <c r="J511" s="15">
        <v>184</v>
      </c>
      <c r="K511" s="15">
        <v>162</v>
      </c>
      <c r="L511" s="15">
        <v>134</v>
      </c>
      <c r="M511" s="15">
        <v>302</v>
      </c>
      <c r="N511" s="15">
        <v>232</v>
      </c>
      <c r="O511" s="15">
        <v>224</v>
      </c>
    </row>
    <row r="512" spans="1:15">
      <c r="A512" s="209" t="str">
        <f>"I"&amp;all_sampels_cleaned!B512</f>
        <v>I185</v>
      </c>
      <c r="B512" s="209">
        <v>9</v>
      </c>
      <c r="C512" s="15">
        <v>139</v>
      </c>
      <c r="D512" s="15">
        <v>338</v>
      </c>
      <c r="E512" s="15">
        <v>140</v>
      </c>
      <c r="F512" s="15">
        <v>150</v>
      </c>
      <c r="G512" s="15">
        <v>194</v>
      </c>
      <c r="H512" s="15">
        <v>163</v>
      </c>
      <c r="I512" s="15">
        <v>204</v>
      </c>
      <c r="J512" s="15">
        <v>184</v>
      </c>
      <c r="K512" s="15">
        <v>150</v>
      </c>
      <c r="L512" s="15">
        <v>124</v>
      </c>
      <c r="M512" s="15">
        <v>302</v>
      </c>
      <c r="N512" s="15">
        <v>232</v>
      </c>
      <c r="O512" s="15">
        <v>224</v>
      </c>
    </row>
    <row r="513" spans="1:15">
      <c r="A513" s="209" t="str">
        <f>"I"&amp;all_sampels_cleaned!B513</f>
        <v>I185</v>
      </c>
      <c r="B513" s="209">
        <v>9</v>
      </c>
      <c r="C513" s="15">
        <v>143</v>
      </c>
      <c r="D513" s="15">
        <v>329</v>
      </c>
      <c r="E513" s="15">
        <v>140</v>
      </c>
      <c r="F513" s="15">
        <v>154</v>
      </c>
      <c r="G513" s="15">
        <v>215</v>
      </c>
      <c r="H513" s="15">
        <v>166</v>
      </c>
      <c r="I513" s="15">
        <v>158</v>
      </c>
      <c r="J513" s="15">
        <v>198</v>
      </c>
      <c r="K513" s="15">
        <v>162</v>
      </c>
      <c r="L513" s="15">
        <v>134</v>
      </c>
      <c r="M513" s="15">
        <v>302</v>
      </c>
      <c r="N513" s="15">
        <v>232</v>
      </c>
      <c r="O513" s="15">
        <v>224</v>
      </c>
    </row>
    <row r="514" spans="1:15">
      <c r="A514" s="209" t="str">
        <f>"I"&amp;all_sampels_cleaned!B514</f>
        <v>I186</v>
      </c>
      <c r="B514" s="209">
        <v>9</v>
      </c>
      <c r="C514" s="15">
        <v>143</v>
      </c>
      <c r="D514" s="15">
        <v>302</v>
      </c>
      <c r="E514" s="15">
        <v>152</v>
      </c>
      <c r="F514" s="15">
        <v>158</v>
      </c>
      <c r="G514" s="15">
        <v>200</v>
      </c>
      <c r="H514" s="15">
        <v>166</v>
      </c>
      <c r="I514" s="15">
        <v>202</v>
      </c>
      <c r="J514" s="15">
        <v>196</v>
      </c>
      <c r="K514" s="15">
        <v>162</v>
      </c>
      <c r="L514" s="15">
        <v>124</v>
      </c>
      <c r="M514" s="15">
        <v>302</v>
      </c>
      <c r="N514" s="15">
        <v>232</v>
      </c>
      <c r="O514" s="15">
        <v>224</v>
      </c>
    </row>
    <row r="515" spans="1:15">
      <c r="A515" s="209" t="str">
        <f>"I"&amp;all_sampels_cleaned!B515</f>
        <v>I186</v>
      </c>
      <c r="B515" s="209">
        <v>9</v>
      </c>
      <c r="C515" s="15">
        <v>143</v>
      </c>
      <c r="D515" s="15">
        <v>302</v>
      </c>
      <c r="E515" s="15">
        <v>150</v>
      </c>
      <c r="F515" s="15">
        <v>186</v>
      </c>
      <c r="G515" s="15">
        <v>215</v>
      </c>
      <c r="H515" s="15">
        <v>163</v>
      </c>
      <c r="I515" s="15">
        <v>206</v>
      </c>
      <c r="J515" s="15">
        <v>196</v>
      </c>
      <c r="K515" s="15">
        <v>150</v>
      </c>
      <c r="L515" s="15">
        <v>134</v>
      </c>
      <c r="M515" s="15">
        <v>302</v>
      </c>
      <c r="N515" s="15">
        <v>232</v>
      </c>
      <c r="O515" s="15">
        <v>194</v>
      </c>
    </row>
    <row r="516" spans="1:15">
      <c r="A516" s="209" t="str">
        <f>"I"&amp;all_sampels_cleaned!B516</f>
        <v>I187</v>
      </c>
      <c r="B516" s="209">
        <v>9</v>
      </c>
      <c r="C516" s="15">
        <v>139</v>
      </c>
      <c r="D516" s="15">
        <v>338</v>
      </c>
      <c r="E516" s="15">
        <v>152</v>
      </c>
      <c r="F516" s="15">
        <v>150</v>
      </c>
      <c r="G516" s="15">
        <v>194</v>
      </c>
      <c r="H516" s="15">
        <v>163</v>
      </c>
      <c r="I516" s="15">
        <v>204</v>
      </c>
      <c r="J516" s="15">
        <v>198</v>
      </c>
      <c r="K516" s="15">
        <v>150</v>
      </c>
      <c r="L516" s="15">
        <v>124</v>
      </c>
      <c r="M516" s="15">
        <v>302</v>
      </c>
      <c r="N516" s="15">
        <v>232</v>
      </c>
      <c r="O516" s="15">
        <v>224</v>
      </c>
    </row>
    <row r="517" spans="1:15">
      <c r="A517" s="209" t="str">
        <f>"I"&amp;all_sampels_cleaned!B517</f>
        <v>I187</v>
      </c>
      <c r="B517" s="209">
        <v>9</v>
      </c>
      <c r="C517" s="15">
        <v>143</v>
      </c>
      <c r="D517" s="15">
        <v>329</v>
      </c>
      <c r="E517" s="15">
        <v>140</v>
      </c>
      <c r="F517" s="15">
        <v>186</v>
      </c>
      <c r="G517" s="15">
        <v>215</v>
      </c>
      <c r="H517" s="15">
        <v>166</v>
      </c>
      <c r="I517" s="15">
        <v>206</v>
      </c>
      <c r="J517" s="15">
        <v>184</v>
      </c>
      <c r="K517" s="15">
        <v>162</v>
      </c>
      <c r="L517" s="15">
        <v>134</v>
      </c>
      <c r="M517" s="15">
        <v>320</v>
      </c>
      <c r="N517" s="15">
        <v>232</v>
      </c>
      <c r="O517" s="15">
        <v>194</v>
      </c>
    </row>
    <row r="518" spans="1:15">
      <c r="A518" s="209" t="str">
        <f>"I"&amp;all_sampels_cleaned!B518</f>
        <v>I188</v>
      </c>
      <c r="B518" s="209">
        <v>9</v>
      </c>
      <c r="C518" s="15">
        <v>139</v>
      </c>
      <c r="D518" s="15">
        <v>329</v>
      </c>
      <c r="E518" s="15">
        <v>150</v>
      </c>
      <c r="F518" s="15">
        <v>150</v>
      </c>
      <c r="G518" s="15">
        <v>194</v>
      </c>
      <c r="H518" s="15">
        <v>163</v>
      </c>
      <c r="I518" s="15">
        <v>204</v>
      </c>
      <c r="J518" s="15">
        <v>184</v>
      </c>
      <c r="K518" s="15">
        <v>150</v>
      </c>
      <c r="L518" s="15">
        <v>124</v>
      </c>
      <c r="M518" s="15">
        <v>302</v>
      </c>
      <c r="N518" s="15">
        <v>232</v>
      </c>
      <c r="O518" s="15">
        <v>224</v>
      </c>
    </row>
    <row r="519" spans="1:15">
      <c r="A519" s="209" t="str">
        <f>"I"&amp;all_sampels_cleaned!B519</f>
        <v>I188</v>
      </c>
      <c r="B519" s="209">
        <v>9</v>
      </c>
      <c r="C519" s="15">
        <v>143</v>
      </c>
      <c r="D519" s="15">
        <v>338</v>
      </c>
      <c r="E519" s="15">
        <v>140</v>
      </c>
      <c r="F519" s="15">
        <v>154</v>
      </c>
      <c r="G519" s="15">
        <v>215</v>
      </c>
      <c r="H519" s="15">
        <v>166</v>
      </c>
      <c r="I519" s="15">
        <v>206</v>
      </c>
      <c r="J519" s="15">
        <v>198</v>
      </c>
      <c r="K519" s="15">
        <v>162</v>
      </c>
      <c r="L519" s="15">
        <v>134</v>
      </c>
      <c r="M519" s="15">
        <v>299</v>
      </c>
      <c r="N519" s="15">
        <v>232</v>
      </c>
      <c r="O519" s="15">
        <v>224</v>
      </c>
    </row>
    <row r="520" spans="1:15">
      <c r="A520" s="209" t="str">
        <f>"I"&amp;all_sampels_cleaned!B520</f>
        <v>I189</v>
      </c>
      <c r="B520" s="209">
        <v>9</v>
      </c>
      <c r="C520" s="15">
        <v>139</v>
      </c>
      <c r="D520" s="15">
        <v>329</v>
      </c>
      <c r="E520" s="15">
        <v>152</v>
      </c>
      <c r="F520" s="15">
        <v>150</v>
      </c>
      <c r="G520" s="15">
        <v>194</v>
      </c>
      <c r="H520" s="15">
        <v>163</v>
      </c>
      <c r="I520" s="15">
        <v>204</v>
      </c>
      <c r="J520" s="15">
        <v>184</v>
      </c>
      <c r="K520" s="15">
        <v>150</v>
      </c>
      <c r="L520" s="15">
        <v>124</v>
      </c>
      <c r="M520" s="15">
        <v>302</v>
      </c>
      <c r="N520" s="15">
        <v>232</v>
      </c>
      <c r="O520" s="15">
        <v>224</v>
      </c>
    </row>
    <row r="521" spans="1:15">
      <c r="A521" s="209" t="str">
        <f>"I"&amp;all_sampels_cleaned!B521</f>
        <v>I189</v>
      </c>
      <c r="B521" s="209">
        <v>9</v>
      </c>
      <c r="C521" s="15">
        <v>143</v>
      </c>
      <c r="D521" s="15">
        <v>338</v>
      </c>
      <c r="E521" s="15">
        <v>150</v>
      </c>
      <c r="F521" s="15">
        <v>170</v>
      </c>
      <c r="G521" s="15">
        <v>215</v>
      </c>
      <c r="H521" s="15">
        <v>166</v>
      </c>
      <c r="I521" s="15">
        <v>202</v>
      </c>
      <c r="J521" s="15">
        <v>198</v>
      </c>
      <c r="K521" s="15">
        <v>162</v>
      </c>
      <c r="L521" s="15">
        <v>134</v>
      </c>
      <c r="M521" s="15">
        <v>293</v>
      </c>
      <c r="N521" s="15">
        <v>232</v>
      </c>
      <c r="O521" s="15">
        <v>224</v>
      </c>
    </row>
    <row r="522" spans="1:15">
      <c r="A522" s="209" t="str">
        <f>"I"&amp;all_sampels_cleaned!B522</f>
        <v>I190</v>
      </c>
      <c r="B522" s="209">
        <v>9</v>
      </c>
      <c r="C522" s="15">
        <v>131</v>
      </c>
      <c r="D522" s="15">
        <v>329</v>
      </c>
      <c r="E522" s="15">
        <v>152</v>
      </c>
      <c r="F522" s="15">
        <v>158</v>
      </c>
      <c r="G522" s="15">
        <v>215</v>
      </c>
      <c r="H522" s="15">
        <v>163</v>
      </c>
      <c r="I522" s="15">
        <v>206</v>
      </c>
      <c r="J522" s="15">
        <v>196</v>
      </c>
      <c r="K522" s="15">
        <v>150</v>
      </c>
      <c r="L522" s="15">
        <v>124</v>
      </c>
      <c r="M522" s="15">
        <v>302</v>
      </c>
      <c r="N522" s="15">
        <v>232</v>
      </c>
      <c r="O522" s="15">
        <v>224</v>
      </c>
    </row>
    <row r="523" spans="1:15">
      <c r="A523" s="209" t="str">
        <f>"I"&amp;all_sampels_cleaned!B523</f>
        <v>I190</v>
      </c>
      <c r="B523" s="209">
        <v>9</v>
      </c>
      <c r="C523" s="15">
        <v>135</v>
      </c>
      <c r="D523" s="15">
        <v>338</v>
      </c>
      <c r="E523" s="15">
        <v>150</v>
      </c>
      <c r="F523" s="15">
        <v>150</v>
      </c>
      <c r="G523" s="15">
        <v>194</v>
      </c>
      <c r="H523" s="15">
        <v>166</v>
      </c>
      <c r="I523" s="15">
        <v>204</v>
      </c>
      <c r="J523" s="15">
        <v>184</v>
      </c>
      <c r="K523" s="15">
        <v>162</v>
      </c>
      <c r="L523" s="15">
        <v>134</v>
      </c>
      <c r="M523" s="15">
        <v>302</v>
      </c>
      <c r="N523" s="15">
        <v>232</v>
      </c>
      <c r="O523" s="15">
        <v>194</v>
      </c>
    </row>
    <row r="524" spans="1:15">
      <c r="A524" s="209" t="str">
        <f>"I"&amp;all_sampels_cleaned!B524</f>
        <v>I191</v>
      </c>
      <c r="B524" s="209">
        <v>9</v>
      </c>
      <c r="C524" s="15">
        <v>139</v>
      </c>
      <c r="D524" s="15">
        <v>302</v>
      </c>
      <c r="E524" s="15">
        <v>150</v>
      </c>
      <c r="F524" s="15">
        <v>150</v>
      </c>
      <c r="G524" s="15">
        <v>194</v>
      </c>
      <c r="H524" s="15">
        <v>160</v>
      </c>
      <c r="I524" s="15">
        <v>202</v>
      </c>
      <c r="J524" s="15">
        <v>200</v>
      </c>
      <c r="K524" s="15">
        <v>162</v>
      </c>
      <c r="L524" s="15">
        <v>124</v>
      </c>
      <c r="M524" s="15">
        <v>302</v>
      </c>
      <c r="N524" s="15">
        <v>232</v>
      </c>
      <c r="O524" s="15">
        <v>224</v>
      </c>
    </row>
    <row r="525" spans="1:15">
      <c r="A525" s="209" t="str">
        <f>"I"&amp;all_sampels_cleaned!B525</f>
        <v>I191</v>
      </c>
      <c r="B525" s="209">
        <v>9</v>
      </c>
      <c r="C525" s="15">
        <v>143</v>
      </c>
      <c r="D525" s="15">
        <v>293</v>
      </c>
      <c r="E525" s="15">
        <v>150</v>
      </c>
      <c r="F525" s="15">
        <v>150</v>
      </c>
      <c r="G525" s="15">
        <v>215</v>
      </c>
      <c r="H525" s="15">
        <v>163</v>
      </c>
      <c r="I525" s="15">
        <v>202</v>
      </c>
      <c r="J525" s="15">
        <v>184</v>
      </c>
      <c r="K525" s="15">
        <v>150</v>
      </c>
      <c r="L525" s="15">
        <v>134</v>
      </c>
      <c r="M525" s="15">
        <v>302</v>
      </c>
      <c r="N525" s="15">
        <v>232</v>
      </c>
      <c r="O525" s="15">
        <v>224</v>
      </c>
    </row>
    <row r="526" spans="1:15">
      <c r="A526" s="209" t="str">
        <f>"I"&amp;all_sampels_cleaned!B526</f>
        <v>I192</v>
      </c>
      <c r="B526" s="209">
        <v>9</v>
      </c>
      <c r="C526" s="15">
        <v>139</v>
      </c>
      <c r="D526" s="15">
        <v>329</v>
      </c>
      <c r="E526" s="15">
        <v>150</v>
      </c>
      <c r="F526" s="15">
        <v>150</v>
      </c>
      <c r="G526" s="15">
        <v>194</v>
      </c>
      <c r="H526" s="15">
        <v>163</v>
      </c>
      <c r="I526" s="15">
        <v>202</v>
      </c>
      <c r="J526" s="15">
        <v>196</v>
      </c>
      <c r="K526" s="15">
        <v>150</v>
      </c>
      <c r="L526" s="15">
        <v>124</v>
      </c>
      <c r="M526" s="15">
        <v>302</v>
      </c>
      <c r="N526" s="15">
        <v>232</v>
      </c>
      <c r="O526" s="15">
        <v>230</v>
      </c>
    </row>
    <row r="527" spans="1:15">
      <c r="A527" s="209" t="str">
        <f>"I"&amp;all_sampels_cleaned!B527</f>
        <v>I192</v>
      </c>
      <c r="B527" s="209">
        <v>9</v>
      </c>
      <c r="C527" s="15">
        <v>143</v>
      </c>
      <c r="D527" s="15">
        <v>338</v>
      </c>
      <c r="E527" s="15">
        <v>150</v>
      </c>
      <c r="F527" s="15">
        <v>186</v>
      </c>
      <c r="G527" s="15">
        <v>215</v>
      </c>
      <c r="H527" s="15">
        <v>166</v>
      </c>
      <c r="I527" s="15">
        <v>204</v>
      </c>
      <c r="J527" s="15">
        <v>198</v>
      </c>
      <c r="K527" s="15">
        <v>162</v>
      </c>
      <c r="L527" s="15">
        <v>134</v>
      </c>
      <c r="M527" s="15">
        <v>302</v>
      </c>
      <c r="N527" s="15">
        <v>232</v>
      </c>
      <c r="O527" s="15">
        <v>224</v>
      </c>
    </row>
    <row r="528" spans="1:15">
      <c r="A528" s="209" t="str">
        <f>"I"&amp;all_sampels_cleaned!B528</f>
        <v>I193</v>
      </c>
      <c r="B528" s="209">
        <v>9</v>
      </c>
      <c r="C528" s="15">
        <v>139</v>
      </c>
      <c r="D528" s="15">
        <v>302</v>
      </c>
      <c r="E528" s="15">
        <v>150</v>
      </c>
      <c r="F528" s="15">
        <v>174</v>
      </c>
      <c r="G528" s="15">
        <v>194</v>
      </c>
      <c r="H528" s="15">
        <v>163</v>
      </c>
      <c r="I528" s="15">
        <v>202</v>
      </c>
      <c r="J528" s="15">
        <v>196</v>
      </c>
      <c r="K528" s="15">
        <v>150</v>
      </c>
      <c r="L528" s="15">
        <v>146</v>
      </c>
      <c r="M528" s="15">
        <v>302</v>
      </c>
      <c r="N528" s="15">
        <v>232</v>
      </c>
      <c r="O528" s="15">
        <v>192</v>
      </c>
    </row>
    <row r="529" spans="1:15">
      <c r="A529" s="209" t="str">
        <f>"I"&amp;all_sampels_cleaned!B529</f>
        <v>I193</v>
      </c>
      <c r="B529" s="209">
        <v>9</v>
      </c>
      <c r="C529" s="15">
        <v>143</v>
      </c>
      <c r="D529" s="15">
        <v>329</v>
      </c>
      <c r="E529" s="15">
        <v>140</v>
      </c>
      <c r="F529" s="15">
        <v>190</v>
      </c>
      <c r="G529" s="15">
        <v>200</v>
      </c>
      <c r="H529" s="15">
        <v>166</v>
      </c>
      <c r="I529" s="15">
        <v>202</v>
      </c>
      <c r="J529" s="15">
        <v>200</v>
      </c>
      <c r="K529" s="15">
        <v>162</v>
      </c>
      <c r="L529" s="15">
        <v>122</v>
      </c>
      <c r="M529" s="15">
        <v>293</v>
      </c>
      <c r="N529" s="15">
        <v>232</v>
      </c>
      <c r="O529" s="15">
        <v>224</v>
      </c>
    </row>
    <row r="530" spans="1:15">
      <c r="A530" s="209" t="str">
        <f>"I"&amp;all_sampels_cleaned!B530</f>
        <v>I194</v>
      </c>
      <c r="B530" s="209">
        <v>9</v>
      </c>
      <c r="C530" s="15">
        <v>139</v>
      </c>
      <c r="D530" s="15">
        <v>329</v>
      </c>
      <c r="E530" s="15">
        <v>150</v>
      </c>
      <c r="F530" s="15">
        <v>150</v>
      </c>
      <c r="G530" s="15">
        <v>197</v>
      </c>
      <c r="H530" s="15">
        <v>163</v>
      </c>
      <c r="I530" s="15">
        <v>204</v>
      </c>
      <c r="J530" s="15">
        <v>200</v>
      </c>
      <c r="K530" s="15">
        <v>150</v>
      </c>
      <c r="L530" s="15">
        <v>146</v>
      </c>
      <c r="M530" s="15">
        <v>320</v>
      </c>
      <c r="N530" s="15">
        <v>232</v>
      </c>
      <c r="O530" s="15">
        <v>224</v>
      </c>
    </row>
    <row r="531" spans="1:15">
      <c r="A531" s="209" t="str">
        <f>"I"&amp;all_sampels_cleaned!B531</f>
        <v>I194</v>
      </c>
      <c r="B531" s="209">
        <v>9</v>
      </c>
      <c r="C531" s="15">
        <v>143</v>
      </c>
      <c r="D531" s="15">
        <v>338</v>
      </c>
      <c r="E531" s="15">
        <v>140</v>
      </c>
      <c r="F531" s="15">
        <v>174</v>
      </c>
      <c r="G531" s="15">
        <v>215</v>
      </c>
      <c r="H531" s="15">
        <v>166</v>
      </c>
      <c r="I531" s="15">
        <v>202</v>
      </c>
      <c r="J531" s="15">
        <v>196</v>
      </c>
      <c r="K531" s="15">
        <v>168</v>
      </c>
      <c r="L531" s="15">
        <v>134</v>
      </c>
      <c r="M531" s="15">
        <v>302</v>
      </c>
      <c r="N531" s="15">
        <v>232</v>
      </c>
      <c r="O531" s="15">
        <v>232</v>
      </c>
    </row>
    <row r="532" spans="1:15">
      <c r="A532" s="209" t="str">
        <f>"I"&amp;all_sampels_cleaned!B532</f>
        <v>I195</v>
      </c>
      <c r="B532" s="209">
        <v>9</v>
      </c>
      <c r="C532" s="15">
        <v>139</v>
      </c>
      <c r="D532" s="15">
        <v>338</v>
      </c>
      <c r="E532" s="15">
        <v>152</v>
      </c>
      <c r="F532" s="15">
        <v>150</v>
      </c>
      <c r="G532" s="15">
        <v>194</v>
      </c>
      <c r="H532" s="15">
        <v>163</v>
      </c>
      <c r="I532" s="15">
        <v>204</v>
      </c>
      <c r="J532" s="15">
        <v>184</v>
      </c>
      <c r="K532" s="15">
        <v>150</v>
      </c>
      <c r="L532" s="15">
        <v>134</v>
      </c>
      <c r="M532" s="15">
        <v>302</v>
      </c>
      <c r="N532" s="15">
        <v>232</v>
      </c>
      <c r="O532" s="15">
        <v>224</v>
      </c>
    </row>
    <row r="533" spans="1:15">
      <c r="A533" s="209" t="str">
        <f>"I"&amp;all_sampels_cleaned!B533</f>
        <v>I195</v>
      </c>
      <c r="B533" s="209">
        <v>9</v>
      </c>
      <c r="C533" s="15">
        <v>143</v>
      </c>
      <c r="D533" s="15">
        <v>329</v>
      </c>
      <c r="E533" s="15">
        <v>152</v>
      </c>
      <c r="F533" s="15">
        <v>150</v>
      </c>
      <c r="G533" s="15">
        <v>215</v>
      </c>
      <c r="H533" s="15">
        <v>166</v>
      </c>
      <c r="I533" s="15">
        <v>204</v>
      </c>
      <c r="J533" s="15">
        <v>198</v>
      </c>
      <c r="K533" s="15">
        <v>162</v>
      </c>
      <c r="L533" s="15">
        <v>124</v>
      </c>
      <c r="M533" s="15">
        <v>311</v>
      </c>
      <c r="N533" s="15">
        <v>232</v>
      </c>
      <c r="O533" s="15">
        <v>194</v>
      </c>
    </row>
    <row r="534" spans="1:15">
      <c r="A534" s="209" t="str">
        <f>"I"&amp;all_sampels_cleaned!B534</f>
        <v>I196</v>
      </c>
      <c r="B534" s="209">
        <v>9</v>
      </c>
      <c r="C534" s="15">
        <v>139</v>
      </c>
      <c r="D534" s="15">
        <v>338</v>
      </c>
      <c r="E534" s="15">
        <v>142</v>
      </c>
      <c r="F534" s="15">
        <v>150</v>
      </c>
      <c r="G534" s="15">
        <v>194</v>
      </c>
      <c r="H534" s="15">
        <v>163</v>
      </c>
      <c r="I534" s="15">
        <v>204</v>
      </c>
      <c r="J534" s="15">
        <v>184</v>
      </c>
      <c r="K534" s="15">
        <v>150</v>
      </c>
      <c r="L534" s="15">
        <v>132</v>
      </c>
      <c r="M534" s="15">
        <v>302</v>
      </c>
      <c r="N534" s="15">
        <v>232</v>
      </c>
      <c r="O534" s="15">
        <v>224</v>
      </c>
    </row>
    <row r="535" spans="1:15">
      <c r="A535" s="209" t="str">
        <f>"I"&amp;all_sampels_cleaned!B535</f>
        <v>I196</v>
      </c>
      <c r="B535" s="209">
        <v>9</v>
      </c>
      <c r="C535" s="15">
        <v>143</v>
      </c>
      <c r="D535" s="15">
        <v>329</v>
      </c>
      <c r="E535" s="15">
        <v>150</v>
      </c>
      <c r="F535" s="15">
        <v>142</v>
      </c>
      <c r="G535" s="15">
        <v>215</v>
      </c>
      <c r="H535" s="15">
        <v>166</v>
      </c>
      <c r="I535" s="15">
        <v>202</v>
      </c>
      <c r="J535" s="15">
        <v>198</v>
      </c>
      <c r="K535" s="15">
        <v>150</v>
      </c>
      <c r="L535" s="15">
        <v>134</v>
      </c>
      <c r="M535" s="15">
        <v>299</v>
      </c>
      <c r="N535" s="15">
        <v>232</v>
      </c>
      <c r="O535" s="15">
        <v>194</v>
      </c>
    </row>
    <row r="536" spans="1:15">
      <c r="A536" s="209" t="str">
        <f>"I"&amp;all_sampels_cleaned!B536</f>
        <v>I197</v>
      </c>
      <c r="B536" s="209">
        <v>9</v>
      </c>
      <c r="C536" s="15">
        <v>139</v>
      </c>
      <c r="D536" s="15">
        <v>338</v>
      </c>
      <c r="E536" s="15">
        <v>150</v>
      </c>
      <c r="F536" s="15">
        <v>150</v>
      </c>
      <c r="G536" s="15">
        <v>194</v>
      </c>
      <c r="H536" s="15">
        <v>163</v>
      </c>
      <c r="I536" s="15">
        <v>202</v>
      </c>
      <c r="J536" s="15">
        <v>184</v>
      </c>
      <c r="K536" s="15">
        <v>150</v>
      </c>
      <c r="L536" s="15">
        <v>134</v>
      </c>
      <c r="M536" s="15">
        <v>302</v>
      </c>
      <c r="N536" s="15">
        <v>232</v>
      </c>
      <c r="O536" s="15">
        <v>224</v>
      </c>
    </row>
    <row r="537" spans="1:15">
      <c r="A537" s="209" t="str">
        <f>"I"&amp;all_sampels_cleaned!B537</f>
        <v>I197</v>
      </c>
      <c r="B537" s="209">
        <v>9</v>
      </c>
      <c r="C537" s="15">
        <v>143</v>
      </c>
      <c r="D537" s="15">
        <v>329</v>
      </c>
      <c r="E537" s="15">
        <v>152</v>
      </c>
      <c r="F537" s="15">
        <v>154</v>
      </c>
      <c r="G537" s="15">
        <v>215</v>
      </c>
      <c r="H537" s="15">
        <v>166</v>
      </c>
      <c r="I537" s="15">
        <v>202</v>
      </c>
      <c r="J537" s="15">
        <v>198</v>
      </c>
      <c r="K537" s="15">
        <v>162</v>
      </c>
      <c r="L537" s="15">
        <v>146</v>
      </c>
      <c r="M537" s="15">
        <v>302</v>
      </c>
      <c r="N537" s="15">
        <v>232</v>
      </c>
      <c r="O537" s="15">
        <v>224</v>
      </c>
    </row>
    <row r="538" spans="1:15">
      <c r="A538" s="209" t="str">
        <f>"I"&amp;all_sampels_cleaned!B538</f>
        <v>I198</v>
      </c>
      <c r="B538" s="209">
        <v>9</v>
      </c>
      <c r="C538" s="15">
        <v>139</v>
      </c>
      <c r="D538" s="15">
        <v>338</v>
      </c>
      <c r="E538" s="15">
        <v>142</v>
      </c>
      <c r="F538" s="15">
        <v>154</v>
      </c>
      <c r="G538" s="15">
        <v>194</v>
      </c>
      <c r="H538" s="15">
        <v>163</v>
      </c>
      <c r="I538" s="15">
        <v>202</v>
      </c>
      <c r="J538" s="15">
        <v>196</v>
      </c>
      <c r="K538" s="15">
        <v>162</v>
      </c>
      <c r="L538" s="15">
        <v>134</v>
      </c>
      <c r="M538" s="15">
        <v>302</v>
      </c>
      <c r="N538" s="15">
        <v>232</v>
      </c>
      <c r="O538" s="15">
        <v>224</v>
      </c>
    </row>
    <row r="539" spans="1:15">
      <c r="A539" s="209" t="str">
        <f>"I"&amp;all_sampels_cleaned!B539</f>
        <v>I198</v>
      </c>
      <c r="B539" s="209">
        <v>9</v>
      </c>
      <c r="C539" s="15">
        <v>143</v>
      </c>
      <c r="D539" s="15">
        <v>338</v>
      </c>
      <c r="E539" s="15">
        <v>154</v>
      </c>
      <c r="F539" s="15">
        <v>154</v>
      </c>
      <c r="G539" s="15">
        <v>215</v>
      </c>
      <c r="H539" s="15">
        <v>166</v>
      </c>
      <c r="I539" s="15">
        <v>202</v>
      </c>
      <c r="J539" s="15">
        <v>196</v>
      </c>
      <c r="K539" s="15">
        <v>162</v>
      </c>
      <c r="L539" s="15">
        <v>180</v>
      </c>
      <c r="M539" s="15">
        <v>293</v>
      </c>
      <c r="N539" s="15">
        <v>232</v>
      </c>
      <c r="O539" s="15">
        <v>224</v>
      </c>
    </row>
    <row r="540" spans="1:15">
      <c r="A540" s="209" t="str">
        <f>"I"&amp;all_sampels_cleaned!B540</f>
        <v>I199</v>
      </c>
      <c r="B540" s="209">
        <v>9</v>
      </c>
      <c r="C540" s="15">
        <v>139</v>
      </c>
      <c r="D540" s="15">
        <v>302</v>
      </c>
      <c r="E540" s="15">
        <v>152</v>
      </c>
      <c r="F540" s="15">
        <v>170</v>
      </c>
      <c r="G540" s="15">
        <v>194</v>
      </c>
      <c r="H540" s="15">
        <v>163</v>
      </c>
      <c r="I540" s="15">
        <v>200</v>
      </c>
      <c r="J540" s="15">
        <v>184</v>
      </c>
      <c r="K540" s="15">
        <v>162</v>
      </c>
      <c r="L540" s="15">
        <v>124</v>
      </c>
      <c r="M540" s="15">
        <v>302</v>
      </c>
      <c r="N540" s="15">
        <v>232</v>
      </c>
      <c r="O540" s="15">
        <v>232</v>
      </c>
    </row>
    <row r="541" spans="1:15">
      <c r="A541" s="209" t="str">
        <f>"I"&amp;all_sampels_cleaned!B541</f>
        <v>I199</v>
      </c>
      <c r="B541" s="209">
        <v>9</v>
      </c>
      <c r="C541" s="15">
        <v>143</v>
      </c>
      <c r="D541" s="15">
        <v>302</v>
      </c>
      <c r="E541" s="15">
        <v>152</v>
      </c>
      <c r="F541" s="15">
        <v>142</v>
      </c>
      <c r="G541" s="15">
        <v>194</v>
      </c>
      <c r="H541" s="15">
        <v>166</v>
      </c>
      <c r="I541" s="15">
        <v>202</v>
      </c>
      <c r="J541" s="15">
        <v>198</v>
      </c>
      <c r="K541" s="15">
        <v>162</v>
      </c>
      <c r="L541" s="15">
        <v>134</v>
      </c>
      <c r="M541" s="15">
        <v>302</v>
      </c>
      <c r="N541" s="15">
        <v>214</v>
      </c>
      <c r="O541" s="15">
        <v>224</v>
      </c>
    </row>
    <row r="542" spans="1:15">
      <c r="A542" s="209" t="str">
        <f>"I"&amp;all_sampels_cleaned!B542</f>
        <v>I200</v>
      </c>
      <c r="B542" s="209">
        <v>9</v>
      </c>
      <c r="C542" s="15">
        <v>139</v>
      </c>
      <c r="D542" s="15">
        <v>302</v>
      </c>
      <c r="E542" s="15">
        <v>154</v>
      </c>
      <c r="F542" s="15">
        <v>158</v>
      </c>
      <c r="G542" s="15">
        <v>215</v>
      </c>
      <c r="H542" s="15">
        <v>163</v>
      </c>
      <c r="I542" s="15">
        <v>204</v>
      </c>
      <c r="J542" s="15">
        <v>198</v>
      </c>
      <c r="K542" s="15">
        <v>162</v>
      </c>
      <c r="L542" s="15">
        <v>124</v>
      </c>
      <c r="M542" s="15">
        <v>302</v>
      </c>
      <c r="N542" s="15">
        <v>232</v>
      </c>
      <c r="O542" s="15">
        <v>214</v>
      </c>
    </row>
    <row r="543" spans="1:15">
      <c r="A543" s="209" t="str">
        <f>"I"&amp;all_sampels_cleaned!B543</f>
        <v>I200</v>
      </c>
      <c r="B543" s="209">
        <v>9</v>
      </c>
      <c r="C543" s="15">
        <v>143</v>
      </c>
      <c r="D543" s="15">
        <v>302</v>
      </c>
      <c r="E543" s="15">
        <v>140</v>
      </c>
      <c r="F543" s="15">
        <v>150</v>
      </c>
      <c r="G543" s="15">
        <v>215</v>
      </c>
      <c r="H543" s="15">
        <v>166</v>
      </c>
      <c r="I543" s="15">
        <v>204</v>
      </c>
      <c r="J543" s="15">
        <v>200</v>
      </c>
      <c r="K543" s="15">
        <v>160</v>
      </c>
      <c r="L543" s="15">
        <v>134</v>
      </c>
      <c r="M543" s="15">
        <v>302</v>
      </c>
      <c r="N543" s="15">
        <v>232</v>
      </c>
      <c r="O543" s="15">
        <v>224</v>
      </c>
    </row>
    <row r="544" spans="1:15">
      <c r="A544" s="209" t="str">
        <f>"I"&amp;all_sampels_cleaned!B544</f>
        <v>I201</v>
      </c>
      <c r="B544" s="209">
        <v>9</v>
      </c>
      <c r="C544" s="15">
        <v>139</v>
      </c>
      <c r="D544" s="15">
        <v>302</v>
      </c>
      <c r="E544" s="15">
        <v>150</v>
      </c>
      <c r="F544" s="15">
        <v>154</v>
      </c>
      <c r="G544" s="15">
        <v>194</v>
      </c>
      <c r="H544" s="15">
        <v>163</v>
      </c>
      <c r="I544" s="15">
        <v>202</v>
      </c>
      <c r="J544" s="15">
        <v>182</v>
      </c>
      <c r="K544" s="15">
        <v>150</v>
      </c>
      <c r="L544" s="15">
        <v>124</v>
      </c>
      <c r="M544" s="15">
        <v>320</v>
      </c>
      <c r="N544" s="15">
        <v>232</v>
      </c>
      <c r="O544" s="15">
        <v>230</v>
      </c>
    </row>
    <row r="545" spans="1:15">
      <c r="A545" s="209" t="str">
        <f>"I"&amp;all_sampels_cleaned!B545</f>
        <v>I201</v>
      </c>
      <c r="B545" s="209">
        <v>9</v>
      </c>
      <c r="C545" s="15">
        <v>143</v>
      </c>
      <c r="D545" s="15">
        <v>293</v>
      </c>
      <c r="E545" s="15">
        <v>140</v>
      </c>
      <c r="F545" s="15">
        <v>154</v>
      </c>
      <c r="G545" s="15">
        <v>194</v>
      </c>
      <c r="H545" s="15">
        <v>166</v>
      </c>
      <c r="I545" s="15">
        <v>204</v>
      </c>
      <c r="J545" s="15">
        <v>196</v>
      </c>
      <c r="K545" s="15">
        <v>162</v>
      </c>
      <c r="L545" s="15">
        <v>134</v>
      </c>
      <c r="M545" s="15">
        <v>302</v>
      </c>
      <c r="N545" s="15">
        <v>232</v>
      </c>
      <c r="O545" s="15">
        <v>192</v>
      </c>
    </row>
    <row r="546" spans="1:15">
      <c r="A546" s="209" t="str">
        <f>"I"&amp;all_sampels_cleaned!B546</f>
        <v>I202</v>
      </c>
      <c r="B546" s="209">
        <v>9</v>
      </c>
      <c r="C546" s="15">
        <v>139</v>
      </c>
      <c r="D546" s="15">
        <v>302</v>
      </c>
      <c r="E546" s="15">
        <v>152</v>
      </c>
      <c r="F546" s="15">
        <v>150</v>
      </c>
      <c r="G546" s="15">
        <v>194</v>
      </c>
      <c r="H546" s="15">
        <v>163</v>
      </c>
      <c r="I546" s="15">
        <v>202</v>
      </c>
      <c r="J546" s="15">
        <v>182</v>
      </c>
      <c r="K546" s="15">
        <v>150</v>
      </c>
      <c r="L546" s="15">
        <v>124</v>
      </c>
      <c r="M546" s="15">
        <v>302</v>
      </c>
      <c r="N546" s="15">
        <v>232</v>
      </c>
      <c r="O546" s="15">
        <v>224</v>
      </c>
    </row>
    <row r="547" spans="1:15">
      <c r="A547" s="209" t="str">
        <f>"I"&amp;all_sampels_cleaned!B547</f>
        <v>I202</v>
      </c>
      <c r="B547" s="209">
        <v>9</v>
      </c>
      <c r="C547" s="15">
        <v>143</v>
      </c>
      <c r="D547" s="15">
        <v>320</v>
      </c>
      <c r="E547" s="15">
        <v>142</v>
      </c>
      <c r="F547" s="15">
        <v>170</v>
      </c>
      <c r="G547" s="15">
        <v>194</v>
      </c>
      <c r="H547" s="15">
        <v>166</v>
      </c>
      <c r="I547" s="15">
        <v>204</v>
      </c>
      <c r="J547" s="15">
        <v>196</v>
      </c>
      <c r="K547" s="15">
        <v>162</v>
      </c>
      <c r="L547" s="15">
        <v>134</v>
      </c>
      <c r="M547" s="15">
        <v>302</v>
      </c>
      <c r="N547" s="15">
        <v>232</v>
      </c>
      <c r="O547" s="15">
        <v>224</v>
      </c>
    </row>
    <row r="548" spans="1:15">
      <c r="A548" s="209" t="str">
        <f>"I"&amp;all_sampels_cleaned!B548</f>
        <v>I203</v>
      </c>
      <c r="B548" s="209">
        <v>9</v>
      </c>
      <c r="C548" s="15">
        <v>139</v>
      </c>
      <c r="D548" s="15">
        <v>302</v>
      </c>
      <c r="E548" s="15">
        <v>150</v>
      </c>
      <c r="F548" s="15">
        <v>158</v>
      </c>
      <c r="G548" s="15">
        <v>200</v>
      </c>
      <c r="H548" s="15">
        <v>163</v>
      </c>
      <c r="I548" s="15">
        <v>206</v>
      </c>
      <c r="J548" s="15">
        <v>196</v>
      </c>
      <c r="K548" s="15">
        <v>150</v>
      </c>
      <c r="L548" s="15">
        <v>124</v>
      </c>
      <c r="M548" s="15">
        <v>302</v>
      </c>
      <c r="N548" s="15">
        <v>232</v>
      </c>
      <c r="O548" s="15">
        <v>224</v>
      </c>
    </row>
    <row r="549" spans="1:15">
      <c r="A549" s="209" t="str">
        <f>"I"&amp;all_sampels_cleaned!B549</f>
        <v>I203</v>
      </c>
      <c r="B549" s="209">
        <v>9</v>
      </c>
      <c r="C549" s="15">
        <v>143</v>
      </c>
      <c r="D549" s="15">
        <v>293</v>
      </c>
      <c r="E549" s="15">
        <v>148</v>
      </c>
      <c r="F549" s="15">
        <v>150</v>
      </c>
      <c r="G549" s="15">
        <v>215</v>
      </c>
      <c r="H549" s="15">
        <v>166</v>
      </c>
      <c r="I549" s="15">
        <v>206</v>
      </c>
      <c r="J549" s="15">
        <v>198</v>
      </c>
      <c r="K549" s="15">
        <v>159</v>
      </c>
      <c r="L549" s="15">
        <v>134</v>
      </c>
      <c r="M549" s="15">
        <v>302</v>
      </c>
      <c r="N549" s="15">
        <v>232</v>
      </c>
      <c r="O549" s="15">
        <v>230</v>
      </c>
    </row>
    <row r="550" spans="1:15">
      <c r="A550" s="209" t="str">
        <f>"I"&amp;all_sampels_cleaned!B550</f>
        <v>I205</v>
      </c>
      <c r="B550" s="209">
        <v>9</v>
      </c>
      <c r="C550" s="15">
        <v>143</v>
      </c>
      <c r="D550" s="15">
        <v>326</v>
      </c>
      <c r="E550" s="15">
        <v>154</v>
      </c>
      <c r="F550" s="15">
        <v>170</v>
      </c>
      <c r="G550" s="15">
        <v>194</v>
      </c>
      <c r="H550" s="15">
        <v>163</v>
      </c>
      <c r="I550" s="15">
        <v>200</v>
      </c>
      <c r="J550" s="15">
        <v>196</v>
      </c>
      <c r="K550" s="15">
        <v>162</v>
      </c>
      <c r="L550" s="15">
        <v>124</v>
      </c>
      <c r="M550" s="15">
        <v>320</v>
      </c>
      <c r="N550" s="15">
        <v>232</v>
      </c>
      <c r="O550" s="15">
        <v>224</v>
      </c>
    </row>
    <row r="551" spans="1:15">
      <c r="A551" s="209" t="str">
        <f>"I"&amp;all_sampels_cleaned!B551</f>
        <v>I205</v>
      </c>
      <c r="B551" s="209">
        <v>9</v>
      </c>
      <c r="C551" s="15">
        <v>143</v>
      </c>
      <c r="D551" s="15">
        <v>338</v>
      </c>
      <c r="E551" s="15">
        <v>140</v>
      </c>
      <c r="F551" s="15">
        <v>186</v>
      </c>
      <c r="G551" s="15">
        <v>200</v>
      </c>
      <c r="H551" s="15">
        <v>166</v>
      </c>
      <c r="I551" s="15">
        <v>204</v>
      </c>
      <c r="J551" s="15">
        <v>182</v>
      </c>
      <c r="K551" s="15">
        <v>162</v>
      </c>
      <c r="L551" s="15">
        <v>134</v>
      </c>
      <c r="M551" s="15">
        <v>302</v>
      </c>
      <c r="N551" s="15">
        <v>232</v>
      </c>
      <c r="O551" s="15">
        <v>230</v>
      </c>
    </row>
    <row r="552" spans="1:15">
      <c r="A552" s="209" t="str">
        <f>"I"&amp;all_sampels_cleaned!B552</f>
        <v>I206</v>
      </c>
      <c r="B552" s="209">
        <v>9</v>
      </c>
      <c r="C552" s="15">
        <v>139</v>
      </c>
      <c r="D552" s="15">
        <v>338</v>
      </c>
      <c r="E552" s="15">
        <v>152</v>
      </c>
      <c r="F552" s="15">
        <v>150</v>
      </c>
      <c r="G552" s="15">
        <v>194</v>
      </c>
      <c r="H552" s="15">
        <v>163</v>
      </c>
      <c r="I552" s="15">
        <v>202</v>
      </c>
      <c r="J552" s="15">
        <v>196</v>
      </c>
      <c r="K552" s="15">
        <v>162</v>
      </c>
      <c r="L552" s="15">
        <v>124</v>
      </c>
      <c r="M552" s="15">
        <v>302</v>
      </c>
      <c r="N552" s="15">
        <v>232</v>
      </c>
      <c r="O552" s="15">
        <v>224</v>
      </c>
    </row>
    <row r="553" spans="1:15">
      <c r="A553" s="209" t="str">
        <f>"I"&amp;all_sampels_cleaned!B553</f>
        <v>I206</v>
      </c>
      <c r="B553" s="209">
        <v>9</v>
      </c>
      <c r="C553" s="15">
        <v>139</v>
      </c>
      <c r="D553" s="15">
        <v>302</v>
      </c>
      <c r="E553" s="15">
        <v>150</v>
      </c>
      <c r="F553" s="15">
        <v>186</v>
      </c>
      <c r="G553" s="15">
        <v>215</v>
      </c>
      <c r="H553" s="15">
        <v>166</v>
      </c>
      <c r="I553" s="15">
        <v>202</v>
      </c>
      <c r="J553" s="15">
        <v>196</v>
      </c>
      <c r="K553" s="15">
        <v>168</v>
      </c>
      <c r="L553" s="15">
        <v>134</v>
      </c>
      <c r="M553" s="15">
        <v>302</v>
      </c>
      <c r="N553" s="15">
        <v>232</v>
      </c>
      <c r="O553" s="15">
        <v>224</v>
      </c>
    </row>
    <row r="554" spans="1:15">
      <c r="A554" s="209" t="str">
        <f>"I"&amp;all_sampels_cleaned!B554</f>
        <v>I207</v>
      </c>
      <c r="B554" s="209">
        <v>9</v>
      </c>
      <c r="C554" s="15">
        <v>139</v>
      </c>
      <c r="D554" s="15">
        <v>302</v>
      </c>
      <c r="E554" s="15">
        <v>152</v>
      </c>
      <c r="F554" s="15">
        <v>150</v>
      </c>
      <c r="G554" s="15">
        <v>194</v>
      </c>
      <c r="H554" s="15">
        <v>163</v>
      </c>
      <c r="I554" s="15">
        <v>202</v>
      </c>
      <c r="J554" s="15">
        <v>196</v>
      </c>
      <c r="K554" s="15">
        <v>162</v>
      </c>
      <c r="L554" s="15">
        <v>134</v>
      </c>
      <c r="M554" s="15">
        <v>302</v>
      </c>
      <c r="N554" s="15">
        <v>232</v>
      </c>
      <c r="O554" s="15">
        <v>214</v>
      </c>
    </row>
    <row r="555" spans="1:15">
      <c r="A555" s="209" t="str">
        <f>"I"&amp;all_sampels_cleaned!B555</f>
        <v>I207</v>
      </c>
      <c r="B555" s="209">
        <v>9</v>
      </c>
      <c r="C555" s="15">
        <v>143</v>
      </c>
      <c r="D555" s="15">
        <v>293</v>
      </c>
      <c r="E555" s="15">
        <v>150</v>
      </c>
      <c r="F555" s="15">
        <v>158</v>
      </c>
      <c r="G555" s="15">
        <v>215</v>
      </c>
      <c r="H555" s="15">
        <v>166</v>
      </c>
      <c r="I555" s="15">
        <v>202</v>
      </c>
      <c r="J555" s="15">
        <v>182</v>
      </c>
      <c r="K555" s="15">
        <v>168</v>
      </c>
      <c r="L555" s="15">
        <v>158</v>
      </c>
      <c r="M555" s="15">
        <v>302</v>
      </c>
      <c r="N555" s="15">
        <v>232</v>
      </c>
      <c r="O555" s="15">
        <v>208</v>
      </c>
    </row>
    <row r="556" spans="1:15">
      <c r="A556" s="209" t="str">
        <f>"I"&amp;all_sampels_cleaned!B556</f>
        <v>I208</v>
      </c>
      <c r="B556" s="209">
        <v>9</v>
      </c>
      <c r="C556" s="15">
        <v>139</v>
      </c>
      <c r="D556" s="15">
        <v>302</v>
      </c>
      <c r="E556" s="15">
        <v>152</v>
      </c>
      <c r="F556" s="15">
        <v>158</v>
      </c>
      <c r="G556" s="15">
        <v>194</v>
      </c>
      <c r="H556" s="15">
        <v>166</v>
      </c>
      <c r="I556" s="15">
        <v>202</v>
      </c>
      <c r="J556" s="15">
        <v>182</v>
      </c>
      <c r="K556" s="15">
        <v>162</v>
      </c>
      <c r="L556" s="15">
        <v>134</v>
      </c>
      <c r="M556" s="15">
        <v>302</v>
      </c>
      <c r="N556" s="15">
        <v>232</v>
      </c>
      <c r="O556" s="15">
        <v>214</v>
      </c>
    </row>
    <row r="557" spans="1:15">
      <c r="A557" s="209" t="str">
        <f>"I"&amp;all_sampels_cleaned!B557</f>
        <v>I208</v>
      </c>
      <c r="B557" s="209">
        <v>9</v>
      </c>
      <c r="C557" s="15">
        <v>139</v>
      </c>
      <c r="D557" s="15">
        <v>329</v>
      </c>
      <c r="E557" s="15">
        <v>150</v>
      </c>
      <c r="F557" s="15">
        <v>186</v>
      </c>
      <c r="G557" s="15">
        <v>194</v>
      </c>
      <c r="H557" s="15">
        <v>166</v>
      </c>
      <c r="I557" s="15">
        <v>202</v>
      </c>
      <c r="J557" s="15">
        <v>184</v>
      </c>
      <c r="K557" s="15">
        <v>166</v>
      </c>
      <c r="L557" s="15">
        <v>146</v>
      </c>
      <c r="M557" s="15">
        <v>302</v>
      </c>
      <c r="N557" s="15">
        <v>232</v>
      </c>
      <c r="O557" s="15">
        <v>217</v>
      </c>
    </row>
    <row r="558" spans="1:15">
      <c r="A558" s="209" t="str">
        <f>"I"&amp;all_sampels_cleaned!B558</f>
        <v>I209</v>
      </c>
      <c r="B558" s="209">
        <v>9</v>
      </c>
      <c r="C558" s="15">
        <v>139</v>
      </c>
      <c r="D558" s="15">
        <v>338</v>
      </c>
      <c r="E558" s="15">
        <v>152</v>
      </c>
      <c r="F558" s="15">
        <v>150</v>
      </c>
      <c r="G558" s="15">
        <v>215</v>
      </c>
      <c r="H558" s="15">
        <v>166</v>
      </c>
      <c r="I558" s="15">
        <v>202</v>
      </c>
      <c r="J558" s="15">
        <v>196</v>
      </c>
      <c r="K558" s="15">
        <v>150</v>
      </c>
      <c r="L558" s="15">
        <v>134</v>
      </c>
      <c r="M558" s="15">
        <v>302</v>
      </c>
      <c r="N558" s="15">
        <v>232</v>
      </c>
      <c r="O558" s="15">
        <v>232</v>
      </c>
    </row>
    <row r="559" spans="1:15">
      <c r="A559" s="209" t="str">
        <f>"I"&amp;all_sampels_cleaned!B559</f>
        <v>I209</v>
      </c>
      <c r="B559" s="209">
        <v>9</v>
      </c>
      <c r="C559" s="15">
        <v>143</v>
      </c>
      <c r="D559" s="15">
        <v>329</v>
      </c>
      <c r="E559" s="15">
        <v>152</v>
      </c>
      <c r="F559" s="15">
        <v>182</v>
      </c>
      <c r="G559" s="15">
        <v>194</v>
      </c>
      <c r="H559" s="15">
        <v>166</v>
      </c>
      <c r="I559" s="15">
        <v>202</v>
      </c>
      <c r="J559" s="15">
        <v>184</v>
      </c>
      <c r="K559" s="15">
        <v>150</v>
      </c>
      <c r="L559" s="15">
        <v>134</v>
      </c>
      <c r="M559" s="15">
        <v>302</v>
      </c>
      <c r="N559" s="15">
        <v>232</v>
      </c>
      <c r="O559" s="15">
        <v>230</v>
      </c>
    </row>
    <row r="560" spans="1:15">
      <c r="A560" s="209" t="str">
        <f>"I"&amp;all_sampels_cleaned!B560</f>
        <v>I210</v>
      </c>
      <c r="B560" s="209">
        <v>9</v>
      </c>
      <c r="C560" s="15">
        <v>139</v>
      </c>
      <c r="D560" s="15">
        <v>338</v>
      </c>
      <c r="E560" s="15">
        <v>152</v>
      </c>
      <c r="F560" s="15">
        <v>158</v>
      </c>
      <c r="G560" s="15">
        <v>194</v>
      </c>
      <c r="H560" s="15">
        <v>163</v>
      </c>
      <c r="I560" s="15">
        <v>200</v>
      </c>
      <c r="J560" s="15">
        <v>198</v>
      </c>
      <c r="K560" s="15">
        <v>160</v>
      </c>
      <c r="L560" s="15">
        <v>134</v>
      </c>
      <c r="M560" s="15">
        <v>302</v>
      </c>
      <c r="N560" s="15">
        <v>232</v>
      </c>
      <c r="O560" s="15">
        <v>194</v>
      </c>
    </row>
    <row r="561" spans="1:15">
      <c r="A561" s="209" t="str">
        <f>"I"&amp;all_sampels_cleaned!B561</f>
        <v>I210</v>
      </c>
      <c r="B561" s="209">
        <v>9</v>
      </c>
      <c r="C561" s="15">
        <v>143</v>
      </c>
      <c r="D561" s="15">
        <v>338</v>
      </c>
      <c r="E561" s="15">
        <v>150</v>
      </c>
      <c r="F561" s="15">
        <v>150</v>
      </c>
      <c r="G561" s="15">
        <v>215</v>
      </c>
      <c r="H561" s="15">
        <v>154</v>
      </c>
      <c r="I561" s="15">
        <v>202</v>
      </c>
      <c r="J561" s="15">
        <v>200</v>
      </c>
      <c r="K561" s="15">
        <v>162</v>
      </c>
      <c r="L561" s="15">
        <v>146</v>
      </c>
      <c r="M561" s="15">
        <v>293</v>
      </c>
      <c r="N561" s="15">
        <v>232</v>
      </c>
      <c r="O561" s="15">
        <v>224</v>
      </c>
    </row>
    <row r="562" spans="1:15">
      <c r="A562" s="209" t="str">
        <f>"I"&amp;all_sampels_cleaned!B562</f>
        <v>I465</v>
      </c>
      <c r="B562" s="209">
        <v>9</v>
      </c>
      <c r="C562" s="15">
        <v>139</v>
      </c>
      <c r="D562" s="15">
        <v>302</v>
      </c>
      <c r="E562" s="15">
        <v>150</v>
      </c>
      <c r="F562" s="15">
        <v>150</v>
      </c>
      <c r="G562" s="15">
        <v>200</v>
      </c>
      <c r="H562" s="15">
        <v>163</v>
      </c>
      <c r="I562" s="15">
        <v>206</v>
      </c>
      <c r="J562" s="15">
        <v>200</v>
      </c>
      <c r="K562" s="15">
        <v>162</v>
      </c>
      <c r="L562" s="15">
        <v>124</v>
      </c>
      <c r="M562" s="15">
        <v>302</v>
      </c>
      <c r="N562" s="15">
        <v>232</v>
      </c>
      <c r="O562" s="15">
        <v>224</v>
      </c>
    </row>
    <row r="563" spans="1:15">
      <c r="A563" s="209" t="str">
        <f>"I"&amp;all_sampels_cleaned!B563</f>
        <v>I465</v>
      </c>
      <c r="B563" s="209">
        <v>9</v>
      </c>
      <c r="C563" s="15">
        <v>143</v>
      </c>
      <c r="D563" s="15">
        <v>302</v>
      </c>
      <c r="E563" s="15">
        <v>161</v>
      </c>
      <c r="F563" s="15">
        <v>138</v>
      </c>
      <c r="G563" s="15">
        <v>215</v>
      </c>
      <c r="H563" s="15">
        <v>166</v>
      </c>
      <c r="I563" s="15">
        <v>202</v>
      </c>
      <c r="J563" s="15">
        <v>184</v>
      </c>
      <c r="K563" s="15">
        <v>159</v>
      </c>
      <c r="L563" s="15">
        <v>124</v>
      </c>
      <c r="M563" s="15">
        <v>302</v>
      </c>
      <c r="N563" s="15">
        <v>232</v>
      </c>
      <c r="O563" s="15">
        <v>224</v>
      </c>
    </row>
    <row r="564" spans="1:15">
      <c r="A564" s="209" t="str">
        <f>"I"&amp;all_sampels_cleaned!B564</f>
        <v>I466</v>
      </c>
      <c r="B564" s="209">
        <v>9</v>
      </c>
      <c r="C564" s="15">
        <v>139</v>
      </c>
      <c r="D564" s="15">
        <v>302</v>
      </c>
      <c r="E564" s="15">
        <v>150</v>
      </c>
      <c r="F564" s="15">
        <v>154</v>
      </c>
      <c r="G564" s="15">
        <v>194</v>
      </c>
      <c r="H564" s="15">
        <v>163</v>
      </c>
      <c r="I564" s="15">
        <v>202</v>
      </c>
      <c r="J564" s="15">
        <v>196</v>
      </c>
      <c r="K564" s="15">
        <v>162</v>
      </c>
      <c r="L564" s="15">
        <v>196</v>
      </c>
      <c r="M564" s="15">
        <v>320</v>
      </c>
      <c r="N564" s="15">
        <v>232</v>
      </c>
      <c r="O564" s="15">
        <v>224</v>
      </c>
    </row>
    <row r="565" spans="1:15">
      <c r="A565" s="209" t="str">
        <f>"I"&amp;all_sampels_cleaned!B565</f>
        <v>I466</v>
      </c>
      <c r="B565" s="209">
        <v>9</v>
      </c>
      <c r="C565" s="15">
        <v>143</v>
      </c>
      <c r="D565" s="15">
        <v>320</v>
      </c>
      <c r="E565" s="15">
        <v>140</v>
      </c>
      <c r="F565" s="15">
        <v>148</v>
      </c>
      <c r="G565" s="15">
        <v>194</v>
      </c>
      <c r="H565" s="15">
        <v>166</v>
      </c>
      <c r="I565" s="15">
        <v>202</v>
      </c>
      <c r="J565" s="15">
        <v>182</v>
      </c>
      <c r="K565" s="15">
        <v>156</v>
      </c>
      <c r="L565" s="15">
        <v>134</v>
      </c>
      <c r="M565" s="15">
        <v>302</v>
      </c>
      <c r="N565" s="15">
        <v>214</v>
      </c>
      <c r="O565" s="15">
        <v>192</v>
      </c>
    </row>
    <row r="566" spans="1:15">
      <c r="A566" s="209" t="str">
        <f>"I"&amp;all_sampels_cleaned!B566</f>
        <v>I467</v>
      </c>
      <c r="B566" s="209">
        <v>9</v>
      </c>
      <c r="C566" s="15">
        <v>143</v>
      </c>
      <c r="D566" s="15">
        <v>302</v>
      </c>
      <c r="E566" s="15">
        <v>140</v>
      </c>
      <c r="F566" s="15">
        <v>138</v>
      </c>
      <c r="G566" s="15">
        <v>215</v>
      </c>
      <c r="H566" s="15">
        <v>163</v>
      </c>
      <c r="I566" s="15">
        <v>208</v>
      </c>
      <c r="J566" s="15">
        <v>184</v>
      </c>
      <c r="K566" s="15">
        <v>162</v>
      </c>
      <c r="L566" s="15">
        <v>134</v>
      </c>
      <c r="M566" s="15">
        <v>302</v>
      </c>
      <c r="N566" s="15">
        <v>232</v>
      </c>
      <c r="O566" s="15">
        <v>224</v>
      </c>
    </row>
    <row r="567" spans="1:15">
      <c r="A567" s="209" t="str">
        <f>"I"&amp;all_sampels_cleaned!B567</f>
        <v>I467</v>
      </c>
      <c r="B567" s="209">
        <v>9</v>
      </c>
      <c r="C567" s="15">
        <v>131</v>
      </c>
      <c r="D567" s="15">
        <v>302</v>
      </c>
      <c r="E567" s="15">
        <v>150</v>
      </c>
      <c r="F567" s="15">
        <v>150</v>
      </c>
      <c r="G567" s="15">
        <v>215</v>
      </c>
      <c r="H567" s="15">
        <v>166</v>
      </c>
      <c r="I567" s="15">
        <v>204</v>
      </c>
      <c r="J567" s="15">
        <v>198</v>
      </c>
      <c r="K567" s="15">
        <v>150</v>
      </c>
      <c r="L567" s="15">
        <v>124</v>
      </c>
      <c r="M567" s="15">
        <v>302</v>
      </c>
      <c r="N567" s="15">
        <v>232</v>
      </c>
      <c r="O567" s="15">
        <v>224</v>
      </c>
    </row>
    <row r="568" spans="1:15">
      <c r="A568" s="209" t="str">
        <f>"I"&amp;all_sampels_cleaned!B568</f>
        <v>I468</v>
      </c>
      <c r="B568" s="209">
        <v>9</v>
      </c>
      <c r="C568" s="15">
        <v>139</v>
      </c>
      <c r="D568" s="15">
        <v>302</v>
      </c>
      <c r="E568" s="15">
        <v>150</v>
      </c>
      <c r="F568" s="15">
        <v>150</v>
      </c>
      <c r="G568" s="15">
        <v>194</v>
      </c>
      <c r="H568" s="15">
        <v>163</v>
      </c>
      <c r="I568" s="15">
        <v>202</v>
      </c>
      <c r="J568" s="15">
        <v>196</v>
      </c>
      <c r="K568" s="15">
        <v>162</v>
      </c>
      <c r="L568" s="15">
        <v>134</v>
      </c>
      <c r="M568" s="15">
        <v>302</v>
      </c>
      <c r="N568" s="15">
        <v>232</v>
      </c>
      <c r="O568" s="15">
        <v>224</v>
      </c>
    </row>
    <row r="569" spans="1:15">
      <c r="A569" s="209" t="str">
        <f>"I"&amp;all_sampels_cleaned!B569</f>
        <v>I468</v>
      </c>
      <c r="B569" s="209">
        <v>9</v>
      </c>
      <c r="C569" s="15">
        <v>139</v>
      </c>
      <c r="D569" s="15">
        <v>293</v>
      </c>
      <c r="E569" s="15">
        <v>140</v>
      </c>
      <c r="F569" s="15">
        <v>154</v>
      </c>
      <c r="G569" s="15">
        <v>194</v>
      </c>
      <c r="H569" s="15">
        <v>166</v>
      </c>
      <c r="I569" s="15">
        <v>206</v>
      </c>
      <c r="J569" s="15">
        <v>196</v>
      </c>
      <c r="K569" s="15">
        <v>162</v>
      </c>
      <c r="L569" s="15">
        <v>124</v>
      </c>
      <c r="M569" s="15">
        <v>311</v>
      </c>
      <c r="N569" s="15">
        <v>232</v>
      </c>
      <c r="O569" s="15">
        <v>224</v>
      </c>
    </row>
    <row r="570" spans="1:15">
      <c r="A570" s="209" t="str">
        <f>"I"&amp;all_sampels_cleaned!B570</f>
        <v>I469</v>
      </c>
      <c r="B570" s="209">
        <v>9</v>
      </c>
      <c r="C570" s="15">
        <v>139</v>
      </c>
      <c r="D570" s="15">
        <v>302</v>
      </c>
      <c r="E570" s="15">
        <v>150</v>
      </c>
      <c r="F570" s="15">
        <v>138</v>
      </c>
      <c r="G570" s="15">
        <v>194</v>
      </c>
      <c r="H570" s="15">
        <v>163</v>
      </c>
      <c r="I570" s="15">
        <v>206</v>
      </c>
      <c r="J570" s="15">
        <v>200</v>
      </c>
      <c r="K570" s="15">
        <v>162</v>
      </c>
      <c r="L570" s="15">
        <v>134</v>
      </c>
      <c r="M570" s="15">
        <v>302</v>
      </c>
      <c r="N570" s="15">
        <v>232</v>
      </c>
      <c r="O570" s="15">
        <v>214</v>
      </c>
    </row>
    <row r="571" spans="1:15">
      <c r="A571" s="209" t="str">
        <f>"I"&amp;all_sampels_cleaned!B571</f>
        <v>I469</v>
      </c>
      <c r="B571" s="209">
        <v>9</v>
      </c>
      <c r="C571" s="15">
        <v>143</v>
      </c>
      <c r="D571" s="15">
        <v>302</v>
      </c>
      <c r="E571" s="15">
        <v>152</v>
      </c>
      <c r="F571" s="15">
        <v>138</v>
      </c>
      <c r="G571" s="15">
        <v>194</v>
      </c>
      <c r="H571" s="15">
        <v>166</v>
      </c>
      <c r="I571" s="15">
        <v>202</v>
      </c>
      <c r="J571" s="15">
        <v>196</v>
      </c>
      <c r="K571" s="15">
        <v>162</v>
      </c>
      <c r="L571" s="15">
        <v>124</v>
      </c>
      <c r="M571" s="15">
        <v>302</v>
      </c>
      <c r="N571" s="15">
        <v>232</v>
      </c>
      <c r="O571" s="15">
        <v>224</v>
      </c>
    </row>
    <row r="572" spans="1:15">
      <c r="A572" s="209" t="str">
        <f>"I"&amp;all_sampels_cleaned!B572</f>
        <v>I470</v>
      </c>
      <c r="B572" s="209">
        <v>9</v>
      </c>
      <c r="C572" s="15">
        <v>143</v>
      </c>
      <c r="D572" s="15">
        <v>302</v>
      </c>
      <c r="E572" s="15">
        <v>150</v>
      </c>
      <c r="F572" s="15">
        <v>138</v>
      </c>
      <c r="G572" s="15">
        <v>194</v>
      </c>
      <c r="H572" s="15">
        <v>163</v>
      </c>
      <c r="I572" s="15">
        <v>202</v>
      </c>
      <c r="J572" s="15">
        <v>196</v>
      </c>
      <c r="K572" s="15">
        <v>162</v>
      </c>
      <c r="L572" s="15">
        <v>134</v>
      </c>
      <c r="M572" s="15">
        <v>302</v>
      </c>
      <c r="N572" s="15">
        <v>232</v>
      </c>
      <c r="O572" s="15">
        <v>217</v>
      </c>
    </row>
    <row r="573" spans="1:15">
      <c r="A573" s="209" t="str">
        <f>"I"&amp;all_sampels_cleaned!B573</f>
        <v>I470</v>
      </c>
      <c r="B573" s="209">
        <v>9</v>
      </c>
      <c r="C573" s="15">
        <v>139</v>
      </c>
      <c r="D573" s="15">
        <v>329</v>
      </c>
      <c r="E573" s="15">
        <v>150</v>
      </c>
      <c r="F573" s="15">
        <v>158</v>
      </c>
      <c r="G573" s="15">
        <v>215</v>
      </c>
      <c r="H573" s="15">
        <v>166</v>
      </c>
      <c r="I573" s="15">
        <v>202</v>
      </c>
      <c r="J573" s="15">
        <v>196</v>
      </c>
      <c r="K573" s="15">
        <v>150</v>
      </c>
      <c r="L573" s="15">
        <v>124</v>
      </c>
      <c r="M573" s="15">
        <v>302</v>
      </c>
      <c r="N573" s="15">
        <v>232</v>
      </c>
      <c r="O573" s="15">
        <v>224</v>
      </c>
    </row>
    <row r="574" spans="1:15">
      <c r="A574" s="209" t="str">
        <f>"I"&amp;all_sampels_cleaned!B574</f>
        <v>I471</v>
      </c>
      <c r="B574" s="209">
        <v>9</v>
      </c>
      <c r="C574" s="15">
        <v>139</v>
      </c>
      <c r="D574" s="15">
        <v>302</v>
      </c>
      <c r="E574" s="15">
        <v>150</v>
      </c>
      <c r="F574" s="15">
        <v>150</v>
      </c>
      <c r="G574" s="15">
        <v>194</v>
      </c>
      <c r="H574" s="15">
        <v>163</v>
      </c>
      <c r="I574" s="15">
        <v>202</v>
      </c>
      <c r="J574" s="15">
        <v>196</v>
      </c>
      <c r="K574" s="15">
        <v>162</v>
      </c>
      <c r="L574" s="15">
        <v>134</v>
      </c>
      <c r="M574" s="15">
        <v>302</v>
      </c>
      <c r="N574" s="15">
        <v>232</v>
      </c>
      <c r="O574" s="15">
        <v>224</v>
      </c>
    </row>
    <row r="575" spans="1:15">
      <c r="A575" s="209" t="str">
        <f>"I"&amp;all_sampels_cleaned!B575</f>
        <v>I471</v>
      </c>
      <c r="B575" s="209">
        <v>9</v>
      </c>
      <c r="C575" s="15">
        <v>143</v>
      </c>
      <c r="D575" s="15">
        <v>302</v>
      </c>
      <c r="E575" s="15">
        <v>152</v>
      </c>
      <c r="F575" s="15">
        <v>182</v>
      </c>
      <c r="G575" s="15">
        <v>215</v>
      </c>
      <c r="H575" s="15">
        <v>166</v>
      </c>
      <c r="I575" s="15">
        <v>202</v>
      </c>
      <c r="J575" s="15">
        <v>184</v>
      </c>
      <c r="K575" s="15">
        <v>168</v>
      </c>
      <c r="L575" s="15">
        <v>124</v>
      </c>
      <c r="M575" s="15">
        <v>302</v>
      </c>
      <c r="N575" s="15">
        <v>232</v>
      </c>
      <c r="O575" s="15">
        <v>224</v>
      </c>
    </row>
    <row r="576" spans="1:15">
      <c r="A576" s="209" t="str">
        <f>"I"&amp;all_sampels_cleaned!B576</f>
        <v>I472</v>
      </c>
      <c r="B576" s="209">
        <v>9</v>
      </c>
      <c r="C576" s="15">
        <v>139</v>
      </c>
      <c r="D576" s="15">
        <v>332</v>
      </c>
      <c r="E576" s="15">
        <v>150</v>
      </c>
      <c r="F576" s="15">
        <v>154</v>
      </c>
      <c r="G576" s="15">
        <v>215</v>
      </c>
      <c r="H576" s="15">
        <v>160</v>
      </c>
      <c r="I576" s="15">
        <v>202</v>
      </c>
      <c r="J576" s="15">
        <v>200</v>
      </c>
      <c r="K576" s="15">
        <v>159</v>
      </c>
      <c r="L576" s="15">
        <v>158</v>
      </c>
      <c r="M576" s="15">
        <v>302</v>
      </c>
      <c r="N576" s="15">
        <v>232</v>
      </c>
      <c r="O576" s="15">
        <v>224</v>
      </c>
    </row>
    <row r="577" spans="1:15">
      <c r="A577" s="209" t="str">
        <f>"I"&amp;all_sampels_cleaned!B577</f>
        <v>I472</v>
      </c>
      <c r="B577" s="209">
        <v>9</v>
      </c>
      <c r="C577" s="15">
        <v>143</v>
      </c>
      <c r="D577" s="15">
        <v>302</v>
      </c>
      <c r="E577" s="15">
        <v>150</v>
      </c>
      <c r="F577" s="15">
        <v>158</v>
      </c>
      <c r="G577" s="15">
        <v>215</v>
      </c>
      <c r="H577" s="15">
        <v>163</v>
      </c>
      <c r="I577" s="15">
        <v>202</v>
      </c>
      <c r="J577" s="15">
        <v>186</v>
      </c>
      <c r="K577" s="15">
        <v>162</v>
      </c>
      <c r="L577" s="15">
        <v>146</v>
      </c>
      <c r="M577" s="15">
        <v>302</v>
      </c>
      <c r="N577" s="15">
        <v>232</v>
      </c>
      <c r="O577" s="15">
        <v>224</v>
      </c>
    </row>
    <row r="578" spans="1:15">
      <c r="A578" s="209" t="str">
        <f>"I"&amp;all_sampels_cleaned!B578</f>
        <v>I473</v>
      </c>
      <c r="B578" s="209">
        <v>9</v>
      </c>
      <c r="C578" s="15">
        <v>139</v>
      </c>
      <c r="D578" s="15">
        <v>302</v>
      </c>
      <c r="E578" s="15">
        <v>150</v>
      </c>
      <c r="F578" s="15">
        <v>138</v>
      </c>
      <c r="G578" s="15">
        <v>194</v>
      </c>
      <c r="H578" s="15">
        <v>163</v>
      </c>
      <c r="I578" s="15">
        <v>206</v>
      </c>
      <c r="J578" s="15">
        <v>196</v>
      </c>
      <c r="K578" s="15">
        <v>159</v>
      </c>
      <c r="L578" s="15">
        <v>158</v>
      </c>
      <c r="M578" s="15">
        <v>302</v>
      </c>
      <c r="N578" s="15">
        <v>232</v>
      </c>
      <c r="O578" s="15">
        <v>224</v>
      </c>
    </row>
    <row r="579" spans="1:15">
      <c r="A579" s="209" t="str">
        <f>"I"&amp;all_sampels_cleaned!B579</f>
        <v>I473</v>
      </c>
      <c r="B579" s="209">
        <v>9</v>
      </c>
      <c r="C579" s="15">
        <v>143</v>
      </c>
      <c r="D579" s="15">
        <v>326</v>
      </c>
      <c r="E579" s="15">
        <v>150</v>
      </c>
      <c r="F579" s="15">
        <v>138</v>
      </c>
      <c r="G579" s="15">
        <v>197</v>
      </c>
      <c r="H579" s="15">
        <v>166</v>
      </c>
      <c r="I579" s="15">
        <v>202</v>
      </c>
      <c r="J579" s="15">
        <v>200</v>
      </c>
      <c r="K579" s="15">
        <v>162</v>
      </c>
      <c r="L579" s="15">
        <v>124</v>
      </c>
      <c r="M579" s="15">
        <v>302</v>
      </c>
      <c r="N579" s="15">
        <v>232</v>
      </c>
      <c r="O579" s="15">
        <v>224</v>
      </c>
    </row>
    <row r="580" spans="1:15">
      <c r="A580" s="209" t="str">
        <f>"I"&amp;all_sampels_cleaned!B580</f>
        <v>I474</v>
      </c>
      <c r="B580" s="209">
        <v>9</v>
      </c>
      <c r="C580" s="15">
        <v>131</v>
      </c>
      <c r="D580" s="15">
        <v>302</v>
      </c>
      <c r="E580" s="15">
        <v>140</v>
      </c>
      <c r="F580" s="15">
        <v>138</v>
      </c>
      <c r="G580" s="15">
        <v>194</v>
      </c>
      <c r="H580" s="15">
        <v>163</v>
      </c>
      <c r="I580" s="15">
        <v>202</v>
      </c>
      <c r="J580" s="15">
        <v>184</v>
      </c>
      <c r="K580" s="15">
        <v>162</v>
      </c>
      <c r="L580" s="15">
        <v>134</v>
      </c>
      <c r="M580" s="15">
        <v>293</v>
      </c>
      <c r="N580" s="15">
        <v>232</v>
      </c>
      <c r="O580" s="15">
        <v>224</v>
      </c>
    </row>
    <row r="581" spans="1:15">
      <c r="A581" s="209" t="str">
        <f>"I"&amp;all_sampels_cleaned!B581</f>
        <v>I474</v>
      </c>
      <c r="B581" s="209">
        <v>9</v>
      </c>
      <c r="C581" s="15">
        <v>135</v>
      </c>
      <c r="D581" s="15">
        <v>326</v>
      </c>
      <c r="E581" s="15">
        <v>150</v>
      </c>
      <c r="F581" s="15">
        <v>186</v>
      </c>
      <c r="G581" s="15">
        <v>215</v>
      </c>
      <c r="H581" s="15">
        <v>166</v>
      </c>
      <c r="I581" s="15">
        <v>206</v>
      </c>
      <c r="J581" s="15">
        <v>198</v>
      </c>
      <c r="K581" s="15">
        <v>150</v>
      </c>
      <c r="L581" s="15">
        <v>124</v>
      </c>
      <c r="M581" s="15">
        <v>293</v>
      </c>
      <c r="N581" s="15">
        <v>232</v>
      </c>
      <c r="O581" s="15">
        <v>224</v>
      </c>
    </row>
    <row r="582" spans="1:15">
      <c r="A582" s="209" t="str">
        <f>"I"&amp;all_sampels_cleaned!B582</f>
        <v>I475</v>
      </c>
      <c r="B582" s="209">
        <v>9</v>
      </c>
      <c r="C582" s="15">
        <v>139</v>
      </c>
      <c r="D582" s="15">
        <v>338</v>
      </c>
      <c r="E582" s="15">
        <v>148</v>
      </c>
      <c r="F582" s="15">
        <v>147</v>
      </c>
      <c r="G582" s="15">
        <v>194</v>
      </c>
      <c r="H582" s="15">
        <v>163</v>
      </c>
      <c r="I582" s="15">
        <v>202</v>
      </c>
      <c r="J582" s="15">
        <v>196</v>
      </c>
      <c r="K582" s="15">
        <v>162</v>
      </c>
      <c r="L582" s="15">
        <v>158</v>
      </c>
      <c r="M582" s="15">
        <v>302</v>
      </c>
      <c r="N582" s="15">
        <v>232</v>
      </c>
      <c r="O582" s="15">
        <v>224</v>
      </c>
    </row>
    <row r="583" spans="1:15">
      <c r="A583" s="209" t="str">
        <f>"I"&amp;all_sampels_cleaned!B583</f>
        <v>I475</v>
      </c>
      <c r="B583" s="209">
        <v>9</v>
      </c>
      <c r="C583" s="15">
        <v>143</v>
      </c>
      <c r="D583" s="15">
        <v>338</v>
      </c>
      <c r="E583" s="15">
        <v>150</v>
      </c>
      <c r="F583" s="15">
        <v>138</v>
      </c>
      <c r="G583" s="15">
        <v>197</v>
      </c>
      <c r="H583" s="15">
        <v>166</v>
      </c>
      <c r="I583" s="15">
        <v>202</v>
      </c>
      <c r="J583" s="15">
        <v>200</v>
      </c>
      <c r="K583" s="15">
        <v>150</v>
      </c>
      <c r="L583" s="15">
        <v>158</v>
      </c>
      <c r="M583" s="15">
        <v>302</v>
      </c>
      <c r="N583" s="15">
        <v>232</v>
      </c>
      <c r="O583" s="15">
        <v>224</v>
      </c>
    </row>
    <row r="584" spans="1:15">
      <c r="A584" s="209" t="str">
        <f>"I"&amp;all_sampels_cleaned!B584</f>
        <v>I476</v>
      </c>
      <c r="B584" s="209">
        <v>9</v>
      </c>
      <c r="C584" s="15">
        <v>139</v>
      </c>
      <c r="D584" s="15">
        <v>302</v>
      </c>
      <c r="E584" s="15">
        <v>150</v>
      </c>
      <c r="F584" s="15">
        <v>138</v>
      </c>
      <c r="G584" s="15">
        <v>194</v>
      </c>
      <c r="H584" s="15">
        <v>163</v>
      </c>
      <c r="I584" s="15">
        <v>206</v>
      </c>
      <c r="J584" s="15">
        <v>196</v>
      </c>
      <c r="K584" s="15">
        <v>162</v>
      </c>
      <c r="L584" s="15">
        <v>146</v>
      </c>
      <c r="M584" s="15">
        <v>302</v>
      </c>
      <c r="N584" s="15">
        <v>232</v>
      </c>
      <c r="O584" s="15">
        <v>214</v>
      </c>
    </row>
    <row r="585" spans="1:15">
      <c r="A585" s="209" t="str">
        <f>"I"&amp;all_sampels_cleaned!B585</f>
        <v>I476</v>
      </c>
      <c r="B585" s="209">
        <v>9</v>
      </c>
      <c r="C585" s="15">
        <v>143</v>
      </c>
      <c r="D585" s="15">
        <v>329</v>
      </c>
      <c r="E585" s="15">
        <v>150</v>
      </c>
      <c r="F585" s="15">
        <v>186</v>
      </c>
      <c r="G585" s="15">
        <v>215</v>
      </c>
      <c r="H585" s="15">
        <v>166</v>
      </c>
      <c r="I585" s="15">
        <v>202</v>
      </c>
      <c r="J585" s="15">
        <v>182</v>
      </c>
      <c r="K585" s="15">
        <v>150</v>
      </c>
      <c r="L585" s="15">
        <v>146</v>
      </c>
      <c r="M585" s="15">
        <v>293</v>
      </c>
      <c r="N585" s="15">
        <v>232</v>
      </c>
      <c r="O585" s="15">
        <v>224</v>
      </c>
    </row>
    <row r="586" spans="1:15">
      <c r="A586" s="209" t="str">
        <f>"I"&amp;all_sampels_cleaned!B586</f>
        <v>I477</v>
      </c>
      <c r="B586" s="209">
        <v>9</v>
      </c>
      <c r="C586" s="15">
        <v>139</v>
      </c>
      <c r="D586" s="15">
        <v>302</v>
      </c>
      <c r="E586" s="15">
        <v>150</v>
      </c>
      <c r="F586" s="15">
        <v>138</v>
      </c>
      <c r="G586" s="15">
        <v>194</v>
      </c>
      <c r="H586" s="15">
        <v>163</v>
      </c>
      <c r="I586" s="15">
        <v>202</v>
      </c>
      <c r="J586" s="15">
        <v>196</v>
      </c>
      <c r="K586" s="15">
        <v>162</v>
      </c>
      <c r="L586" s="15">
        <v>152</v>
      </c>
      <c r="M586" s="15">
        <v>302</v>
      </c>
      <c r="N586" s="15">
        <v>232</v>
      </c>
      <c r="O586" s="15">
        <v>224</v>
      </c>
    </row>
    <row r="587" spans="1:15">
      <c r="A587" s="209" t="str">
        <f>"I"&amp;all_sampels_cleaned!B587</f>
        <v>I477</v>
      </c>
      <c r="B587" s="209">
        <v>9</v>
      </c>
      <c r="C587" s="15">
        <v>143</v>
      </c>
      <c r="D587" s="15">
        <v>302</v>
      </c>
      <c r="E587" s="15">
        <v>152</v>
      </c>
      <c r="F587" s="15">
        <v>150</v>
      </c>
      <c r="G587" s="15">
        <v>215</v>
      </c>
      <c r="H587" s="15">
        <v>166</v>
      </c>
      <c r="I587" s="15">
        <v>202</v>
      </c>
      <c r="J587" s="15">
        <v>184</v>
      </c>
      <c r="K587" s="15">
        <v>159</v>
      </c>
      <c r="L587" s="15">
        <v>122</v>
      </c>
      <c r="M587" s="15">
        <v>302</v>
      </c>
      <c r="N587" s="15">
        <v>232</v>
      </c>
      <c r="O587" s="15">
        <v>224</v>
      </c>
    </row>
    <row r="588" spans="1:15">
      <c r="A588" s="209" t="str">
        <f>"I"&amp;all_sampels_cleaned!B588</f>
        <v>I478</v>
      </c>
      <c r="B588" s="209">
        <v>9</v>
      </c>
      <c r="C588" s="15">
        <v>143</v>
      </c>
      <c r="D588" s="15">
        <v>293</v>
      </c>
      <c r="E588" s="15">
        <v>152</v>
      </c>
      <c r="F588" s="15">
        <v>132</v>
      </c>
      <c r="G588" s="15">
        <v>194</v>
      </c>
      <c r="H588" s="15">
        <v>163</v>
      </c>
      <c r="I588" s="15">
        <v>206</v>
      </c>
      <c r="J588" s="15">
        <v>184</v>
      </c>
      <c r="K588" s="15">
        <v>150</v>
      </c>
      <c r="L588" s="15">
        <v>134</v>
      </c>
      <c r="M588" s="15">
        <v>302</v>
      </c>
      <c r="N588" s="15">
        <v>232</v>
      </c>
      <c r="O588" s="15">
        <v>217</v>
      </c>
    </row>
    <row r="589" spans="1:15">
      <c r="A589" s="209" t="str">
        <f>"I"&amp;all_sampels_cleaned!B589</f>
        <v>I478</v>
      </c>
      <c r="B589" s="209">
        <v>9</v>
      </c>
      <c r="C589" s="15">
        <v>139</v>
      </c>
      <c r="D589" s="15">
        <v>293</v>
      </c>
      <c r="E589" s="15">
        <v>150</v>
      </c>
      <c r="F589" s="15">
        <v>142</v>
      </c>
      <c r="G589" s="15">
        <v>215</v>
      </c>
      <c r="H589" s="15">
        <v>166</v>
      </c>
      <c r="I589" s="15">
        <v>202</v>
      </c>
      <c r="J589" s="15">
        <v>198</v>
      </c>
      <c r="K589" s="15">
        <v>162</v>
      </c>
      <c r="L589" s="15">
        <v>124</v>
      </c>
      <c r="M589" s="15">
        <v>302</v>
      </c>
      <c r="N589" s="15">
        <v>232</v>
      </c>
      <c r="O589" s="15">
        <v>224</v>
      </c>
    </row>
    <row r="590" spans="1:15">
      <c r="A590" s="209" t="str">
        <f>"I"&amp;all_sampels_cleaned!B590</f>
        <v>I479</v>
      </c>
      <c r="B590" s="209">
        <v>9</v>
      </c>
      <c r="C590" s="15">
        <v>139</v>
      </c>
      <c r="D590" s="15">
        <v>293</v>
      </c>
      <c r="E590" s="15">
        <v>150</v>
      </c>
      <c r="F590" s="15">
        <v>138</v>
      </c>
      <c r="G590" s="15">
        <v>194</v>
      </c>
      <c r="H590" s="15">
        <v>163</v>
      </c>
      <c r="I590" s="15">
        <v>202</v>
      </c>
      <c r="J590" s="15">
        <v>196</v>
      </c>
      <c r="K590" s="15">
        <v>162</v>
      </c>
      <c r="L590" s="15">
        <v>158</v>
      </c>
      <c r="M590" s="15">
        <v>320</v>
      </c>
      <c r="N590" s="15">
        <v>232</v>
      </c>
      <c r="O590" s="15">
        <v>224</v>
      </c>
    </row>
    <row r="591" spans="1:15">
      <c r="A591" s="209" t="str">
        <f>"I"&amp;all_sampels_cleaned!B591</f>
        <v>I479</v>
      </c>
      <c r="B591" s="209">
        <v>9</v>
      </c>
      <c r="C591" s="15">
        <v>143</v>
      </c>
      <c r="D591" s="15">
        <v>338</v>
      </c>
      <c r="E591" s="15">
        <v>142</v>
      </c>
      <c r="F591" s="15">
        <v>138</v>
      </c>
      <c r="G591" s="15">
        <v>194</v>
      </c>
      <c r="H591" s="15">
        <v>166</v>
      </c>
      <c r="I591" s="15">
        <v>204</v>
      </c>
      <c r="J591" s="15">
        <v>200</v>
      </c>
      <c r="K591" s="15">
        <v>162</v>
      </c>
      <c r="L591" s="15">
        <v>132</v>
      </c>
      <c r="M591" s="15">
        <v>302</v>
      </c>
      <c r="N591" s="15">
        <v>232</v>
      </c>
      <c r="O591" s="15">
        <v>224</v>
      </c>
    </row>
    <row r="592" spans="1:15">
      <c r="A592" s="209" t="str">
        <f>"I"&amp;all_sampels_cleaned!B592</f>
        <v>I480</v>
      </c>
      <c r="B592" s="209">
        <v>9</v>
      </c>
      <c r="C592" s="15">
        <v>143</v>
      </c>
      <c r="D592" s="15">
        <v>293</v>
      </c>
      <c r="E592" s="15">
        <v>152</v>
      </c>
      <c r="F592" s="15">
        <v>138</v>
      </c>
      <c r="G592" s="15">
        <v>215</v>
      </c>
      <c r="H592" s="15">
        <v>163</v>
      </c>
      <c r="I592" s="15">
        <v>202</v>
      </c>
      <c r="J592" s="15">
        <v>198</v>
      </c>
      <c r="K592" s="15">
        <v>162</v>
      </c>
      <c r="L592" s="15">
        <v>134</v>
      </c>
      <c r="M592" s="15">
        <v>302</v>
      </c>
      <c r="N592" s="15">
        <v>232</v>
      </c>
      <c r="O592" s="15">
        <v>224</v>
      </c>
    </row>
    <row r="593" spans="1:15">
      <c r="A593" s="209" t="str">
        <f>"I"&amp;all_sampels_cleaned!B593</f>
        <v>I480</v>
      </c>
      <c r="B593" s="209">
        <v>9</v>
      </c>
      <c r="C593" s="15">
        <v>139</v>
      </c>
      <c r="D593" s="15">
        <v>338</v>
      </c>
      <c r="E593" s="15">
        <v>152</v>
      </c>
      <c r="F593" s="15">
        <v>186</v>
      </c>
      <c r="G593" s="15">
        <v>215</v>
      </c>
      <c r="H593" s="15">
        <v>166</v>
      </c>
      <c r="I593" s="15">
        <v>202</v>
      </c>
      <c r="J593" s="15">
        <v>196</v>
      </c>
      <c r="K593" s="15">
        <v>162</v>
      </c>
      <c r="L593" s="15">
        <v>134</v>
      </c>
      <c r="M593" s="15">
        <v>302</v>
      </c>
      <c r="N593" s="15">
        <v>232</v>
      </c>
      <c r="O593" s="15">
        <v>224</v>
      </c>
    </row>
    <row r="594" spans="1:15">
      <c r="A594" s="209" t="str">
        <f>"I"&amp;all_sampels_cleaned!B594</f>
        <v>I481</v>
      </c>
      <c r="B594" s="209">
        <v>9</v>
      </c>
      <c r="C594" s="15">
        <v>139</v>
      </c>
      <c r="D594" s="15">
        <v>302</v>
      </c>
      <c r="E594" s="15">
        <v>148</v>
      </c>
      <c r="F594" s="15">
        <v>138</v>
      </c>
      <c r="G594" s="15">
        <v>194</v>
      </c>
      <c r="H594" s="15">
        <v>163</v>
      </c>
      <c r="I594" s="15">
        <v>210</v>
      </c>
      <c r="J594" s="15">
        <v>184</v>
      </c>
      <c r="K594" s="15">
        <v>162</v>
      </c>
      <c r="L594" s="15">
        <v>146</v>
      </c>
      <c r="M594" s="15">
        <v>302</v>
      </c>
      <c r="N594" s="15">
        <v>232</v>
      </c>
      <c r="O594" s="15">
        <v>224</v>
      </c>
    </row>
    <row r="595" spans="1:15">
      <c r="A595" s="209" t="str">
        <f>"I"&amp;all_sampels_cleaned!B595</f>
        <v>I481</v>
      </c>
      <c r="B595" s="209">
        <v>9</v>
      </c>
      <c r="C595" s="15">
        <v>143</v>
      </c>
      <c r="D595" s="15">
        <v>293</v>
      </c>
      <c r="E595" s="15">
        <v>150</v>
      </c>
      <c r="F595" s="15">
        <v>170</v>
      </c>
      <c r="G595" s="15">
        <v>215</v>
      </c>
      <c r="H595" s="15">
        <v>166</v>
      </c>
      <c r="I595" s="15">
        <v>206</v>
      </c>
      <c r="J595" s="15">
        <v>198</v>
      </c>
      <c r="K595" s="15">
        <v>162</v>
      </c>
      <c r="L595" s="15">
        <v>150</v>
      </c>
      <c r="M595" s="15">
        <v>293</v>
      </c>
      <c r="N595" s="15">
        <v>232</v>
      </c>
      <c r="O595" s="15">
        <v>224</v>
      </c>
    </row>
    <row r="596" spans="1:15">
      <c r="A596" s="209" t="str">
        <f>"I"&amp;all_sampels_cleaned!B596</f>
        <v>I482</v>
      </c>
      <c r="B596" s="209">
        <v>9</v>
      </c>
      <c r="C596" s="15">
        <v>139</v>
      </c>
      <c r="D596" s="15">
        <v>293</v>
      </c>
      <c r="E596" s="15">
        <v>150</v>
      </c>
      <c r="F596" s="15">
        <v>150</v>
      </c>
      <c r="G596" s="15">
        <v>194</v>
      </c>
      <c r="H596" s="15">
        <v>163</v>
      </c>
      <c r="I596" s="15">
        <v>200</v>
      </c>
      <c r="J596" s="15">
        <v>196</v>
      </c>
      <c r="K596" s="15">
        <v>150</v>
      </c>
      <c r="L596" s="15">
        <v>158</v>
      </c>
      <c r="M596" s="15">
        <v>320</v>
      </c>
      <c r="N596" s="15">
        <v>232</v>
      </c>
      <c r="O596" s="15">
        <v>224</v>
      </c>
    </row>
    <row r="597" spans="1:15">
      <c r="A597" s="209" t="str">
        <f>"I"&amp;all_sampels_cleaned!B597</f>
        <v>I482</v>
      </c>
      <c r="B597" s="209">
        <v>9</v>
      </c>
      <c r="C597" s="15">
        <v>143</v>
      </c>
      <c r="D597" s="15">
        <v>329</v>
      </c>
      <c r="E597" s="15">
        <v>140</v>
      </c>
      <c r="F597" s="15">
        <v>138</v>
      </c>
      <c r="G597" s="15">
        <v>194</v>
      </c>
      <c r="H597" s="15">
        <v>166</v>
      </c>
      <c r="I597" s="15">
        <v>202</v>
      </c>
      <c r="J597" s="15">
        <v>182</v>
      </c>
      <c r="K597" s="15">
        <v>162</v>
      </c>
      <c r="L597" s="15">
        <v>134</v>
      </c>
      <c r="M597" s="15">
        <v>302</v>
      </c>
      <c r="N597" s="15">
        <v>232</v>
      </c>
      <c r="O597" s="15">
        <v>192</v>
      </c>
    </row>
    <row r="598" spans="1:15">
      <c r="A598" s="209" t="str">
        <f>"I"&amp;all_sampels_cleaned!B598</f>
        <v>I483</v>
      </c>
      <c r="B598" s="209">
        <v>9</v>
      </c>
      <c r="C598" s="15">
        <v>139</v>
      </c>
      <c r="D598" s="15">
        <v>293</v>
      </c>
      <c r="E598" s="15">
        <v>150</v>
      </c>
      <c r="F598" s="15">
        <v>138</v>
      </c>
      <c r="G598" s="15">
        <v>194</v>
      </c>
      <c r="H598" s="15">
        <v>163</v>
      </c>
      <c r="I598" s="15">
        <v>202</v>
      </c>
      <c r="J598" s="15">
        <v>184</v>
      </c>
      <c r="K598" s="15">
        <v>162</v>
      </c>
      <c r="L598" s="15">
        <v>138</v>
      </c>
      <c r="M598" s="15">
        <v>302</v>
      </c>
      <c r="N598" s="15">
        <v>232</v>
      </c>
      <c r="O598" s="15">
        <v>224</v>
      </c>
    </row>
    <row r="599" spans="1:15">
      <c r="A599" s="209" t="str">
        <f>"I"&amp;all_sampels_cleaned!B599</f>
        <v>I483</v>
      </c>
      <c r="B599" s="209">
        <v>9</v>
      </c>
      <c r="C599" s="15">
        <v>143</v>
      </c>
      <c r="D599" s="15">
        <v>338</v>
      </c>
      <c r="E599" s="15">
        <v>140</v>
      </c>
      <c r="F599" s="15">
        <v>150</v>
      </c>
      <c r="G599" s="15">
        <v>200</v>
      </c>
      <c r="H599" s="15">
        <v>166</v>
      </c>
      <c r="I599" s="15">
        <v>202</v>
      </c>
      <c r="J599" s="15">
        <v>198</v>
      </c>
      <c r="K599" s="15">
        <v>150</v>
      </c>
      <c r="L599" s="15">
        <v>150</v>
      </c>
      <c r="M599" s="15">
        <v>302</v>
      </c>
      <c r="N599" s="15">
        <v>232</v>
      </c>
      <c r="O599" s="15">
        <v>194</v>
      </c>
    </row>
    <row r="600" spans="1:15">
      <c r="A600" s="209" t="str">
        <f>"I"&amp;all_sampels_cleaned!B600</f>
        <v>I484</v>
      </c>
      <c r="B600" s="209">
        <v>9</v>
      </c>
      <c r="C600" s="15">
        <v>139</v>
      </c>
      <c r="D600" s="15">
        <v>311</v>
      </c>
      <c r="E600" s="15">
        <v>150</v>
      </c>
      <c r="F600" s="15">
        <v>138</v>
      </c>
      <c r="G600" s="15">
        <v>215</v>
      </c>
      <c r="H600" s="15">
        <v>163</v>
      </c>
      <c r="I600" s="15">
        <v>206</v>
      </c>
      <c r="J600" s="15">
        <v>182</v>
      </c>
      <c r="K600" s="15">
        <v>150</v>
      </c>
      <c r="L600" s="15">
        <v>124</v>
      </c>
      <c r="M600" s="15">
        <v>302</v>
      </c>
      <c r="N600" s="15">
        <v>232</v>
      </c>
      <c r="O600" s="15">
        <v>224</v>
      </c>
    </row>
    <row r="601" spans="1:15">
      <c r="A601" s="209" t="str">
        <f>"I"&amp;all_sampels_cleaned!B601</f>
        <v>I484</v>
      </c>
      <c r="B601" s="209">
        <v>9</v>
      </c>
      <c r="C601" s="15">
        <v>143</v>
      </c>
      <c r="D601" s="15">
        <v>302</v>
      </c>
      <c r="E601" s="15">
        <v>142</v>
      </c>
      <c r="F601" s="15">
        <v>150</v>
      </c>
      <c r="G601" s="15">
        <v>215</v>
      </c>
      <c r="H601" s="15">
        <v>166</v>
      </c>
      <c r="I601" s="15">
        <v>202</v>
      </c>
      <c r="J601" s="15">
        <v>196</v>
      </c>
      <c r="K601" s="15">
        <v>162</v>
      </c>
      <c r="L601" s="15">
        <v>134</v>
      </c>
      <c r="M601" s="15">
        <v>302</v>
      </c>
      <c r="N601" s="15">
        <v>232</v>
      </c>
      <c r="O601" s="15">
        <v>194</v>
      </c>
    </row>
    <row r="602" spans="1:15">
      <c r="A602" s="209" t="str">
        <f>"I"&amp;all_sampels_cleaned!B602</f>
        <v>I485</v>
      </c>
      <c r="B602" s="209">
        <v>9</v>
      </c>
      <c r="C602" s="15">
        <v>139</v>
      </c>
      <c r="D602" s="15">
        <v>293</v>
      </c>
      <c r="E602" s="15">
        <v>150</v>
      </c>
      <c r="F602" s="15">
        <v>154</v>
      </c>
      <c r="G602" s="15">
        <v>215</v>
      </c>
      <c r="H602" s="15">
        <v>160</v>
      </c>
      <c r="I602" s="15">
        <v>202</v>
      </c>
      <c r="J602" s="15">
        <v>196</v>
      </c>
      <c r="K602" s="15">
        <v>162</v>
      </c>
      <c r="L602" s="15">
        <v>158</v>
      </c>
      <c r="M602" s="15">
        <v>302</v>
      </c>
      <c r="N602" s="15">
        <v>232</v>
      </c>
      <c r="O602" s="15">
        <v>224</v>
      </c>
    </row>
    <row r="603" spans="1:15">
      <c r="A603" s="209" t="str">
        <f>"I"&amp;all_sampels_cleaned!B603</f>
        <v>I485</v>
      </c>
      <c r="B603" s="209">
        <v>9</v>
      </c>
      <c r="C603" s="15">
        <v>143</v>
      </c>
      <c r="D603" s="15">
        <v>341</v>
      </c>
      <c r="E603" s="15">
        <v>152</v>
      </c>
      <c r="F603" s="15">
        <v>158</v>
      </c>
      <c r="G603" s="15">
        <v>215</v>
      </c>
      <c r="H603" s="15">
        <v>163</v>
      </c>
      <c r="I603" s="15">
        <v>206</v>
      </c>
      <c r="J603" s="15">
        <v>198</v>
      </c>
      <c r="K603" s="15">
        <v>162</v>
      </c>
      <c r="L603" s="15">
        <v>146</v>
      </c>
      <c r="M603" s="15">
        <v>311</v>
      </c>
      <c r="N603" s="15">
        <v>232</v>
      </c>
      <c r="O603" s="15">
        <v>224</v>
      </c>
    </row>
    <row r="604" spans="1:15">
      <c r="A604" s="209" t="str">
        <f>"I"&amp;all_sampels_cleaned!B604</f>
        <v>I556</v>
      </c>
      <c r="B604" s="209">
        <v>9</v>
      </c>
      <c r="C604" s="15">
        <v>143</v>
      </c>
      <c r="D604" s="15">
        <v>302</v>
      </c>
      <c r="E604" s="15">
        <v>144</v>
      </c>
      <c r="F604" s="15">
        <v>150</v>
      </c>
      <c r="G604" s="15">
        <v>194</v>
      </c>
      <c r="H604" s="15">
        <v>163</v>
      </c>
      <c r="I604" s="15">
        <v>206</v>
      </c>
      <c r="J604" s="15">
        <v>182</v>
      </c>
      <c r="K604" s="15">
        <v>150</v>
      </c>
      <c r="L604" s="15">
        <v>150</v>
      </c>
      <c r="M604" s="15">
        <v>302</v>
      </c>
      <c r="N604" s="15">
        <v>232</v>
      </c>
      <c r="O604" s="15">
        <v>224</v>
      </c>
    </row>
    <row r="605" spans="1:15">
      <c r="A605" s="209" t="str">
        <f>"I"&amp;all_sampels_cleaned!B605</f>
        <v>I556</v>
      </c>
      <c r="B605" s="209">
        <v>9</v>
      </c>
      <c r="C605" s="15">
        <v>139</v>
      </c>
      <c r="D605" s="15">
        <v>329</v>
      </c>
      <c r="E605" s="15">
        <v>152</v>
      </c>
      <c r="F605" s="15">
        <v>158</v>
      </c>
      <c r="G605" s="15">
        <v>200</v>
      </c>
      <c r="H605" s="15">
        <v>166</v>
      </c>
      <c r="I605" s="15">
        <v>204</v>
      </c>
      <c r="J605" s="15">
        <v>184</v>
      </c>
      <c r="K605" s="15">
        <v>162</v>
      </c>
      <c r="L605" s="15">
        <v>132</v>
      </c>
      <c r="M605" s="15">
        <v>302</v>
      </c>
      <c r="N605" s="15">
        <v>232</v>
      </c>
      <c r="O605" s="15">
        <v>224</v>
      </c>
    </row>
    <row r="606" spans="1:15">
      <c r="A606" s="209" t="str">
        <f>"I"&amp;all_sampels_cleaned!B606</f>
        <v>I557</v>
      </c>
      <c r="B606" s="209">
        <v>9</v>
      </c>
      <c r="C606" s="15">
        <v>139</v>
      </c>
      <c r="D606" s="15">
        <v>302</v>
      </c>
      <c r="E606" s="15">
        <v>152</v>
      </c>
      <c r="F606" s="15">
        <v>150</v>
      </c>
      <c r="G606" s="15">
        <v>194</v>
      </c>
      <c r="H606" s="15">
        <v>163</v>
      </c>
      <c r="I606" s="15">
        <v>200</v>
      </c>
      <c r="J606" s="15">
        <v>198</v>
      </c>
      <c r="K606" s="15">
        <v>159</v>
      </c>
      <c r="L606" s="15">
        <v>132</v>
      </c>
      <c r="M606" s="15">
        <v>302</v>
      </c>
      <c r="N606" s="15">
        <v>232</v>
      </c>
      <c r="O606" s="15">
        <v>224</v>
      </c>
    </row>
    <row r="607" spans="1:15">
      <c r="A607" s="209" t="str">
        <f>"I"&amp;all_sampels_cleaned!B607</f>
        <v>I557</v>
      </c>
      <c r="B607" s="209">
        <v>9</v>
      </c>
      <c r="C607" s="15">
        <v>143</v>
      </c>
      <c r="D607" s="15">
        <v>338</v>
      </c>
      <c r="E607" s="15">
        <v>154</v>
      </c>
      <c r="F607" s="15">
        <v>186</v>
      </c>
      <c r="G607" s="15">
        <v>194</v>
      </c>
      <c r="H607" s="15">
        <v>166</v>
      </c>
      <c r="I607" s="15">
        <v>200</v>
      </c>
      <c r="J607" s="15">
        <v>200</v>
      </c>
      <c r="K607" s="15">
        <v>162</v>
      </c>
      <c r="L607" s="15">
        <v>158</v>
      </c>
      <c r="M607" s="15">
        <v>302</v>
      </c>
      <c r="N607" s="15">
        <v>232</v>
      </c>
      <c r="O607" s="15">
        <v>224</v>
      </c>
    </row>
    <row r="608" spans="1:15">
      <c r="A608" s="209" t="str">
        <f>"I"&amp;all_sampels_cleaned!B608</f>
        <v>I558</v>
      </c>
      <c r="B608" s="209">
        <v>9</v>
      </c>
      <c r="C608" s="15">
        <v>139</v>
      </c>
      <c r="D608" s="15">
        <v>302</v>
      </c>
      <c r="E608" s="15">
        <v>152</v>
      </c>
      <c r="F608" s="15">
        <v>150</v>
      </c>
      <c r="G608" s="15">
        <v>194</v>
      </c>
      <c r="H608" s="15">
        <v>166</v>
      </c>
      <c r="I608" s="15">
        <v>200</v>
      </c>
      <c r="J608" s="15">
        <v>196</v>
      </c>
      <c r="K608" s="15">
        <v>150</v>
      </c>
      <c r="L608" s="15">
        <v>146</v>
      </c>
      <c r="M608" s="15">
        <v>302</v>
      </c>
      <c r="N608" s="15">
        <v>232</v>
      </c>
      <c r="O608" s="15">
        <v>224</v>
      </c>
    </row>
    <row r="609" spans="1:15">
      <c r="A609" s="209" t="str">
        <f>"I"&amp;all_sampels_cleaned!B609</f>
        <v>I558</v>
      </c>
      <c r="B609" s="209">
        <v>9</v>
      </c>
      <c r="C609" s="15">
        <v>143</v>
      </c>
      <c r="D609" s="15">
        <v>302</v>
      </c>
      <c r="E609" s="15">
        <v>126</v>
      </c>
      <c r="F609" s="15">
        <v>150</v>
      </c>
      <c r="G609" s="15">
        <v>215</v>
      </c>
      <c r="H609" s="15">
        <v>154</v>
      </c>
      <c r="I609" s="15">
        <v>202</v>
      </c>
      <c r="J609" s="15">
        <v>196</v>
      </c>
      <c r="K609" s="15">
        <v>162</v>
      </c>
      <c r="L609" s="15">
        <v>150</v>
      </c>
      <c r="M609" s="15">
        <v>302</v>
      </c>
      <c r="N609" s="15">
        <v>232</v>
      </c>
      <c r="O609" s="15">
        <v>224</v>
      </c>
    </row>
    <row r="610" spans="1:15">
      <c r="A610" s="209" t="str">
        <f>"I"&amp;all_sampels_cleaned!B610</f>
        <v>I559</v>
      </c>
      <c r="B610" s="209">
        <v>9</v>
      </c>
      <c r="C610" s="15">
        <v>139</v>
      </c>
      <c r="D610" s="15">
        <v>302</v>
      </c>
      <c r="E610" s="15">
        <v>154</v>
      </c>
      <c r="F610" s="15">
        <v>150</v>
      </c>
      <c r="G610" s="15">
        <v>194</v>
      </c>
      <c r="H610" s="15">
        <v>163</v>
      </c>
      <c r="I610" s="15">
        <v>202</v>
      </c>
      <c r="J610" s="15">
        <v>196</v>
      </c>
      <c r="K610" s="15">
        <v>150</v>
      </c>
      <c r="L610" s="15">
        <v>150</v>
      </c>
      <c r="M610" s="15">
        <v>302</v>
      </c>
      <c r="N610" s="15">
        <v>232</v>
      </c>
      <c r="O610" s="15">
        <v>224</v>
      </c>
    </row>
    <row r="611" spans="1:15">
      <c r="A611" s="209" t="str">
        <f>"I"&amp;all_sampels_cleaned!B611</f>
        <v>I559</v>
      </c>
      <c r="B611" s="209">
        <v>9</v>
      </c>
      <c r="C611" s="15">
        <v>143</v>
      </c>
      <c r="D611" s="15">
        <v>302</v>
      </c>
      <c r="E611" s="15">
        <v>150</v>
      </c>
      <c r="F611" s="15">
        <v>154</v>
      </c>
      <c r="G611" s="15">
        <v>215</v>
      </c>
      <c r="H611" s="15">
        <v>166</v>
      </c>
      <c r="I611" s="15">
        <v>204</v>
      </c>
      <c r="J611" s="15">
        <v>176</v>
      </c>
      <c r="K611" s="15">
        <v>162</v>
      </c>
      <c r="L611" s="15">
        <v>132</v>
      </c>
      <c r="M611" s="15">
        <v>311</v>
      </c>
      <c r="N611" s="15">
        <v>232</v>
      </c>
      <c r="O611" s="15">
        <v>224</v>
      </c>
    </row>
    <row r="612" spans="1:15">
      <c r="A612" s="209" t="str">
        <f>"I"&amp;all_sampels_cleaned!B612</f>
        <v>I560</v>
      </c>
      <c r="B612" s="209">
        <v>9</v>
      </c>
      <c r="C612" s="15">
        <v>139</v>
      </c>
      <c r="D612" s="15">
        <v>302</v>
      </c>
      <c r="E612" s="15">
        <v>152</v>
      </c>
      <c r="F612" s="15">
        <v>138</v>
      </c>
      <c r="G612" s="15">
        <v>194</v>
      </c>
      <c r="H612" s="15">
        <v>166</v>
      </c>
      <c r="I612" s="15">
        <v>200</v>
      </c>
      <c r="J612" s="15">
        <v>184</v>
      </c>
      <c r="K612" s="15">
        <v>162</v>
      </c>
      <c r="L612" s="15">
        <v>146</v>
      </c>
      <c r="M612" s="15">
        <v>293</v>
      </c>
      <c r="N612" s="15">
        <v>232</v>
      </c>
      <c r="O612" s="15">
        <v>224</v>
      </c>
    </row>
    <row r="613" spans="1:15">
      <c r="A613" s="209" t="str">
        <f>"I"&amp;all_sampels_cleaned!B613</f>
        <v>I560</v>
      </c>
      <c r="B613" s="209">
        <v>9</v>
      </c>
      <c r="C613" s="15">
        <v>143</v>
      </c>
      <c r="D613" s="15">
        <v>332</v>
      </c>
      <c r="E613" s="15">
        <v>154</v>
      </c>
      <c r="F613" s="15">
        <v>148</v>
      </c>
      <c r="G613" s="15">
        <v>215</v>
      </c>
      <c r="H613" s="15">
        <v>166</v>
      </c>
      <c r="I613" s="15">
        <v>202</v>
      </c>
      <c r="J613" s="15">
        <v>184</v>
      </c>
      <c r="K613" s="15">
        <v>168</v>
      </c>
      <c r="L613" s="15">
        <v>150</v>
      </c>
      <c r="M613" s="15">
        <v>311</v>
      </c>
      <c r="N613" s="15">
        <v>232</v>
      </c>
      <c r="O613" s="15">
        <v>224</v>
      </c>
    </row>
    <row r="614" spans="1:15">
      <c r="A614" s="209" t="str">
        <f>"I"&amp;all_sampels_cleaned!B614</f>
        <v>I561</v>
      </c>
      <c r="B614" s="209">
        <v>9</v>
      </c>
      <c r="C614" s="15">
        <v>139</v>
      </c>
      <c r="D614" s="15">
        <v>302</v>
      </c>
      <c r="E614" s="15">
        <v>154</v>
      </c>
      <c r="F614" s="15">
        <v>150</v>
      </c>
      <c r="G614" s="15">
        <v>194</v>
      </c>
      <c r="H614" s="15">
        <v>163</v>
      </c>
      <c r="I614" s="15">
        <v>200</v>
      </c>
      <c r="J614" s="15">
        <v>196</v>
      </c>
      <c r="K614" s="15">
        <v>159</v>
      </c>
      <c r="L614" s="15">
        <v>150</v>
      </c>
      <c r="M614" s="15">
        <v>302</v>
      </c>
      <c r="N614" s="15">
        <v>232</v>
      </c>
      <c r="O614" s="15">
        <v>224</v>
      </c>
    </row>
    <row r="615" spans="1:15">
      <c r="A615" s="209" t="str">
        <f>"I"&amp;all_sampels_cleaned!B615</f>
        <v>I561</v>
      </c>
      <c r="B615" s="209">
        <v>9</v>
      </c>
      <c r="C615" s="15">
        <v>143</v>
      </c>
      <c r="D615" s="15">
        <v>302</v>
      </c>
      <c r="E615" s="15">
        <v>152</v>
      </c>
      <c r="F615" s="15">
        <v>154</v>
      </c>
      <c r="G615" s="15">
        <v>200</v>
      </c>
      <c r="H615" s="15">
        <v>166</v>
      </c>
      <c r="I615" s="15">
        <v>200</v>
      </c>
      <c r="J615" s="15">
        <v>196</v>
      </c>
      <c r="K615" s="15">
        <v>162</v>
      </c>
      <c r="L615" s="15">
        <v>124</v>
      </c>
      <c r="M615" s="15">
        <v>302</v>
      </c>
      <c r="N615" s="15">
        <v>216</v>
      </c>
      <c r="O615" s="15">
        <v>217</v>
      </c>
    </row>
    <row r="616" spans="1:15">
      <c r="A616" s="209" t="str">
        <f>"I"&amp;all_sampels_cleaned!B616</f>
        <v>I562</v>
      </c>
      <c r="B616" s="209">
        <v>9</v>
      </c>
      <c r="C616" s="15">
        <v>139</v>
      </c>
      <c r="D616" s="15">
        <v>302</v>
      </c>
      <c r="E616" s="15">
        <v>152</v>
      </c>
      <c r="F616" s="15">
        <v>178</v>
      </c>
      <c r="G616" s="15">
        <v>194</v>
      </c>
      <c r="H616" s="15">
        <v>163</v>
      </c>
      <c r="I616" s="15">
        <v>202</v>
      </c>
      <c r="J616" s="15">
        <v>196</v>
      </c>
      <c r="K616" s="15">
        <v>150</v>
      </c>
      <c r="L616" s="15">
        <v>124</v>
      </c>
      <c r="M616" s="15">
        <v>302</v>
      </c>
      <c r="N616" s="15">
        <v>232</v>
      </c>
      <c r="O616" s="15">
        <v>224</v>
      </c>
    </row>
    <row r="617" spans="1:15">
      <c r="A617" s="209" t="str">
        <f>"I"&amp;all_sampels_cleaned!B617</f>
        <v>I562</v>
      </c>
      <c r="B617" s="209">
        <v>9</v>
      </c>
      <c r="C617" s="15">
        <v>143</v>
      </c>
      <c r="D617" s="15">
        <v>329</v>
      </c>
      <c r="E617" s="15">
        <v>152</v>
      </c>
      <c r="F617" s="15">
        <v>138</v>
      </c>
      <c r="G617" s="15">
        <v>194</v>
      </c>
      <c r="H617" s="15">
        <v>166</v>
      </c>
      <c r="I617" s="15">
        <v>204</v>
      </c>
      <c r="J617" s="15">
        <v>196</v>
      </c>
      <c r="K617" s="15">
        <v>162</v>
      </c>
      <c r="L617" s="15">
        <v>134</v>
      </c>
      <c r="M617" s="15">
        <v>302</v>
      </c>
      <c r="N617" s="15">
        <v>232</v>
      </c>
      <c r="O617" s="15">
        <v>224</v>
      </c>
    </row>
    <row r="618" spans="1:15">
      <c r="A618" s="209" t="str">
        <f>"I"&amp;all_sampels_cleaned!B618</f>
        <v>I563</v>
      </c>
      <c r="B618" s="209">
        <v>9</v>
      </c>
      <c r="C618" s="15">
        <v>139</v>
      </c>
      <c r="D618" s="15">
        <v>302</v>
      </c>
      <c r="E618" s="15">
        <v>154</v>
      </c>
      <c r="F618" s="15">
        <v>150</v>
      </c>
      <c r="G618" s="15">
        <v>194</v>
      </c>
      <c r="H618" s="15">
        <v>163</v>
      </c>
      <c r="I618" s="15">
        <v>204</v>
      </c>
      <c r="J618" s="15">
        <v>182</v>
      </c>
      <c r="K618" s="15">
        <v>159</v>
      </c>
      <c r="L618" s="15">
        <v>196</v>
      </c>
      <c r="M618" s="15">
        <v>302</v>
      </c>
      <c r="N618" s="15">
        <v>232</v>
      </c>
      <c r="O618" s="15">
        <v>224</v>
      </c>
    </row>
    <row r="619" spans="1:15">
      <c r="A619" s="209" t="str">
        <f>"I"&amp;all_sampels_cleaned!B619</f>
        <v>I563</v>
      </c>
      <c r="B619" s="209">
        <v>9</v>
      </c>
      <c r="C619" s="15">
        <v>143</v>
      </c>
      <c r="D619" s="15">
        <v>302</v>
      </c>
      <c r="E619" s="15">
        <v>152</v>
      </c>
      <c r="F619" s="15">
        <v>158</v>
      </c>
      <c r="G619" s="15">
        <v>215</v>
      </c>
      <c r="H619" s="15">
        <v>163</v>
      </c>
      <c r="I619" s="15">
        <v>198</v>
      </c>
      <c r="J619" s="15">
        <v>184</v>
      </c>
      <c r="K619" s="15">
        <v>162</v>
      </c>
      <c r="L619" s="15">
        <v>134</v>
      </c>
      <c r="M619" s="15">
        <v>293</v>
      </c>
      <c r="N619" s="15">
        <v>232</v>
      </c>
      <c r="O619" s="15">
        <v>214</v>
      </c>
    </row>
    <row r="620" spans="1:15">
      <c r="A620" s="209" t="str">
        <f>"I"&amp;all_sampels_cleaned!B620</f>
        <v>I564</v>
      </c>
      <c r="B620" s="209">
        <v>9</v>
      </c>
      <c r="C620" s="15">
        <v>139</v>
      </c>
      <c r="D620" s="15">
        <v>302</v>
      </c>
      <c r="E620" s="15">
        <v>154</v>
      </c>
      <c r="F620" s="15">
        <v>150</v>
      </c>
      <c r="G620" s="15">
        <v>194</v>
      </c>
      <c r="H620" s="15">
        <v>163</v>
      </c>
      <c r="I620" s="15">
        <v>200</v>
      </c>
      <c r="J620" s="15">
        <v>196</v>
      </c>
      <c r="K620" s="15">
        <v>150</v>
      </c>
      <c r="L620" s="15">
        <v>124</v>
      </c>
      <c r="M620" s="15">
        <v>293</v>
      </c>
      <c r="N620" s="15">
        <v>232</v>
      </c>
      <c r="O620" s="15">
        <v>224</v>
      </c>
    </row>
    <row r="621" spans="1:15">
      <c r="A621" s="209" t="str">
        <f>"I"&amp;all_sampels_cleaned!B621</f>
        <v>I564</v>
      </c>
      <c r="B621" s="209">
        <v>9</v>
      </c>
      <c r="C621" s="15">
        <v>143</v>
      </c>
      <c r="D621" s="15">
        <v>326</v>
      </c>
      <c r="E621" s="15">
        <v>152</v>
      </c>
      <c r="F621" s="15">
        <v>138</v>
      </c>
      <c r="G621" s="15">
        <v>197</v>
      </c>
      <c r="H621" s="15">
        <v>163</v>
      </c>
      <c r="I621" s="15">
        <v>202</v>
      </c>
      <c r="J621" s="15">
        <v>196</v>
      </c>
      <c r="K621" s="15">
        <v>162</v>
      </c>
      <c r="L621" s="15">
        <v>134</v>
      </c>
      <c r="M621" s="15">
        <v>293</v>
      </c>
      <c r="N621" s="15">
        <v>216</v>
      </c>
      <c r="O621" s="15">
        <v>224</v>
      </c>
    </row>
    <row r="622" spans="1:15">
      <c r="A622" s="209" t="str">
        <f>"I"&amp;all_sampels_cleaned!B622</f>
        <v>I565</v>
      </c>
      <c r="B622" s="209">
        <v>9</v>
      </c>
      <c r="C622" s="15">
        <v>139</v>
      </c>
      <c r="D622" s="15">
        <v>302</v>
      </c>
      <c r="E622" s="15">
        <v>154</v>
      </c>
      <c r="F622" s="15">
        <v>150</v>
      </c>
      <c r="G622" s="15">
        <v>194</v>
      </c>
      <c r="H622" s="15">
        <v>163</v>
      </c>
      <c r="I622" s="15">
        <v>206</v>
      </c>
      <c r="J622" s="15">
        <v>182</v>
      </c>
      <c r="K622" s="15">
        <v>162</v>
      </c>
      <c r="L622" s="15">
        <v>134</v>
      </c>
      <c r="M622" s="15">
        <v>302</v>
      </c>
      <c r="N622" s="15">
        <v>232</v>
      </c>
      <c r="O622" s="15">
        <v>224</v>
      </c>
    </row>
    <row r="623" spans="1:15">
      <c r="A623" s="209" t="str">
        <f>"I"&amp;all_sampels_cleaned!B623</f>
        <v>I565</v>
      </c>
      <c r="B623" s="209">
        <v>9</v>
      </c>
      <c r="C623" s="15">
        <v>143</v>
      </c>
      <c r="D623" s="15">
        <v>329</v>
      </c>
      <c r="E623" s="15">
        <v>154</v>
      </c>
      <c r="F623" s="15">
        <v>150</v>
      </c>
      <c r="G623" s="15">
        <v>215</v>
      </c>
      <c r="H623" s="15">
        <v>166</v>
      </c>
      <c r="I623" s="15">
        <v>200</v>
      </c>
      <c r="J623" s="15">
        <v>196</v>
      </c>
      <c r="K623" s="15">
        <v>150</v>
      </c>
      <c r="L623" s="15">
        <v>124</v>
      </c>
      <c r="M623" s="15">
        <v>302</v>
      </c>
      <c r="N623" s="15">
        <v>232</v>
      </c>
      <c r="O623" s="15">
        <v>224</v>
      </c>
    </row>
    <row r="624" spans="1:15">
      <c r="A624" s="209" t="str">
        <f>"I"&amp;all_sampels_cleaned!B624</f>
        <v>I566</v>
      </c>
      <c r="B624" s="209">
        <v>9</v>
      </c>
      <c r="C624" s="15">
        <v>139</v>
      </c>
      <c r="D624" s="15">
        <v>302</v>
      </c>
      <c r="E624" s="15">
        <v>154</v>
      </c>
      <c r="F624" s="15">
        <v>150</v>
      </c>
      <c r="G624" s="15">
        <v>194</v>
      </c>
      <c r="H624" s="15">
        <v>163</v>
      </c>
      <c r="I624" s="15">
        <v>200</v>
      </c>
      <c r="J624" s="15">
        <v>182</v>
      </c>
      <c r="K624" s="15">
        <v>150</v>
      </c>
      <c r="L624" s="15">
        <v>124</v>
      </c>
      <c r="M624" s="15">
        <v>302</v>
      </c>
      <c r="N624" s="15">
        <v>232</v>
      </c>
      <c r="O624" s="15">
        <v>224</v>
      </c>
    </row>
    <row r="625" spans="1:15">
      <c r="A625" s="209" t="str">
        <f>"I"&amp;all_sampels_cleaned!B625</f>
        <v>I566</v>
      </c>
      <c r="B625" s="209">
        <v>9</v>
      </c>
      <c r="C625" s="15">
        <v>143</v>
      </c>
      <c r="D625" s="15">
        <v>302</v>
      </c>
      <c r="E625" s="15">
        <v>154</v>
      </c>
      <c r="F625" s="15">
        <v>154</v>
      </c>
      <c r="G625" s="15">
        <v>194</v>
      </c>
      <c r="H625" s="15">
        <v>160</v>
      </c>
      <c r="I625" s="15">
        <v>206</v>
      </c>
      <c r="J625" s="15">
        <v>196</v>
      </c>
      <c r="K625" s="15">
        <v>162</v>
      </c>
      <c r="L625" s="15">
        <v>134</v>
      </c>
      <c r="M625" s="15">
        <v>302</v>
      </c>
      <c r="N625" s="15">
        <v>232</v>
      </c>
      <c r="O625" s="15">
        <v>224</v>
      </c>
    </row>
    <row r="626" spans="1:15">
      <c r="A626" s="209" t="str">
        <f>"I"&amp;all_sampels_cleaned!B626</f>
        <v>I567</v>
      </c>
      <c r="B626" s="209">
        <v>9</v>
      </c>
      <c r="C626" s="15">
        <v>139</v>
      </c>
      <c r="D626" s="15">
        <v>302</v>
      </c>
      <c r="E626" s="15">
        <v>154</v>
      </c>
      <c r="F626" s="15">
        <v>150</v>
      </c>
      <c r="G626" s="15">
        <v>194</v>
      </c>
      <c r="H626" s="15">
        <v>166</v>
      </c>
      <c r="I626" s="15">
        <v>206</v>
      </c>
      <c r="J626" s="15">
        <v>196</v>
      </c>
      <c r="K626" s="15">
        <v>150</v>
      </c>
      <c r="L626" s="15">
        <v>150</v>
      </c>
      <c r="M626" s="15">
        <v>302</v>
      </c>
      <c r="N626" s="15">
        <v>232</v>
      </c>
      <c r="O626" s="15">
        <v>224</v>
      </c>
    </row>
    <row r="627" spans="1:15">
      <c r="A627" s="209" t="str">
        <f>"I"&amp;all_sampels_cleaned!B627</f>
        <v>I567</v>
      </c>
      <c r="B627" s="209">
        <v>9</v>
      </c>
      <c r="C627" s="15">
        <v>143</v>
      </c>
      <c r="D627" s="15">
        <v>338</v>
      </c>
      <c r="E627" s="15">
        <v>148</v>
      </c>
      <c r="F627" s="15">
        <v>138</v>
      </c>
      <c r="G627" s="15">
        <v>194</v>
      </c>
      <c r="H627" s="15">
        <v>160</v>
      </c>
      <c r="I627" s="15">
        <v>200</v>
      </c>
      <c r="J627" s="15">
        <v>196</v>
      </c>
      <c r="K627" s="15">
        <v>162</v>
      </c>
      <c r="L627" s="15">
        <v>152</v>
      </c>
      <c r="M627" s="15">
        <v>302</v>
      </c>
      <c r="N627" s="15">
        <v>232</v>
      </c>
      <c r="O627" s="15">
        <v>230</v>
      </c>
    </row>
    <row r="628" spans="1:15">
      <c r="A628" s="209" t="str">
        <f>"I"&amp;all_sampels_cleaned!B628</f>
        <v>I568</v>
      </c>
      <c r="B628" s="209">
        <v>9</v>
      </c>
      <c r="C628" s="15">
        <v>139</v>
      </c>
      <c r="D628" s="15">
        <v>302</v>
      </c>
      <c r="E628" s="15">
        <v>154</v>
      </c>
      <c r="F628" s="15">
        <v>138</v>
      </c>
      <c r="G628" s="15">
        <v>200</v>
      </c>
      <c r="H628" s="15">
        <v>163</v>
      </c>
      <c r="I628" s="15">
        <v>202</v>
      </c>
      <c r="J628" s="15">
        <v>196</v>
      </c>
      <c r="K628" s="15">
        <v>162</v>
      </c>
      <c r="L628" s="15">
        <v>124</v>
      </c>
      <c r="M628" s="15">
        <v>302</v>
      </c>
      <c r="N628" s="15">
        <v>232</v>
      </c>
      <c r="O628" s="15">
        <v>224</v>
      </c>
    </row>
    <row r="629" spans="1:15">
      <c r="A629" s="209" t="str">
        <f>"I"&amp;all_sampels_cleaned!B629</f>
        <v>I568</v>
      </c>
      <c r="B629" s="209">
        <v>9</v>
      </c>
      <c r="C629" s="15">
        <v>143</v>
      </c>
      <c r="D629" s="15">
        <v>302</v>
      </c>
      <c r="E629" s="15">
        <v>150</v>
      </c>
      <c r="F629" s="15">
        <v>150</v>
      </c>
      <c r="G629" s="15">
        <v>215</v>
      </c>
      <c r="H629" s="15">
        <v>166</v>
      </c>
      <c r="I629" s="15">
        <v>202</v>
      </c>
      <c r="J629" s="15">
        <v>182</v>
      </c>
      <c r="K629" s="15">
        <v>150</v>
      </c>
      <c r="L629" s="15">
        <v>134</v>
      </c>
      <c r="M629" s="15">
        <v>311</v>
      </c>
      <c r="N629" s="15">
        <v>232</v>
      </c>
      <c r="O629" s="15">
        <v>227</v>
      </c>
    </row>
    <row r="630" spans="1:15">
      <c r="A630" s="209" t="str">
        <f>"I"&amp;all_sampels_cleaned!B630</f>
        <v>I569</v>
      </c>
      <c r="B630" s="209">
        <v>9</v>
      </c>
      <c r="C630" s="15">
        <v>139</v>
      </c>
      <c r="D630" s="15">
        <v>302</v>
      </c>
      <c r="E630" s="15">
        <v>154</v>
      </c>
      <c r="F630" s="15">
        <v>150</v>
      </c>
      <c r="G630" s="15">
        <v>194</v>
      </c>
      <c r="H630" s="15">
        <v>163</v>
      </c>
      <c r="I630" s="15">
        <v>200</v>
      </c>
      <c r="J630" s="15">
        <v>200</v>
      </c>
      <c r="K630" s="15">
        <v>150</v>
      </c>
      <c r="L630" s="15">
        <v>124</v>
      </c>
      <c r="M630" s="15">
        <v>302</v>
      </c>
      <c r="N630" s="15">
        <v>232</v>
      </c>
      <c r="O630" s="15">
        <v>224</v>
      </c>
    </row>
    <row r="631" spans="1:15">
      <c r="A631" s="209" t="str">
        <f>"I"&amp;all_sampels_cleaned!B631</f>
        <v>I569</v>
      </c>
      <c r="B631" s="209">
        <v>9</v>
      </c>
      <c r="C631" s="15">
        <v>143</v>
      </c>
      <c r="D631" s="15">
        <v>329</v>
      </c>
      <c r="E631" s="15">
        <v>150</v>
      </c>
      <c r="F631" s="15">
        <v>150</v>
      </c>
      <c r="G631" s="15">
        <v>197</v>
      </c>
      <c r="H631" s="15">
        <v>160</v>
      </c>
      <c r="I631" s="15">
        <v>204</v>
      </c>
      <c r="J631" s="15">
        <v>186</v>
      </c>
      <c r="K631" s="15">
        <v>162</v>
      </c>
      <c r="L631" s="15">
        <v>134</v>
      </c>
      <c r="M631" s="15">
        <v>311</v>
      </c>
      <c r="N631" s="15">
        <v>232</v>
      </c>
      <c r="O631" s="15">
        <v>224</v>
      </c>
    </row>
    <row r="632" spans="1:15">
      <c r="A632" s="209" t="str">
        <f>"I"&amp;all_sampels_cleaned!B632</f>
        <v>I570</v>
      </c>
      <c r="B632" s="209">
        <v>9</v>
      </c>
      <c r="C632" s="15">
        <v>139</v>
      </c>
      <c r="D632" s="15">
        <v>329</v>
      </c>
      <c r="E632" s="15">
        <v>154</v>
      </c>
      <c r="F632" s="15">
        <v>138</v>
      </c>
      <c r="G632" s="15">
        <v>197</v>
      </c>
      <c r="H632" s="15">
        <v>163</v>
      </c>
      <c r="I632" s="15">
        <v>200</v>
      </c>
      <c r="J632" s="15">
        <v>182</v>
      </c>
      <c r="K632" s="15">
        <v>150</v>
      </c>
      <c r="L632" s="15">
        <v>124</v>
      </c>
      <c r="M632" s="15">
        <v>302</v>
      </c>
      <c r="N632" s="15">
        <v>232</v>
      </c>
      <c r="O632" s="15">
        <v>194</v>
      </c>
    </row>
    <row r="633" spans="1:15">
      <c r="A633" s="209" t="str">
        <f>"I"&amp;all_sampels_cleaned!B633</f>
        <v>I570</v>
      </c>
      <c r="B633" s="209">
        <v>9</v>
      </c>
      <c r="C633" s="15">
        <v>139</v>
      </c>
      <c r="D633" s="15">
        <v>329</v>
      </c>
      <c r="E633" s="15">
        <v>150</v>
      </c>
      <c r="F633" s="15">
        <v>150</v>
      </c>
      <c r="G633" s="15">
        <v>215</v>
      </c>
      <c r="H633" s="15">
        <v>163</v>
      </c>
      <c r="I633" s="15">
        <v>202</v>
      </c>
      <c r="J633" s="15">
        <v>196</v>
      </c>
      <c r="K633" s="15">
        <v>168</v>
      </c>
      <c r="L633" s="15">
        <v>134</v>
      </c>
      <c r="M633" s="15">
        <v>302</v>
      </c>
      <c r="N633" s="15">
        <v>232</v>
      </c>
      <c r="O633" s="15">
        <v>230</v>
      </c>
    </row>
    <row r="634" spans="1:15">
      <c r="A634" s="209" t="e">
        <f>"I"&amp;all_sampels_cleaned!#REF!</f>
        <v>#REF!</v>
      </c>
      <c r="B634" s="209">
        <v>10</v>
      </c>
      <c r="C634" s="15">
        <v>139</v>
      </c>
      <c r="D634" s="15">
        <v>302</v>
      </c>
      <c r="E634" s="15">
        <v>152</v>
      </c>
      <c r="F634" s="15">
        <v>150</v>
      </c>
      <c r="G634" s="15">
        <v>194</v>
      </c>
      <c r="H634" s="15">
        <v>163</v>
      </c>
      <c r="I634" s="15">
        <v>200</v>
      </c>
      <c r="J634" s="15">
        <v>196</v>
      </c>
      <c r="K634" s="15">
        <v>162</v>
      </c>
      <c r="L634" s="15">
        <v>145</v>
      </c>
      <c r="M634" s="15">
        <v>302</v>
      </c>
      <c r="N634" s="15">
        <v>232</v>
      </c>
      <c r="O634" s="15">
        <v>224</v>
      </c>
    </row>
    <row r="635" spans="1:15">
      <c r="A635" s="209" t="e">
        <f>"I"&amp;all_sampels_cleaned!#REF!</f>
        <v>#REF!</v>
      </c>
      <c r="B635" s="209">
        <v>10</v>
      </c>
      <c r="C635" s="15">
        <v>131</v>
      </c>
      <c r="D635" s="15">
        <v>293</v>
      </c>
      <c r="E635" s="15">
        <v>140</v>
      </c>
      <c r="F635" s="15">
        <v>186</v>
      </c>
      <c r="G635" s="15">
        <v>194</v>
      </c>
      <c r="H635" s="15">
        <v>163</v>
      </c>
      <c r="I635" s="15">
        <v>202</v>
      </c>
      <c r="J635" s="15">
        <v>184</v>
      </c>
      <c r="K635" s="15">
        <v>162</v>
      </c>
      <c r="L635" s="15">
        <v>158</v>
      </c>
      <c r="M635" s="15">
        <v>302</v>
      </c>
      <c r="N635" s="15">
        <v>232</v>
      </c>
      <c r="O635" s="15">
        <v>224</v>
      </c>
    </row>
    <row r="636" spans="1:15">
      <c r="A636" s="209" t="e">
        <f>"I"&amp;all_sampels_cleaned!#REF!</f>
        <v>#REF!</v>
      </c>
      <c r="B636" s="209">
        <v>10</v>
      </c>
      <c r="C636" s="15">
        <v>143</v>
      </c>
      <c r="D636" s="15">
        <v>302</v>
      </c>
      <c r="E636" s="15">
        <v>140</v>
      </c>
      <c r="F636" s="15">
        <v>154</v>
      </c>
      <c r="G636" s="15">
        <v>194</v>
      </c>
      <c r="H636" s="15">
        <v>163</v>
      </c>
      <c r="I636" s="15">
        <v>202</v>
      </c>
      <c r="J636" s="15">
        <v>182</v>
      </c>
      <c r="K636" s="15">
        <v>162</v>
      </c>
      <c r="L636" s="15">
        <v>134</v>
      </c>
      <c r="M636" s="15">
        <v>302</v>
      </c>
      <c r="N636" s="15">
        <v>232</v>
      </c>
      <c r="O636" s="15">
        <v>214</v>
      </c>
    </row>
    <row r="637" spans="1:15">
      <c r="A637" s="209" t="e">
        <f>"I"&amp;all_sampels_cleaned!#REF!</f>
        <v>#REF!</v>
      </c>
      <c r="B637" s="209">
        <v>10</v>
      </c>
      <c r="C637" s="15">
        <v>131</v>
      </c>
      <c r="D637" s="15">
        <v>326</v>
      </c>
      <c r="E637" s="15">
        <v>154</v>
      </c>
      <c r="F637" s="15">
        <v>182</v>
      </c>
      <c r="G637" s="15">
        <v>194</v>
      </c>
      <c r="H637" s="15">
        <v>163</v>
      </c>
      <c r="I637" s="15">
        <v>204</v>
      </c>
      <c r="J637" s="15">
        <v>196</v>
      </c>
      <c r="K637" s="15">
        <v>156</v>
      </c>
      <c r="L637" s="15">
        <v>134</v>
      </c>
      <c r="M637" s="15">
        <v>302</v>
      </c>
      <c r="N637" s="15">
        <v>232</v>
      </c>
      <c r="O637" s="15">
        <v>232</v>
      </c>
    </row>
    <row r="638" spans="1:15">
      <c r="A638" s="209" t="e">
        <f>"I"&amp;all_sampels_cleaned!#REF!</f>
        <v>#REF!</v>
      </c>
      <c r="B638" s="209">
        <v>10</v>
      </c>
      <c r="C638" s="15">
        <v>139</v>
      </c>
      <c r="D638" s="15">
        <v>302</v>
      </c>
      <c r="E638" s="15">
        <v>152</v>
      </c>
      <c r="F638" s="15">
        <v>154</v>
      </c>
      <c r="G638" s="15">
        <v>194</v>
      </c>
      <c r="H638" s="15">
        <v>163</v>
      </c>
      <c r="I638" s="15">
        <v>202</v>
      </c>
      <c r="J638" s="15">
        <v>196</v>
      </c>
      <c r="K638" s="15">
        <v>168</v>
      </c>
      <c r="L638" s="15">
        <v>150</v>
      </c>
      <c r="M638" s="15">
        <v>302</v>
      </c>
      <c r="N638" s="15">
        <v>232</v>
      </c>
      <c r="O638" s="15">
        <v>224</v>
      </c>
    </row>
    <row r="639" spans="1:15">
      <c r="A639" s="209" t="e">
        <f>"I"&amp;all_sampels_cleaned!#REF!</f>
        <v>#REF!</v>
      </c>
      <c r="B639" s="209">
        <v>10</v>
      </c>
      <c r="C639" s="15">
        <v>143</v>
      </c>
      <c r="D639" s="15">
        <v>338</v>
      </c>
      <c r="E639" s="15">
        <v>140</v>
      </c>
      <c r="F639" s="15">
        <v>132</v>
      </c>
      <c r="G639" s="15">
        <v>194</v>
      </c>
      <c r="H639" s="15">
        <v>166</v>
      </c>
      <c r="I639" s="15">
        <v>206</v>
      </c>
      <c r="J639" s="15">
        <v>196</v>
      </c>
      <c r="K639" s="15">
        <v>168</v>
      </c>
      <c r="L639" s="15">
        <v>132</v>
      </c>
      <c r="M639" s="15">
        <v>302</v>
      </c>
      <c r="N639" s="15">
        <v>232</v>
      </c>
      <c r="O639" s="15">
        <v>230</v>
      </c>
    </row>
    <row r="640" spans="1:15">
      <c r="A640" s="209" t="e">
        <f>"I"&amp;all_sampels_cleaned!#REF!</f>
        <v>#REF!</v>
      </c>
      <c r="B640" s="209">
        <v>10</v>
      </c>
      <c r="C640" s="15">
        <v>139</v>
      </c>
      <c r="D640" s="15">
        <v>329</v>
      </c>
      <c r="E640" s="15">
        <v>152</v>
      </c>
      <c r="F640" s="15">
        <v>186</v>
      </c>
      <c r="G640" s="15">
        <v>194</v>
      </c>
      <c r="H640" s="15">
        <v>163</v>
      </c>
      <c r="I640" s="15">
        <v>202</v>
      </c>
      <c r="J640" s="15">
        <v>196</v>
      </c>
      <c r="K640" s="15">
        <v>162</v>
      </c>
      <c r="L640" s="15">
        <v>150</v>
      </c>
      <c r="M640" s="15">
        <v>293</v>
      </c>
      <c r="N640" s="15">
        <v>232</v>
      </c>
      <c r="O640" s="15">
        <v>224</v>
      </c>
    </row>
    <row r="641" spans="1:15">
      <c r="A641" s="209" t="e">
        <f>"I"&amp;all_sampels_cleaned!#REF!</f>
        <v>#REF!</v>
      </c>
      <c r="B641" s="209">
        <v>10</v>
      </c>
      <c r="C641" s="15">
        <v>143</v>
      </c>
      <c r="D641" s="15">
        <v>329</v>
      </c>
      <c r="E641" s="15">
        <v>140</v>
      </c>
      <c r="F641" s="15">
        <v>186</v>
      </c>
      <c r="G641" s="15">
        <v>194</v>
      </c>
      <c r="H641" s="15">
        <v>160</v>
      </c>
      <c r="I641" s="15">
        <v>204</v>
      </c>
      <c r="J641" s="15">
        <v>196</v>
      </c>
      <c r="K641" s="15">
        <v>162</v>
      </c>
      <c r="L641" s="15">
        <v>124</v>
      </c>
      <c r="M641" s="15">
        <v>311</v>
      </c>
      <c r="N641" s="15">
        <v>232</v>
      </c>
      <c r="O641" s="15">
        <v>224</v>
      </c>
    </row>
    <row r="642" spans="1:15">
      <c r="A642" s="209" t="e">
        <f>"I"&amp;all_sampels_cleaned!#REF!</f>
        <v>#REF!</v>
      </c>
      <c r="B642" s="209">
        <v>10</v>
      </c>
      <c r="C642" s="15">
        <v>139</v>
      </c>
      <c r="D642" s="15">
        <v>338</v>
      </c>
      <c r="E642" s="15">
        <v>152</v>
      </c>
      <c r="F642" s="15">
        <v>170</v>
      </c>
      <c r="G642" s="15">
        <v>194</v>
      </c>
      <c r="H642" s="15">
        <v>163</v>
      </c>
      <c r="I642" s="15">
        <v>202</v>
      </c>
      <c r="J642" s="15">
        <v>196</v>
      </c>
      <c r="K642" s="15">
        <v>150</v>
      </c>
      <c r="L642" s="15">
        <v>145</v>
      </c>
      <c r="M642" s="15">
        <v>302</v>
      </c>
      <c r="N642" s="15">
        <v>232</v>
      </c>
      <c r="O642" s="15">
        <v>214</v>
      </c>
    </row>
    <row r="643" spans="1:15">
      <c r="A643" s="209" t="e">
        <f>"I"&amp;all_sampels_cleaned!#REF!</f>
        <v>#REF!</v>
      </c>
      <c r="B643" s="209">
        <v>10</v>
      </c>
      <c r="C643" s="15">
        <v>139</v>
      </c>
      <c r="D643" s="15">
        <v>338</v>
      </c>
      <c r="E643" s="15">
        <v>140</v>
      </c>
      <c r="F643" s="15">
        <v>158</v>
      </c>
      <c r="G643" s="15">
        <v>215</v>
      </c>
      <c r="H643" s="15">
        <v>166</v>
      </c>
      <c r="I643" s="15">
        <v>200</v>
      </c>
      <c r="J643" s="15">
        <v>182</v>
      </c>
      <c r="K643" s="15">
        <v>162</v>
      </c>
      <c r="L643" s="15">
        <v>150</v>
      </c>
      <c r="M643" s="15">
        <v>302</v>
      </c>
      <c r="N643" s="15">
        <v>232</v>
      </c>
      <c r="O643" s="15">
        <v>230</v>
      </c>
    </row>
    <row r="644" spans="1:15">
      <c r="A644" s="209" t="e">
        <f>"I"&amp;all_sampels_cleaned!#REF!</f>
        <v>#REF!</v>
      </c>
      <c r="B644" s="209">
        <v>10</v>
      </c>
      <c r="C644" s="15">
        <v>143</v>
      </c>
      <c r="D644" s="15">
        <v>302</v>
      </c>
      <c r="E644" s="15">
        <v>152</v>
      </c>
      <c r="F644" s="15">
        <v>150</v>
      </c>
      <c r="G644" s="15">
        <v>194</v>
      </c>
      <c r="H644" s="15">
        <v>166</v>
      </c>
      <c r="I644" s="15">
        <v>202</v>
      </c>
      <c r="J644" s="15">
        <v>182</v>
      </c>
      <c r="K644" s="15">
        <v>150</v>
      </c>
      <c r="L644" s="15">
        <v>150</v>
      </c>
      <c r="M644" s="15">
        <v>293</v>
      </c>
      <c r="N644" s="15">
        <v>232</v>
      </c>
      <c r="O644" s="15">
        <v>224</v>
      </c>
    </row>
    <row r="645" spans="1:15">
      <c r="A645" s="209" t="e">
        <f>"I"&amp;all_sampels_cleaned!#REF!</f>
        <v>#REF!</v>
      </c>
      <c r="B645" s="209">
        <v>10</v>
      </c>
      <c r="C645" s="15">
        <v>135</v>
      </c>
      <c r="D645" s="15">
        <v>329</v>
      </c>
      <c r="E645" s="15">
        <v>140</v>
      </c>
      <c r="F645" s="15">
        <v>154</v>
      </c>
      <c r="G645" s="15">
        <v>194</v>
      </c>
      <c r="H645" s="15">
        <v>154</v>
      </c>
      <c r="I645" s="15">
        <v>206</v>
      </c>
      <c r="J645" s="15">
        <v>196</v>
      </c>
      <c r="K645" s="15">
        <v>162</v>
      </c>
      <c r="L645" s="15">
        <v>146</v>
      </c>
      <c r="M645" s="15">
        <v>311</v>
      </c>
      <c r="N645" s="15">
        <v>232</v>
      </c>
      <c r="O645" s="15">
        <v>224</v>
      </c>
    </row>
    <row r="646" spans="1:15">
      <c r="A646" s="209" t="e">
        <f>"I"&amp;all_sampels_cleaned!#REF!</f>
        <v>#REF!</v>
      </c>
      <c r="B646" s="209">
        <v>10</v>
      </c>
      <c r="C646" s="15">
        <v>139</v>
      </c>
      <c r="D646" s="15">
        <v>302</v>
      </c>
      <c r="E646" s="15">
        <v>152</v>
      </c>
      <c r="F646" s="15">
        <v>170</v>
      </c>
      <c r="G646" s="15">
        <v>194</v>
      </c>
      <c r="H646" s="15">
        <v>163</v>
      </c>
      <c r="I646" s="15">
        <v>202</v>
      </c>
      <c r="J646" s="15">
        <v>196</v>
      </c>
      <c r="K646" s="15">
        <v>147</v>
      </c>
      <c r="L646" s="15">
        <v>150</v>
      </c>
      <c r="M646" s="15">
        <v>302</v>
      </c>
      <c r="N646" s="15">
        <v>232</v>
      </c>
      <c r="O646" s="15">
        <v>224</v>
      </c>
    </row>
    <row r="647" spans="1:15">
      <c r="A647" s="209" t="e">
        <f>"I"&amp;all_sampels_cleaned!#REF!</f>
        <v>#REF!</v>
      </c>
      <c r="B647" s="209">
        <v>10</v>
      </c>
      <c r="C647" s="15">
        <v>139</v>
      </c>
      <c r="D647" s="15">
        <v>311</v>
      </c>
      <c r="E647" s="15">
        <v>138</v>
      </c>
      <c r="F647" s="15">
        <v>186</v>
      </c>
      <c r="G647" s="15">
        <v>215</v>
      </c>
      <c r="H647" s="15">
        <v>163</v>
      </c>
      <c r="I647" s="15">
        <v>186</v>
      </c>
      <c r="J647" s="15">
        <v>184</v>
      </c>
      <c r="K647" s="15">
        <v>162</v>
      </c>
      <c r="L647" s="15">
        <v>160</v>
      </c>
      <c r="M647" s="15">
        <v>311</v>
      </c>
      <c r="N647" s="15">
        <v>232</v>
      </c>
      <c r="O647" s="15">
        <v>224</v>
      </c>
    </row>
    <row r="648" spans="1:15">
      <c r="A648" s="209" t="e">
        <f>"I"&amp;all_sampels_cleaned!#REF!</f>
        <v>#REF!</v>
      </c>
      <c r="B648" s="209">
        <v>10</v>
      </c>
      <c r="C648" s="15">
        <v>139</v>
      </c>
      <c r="D648" s="15">
        <v>302</v>
      </c>
      <c r="E648" s="15">
        <v>152</v>
      </c>
      <c r="F648" s="15">
        <v>150</v>
      </c>
      <c r="G648" s="15">
        <v>194</v>
      </c>
      <c r="H648" s="15">
        <v>163</v>
      </c>
      <c r="I648" s="15">
        <v>202</v>
      </c>
      <c r="J648" s="15">
        <v>184</v>
      </c>
      <c r="K648" s="15">
        <v>162</v>
      </c>
      <c r="L648" s="15">
        <v>150</v>
      </c>
      <c r="M648" s="15">
        <v>320</v>
      </c>
      <c r="N648" s="15">
        <v>232</v>
      </c>
      <c r="O648" s="15">
        <v>214</v>
      </c>
    </row>
    <row r="649" spans="1:15">
      <c r="A649" s="209" t="e">
        <f>"I"&amp;all_sampels_cleaned!#REF!</f>
        <v>#REF!</v>
      </c>
      <c r="B649" s="209">
        <v>10</v>
      </c>
      <c r="C649" s="15">
        <v>131</v>
      </c>
      <c r="D649" s="15">
        <v>302</v>
      </c>
      <c r="E649" s="15">
        <v>140</v>
      </c>
      <c r="F649" s="15">
        <v>178</v>
      </c>
      <c r="G649" s="15">
        <v>215</v>
      </c>
      <c r="H649" s="15">
        <v>166</v>
      </c>
      <c r="I649" s="15">
        <v>204</v>
      </c>
      <c r="J649" s="15">
        <v>198</v>
      </c>
      <c r="K649" s="15">
        <v>162</v>
      </c>
      <c r="L649" s="15">
        <v>182</v>
      </c>
      <c r="M649" s="15">
        <v>302</v>
      </c>
      <c r="N649" s="15">
        <v>232</v>
      </c>
      <c r="O649" s="15">
        <v>224</v>
      </c>
    </row>
    <row r="650" spans="1:15">
      <c r="A650" s="209" t="e">
        <f>"I"&amp;all_sampels_cleaned!#REF!</f>
        <v>#REF!</v>
      </c>
      <c r="B650" s="209">
        <v>10</v>
      </c>
      <c r="C650" s="15">
        <v>143</v>
      </c>
      <c r="D650" s="15">
        <v>302</v>
      </c>
      <c r="E650" s="15">
        <v>152</v>
      </c>
      <c r="F650" s="15">
        <v>158</v>
      </c>
      <c r="G650" s="15">
        <v>194</v>
      </c>
      <c r="H650" s="15">
        <v>163</v>
      </c>
      <c r="I650" s="15">
        <v>200</v>
      </c>
      <c r="J650" s="15">
        <v>182</v>
      </c>
      <c r="K650" s="15">
        <v>150</v>
      </c>
      <c r="L650" s="15">
        <v>150</v>
      </c>
      <c r="M650" s="15">
        <v>302</v>
      </c>
      <c r="N650" s="15">
        <v>232</v>
      </c>
      <c r="O650" s="15">
        <v>230</v>
      </c>
    </row>
    <row r="651" spans="1:15">
      <c r="A651" s="209" t="e">
        <f>"I"&amp;all_sampels_cleaned!#REF!</f>
        <v>#REF!</v>
      </c>
      <c r="B651" s="209">
        <v>10</v>
      </c>
      <c r="C651" s="15">
        <v>143</v>
      </c>
      <c r="D651" s="15">
        <v>311</v>
      </c>
      <c r="E651" s="15">
        <v>138</v>
      </c>
      <c r="F651" s="15">
        <v>154</v>
      </c>
      <c r="G651" s="15">
        <v>215</v>
      </c>
      <c r="H651" s="15">
        <v>166</v>
      </c>
      <c r="I651" s="15">
        <v>158</v>
      </c>
      <c r="J651" s="15">
        <v>200</v>
      </c>
      <c r="K651" s="15">
        <v>162</v>
      </c>
      <c r="L651" s="15">
        <v>158</v>
      </c>
      <c r="M651" s="15">
        <v>302</v>
      </c>
      <c r="N651" s="15">
        <v>232</v>
      </c>
      <c r="O651" s="15">
        <v>230</v>
      </c>
    </row>
    <row r="652" spans="1:15">
      <c r="A652" s="209" t="e">
        <f>"I"&amp;all_sampels_cleaned!#REF!</f>
        <v>#REF!</v>
      </c>
      <c r="B652" s="209">
        <v>10</v>
      </c>
      <c r="C652" s="15">
        <v>139</v>
      </c>
      <c r="D652" s="15">
        <v>293</v>
      </c>
      <c r="E652" s="15">
        <v>152</v>
      </c>
      <c r="F652" s="15">
        <v>150</v>
      </c>
      <c r="G652" s="15">
        <v>194</v>
      </c>
      <c r="H652" s="15">
        <v>163</v>
      </c>
      <c r="I652" s="15">
        <v>202</v>
      </c>
      <c r="J652" s="15">
        <v>182</v>
      </c>
      <c r="K652" s="15">
        <v>150</v>
      </c>
      <c r="L652" s="15">
        <v>150</v>
      </c>
      <c r="M652" s="15">
        <v>302</v>
      </c>
      <c r="N652" s="15">
        <v>232</v>
      </c>
      <c r="O652" s="15">
        <v>214</v>
      </c>
    </row>
    <row r="653" spans="1:15">
      <c r="A653" s="209" t="e">
        <f>"I"&amp;all_sampels_cleaned!#REF!</f>
        <v>#REF!</v>
      </c>
      <c r="B653" s="209">
        <v>10</v>
      </c>
      <c r="C653" s="15">
        <v>143</v>
      </c>
      <c r="D653" s="15">
        <v>329</v>
      </c>
      <c r="E653" s="15">
        <v>140</v>
      </c>
      <c r="F653" s="15">
        <v>186</v>
      </c>
      <c r="G653" s="15">
        <v>215</v>
      </c>
      <c r="H653" s="15">
        <v>163</v>
      </c>
      <c r="I653" s="15">
        <v>204</v>
      </c>
      <c r="J653" s="15">
        <v>198</v>
      </c>
      <c r="K653" s="15">
        <v>159</v>
      </c>
      <c r="L653" s="15">
        <v>150</v>
      </c>
      <c r="M653" s="15">
        <v>299</v>
      </c>
      <c r="N653" s="15">
        <v>232</v>
      </c>
      <c r="O653" s="15">
        <v>224</v>
      </c>
    </row>
    <row r="654" spans="1:15">
      <c r="A654" s="209" t="e">
        <f>"I"&amp;all_sampels_cleaned!#REF!</f>
        <v>#REF!</v>
      </c>
      <c r="B654" s="209">
        <v>10</v>
      </c>
      <c r="C654" s="15">
        <v>139</v>
      </c>
      <c r="D654" s="15">
        <v>302</v>
      </c>
      <c r="E654" s="15">
        <v>152</v>
      </c>
      <c r="F654" s="15">
        <v>146</v>
      </c>
      <c r="G654" s="15">
        <v>194</v>
      </c>
      <c r="H654" s="15">
        <v>163</v>
      </c>
      <c r="I654" s="15">
        <v>202</v>
      </c>
      <c r="J654" s="15">
        <v>196</v>
      </c>
      <c r="K654" s="15">
        <v>150</v>
      </c>
      <c r="L654" s="15">
        <v>150</v>
      </c>
      <c r="M654" s="15">
        <v>320</v>
      </c>
      <c r="N654" s="15">
        <v>232</v>
      </c>
      <c r="O654" s="15">
        <v>224</v>
      </c>
    </row>
    <row r="655" spans="1:15">
      <c r="A655" s="209" t="e">
        <f>"I"&amp;all_sampels_cleaned!#REF!</f>
        <v>#REF!</v>
      </c>
      <c r="B655" s="209">
        <v>10</v>
      </c>
      <c r="C655" s="15">
        <v>131</v>
      </c>
      <c r="D655" s="15">
        <v>329</v>
      </c>
      <c r="E655" s="15">
        <v>140</v>
      </c>
      <c r="F655" s="15">
        <v>132</v>
      </c>
      <c r="G655" s="15">
        <v>194</v>
      </c>
      <c r="H655" s="15">
        <v>166</v>
      </c>
      <c r="I655" s="15">
        <v>206</v>
      </c>
      <c r="J655" s="15">
        <v>184</v>
      </c>
      <c r="K655" s="15">
        <v>159</v>
      </c>
      <c r="L655" s="15">
        <v>158</v>
      </c>
      <c r="M655" s="15">
        <v>302</v>
      </c>
      <c r="N655" s="15">
        <v>232</v>
      </c>
      <c r="O655" s="15">
        <v>243</v>
      </c>
    </row>
    <row r="656" spans="1:15">
      <c r="A656" s="209" t="e">
        <f>"I"&amp;all_sampels_cleaned!#REF!</f>
        <v>#REF!</v>
      </c>
      <c r="B656" s="209">
        <v>10</v>
      </c>
      <c r="C656" s="15">
        <v>143</v>
      </c>
      <c r="D656" s="15">
        <v>302</v>
      </c>
      <c r="E656" s="15">
        <v>152</v>
      </c>
      <c r="F656" s="15">
        <v>158</v>
      </c>
      <c r="G656" s="15">
        <v>194</v>
      </c>
      <c r="H656" s="15">
        <v>163</v>
      </c>
      <c r="I656" s="15">
        <v>202</v>
      </c>
      <c r="J656" s="15">
        <v>182</v>
      </c>
      <c r="K656" s="15">
        <v>162</v>
      </c>
      <c r="L656" s="15">
        <v>150</v>
      </c>
      <c r="M656" s="15">
        <v>302</v>
      </c>
      <c r="N656" s="15">
        <v>232</v>
      </c>
      <c r="O656" s="15">
        <v>194</v>
      </c>
    </row>
    <row r="657" spans="1:15">
      <c r="A657" s="209" t="e">
        <f>"I"&amp;all_sampels_cleaned!#REF!</f>
        <v>#REF!</v>
      </c>
      <c r="B657" s="209">
        <v>10</v>
      </c>
      <c r="C657" s="15">
        <v>131</v>
      </c>
      <c r="D657" s="15">
        <v>338</v>
      </c>
      <c r="E657" s="15">
        <v>138</v>
      </c>
      <c r="F657" s="15">
        <v>150</v>
      </c>
      <c r="G657" s="15">
        <v>194</v>
      </c>
      <c r="H657" s="15">
        <v>160</v>
      </c>
      <c r="I657" s="15">
        <v>198</v>
      </c>
      <c r="J657" s="15">
        <v>184</v>
      </c>
      <c r="K657" s="15">
        <v>150</v>
      </c>
      <c r="L657" s="15">
        <v>122</v>
      </c>
      <c r="M657" s="15">
        <v>302</v>
      </c>
      <c r="N657" s="15">
        <v>232</v>
      </c>
      <c r="O657" s="15">
        <v>230</v>
      </c>
    </row>
    <row r="658" spans="1:15">
      <c r="A658" s="209" t="e">
        <f>"I"&amp;all_sampels_cleaned!#REF!</f>
        <v>#REF!</v>
      </c>
      <c r="B658" s="209">
        <v>10</v>
      </c>
      <c r="C658" s="15">
        <v>139</v>
      </c>
      <c r="D658" s="15">
        <v>329</v>
      </c>
      <c r="E658" s="15">
        <v>152</v>
      </c>
      <c r="F658" s="15">
        <v>150</v>
      </c>
      <c r="G658" s="15">
        <v>194</v>
      </c>
      <c r="H658" s="15">
        <v>160</v>
      </c>
      <c r="I658" s="15">
        <v>202</v>
      </c>
      <c r="J658" s="15">
        <v>182</v>
      </c>
      <c r="K658" s="15">
        <v>162</v>
      </c>
      <c r="L658" s="15">
        <v>150</v>
      </c>
      <c r="M658" s="15">
        <v>302</v>
      </c>
      <c r="N658" s="15">
        <v>232</v>
      </c>
      <c r="O658" s="15">
        <v>224</v>
      </c>
    </row>
    <row r="659" spans="1:15">
      <c r="A659" s="209" t="e">
        <f>"I"&amp;all_sampels_cleaned!#REF!</f>
        <v>#REF!</v>
      </c>
      <c r="B659" s="209">
        <v>10</v>
      </c>
      <c r="C659" s="15">
        <v>131</v>
      </c>
      <c r="D659" s="15">
        <v>329</v>
      </c>
      <c r="E659" s="15">
        <v>140</v>
      </c>
      <c r="F659" s="15">
        <v>150</v>
      </c>
      <c r="G659" s="15">
        <v>194</v>
      </c>
      <c r="H659" s="15">
        <v>154</v>
      </c>
      <c r="I659" s="15">
        <v>202</v>
      </c>
      <c r="J659" s="15">
        <v>200</v>
      </c>
      <c r="K659" s="15">
        <v>168</v>
      </c>
      <c r="L659" s="15">
        <v>124</v>
      </c>
      <c r="M659" s="15">
        <v>302</v>
      </c>
      <c r="N659" s="15">
        <v>232</v>
      </c>
      <c r="O659" s="15">
        <v>230</v>
      </c>
    </row>
    <row r="660" spans="1:15">
      <c r="A660" s="209" t="e">
        <f>"I"&amp;all_sampels_cleaned!#REF!</f>
        <v>#REF!</v>
      </c>
      <c r="B660" s="209">
        <v>10</v>
      </c>
      <c r="C660" s="15">
        <v>143</v>
      </c>
      <c r="D660" s="15">
        <v>302</v>
      </c>
      <c r="E660" s="15">
        <v>152</v>
      </c>
      <c r="F660" s="15">
        <v>170</v>
      </c>
      <c r="G660" s="15">
        <v>194</v>
      </c>
      <c r="H660" s="15">
        <v>163</v>
      </c>
      <c r="I660" s="15">
        <v>200</v>
      </c>
      <c r="J660" s="15">
        <v>198</v>
      </c>
      <c r="K660" s="15">
        <v>150</v>
      </c>
      <c r="L660" s="15">
        <v>150</v>
      </c>
      <c r="M660" s="15">
        <v>302</v>
      </c>
      <c r="N660" s="15">
        <v>232</v>
      </c>
      <c r="O660" s="15">
        <v>224</v>
      </c>
    </row>
    <row r="661" spans="1:15">
      <c r="A661" s="209" t="e">
        <f>"I"&amp;all_sampels_cleaned!#REF!</f>
        <v>#REF!</v>
      </c>
      <c r="B661" s="209">
        <v>10</v>
      </c>
      <c r="C661" s="15">
        <v>131</v>
      </c>
      <c r="D661" s="15">
        <v>302</v>
      </c>
      <c r="E661" s="15">
        <v>140</v>
      </c>
      <c r="F661" s="15">
        <v>138</v>
      </c>
      <c r="G661" s="15">
        <v>194</v>
      </c>
      <c r="H661" s="15">
        <v>163</v>
      </c>
      <c r="I661" s="15">
        <v>202</v>
      </c>
      <c r="J661" s="15">
        <v>200</v>
      </c>
      <c r="K661" s="15">
        <v>168</v>
      </c>
      <c r="L661" s="15">
        <v>146</v>
      </c>
      <c r="M661" s="15">
        <v>302</v>
      </c>
      <c r="N661" s="15">
        <v>232</v>
      </c>
      <c r="O661" s="15">
        <v>224</v>
      </c>
    </row>
    <row r="662" spans="1:15">
      <c r="A662" s="209" t="e">
        <f>"I"&amp;all_sampels_cleaned!#REF!</f>
        <v>#REF!</v>
      </c>
      <c r="B662" s="209">
        <v>10</v>
      </c>
      <c r="C662" s="15">
        <v>143</v>
      </c>
      <c r="D662" s="15">
        <v>302</v>
      </c>
      <c r="E662" s="15">
        <v>152</v>
      </c>
      <c r="F662" s="15">
        <v>158</v>
      </c>
      <c r="G662" s="15">
        <v>194</v>
      </c>
      <c r="H662" s="15">
        <v>163</v>
      </c>
      <c r="I662" s="15">
        <v>202</v>
      </c>
      <c r="J662" s="15">
        <v>196</v>
      </c>
      <c r="K662" s="15">
        <v>150</v>
      </c>
      <c r="L662" s="15">
        <v>150</v>
      </c>
      <c r="M662" s="15">
        <v>302</v>
      </c>
      <c r="N662" s="15">
        <v>232</v>
      </c>
      <c r="O662" s="15">
        <v>224</v>
      </c>
    </row>
    <row r="663" spans="1:15">
      <c r="A663" s="209" t="e">
        <f>"I"&amp;all_sampels_cleaned!#REF!</f>
        <v>#REF!</v>
      </c>
      <c r="B663" s="209">
        <v>10</v>
      </c>
      <c r="C663" s="15">
        <v>143</v>
      </c>
      <c r="D663" s="15">
        <v>293</v>
      </c>
      <c r="E663" s="15">
        <v>152</v>
      </c>
      <c r="F663" s="15">
        <v>154</v>
      </c>
      <c r="G663" s="15">
        <v>197</v>
      </c>
      <c r="H663" s="15">
        <v>163</v>
      </c>
      <c r="I663" s="15">
        <v>206</v>
      </c>
      <c r="J663" s="15">
        <v>198</v>
      </c>
      <c r="K663" s="15">
        <v>168</v>
      </c>
      <c r="L663" s="15">
        <v>134</v>
      </c>
      <c r="M663" s="15">
        <v>302</v>
      </c>
      <c r="N663" s="15">
        <v>232</v>
      </c>
      <c r="O663" s="15">
        <v>194</v>
      </c>
    </row>
    <row r="664" spans="1:15">
      <c r="A664" s="209" t="e">
        <f>"I"&amp;all_sampels_cleaned!#REF!</f>
        <v>#REF!</v>
      </c>
      <c r="B664" s="209">
        <v>10</v>
      </c>
      <c r="C664" s="15">
        <v>139</v>
      </c>
      <c r="D664" s="15">
        <v>302</v>
      </c>
      <c r="E664" s="15">
        <v>152</v>
      </c>
      <c r="F664" s="15">
        <v>158</v>
      </c>
      <c r="G664" s="15">
        <v>194</v>
      </c>
      <c r="H664" s="15">
        <v>163</v>
      </c>
      <c r="I664" s="15">
        <v>202</v>
      </c>
      <c r="J664" s="15">
        <v>184</v>
      </c>
      <c r="K664" s="15">
        <v>162</v>
      </c>
      <c r="L664" s="15">
        <v>150</v>
      </c>
      <c r="M664" s="15">
        <v>302</v>
      </c>
      <c r="N664" s="15">
        <v>232</v>
      </c>
      <c r="O664" s="15">
        <v>224</v>
      </c>
    </row>
    <row r="665" spans="1:15">
      <c r="A665" s="209" t="e">
        <f>"I"&amp;all_sampels_cleaned!#REF!</f>
        <v>#REF!</v>
      </c>
      <c r="B665" s="209">
        <v>10</v>
      </c>
      <c r="C665" s="15">
        <v>143</v>
      </c>
      <c r="D665" s="15">
        <v>293</v>
      </c>
      <c r="E665" s="15">
        <v>138</v>
      </c>
      <c r="F665" s="15">
        <v>186</v>
      </c>
      <c r="G665" s="15">
        <v>215</v>
      </c>
      <c r="H665" s="15">
        <v>166</v>
      </c>
      <c r="I665" s="15">
        <v>202</v>
      </c>
      <c r="J665" s="15">
        <v>200</v>
      </c>
      <c r="K665" s="15">
        <v>162</v>
      </c>
      <c r="L665" s="15">
        <v>162</v>
      </c>
      <c r="M665" s="15">
        <v>302</v>
      </c>
      <c r="N665" s="15">
        <v>232</v>
      </c>
      <c r="O665" s="15">
        <v>224</v>
      </c>
    </row>
    <row r="666" spans="1:15">
      <c r="A666" s="209" t="e">
        <f>"I"&amp;all_sampels_cleaned!#REF!</f>
        <v>#REF!</v>
      </c>
      <c r="B666" s="209">
        <v>10</v>
      </c>
      <c r="C666" s="15">
        <v>143</v>
      </c>
      <c r="D666" s="15">
        <v>302</v>
      </c>
      <c r="E666" s="15">
        <v>161</v>
      </c>
      <c r="F666" s="15">
        <v>150</v>
      </c>
      <c r="G666" s="15">
        <v>200</v>
      </c>
      <c r="H666" s="15">
        <v>166</v>
      </c>
      <c r="I666" s="15">
        <v>200</v>
      </c>
      <c r="J666" s="15">
        <v>196</v>
      </c>
      <c r="K666" s="15">
        <v>147</v>
      </c>
      <c r="L666" s="15">
        <v>147</v>
      </c>
      <c r="M666" s="15">
        <v>293</v>
      </c>
      <c r="N666" s="15">
        <v>232</v>
      </c>
      <c r="O666" s="15">
        <v>224</v>
      </c>
    </row>
    <row r="667" spans="1:15">
      <c r="A667" s="209" t="e">
        <f>"I"&amp;all_sampels_cleaned!#REF!</f>
        <v>#REF!</v>
      </c>
      <c r="B667" s="209">
        <v>10</v>
      </c>
      <c r="C667" s="15">
        <v>143</v>
      </c>
      <c r="D667" s="15">
        <v>302</v>
      </c>
      <c r="E667" s="15">
        <v>140</v>
      </c>
      <c r="F667" s="15">
        <v>182</v>
      </c>
      <c r="G667" s="15">
        <v>215</v>
      </c>
      <c r="H667" s="15">
        <v>166</v>
      </c>
      <c r="I667" s="15">
        <v>202</v>
      </c>
      <c r="J667" s="15">
        <v>196</v>
      </c>
      <c r="K667" s="15">
        <v>168</v>
      </c>
      <c r="L667" s="15">
        <v>144</v>
      </c>
      <c r="M667" s="15">
        <v>311</v>
      </c>
      <c r="N667" s="15">
        <v>232</v>
      </c>
      <c r="O667" s="15">
        <v>224</v>
      </c>
    </row>
    <row r="668" spans="1:15">
      <c r="A668" s="209" t="e">
        <f>"I"&amp;all_sampels_cleaned!#REF!</f>
        <v>#REF!</v>
      </c>
      <c r="B668" s="209">
        <v>10</v>
      </c>
      <c r="C668" s="15">
        <v>139</v>
      </c>
      <c r="D668" s="15">
        <v>302</v>
      </c>
      <c r="E668" s="15">
        <v>138</v>
      </c>
      <c r="F668" s="15">
        <v>158</v>
      </c>
      <c r="G668" s="15">
        <v>215</v>
      </c>
      <c r="H668" s="15">
        <v>166</v>
      </c>
      <c r="I668" s="15">
        <v>202</v>
      </c>
      <c r="J668" s="15">
        <v>182</v>
      </c>
      <c r="K668" s="15">
        <v>150</v>
      </c>
      <c r="L668" s="15">
        <v>145</v>
      </c>
      <c r="M668" s="15">
        <v>302</v>
      </c>
      <c r="N668" s="15">
        <v>232</v>
      </c>
      <c r="O668" s="15">
        <v>224</v>
      </c>
    </row>
    <row r="669" spans="1:15">
      <c r="A669" s="209" t="e">
        <f>"I"&amp;all_sampels_cleaned!#REF!</f>
        <v>#REF!</v>
      </c>
      <c r="B669" s="209">
        <v>10</v>
      </c>
      <c r="C669" s="15">
        <v>139</v>
      </c>
      <c r="D669" s="15">
        <v>293</v>
      </c>
      <c r="E669" s="15">
        <v>152</v>
      </c>
      <c r="F669" s="15">
        <v>158</v>
      </c>
      <c r="G669" s="15">
        <v>215</v>
      </c>
      <c r="H669" s="15">
        <v>166</v>
      </c>
      <c r="I669" s="15">
        <v>202</v>
      </c>
      <c r="J669" s="15">
        <v>196</v>
      </c>
      <c r="K669" s="15">
        <v>150</v>
      </c>
      <c r="L669" s="15">
        <v>158</v>
      </c>
      <c r="M669" s="15">
        <v>302</v>
      </c>
      <c r="N669" s="15">
        <v>232</v>
      </c>
      <c r="O669" s="15">
        <v>224</v>
      </c>
    </row>
    <row r="670" spans="1:15">
      <c r="A670" s="209" t="e">
        <f>"I"&amp;all_sampels_cleaned!#REF!</f>
        <v>#REF!</v>
      </c>
      <c r="B670" s="209">
        <v>10</v>
      </c>
      <c r="C670" s="15">
        <v>143</v>
      </c>
      <c r="D670" s="15">
        <v>332</v>
      </c>
      <c r="E670" s="15">
        <v>152</v>
      </c>
      <c r="F670" s="15">
        <v>158</v>
      </c>
      <c r="G670" s="15">
        <v>194</v>
      </c>
      <c r="H670" s="15">
        <v>166</v>
      </c>
      <c r="I670" s="15">
        <v>202</v>
      </c>
      <c r="J670" s="15">
        <v>196</v>
      </c>
      <c r="K670" s="15">
        <v>150</v>
      </c>
      <c r="L670" s="15">
        <v>150</v>
      </c>
      <c r="M670" s="15">
        <v>302</v>
      </c>
      <c r="N670" s="15">
        <v>232</v>
      </c>
      <c r="O670" s="15">
        <v>224</v>
      </c>
    </row>
    <row r="671" spans="1:15">
      <c r="A671" s="209" t="e">
        <f>"I"&amp;all_sampels_cleaned!#REF!</f>
        <v>#REF!</v>
      </c>
      <c r="B671" s="209">
        <v>10</v>
      </c>
      <c r="C671" s="15">
        <v>143</v>
      </c>
      <c r="D671" s="15">
        <v>302</v>
      </c>
      <c r="E671" s="15">
        <v>140</v>
      </c>
      <c r="F671" s="15">
        <v>182</v>
      </c>
      <c r="G671" s="15">
        <v>215</v>
      </c>
      <c r="H671" s="15">
        <v>160</v>
      </c>
      <c r="I671" s="15">
        <v>204</v>
      </c>
      <c r="J671" s="15">
        <v>196</v>
      </c>
      <c r="K671" s="15">
        <v>162</v>
      </c>
      <c r="L671" s="15">
        <v>134</v>
      </c>
      <c r="M671" s="15">
        <v>302</v>
      </c>
      <c r="N671" s="15">
        <v>216</v>
      </c>
      <c r="O671" s="15">
        <v>224</v>
      </c>
    </row>
    <row r="672" spans="1:15">
      <c r="A672" s="209" t="e">
        <f>"I"&amp;all_sampels_cleaned!#REF!</f>
        <v>#REF!</v>
      </c>
      <c r="B672" s="209">
        <v>10</v>
      </c>
      <c r="C672" s="15">
        <v>139</v>
      </c>
      <c r="D672" s="15">
        <v>332</v>
      </c>
      <c r="E672" s="15">
        <v>152</v>
      </c>
      <c r="F672" s="15">
        <v>158</v>
      </c>
      <c r="G672" s="15">
        <v>194</v>
      </c>
      <c r="H672" s="15">
        <v>166</v>
      </c>
      <c r="I672" s="15">
        <v>196</v>
      </c>
      <c r="J672" s="15">
        <v>196</v>
      </c>
      <c r="K672" s="15">
        <v>159</v>
      </c>
      <c r="L672" s="15">
        <v>150</v>
      </c>
      <c r="M672" s="15">
        <v>302</v>
      </c>
      <c r="N672" s="15">
        <v>232</v>
      </c>
      <c r="O672" s="15">
        <v>224</v>
      </c>
    </row>
    <row r="673" spans="1:15">
      <c r="A673" s="209" t="e">
        <f>"I"&amp;all_sampels_cleaned!#REF!</f>
        <v>#REF!</v>
      </c>
      <c r="B673" s="209">
        <v>10</v>
      </c>
      <c r="C673" s="15">
        <v>143</v>
      </c>
      <c r="D673" s="15">
        <v>302</v>
      </c>
      <c r="E673" s="15">
        <v>140</v>
      </c>
      <c r="F673" s="15">
        <v>150</v>
      </c>
      <c r="G673" s="15">
        <v>194</v>
      </c>
      <c r="H673" s="15">
        <v>166</v>
      </c>
      <c r="I673" s="15">
        <v>206</v>
      </c>
      <c r="J673" s="15">
        <v>196</v>
      </c>
      <c r="K673" s="15">
        <v>162</v>
      </c>
      <c r="L673" s="15">
        <v>146</v>
      </c>
      <c r="M673" s="15">
        <v>302</v>
      </c>
      <c r="N673" s="15">
        <v>214</v>
      </c>
      <c r="O673" s="15">
        <v>164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P673"/>
  <sheetViews>
    <sheetView workbookViewId="0"/>
  </sheetViews>
  <sheetFormatPr defaultColWidth="11.1796875" defaultRowHeight="15" customHeight="1"/>
  <sheetData>
    <row r="1" spans="1:16">
      <c r="A1" s="1" t="s">
        <v>506</v>
      </c>
      <c r="B1" s="1" t="s">
        <v>154</v>
      </c>
      <c r="C1" s="1" t="s">
        <v>515</v>
      </c>
      <c r="D1" s="241" t="s">
        <v>157</v>
      </c>
      <c r="E1" s="241" t="s">
        <v>158</v>
      </c>
      <c r="F1" s="242" t="s">
        <v>159</v>
      </c>
      <c r="G1" s="241" t="s">
        <v>160</v>
      </c>
      <c r="H1" s="241" t="s">
        <v>161</v>
      </c>
      <c r="I1" s="241" t="s">
        <v>162</v>
      </c>
      <c r="J1" s="241" t="s">
        <v>163</v>
      </c>
      <c r="K1" s="241" t="s">
        <v>164</v>
      </c>
      <c r="L1" s="241" t="s">
        <v>165</v>
      </c>
      <c r="M1" s="241" t="s">
        <v>166</v>
      </c>
      <c r="N1" s="241" t="s">
        <v>167</v>
      </c>
      <c r="O1" s="241" t="s">
        <v>168</v>
      </c>
      <c r="P1" s="241" t="s">
        <v>169</v>
      </c>
    </row>
    <row r="2" spans="1:16">
      <c r="A2" s="209" t="str">
        <f>"I"&amp;all_sampels_cleaned!B2</f>
        <v>I261</v>
      </c>
      <c r="B2" s="209">
        <v>1</v>
      </c>
      <c r="C2" s="209">
        <v>1</v>
      </c>
      <c r="D2" s="15">
        <v>139</v>
      </c>
      <c r="E2" s="15">
        <v>320</v>
      </c>
      <c r="F2" s="15">
        <v>152</v>
      </c>
      <c r="G2" s="15">
        <v>158</v>
      </c>
      <c r="H2" s="15">
        <v>215</v>
      </c>
      <c r="I2" s="15">
        <v>163</v>
      </c>
      <c r="J2" s="15">
        <v>200</v>
      </c>
      <c r="K2" s="15">
        <v>182</v>
      </c>
      <c r="L2" s="15">
        <v>159</v>
      </c>
      <c r="M2" s="15">
        <v>134</v>
      </c>
      <c r="N2" s="15">
        <v>302</v>
      </c>
      <c r="O2" s="15">
        <v>232</v>
      </c>
      <c r="P2" s="15">
        <v>224</v>
      </c>
    </row>
    <row r="3" spans="1:16">
      <c r="A3" s="209" t="str">
        <f>"I"&amp;all_sampels_cleaned!B3</f>
        <v>I261</v>
      </c>
      <c r="B3" s="209">
        <v>1</v>
      </c>
      <c r="C3" s="209">
        <v>1</v>
      </c>
      <c r="D3" s="15">
        <v>143</v>
      </c>
      <c r="E3" s="15">
        <v>329</v>
      </c>
      <c r="F3" s="15">
        <v>150</v>
      </c>
      <c r="G3" s="15">
        <v>170</v>
      </c>
      <c r="H3" s="15">
        <v>215</v>
      </c>
      <c r="I3" s="15">
        <v>166</v>
      </c>
      <c r="J3" s="15">
        <v>202</v>
      </c>
      <c r="K3" s="15">
        <v>196</v>
      </c>
      <c r="L3" s="15">
        <v>156</v>
      </c>
      <c r="M3" s="15">
        <v>124</v>
      </c>
      <c r="N3" s="15">
        <v>302</v>
      </c>
      <c r="O3" s="15">
        <v>232</v>
      </c>
      <c r="P3" s="15">
        <v>194</v>
      </c>
    </row>
    <row r="4" spans="1:16">
      <c r="A4" s="209" t="str">
        <f>"I"&amp;all_sampels_cleaned!B4</f>
        <v>I262</v>
      </c>
      <c r="B4" s="209">
        <v>1</v>
      </c>
      <c r="C4" s="209">
        <v>1</v>
      </c>
      <c r="D4" s="15">
        <v>139</v>
      </c>
      <c r="E4" s="15">
        <v>332</v>
      </c>
      <c r="F4" s="15">
        <v>152</v>
      </c>
      <c r="G4" s="15">
        <v>158</v>
      </c>
      <c r="H4" s="15">
        <v>194</v>
      </c>
      <c r="I4" s="15">
        <v>163</v>
      </c>
      <c r="J4" s="15">
        <v>202</v>
      </c>
      <c r="K4" s="15">
        <v>182</v>
      </c>
      <c r="L4" s="15">
        <v>162</v>
      </c>
      <c r="M4" s="15">
        <v>146</v>
      </c>
      <c r="N4" s="15">
        <v>302</v>
      </c>
      <c r="O4" s="15">
        <v>232</v>
      </c>
      <c r="P4" s="15">
        <v>214</v>
      </c>
    </row>
    <row r="5" spans="1:16">
      <c r="A5" s="209" t="str">
        <f>"I"&amp;all_sampels_cleaned!B5</f>
        <v>I262</v>
      </c>
      <c r="B5" s="209">
        <v>1</v>
      </c>
      <c r="C5" s="209">
        <v>1</v>
      </c>
      <c r="D5" s="15">
        <v>139</v>
      </c>
      <c r="E5" s="15">
        <v>302</v>
      </c>
      <c r="F5" s="15">
        <v>152</v>
      </c>
      <c r="G5" s="15">
        <v>150</v>
      </c>
      <c r="H5" s="15">
        <v>215</v>
      </c>
      <c r="I5" s="15">
        <v>166</v>
      </c>
      <c r="J5" s="15">
        <v>202</v>
      </c>
      <c r="K5" s="15">
        <v>196</v>
      </c>
      <c r="L5" s="15">
        <v>162</v>
      </c>
      <c r="M5" s="15">
        <v>158</v>
      </c>
      <c r="N5" s="15">
        <v>302</v>
      </c>
      <c r="O5" s="15">
        <v>232</v>
      </c>
      <c r="P5" s="15">
        <v>224</v>
      </c>
    </row>
    <row r="6" spans="1:16">
      <c r="A6" s="209" t="str">
        <f>"I"&amp;all_sampels_cleaned!B6</f>
        <v>I263</v>
      </c>
      <c r="B6" s="209">
        <v>1</v>
      </c>
      <c r="C6" s="209">
        <v>1</v>
      </c>
      <c r="D6" s="15">
        <v>139</v>
      </c>
      <c r="E6" s="15">
        <v>302</v>
      </c>
      <c r="F6" s="15">
        <v>152</v>
      </c>
      <c r="G6" s="15">
        <v>158</v>
      </c>
      <c r="H6" s="15">
        <v>194</v>
      </c>
      <c r="I6" s="15">
        <v>163</v>
      </c>
      <c r="J6" s="15">
        <v>202</v>
      </c>
      <c r="K6" s="15">
        <v>182</v>
      </c>
      <c r="L6" s="15">
        <v>159</v>
      </c>
      <c r="M6" s="15">
        <v>146</v>
      </c>
      <c r="N6" s="15">
        <v>302</v>
      </c>
      <c r="O6" s="15">
        <v>232</v>
      </c>
      <c r="P6" s="15">
        <v>224</v>
      </c>
    </row>
    <row r="7" spans="1:16">
      <c r="A7" s="209" t="str">
        <f>"I"&amp;all_sampels_cleaned!B7</f>
        <v>I263</v>
      </c>
      <c r="B7" s="209">
        <v>1</v>
      </c>
      <c r="C7" s="209">
        <v>1</v>
      </c>
      <c r="D7" s="15">
        <v>143</v>
      </c>
      <c r="E7" s="15">
        <v>338</v>
      </c>
      <c r="F7" s="15">
        <v>140</v>
      </c>
      <c r="G7" s="15">
        <v>170</v>
      </c>
      <c r="H7" s="15">
        <v>215</v>
      </c>
      <c r="I7" s="15">
        <v>166</v>
      </c>
      <c r="J7" s="15">
        <v>204</v>
      </c>
      <c r="K7" s="15">
        <v>196</v>
      </c>
      <c r="L7" s="15">
        <v>162</v>
      </c>
      <c r="M7" s="15">
        <v>122</v>
      </c>
      <c r="N7" s="15">
        <v>302</v>
      </c>
      <c r="O7" s="15">
        <v>216</v>
      </c>
      <c r="P7" s="15">
        <v>194</v>
      </c>
    </row>
    <row r="8" spans="1:16">
      <c r="A8" s="209" t="str">
        <f>"I"&amp;all_sampels_cleaned!B8</f>
        <v>I264</v>
      </c>
      <c r="B8" s="209">
        <v>1</v>
      </c>
      <c r="C8" s="209">
        <v>1</v>
      </c>
      <c r="D8" s="15">
        <v>139</v>
      </c>
      <c r="E8" s="15">
        <v>293</v>
      </c>
      <c r="F8" s="15">
        <v>152</v>
      </c>
      <c r="G8" s="15">
        <v>158</v>
      </c>
      <c r="H8" s="15">
        <v>194</v>
      </c>
      <c r="I8" s="15">
        <v>163</v>
      </c>
      <c r="J8" s="15">
        <v>202</v>
      </c>
      <c r="K8" s="15">
        <v>182</v>
      </c>
      <c r="L8" s="15">
        <v>162</v>
      </c>
      <c r="M8" s="15">
        <v>158</v>
      </c>
      <c r="N8" s="15">
        <v>302</v>
      </c>
      <c r="O8" s="15">
        <v>232</v>
      </c>
      <c r="P8" s="15">
        <v>224</v>
      </c>
    </row>
    <row r="9" spans="1:16">
      <c r="A9" s="209" t="str">
        <f>"I"&amp;all_sampels_cleaned!B9</f>
        <v>I264</v>
      </c>
      <c r="B9" s="209">
        <v>1</v>
      </c>
      <c r="C9" s="209">
        <v>1</v>
      </c>
      <c r="D9" s="15">
        <v>143</v>
      </c>
      <c r="E9" s="15">
        <v>293</v>
      </c>
      <c r="F9" s="15">
        <v>150</v>
      </c>
      <c r="G9" s="15">
        <v>170</v>
      </c>
      <c r="H9" s="15">
        <v>194</v>
      </c>
      <c r="I9" s="15">
        <v>166</v>
      </c>
      <c r="J9" s="15">
        <v>200</v>
      </c>
      <c r="K9" s="15">
        <v>196</v>
      </c>
      <c r="L9" s="15">
        <v>162</v>
      </c>
      <c r="M9" s="15">
        <v>146</v>
      </c>
      <c r="N9" s="15">
        <v>302</v>
      </c>
      <c r="O9" s="15">
        <v>232</v>
      </c>
      <c r="P9" s="15">
        <v>224</v>
      </c>
    </row>
    <row r="10" spans="1:16">
      <c r="A10" s="209" t="str">
        <f>"I"&amp;all_sampels_cleaned!B10</f>
        <v>I265</v>
      </c>
      <c r="B10" s="209">
        <v>1</v>
      </c>
      <c r="C10" s="209">
        <v>1</v>
      </c>
      <c r="D10" s="15">
        <v>139</v>
      </c>
      <c r="E10" s="15">
        <v>302</v>
      </c>
      <c r="F10" s="15">
        <v>152</v>
      </c>
      <c r="G10" s="15">
        <v>158</v>
      </c>
      <c r="H10" s="15">
        <v>200</v>
      </c>
      <c r="I10" s="15">
        <v>163</v>
      </c>
      <c r="J10" s="15">
        <v>202</v>
      </c>
      <c r="K10" s="15">
        <v>182</v>
      </c>
      <c r="L10" s="15">
        <v>162</v>
      </c>
      <c r="M10" s="15">
        <v>138</v>
      </c>
      <c r="N10" s="15">
        <v>302</v>
      </c>
      <c r="O10" s="15">
        <v>214</v>
      </c>
      <c r="P10" s="15">
        <v>224</v>
      </c>
    </row>
    <row r="11" spans="1:16">
      <c r="A11" s="209" t="str">
        <f>"I"&amp;all_sampels_cleaned!B11</f>
        <v>I265</v>
      </c>
      <c r="B11" s="209">
        <v>1</v>
      </c>
      <c r="C11" s="209">
        <v>1</v>
      </c>
      <c r="D11" s="15">
        <v>139</v>
      </c>
      <c r="E11" s="15">
        <v>338</v>
      </c>
      <c r="F11" s="15">
        <v>138</v>
      </c>
      <c r="G11" s="15">
        <v>158</v>
      </c>
      <c r="H11" s="15">
        <v>215</v>
      </c>
      <c r="I11" s="15">
        <v>166</v>
      </c>
      <c r="J11" s="15">
        <v>202</v>
      </c>
      <c r="K11" s="15">
        <v>196</v>
      </c>
      <c r="L11" s="15">
        <v>167</v>
      </c>
      <c r="M11" s="15">
        <v>146</v>
      </c>
      <c r="N11" s="15">
        <v>311</v>
      </c>
      <c r="O11" s="15">
        <v>232</v>
      </c>
      <c r="P11" s="15">
        <v>224</v>
      </c>
    </row>
    <row r="12" spans="1:16">
      <c r="A12" s="209" t="str">
        <f>"I"&amp;all_sampels_cleaned!B12</f>
        <v>I266</v>
      </c>
      <c r="B12" s="209">
        <v>1</v>
      </c>
      <c r="C12" s="209">
        <v>1</v>
      </c>
      <c r="D12" s="15">
        <v>143</v>
      </c>
      <c r="E12" s="15">
        <v>320</v>
      </c>
      <c r="F12" s="15">
        <v>138</v>
      </c>
      <c r="G12" s="15">
        <v>150</v>
      </c>
      <c r="H12" s="15">
        <v>215</v>
      </c>
      <c r="I12" s="15">
        <v>166</v>
      </c>
      <c r="J12" s="15">
        <v>202</v>
      </c>
      <c r="K12" s="15">
        <v>196</v>
      </c>
      <c r="L12" s="15">
        <v>147</v>
      </c>
      <c r="M12" s="15">
        <v>146</v>
      </c>
      <c r="N12" s="15">
        <v>320</v>
      </c>
      <c r="O12" s="15">
        <v>232</v>
      </c>
      <c r="P12" s="15">
        <v>217</v>
      </c>
    </row>
    <row r="13" spans="1:16">
      <c r="A13" s="209" t="str">
        <f>"I"&amp;all_sampels_cleaned!B13</f>
        <v>I266</v>
      </c>
      <c r="B13" s="209">
        <v>1</v>
      </c>
      <c r="C13" s="209">
        <v>1</v>
      </c>
      <c r="D13" s="15">
        <v>139</v>
      </c>
      <c r="E13" s="15">
        <v>293</v>
      </c>
      <c r="F13" s="15">
        <v>154</v>
      </c>
      <c r="G13" s="15">
        <v>154</v>
      </c>
      <c r="H13" s="15">
        <v>215</v>
      </c>
      <c r="I13" s="15">
        <v>163</v>
      </c>
      <c r="J13" s="15">
        <v>206</v>
      </c>
      <c r="K13" s="15">
        <v>182</v>
      </c>
      <c r="L13" s="15">
        <v>150</v>
      </c>
      <c r="M13" s="15">
        <v>158</v>
      </c>
      <c r="N13" s="15">
        <v>302</v>
      </c>
      <c r="O13" s="15">
        <v>216</v>
      </c>
      <c r="P13" s="15">
        <v>194</v>
      </c>
    </row>
    <row r="14" spans="1:16">
      <c r="A14" s="209" t="str">
        <f>"I"&amp;all_sampels_cleaned!B14</f>
        <v>I267</v>
      </c>
      <c r="B14" s="209">
        <v>1</v>
      </c>
      <c r="C14" s="209">
        <v>1</v>
      </c>
      <c r="D14" s="15">
        <v>139</v>
      </c>
      <c r="E14" s="15">
        <v>320</v>
      </c>
      <c r="F14" s="15">
        <v>152</v>
      </c>
      <c r="G14" s="15">
        <v>158</v>
      </c>
      <c r="H14" s="15">
        <v>215</v>
      </c>
      <c r="I14" s="15">
        <v>163</v>
      </c>
      <c r="J14" s="15">
        <v>202</v>
      </c>
      <c r="K14" s="15">
        <v>184</v>
      </c>
      <c r="L14" s="15">
        <v>159</v>
      </c>
      <c r="M14" s="15">
        <v>132</v>
      </c>
      <c r="N14" s="15">
        <v>320</v>
      </c>
      <c r="O14" s="15">
        <v>216</v>
      </c>
      <c r="P14" s="15">
        <v>214</v>
      </c>
    </row>
    <row r="15" spans="1:16">
      <c r="A15" s="209" t="str">
        <f>"I"&amp;all_sampels_cleaned!B15</f>
        <v>I267</v>
      </c>
      <c r="B15" s="209">
        <v>1</v>
      </c>
      <c r="C15" s="209">
        <v>1</v>
      </c>
      <c r="D15" s="15">
        <v>139</v>
      </c>
      <c r="E15" s="15">
        <v>293</v>
      </c>
      <c r="F15" s="15">
        <v>152</v>
      </c>
      <c r="G15" s="15">
        <v>150</v>
      </c>
      <c r="H15" s="15">
        <v>215</v>
      </c>
      <c r="I15" s="15">
        <v>166</v>
      </c>
      <c r="J15" s="15">
        <v>202</v>
      </c>
      <c r="K15" s="15">
        <v>184</v>
      </c>
      <c r="L15" s="15">
        <v>162</v>
      </c>
      <c r="M15" s="15">
        <v>134</v>
      </c>
      <c r="N15" s="15">
        <v>302</v>
      </c>
      <c r="O15" s="15">
        <v>232</v>
      </c>
      <c r="P15" s="15">
        <v>230</v>
      </c>
    </row>
    <row r="16" spans="1:16">
      <c r="A16" s="209" t="str">
        <f>"I"&amp;all_sampels_cleaned!B16</f>
        <v>I268</v>
      </c>
      <c r="B16" s="209">
        <v>1</v>
      </c>
      <c r="C16" s="209">
        <v>1</v>
      </c>
      <c r="D16" s="15">
        <v>143</v>
      </c>
      <c r="E16" s="15">
        <v>320</v>
      </c>
      <c r="F16" s="15">
        <v>152</v>
      </c>
      <c r="G16" s="15">
        <v>154</v>
      </c>
      <c r="H16" s="15">
        <v>194</v>
      </c>
      <c r="I16" s="15">
        <v>163</v>
      </c>
      <c r="J16" s="15">
        <v>206</v>
      </c>
      <c r="K16" s="15">
        <v>182</v>
      </c>
      <c r="L16" s="15">
        <v>159</v>
      </c>
      <c r="M16" s="15">
        <v>146</v>
      </c>
      <c r="N16" s="15">
        <v>302</v>
      </c>
      <c r="O16" s="15">
        <v>216</v>
      </c>
      <c r="P16" s="15">
        <v>224</v>
      </c>
    </row>
    <row r="17" spans="1:16">
      <c r="A17" s="209" t="str">
        <f>"I"&amp;all_sampels_cleaned!B17</f>
        <v>I268</v>
      </c>
      <c r="B17" s="209">
        <v>1</v>
      </c>
      <c r="C17" s="209">
        <v>1</v>
      </c>
      <c r="D17" s="15">
        <v>143</v>
      </c>
      <c r="E17" s="15">
        <v>293</v>
      </c>
      <c r="F17" s="15">
        <v>150</v>
      </c>
      <c r="G17" s="15">
        <v>178</v>
      </c>
      <c r="H17" s="15">
        <v>194</v>
      </c>
      <c r="I17" s="15">
        <v>166</v>
      </c>
      <c r="J17" s="15">
        <v>210</v>
      </c>
      <c r="K17" s="15">
        <v>196</v>
      </c>
      <c r="L17" s="15">
        <v>162</v>
      </c>
      <c r="M17" s="15">
        <v>168</v>
      </c>
      <c r="N17" s="15">
        <v>293</v>
      </c>
      <c r="O17" s="15">
        <v>232</v>
      </c>
      <c r="P17" s="15">
        <v>224</v>
      </c>
    </row>
    <row r="18" spans="1:16">
      <c r="A18" s="209" t="str">
        <f>"I"&amp;all_sampels_cleaned!B18</f>
        <v>I269</v>
      </c>
      <c r="B18" s="209">
        <v>1</v>
      </c>
      <c r="C18" s="209">
        <v>1</v>
      </c>
      <c r="D18" s="15">
        <v>143</v>
      </c>
      <c r="E18" s="15">
        <v>293</v>
      </c>
      <c r="F18" s="15">
        <v>152</v>
      </c>
      <c r="G18" s="15">
        <v>150</v>
      </c>
      <c r="H18" s="15">
        <v>194</v>
      </c>
      <c r="I18" s="15">
        <v>163</v>
      </c>
      <c r="J18" s="15">
        <v>200</v>
      </c>
      <c r="K18" s="15">
        <v>198</v>
      </c>
      <c r="L18" s="15">
        <v>147</v>
      </c>
      <c r="M18" s="15">
        <v>146</v>
      </c>
      <c r="N18" s="15">
        <v>320</v>
      </c>
      <c r="O18" s="15">
        <v>232</v>
      </c>
      <c r="P18" s="15">
        <v>224</v>
      </c>
    </row>
    <row r="19" spans="1:16">
      <c r="A19" s="209" t="str">
        <f>"I"&amp;all_sampels_cleaned!B19</f>
        <v>I269</v>
      </c>
      <c r="B19" s="209">
        <v>1</v>
      </c>
      <c r="C19" s="209">
        <v>1</v>
      </c>
      <c r="D19" s="15">
        <v>139</v>
      </c>
      <c r="E19" s="15">
        <v>293</v>
      </c>
      <c r="F19" s="15">
        <v>152</v>
      </c>
      <c r="G19" s="15">
        <v>178</v>
      </c>
      <c r="H19" s="15">
        <v>215</v>
      </c>
      <c r="I19" s="15">
        <v>166</v>
      </c>
      <c r="J19" s="15">
        <v>202</v>
      </c>
      <c r="K19" s="15">
        <v>184</v>
      </c>
      <c r="L19" s="15">
        <v>159</v>
      </c>
      <c r="M19" s="15">
        <v>150</v>
      </c>
      <c r="N19" s="15">
        <v>320</v>
      </c>
      <c r="O19" s="15">
        <v>232</v>
      </c>
      <c r="P19" s="15">
        <v>194</v>
      </c>
    </row>
    <row r="20" spans="1:16">
      <c r="A20" s="209" t="str">
        <f>"I"&amp;all_sampels_cleaned!B20</f>
        <v>I270</v>
      </c>
      <c r="B20" s="209">
        <v>1</v>
      </c>
      <c r="C20" s="209">
        <v>1</v>
      </c>
      <c r="D20" s="15">
        <v>139</v>
      </c>
      <c r="E20" s="15">
        <v>332</v>
      </c>
      <c r="F20" s="15">
        <v>152</v>
      </c>
      <c r="G20" s="15">
        <v>158</v>
      </c>
      <c r="H20" s="15">
        <v>200</v>
      </c>
      <c r="I20" s="15">
        <v>163</v>
      </c>
      <c r="J20" s="15">
        <v>202</v>
      </c>
      <c r="K20" s="15">
        <v>182</v>
      </c>
      <c r="L20" s="15">
        <v>162</v>
      </c>
      <c r="M20" s="15">
        <v>146</v>
      </c>
      <c r="N20" s="15">
        <v>320</v>
      </c>
      <c r="O20" s="15">
        <v>232</v>
      </c>
      <c r="P20" s="15">
        <v>224</v>
      </c>
    </row>
    <row r="21" spans="1:16">
      <c r="A21" s="209" t="str">
        <f>"I"&amp;all_sampels_cleaned!B21</f>
        <v>I270</v>
      </c>
      <c r="B21" s="209">
        <v>1</v>
      </c>
      <c r="C21" s="209">
        <v>1</v>
      </c>
      <c r="D21" s="15">
        <v>139</v>
      </c>
      <c r="E21" s="15">
        <v>302</v>
      </c>
      <c r="F21" s="15">
        <v>150</v>
      </c>
      <c r="G21" s="15">
        <v>158</v>
      </c>
      <c r="H21" s="15">
        <v>215</v>
      </c>
      <c r="I21" s="15">
        <v>166</v>
      </c>
      <c r="J21" s="15">
        <v>202</v>
      </c>
      <c r="K21" s="15">
        <v>196</v>
      </c>
      <c r="L21" s="15">
        <v>168</v>
      </c>
      <c r="M21" s="15">
        <v>134</v>
      </c>
      <c r="N21" s="15">
        <v>293</v>
      </c>
      <c r="O21" s="15">
        <v>214</v>
      </c>
      <c r="P21" s="15">
        <v>230</v>
      </c>
    </row>
    <row r="22" spans="1:16">
      <c r="A22" s="209" t="str">
        <f>"I"&amp;all_sampels_cleaned!B22</f>
        <v>I271</v>
      </c>
      <c r="B22" s="209">
        <v>1</v>
      </c>
      <c r="C22" s="209">
        <v>1</v>
      </c>
      <c r="D22" s="15">
        <v>131</v>
      </c>
      <c r="E22" s="15">
        <v>302</v>
      </c>
      <c r="F22" s="15">
        <v>152</v>
      </c>
      <c r="G22" s="15">
        <v>158</v>
      </c>
      <c r="H22" s="15">
        <v>194</v>
      </c>
      <c r="I22" s="15">
        <v>160</v>
      </c>
      <c r="J22" s="15">
        <v>202</v>
      </c>
      <c r="K22" s="15">
        <v>196</v>
      </c>
      <c r="L22" s="15">
        <v>150</v>
      </c>
      <c r="M22" s="15">
        <v>146</v>
      </c>
      <c r="N22" s="15">
        <v>320</v>
      </c>
      <c r="O22" s="15">
        <v>232</v>
      </c>
      <c r="P22" s="15">
        <v>214</v>
      </c>
    </row>
    <row r="23" spans="1:16">
      <c r="A23" s="209" t="str">
        <f>"I"&amp;all_sampels_cleaned!B23</f>
        <v>I271</v>
      </c>
      <c r="B23" s="209">
        <v>1</v>
      </c>
      <c r="C23" s="209">
        <v>1</v>
      </c>
      <c r="D23" s="15">
        <v>139</v>
      </c>
      <c r="E23" s="15">
        <v>320</v>
      </c>
      <c r="F23" s="15">
        <v>152</v>
      </c>
      <c r="G23" s="15">
        <v>142</v>
      </c>
      <c r="H23" s="15">
        <v>215</v>
      </c>
      <c r="I23" s="15">
        <v>163</v>
      </c>
      <c r="J23" s="15">
        <v>206</v>
      </c>
      <c r="K23" s="15">
        <v>196</v>
      </c>
      <c r="L23" s="15">
        <v>162</v>
      </c>
      <c r="M23" s="15">
        <v>132</v>
      </c>
      <c r="N23" s="15">
        <v>302</v>
      </c>
      <c r="O23" s="15">
        <v>214</v>
      </c>
      <c r="P23" s="15">
        <v>224</v>
      </c>
    </row>
    <row r="24" spans="1:16">
      <c r="A24" s="209" t="str">
        <f>"I"&amp;all_sampels_cleaned!B24</f>
        <v>I272</v>
      </c>
      <c r="B24" s="209">
        <v>1</v>
      </c>
      <c r="C24" s="209">
        <v>1</v>
      </c>
      <c r="D24" s="15">
        <v>143</v>
      </c>
      <c r="E24" s="15">
        <v>329</v>
      </c>
      <c r="F24" s="15">
        <v>152</v>
      </c>
      <c r="G24" s="15">
        <v>154</v>
      </c>
      <c r="H24" s="15">
        <v>194</v>
      </c>
      <c r="I24" s="15">
        <v>163</v>
      </c>
      <c r="J24" s="15">
        <v>202</v>
      </c>
      <c r="K24" s="15">
        <v>196</v>
      </c>
      <c r="L24" s="15">
        <v>162</v>
      </c>
      <c r="M24" s="15">
        <v>146</v>
      </c>
      <c r="N24" s="15">
        <v>302</v>
      </c>
      <c r="O24" s="15">
        <v>232</v>
      </c>
      <c r="P24" s="15">
        <v>224</v>
      </c>
    </row>
    <row r="25" spans="1:16">
      <c r="A25" s="209" t="str">
        <f>"I"&amp;all_sampels_cleaned!B25</f>
        <v>I272</v>
      </c>
      <c r="B25" s="209">
        <v>1</v>
      </c>
      <c r="C25" s="209">
        <v>1</v>
      </c>
      <c r="D25" s="15">
        <v>139</v>
      </c>
      <c r="E25" s="15">
        <v>338</v>
      </c>
      <c r="F25" s="15">
        <v>152</v>
      </c>
      <c r="G25" s="15">
        <v>182</v>
      </c>
      <c r="H25" s="15">
        <v>215</v>
      </c>
      <c r="I25" s="15">
        <v>166</v>
      </c>
      <c r="J25" s="15">
        <v>202</v>
      </c>
      <c r="K25" s="15">
        <v>182</v>
      </c>
      <c r="L25" s="15">
        <v>162</v>
      </c>
      <c r="M25" s="15">
        <v>168</v>
      </c>
      <c r="N25" s="15">
        <v>293</v>
      </c>
      <c r="O25" s="15">
        <v>216</v>
      </c>
      <c r="P25" s="15">
        <v>224</v>
      </c>
    </row>
    <row r="26" spans="1:16">
      <c r="A26" s="209" t="str">
        <f>"I"&amp;all_sampels_cleaned!B26</f>
        <v>I273</v>
      </c>
      <c r="B26" s="209">
        <v>1</v>
      </c>
      <c r="C26" s="209">
        <v>1</v>
      </c>
      <c r="D26" s="15">
        <v>139</v>
      </c>
      <c r="E26" s="15">
        <v>302</v>
      </c>
      <c r="F26" s="15">
        <v>152</v>
      </c>
      <c r="G26" s="15">
        <v>158</v>
      </c>
      <c r="H26" s="15">
        <v>194</v>
      </c>
      <c r="I26" s="15">
        <v>163</v>
      </c>
      <c r="J26" s="15">
        <v>202</v>
      </c>
      <c r="K26" s="15">
        <v>182</v>
      </c>
      <c r="L26" s="15">
        <v>150</v>
      </c>
      <c r="M26" s="15">
        <v>146</v>
      </c>
      <c r="N26" s="15">
        <v>302</v>
      </c>
      <c r="O26" s="15">
        <v>232</v>
      </c>
      <c r="P26" s="15">
        <v>224</v>
      </c>
    </row>
    <row r="27" spans="1:16">
      <c r="A27" s="209" t="str">
        <f>"I"&amp;all_sampels_cleaned!B27</f>
        <v>I273</v>
      </c>
      <c r="B27" s="209">
        <v>1</v>
      </c>
      <c r="C27" s="209">
        <v>1</v>
      </c>
      <c r="D27" s="15">
        <v>139</v>
      </c>
      <c r="E27" s="15">
        <v>302</v>
      </c>
      <c r="F27" s="15">
        <v>154</v>
      </c>
      <c r="G27" s="15">
        <v>150</v>
      </c>
      <c r="H27" s="15">
        <v>197</v>
      </c>
      <c r="I27" s="15">
        <v>166</v>
      </c>
      <c r="J27" s="15">
        <v>204</v>
      </c>
      <c r="K27" s="15">
        <v>196</v>
      </c>
      <c r="L27" s="15">
        <v>162</v>
      </c>
      <c r="M27" s="15">
        <v>124</v>
      </c>
      <c r="N27" s="15">
        <v>293</v>
      </c>
      <c r="O27" s="15">
        <v>232</v>
      </c>
      <c r="P27" s="15">
        <v>164</v>
      </c>
    </row>
    <row r="28" spans="1:16">
      <c r="A28" s="209" t="str">
        <f>"I"&amp;all_sampels_cleaned!B28</f>
        <v>I274</v>
      </c>
      <c r="B28" s="209">
        <v>1</v>
      </c>
      <c r="C28" s="209">
        <v>1</v>
      </c>
      <c r="D28" s="15">
        <v>131</v>
      </c>
      <c r="E28" s="15">
        <v>332</v>
      </c>
      <c r="F28" s="15">
        <v>152</v>
      </c>
      <c r="G28" s="15">
        <v>158</v>
      </c>
      <c r="H28" s="15">
        <v>194</v>
      </c>
      <c r="I28" s="15">
        <v>160</v>
      </c>
      <c r="J28" s="15">
        <v>202</v>
      </c>
      <c r="K28" s="15">
        <v>182</v>
      </c>
      <c r="L28" s="15">
        <v>168</v>
      </c>
      <c r="M28" s="15">
        <v>140</v>
      </c>
      <c r="N28" s="15">
        <v>302</v>
      </c>
      <c r="O28" s="15">
        <v>232</v>
      </c>
      <c r="P28" s="15">
        <v>224</v>
      </c>
    </row>
    <row r="29" spans="1:16">
      <c r="A29" s="209" t="str">
        <f>"I"&amp;all_sampels_cleaned!B29</f>
        <v>I274</v>
      </c>
      <c r="B29" s="209">
        <v>1</v>
      </c>
      <c r="C29" s="209">
        <v>1</v>
      </c>
      <c r="D29" s="15">
        <v>139</v>
      </c>
      <c r="E29" s="15">
        <v>293</v>
      </c>
      <c r="F29" s="15">
        <v>152</v>
      </c>
      <c r="G29" s="15">
        <v>158</v>
      </c>
      <c r="H29" s="15">
        <v>215</v>
      </c>
      <c r="I29" s="15">
        <v>163</v>
      </c>
      <c r="J29" s="15">
        <v>202</v>
      </c>
      <c r="K29" s="15">
        <v>196</v>
      </c>
      <c r="L29" s="15">
        <v>156</v>
      </c>
      <c r="M29" s="15">
        <v>134</v>
      </c>
      <c r="N29" s="15">
        <v>302</v>
      </c>
      <c r="O29" s="15">
        <v>232</v>
      </c>
      <c r="P29" s="15">
        <v>230</v>
      </c>
    </row>
    <row r="30" spans="1:16">
      <c r="A30" s="209" t="str">
        <f>"I"&amp;all_sampels_cleaned!B30</f>
        <v>I275</v>
      </c>
      <c r="B30" s="209">
        <v>1</v>
      </c>
      <c r="C30" s="209">
        <v>1</v>
      </c>
      <c r="D30" s="15">
        <v>131</v>
      </c>
      <c r="E30" s="15">
        <v>293</v>
      </c>
      <c r="F30" s="15">
        <v>142</v>
      </c>
      <c r="G30" s="15">
        <v>158</v>
      </c>
      <c r="H30" s="15">
        <v>194</v>
      </c>
      <c r="I30" s="15">
        <v>163</v>
      </c>
      <c r="J30" s="15">
        <v>202</v>
      </c>
      <c r="K30" s="15">
        <v>184</v>
      </c>
      <c r="L30" s="15">
        <v>159</v>
      </c>
      <c r="M30" s="15">
        <v>142</v>
      </c>
      <c r="N30" s="15">
        <v>302</v>
      </c>
      <c r="O30" s="15">
        <v>232</v>
      </c>
      <c r="P30" s="15">
        <v>217</v>
      </c>
    </row>
    <row r="31" spans="1:16">
      <c r="A31" s="209" t="str">
        <f>"I"&amp;all_sampels_cleaned!B31</f>
        <v>I275</v>
      </c>
      <c r="B31" s="209">
        <v>1</v>
      </c>
      <c r="C31" s="209">
        <v>1</v>
      </c>
      <c r="D31" s="15">
        <v>139</v>
      </c>
      <c r="E31" s="15">
        <v>302</v>
      </c>
      <c r="F31" s="15">
        <v>152</v>
      </c>
      <c r="G31" s="15">
        <v>158</v>
      </c>
      <c r="H31" s="15">
        <v>215</v>
      </c>
      <c r="I31" s="15">
        <v>166</v>
      </c>
      <c r="J31" s="15">
        <v>202</v>
      </c>
      <c r="K31" s="15">
        <v>184</v>
      </c>
      <c r="L31" s="15">
        <v>159</v>
      </c>
      <c r="M31" s="15">
        <v>122</v>
      </c>
      <c r="N31" s="15">
        <v>320</v>
      </c>
      <c r="O31" s="15">
        <v>216</v>
      </c>
      <c r="P31" s="15">
        <v>230</v>
      </c>
    </row>
    <row r="32" spans="1:16">
      <c r="A32" s="209" t="str">
        <f>"I"&amp;all_sampels_cleaned!B32</f>
        <v>I276</v>
      </c>
      <c r="B32" s="209">
        <v>1</v>
      </c>
      <c r="C32" s="209">
        <v>1</v>
      </c>
      <c r="D32" s="15">
        <v>139</v>
      </c>
      <c r="E32" s="15">
        <v>302</v>
      </c>
      <c r="F32" s="15">
        <v>152</v>
      </c>
      <c r="G32" s="15">
        <v>158</v>
      </c>
      <c r="H32" s="15">
        <v>215</v>
      </c>
      <c r="I32" s="15">
        <v>163</v>
      </c>
      <c r="J32" s="15">
        <v>206</v>
      </c>
      <c r="K32" s="15">
        <v>184</v>
      </c>
      <c r="L32" s="15">
        <v>162</v>
      </c>
      <c r="M32" s="15">
        <v>158</v>
      </c>
      <c r="N32" s="15">
        <v>320</v>
      </c>
      <c r="O32" s="15">
        <v>232</v>
      </c>
      <c r="P32" s="15">
        <v>224</v>
      </c>
    </row>
    <row r="33" spans="1:16">
      <c r="A33" s="209" t="str">
        <f>"I"&amp;all_sampels_cleaned!B33</f>
        <v>I276</v>
      </c>
      <c r="B33" s="209">
        <v>1</v>
      </c>
      <c r="C33" s="209">
        <v>1</v>
      </c>
      <c r="D33" s="15">
        <v>139</v>
      </c>
      <c r="E33" s="15">
        <v>302</v>
      </c>
      <c r="F33" s="15">
        <v>140</v>
      </c>
      <c r="G33" s="15">
        <v>138</v>
      </c>
      <c r="H33" s="15">
        <v>215</v>
      </c>
      <c r="I33" s="15">
        <v>166</v>
      </c>
      <c r="J33" s="15">
        <v>208</v>
      </c>
      <c r="K33" s="15">
        <v>196</v>
      </c>
      <c r="L33" s="15">
        <v>156</v>
      </c>
      <c r="M33" s="15">
        <v>134</v>
      </c>
      <c r="N33" s="15">
        <v>302</v>
      </c>
      <c r="O33" s="15">
        <v>232</v>
      </c>
      <c r="P33" s="15">
        <v>224</v>
      </c>
    </row>
    <row r="34" spans="1:16">
      <c r="A34" s="209" t="str">
        <f>"I"&amp;all_sampels_cleaned!B34</f>
        <v>I277</v>
      </c>
      <c r="B34" s="209">
        <v>1</v>
      </c>
      <c r="C34" s="209">
        <v>1</v>
      </c>
      <c r="D34" s="15">
        <v>139</v>
      </c>
      <c r="E34" s="15">
        <v>332</v>
      </c>
      <c r="F34" s="15">
        <v>152</v>
      </c>
      <c r="G34" s="15">
        <v>158</v>
      </c>
      <c r="H34" s="15">
        <v>215</v>
      </c>
      <c r="I34" s="15">
        <v>163</v>
      </c>
      <c r="J34" s="15">
        <v>202</v>
      </c>
      <c r="K34" s="15">
        <v>182</v>
      </c>
      <c r="L34" s="15">
        <v>150</v>
      </c>
      <c r="M34" s="15">
        <v>122</v>
      </c>
      <c r="N34" s="15">
        <v>302</v>
      </c>
      <c r="O34" s="15">
        <v>232</v>
      </c>
      <c r="P34" s="15">
        <v>224</v>
      </c>
    </row>
    <row r="35" spans="1:16">
      <c r="A35" s="209" t="str">
        <f>"I"&amp;all_sampels_cleaned!B35</f>
        <v>I277</v>
      </c>
      <c r="B35" s="209">
        <v>1</v>
      </c>
      <c r="C35" s="209">
        <v>1</v>
      </c>
      <c r="D35" s="15">
        <v>139</v>
      </c>
      <c r="E35" s="15">
        <v>302</v>
      </c>
      <c r="F35" s="15">
        <v>150</v>
      </c>
      <c r="G35" s="15">
        <v>150</v>
      </c>
      <c r="H35" s="15">
        <v>215</v>
      </c>
      <c r="I35" s="15">
        <v>166</v>
      </c>
      <c r="J35" s="15">
        <v>202</v>
      </c>
      <c r="K35" s="15">
        <v>184</v>
      </c>
      <c r="L35" s="15">
        <v>162</v>
      </c>
      <c r="M35" s="15">
        <v>134</v>
      </c>
      <c r="N35" s="15">
        <v>320</v>
      </c>
      <c r="O35" s="15">
        <v>232</v>
      </c>
      <c r="P35" s="15">
        <v>224</v>
      </c>
    </row>
    <row r="36" spans="1:16">
      <c r="A36" s="209" t="str">
        <f>"I"&amp;all_sampels_cleaned!B36</f>
        <v>I278</v>
      </c>
      <c r="B36" s="209">
        <v>1</v>
      </c>
      <c r="C36" s="209">
        <v>1</v>
      </c>
      <c r="D36" s="15">
        <v>143</v>
      </c>
      <c r="E36" s="15">
        <v>302</v>
      </c>
      <c r="F36" s="15">
        <v>152</v>
      </c>
      <c r="G36" s="15">
        <v>154</v>
      </c>
      <c r="H36" s="15">
        <v>197</v>
      </c>
      <c r="I36" s="15">
        <v>163</v>
      </c>
      <c r="J36" s="15">
        <v>202</v>
      </c>
      <c r="K36" s="15">
        <v>184</v>
      </c>
      <c r="L36" s="15">
        <v>162</v>
      </c>
      <c r="M36" s="15">
        <v>150</v>
      </c>
      <c r="N36" s="15">
        <v>302</v>
      </c>
      <c r="O36" s="15">
        <v>232</v>
      </c>
      <c r="P36" s="15">
        <v>224</v>
      </c>
    </row>
    <row r="37" spans="1:16">
      <c r="A37" s="209" t="str">
        <f>"I"&amp;all_sampels_cleaned!B37</f>
        <v>I278</v>
      </c>
      <c r="B37" s="209">
        <v>1</v>
      </c>
      <c r="C37" s="209">
        <v>1</v>
      </c>
      <c r="D37" s="15">
        <v>131</v>
      </c>
      <c r="E37" s="15">
        <v>326</v>
      </c>
      <c r="F37" s="15">
        <v>150</v>
      </c>
      <c r="G37" s="15">
        <v>158</v>
      </c>
      <c r="H37" s="15">
        <v>215</v>
      </c>
      <c r="I37" s="15">
        <v>166</v>
      </c>
      <c r="J37" s="15">
        <v>204</v>
      </c>
      <c r="K37" s="15">
        <v>198</v>
      </c>
      <c r="L37" s="15">
        <v>150</v>
      </c>
      <c r="M37" s="15">
        <v>134</v>
      </c>
      <c r="N37" s="15">
        <v>302</v>
      </c>
      <c r="O37" s="15">
        <v>232</v>
      </c>
      <c r="P37" s="15">
        <v>224</v>
      </c>
    </row>
    <row r="38" spans="1:16">
      <c r="A38" s="209" t="str">
        <f>"I"&amp;all_sampels_cleaned!B38</f>
        <v>I279</v>
      </c>
      <c r="B38" s="209">
        <v>1</v>
      </c>
      <c r="C38" s="209">
        <v>1</v>
      </c>
      <c r="D38" s="15">
        <v>131</v>
      </c>
      <c r="E38" s="15">
        <v>302</v>
      </c>
      <c r="F38" s="15">
        <v>152</v>
      </c>
      <c r="G38" s="15">
        <v>158</v>
      </c>
      <c r="H38" s="15">
        <v>194</v>
      </c>
      <c r="I38" s="15">
        <v>160</v>
      </c>
      <c r="J38" s="15">
        <v>202</v>
      </c>
      <c r="K38" s="15">
        <v>182</v>
      </c>
      <c r="L38" s="15">
        <v>150</v>
      </c>
      <c r="M38" s="15">
        <v>140</v>
      </c>
      <c r="N38" s="15">
        <v>293</v>
      </c>
      <c r="O38" s="15">
        <v>232</v>
      </c>
      <c r="P38" s="15">
        <v>224</v>
      </c>
    </row>
    <row r="39" spans="1:16">
      <c r="A39" s="209" t="str">
        <f>"I"&amp;all_sampels_cleaned!B39</f>
        <v>I279</v>
      </c>
      <c r="B39" s="209">
        <v>1</v>
      </c>
      <c r="C39" s="209">
        <v>1</v>
      </c>
      <c r="D39" s="15">
        <v>139</v>
      </c>
      <c r="E39" s="15">
        <v>302</v>
      </c>
      <c r="F39" s="15">
        <v>140</v>
      </c>
      <c r="G39" s="15">
        <v>186</v>
      </c>
      <c r="H39" s="15">
        <v>197</v>
      </c>
      <c r="I39" s="15">
        <v>163</v>
      </c>
      <c r="J39" s="15">
        <v>202</v>
      </c>
      <c r="K39" s="15">
        <v>196</v>
      </c>
      <c r="L39" s="15">
        <v>162</v>
      </c>
      <c r="M39" s="15">
        <v>146</v>
      </c>
      <c r="N39" s="15">
        <v>311</v>
      </c>
      <c r="O39" s="15">
        <v>232</v>
      </c>
      <c r="P39" s="15">
        <v>230</v>
      </c>
    </row>
    <row r="40" spans="1:16">
      <c r="A40" s="209" t="str">
        <f>"I"&amp;all_sampels_cleaned!B40</f>
        <v>I280</v>
      </c>
      <c r="B40" s="209">
        <v>1</v>
      </c>
      <c r="C40" s="209">
        <v>1</v>
      </c>
      <c r="D40" s="15">
        <v>139</v>
      </c>
      <c r="E40" s="15">
        <v>302</v>
      </c>
      <c r="F40" s="15">
        <v>142</v>
      </c>
      <c r="G40" s="15">
        <v>150</v>
      </c>
      <c r="H40" s="15">
        <v>194</v>
      </c>
      <c r="I40" s="15">
        <v>154</v>
      </c>
      <c r="J40" s="15">
        <v>202</v>
      </c>
      <c r="K40" s="15">
        <v>182</v>
      </c>
      <c r="L40" s="15">
        <v>162</v>
      </c>
      <c r="M40" s="15">
        <v>144</v>
      </c>
      <c r="N40" s="15">
        <v>302</v>
      </c>
      <c r="O40" s="15">
        <v>214</v>
      </c>
      <c r="P40" s="15">
        <v>230</v>
      </c>
    </row>
    <row r="41" spans="1:16">
      <c r="A41" s="209" t="str">
        <f>"I"&amp;all_sampels_cleaned!B41</f>
        <v>I280</v>
      </c>
      <c r="B41" s="209">
        <v>1</v>
      </c>
      <c r="C41" s="209">
        <v>1</v>
      </c>
      <c r="D41" s="15">
        <v>139</v>
      </c>
      <c r="E41" s="15">
        <v>338</v>
      </c>
      <c r="F41" s="15">
        <v>152</v>
      </c>
      <c r="G41" s="15">
        <v>150</v>
      </c>
      <c r="H41" s="15">
        <v>194</v>
      </c>
      <c r="I41" s="15">
        <v>166</v>
      </c>
      <c r="J41" s="15">
        <v>206</v>
      </c>
      <c r="K41" s="15">
        <v>196</v>
      </c>
      <c r="L41" s="15">
        <v>162</v>
      </c>
      <c r="M41" s="15">
        <v>182</v>
      </c>
      <c r="N41" s="15">
        <v>311</v>
      </c>
      <c r="O41" s="15">
        <v>232</v>
      </c>
      <c r="P41" s="15">
        <v>230</v>
      </c>
    </row>
    <row r="42" spans="1:16">
      <c r="A42" s="209" t="str">
        <f>"I"&amp;all_sampels_cleaned!B42</f>
        <v>I281</v>
      </c>
      <c r="B42" s="209">
        <v>1</v>
      </c>
      <c r="C42" s="209">
        <v>1</v>
      </c>
      <c r="D42" s="15">
        <v>131</v>
      </c>
      <c r="E42" s="15">
        <v>329</v>
      </c>
      <c r="F42" s="15">
        <v>138</v>
      </c>
      <c r="G42" s="15">
        <v>154</v>
      </c>
      <c r="H42" s="15">
        <v>194</v>
      </c>
      <c r="I42" s="15">
        <v>154</v>
      </c>
      <c r="J42" s="15">
        <v>202</v>
      </c>
      <c r="K42" s="15">
        <v>182</v>
      </c>
      <c r="L42" s="15">
        <v>162</v>
      </c>
      <c r="M42" s="15">
        <v>144</v>
      </c>
      <c r="N42" s="15">
        <v>302</v>
      </c>
      <c r="O42" s="15">
        <v>214</v>
      </c>
      <c r="P42" s="15">
        <v>224</v>
      </c>
    </row>
    <row r="43" spans="1:16">
      <c r="A43" s="209" t="str">
        <f>"I"&amp;all_sampels_cleaned!B43</f>
        <v>I281</v>
      </c>
      <c r="B43" s="209">
        <v>1</v>
      </c>
      <c r="C43" s="209">
        <v>1</v>
      </c>
      <c r="D43" s="15">
        <v>139</v>
      </c>
      <c r="E43" s="15">
        <v>338</v>
      </c>
      <c r="F43" s="15">
        <v>152</v>
      </c>
      <c r="G43" s="15">
        <v>186</v>
      </c>
      <c r="H43" s="15">
        <v>215</v>
      </c>
      <c r="I43" s="15">
        <v>166</v>
      </c>
      <c r="J43" s="15">
        <v>202</v>
      </c>
      <c r="K43" s="15">
        <v>196</v>
      </c>
      <c r="L43" s="15">
        <v>150</v>
      </c>
      <c r="M43" s="15">
        <v>146</v>
      </c>
      <c r="N43" s="15">
        <v>302</v>
      </c>
      <c r="O43" s="15">
        <v>232</v>
      </c>
      <c r="P43" s="15">
        <v>224</v>
      </c>
    </row>
    <row r="44" spans="1:16">
      <c r="A44" s="209" t="str">
        <f>"I"&amp;all_sampels_cleaned!B44</f>
        <v>I282</v>
      </c>
      <c r="B44" s="209">
        <v>1</v>
      </c>
      <c r="C44" s="209">
        <v>1</v>
      </c>
      <c r="D44" s="15">
        <v>139</v>
      </c>
      <c r="E44" s="15">
        <v>302</v>
      </c>
      <c r="F44" s="15">
        <v>152</v>
      </c>
      <c r="G44" s="15">
        <v>154</v>
      </c>
      <c r="H44" s="15">
        <v>197</v>
      </c>
      <c r="I44" s="15">
        <v>166</v>
      </c>
      <c r="J44" s="15">
        <v>200</v>
      </c>
      <c r="K44" s="15">
        <v>182</v>
      </c>
      <c r="L44" s="15">
        <v>150</v>
      </c>
      <c r="M44" s="15">
        <v>144</v>
      </c>
      <c r="N44" s="15">
        <v>293</v>
      </c>
      <c r="O44" s="15">
        <v>216</v>
      </c>
      <c r="P44" s="15">
        <v>214</v>
      </c>
    </row>
    <row r="45" spans="1:16">
      <c r="A45" s="209" t="str">
        <f>"I"&amp;all_sampels_cleaned!B45</f>
        <v>I282</v>
      </c>
      <c r="B45" s="209">
        <v>1</v>
      </c>
      <c r="C45" s="209">
        <v>1</v>
      </c>
      <c r="D45" s="15">
        <v>131</v>
      </c>
      <c r="E45" s="15">
        <v>293</v>
      </c>
      <c r="F45" s="15">
        <v>154</v>
      </c>
      <c r="G45" s="15">
        <v>186</v>
      </c>
      <c r="H45" s="15">
        <v>215</v>
      </c>
      <c r="I45" s="15">
        <v>154</v>
      </c>
      <c r="J45" s="15">
        <v>202</v>
      </c>
      <c r="K45" s="15">
        <v>198</v>
      </c>
      <c r="L45" s="15">
        <v>162</v>
      </c>
      <c r="M45" s="15">
        <v>124</v>
      </c>
      <c r="N45" s="15">
        <v>293</v>
      </c>
      <c r="O45" s="15">
        <v>232</v>
      </c>
      <c r="P45" s="15">
        <v>224</v>
      </c>
    </row>
    <row r="46" spans="1:16">
      <c r="A46" s="209" t="str">
        <f>"I"&amp;all_sampels_cleaned!B46</f>
        <v>I283</v>
      </c>
      <c r="B46" s="209">
        <v>1</v>
      </c>
      <c r="C46" s="209">
        <v>1</v>
      </c>
      <c r="D46" s="15">
        <v>131</v>
      </c>
      <c r="E46" s="15">
        <v>293</v>
      </c>
      <c r="F46" s="15">
        <v>142</v>
      </c>
      <c r="G46" s="15">
        <v>154</v>
      </c>
      <c r="H46" s="15">
        <v>194</v>
      </c>
      <c r="I46" s="15">
        <v>154</v>
      </c>
      <c r="J46" s="15">
        <v>202</v>
      </c>
      <c r="K46" s="15">
        <v>196</v>
      </c>
      <c r="L46" s="15">
        <v>150</v>
      </c>
      <c r="M46" s="15">
        <v>146</v>
      </c>
      <c r="N46" s="15">
        <v>302</v>
      </c>
      <c r="O46" s="15">
        <v>216</v>
      </c>
      <c r="P46" s="15">
        <v>217</v>
      </c>
    </row>
    <row r="47" spans="1:16">
      <c r="A47" s="209" t="str">
        <f>"I"&amp;all_sampels_cleaned!B47</f>
        <v>I283</v>
      </c>
      <c r="B47" s="209">
        <v>1</v>
      </c>
      <c r="C47" s="209">
        <v>1</v>
      </c>
      <c r="D47" s="15">
        <v>139</v>
      </c>
      <c r="E47" s="15">
        <v>293</v>
      </c>
      <c r="F47" s="15">
        <v>152</v>
      </c>
      <c r="G47" s="15">
        <v>154</v>
      </c>
      <c r="H47" s="15">
        <v>215</v>
      </c>
      <c r="I47" s="15">
        <v>166</v>
      </c>
      <c r="J47" s="15">
        <v>202</v>
      </c>
      <c r="K47" s="15">
        <v>200</v>
      </c>
      <c r="L47" s="15">
        <v>162</v>
      </c>
      <c r="M47" s="15">
        <v>146</v>
      </c>
      <c r="N47" s="15">
        <v>302</v>
      </c>
      <c r="O47" s="15">
        <v>232</v>
      </c>
      <c r="P47" s="15">
        <v>224</v>
      </c>
    </row>
    <row r="48" spans="1:16">
      <c r="A48" s="209" t="str">
        <f>"I"&amp;all_sampels_cleaned!B48</f>
        <v>I284</v>
      </c>
      <c r="B48" s="209">
        <v>1</v>
      </c>
      <c r="C48" s="209">
        <v>1</v>
      </c>
      <c r="D48" s="15">
        <v>139</v>
      </c>
      <c r="E48" s="15">
        <v>302</v>
      </c>
      <c r="F48" s="15">
        <v>152</v>
      </c>
      <c r="G48" s="15">
        <v>150</v>
      </c>
      <c r="H48" s="15">
        <v>194</v>
      </c>
      <c r="I48" s="15">
        <v>163</v>
      </c>
      <c r="J48" s="15">
        <v>200</v>
      </c>
      <c r="K48" s="15">
        <v>182</v>
      </c>
      <c r="L48" s="15">
        <v>147</v>
      </c>
      <c r="M48" s="15">
        <v>146</v>
      </c>
      <c r="N48" s="15">
        <v>302</v>
      </c>
      <c r="O48" s="15">
        <v>232</v>
      </c>
      <c r="P48" s="15">
        <v>224</v>
      </c>
    </row>
    <row r="49" spans="1:16">
      <c r="A49" s="209" t="str">
        <f>"I"&amp;all_sampels_cleaned!B49</f>
        <v>I284</v>
      </c>
      <c r="B49" s="209">
        <v>1</v>
      </c>
      <c r="C49" s="209">
        <v>1</v>
      </c>
      <c r="D49" s="15">
        <v>143</v>
      </c>
      <c r="E49" s="15">
        <v>338</v>
      </c>
      <c r="F49" s="15">
        <v>150</v>
      </c>
      <c r="G49" s="15">
        <v>178</v>
      </c>
      <c r="H49" s="15">
        <v>194</v>
      </c>
      <c r="I49" s="15">
        <v>166</v>
      </c>
      <c r="J49" s="15">
        <v>206</v>
      </c>
      <c r="K49" s="15">
        <v>196</v>
      </c>
      <c r="L49" s="15">
        <v>162</v>
      </c>
      <c r="M49" s="15">
        <v>146</v>
      </c>
      <c r="N49" s="15">
        <v>293</v>
      </c>
      <c r="O49" s="15">
        <v>232</v>
      </c>
      <c r="P49" s="15">
        <v>224</v>
      </c>
    </row>
    <row r="50" spans="1:16">
      <c r="A50" s="209" t="str">
        <f>"I"&amp;all_sampels_cleaned!B50</f>
        <v>I285</v>
      </c>
      <c r="B50" s="209">
        <v>1</v>
      </c>
      <c r="C50" s="209">
        <v>1</v>
      </c>
      <c r="D50" s="15">
        <v>139</v>
      </c>
      <c r="E50" s="15">
        <v>320</v>
      </c>
      <c r="F50" s="15">
        <v>152</v>
      </c>
      <c r="G50" s="15">
        <v>154</v>
      </c>
      <c r="H50" s="15">
        <v>194</v>
      </c>
      <c r="I50" s="15">
        <v>163</v>
      </c>
      <c r="J50" s="15">
        <v>202</v>
      </c>
      <c r="K50" s="15">
        <v>184</v>
      </c>
      <c r="L50" s="15">
        <v>159</v>
      </c>
      <c r="M50" s="15">
        <v>132</v>
      </c>
      <c r="N50" s="15">
        <v>302</v>
      </c>
      <c r="O50" s="15">
        <v>214</v>
      </c>
      <c r="P50" s="15">
        <v>224</v>
      </c>
    </row>
    <row r="51" spans="1:16">
      <c r="A51" s="209" t="str">
        <f>"I"&amp;all_sampels_cleaned!B51</f>
        <v>I285</v>
      </c>
      <c r="B51" s="209">
        <v>1</v>
      </c>
      <c r="C51" s="209">
        <v>1</v>
      </c>
      <c r="D51" s="15">
        <v>143</v>
      </c>
      <c r="E51" s="15">
        <v>329</v>
      </c>
      <c r="F51" s="15">
        <v>150</v>
      </c>
      <c r="G51" s="15">
        <v>182</v>
      </c>
      <c r="H51" s="15">
        <v>215</v>
      </c>
      <c r="I51" s="15">
        <v>166</v>
      </c>
      <c r="J51" s="15">
        <v>204</v>
      </c>
      <c r="K51" s="15">
        <v>182</v>
      </c>
      <c r="L51" s="15">
        <v>147</v>
      </c>
      <c r="M51" s="15">
        <v>134</v>
      </c>
      <c r="N51" s="15">
        <v>302</v>
      </c>
      <c r="O51" s="15">
        <v>232</v>
      </c>
      <c r="P51" s="15">
        <v>224</v>
      </c>
    </row>
    <row r="52" spans="1:16">
      <c r="A52" s="209" t="str">
        <f>"I"&amp;all_sampels_cleaned!B52</f>
        <v>I286</v>
      </c>
      <c r="B52" s="209">
        <v>1</v>
      </c>
      <c r="C52" s="209">
        <v>1</v>
      </c>
      <c r="D52" s="15">
        <v>139</v>
      </c>
      <c r="E52" s="15">
        <v>332</v>
      </c>
      <c r="F52" s="15">
        <v>142</v>
      </c>
      <c r="G52" s="15">
        <v>158</v>
      </c>
      <c r="H52" s="15">
        <v>194</v>
      </c>
      <c r="I52" s="15">
        <v>163</v>
      </c>
      <c r="J52" s="15">
        <v>202</v>
      </c>
      <c r="K52" s="15">
        <v>182</v>
      </c>
      <c r="L52" s="15">
        <v>162</v>
      </c>
      <c r="M52" s="15">
        <v>146</v>
      </c>
      <c r="N52" s="15">
        <v>302</v>
      </c>
      <c r="O52" s="15">
        <v>216</v>
      </c>
      <c r="P52" s="15">
        <v>224</v>
      </c>
    </row>
    <row r="53" spans="1:16">
      <c r="A53" s="209" t="str">
        <f>"I"&amp;all_sampels_cleaned!B53</f>
        <v>I286</v>
      </c>
      <c r="B53" s="209">
        <v>1</v>
      </c>
      <c r="C53" s="209">
        <v>1</v>
      </c>
      <c r="D53" s="15">
        <v>131</v>
      </c>
      <c r="E53" s="15">
        <v>332</v>
      </c>
      <c r="F53" s="15">
        <v>152</v>
      </c>
      <c r="G53" s="15">
        <v>148</v>
      </c>
      <c r="H53" s="15">
        <v>194</v>
      </c>
      <c r="I53" s="15">
        <v>166</v>
      </c>
      <c r="J53" s="15">
        <v>204</v>
      </c>
      <c r="K53" s="15">
        <v>196</v>
      </c>
      <c r="L53" s="15">
        <v>162</v>
      </c>
      <c r="M53" s="15">
        <v>146</v>
      </c>
      <c r="N53" s="15">
        <v>293</v>
      </c>
      <c r="O53" s="15">
        <v>232</v>
      </c>
      <c r="P53" s="15">
        <v>224</v>
      </c>
    </row>
    <row r="54" spans="1:16">
      <c r="A54" s="209" t="str">
        <f>"I"&amp;all_sampels_cleaned!B54</f>
        <v>I393</v>
      </c>
      <c r="B54" s="209">
        <v>2</v>
      </c>
      <c r="C54" s="209">
        <v>2</v>
      </c>
      <c r="D54" s="15">
        <v>139</v>
      </c>
      <c r="E54" s="15">
        <v>293</v>
      </c>
      <c r="F54" s="15">
        <v>150</v>
      </c>
      <c r="G54" s="15">
        <v>154</v>
      </c>
      <c r="H54" s="15">
        <v>194</v>
      </c>
      <c r="I54" s="15">
        <v>160</v>
      </c>
      <c r="J54" s="15">
        <v>202</v>
      </c>
      <c r="K54" s="15">
        <v>182</v>
      </c>
      <c r="L54" s="15">
        <v>162</v>
      </c>
      <c r="M54" s="15">
        <v>146</v>
      </c>
      <c r="N54" s="15">
        <v>302</v>
      </c>
      <c r="O54" s="15">
        <v>232</v>
      </c>
      <c r="P54" s="15">
        <v>224</v>
      </c>
    </row>
    <row r="55" spans="1:16">
      <c r="A55" s="209" t="str">
        <f>"I"&amp;all_sampels_cleaned!B55</f>
        <v>I393</v>
      </c>
      <c r="B55" s="209">
        <v>2</v>
      </c>
      <c r="C55" s="209">
        <v>2</v>
      </c>
      <c r="D55" s="15">
        <v>143</v>
      </c>
      <c r="E55" s="15">
        <v>338</v>
      </c>
      <c r="F55" s="15">
        <v>150</v>
      </c>
      <c r="G55" s="15">
        <v>154</v>
      </c>
      <c r="H55" s="15">
        <v>215</v>
      </c>
      <c r="I55" s="15">
        <v>163</v>
      </c>
      <c r="J55" s="15">
        <v>202</v>
      </c>
      <c r="K55" s="15">
        <v>196</v>
      </c>
      <c r="L55" s="15">
        <v>162</v>
      </c>
      <c r="M55" s="15">
        <v>158</v>
      </c>
      <c r="N55" s="15">
        <v>311</v>
      </c>
      <c r="O55" s="15">
        <v>232</v>
      </c>
      <c r="P55" s="15">
        <v>230</v>
      </c>
    </row>
    <row r="56" spans="1:16">
      <c r="A56" s="209" t="str">
        <f>"I"&amp;all_sampels_cleaned!B56</f>
        <v>I394</v>
      </c>
      <c r="B56" s="209">
        <v>2</v>
      </c>
      <c r="C56" s="209">
        <v>2</v>
      </c>
      <c r="D56" s="15">
        <v>139</v>
      </c>
      <c r="E56" s="15">
        <v>302</v>
      </c>
      <c r="F56" s="15">
        <v>150</v>
      </c>
      <c r="G56" s="15">
        <v>158</v>
      </c>
      <c r="H56" s="15">
        <v>194</v>
      </c>
      <c r="I56" s="15">
        <v>166</v>
      </c>
      <c r="J56" s="15">
        <v>196</v>
      </c>
      <c r="K56" s="15">
        <v>196</v>
      </c>
      <c r="L56" s="15">
        <v>162</v>
      </c>
      <c r="M56" s="15">
        <v>158</v>
      </c>
      <c r="N56" s="15">
        <v>302</v>
      </c>
      <c r="O56" s="15">
        <v>232</v>
      </c>
      <c r="P56" s="15">
        <v>224</v>
      </c>
    </row>
    <row r="57" spans="1:16">
      <c r="A57" s="209" t="str">
        <f>"I"&amp;all_sampels_cleaned!B57</f>
        <v>I394</v>
      </c>
      <c r="B57" s="209">
        <v>2</v>
      </c>
      <c r="C57" s="209">
        <v>2</v>
      </c>
      <c r="D57" s="15">
        <v>143</v>
      </c>
      <c r="E57" s="15">
        <v>293</v>
      </c>
      <c r="F57" s="15">
        <v>152</v>
      </c>
      <c r="G57" s="15">
        <v>138</v>
      </c>
      <c r="H57" s="15">
        <v>194</v>
      </c>
      <c r="I57" s="15">
        <v>163</v>
      </c>
      <c r="J57" s="15">
        <v>204</v>
      </c>
      <c r="K57" s="15">
        <v>184</v>
      </c>
      <c r="L57" s="15">
        <v>162</v>
      </c>
      <c r="M57" s="15">
        <v>146</v>
      </c>
      <c r="N57" s="15">
        <v>302</v>
      </c>
      <c r="O57" s="15">
        <v>232</v>
      </c>
      <c r="P57" s="15">
        <v>227</v>
      </c>
    </row>
    <row r="58" spans="1:16">
      <c r="A58" s="209" t="str">
        <f>"I"&amp;all_sampels_cleaned!B58</f>
        <v>I395</v>
      </c>
      <c r="B58" s="209">
        <v>2</v>
      </c>
      <c r="C58" s="209">
        <v>2</v>
      </c>
      <c r="D58" s="15">
        <v>139</v>
      </c>
      <c r="E58" s="15">
        <v>302</v>
      </c>
      <c r="F58" s="15">
        <v>150</v>
      </c>
      <c r="G58" s="15">
        <v>154</v>
      </c>
      <c r="H58" s="15">
        <v>200</v>
      </c>
      <c r="I58" s="15">
        <v>163</v>
      </c>
      <c r="J58" s="15">
        <v>200</v>
      </c>
      <c r="K58" s="15">
        <v>182</v>
      </c>
      <c r="L58" s="15">
        <v>162</v>
      </c>
      <c r="M58" s="15">
        <v>146</v>
      </c>
      <c r="N58" s="15">
        <v>320</v>
      </c>
      <c r="O58" s="15">
        <v>232</v>
      </c>
      <c r="P58" s="15">
        <v>224</v>
      </c>
    </row>
    <row r="59" spans="1:16">
      <c r="A59" s="209" t="str">
        <f>"I"&amp;all_sampels_cleaned!B59</f>
        <v>I395</v>
      </c>
      <c r="B59" s="209">
        <v>2</v>
      </c>
      <c r="C59" s="209">
        <v>2</v>
      </c>
      <c r="D59" s="15">
        <v>139</v>
      </c>
      <c r="E59" s="15">
        <v>302</v>
      </c>
      <c r="F59" s="15">
        <v>140</v>
      </c>
      <c r="G59" s="15">
        <v>158</v>
      </c>
      <c r="H59" s="15">
        <v>215</v>
      </c>
      <c r="I59" s="15">
        <v>163</v>
      </c>
      <c r="J59" s="15">
        <v>202</v>
      </c>
      <c r="K59" s="15">
        <v>196</v>
      </c>
      <c r="L59" s="15">
        <v>159</v>
      </c>
      <c r="M59" s="15">
        <v>150</v>
      </c>
      <c r="N59" s="15">
        <v>302</v>
      </c>
      <c r="O59" s="15">
        <v>232</v>
      </c>
      <c r="P59" s="15">
        <v>194</v>
      </c>
    </row>
    <row r="60" spans="1:16">
      <c r="A60" s="209" t="str">
        <f>"I"&amp;all_sampels_cleaned!B60</f>
        <v>I396</v>
      </c>
      <c r="B60" s="209">
        <v>2</v>
      </c>
      <c r="C60" s="209">
        <v>2</v>
      </c>
      <c r="D60" s="15">
        <v>139</v>
      </c>
      <c r="E60" s="15">
        <v>293</v>
      </c>
      <c r="F60" s="15">
        <v>150</v>
      </c>
      <c r="G60" s="15">
        <v>154</v>
      </c>
      <c r="H60" s="15">
        <v>197</v>
      </c>
      <c r="I60" s="15">
        <v>160</v>
      </c>
      <c r="J60" s="15">
        <v>202</v>
      </c>
      <c r="K60" s="15">
        <v>196</v>
      </c>
      <c r="L60" s="15">
        <v>162</v>
      </c>
      <c r="M60" s="15">
        <v>158</v>
      </c>
      <c r="N60" s="15">
        <v>320</v>
      </c>
      <c r="O60" s="15">
        <v>232</v>
      </c>
      <c r="P60" s="15">
        <v>224</v>
      </c>
    </row>
    <row r="61" spans="1:16">
      <c r="A61" s="209" t="str">
        <f>"I"&amp;all_sampels_cleaned!B61</f>
        <v>I396</v>
      </c>
      <c r="B61" s="209">
        <v>2</v>
      </c>
      <c r="C61" s="209">
        <v>2</v>
      </c>
      <c r="D61" s="15">
        <v>143</v>
      </c>
      <c r="E61" s="15">
        <v>302</v>
      </c>
      <c r="F61" s="15">
        <v>150</v>
      </c>
      <c r="G61" s="15">
        <v>170</v>
      </c>
      <c r="H61" s="15">
        <v>200</v>
      </c>
      <c r="I61" s="15">
        <v>163</v>
      </c>
      <c r="J61" s="15">
        <v>200</v>
      </c>
      <c r="K61" s="15">
        <v>200</v>
      </c>
      <c r="L61" s="15">
        <v>162</v>
      </c>
      <c r="M61" s="15">
        <v>146</v>
      </c>
      <c r="N61" s="15">
        <v>302</v>
      </c>
      <c r="O61" s="15">
        <v>232</v>
      </c>
      <c r="P61" s="15">
        <v>230</v>
      </c>
    </row>
    <row r="62" spans="1:16">
      <c r="A62" s="209" t="str">
        <f>"I"&amp;all_sampels_cleaned!B62</f>
        <v>I397</v>
      </c>
      <c r="B62" s="209">
        <v>2</v>
      </c>
      <c r="C62" s="209">
        <v>2</v>
      </c>
      <c r="D62" s="15">
        <v>139</v>
      </c>
      <c r="E62" s="15">
        <v>302</v>
      </c>
      <c r="F62" s="15">
        <v>150</v>
      </c>
      <c r="G62" s="15">
        <v>158</v>
      </c>
      <c r="H62" s="15">
        <v>194</v>
      </c>
      <c r="I62" s="15">
        <v>163</v>
      </c>
      <c r="J62" s="15">
        <v>200</v>
      </c>
      <c r="K62" s="15">
        <v>196</v>
      </c>
      <c r="L62" s="15">
        <v>162</v>
      </c>
      <c r="M62" s="15">
        <v>158</v>
      </c>
      <c r="N62" s="15">
        <v>302</v>
      </c>
      <c r="O62" s="15">
        <v>232</v>
      </c>
      <c r="P62" s="15">
        <v>224</v>
      </c>
    </row>
    <row r="63" spans="1:16">
      <c r="A63" s="209" t="str">
        <f>"I"&amp;all_sampels_cleaned!B63</f>
        <v>I397</v>
      </c>
      <c r="B63" s="209">
        <v>2</v>
      </c>
      <c r="C63" s="209">
        <v>2</v>
      </c>
      <c r="D63" s="15">
        <v>143</v>
      </c>
      <c r="E63" s="15">
        <v>329</v>
      </c>
      <c r="F63" s="15">
        <v>152</v>
      </c>
      <c r="G63" s="15">
        <v>158</v>
      </c>
      <c r="H63" s="15">
        <v>194</v>
      </c>
      <c r="I63" s="15">
        <v>166</v>
      </c>
      <c r="J63" s="15">
        <v>202</v>
      </c>
      <c r="K63" s="15">
        <v>196</v>
      </c>
      <c r="L63" s="15">
        <v>162</v>
      </c>
      <c r="M63" s="15">
        <v>146</v>
      </c>
      <c r="N63" s="15">
        <v>302</v>
      </c>
      <c r="O63" s="15">
        <v>232</v>
      </c>
      <c r="P63" s="15">
        <v>224</v>
      </c>
    </row>
    <row r="64" spans="1:16">
      <c r="A64" s="209" t="str">
        <f>"I"&amp;all_sampels_cleaned!B64</f>
        <v>I398</v>
      </c>
      <c r="B64" s="209">
        <v>2</v>
      </c>
      <c r="C64" s="209">
        <v>2</v>
      </c>
      <c r="D64" s="15">
        <v>139</v>
      </c>
      <c r="E64" s="15">
        <v>302</v>
      </c>
      <c r="F64" s="15">
        <v>150</v>
      </c>
      <c r="G64" s="15">
        <v>186</v>
      </c>
      <c r="H64" s="15">
        <v>194</v>
      </c>
      <c r="I64" s="15">
        <v>163</v>
      </c>
      <c r="J64" s="15">
        <v>202</v>
      </c>
      <c r="K64" s="15">
        <v>182</v>
      </c>
      <c r="L64" s="15">
        <v>147</v>
      </c>
      <c r="M64" s="15">
        <v>150</v>
      </c>
      <c r="N64" s="15">
        <v>302</v>
      </c>
      <c r="O64" s="15">
        <v>232</v>
      </c>
      <c r="P64" s="15">
        <v>194</v>
      </c>
    </row>
    <row r="65" spans="1:16">
      <c r="A65" s="209" t="str">
        <f>"I"&amp;all_sampels_cleaned!B65</f>
        <v>I398</v>
      </c>
      <c r="B65" s="209">
        <v>2</v>
      </c>
      <c r="C65" s="209">
        <v>2</v>
      </c>
      <c r="D65" s="15">
        <v>131</v>
      </c>
      <c r="E65" s="15">
        <v>338</v>
      </c>
      <c r="F65" s="15">
        <v>152</v>
      </c>
      <c r="G65" s="15">
        <v>190</v>
      </c>
      <c r="H65" s="15">
        <v>200</v>
      </c>
      <c r="I65" s="15">
        <v>163</v>
      </c>
      <c r="J65" s="15">
        <v>202</v>
      </c>
      <c r="K65" s="15">
        <v>196</v>
      </c>
      <c r="L65" s="15">
        <v>159</v>
      </c>
      <c r="M65" s="15">
        <v>152</v>
      </c>
      <c r="N65" s="15">
        <v>302</v>
      </c>
      <c r="O65" s="15">
        <v>214</v>
      </c>
      <c r="P65" s="15">
        <v>224</v>
      </c>
    </row>
    <row r="66" spans="1:16">
      <c r="A66" s="209" t="str">
        <f>"I"&amp;all_sampels_cleaned!B66</f>
        <v>I399</v>
      </c>
      <c r="B66" s="209">
        <v>2</v>
      </c>
      <c r="C66" s="209">
        <v>2</v>
      </c>
      <c r="D66" s="15">
        <v>139</v>
      </c>
      <c r="E66" s="15">
        <v>302</v>
      </c>
      <c r="F66" s="15">
        <v>150</v>
      </c>
      <c r="G66" s="15">
        <v>154</v>
      </c>
      <c r="H66" s="15">
        <v>197</v>
      </c>
      <c r="I66" s="15">
        <v>160</v>
      </c>
      <c r="J66" s="15">
        <v>202</v>
      </c>
      <c r="K66" s="15">
        <v>200</v>
      </c>
      <c r="L66" s="15">
        <v>150</v>
      </c>
      <c r="M66" s="15">
        <v>132</v>
      </c>
      <c r="N66" s="15">
        <v>302</v>
      </c>
      <c r="O66" s="15">
        <v>232</v>
      </c>
      <c r="P66" s="15">
        <v>224</v>
      </c>
    </row>
    <row r="67" spans="1:16">
      <c r="A67" s="209" t="str">
        <f>"I"&amp;all_sampels_cleaned!B67</f>
        <v>I399</v>
      </c>
      <c r="B67" s="209">
        <v>2</v>
      </c>
      <c r="C67" s="209">
        <v>2</v>
      </c>
      <c r="D67" s="15">
        <v>143</v>
      </c>
      <c r="E67" s="15">
        <v>338</v>
      </c>
      <c r="F67" s="15">
        <v>150</v>
      </c>
      <c r="G67" s="15">
        <v>186</v>
      </c>
      <c r="H67" s="15">
        <v>215</v>
      </c>
      <c r="I67" s="15">
        <v>163</v>
      </c>
      <c r="J67" s="15">
        <v>202</v>
      </c>
      <c r="K67" s="15">
        <v>182</v>
      </c>
      <c r="L67" s="15">
        <v>159</v>
      </c>
      <c r="M67" s="15">
        <v>122</v>
      </c>
      <c r="N67" s="15">
        <v>302</v>
      </c>
      <c r="O67" s="15">
        <v>232</v>
      </c>
      <c r="P67" s="15">
        <v>224</v>
      </c>
    </row>
    <row r="68" spans="1:16">
      <c r="A68" s="209" t="str">
        <f>"I"&amp;all_sampels_cleaned!B68</f>
        <v>I400</v>
      </c>
      <c r="B68" s="209">
        <v>2</v>
      </c>
      <c r="C68" s="209">
        <v>2</v>
      </c>
      <c r="D68" s="15">
        <v>139</v>
      </c>
      <c r="E68" s="15">
        <v>329</v>
      </c>
      <c r="F68" s="15">
        <v>154</v>
      </c>
      <c r="G68" s="15">
        <v>150</v>
      </c>
      <c r="H68" s="15">
        <v>194</v>
      </c>
      <c r="I68" s="15">
        <v>166</v>
      </c>
      <c r="J68" s="15">
        <v>202</v>
      </c>
      <c r="K68" s="15">
        <v>198</v>
      </c>
      <c r="L68" s="15">
        <v>162</v>
      </c>
      <c r="M68" s="15">
        <v>132</v>
      </c>
      <c r="N68" s="15">
        <v>302</v>
      </c>
      <c r="O68" s="15">
        <v>232</v>
      </c>
      <c r="P68" s="15">
        <v>224</v>
      </c>
    </row>
    <row r="69" spans="1:16">
      <c r="A69" s="209" t="str">
        <f>"I"&amp;all_sampels_cleaned!B69</f>
        <v>I400</v>
      </c>
      <c r="B69" s="209">
        <v>2</v>
      </c>
      <c r="C69" s="209">
        <v>2</v>
      </c>
      <c r="D69" s="15">
        <v>143</v>
      </c>
      <c r="E69" s="15">
        <v>341</v>
      </c>
      <c r="F69" s="15">
        <v>152</v>
      </c>
      <c r="G69" s="15">
        <v>178</v>
      </c>
      <c r="H69" s="15">
        <v>215</v>
      </c>
      <c r="I69" s="15">
        <v>166</v>
      </c>
      <c r="J69" s="15">
        <v>202</v>
      </c>
      <c r="K69" s="15">
        <v>200</v>
      </c>
      <c r="L69" s="15">
        <v>162</v>
      </c>
      <c r="M69" s="15">
        <v>122</v>
      </c>
      <c r="N69" s="15">
        <v>293</v>
      </c>
      <c r="O69" s="15">
        <v>232</v>
      </c>
      <c r="P69" s="15">
        <v>224</v>
      </c>
    </row>
    <row r="70" spans="1:16">
      <c r="A70" s="209" t="str">
        <f>"I"&amp;all_sampels_cleaned!B70</f>
        <v>I401</v>
      </c>
      <c r="B70" s="209">
        <v>2</v>
      </c>
      <c r="C70" s="209">
        <v>2</v>
      </c>
      <c r="D70" s="15">
        <v>139</v>
      </c>
      <c r="E70" s="15">
        <v>302</v>
      </c>
      <c r="F70" s="15">
        <v>150</v>
      </c>
      <c r="G70" s="15">
        <v>158</v>
      </c>
      <c r="H70" s="15">
        <v>194</v>
      </c>
      <c r="I70" s="15">
        <v>163</v>
      </c>
      <c r="J70" s="15">
        <v>202</v>
      </c>
      <c r="K70" s="15">
        <v>182</v>
      </c>
      <c r="L70" s="15">
        <v>162</v>
      </c>
      <c r="M70" s="15">
        <v>158</v>
      </c>
      <c r="N70" s="15">
        <v>302</v>
      </c>
      <c r="O70" s="15">
        <v>232</v>
      </c>
      <c r="P70" s="15">
        <v>224</v>
      </c>
    </row>
    <row r="71" spans="1:16">
      <c r="A71" s="209" t="str">
        <f>"I"&amp;all_sampels_cleaned!B71</f>
        <v>I401</v>
      </c>
      <c r="B71" s="209">
        <v>2</v>
      </c>
      <c r="C71" s="209">
        <v>2</v>
      </c>
      <c r="D71" s="15">
        <v>139</v>
      </c>
      <c r="E71" s="15">
        <v>329</v>
      </c>
      <c r="F71" s="15">
        <v>140</v>
      </c>
      <c r="G71" s="15">
        <v>146</v>
      </c>
      <c r="H71" s="15">
        <v>215</v>
      </c>
      <c r="I71" s="15">
        <v>166</v>
      </c>
      <c r="J71" s="15">
        <v>202</v>
      </c>
      <c r="K71" s="15">
        <v>196</v>
      </c>
      <c r="L71" s="15">
        <v>162</v>
      </c>
      <c r="M71" s="15">
        <v>146</v>
      </c>
      <c r="N71" s="15">
        <v>293</v>
      </c>
      <c r="O71" s="15">
        <v>232</v>
      </c>
      <c r="P71" s="15">
        <v>194</v>
      </c>
    </row>
    <row r="72" spans="1:16">
      <c r="A72" s="209" t="str">
        <f>"I"&amp;all_sampels_cleaned!B72</f>
        <v>I402</v>
      </c>
      <c r="B72" s="209">
        <v>2</v>
      </c>
      <c r="C72" s="209">
        <v>2</v>
      </c>
      <c r="D72" s="15">
        <v>139</v>
      </c>
      <c r="E72" s="15">
        <v>293</v>
      </c>
      <c r="F72" s="15">
        <v>150</v>
      </c>
      <c r="G72" s="15">
        <v>154</v>
      </c>
      <c r="H72" s="15">
        <v>194</v>
      </c>
      <c r="I72" s="15">
        <v>163</v>
      </c>
      <c r="J72" s="15">
        <v>202</v>
      </c>
      <c r="K72" s="15">
        <v>182</v>
      </c>
      <c r="L72" s="15">
        <v>162</v>
      </c>
      <c r="M72" s="15">
        <v>146</v>
      </c>
      <c r="N72" s="15">
        <v>302</v>
      </c>
      <c r="O72" s="15">
        <v>232</v>
      </c>
      <c r="P72" s="15">
        <v>224</v>
      </c>
    </row>
    <row r="73" spans="1:16">
      <c r="A73" s="209" t="str">
        <f>"I"&amp;all_sampels_cleaned!B73</f>
        <v>I402</v>
      </c>
      <c r="B73" s="209">
        <v>2</v>
      </c>
      <c r="C73" s="209">
        <v>2</v>
      </c>
      <c r="D73" s="15">
        <v>139</v>
      </c>
      <c r="E73" s="15">
        <v>302</v>
      </c>
      <c r="F73" s="15">
        <v>150</v>
      </c>
      <c r="G73" s="15">
        <v>138</v>
      </c>
      <c r="H73" s="15">
        <v>215</v>
      </c>
      <c r="I73" s="15">
        <v>163</v>
      </c>
      <c r="J73" s="15">
        <v>196</v>
      </c>
      <c r="K73" s="15">
        <v>196</v>
      </c>
      <c r="L73" s="15">
        <v>156</v>
      </c>
      <c r="M73" s="15">
        <v>158</v>
      </c>
      <c r="N73" s="15">
        <v>302</v>
      </c>
      <c r="O73" s="15">
        <v>232</v>
      </c>
      <c r="P73" s="15">
        <v>224</v>
      </c>
    </row>
    <row r="74" spans="1:16">
      <c r="A74" s="209" t="str">
        <f>"I"&amp;all_sampels_cleaned!B74</f>
        <v>I403</v>
      </c>
      <c r="B74" s="209">
        <v>2</v>
      </c>
      <c r="C74" s="209">
        <v>2</v>
      </c>
      <c r="D74" s="15">
        <v>139</v>
      </c>
      <c r="E74" s="15">
        <v>302</v>
      </c>
      <c r="F74" s="15">
        <v>150</v>
      </c>
      <c r="G74" s="15">
        <v>154</v>
      </c>
      <c r="H74" s="15">
        <v>194</v>
      </c>
      <c r="I74" s="15">
        <v>160</v>
      </c>
      <c r="J74" s="15">
        <v>202</v>
      </c>
      <c r="K74" s="15">
        <v>182</v>
      </c>
      <c r="L74" s="15">
        <v>168</v>
      </c>
      <c r="M74" s="15">
        <v>158</v>
      </c>
      <c r="N74" s="15">
        <v>302</v>
      </c>
      <c r="O74" s="15">
        <v>232</v>
      </c>
      <c r="P74" s="15">
        <v>224</v>
      </c>
    </row>
    <row r="75" spans="1:16">
      <c r="A75" s="209" t="str">
        <f>"I"&amp;all_sampels_cleaned!B75</f>
        <v>I403</v>
      </c>
      <c r="B75" s="209">
        <v>2</v>
      </c>
      <c r="C75" s="209">
        <v>2</v>
      </c>
      <c r="D75" s="15">
        <v>139</v>
      </c>
      <c r="E75" s="15">
        <v>302</v>
      </c>
      <c r="F75" s="15">
        <v>138</v>
      </c>
      <c r="G75" s="15">
        <v>150</v>
      </c>
      <c r="H75" s="15">
        <v>215</v>
      </c>
      <c r="I75" s="15">
        <v>163</v>
      </c>
      <c r="J75" s="15">
        <v>202</v>
      </c>
      <c r="K75" s="15">
        <v>196</v>
      </c>
      <c r="L75" s="15">
        <v>147</v>
      </c>
      <c r="M75" s="15">
        <v>132</v>
      </c>
      <c r="N75" s="15">
        <v>302</v>
      </c>
      <c r="O75" s="15">
        <v>232</v>
      </c>
      <c r="P75" s="15">
        <v>230</v>
      </c>
    </row>
    <row r="76" spans="1:16">
      <c r="A76" s="209" t="str">
        <f>"I"&amp;all_sampels_cleaned!B76</f>
        <v>I404</v>
      </c>
      <c r="B76" s="209">
        <v>2</v>
      </c>
      <c r="C76" s="209">
        <v>2</v>
      </c>
      <c r="D76" s="15">
        <v>139</v>
      </c>
      <c r="E76" s="15">
        <v>302</v>
      </c>
      <c r="F76" s="15">
        <v>150</v>
      </c>
      <c r="G76" s="15">
        <v>154</v>
      </c>
      <c r="H76" s="15">
        <v>197</v>
      </c>
      <c r="I76" s="15">
        <v>163</v>
      </c>
      <c r="J76" s="15">
        <v>202</v>
      </c>
      <c r="K76" s="15">
        <v>182</v>
      </c>
      <c r="L76" s="15">
        <v>162</v>
      </c>
      <c r="M76" s="15">
        <v>132</v>
      </c>
      <c r="N76" s="15">
        <v>302</v>
      </c>
      <c r="O76" s="15">
        <v>232</v>
      </c>
      <c r="P76" s="15">
        <v>224</v>
      </c>
    </row>
    <row r="77" spans="1:16">
      <c r="A77" s="209" t="str">
        <f>"I"&amp;all_sampels_cleaned!B77</f>
        <v>I404</v>
      </c>
      <c r="B77" s="209">
        <v>2</v>
      </c>
      <c r="C77" s="209">
        <v>2</v>
      </c>
      <c r="D77" s="15">
        <v>143</v>
      </c>
      <c r="E77" s="15">
        <v>338</v>
      </c>
      <c r="F77" s="15">
        <v>152</v>
      </c>
      <c r="G77" s="15">
        <v>142</v>
      </c>
      <c r="H77" s="15">
        <v>215</v>
      </c>
      <c r="I77" s="15">
        <v>166</v>
      </c>
      <c r="J77" s="15">
        <v>208</v>
      </c>
      <c r="K77" s="15">
        <v>196</v>
      </c>
      <c r="L77" s="15">
        <v>162</v>
      </c>
      <c r="M77" s="15">
        <v>122</v>
      </c>
      <c r="N77" s="15">
        <v>302</v>
      </c>
      <c r="O77" s="15">
        <v>232</v>
      </c>
      <c r="P77" s="15">
        <v>224</v>
      </c>
    </row>
    <row r="78" spans="1:16">
      <c r="A78" s="209" t="str">
        <f>"I"&amp;all_sampels_cleaned!B78</f>
        <v>I405</v>
      </c>
      <c r="B78" s="209">
        <v>2</v>
      </c>
      <c r="C78" s="209">
        <v>2</v>
      </c>
      <c r="D78" s="15">
        <v>139</v>
      </c>
      <c r="E78" s="15">
        <v>302</v>
      </c>
      <c r="F78" s="15">
        <v>150</v>
      </c>
      <c r="G78" s="15">
        <v>154</v>
      </c>
      <c r="H78" s="15">
        <v>194</v>
      </c>
      <c r="I78" s="15">
        <v>160</v>
      </c>
      <c r="J78" s="15">
        <v>200</v>
      </c>
      <c r="K78" s="15">
        <v>184</v>
      </c>
      <c r="L78" s="15">
        <v>162</v>
      </c>
      <c r="M78" s="15">
        <v>158</v>
      </c>
      <c r="N78" s="15">
        <v>320</v>
      </c>
      <c r="O78" s="15">
        <v>232</v>
      </c>
      <c r="P78" s="15">
        <v>224</v>
      </c>
    </row>
    <row r="79" spans="1:16">
      <c r="A79" s="209" t="str">
        <f>"I"&amp;all_sampels_cleaned!B79</f>
        <v>I405</v>
      </c>
      <c r="B79" s="209">
        <v>2</v>
      </c>
      <c r="C79" s="209">
        <v>2</v>
      </c>
      <c r="D79" s="15">
        <v>143</v>
      </c>
      <c r="E79" s="15">
        <v>302</v>
      </c>
      <c r="F79" s="15">
        <v>152</v>
      </c>
      <c r="G79" s="15">
        <v>154</v>
      </c>
      <c r="H79" s="15">
        <v>200</v>
      </c>
      <c r="I79" s="15">
        <v>163</v>
      </c>
      <c r="J79" s="15">
        <v>200</v>
      </c>
      <c r="K79" s="15">
        <v>200</v>
      </c>
      <c r="L79" s="15">
        <v>162</v>
      </c>
      <c r="M79" s="15">
        <v>146</v>
      </c>
      <c r="N79" s="15">
        <v>302</v>
      </c>
      <c r="O79" s="15">
        <v>232</v>
      </c>
      <c r="P79" s="15">
        <v>224</v>
      </c>
    </row>
    <row r="80" spans="1:16">
      <c r="A80" s="209" t="str">
        <f>"I"&amp;all_sampels_cleaned!B80</f>
        <v>I406</v>
      </c>
      <c r="B80" s="209">
        <v>2</v>
      </c>
      <c r="C80" s="209">
        <v>2</v>
      </c>
      <c r="D80" s="15">
        <v>143</v>
      </c>
      <c r="E80" s="15">
        <v>302</v>
      </c>
      <c r="F80" s="15">
        <v>150</v>
      </c>
      <c r="G80" s="15">
        <v>150</v>
      </c>
      <c r="H80" s="15">
        <v>194</v>
      </c>
      <c r="I80" s="15">
        <v>163</v>
      </c>
      <c r="J80" s="15">
        <v>200</v>
      </c>
      <c r="K80" s="15">
        <v>196</v>
      </c>
      <c r="L80" s="15">
        <v>162</v>
      </c>
      <c r="M80" s="15">
        <v>150</v>
      </c>
      <c r="N80" s="15">
        <v>302</v>
      </c>
      <c r="O80" s="15">
        <v>232</v>
      </c>
      <c r="P80" s="15">
        <v>224</v>
      </c>
    </row>
    <row r="81" spans="1:16">
      <c r="A81" s="209" t="str">
        <f>"I"&amp;all_sampels_cleaned!B81</f>
        <v>I406</v>
      </c>
      <c r="B81" s="209">
        <v>2</v>
      </c>
      <c r="C81" s="209">
        <v>2</v>
      </c>
      <c r="D81" s="15">
        <v>143</v>
      </c>
      <c r="E81" s="15">
        <v>293</v>
      </c>
      <c r="F81" s="15">
        <v>150</v>
      </c>
      <c r="G81" s="15">
        <v>178</v>
      </c>
      <c r="H81" s="15">
        <v>215</v>
      </c>
      <c r="I81" s="15">
        <v>166</v>
      </c>
      <c r="J81" s="15">
        <v>202</v>
      </c>
      <c r="K81" s="15">
        <v>198</v>
      </c>
      <c r="L81" s="15">
        <v>169</v>
      </c>
      <c r="M81" s="15">
        <v>152</v>
      </c>
      <c r="N81" s="15">
        <v>302</v>
      </c>
      <c r="O81" s="15">
        <v>232</v>
      </c>
      <c r="P81" s="15">
        <v>224</v>
      </c>
    </row>
    <row r="82" spans="1:16">
      <c r="A82" s="209" t="str">
        <f>"I"&amp;all_sampels_cleaned!B82</f>
        <v>I407</v>
      </c>
      <c r="B82" s="209">
        <v>2</v>
      </c>
      <c r="C82" s="209">
        <v>2</v>
      </c>
      <c r="D82" s="15">
        <v>139</v>
      </c>
      <c r="E82" s="15">
        <v>293</v>
      </c>
      <c r="F82" s="15">
        <v>150</v>
      </c>
      <c r="G82" s="15">
        <v>154</v>
      </c>
      <c r="H82" s="15">
        <v>194</v>
      </c>
      <c r="I82" s="15">
        <v>163</v>
      </c>
      <c r="J82" s="15">
        <v>202</v>
      </c>
      <c r="K82" s="15">
        <v>196</v>
      </c>
      <c r="L82" s="15">
        <v>162</v>
      </c>
      <c r="M82" s="15">
        <v>146</v>
      </c>
      <c r="N82" s="15">
        <v>302</v>
      </c>
      <c r="O82" s="15">
        <v>232</v>
      </c>
      <c r="P82" s="15">
        <v>224</v>
      </c>
    </row>
    <row r="83" spans="1:16">
      <c r="A83" s="209" t="str">
        <f>"I"&amp;all_sampels_cleaned!B83</f>
        <v>I407</v>
      </c>
      <c r="B83" s="209">
        <v>2</v>
      </c>
      <c r="C83" s="209">
        <v>2</v>
      </c>
      <c r="D83" s="15">
        <v>143</v>
      </c>
      <c r="E83" s="15">
        <v>329</v>
      </c>
      <c r="F83" s="15">
        <v>152</v>
      </c>
      <c r="G83" s="15">
        <v>154</v>
      </c>
      <c r="H83" s="15">
        <v>194</v>
      </c>
      <c r="I83" s="15">
        <v>163</v>
      </c>
      <c r="J83" s="15">
        <v>202</v>
      </c>
      <c r="K83" s="15">
        <v>182</v>
      </c>
      <c r="L83" s="15">
        <v>150</v>
      </c>
      <c r="M83" s="15">
        <v>134</v>
      </c>
      <c r="N83" s="15">
        <v>293</v>
      </c>
      <c r="O83" s="15">
        <v>236</v>
      </c>
      <c r="P83" s="15">
        <v>224</v>
      </c>
    </row>
    <row r="84" spans="1:16">
      <c r="A84" s="209" t="str">
        <f>"I"&amp;all_sampels_cleaned!B84</f>
        <v>I408</v>
      </c>
      <c r="B84" s="209">
        <v>2</v>
      </c>
      <c r="C84" s="209">
        <v>2</v>
      </c>
      <c r="D84" s="15">
        <v>139</v>
      </c>
      <c r="E84" s="15">
        <v>320</v>
      </c>
      <c r="F84" s="15">
        <v>150</v>
      </c>
      <c r="G84" s="15">
        <v>154</v>
      </c>
      <c r="H84" s="15">
        <v>194</v>
      </c>
      <c r="I84" s="15">
        <v>160</v>
      </c>
      <c r="J84" s="15">
        <v>206</v>
      </c>
      <c r="K84" s="15">
        <v>196</v>
      </c>
      <c r="L84" s="15">
        <v>168</v>
      </c>
      <c r="M84" s="15">
        <v>152</v>
      </c>
      <c r="N84" s="15">
        <v>320</v>
      </c>
      <c r="O84" s="15">
        <v>232</v>
      </c>
      <c r="P84" s="15">
        <v>224</v>
      </c>
    </row>
    <row r="85" spans="1:16">
      <c r="A85" s="209" t="str">
        <f>"I"&amp;all_sampels_cleaned!B85</f>
        <v>I408</v>
      </c>
      <c r="B85" s="209">
        <v>2</v>
      </c>
      <c r="C85" s="209">
        <v>2</v>
      </c>
      <c r="D85" s="15">
        <v>139</v>
      </c>
      <c r="E85" s="15">
        <v>302</v>
      </c>
      <c r="F85" s="15">
        <v>130</v>
      </c>
      <c r="G85" s="15">
        <v>142</v>
      </c>
      <c r="H85" s="15">
        <v>194</v>
      </c>
      <c r="I85" s="15">
        <v>163</v>
      </c>
      <c r="J85" s="15">
        <v>202</v>
      </c>
      <c r="K85" s="15">
        <v>182</v>
      </c>
      <c r="L85" s="15">
        <v>150</v>
      </c>
      <c r="M85" s="15">
        <v>132</v>
      </c>
      <c r="N85" s="15">
        <v>302</v>
      </c>
      <c r="O85" s="15">
        <v>216</v>
      </c>
      <c r="P85" s="15">
        <v>230</v>
      </c>
    </row>
    <row r="86" spans="1:16">
      <c r="A86" s="209" t="str">
        <f>"I"&amp;all_sampels_cleaned!B86</f>
        <v>I409</v>
      </c>
      <c r="B86" s="209">
        <v>2</v>
      </c>
      <c r="C86" s="209">
        <v>2</v>
      </c>
      <c r="D86" s="15">
        <v>139</v>
      </c>
      <c r="E86" s="15">
        <v>302</v>
      </c>
      <c r="F86" s="15">
        <v>130</v>
      </c>
      <c r="G86" s="15">
        <v>154</v>
      </c>
      <c r="H86" s="15">
        <v>194</v>
      </c>
      <c r="I86" s="15">
        <v>160</v>
      </c>
      <c r="J86" s="15">
        <v>202</v>
      </c>
      <c r="K86" s="15">
        <v>196</v>
      </c>
      <c r="L86" s="15">
        <v>168</v>
      </c>
      <c r="M86" s="15">
        <v>150</v>
      </c>
      <c r="N86" s="15">
        <v>302</v>
      </c>
      <c r="O86" s="15">
        <v>232</v>
      </c>
      <c r="P86" s="15">
        <v>214</v>
      </c>
    </row>
    <row r="87" spans="1:16">
      <c r="A87" s="209" t="str">
        <f>"I"&amp;all_sampels_cleaned!B87</f>
        <v>I409</v>
      </c>
      <c r="B87" s="209">
        <v>2</v>
      </c>
      <c r="C87" s="209">
        <v>2</v>
      </c>
      <c r="D87" s="15">
        <v>139</v>
      </c>
      <c r="E87" s="15">
        <v>329</v>
      </c>
      <c r="F87" s="15">
        <v>138</v>
      </c>
      <c r="G87" s="15">
        <v>170</v>
      </c>
      <c r="H87" s="15">
        <v>215</v>
      </c>
      <c r="I87" s="15">
        <v>163</v>
      </c>
      <c r="J87" s="15">
        <v>202</v>
      </c>
      <c r="K87" s="15">
        <v>182</v>
      </c>
      <c r="L87" s="15">
        <v>162</v>
      </c>
      <c r="M87" s="15">
        <v>158</v>
      </c>
      <c r="N87" s="15">
        <v>302</v>
      </c>
      <c r="O87" s="15">
        <v>216</v>
      </c>
      <c r="P87" s="15">
        <v>217</v>
      </c>
    </row>
    <row r="88" spans="1:16">
      <c r="A88" s="209" t="str">
        <f>"I"&amp;all_sampels_cleaned!B88</f>
        <v>I410</v>
      </c>
      <c r="B88" s="209">
        <v>2</v>
      </c>
      <c r="C88" s="209">
        <v>2</v>
      </c>
      <c r="D88" s="15">
        <v>139</v>
      </c>
      <c r="E88" s="15">
        <v>293</v>
      </c>
      <c r="F88" s="15">
        <v>150</v>
      </c>
      <c r="G88" s="15">
        <v>154</v>
      </c>
      <c r="H88" s="15">
        <v>194</v>
      </c>
      <c r="I88" s="15">
        <v>163</v>
      </c>
      <c r="J88" s="15">
        <v>202</v>
      </c>
      <c r="K88" s="15">
        <v>184</v>
      </c>
      <c r="L88" s="15">
        <v>162</v>
      </c>
      <c r="M88" s="15">
        <v>158</v>
      </c>
      <c r="N88" s="15">
        <v>320</v>
      </c>
      <c r="O88" s="15">
        <v>232</v>
      </c>
      <c r="P88" s="15">
        <v>217</v>
      </c>
    </row>
    <row r="89" spans="1:16">
      <c r="A89" s="209" t="str">
        <f>"I"&amp;all_sampels_cleaned!B89</f>
        <v>I410</v>
      </c>
      <c r="B89" s="209">
        <v>2</v>
      </c>
      <c r="C89" s="209">
        <v>2</v>
      </c>
      <c r="D89" s="15">
        <v>139</v>
      </c>
      <c r="E89" s="15">
        <v>338</v>
      </c>
      <c r="F89" s="15">
        <v>150</v>
      </c>
      <c r="G89" s="15">
        <v>138</v>
      </c>
      <c r="H89" s="15">
        <v>197</v>
      </c>
      <c r="I89" s="15">
        <v>163</v>
      </c>
      <c r="J89" s="15">
        <v>204</v>
      </c>
      <c r="K89" s="15">
        <v>198</v>
      </c>
      <c r="L89" s="15">
        <v>150</v>
      </c>
      <c r="M89" s="15">
        <v>146</v>
      </c>
      <c r="N89" s="15">
        <v>302</v>
      </c>
      <c r="O89" s="15">
        <v>232</v>
      </c>
      <c r="P89" s="15">
        <v>194</v>
      </c>
    </row>
    <row r="90" spans="1:16">
      <c r="A90" s="209" t="str">
        <f>"I"&amp;all_sampels_cleaned!B90</f>
        <v>I411</v>
      </c>
      <c r="B90" s="209">
        <v>2</v>
      </c>
      <c r="C90" s="209">
        <v>2</v>
      </c>
      <c r="D90" s="15">
        <v>139</v>
      </c>
      <c r="E90" s="15">
        <v>293</v>
      </c>
      <c r="F90" s="15">
        <v>150</v>
      </c>
      <c r="G90" s="15">
        <v>158</v>
      </c>
      <c r="H90" s="15">
        <v>194</v>
      </c>
      <c r="I90" s="15">
        <v>163</v>
      </c>
      <c r="J90" s="15">
        <v>202</v>
      </c>
      <c r="K90" s="15">
        <v>196</v>
      </c>
      <c r="L90" s="15">
        <v>150</v>
      </c>
      <c r="M90" s="15">
        <v>146</v>
      </c>
      <c r="N90" s="15">
        <v>302</v>
      </c>
      <c r="O90" s="15">
        <v>232</v>
      </c>
      <c r="P90" s="15">
        <v>224</v>
      </c>
    </row>
    <row r="91" spans="1:16">
      <c r="A91" s="209" t="str">
        <f>"I"&amp;all_sampels_cleaned!B91</f>
        <v>I411</v>
      </c>
      <c r="B91" s="209">
        <v>2</v>
      </c>
      <c r="C91" s="209">
        <v>2</v>
      </c>
      <c r="D91" s="15">
        <v>139</v>
      </c>
      <c r="E91" s="15">
        <v>302</v>
      </c>
      <c r="F91" s="15">
        <v>152</v>
      </c>
      <c r="G91" s="15">
        <v>154</v>
      </c>
      <c r="H91" s="15">
        <v>200</v>
      </c>
      <c r="I91" s="15">
        <v>160</v>
      </c>
      <c r="J91" s="15">
        <v>204</v>
      </c>
      <c r="K91" s="15">
        <v>198</v>
      </c>
      <c r="L91" s="15">
        <v>150</v>
      </c>
      <c r="M91" s="15">
        <v>152</v>
      </c>
      <c r="N91" s="15">
        <v>302</v>
      </c>
      <c r="O91" s="15">
        <v>232</v>
      </c>
      <c r="P91" s="15">
        <v>224</v>
      </c>
    </row>
    <row r="92" spans="1:16">
      <c r="A92" s="209" t="str">
        <f>"I"&amp;all_sampels_cleaned!B92</f>
        <v>I412</v>
      </c>
      <c r="B92" s="209">
        <v>2</v>
      </c>
      <c r="C92" s="209">
        <v>2</v>
      </c>
      <c r="D92" s="15">
        <v>139</v>
      </c>
      <c r="E92" s="15">
        <v>302</v>
      </c>
      <c r="F92" s="15">
        <v>150</v>
      </c>
      <c r="G92" s="15">
        <v>154</v>
      </c>
      <c r="H92" s="15">
        <v>200</v>
      </c>
      <c r="I92" s="15">
        <v>160</v>
      </c>
      <c r="J92" s="15">
        <v>196</v>
      </c>
      <c r="K92" s="15">
        <v>182</v>
      </c>
      <c r="L92" s="15">
        <v>162</v>
      </c>
      <c r="M92" s="15">
        <v>146</v>
      </c>
      <c r="N92" s="15">
        <v>302</v>
      </c>
      <c r="O92" s="15">
        <v>232</v>
      </c>
      <c r="P92" s="15">
        <v>224</v>
      </c>
    </row>
    <row r="93" spans="1:16">
      <c r="A93" s="209" t="str">
        <f>"I"&amp;all_sampels_cleaned!B93</f>
        <v>I412</v>
      </c>
      <c r="B93" s="209">
        <v>2</v>
      </c>
      <c r="C93" s="209">
        <v>2</v>
      </c>
      <c r="D93" s="15">
        <v>143</v>
      </c>
      <c r="E93" s="15">
        <v>338</v>
      </c>
      <c r="F93" s="15">
        <v>150</v>
      </c>
      <c r="G93" s="15">
        <v>150</v>
      </c>
      <c r="H93" s="15">
        <v>215</v>
      </c>
      <c r="I93" s="15">
        <v>163</v>
      </c>
      <c r="J93" s="15">
        <v>202</v>
      </c>
      <c r="K93" s="15">
        <v>196</v>
      </c>
      <c r="L93" s="15">
        <v>150</v>
      </c>
      <c r="M93" s="15">
        <v>158</v>
      </c>
      <c r="N93" s="15">
        <v>293</v>
      </c>
      <c r="O93" s="15">
        <v>232</v>
      </c>
      <c r="P93" s="15">
        <v>224</v>
      </c>
    </row>
    <row r="94" spans="1:16">
      <c r="A94" s="209" t="str">
        <f>"I"&amp;all_sampels_cleaned!B94</f>
        <v>I413</v>
      </c>
      <c r="B94" s="209">
        <v>2</v>
      </c>
      <c r="C94" s="209">
        <v>2</v>
      </c>
      <c r="D94" s="15">
        <v>139</v>
      </c>
      <c r="E94" s="15">
        <v>302</v>
      </c>
      <c r="F94" s="15">
        <v>150</v>
      </c>
      <c r="G94" s="15">
        <v>186</v>
      </c>
      <c r="H94" s="15">
        <v>194</v>
      </c>
      <c r="I94" s="15">
        <v>163</v>
      </c>
      <c r="J94" s="15">
        <v>206</v>
      </c>
      <c r="K94" s="15">
        <v>196</v>
      </c>
      <c r="L94" s="15">
        <v>162</v>
      </c>
      <c r="M94" s="15">
        <v>146</v>
      </c>
      <c r="N94" s="15">
        <v>302</v>
      </c>
      <c r="O94" s="15">
        <v>232</v>
      </c>
      <c r="P94" s="15">
        <v>224</v>
      </c>
    </row>
    <row r="95" spans="1:16">
      <c r="A95" s="209" t="str">
        <f>"I"&amp;all_sampels_cleaned!B95</f>
        <v>I413</v>
      </c>
      <c r="B95" s="209">
        <v>2</v>
      </c>
      <c r="C95" s="209">
        <v>2</v>
      </c>
      <c r="D95" s="15">
        <v>143</v>
      </c>
      <c r="E95" s="15">
        <v>338</v>
      </c>
      <c r="F95" s="15">
        <v>152</v>
      </c>
      <c r="G95" s="15">
        <v>186</v>
      </c>
      <c r="H95" s="15">
        <v>194</v>
      </c>
      <c r="I95" s="15">
        <v>166</v>
      </c>
      <c r="J95" s="15">
        <v>158</v>
      </c>
      <c r="K95" s="15">
        <v>196</v>
      </c>
      <c r="L95" s="15">
        <v>168</v>
      </c>
      <c r="M95" s="15">
        <v>158</v>
      </c>
      <c r="N95" s="15">
        <v>293</v>
      </c>
      <c r="O95" s="15">
        <v>214</v>
      </c>
      <c r="P95" s="15">
        <v>192</v>
      </c>
    </row>
    <row r="96" spans="1:16">
      <c r="A96" s="209" t="str">
        <f>"I"&amp;all_sampels_cleaned!B96</f>
        <v>I414</v>
      </c>
      <c r="B96" s="209">
        <v>2</v>
      </c>
      <c r="C96" s="209">
        <v>2</v>
      </c>
      <c r="D96" s="15">
        <v>143</v>
      </c>
      <c r="E96" s="15">
        <v>302</v>
      </c>
      <c r="F96" s="15">
        <v>150</v>
      </c>
      <c r="G96" s="15">
        <v>158</v>
      </c>
      <c r="H96" s="15">
        <v>194</v>
      </c>
      <c r="I96" s="15">
        <v>166</v>
      </c>
      <c r="J96" s="15">
        <v>196</v>
      </c>
      <c r="K96" s="15">
        <v>182</v>
      </c>
      <c r="L96" s="15">
        <v>162</v>
      </c>
      <c r="M96" s="15">
        <v>146</v>
      </c>
      <c r="N96" s="15">
        <v>302</v>
      </c>
      <c r="O96" s="15">
        <v>232</v>
      </c>
      <c r="P96" s="15">
        <v>230</v>
      </c>
    </row>
    <row r="97" spans="1:16">
      <c r="A97" s="209" t="str">
        <f>"I"&amp;all_sampels_cleaned!B97</f>
        <v>I414</v>
      </c>
      <c r="B97" s="209">
        <v>2</v>
      </c>
      <c r="C97" s="209">
        <v>2</v>
      </c>
      <c r="D97" s="15">
        <v>139</v>
      </c>
      <c r="E97" s="15">
        <v>338</v>
      </c>
      <c r="F97" s="15">
        <v>150</v>
      </c>
      <c r="G97" s="15">
        <v>170</v>
      </c>
      <c r="H97" s="15">
        <v>215</v>
      </c>
      <c r="I97" s="15">
        <v>154</v>
      </c>
      <c r="J97" s="15">
        <v>202</v>
      </c>
      <c r="K97" s="15">
        <v>196</v>
      </c>
      <c r="L97" s="15">
        <v>150</v>
      </c>
      <c r="M97" s="15">
        <v>132</v>
      </c>
      <c r="N97" s="15">
        <v>302</v>
      </c>
      <c r="O97" s="15">
        <v>232</v>
      </c>
      <c r="P97" s="15">
        <v>232</v>
      </c>
    </row>
    <row r="98" spans="1:16">
      <c r="A98" s="209" t="str">
        <f>"I"&amp;all_sampels_cleaned!B98</f>
        <v>I416</v>
      </c>
      <c r="B98" s="209">
        <v>2</v>
      </c>
      <c r="C98" s="209">
        <v>2</v>
      </c>
      <c r="D98" s="15">
        <v>139</v>
      </c>
      <c r="E98" s="15">
        <v>293</v>
      </c>
      <c r="F98" s="15">
        <v>150</v>
      </c>
      <c r="G98" s="15">
        <v>154</v>
      </c>
      <c r="H98" s="15">
        <v>194</v>
      </c>
      <c r="I98" s="15">
        <v>160</v>
      </c>
      <c r="J98" s="15">
        <v>202</v>
      </c>
      <c r="K98" s="15">
        <v>200</v>
      </c>
      <c r="L98" s="15">
        <v>168</v>
      </c>
      <c r="M98" s="15">
        <v>152</v>
      </c>
      <c r="N98" s="15">
        <v>302</v>
      </c>
      <c r="O98" s="15">
        <v>232</v>
      </c>
      <c r="P98" s="15">
        <v>224</v>
      </c>
    </row>
    <row r="99" spans="1:16">
      <c r="A99" s="209" t="str">
        <f>"I"&amp;all_sampels_cleaned!B99</f>
        <v>I416</v>
      </c>
      <c r="B99" s="209">
        <v>2</v>
      </c>
      <c r="C99" s="209">
        <v>2</v>
      </c>
      <c r="D99" s="15">
        <v>139</v>
      </c>
      <c r="E99" s="15">
        <v>320</v>
      </c>
      <c r="F99" s="15">
        <v>130</v>
      </c>
      <c r="G99" s="15">
        <v>147</v>
      </c>
      <c r="H99" s="15">
        <v>194</v>
      </c>
      <c r="I99" s="15">
        <v>163</v>
      </c>
      <c r="J99" s="15">
        <v>204</v>
      </c>
      <c r="K99" s="15">
        <v>196</v>
      </c>
      <c r="L99" s="15">
        <v>162</v>
      </c>
      <c r="M99" s="15">
        <v>152</v>
      </c>
      <c r="N99" s="15">
        <v>302</v>
      </c>
      <c r="O99" s="15">
        <v>232</v>
      </c>
      <c r="P99" s="15">
        <v>230</v>
      </c>
    </row>
    <row r="100" spans="1:16">
      <c r="A100" s="209" t="str">
        <f>"I"&amp;all_sampels_cleaned!B100</f>
        <v>I417</v>
      </c>
      <c r="B100" s="209">
        <v>2</v>
      </c>
      <c r="C100" s="209">
        <v>2</v>
      </c>
      <c r="D100" s="15">
        <v>139</v>
      </c>
      <c r="E100" s="15">
        <v>320</v>
      </c>
      <c r="F100" s="15">
        <v>130</v>
      </c>
      <c r="G100" s="15">
        <v>142</v>
      </c>
      <c r="H100" s="15">
        <v>194</v>
      </c>
      <c r="I100" s="15">
        <v>160</v>
      </c>
      <c r="J100" s="15">
        <v>202</v>
      </c>
      <c r="K100" s="15">
        <v>196</v>
      </c>
      <c r="L100" s="15">
        <v>168</v>
      </c>
      <c r="M100" s="15">
        <v>132</v>
      </c>
      <c r="N100" s="15">
        <v>302</v>
      </c>
      <c r="O100" s="15">
        <v>232</v>
      </c>
      <c r="P100" s="15">
        <v>224</v>
      </c>
    </row>
    <row r="101" spans="1:16">
      <c r="A101" s="209" t="str">
        <f>"I"&amp;all_sampels_cleaned!B101</f>
        <v>I417</v>
      </c>
      <c r="B101" s="209">
        <v>2</v>
      </c>
      <c r="C101" s="209">
        <v>2</v>
      </c>
      <c r="D101" s="15">
        <v>139</v>
      </c>
      <c r="E101" s="15">
        <v>296</v>
      </c>
      <c r="F101" s="15">
        <v>150</v>
      </c>
      <c r="G101" s="15">
        <v>154</v>
      </c>
      <c r="H101" s="15">
        <v>215</v>
      </c>
      <c r="I101" s="15">
        <v>163</v>
      </c>
      <c r="J101" s="15">
        <v>202</v>
      </c>
      <c r="K101" s="15">
        <v>198</v>
      </c>
      <c r="L101" s="15">
        <v>150</v>
      </c>
      <c r="M101" s="15">
        <v>132</v>
      </c>
      <c r="N101" s="15">
        <v>302</v>
      </c>
      <c r="O101" s="15">
        <v>232</v>
      </c>
      <c r="P101" s="15">
        <v>224</v>
      </c>
    </row>
    <row r="102" spans="1:16">
      <c r="A102" s="209" t="str">
        <f>"I"&amp;all_sampels_cleaned!B102</f>
        <v>I418</v>
      </c>
      <c r="B102" s="209">
        <v>2</v>
      </c>
      <c r="C102" s="209">
        <v>2</v>
      </c>
      <c r="D102" s="15">
        <v>139</v>
      </c>
      <c r="E102" s="15">
        <v>293</v>
      </c>
      <c r="F102" s="15">
        <v>150</v>
      </c>
      <c r="G102" s="15">
        <v>154</v>
      </c>
      <c r="H102" s="15">
        <v>194</v>
      </c>
      <c r="I102" s="15">
        <v>163</v>
      </c>
      <c r="J102" s="15">
        <v>202</v>
      </c>
      <c r="K102" s="15">
        <v>184</v>
      </c>
      <c r="L102" s="15">
        <v>162</v>
      </c>
      <c r="M102" s="15">
        <v>158</v>
      </c>
      <c r="N102" s="15">
        <v>302</v>
      </c>
      <c r="O102" s="15">
        <v>232</v>
      </c>
      <c r="P102" s="15">
        <v>224</v>
      </c>
    </row>
    <row r="103" spans="1:16">
      <c r="A103" s="209" t="str">
        <f>"I"&amp;all_sampels_cleaned!B103</f>
        <v>I418</v>
      </c>
      <c r="B103" s="209">
        <v>2</v>
      </c>
      <c r="C103" s="209">
        <v>2</v>
      </c>
      <c r="D103" s="15">
        <v>139</v>
      </c>
      <c r="E103" s="15">
        <v>302</v>
      </c>
      <c r="F103" s="15">
        <v>152</v>
      </c>
      <c r="G103" s="15">
        <v>158</v>
      </c>
      <c r="H103" s="15">
        <v>215</v>
      </c>
      <c r="I103" s="15">
        <v>163</v>
      </c>
      <c r="J103" s="15">
        <v>202</v>
      </c>
      <c r="K103" s="15">
        <v>198</v>
      </c>
      <c r="L103" s="15">
        <v>150</v>
      </c>
      <c r="M103" s="15">
        <v>146</v>
      </c>
      <c r="N103" s="15">
        <v>311</v>
      </c>
      <c r="O103" s="15">
        <v>214</v>
      </c>
      <c r="P103" s="15">
        <v>230</v>
      </c>
    </row>
    <row r="104" spans="1:16">
      <c r="A104" s="209" t="str">
        <f>"I"&amp;all_sampels_cleaned!B104</f>
        <v>I419</v>
      </c>
      <c r="B104" s="209">
        <v>2</v>
      </c>
      <c r="C104" s="209">
        <v>2</v>
      </c>
      <c r="D104" s="15">
        <v>139</v>
      </c>
      <c r="E104" s="15">
        <v>293</v>
      </c>
      <c r="F104" s="15">
        <v>150</v>
      </c>
      <c r="G104" s="15">
        <v>158</v>
      </c>
      <c r="H104" s="15">
        <v>194</v>
      </c>
      <c r="I104" s="15">
        <v>160</v>
      </c>
      <c r="J104" s="15">
        <v>202</v>
      </c>
      <c r="K104" s="15">
        <v>182</v>
      </c>
      <c r="L104" s="15">
        <v>168</v>
      </c>
      <c r="M104" s="15">
        <v>158</v>
      </c>
      <c r="N104" s="15">
        <v>302</v>
      </c>
      <c r="O104" s="15">
        <v>232</v>
      </c>
      <c r="P104" s="15">
        <v>214</v>
      </c>
    </row>
    <row r="105" spans="1:16">
      <c r="A105" s="209" t="str">
        <f>"I"&amp;all_sampels_cleaned!B105</f>
        <v>I419</v>
      </c>
      <c r="B105" s="209">
        <v>2</v>
      </c>
      <c r="C105" s="209">
        <v>2</v>
      </c>
      <c r="D105" s="15">
        <v>143</v>
      </c>
      <c r="E105" s="15">
        <v>302</v>
      </c>
      <c r="F105" s="15">
        <v>152</v>
      </c>
      <c r="G105" s="15">
        <v>154</v>
      </c>
      <c r="H105" s="15">
        <v>194</v>
      </c>
      <c r="I105" s="15">
        <v>163</v>
      </c>
      <c r="J105" s="15">
        <v>202</v>
      </c>
      <c r="K105" s="15">
        <v>196</v>
      </c>
      <c r="L105" s="15">
        <v>162</v>
      </c>
      <c r="M105" s="15">
        <v>122</v>
      </c>
      <c r="N105" s="15">
        <v>293</v>
      </c>
      <c r="O105" s="15">
        <v>214</v>
      </c>
      <c r="P105" s="15">
        <v>224</v>
      </c>
    </row>
    <row r="106" spans="1:16">
      <c r="A106" s="209" t="str">
        <f>"I"&amp;all_sampels_cleaned!B106</f>
        <v>I420</v>
      </c>
      <c r="B106" s="209">
        <v>2</v>
      </c>
      <c r="C106" s="209">
        <v>2</v>
      </c>
      <c r="D106" s="15">
        <v>139</v>
      </c>
      <c r="E106" s="15">
        <v>293</v>
      </c>
      <c r="F106" s="15">
        <v>150</v>
      </c>
      <c r="G106" s="15">
        <v>158</v>
      </c>
      <c r="H106" s="15">
        <v>194</v>
      </c>
      <c r="I106" s="15">
        <v>163</v>
      </c>
      <c r="J106" s="15">
        <v>202</v>
      </c>
      <c r="K106" s="15">
        <v>184</v>
      </c>
      <c r="L106" s="15">
        <v>150</v>
      </c>
      <c r="M106" s="15">
        <v>146</v>
      </c>
      <c r="N106" s="15">
        <v>302</v>
      </c>
      <c r="O106" s="15">
        <v>232</v>
      </c>
      <c r="P106" s="15">
        <v>224</v>
      </c>
    </row>
    <row r="107" spans="1:16">
      <c r="A107" s="209" t="str">
        <f>"I"&amp;all_sampels_cleaned!B107</f>
        <v>I420</v>
      </c>
      <c r="B107" s="209">
        <v>2</v>
      </c>
      <c r="C107" s="209">
        <v>2</v>
      </c>
      <c r="D107" s="15">
        <v>139</v>
      </c>
      <c r="E107" s="15">
        <v>302</v>
      </c>
      <c r="F107" s="15">
        <v>150</v>
      </c>
      <c r="G107" s="15">
        <v>154</v>
      </c>
      <c r="H107" s="15">
        <v>197</v>
      </c>
      <c r="I107" s="15">
        <v>151</v>
      </c>
      <c r="J107" s="15">
        <v>204</v>
      </c>
      <c r="K107" s="15">
        <v>198</v>
      </c>
      <c r="L107" s="15">
        <v>162</v>
      </c>
      <c r="M107" s="15">
        <v>158</v>
      </c>
      <c r="N107" s="15">
        <v>311</v>
      </c>
      <c r="O107" s="15">
        <v>232</v>
      </c>
      <c r="P107" s="15">
        <v>167</v>
      </c>
    </row>
    <row r="108" spans="1:16">
      <c r="A108" s="209" t="str">
        <f>"I"&amp;all_sampels_cleaned!B108</f>
        <v>I421</v>
      </c>
      <c r="B108" s="209">
        <v>2</v>
      </c>
      <c r="C108" s="209">
        <v>2</v>
      </c>
      <c r="D108" s="15">
        <v>139</v>
      </c>
      <c r="E108" s="15">
        <v>293</v>
      </c>
      <c r="F108" s="15">
        <v>150</v>
      </c>
      <c r="G108" s="15">
        <v>154</v>
      </c>
      <c r="H108" s="15">
        <v>194</v>
      </c>
      <c r="I108" s="15">
        <v>160</v>
      </c>
      <c r="J108" s="15">
        <v>202</v>
      </c>
      <c r="K108" s="15">
        <v>182</v>
      </c>
      <c r="L108" s="15">
        <v>168</v>
      </c>
      <c r="M108" s="15">
        <v>146</v>
      </c>
      <c r="N108" s="15">
        <v>320</v>
      </c>
      <c r="O108" s="15">
        <v>232</v>
      </c>
      <c r="P108" s="15">
        <v>224</v>
      </c>
    </row>
    <row r="109" spans="1:16">
      <c r="A109" s="209" t="str">
        <f>"I"&amp;all_sampels_cleaned!B109</f>
        <v>I421</v>
      </c>
      <c r="B109" s="209">
        <v>2</v>
      </c>
      <c r="C109" s="209">
        <v>2</v>
      </c>
      <c r="D109" s="15">
        <v>143</v>
      </c>
      <c r="E109" s="15">
        <v>302</v>
      </c>
      <c r="F109" s="15">
        <v>150</v>
      </c>
      <c r="G109" s="15">
        <v>142</v>
      </c>
      <c r="H109" s="15">
        <v>215</v>
      </c>
      <c r="I109" s="15">
        <v>163</v>
      </c>
      <c r="J109" s="15">
        <v>202</v>
      </c>
      <c r="K109" s="15">
        <v>196</v>
      </c>
      <c r="L109" s="15">
        <v>162</v>
      </c>
      <c r="M109" s="15">
        <v>146</v>
      </c>
      <c r="N109" s="15">
        <v>311</v>
      </c>
      <c r="O109" s="15">
        <v>232</v>
      </c>
      <c r="P109" s="15">
        <v>232</v>
      </c>
    </row>
    <row r="110" spans="1:16">
      <c r="A110" s="209" t="str">
        <f>"I"&amp;all_sampels_cleaned!B110</f>
        <v>I422</v>
      </c>
      <c r="B110" s="209">
        <v>2</v>
      </c>
      <c r="C110" s="209">
        <v>2</v>
      </c>
      <c r="D110" s="15">
        <v>139</v>
      </c>
      <c r="E110" s="15">
        <v>302</v>
      </c>
      <c r="F110" s="15">
        <v>150</v>
      </c>
      <c r="G110" s="15">
        <v>154</v>
      </c>
      <c r="H110" s="15">
        <v>194</v>
      </c>
      <c r="I110" s="15">
        <v>160</v>
      </c>
      <c r="J110" s="15">
        <v>202</v>
      </c>
      <c r="K110" s="15">
        <v>196</v>
      </c>
      <c r="L110" s="15">
        <v>162</v>
      </c>
      <c r="M110" s="15">
        <v>158</v>
      </c>
      <c r="N110" s="15">
        <v>302</v>
      </c>
      <c r="O110" s="15">
        <v>232</v>
      </c>
      <c r="P110" s="15">
        <v>224</v>
      </c>
    </row>
    <row r="111" spans="1:16">
      <c r="A111" s="209" t="str">
        <f>"I"&amp;all_sampels_cleaned!B111</f>
        <v>I422</v>
      </c>
      <c r="B111" s="209">
        <v>2</v>
      </c>
      <c r="C111" s="209">
        <v>2</v>
      </c>
      <c r="D111" s="15">
        <v>143</v>
      </c>
      <c r="E111" s="15">
        <v>293</v>
      </c>
      <c r="F111" s="15">
        <v>152</v>
      </c>
      <c r="G111" s="15">
        <v>170</v>
      </c>
      <c r="H111" s="15">
        <v>197</v>
      </c>
      <c r="I111" s="15">
        <v>163</v>
      </c>
      <c r="J111" s="15">
        <v>206</v>
      </c>
      <c r="K111" s="15">
        <v>200</v>
      </c>
      <c r="L111" s="15">
        <v>150</v>
      </c>
      <c r="M111" s="15">
        <v>146</v>
      </c>
      <c r="N111" s="15">
        <v>302</v>
      </c>
      <c r="O111" s="15">
        <v>232</v>
      </c>
      <c r="P111" s="15">
        <v>167</v>
      </c>
    </row>
    <row r="112" spans="1:16">
      <c r="A112" s="209" t="str">
        <f>"I"&amp;all_sampels_cleaned!B112</f>
        <v>I423</v>
      </c>
      <c r="B112" s="209">
        <v>2</v>
      </c>
      <c r="C112" s="209">
        <v>2</v>
      </c>
      <c r="D112" s="15">
        <v>139</v>
      </c>
      <c r="E112" s="15">
        <v>293</v>
      </c>
      <c r="F112" s="15">
        <v>150</v>
      </c>
      <c r="G112" s="15">
        <v>158</v>
      </c>
      <c r="H112" s="15">
        <v>194</v>
      </c>
      <c r="I112" s="15">
        <v>163</v>
      </c>
      <c r="J112" s="15">
        <v>202</v>
      </c>
      <c r="K112" s="15">
        <v>196</v>
      </c>
      <c r="L112" s="15">
        <v>162</v>
      </c>
      <c r="M112" s="15">
        <v>132</v>
      </c>
      <c r="N112" s="15">
        <v>302</v>
      </c>
      <c r="O112" s="15">
        <v>232</v>
      </c>
      <c r="P112" s="15">
        <v>214</v>
      </c>
    </row>
    <row r="113" spans="1:16">
      <c r="A113" s="209" t="str">
        <f>"I"&amp;all_sampels_cleaned!B113</f>
        <v>I423</v>
      </c>
      <c r="B113" s="209">
        <v>2</v>
      </c>
      <c r="C113" s="209">
        <v>2</v>
      </c>
      <c r="D113" s="15">
        <v>143</v>
      </c>
      <c r="E113" s="15">
        <v>302</v>
      </c>
      <c r="F113" s="15">
        <v>150</v>
      </c>
      <c r="G113" s="15">
        <v>138</v>
      </c>
      <c r="H113" s="15">
        <v>194</v>
      </c>
      <c r="I113" s="15">
        <v>166</v>
      </c>
      <c r="J113" s="15">
        <v>202</v>
      </c>
      <c r="K113" s="15">
        <v>196</v>
      </c>
      <c r="L113" s="15">
        <v>150</v>
      </c>
      <c r="M113" s="15">
        <v>122</v>
      </c>
      <c r="N113" s="15">
        <v>302</v>
      </c>
      <c r="O113" s="15">
        <v>232</v>
      </c>
      <c r="P113" s="15">
        <v>224</v>
      </c>
    </row>
    <row r="114" spans="1:16">
      <c r="A114" s="209" t="str">
        <f>"I"&amp;all_sampels_cleaned!B114</f>
        <v>I381</v>
      </c>
      <c r="B114" s="209">
        <v>3</v>
      </c>
      <c r="C114" s="209">
        <v>3</v>
      </c>
      <c r="D114" s="15">
        <v>143</v>
      </c>
      <c r="E114" s="15">
        <v>329</v>
      </c>
      <c r="F114" s="15">
        <v>152</v>
      </c>
      <c r="G114" s="15">
        <v>158</v>
      </c>
      <c r="H114" s="15">
        <v>194</v>
      </c>
      <c r="I114" s="15">
        <v>166</v>
      </c>
      <c r="J114" s="15">
        <v>200</v>
      </c>
      <c r="K114" s="15">
        <v>182</v>
      </c>
      <c r="L114" s="15">
        <v>162</v>
      </c>
      <c r="M114" s="15">
        <v>150</v>
      </c>
      <c r="N114" s="15">
        <v>302</v>
      </c>
      <c r="O114" s="15">
        <v>232</v>
      </c>
      <c r="P114" s="15">
        <v>224</v>
      </c>
    </row>
    <row r="115" spans="1:16">
      <c r="A115" s="209" t="str">
        <f>"I"&amp;all_sampels_cleaned!B115</f>
        <v>I381</v>
      </c>
      <c r="B115" s="209">
        <v>3</v>
      </c>
      <c r="C115" s="209">
        <v>3</v>
      </c>
      <c r="D115" s="15">
        <v>135</v>
      </c>
      <c r="E115" s="15">
        <v>329</v>
      </c>
      <c r="F115" s="15">
        <v>140</v>
      </c>
      <c r="G115" s="15">
        <v>182</v>
      </c>
      <c r="H115" s="15">
        <v>215</v>
      </c>
      <c r="I115" s="15">
        <v>166</v>
      </c>
      <c r="J115" s="15">
        <v>204</v>
      </c>
      <c r="K115" s="15">
        <v>184</v>
      </c>
      <c r="L115" s="15">
        <v>150</v>
      </c>
      <c r="M115" s="15">
        <v>124</v>
      </c>
      <c r="N115" s="15">
        <v>299</v>
      </c>
      <c r="O115" s="15">
        <v>232</v>
      </c>
      <c r="P115" s="15">
        <v>194</v>
      </c>
    </row>
    <row r="116" spans="1:16">
      <c r="A116" s="209" t="str">
        <f>"I"&amp;all_sampels_cleaned!B116</f>
        <v>I382</v>
      </c>
      <c r="B116" s="209">
        <v>3</v>
      </c>
      <c r="C116" s="209">
        <v>3</v>
      </c>
      <c r="D116" s="15">
        <v>139</v>
      </c>
      <c r="E116" s="15">
        <v>302</v>
      </c>
      <c r="F116" s="15">
        <v>154</v>
      </c>
      <c r="G116" s="15">
        <v>150</v>
      </c>
      <c r="H116" s="15">
        <v>215</v>
      </c>
      <c r="I116" s="15">
        <v>163</v>
      </c>
      <c r="J116" s="15">
        <v>200</v>
      </c>
      <c r="K116" s="15">
        <v>182</v>
      </c>
      <c r="L116" s="15">
        <v>162</v>
      </c>
      <c r="M116" s="15">
        <v>150</v>
      </c>
      <c r="N116" s="15">
        <v>302</v>
      </c>
      <c r="O116" s="15">
        <v>232</v>
      </c>
      <c r="P116" s="15">
        <v>224</v>
      </c>
    </row>
    <row r="117" spans="1:16">
      <c r="A117" s="209" t="str">
        <f>"I"&amp;all_sampels_cleaned!B117</f>
        <v>I382</v>
      </c>
      <c r="B117" s="209">
        <v>3</v>
      </c>
      <c r="C117" s="209">
        <v>3</v>
      </c>
      <c r="D117" s="15">
        <v>139</v>
      </c>
      <c r="E117" s="15">
        <v>302</v>
      </c>
      <c r="F117" s="15">
        <v>150</v>
      </c>
      <c r="G117" s="15">
        <v>154</v>
      </c>
      <c r="H117" s="15">
        <v>215</v>
      </c>
      <c r="I117" s="15">
        <v>163</v>
      </c>
      <c r="J117" s="15">
        <v>202</v>
      </c>
      <c r="K117" s="15">
        <v>184</v>
      </c>
      <c r="L117" s="15">
        <v>162</v>
      </c>
      <c r="M117" s="15">
        <v>146</v>
      </c>
      <c r="N117" s="15">
        <v>293</v>
      </c>
      <c r="O117" s="15">
        <v>232</v>
      </c>
      <c r="P117" s="15">
        <v>194</v>
      </c>
    </row>
    <row r="118" spans="1:16">
      <c r="A118" s="209" t="str">
        <f>"I"&amp;all_sampels_cleaned!B118</f>
        <v>I383</v>
      </c>
      <c r="B118" s="209">
        <v>3</v>
      </c>
      <c r="C118" s="209">
        <v>3</v>
      </c>
      <c r="D118" s="15">
        <v>143</v>
      </c>
      <c r="E118" s="15">
        <v>332</v>
      </c>
      <c r="F118" s="15">
        <v>150</v>
      </c>
      <c r="G118" s="15">
        <v>170</v>
      </c>
      <c r="H118" s="15">
        <v>194</v>
      </c>
      <c r="I118" s="15">
        <v>163</v>
      </c>
      <c r="J118" s="15">
        <v>202</v>
      </c>
      <c r="K118" s="15">
        <v>184</v>
      </c>
      <c r="L118" s="15">
        <v>150</v>
      </c>
      <c r="M118" s="15">
        <v>146</v>
      </c>
      <c r="N118" s="15">
        <v>302</v>
      </c>
      <c r="O118" s="15">
        <v>232</v>
      </c>
      <c r="P118" s="15">
        <v>224</v>
      </c>
    </row>
    <row r="119" spans="1:16">
      <c r="A119" s="209" t="str">
        <f>"I"&amp;all_sampels_cleaned!B119</f>
        <v>I383</v>
      </c>
      <c r="B119" s="209">
        <v>3</v>
      </c>
      <c r="C119" s="209">
        <v>3</v>
      </c>
      <c r="D119" s="15">
        <v>131</v>
      </c>
      <c r="E119" s="15">
        <v>329</v>
      </c>
      <c r="F119" s="15">
        <v>150</v>
      </c>
      <c r="G119" s="15">
        <v>150</v>
      </c>
      <c r="H119" s="15">
        <v>215</v>
      </c>
      <c r="I119" s="15">
        <v>166</v>
      </c>
      <c r="J119" s="15">
        <v>204</v>
      </c>
      <c r="K119" s="15">
        <v>200</v>
      </c>
      <c r="L119" s="15">
        <v>162</v>
      </c>
      <c r="M119" s="15">
        <v>134</v>
      </c>
      <c r="N119" s="15">
        <v>302</v>
      </c>
      <c r="O119" s="15">
        <v>232</v>
      </c>
      <c r="P119" s="15">
        <v>192</v>
      </c>
    </row>
    <row r="120" spans="1:16">
      <c r="A120" s="209" t="str">
        <f>"I"&amp;all_sampels_cleaned!B120</f>
        <v>I384</v>
      </c>
      <c r="B120" s="209">
        <v>3</v>
      </c>
      <c r="C120" s="209">
        <v>3</v>
      </c>
      <c r="D120" s="15">
        <v>139</v>
      </c>
      <c r="E120" s="15">
        <v>302</v>
      </c>
      <c r="F120" s="15">
        <v>154</v>
      </c>
      <c r="G120" s="15">
        <v>186</v>
      </c>
      <c r="H120" s="15">
        <v>194</v>
      </c>
      <c r="I120" s="15">
        <v>163</v>
      </c>
      <c r="J120" s="15">
        <v>202</v>
      </c>
      <c r="K120" s="15">
        <v>196</v>
      </c>
      <c r="L120" s="15">
        <v>162</v>
      </c>
      <c r="M120" s="15">
        <v>144</v>
      </c>
      <c r="N120" s="15">
        <v>302</v>
      </c>
      <c r="O120" s="15">
        <v>232</v>
      </c>
      <c r="P120" s="15">
        <v>224</v>
      </c>
    </row>
    <row r="121" spans="1:16">
      <c r="A121" s="209" t="str">
        <f>"I"&amp;all_sampels_cleaned!B121</f>
        <v>I384</v>
      </c>
      <c r="B121" s="209">
        <v>3</v>
      </c>
      <c r="C121" s="209">
        <v>3</v>
      </c>
      <c r="D121" s="15">
        <v>143</v>
      </c>
      <c r="E121" s="15">
        <v>293</v>
      </c>
      <c r="F121" s="15">
        <v>150</v>
      </c>
      <c r="G121" s="15">
        <v>138</v>
      </c>
      <c r="H121" s="15">
        <v>215</v>
      </c>
      <c r="I121" s="15">
        <v>163</v>
      </c>
      <c r="J121" s="15">
        <v>202</v>
      </c>
      <c r="K121" s="15">
        <v>196</v>
      </c>
      <c r="L121" s="15">
        <v>168</v>
      </c>
      <c r="M121" s="15">
        <v>152</v>
      </c>
      <c r="N121" s="15">
        <v>302</v>
      </c>
      <c r="O121" s="15">
        <v>232</v>
      </c>
      <c r="P121" s="15">
        <v>230</v>
      </c>
    </row>
    <row r="122" spans="1:16">
      <c r="A122" s="209" t="str">
        <f>"I"&amp;all_sampels_cleaned!B122</f>
        <v>I385</v>
      </c>
      <c r="B122" s="209">
        <v>3</v>
      </c>
      <c r="C122" s="209">
        <v>3</v>
      </c>
      <c r="D122" s="15">
        <v>139</v>
      </c>
      <c r="E122" s="15">
        <v>332</v>
      </c>
      <c r="F122" s="15">
        <v>150</v>
      </c>
      <c r="G122" s="15">
        <v>150</v>
      </c>
      <c r="H122" s="15">
        <v>215</v>
      </c>
      <c r="I122" s="15">
        <v>163</v>
      </c>
      <c r="J122" s="15">
        <v>202</v>
      </c>
      <c r="K122" s="15">
        <v>196</v>
      </c>
      <c r="L122" s="15">
        <v>159</v>
      </c>
      <c r="M122" s="15">
        <v>152</v>
      </c>
      <c r="N122" s="15">
        <v>320</v>
      </c>
      <c r="O122" s="15">
        <v>232</v>
      </c>
      <c r="P122" s="15">
        <v>214</v>
      </c>
    </row>
    <row r="123" spans="1:16">
      <c r="A123" s="209" t="str">
        <f>"I"&amp;all_sampels_cleaned!B123</f>
        <v>I385</v>
      </c>
      <c r="B123" s="209">
        <v>3</v>
      </c>
      <c r="C123" s="209">
        <v>3</v>
      </c>
      <c r="D123" s="15">
        <v>143</v>
      </c>
      <c r="E123" s="15">
        <v>302</v>
      </c>
      <c r="F123" s="15">
        <v>140</v>
      </c>
      <c r="G123" s="15">
        <v>182</v>
      </c>
      <c r="H123" s="15">
        <v>215</v>
      </c>
      <c r="I123" s="15">
        <v>166</v>
      </c>
      <c r="J123" s="15">
        <v>202</v>
      </c>
      <c r="K123" s="15">
        <v>186</v>
      </c>
      <c r="L123" s="15">
        <v>162</v>
      </c>
      <c r="M123" s="15">
        <v>134</v>
      </c>
      <c r="N123" s="15">
        <v>302</v>
      </c>
      <c r="O123" s="15">
        <v>232</v>
      </c>
      <c r="P123" s="15">
        <v>224</v>
      </c>
    </row>
    <row r="124" spans="1:16">
      <c r="A124" s="209" t="str">
        <f>"I"&amp;all_sampels_cleaned!B124</f>
        <v>I386</v>
      </c>
      <c r="B124" s="209">
        <v>3</v>
      </c>
      <c r="C124" s="209">
        <v>3</v>
      </c>
      <c r="D124" s="15">
        <v>139</v>
      </c>
      <c r="E124" s="15">
        <v>293</v>
      </c>
      <c r="F124" s="15">
        <v>150</v>
      </c>
      <c r="G124" s="15">
        <v>150</v>
      </c>
      <c r="H124" s="15">
        <v>194</v>
      </c>
      <c r="I124" s="15">
        <v>163</v>
      </c>
      <c r="J124" s="15">
        <v>200</v>
      </c>
      <c r="K124" s="15">
        <v>182</v>
      </c>
      <c r="L124" s="15">
        <v>150</v>
      </c>
      <c r="M124" s="15">
        <v>150</v>
      </c>
      <c r="N124" s="15">
        <v>302</v>
      </c>
      <c r="O124" s="15">
        <v>232</v>
      </c>
      <c r="P124" s="15">
        <v>214</v>
      </c>
    </row>
    <row r="125" spans="1:16">
      <c r="A125" s="209" t="str">
        <f>"I"&amp;all_sampels_cleaned!B125</f>
        <v>I386</v>
      </c>
      <c r="B125" s="209">
        <v>3</v>
      </c>
      <c r="C125" s="209">
        <v>3</v>
      </c>
      <c r="D125" s="15">
        <v>139</v>
      </c>
      <c r="E125" s="15">
        <v>338</v>
      </c>
      <c r="F125" s="15">
        <v>154</v>
      </c>
      <c r="G125" s="15">
        <v>154</v>
      </c>
      <c r="H125" s="15">
        <v>215</v>
      </c>
      <c r="I125" s="15">
        <v>166</v>
      </c>
      <c r="J125" s="15">
        <v>202</v>
      </c>
      <c r="K125" s="15">
        <v>196</v>
      </c>
      <c r="L125" s="15">
        <v>162</v>
      </c>
      <c r="M125" s="15">
        <v>122</v>
      </c>
      <c r="N125" s="15">
        <v>302</v>
      </c>
      <c r="O125" s="15">
        <v>232</v>
      </c>
      <c r="P125" s="15">
        <v>224</v>
      </c>
    </row>
    <row r="126" spans="1:16">
      <c r="A126" s="209" t="str">
        <f>"I"&amp;all_sampels_cleaned!B126</f>
        <v>I387</v>
      </c>
      <c r="B126" s="209">
        <v>3</v>
      </c>
      <c r="C126" s="209">
        <v>3</v>
      </c>
      <c r="D126" s="15">
        <v>139</v>
      </c>
      <c r="E126" s="15">
        <v>302</v>
      </c>
      <c r="F126" s="15">
        <v>150</v>
      </c>
      <c r="G126" s="15">
        <v>170</v>
      </c>
      <c r="H126" s="15">
        <v>194</v>
      </c>
      <c r="I126" s="15">
        <v>163</v>
      </c>
      <c r="J126" s="15">
        <v>200</v>
      </c>
      <c r="K126" s="15">
        <v>198</v>
      </c>
      <c r="L126" s="15">
        <v>162</v>
      </c>
      <c r="M126" s="15">
        <v>152</v>
      </c>
      <c r="N126" s="15">
        <v>320</v>
      </c>
      <c r="O126" s="15">
        <v>232</v>
      </c>
      <c r="P126" s="15">
        <v>224</v>
      </c>
    </row>
    <row r="127" spans="1:16">
      <c r="A127" s="209" t="str">
        <f>"I"&amp;all_sampels_cleaned!B127</f>
        <v>I387</v>
      </c>
      <c r="B127" s="209">
        <v>3</v>
      </c>
      <c r="C127" s="209">
        <v>3</v>
      </c>
      <c r="D127" s="15">
        <v>143</v>
      </c>
      <c r="E127" s="15">
        <v>293</v>
      </c>
      <c r="F127" s="15">
        <v>150</v>
      </c>
      <c r="G127" s="15">
        <v>138</v>
      </c>
      <c r="H127" s="15">
        <v>197</v>
      </c>
      <c r="I127" s="15">
        <v>160</v>
      </c>
      <c r="J127" s="15">
        <v>202</v>
      </c>
      <c r="K127" s="15">
        <v>198</v>
      </c>
      <c r="L127" s="15">
        <v>168</v>
      </c>
      <c r="M127" s="15">
        <v>160</v>
      </c>
      <c r="N127" s="15">
        <v>302</v>
      </c>
      <c r="O127" s="15">
        <v>232</v>
      </c>
      <c r="P127" s="15">
        <v>224</v>
      </c>
    </row>
    <row r="128" spans="1:16">
      <c r="A128" s="209" t="str">
        <f>"I"&amp;all_sampels_cleaned!B128</f>
        <v>I388</v>
      </c>
      <c r="B128" s="209">
        <v>3</v>
      </c>
      <c r="C128" s="209">
        <v>3</v>
      </c>
      <c r="D128" s="15">
        <v>139</v>
      </c>
      <c r="E128" s="15">
        <v>320</v>
      </c>
      <c r="F128" s="15">
        <v>150</v>
      </c>
      <c r="G128" s="15">
        <v>150</v>
      </c>
      <c r="H128" s="15">
        <v>194</v>
      </c>
      <c r="I128" s="15">
        <v>163</v>
      </c>
      <c r="J128" s="15">
        <v>202</v>
      </c>
      <c r="K128" s="15">
        <v>196</v>
      </c>
      <c r="L128" s="15">
        <v>159</v>
      </c>
      <c r="M128" s="15">
        <v>152</v>
      </c>
      <c r="N128" s="15">
        <v>302</v>
      </c>
      <c r="O128" s="15">
        <v>232</v>
      </c>
      <c r="P128" s="15">
        <v>217</v>
      </c>
    </row>
    <row r="129" spans="1:16">
      <c r="A129" s="209" t="str">
        <f>"I"&amp;all_sampels_cleaned!B129</f>
        <v>I388</v>
      </c>
      <c r="B129" s="209">
        <v>3</v>
      </c>
      <c r="C129" s="209">
        <v>3</v>
      </c>
      <c r="D129" s="15">
        <v>139</v>
      </c>
      <c r="E129" s="15">
        <v>293</v>
      </c>
      <c r="F129" s="15">
        <v>152</v>
      </c>
      <c r="G129" s="15">
        <v>186</v>
      </c>
      <c r="H129" s="15">
        <v>215</v>
      </c>
      <c r="I129" s="15">
        <v>160</v>
      </c>
      <c r="J129" s="15">
        <v>202</v>
      </c>
      <c r="K129" s="15">
        <v>198</v>
      </c>
      <c r="L129" s="15">
        <v>162</v>
      </c>
      <c r="M129" s="15">
        <v>146</v>
      </c>
      <c r="N129" s="15">
        <v>302</v>
      </c>
      <c r="O129" s="15">
        <v>232</v>
      </c>
      <c r="P129" s="15">
        <v>208</v>
      </c>
    </row>
    <row r="130" spans="1:16">
      <c r="A130" s="209" t="str">
        <f>"I"&amp;all_sampels_cleaned!B130</f>
        <v>I389</v>
      </c>
      <c r="B130" s="209">
        <v>3</v>
      </c>
      <c r="C130" s="209">
        <v>3</v>
      </c>
      <c r="D130" s="15">
        <v>139</v>
      </c>
      <c r="E130" s="15">
        <v>302</v>
      </c>
      <c r="F130" s="15">
        <v>150</v>
      </c>
      <c r="G130" s="15">
        <v>170</v>
      </c>
      <c r="H130" s="15">
        <v>194</v>
      </c>
      <c r="I130" s="15">
        <v>166</v>
      </c>
      <c r="J130" s="15">
        <v>202</v>
      </c>
      <c r="K130" s="15">
        <v>196</v>
      </c>
      <c r="L130" s="15">
        <v>162</v>
      </c>
      <c r="M130" s="15">
        <v>152</v>
      </c>
      <c r="N130" s="15">
        <v>302</v>
      </c>
      <c r="O130" s="15">
        <v>232</v>
      </c>
      <c r="P130" s="15">
        <v>202</v>
      </c>
    </row>
    <row r="131" spans="1:16">
      <c r="A131" s="209" t="str">
        <f>"I"&amp;all_sampels_cleaned!B131</f>
        <v>I389</v>
      </c>
      <c r="B131" s="209">
        <v>3</v>
      </c>
      <c r="C131" s="209">
        <v>3</v>
      </c>
      <c r="D131" s="15">
        <v>143</v>
      </c>
      <c r="E131" s="15">
        <v>329</v>
      </c>
      <c r="F131" s="15">
        <v>150</v>
      </c>
      <c r="G131" s="15">
        <v>138</v>
      </c>
      <c r="H131" s="15">
        <v>194</v>
      </c>
      <c r="I131" s="15">
        <v>163</v>
      </c>
      <c r="J131" s="15">
        <v>188</v>
      </c>
      <c r="K131" s="15">
        <v>196</v>
      </c>
      <c r="L131" s="15">
        <v>168</v>
      </c>
      <c r="M131" s="15">
        <v>122</v>
      </c>
      <c r="N131" s="15">
        <v>302</v>
      </c>
      <c r="O131" s="15">
        <v>232</v>
      </c>
      <c r="P131" s="15">
        <v>224</v>
      </c>
    </row>
    <row r="132" spans="1:16">
      <c r="A132" s="209" t="str">
        <f>"I"&amp;all_sampels_cleaned!B132</f>
        <v>I390</v>
      </c>
      <c r="B132" s="209">
        <v>3</v>
      </c>
      <c r="C132" s="209">
        <v>3</v>
      </c>
      <c r="D132" s="15">
        <v>139</v>
      </c>
      <c r="E132" s="15">
        <v>302</v>
      </c>
      <c r="F132" s="15">
        <v>148</v>
      </c>
      <c r="G132" s="15">
        <v>170</v>
      </c>
      <c r="H132" s="15">
        <v>194</v>
      </c>
      <c r="I132" s="15">
        <v>166</v>
      </c>
      <c r="J132" s="15">
        <v>202</v>
      </c>
      <c r="K132" s="15">
        <v>182</v>
      </c>
      <c r="L132" s="15">
        <v>150</v>
      </c>
      <c r="M132" s="15">
        <v>150</v>
      </c>
      <c r="N132" s="15">
        <v>320</v>
      </c>
      <c r="O132" s="15">
        <v>232</v>
      </c>
      <c r="P132" s="15">
        <v>224</v>
      </c>
    </row>
    <row r="133" spans="1:16">
      <c r="A133" s="209" t="str">
        <f>"I"&amp;all_sampels_cleaned!B133</f>
        <v>I390</v>
      </c>
      <c r="B133" s="209">
        <v>3</v>
      </c>
      <c r="C133" s="209">
        <v>3</v>
      </c>
      <c r="D133" s="15">
        <v>143</v>
      </c>
      <c r="E133" s="15">
        <v>326</v>
      </c>
      <c r="F133" s="15">
        <v>150</v>
      </c>
      <c r="G133" s="15">
        <v>146</v>
      </c>
      <c r="H133" s="15">
        <v>215</v>
      </c>
      <c r="I133" s="15">
        <v>160</v>
      </c>
      <c r="J133" s="15">
        <v>204</v>
      </c>
      <c r="K133" s="15">
        <v>196</v>
      </c>
      <c r="L133" s="15">
        <v>162</v>
      </c>
      <c r="M133" s="15">
        <v>152</v>
      </c>
      <c r="N133" s="15">
        <v>302</v>
      </c>
      <c r="O133" s="15">
        <v>232</v>
      </c>
      <c r="P133" s="15">
        <v>224</v>
      </c>
    </row>
    <row r="134" spans="1:16">
      <c r="A134" s="209" t="str">
        <f>"I"&amp;all_sampels_cleaned!B134</f>
        <v>I391</v>
      </c>
      <c r="B134" s="209">
        <v>3</v>
      </c>
      <c r="C134" s="209">
        <v>3</v>
      </c>
      <c r="D134" s="15">
        <v>139</v>
      </c>
      <c r="E134" s="15">
        <v>338</v>
      </c>
      <c r="F134" s="15">
        <v>150</v>
      </c>
      <c r="G134" s="15">
        <v>154</v>
      </c>
      <c r="H134" s="15">
        <v>194</v>
      </c>
      <c r="I134" s="15">
        <v>163</v>
      </c>
      <c r="J134" s="15">
        <v>202</v>
      </c>
      <c r="K134" s="15">
        <v>182</v>
      </c>
      <c r="L134" s="15">
        <v>162</v>
      </c>
      <c r="M134" s="15">
        <v>132</v>
      </c>
      <c r="N134" s="15">
        <v>302</v>
      </c>
      <c r="O134" s="15">
        <v>232</v>
      </c>
      <c r="P134" s="15">
        <v>214</v>
      </c>
    </row>
    <row r="135" spans="1:16">
      <c r="A135" s="209" t="str">
        <f>"I"&amp;all_sampels_cleaned!B135</f>
        <v>I391</v>
      </c>
      <c r="B135" s="209">
        <v>3</v>
      </c>
      <c r="C135" s="209">
        <v>3</v>
      </c>
      <c r="D135" s="15">
        <v>139</v>
      </c>
      <c r="E135" s="15">
        <v>338</v>
      </c>
      <c r="F135" s="15">
        <v>152</v>
      </c>
      <c r="G135" s="15">
        <v>154</v>
      </c>
      <c r="H135" s="15">
        <v>194</v>
      </c>
      <c r="I135" s="15">
        <v>163</v>
      </c>
      <c r="J135" s="15">
        <v>204</v>
      </c>
      <c r="K135" s="15">
        <v>196</v>
      </c>
      <c r="L135" s="15">
        <v>159</v>
      </c>
      <c r="M135" s="15">
        <v>124</v>
      </c>
      <c r="N135" s="15">
        <v>302</v>
      </c>
      <c r="O135" s="15">
        <v>232</v>
      </c>
      <c r="P135" s="15">
        <v>224</v>
      </c>
    </row>
    <row r="136" spans="1:16">
      <c r="A136" s="209" t="str">
        <f>"I"&amp;all_sampels_cleaned!B136</f>
        <v>I392</v>
      </c>
      <c r="B136" s="209">
        <v>3</v>
      </c>
      <c r="C136" s="209">
        <v>3</v>
      </c>
      <c r="D136" s="15">
        <v>139</v>
      </c>
      <c r="E136" s="15">
        <v>302</v>
      </c>
      <c r="F136" s="15">
        <v>150</v>
      </c>
      <c r="G136" s="15">
        <v>170</v>
      </c>
      <c r="H136" s="15">
        <v>194</v>
      </c>
      <c r="I136" s="15">
        <v>163</v>
      </c>
      <c r="J136" s="15">
        <v>200</v>
      </c>
      <c r="K136" s="15">
        <v>182</v>
      </c>
      <c r="L136" s="15">
        <v>162</v>
      </c>
      <c r="M136" s="15">
        <v>150</v>
      </c>
      <c r="N136" s="15">
        <v>302</v>
      </c>
      <c r="O136" s="15">
        <v>232</v>
      </c>
      <c r="P136" s="15">
        <v>230</v>
      </c>
    </row>
    <row r="137" spans="1:16">
      <c r="A137" s="209" t="str">
        <f>"I"&amp;all_sampels_cleaned!B137</f>
        <v>I392</v>
      </c>
      <c r="B137" s="209">
        <v>3</v>
      </c>
      <c r="C137" s="209">
        <v>3</v>
      </c>
      <c r="D137" s="15">
        <v>143</v>
      </c>
      <c r="E137" s="15">
        <v>329</v>
      </c>
      <c r="F137" s="15">
        <v>138</v>
      </c>
      <c r="G137" s="15">
        <v>158</v>
      </c>
      <c r="H137" s="15">
        <v>200</v>
      </c>
      <c r="I137" s="15">
        <v>166</v>
      </c>
      <c r="J137" s="15">
        <v>186</v>
      </c>
      <c r="K137" s="15">
        <v>182</v>
      </c>
      <c r="L137" s="15">
        <v>168</v>
      </c>
      <c r="M137" s="15">
        <v>148</v>
      </c>
      <c r="N137" s="15">
        <v>302</v>
      </c>
      <c r="O137" s="15">
        <v>232</v>
      </c>
      <c r="P137" s="15">
        <v>232</v>
      </c>
    </row>
    <row r="138" spans="1:16">
      <c r="A138" s="209" t="str">
        <f>"I"&amp;all_sampels_cleaned!B138</f>
        <v>I505</v>
      </c>
      <c r="B138" s="209">
        <v>4</v>
      </c>
      <c r="C138" s="209">
        <v>4</v>
      </c>
      <c r="D138" s="15">
        <v>139</v>
      </c>
      <c r="E138" s="15">
        <v>302</v>
      </c>
      <c r="F138" s="15">
        <v>154</v>
      </c>
      <c r="G138" s="15">
        <v>158</v>
      </c>
      <c r="H138" s="15">
        <v>200</v>
      </c>
      <c r="I138" s="15">
        <v>163</v>
      </c>
      <c r="J138" s="15">
        <v>202</v>
      </c>
      <c r="K138" s="15">
        <v>196</v>
      </c>
      <c r="L138" s="15">
        <v>156</v>
      </c>
      <c r="M138" s="15">
        <v>150</v>
      </c>
      <c r="N138" s="15">
        <v>302</v>
      </c>
      <c r="O138" s="15">
        <v>232</v>
      </c>
      <c r="P138" s="15">
        <v>224</v>
      </c>
    </row>
    <row r="139" spans="1:16">
      <c r="A139" s="209" t="str">
        <f>"I"&amp;all_sampels_cleaned!B139</f>
        <v>I505</v>
      </c>
      <c r="B139" s="209">
        <v>4</v>
      </c>
      <c r="C139" s="209">
        <v>4</v>
      </c>
      <c r="D139" s="15">
        <v>139</v>
      </c>
      <c r="E139" s="15">
        <v>329</v>
      </c>
      <c r="F139" s="15">
        <v>152</v>
      </c>
      <c r="G139" s="15">
        <v>186</v>
      </c>
      <c r="H139" s="15">
        <v>215</v>
      </c>
      <c r="I139" s="15">
        <v>163</v>
      </c>
      <c r="J139" s="15">
        <v>204</v>
      </c>
      <c r="K139" s="15">
        <v>198</v>
      </c>
      <c r="L139" s="15">
        <v>168</v>
      </c>
      <c r="M139" s="15">
        <v>134</v>
      </c>
      <c r="N139" s="15">
        <v>293</v>
      </c>
      <c r="O139" s="15">
        <v>232</v>
      </c>
      <c r="P139" s="15">
        <v>230</v>
      </c>
    </row>
    <row r="140" spans="1:16">
      <c r="A140" s="209" t="str">
        <f>"I"&amp;all_sampels_cleaned!B140</f>
        <v>I506</v>
      </c>
      <c r="B140" s="209">
        <v>4</v>
      </c>
      <c r="C140" s="209">
        <v>4</v>
      </c>
      <c r="D140" s="15">
        <v>139</v>
      </c>
      <c r="E140" s="15">
        <v>302</v>
      </c>
      <c r="F140" s="15">
        <v>154</v>
      </c>
      <c r="G140" s="15">
        <v>158</v>
      </c>
      <c r="H140" s="15">
        <v>194</v>
      </c>
      <c r="I140" s="15">
        <v>163</v>
      </c>
      <c r="J140" s="15">
        <v>206</v>
      </c>
      <c r="K140" s="15">
        <v>196</v>
      </c>
      <c r="L140" s="15">
        <v>156</v>
      </c>
      <c r="M140" s="15">
        <v>146</v>
      </c>
      <c r="N140" s="15">
        <v>302</v>
      </c>
      <c r="O140" s="15">
        <v>232</v>
      </c>
      <c r="P140" s="15">
        <v>224</v>
      </c>
    </row>
    <row r="141" spans="1:16">
      <c r="A141" s="209" t="str">
        <f>"I"&amp;all_sampels_cleaned!B141</f>
        <v>I506</v>
      </c>
      <c r="B141" s="209">
        <v>4</v>
      </c>
      <c r="C141" s="209">
        <v>4</v>
      </c>
      <c r="D141" s="15">
        <v>143</v>
      </c>
      <c r="E141" s="15">
        <v>329</v>
      </c>
      <c r="F141" s="15">
        <v>154</v>
      </c>
      <c r="G141" s="15">
        <v>154</v>
      </c>
      <c r="H141" s="15">
        <v>194</v>
      </c>
      <c r="I141" s="15">
        <v>166</v>
      </c>
      <c r="J141" s="15">
        <v>206</v>
      </c>
      <c r="K141" s="15">
        <v>200</v>
      </c>
      <c r="L141" s="15">
        <v>168</v>
      </c>
      <c r="M141" s="15">
        <v>158</v>
      </c>
      <c r="N141" s="15">
        <v>302</v>
      </c>
      <c r="O141" s="15">
        <v>232</v>
      </c>
      <c r="P141" s="15">
        <v>194</v>
      </c>
    </row>
    <row r="142" spans="1:16">
      <c r="A142" s="209" t="str">
        <f>"I"&amp;all_sampels_cleaned!B142</f>
        <v>I508</v>
      </c>
      <c r="B142" s="209">
        <v>4</v>
      </c>
      <c r="C142" s="209">
        <v>4</v>
      </c>
      <c r="D142" s="15">
        <v>139</v>
      </c>
      <c r="E142" s="15">
        <v>302</v>
      </c>
      <c r="F142" s="15">
        <v>152</v>
      </c>
      <c r="G142" s="15">
        <v>142</v>
      </c>
      <c r="H142" s="15">
        <v>215</v>
      </c>
      <c r="I142" s="15">
        <v>163</v>
      </c>
      <c r="J142" s="15">
        <v>202</v>
      </c>
      <c r="K142" s="15">
        <v>196</v>
      </c>
      <c r="L142" s="15">
        <v>168</v>
      </c>
      <c r="M142" s="15">
        <v>158</v>
      </c>
      <c r="N142" s="15">
        <v>302</v>
      </c>
      <c r="O142" s="15">
        <v>232</v>
      </c>
      <c r="P142" s="15">
        <v>230</v>
      </c>
    </row>
    <row r="143" spans="1:16">
      <c r="A143" s="209" t="str">
        <f>"I"&amp;all_sampels_cleaned!B143</f>
        <v>I508</v>
      </c>
      <c r="B143" s="209">
        <v>4</v>
      </c>
      <c r="C143" s="209">
        <v>4</v>
      </c>
      <c r="D143" s="15">
        <v>139</v>
      </c>
      <c r="E143" s="15">
        <v>302</v>
      </c>
      <c r="F143" s="15">
        <v>150</v>
      </c>
      <c r="G143" s="15">
        <v>170</v>
      </c>
      <c r="H143" s="15">
        <v>215</v>
      </c>
      <c r="I143" s="15">
        <v>154</v>
      </c>
      <c r="J143" s="15">
        <v>202</v>
      </c>
      <c r="K143" s="15">
        <v>196</v>
      </c>
      <c r="L143" s="15">
        <v>162</v>
      </c>
      <c r="M143" s="15">
        <v>132</v>
      </c>
      <c r="N143" s="15">
        <v>293</v>
      </c>
      <c r="O143" s="15">
        <v>232</v>
      </c>
      <c r="P143" s="15">
        <v>224</v>
      </c>
    </row>
    <row r="144" spans="1:16">
      <c r="A144" s="209" t="str">
        <f>"I"&amp;all_sampels_cleaned!B144</f>
        <v>I509</v>
      </c>
      <c r="B144" s="209">
        <v>4</v>
      </c>
      <c r="C144" s="209">
        <v>4</v>
      </c>
      <c r="D144" s="15">
        <v>139</v>
      </c>
      <c r="E144" s="15">
        <v>302</v>
      </c>
      <c r="F144" s="15">
        <v>150</v>
      </c>
      <c r="G144" s="15">
        <v>154</v>
      </c>
      <c r="H144" s="15">
        <v>194</v>
      </c>
      <c r="I144" s="15">
        <v>163</v>
      </c>
      <c r="J144" s="15">
        <v>200</v>
      </c>
      <c r="K144" s="15">
        <v>198</v>
      </c>
      <c r="L144" s="15">
        <v>168</v>
      </c>
      <c r="M144" s="15">
        <v>150</v>
      </c>
      <c r="N144" s="15">
        <v>302</v>
      </c>
      <c r="O144" s="15">
        <v>232</v>
      </c>
      <c r="P144" s="15">
        <v>224</v>
      </c>
    </row>
    <row r="145" spans="1:16">
      <c r="A145" s="209" t="str">
        <f>"I"&amp;all_sampels_cleaned!B145</f>
        <v>I509</v>
      </c>
      <c r="B145" s="209">
        <v>4</v>
      </c>
      <c r="C145" s="209">
        <v>4</v>
      </c>
      <c r="D145" s="15">
        <v>143</v>
      </c>
      <c r="E145" s="15">
        <v>338</v>
      </c>
      <c r="F145" s="15">
        <v>148</v>
      </c>
      <c r="G145" s="15">
        <v>142</v>
      </c>
      <c r="H145" s="15">
        <v>215</v>
      </c>
      <c r="I145" s="15">
        <v>163</v>
      </c>
      <c r="J145" s="15">
        <v>200</v>
      </c>
      <c r="K145" s="15">
        <v>196</v>
      </c>
      <c r="L145" s="15">
        <v>168</v>
      </c>
      <c r="M145" s="15">
        <v>150</v>
      </c>
      <c r="N145" s="15">
        <v>302</v>
      </c>
      <c r="O145" s="15">
        <v>232</v>
      </c>
      <c r="P145" s="15">
        <v>230</v>
      </c>
    </row>
    <row r="146" spans="1:16">
      <c r="A146" s="209" t="str">
        <f>"I"&amp;all_sampels_cleaned!B146</f>
        <v>I510</v>
      </c>
      <c r="B146" s="209">
        <v>4</v>
      </c>
      <c r="C146" s="209">
        <v>4</v>
      </c>
      <c r="D146" s="15">
        <v>139</v>
      </c>
      <c r="E146" s="15">
        <v>302</v>
      </c>
      <c r="F146" s="15">
        <v>152</v>
      </c>
      <c r="G146" s="15">
        <v>154</v>
      </c>
      <c r="H146" s="15">
        <v>194</v>
      </c>
      <c r="I146" s="15">
        <v>163</v>
      </c>
      <c r="J146" s="15">
        <v>202</v>
      </c>
      <c r="K146" s="15">
        <v>182</v>
      </c>
      <c r="L146" s="15">
        <v>156</v>
      </c>
      <c r="M146" s="15">
        <v>152</v>
      </c>
      <c r="N146" s="15">
        <v>302</v>
      </c>
      <c r="O146" s="15">
        <v>232</v>
      </c>
      <c r="P146" s="15">
        <v>224</v>
      </c>
    </row>
    <row r="147" spans="1:16">
      <c r="A147" s="209" t="str">
        <f>"I"&amp;all_sampels_cleaned!B147</f>
        <v>I510</v>
      </c>
      <c r="B147" s="209">
        <v>4</v>
      </c>
      <c r="C147" s="209">
        <v>4</v>
      </c>
      <c r="D147" s="15">
        <v>139</v>
      </c>
      <c r="E147" s="15">
        <v>302</v>
      </c>
      <c r="F147" s="15">
        <v>150</v>
      </c>
      <c r="G147" s="15">
        <v>154</v>
      </c>
      <c r="H147" s="15">
        <v>194</v>
      </c>
      <c r="I147" s="15">
        <v>160</v>
      </c>
      <c r="J147" s="15">
        <v>210</v>
      </c>
      <c r="K147" s="15">
        <v>198</v>
      </c>
      <c r="L147" s="15">
        <v>168</v>
      </c>
      <c r="M147" s="15">
        <v>124</v>
      </c>
      <c r="N147" s="15">
        <v>302</v>
      </c>
      <c r="O147" s="15">
        <v>232</v>
      </c>
      <c r="P147" s="15">
        <v>230</v>
      </c>
    </row>
    <row r="148" spans="1:16">
      <c r="A148" s="209" t="str">
        <f>"I"&amp;all_sampels_cleaned!B148</f>
        <v>I511</v>
      </c>
      <c r="B148" s="209">
        <v>4</v>
      </c>
      <c r="C148" s="209">
        <v>4</v>
      </c>
      <c r="D148" s="15">
        <v>139</v>
      </c>
      <c r="E148" s="15">
        <v>302</v>
      </c>
      <c r="F148" s="15">
        <v>152</v>
      </c>
      <c r="G148" s="15">
        <v>154</v>
      </c>
      <c r="H148" s="15">
        <v>194</v>
      </c>
      <c r="I148" s="15">
        <v>163</v>
      </c>
      <c r="J148" s="15">
        <v>202</v>
      </c>
      <c r="K148" s="15">
        <v>198</v>
      </c>
      <c r="L148" s="15">
        <v>156</v>
      </c>
      <c r="M148" s="15">
        <v>122</v>
      </c>
      <c r="N148" s="15">
        <v>302</v>
      </c>
      <c r="O148" s="15">
        <v>232</v>
      </c>
      <c r="P148" s="15">
        <v>224</v>
      </c>
    </row>
    <row r="149" spans="1:16">
      <c r="A149" s="209" t="str">
        <f>"I"&amp;all_sampels_cleaned!B149</f>
        <v>I511</v>
      </c>
      <c r="B149" s="209">
        <v>4</v>
      </c>
      <c r="C149" s="209">
        <v>4</v>
      </c>
      <c r="D149" s="15">
        <v>143</v>
      </c>
      <c r="E149" s="15">
        <v>293</v>
      </c>
      <c r="F149" s="15">
        <v>152</v>
      </c>
      <c r="G149" s="15">
        <v>142</v>
      </c>
      <c r="H149" s="15">
        <v>194</v>
      </c>
      <c r="I149" s="15">
        <v>169</v>
      </c>
      <c r="J149" s="15">
        <v>204</v>
      </c>
      <c r="K149" s="15">
        <v>198</v>
      </c>
      <c r="L149" s="15">
        <v>168</v>
      </c>
      <c r="M149" s="15">
        <v>134</v>
      </c>
      <c r="N149" s="15">
        <v>302</v>
      </c>
      <c r="O149" s="15">
        <v>232</v>
      </c>
      <c r="P149" s="15">
        <v>230</v>
      </c>
    </row>
    <row r="150" spans="1:16">
      <c r="A150" s="209" t="str">
        <f>"I"&amp;all_sampels_cleaned!B150</f>
        <v>I512</v>
      </c>
      <c r="B150" s="209">
        <v>4</v>
      </c>
      <c r="C150" s="209">
        <v>4</v>
      </c>
      <c r="D150" s="15">
        <v>139</v>
      </c>
      <c r="E150" s="15">
        <v>302</v>
      </c>
      <c r="F150" s="15">
        <v>152</v>
      </c>
      <c r="G150" s="15">
        <v>154</v>
      </c>
      <c r="H150" s="15">
        <v>194</v>
      </c>
      <c r="I150" s="15">
        <v>166</v>
      </c>
      <c r="J150" s="15">
        <v>202</v>
      </c>
      <c r="K150" s="15">
        <v>196</v>
      </c>
      <c r="L150" s="15">
        <v>168</v>
      </c>
      <c r="M150" s="15">
        <v>158</v>
      </c>
      <c r="N150" s="15">
        <v>302</v>
      </c>
      <c r="O150" s="15">
        <v>232</v>
      </c>
      <c r="P150" s="15">
        <v>224</v>
      </c>
    </row>
    <row r="151" spans="1:16">
      <c r="A151" s="209" t="str">
        <f>"I"&amp;all_sampels_cleaned!B151</f>
        <v>I512</v>
      </c>
      <c r="B151" s="209">
        <v>4</v>
      </c>
      <c r="C151" s="209">
        <v>4</v>
      </c>
      <c r="D151" s="15">
        <v>139</v>
      </c>
      <c r="E151" s="15">
        <v>338</v>
      </c>
      <c r="F151" s="15">
        <v>142</v>
      </c>
      <c r="G151" s="15">
        <v>158</v>
      </c>
      <c r="H151" s="15">
        <v>215</v>
      </c>
      <c r="I151" s="15">
        <v>166</v>
      </c>
      <c r="J151" s="15">
        <v>204</v>
      </c>
      <c r="K151" s="15">
        <v>196</v>
      </c>
      <c r="L151" s="15">
        <v>156</v>
      </c>
      <c r="M151" s="15">
        <v>132</v>
      </c>
      <c r="N151" s="15">
        <v>302</v>
      </c>
      <c r="O151" s="15">
        <v>232</v>
      </c>
      <c r="P151" s="15">
        <v>230</v>
      </c>
    </row>
    <row r="152" spans="1:16">
      <c r="A152" s="209" t="str">
        <f>"I"&amp;all_sampels_cleaned!B152</f>
        <v>I513</v>
      </c>
      <c r="B152" s="209">
        <v>4</v>
      </c>
      <c r="C152" s="209">
        <v>4</v>
      </c>
      <c r="D152" s="15">
        <v>139</v>
      </c>
      <c r="E152" s="15">
        <v>302</v>
      </c>
      <c r="F152" s="15">
        <v>152</v>
      </c>
      <c r="G152" s="15">
        <v>154</v>
      </c>
      <c r="H152" s="15">
        <v>194</v>
      </c>
      <c r="I152" s="15">
        <v>166</v>
      </c>
      <c r="J152" s="15">
        <v>206</v>
      </c>
      <c r="K152" s="15">
        <v>182</v>
      </c>
      <c r="L152" s="15">
        <v>158</v>
      </c>
      <c r="M152" s="15">
        <v>158</v>
      </c>
      <c r="N152" s="15">
        <v>302</v>
      </c>
      <c r="O152" s="15">
        <v>232</v>
      </c>
      <c r="P152" s="15">
        <v>224</v>
      </c>
    </row>
    <row r="153" spans="1:16">
      <c r="A153" s="209" t="str">
        <f>"I"&amp;all_sampels_cleaned!B153</f>
        <v>I513</v>
      </c>
      <c r="B153" s="209">
        <v>4</v>
      </c>
      <c r="C153" s="209">
        <v>4</v>
      </c>
      <c r="D153" s="15">
        <v>139</v>
      </c>
      <c r="E153" s="15">
        <v>293</v>
      </c>
      <c r="F153" s="15">
        <v>150</v>
      </c>
      <c r="G153" s="15">
        <v>142</v>
      </c>
      <c r="H153" s="15">
        <v>194</v>
      </c>
      <c r="I153" s="15">
        <v>166</v>
      </c>
      <c r="J153" s="15">
        <v>206</v>
      </c>
      <c r="K153" s="15">
        <v>196</v>
      </c>
      <c r="L153" s="15">
        <v>162</v>
      </c>
      <c r="M153" s="15">
        <v>132</v>
      </c>
      <c r="N153" s="15">
        <v>320</v>
      </c>
      <c r="O153" s="15">
        <v>232</v>
      </c>
      <c r="P153" s="15">
        <v>230</v>
      </c>
    </row>
    <row r="154" spans="1:16">
      <c r="A154" s="209" t="str">
        <f>"I"&amp;all_sampels_cleaned!B154</f>
        <v>I516</v>
      </c>
      <c r="B154" s="209">
        <v>4</v>
      </c>
      <c r="C154" s="209">
        <v>4</v>
      </c>
      <c r="D154" s="15">
        <v>139</v>
      </c>
      <c r="E154" s="15">
        <v>302</v>
      </c>
      <c r="F154" s="15">
        <v>154</v>
      </c>
      <c r="G154" s="15">
        <v>154</v>
      </c>
      <c r="H154" s="15">
        <v>197</v>
      </c>
      <c r="I154" s="15">
        <v>163</v>
      </c>
      <c r="J154" s="15">
        <v>202</v>
      </c>
      <c r="K154" s="15">
        <v>182</v>
      </c>
      <c r="L154" s="15">
        <v>156</v>
      </c>
      <c r="M154" s="15">
        <v>158</v>
      </c>
      <c r="N154" s="15">
        <v>302</v>
      </c>
      <c r="O154" s="15">
        <v>232</v>
      </c>
      <c r="P154" s="15">
        <v>224</v>
      </c>
    </row>
    <row r="155" spans="1:16">
      <c r="A155" s="209" t="str">
        <f>"I"&amp;all_sampels_cleaned!B155</f>
        <v>I516</v>
      </c>
      <c r="B155" s="209">
        <v>4</v>
      </c>
      <c r="C155" s="209">
        <v>4</v>
      </c>
      <c r="D155" s="15">
        <v>143</v>
      </c>
      <c r="E155" s="15">
        <v>293</v>
      </c>
      <c r="F155" s="15">
        <v>150</v>
      </c>
      <c r="G155" s="15">
        <v>150</v>
      </c>
      <c r="H155" s="15">
        <v>215</v>
      </c>
      <c r="I155" s="15">
        <v>166</v>
      </c>
      <c r="J155" s="15">
        <v>204</v>
      </c>
      <c r="K155" s="15">
        <v>182</v>
      </c>
      <c r="L155" s="15">
        <v>168</v>
      </c>
      <c r="M155" s="15">
        <v>168</v>
      </c>
      <c r="N155" s="15">
        <v>302</v>
      </c>
      <c r="O155" s="15">
        <v>232</v>
      </c>
      <c r="P155" s="15">
        <v>230</v>
      </c>
    </row>
    <row r="156" spans="1:16">
      <c r="A156" s="209" t="str">
        <f>"I"&amp;all_sampels_cleaned!B156</f>
        <v>I517</v>
      </c>
      <c r="B156" s="209">
        <v>4</v>
      </c>
      <c r="C156" s="209">
        <v>4</v>
      </c>
      <c r="D156" s="15">
        <v>139</v>
      </c>
      <c r="E156" s="15">
        <v>302</v>
      </c>
      <c r="F156" s="15">
        <v>152</v>
      </c>
      <c r="G156" s="15">
        <v>154</v>
      </c>
      <c r="H156" s="15">
        <v>194</v>
      </c>
      <c r="I156" s="15">
        <v>163</v>
      </c>
      <c r="J156" s="15">
        <v>200</v>
      </c>
      <c r="K156" s="15">
        <v>182</v>
      </c>
      <c r="L156" s="15">
        <v>156</v>
      </c>
      <c r="M156" s="15">
        <v>134</v>
      </c>
      <c r="N156" s="15">
        <v>302</v>
      </c>
      <c r="O156" s="15">
        <v>232</v>
      </c>
      <c r="P156" s="15">
        <v>224</v>
      </c>
    </row>
    <row r="157" spans="1:16">
      <c r="A157" s="209" t="str">
        <f>"I"&amp;all_sampels_cleaned!B157</f>
        <v>I517</v>
      </c>
      <c r="B157" s="209">
        <v>4</v>
      </c>
      <c r="C157" s="209">
        <v>4</v>
      </c>
      <c r="D157" s="15">
        <v>139</v>
      </c>
      <c r="E157" s="15">
        <v>293</v>
      </c>
      <c r="F157" s="15">
        <v>140</v>
      </c>
      <c r="G157" s="15">
        <v>142</v>
      </c>
      <c r="H157" s="15">
        <v>194</v>
      </c>
      <c r="I157" s="15">
        <v>163</v>
      </c>
      <c r="J157" s="15">
        <v>204</v>
      </c>
      <c r="K157" s="15">
        <v>196</v>
      </c>
      <c r="L157" s="15">
        <v>168</v>
      </c>
      <c r="M157" s="15">
        <v>124</v>
      </c>
      <c r="N157" s="15">
        <v>302</v>
      </c>
      <c r="O157" s="15">
        <v>232</v>
      </c>
      <c r="P157" s="15">
        <v>230</v>
      </c>
    </row>
    <row r="158" spans="1:16">
      <c r="A158" s="209" t="str">
        <f>"I"&amp;all_sampels_cleaned!B158</f>
        <v>I518</v>
      </c>
      <c r="B158" s="209">
        <v>4</v>
      </c>
      <c r="C158" s="209">
        <v>4</v>
      </c>
      <c r="D158" s="15">
        <v>139</v>
      </c>
      <c r="E158" s="15">
        <v>302</v>
      </c>
      <c r="F158" s="15">
        <v>138</v>
      </c>
      <c r="G158" s="15">
        <v>154</v>
      </c>
      <c r="H158" s="15">
        <v>197</v>
      </c>
      <c r="I158" s="15">
        <v>166</v>
      </c>
      <c r="J158" s="15">
        <v>202</v>
      </c>
      <c r="K158" s="15">
        <v>182</v>
      </c>
      <c r="L158" s="15">
        <v>150</v>
      </c>
      <c r="M158" s="15">
        <v>158</v>
      </c>
      <c r="N158" s="15">
        <v>302</v>
      </c>
      <c r="O158" s="15">
        <v>232</v>
      </c>
      <c r="P158" s="15">
        <v>224</v>
      </c>
    </row>
    <row r="159" spans="1:16">
      <c r="A159" s="209" t="str">
        <f>"I"&amp;all_sampels_cleaned!B159</f>
        <v>I518</v>
      </c>
      <c r="B159" s="209">
        <v>4</v>
      </c>
      <c r="C159" s="209">
        <v>4</v>
      </c>
      <c r="D159" s="15">
        <v>143</v>
      </c>
      <c r="E159" s="15">
        <v>329</v>
      </c>
      <c r="F159" s="15">
        <v>150</v>
      </c>
      <c r="G159" s="15">
        <v>142</v>
      </c>
      <c r="H159" s="15">
        <v>215</v>
      </c>
      <c r="I159" s="15">
        <v>166</v>
      </c>
      <c r="J159" s="15">
        <v>188</v>
      </c>
      <c r="K159" s="15">
        <v>196</v>
      </c>
      <c r="L159" s="15">
        <v>162</v>
      </c>
      <c r="M159" s="15">
        <v>124</v>
      </c>
      <c r="N159" s="15">
        <v>302</v>
      </c>
      <c r="O159" s="15">
        <v>232</v>
      </c>
      <c r="P159" s="15">
        <v>230</v>
      </c>
    </row>
    <row r="160" spans="1:16">
      <c r="A160" s="209" t="str">
        <f>"I"&amp;all_sampels_cleaned!B160</f>
        <v>I519</v>
      </c>
      <c r="B160" s="209">
        <v>4</v>
      </c>
      <c r="C160" s="209">
        <v>4</v>
      </c>
      <c r="D160" s="15">
        <v>139</v>
      </c>
      <c r="E160" s="15">
        <v>302</v>
      </c>
      <c r="F160" s="15">
        <v>152</v>
      </c>
      <c r="G160" s="15">
        <v>154</v>
      </c>
      <c r="H160" s="15">
        <v>194</v>
      </c>
      <c r="I160" s="15">
        <v>163</v>
      </c>
      <c r="J160" s="15">
        <v>204</v>
      </c>
      <c r="K160" s="15">
        <v>198</v>
      </c>
      <c r="L160" s="15">
        <v>162</v>
      </c>
      <c r="M160" s="15">
        <v>158</v>
      </c>
      <c r="N160" s="15">
        <v>302</v>
      </c>
      <c r="O160" s="15">
        <v>232</v>
      </c>
      <c r="P160" s="15">
        <v>224</v>
      </c>
    </row>
    <row r="161" spans="1:16">
      <c r="A161" s="209" t="str">
        <f>"I"&amp;all_sampels_cleaned!B161</f>
        <v>I519</v>
      </c>
      <c r="B161" s="209">
        <v>4</v>
      </c>
      <c r="C161" s="209">
        <v>4</v>
      </c>
      <c r="D161" s="15">
        <v>139</v>
      </c>
      <c r="E161" s="15">
        <v>302</v>
      </c>
      <c r="F161" s="15">
        <v>150</v>
      </c>
      <c r="G161" s="15">
        <v>154</v>
      </c>
      <c r="H161" s="15">
        <v>197</v>
      </c>
      <c r="I161" s="15">
        <v>166</v>
      </c>
      <c r="J161" s="15">
        <v>158</v>
      </c>
      <c r="K161" s="15">
        <v>196</v>
      </c>
      <c r="L161" s="15">
        <v>168</v>
      </c>
      <c r="M161" s="15">
        <v>134</v>
      </c>
      <c r="N161" s="15">
        <v>302</v>
      </c>
      <c r="O161" s="15">
        <v>232</v>
      </c>
      <c r="P161" s="15">
        <v>230</v>
      </c>
    </row>
    <row r="162" spans="1:16">
      <c r="A162" s="209" t="str">
        <f>"I"&amp;all_sampels_cleaned!B162</f>
        <v>I520</v>
      </c>
      <c r="B162" s="209">
        <v>4</v>
      </c>
      <c r="C162" s="209">
        <v>4</v>
      </c>
      <c r="D162" s="15">
        <v>139</v>
      </c>
      <c r="E162" s="15">
        <v>302</v>
      </c>
      <c r="F162" s="15">
        <v>152</v>
      </c>
      <c r="G162" s="15">
        <v>154</v>
      </c>
      <c r="H162" s="15">
        <v>194</v>
      </c>
      <c r="I162" s="15">
        <v>166</v>
      </c>
      <c r="J162" s="15">
        <v>202</v>
      </c>
      <c r="K162" s="15">
        <v>196</v>
      </c>
      <c r="L162" s="15">
        <v>159</v>
      </c>
      <c r="M162" s="15">
        <v>158</v>
      </c>
      <c r="N162" s="15">
        <v>302</v>
      </c>
      <c r="O162" s="15">
        <v>232</v>
      </c>
      <c r="P162" s="15">
        <v>224</v>
      </c>
    </row>
    <row r="163" spans="1:16">
      <c r="A163" s="209" t="str">
        <f>"I"&amp;all_sampels_cleaned!B163</f>
        <v>I520</v>
      </c>
      <c r="B163" s="209">
        <v>4</v>
      </c>
      <c r="C163" s="209">
        <v>4</v>
      </c>
      <c r="D163" s="15">
        <v>143</v>
      </c>
      <c r="E163" s="15">
        <v>302</v>
      </c>
      <c r="F163" s="15">
        <v>150</v>
      </c>
      <c r="G163" s="15">
        <v>154</v>
      </c>
      <c r="H163" s="15">
        <v>215</v>
      </c>
      <c r="I163" s="15">
        <v>160</v>
      </c>
      <c r="J163" s="15">
        <v>204</v>
      </c>
      <c r="K163" s="15">
        <v>196</v>
      </c>
      <c r="L163" s="15">
        <v>162</v>
      </c>
      <c r="M163" s="15">
        <v>138</v>
      </c>
      <c r="N163" s="15">
        <v>311</v>
      </c>
      <c r="O163" s="15">
        <v>232</v>
      </c>
      <c r="P163" s="15">
        <v>224</v>
      </c>
    </row>
    <row r="164" spans="1:16">
      <c r="A164" s="209" t="str">
        <f>"I"&amp;all_sampels_cleaned!B164</f>
        <v>I522</v>
      </c>
      <c r="B164" s="209">
        <v>4</v>
      </c>
      <c r="C164" s="209">
        <v>4</v>
      </c>
      <c r="D164" s="15">
        <v>139</v>
      </c>
      <c r="E164" s="15">
        <v>302</v>
      </c>
      <c r="F164" s="15">
        <v>154</v>
      </c>
      <c r="G164" s="15">
        <v>150</v>
      </c>
      <c r="H164" s="15">
        <v>194</v>
      </c>
      <c r="I164" s="15">
        <v>163</v>
      </c>
      <c r="J164" s="15">
        <v>200</v>
      </c>
      <c r="K164" s="15">
        <v>196</v>
      </c>
      <c r="L164" s="15">
        <v>150</v>
      </c>
      <c r="M164" s="15">
        <v>122</v>
      </c>
      <c r="N164" s="15">
        <v>302</v>
      </c>
      <c r="O164" s="15">
        <v>232</v>
      </c>
      <c r="P164" s="15">
        <v>224</v>
      </c>
    </row>
    <row r="165" spans="1:16">
      <c r="A165" s="209" t="str">
        <f>"I"&amp;all_sampels_cleaned!B165</f>
        <v>I522</v>
      </c>
      <c r="B165" s="209">
        <v>4</v>
      </c>
      <c r="C165" s="209">
        <v>4</v>
      </c>
      <c r="D165" s="15">
        <v>131</v>
      </c>
      <c r="E165" s="15">
        <v>293</v>
      </c>
      <c r="F165" s="15">
        <v>154</v>
      </c>
      <c r="G165" s="15">
        <v>138</v>
      </c>
      <c r="H165" s="15">
        <v>194</v>
      </c>
      <c r="I165" s="15">
        <v>166</v>
      </c>
      <c r="J165" s="15">
        <v>202</v>
      </c>
      <c r="K165" s="15">
        <v>196</v>
      </c>
      <c r="L165" s="15">
        <v>162</v>
      </c>
      <c r="M165" s="15">
        <v>134</v>
      </c>
      <c r="N165" s="15">
        <v>302</v>
      </c>
      <c r="O165" s="15">
        <v>232</v>
      </c>
      <c r="P165" s="15">
        <v>224</v>
      </c>
    </row>
    <row r="166" spans="1:16">
      <c r="A166" s="209" t="str">
        <f>"I"&amp;all_sampels_cleaned!B166</f>
        <v>I523</v>
      </c>
      <c r="B166" s="209">
        <v>4</v>
      </c>
      <c r="C166" s="209">
        <v>4</v>
      </c>
      <c r="D166" s="15">
        <v>139</v>
      </c>
      <c r="E166" s="15">
        <v>302</v>
      </c>
      <c r="F166" s="15">
        <v>150</v>
      </c>
      <c r="G166" s="15">
        <v>154</v>
      </c>
      <c r="H166" s="15">
        <v>194</v>
      </c>
      <c r="I166" s="15">
        <v>163</v>
      </c>
      <c r="J166" s="15">
        <v>202</v>
      </c>
      <c r="K166" s="15">
        <v>182</v>
      </c>
      <c r="L166" s="15">
        <v>159</v>
      </c>
      <c r="M166" s="15">
        <v>132</v>
      </c>
      <c r="N166" s="15">
        <v>302</v>
      </c>
      <c r="O166" s="15">
        <v>232</v>
      </c>
      <c r="P166" s="15">
        <v>224</v>
      </c>
    </row>
    <row r="167" spans="1:16">
      <c r="A167" s="209" t="str">
        <f>"I"&amp;all_sampels_cleaned!B167</f>
        <v>I523</v>
      </c>
      <c r="B167" s="209">
        <v>4</v>
      </c>
      <c r="C167" s="209">
        <v>4</v>
      </c>
      <c r="D167" s="15">
        <v>139</v>
      </c>
      <c r="E167" s="15">
        <v>329</v>
      </c>
      <c r="F167" s="15">
        <v>140</v>
      </c>
      <c r="G167" s="15">
        <v>150</v>
      </c>
      <c r="H167" s="15">
        <v>200</v>
      </c>
      <c r="I167" s="15">
        <v>163</v>
      </c>
      <c r="J167" s="15">
        <v>204</v>
      </c>
      <c r="K167" s="15">
        <v>196</v>
      </c>
      <c r="L167" s="15">
        <v>162</v>
      </c>
      <c r="M167" s="15">
        <v>158</v>
      </c>
      <c r="N167" s="15">
        <v>293</v>
      </c>
      <c r="O167" s="15">
        <v>232</v>
      </c>
      <c r="P167" s="15">
        <v>230</v>
      </c>
    </row>
    <row r="168" spans="1:16">
      <c r="A168" s="209" t="str">
        <f>"I"&amp;all_sampels_cleaned!B168</f>
        <v>I545</v>
      </c>
      <c r="B168" s="209">
        <v>4</v>
      </c>
      <c r="C168" s="209">
        <v>4</v>
      </c>
      <c r="D168" s="15">
        <v>139</v>
      </c>
      <c r="E168" s="15">
        <v>302</v>
      </c>
      <c r="F168" s="15">
        <v>152</v>
      </c>
      <c r="G168" s="15">
        <v>154</v>
      </c>
      <c r="H168" s="15">
        <v>194</v>
      </c>
      <c r="I168" s="15">
        <v>166</v>
      </c>
      <c r="J168" s="15">
        <v>202</v>
      </c>
      <c r="K168" s="15">
        <v>196</v>
      </c>
      <c r="L168" s="15">
        <v>156</v>
      </c>
      <c r="M168" s="15">
        <v>150</v>
      </c>
      <c r="N168" s="15">
        <v>302</v>
      </c>
      <c r="O168" s="15">
        <v>232</v>
      </c>
      <c r="P168" s="15">
        <v>224</v>
      </c>
    </row>
    <row r="169" spans="1:16">
      <c r="A169" s="209" t="str">
        <f>"I"&amp;all_sampels_cleaned!B169</f>
        <v>I545</v>
      </c>
      <c r="B169" s="209">
        <v>4</v>
      </c>
      <c r="C169" s="209">
        <v>4</v>
      </c>
      <c r="D169" s="15">
        <v>139</v>
      </c>
      <c r="E169" s="15">
        <v>293</v>
      </c>
      <c r="F169" s="15">
        <v>140</v>
      </c>
      <c r="G169" s="15">
        <v>142</v>
      </c>
      <c r="H169" s="15">
        <v>215</v>
      </c>
      <c r="I169" s="15">
        <v>166</v>
      </c>
      <c r="J169" s="15">
        <v>204</v>
      </c>
      <c r="K169" s="15">
        <v>196</v>
      </c>
      <c r="L169" s="15">
        <v>168</v>
      </c>
      <c r="M169" s="15">
        <v>140</v>
      </c>
      <c r="N169" s="15">
        <v>302</v>
      </c>
      <c r="O169" s="15">
        <v>232</v>
      </c>
      <c r="P169" s="15">
        <v>230</v>
      </c>
    </row>
    <row r="170" spans="1:16">
      <c r="A170" s="209" t="str">
        <f>"I"&amp;all_sampels_cleaned!B170</f>
        <v>I546</v>
      </c>
      <c r="B170" s="209">
        <v>4</v>
      </c>
      <c r="C170" s="209">
        <v>4</v>
      </c>
      <c r="D170" s="15">
        <v>139</v>
      </c>
      <c r="E170" s="15">
        <v>302</v>
      </c>
      <c r="F170" s="15">
        <v>154</v>
      </c>
      <c r="G170" s="15">
        <v>142</v>
      </c>
      <c r="H170" s="15">
        <v>194</v>
      </c>
      <c r="I170" s="15">
        <v>166</v>
      </c>
      <c r="J170" s="15">
        <v>202</v>
      </c>
      <c r="K170" s="15">
        <v>184</v>
      </c>
      <c r="L170" s="15">
        <v>150</v>
      </c>
      <c r="M170" s="15">
        <v>146</v>
      </c>
      <c r="N170" s="15">
        <v>302</v>
      </c>
      <c r="O170" s="15">
        <v>232</v>
      </c>
      <c r="P170" s="15">
        <v>224</v>
      </c>
    </row>
    <row r="171" spans="1:16">
      <c r="A171" s="209" t="str">
        <f>"I"&amp;all_sampels_cleaned!B171</f>
        <v>I546</v>
      </c>
      <c r="B171" s="209">
        <v>4</v>
      </c>
      <c r="C171" s="209">
        <v>4</v>
      </c>
      <c r="D171" s="15">
        <v>139</v>
      </c>
      <c r="E171" s="15">
        <v>302</v>
      </c>
      <c r="F171" s="15">
        <v>140</v>
      </c>
      <c r="G171" s="15">
        <v>154</v>
      </c>
      <c r="H171" s="15">
        <v>197</v>
      </c>
      <c r="I171" s="15">
        <v>160</v>
      </c>
      <c r="J171" s="15">
        <v>204</v>
      </c>
      <c r="K171" s="15">
        <v>198</v>
      </c>
      <c r="L171" s="15">
        <v>150</v>
      </c>
      <c r="M171" s="15">
        <v>158</v>
      </c>
      <c r="N171" s="15">
        <v>302</v>
      </c>
      <c r="O171" s="15">
        <v>232</v>
      </c>
      <c r="P171" s="15">
        <v>230</v>
      </c>
    </row>
    <row r="172" spans="1:16">
      <c r="A172" s="209" t="str">
        <f>"I"&amp;all_sampels_cleaned!B172</f>
        <v>I547</v>
      </c>
      <c r="B172" s="209">
        <v>4</v>
      </c>
      <c r="C172" s="209">
        <v>4</v>
      </c>
      <c r="D172" s="15">
        <v>139</v>
      </c>
      <c r="E172" s="15">
        <v>302</v>
      </c>
      <c r="F172" s="15">
        <v>152</v>
      </c>
      <c r="G172" s="15">
        <v>142</v>
      </c>
      <c r="H172" s="15">
        <v>197</v>
      </c>
      <c r="I172" s="15">
        <v>163</v>
      </c>
      <c r="J172" s="15">
        <v>200</v>
      </c>
      <c r="K172" s="15">
        <v>182</v>
      </c>
      <c r="L172" s="15">
        <v>168</v>
      </c>
      <c r="M172" s="15">
        <v>150</v>
      </c>
      <c r="N172" s="15">
        <v>302</v>
      </c>
      <c r="O172" s="15">
        <v>232</v>
      </c>
      <c r="P172" s="15">
        <v>224</v>
      </c>
    </row>
    <row r="173" spans="1:16">
      <c r="A173" s="209" t="str">
        <f>"I"&amp;all_sampels_cleaned!B173</f>
        <v>I547</v>
      </c>
      <c r="B173" s="209">
        <v>4</v>
      </c>
      <c r="C173" s="209">
        <v>4</v>
      </c>
      <c r="D173" s="15">
        <v>143</v>
      </c>
      <c r="E173" s="15">
        <v>293</v>
      </c>
      <c r="F173" s="15">
        <v>140</v>
      </c>
      <c r="G173" s="15">
        <v>154</v>
      </c>
      <c r="H173" s="15">
        <v>215</v>
      </c>
      <c r="I173" s="15">
        <v>163</v>
      </c>
      <c r="J173" s="15">
        <v>202</v>
      </c>
      <c r="K173" s="15">
        <v>196</v>
      </c>
      <c r="L173" s="15">
        <v>162</v>
      </c>
      <c r="M173" s="15">
        <v>150</v>
      </c>
      <c r="N173" s="15">
        <v>302</v>
      </c>
      <c r="O173" s="15">
        <v>232</v>
      </c>
      <c r="P173" s="15">
        <v>230</v>
      </c>
    </row>
    <row r="174" spans="1:16">
      <c r="A174" s="209" t="str">
        <f>"I"&amp;all_sampels_cleaned!B174</f>
        <v>I548</v>
      </c>
      <c r="B174" s="209">
        <v>4</v>
      </c>
      <c r="C174" s="209">
        <v>4</v>
      </c>
      <c r="D174" s="15">
        <v>139</v>
      </c>
      <c r="E174" s="15">
        <v>302</v>
      </c>
      <c r="F174" s="15">
        <v>154</v>
      </c>
      <c r="G174" s="15">
        <v>154</v>
      </c>
      <c r="H174" s="15">
        <v>194</v>
      </c>
      <c r="I174" s="15">
        <v>166</v>
      </c>
      <c r="J174" s="15">
        <v>200</v>
      </c>
      <c r="K174" s="15">
        <v>182</v>
      </c>
      <c r="L174" s="15">
        <v>156</v>
      </c>
      <c r="M174" s="15">
        <v>150</v>
      </c>
      <c r="N174" s="15">
        <v>302</v>
      </c>
      <c r="O174" s="15">
        <v>232</v>
      </c>
      <c r="P174" s="15">
        <v>224</v>
      </c>
    </row>
    <row r="175" spans="1:16">
      <c r="A175" s="209" t="str">
        <f>"I"&amp;all_sampels_cleaned!B175</f>
        <v>I548</v>
      </c>
      <c r="B175" s="209">
        <v>4</v>
      </c>
      <c r="C175" s="209">
        <v>4</v>
      </c>
      <c r="D175" s="15">
        <v>143</v>
      </c>
      <c r="E175" s="15">
        <v>338</v>
      </c>
      <c r="F175" s="15">
        <v>150</v>
      </c>
      <c r="G175" s="15">
        <v>142</v>
      </c>
      <c r="H175" s="15">
        <v>215</v>
      </c>
      <c r="I175" s="15">
        <v>160</v>
      </c>
      <c r="J175" s="15">
        <v>186</v>
      </c>
      <c r="K175" s="15">
        <v>182</v>
      </c>
      <c r="L175" s="15">
        <v>168</v>
      </c>
      <c r="M175" s="15">
        <v>122</v>
      </c>
      <c r="N175" s="15">
        <v>320</v>
      </c>
      <c r="O175" s="15">
        <v>232</v>
      </c>
      <c r="P175" s="15">
        <v>230</v>
      </c>
    </row>
    <row r="176" spans="1:16">
      <c r="A176" s="209" t="str">
        <f>"I"&amp;all_sampels_cleaned!B176</f>
        <v>I549</v>
      </c>
      <c r="B176" s="209">
        <v>4</v>
      </c>
      <c r="C176" s="209">
        <v>4</v>
      </c>
      <c r="D176" s="15">
        <v>139</v>
      </c>
      <c r="E176" s="15">
        <v>302</v>
      </c>
      <c r="F176" s="15">
        <v>152</v>
      </c>
      <c r="G176" s="15">
        <v>154</v>
      </c>
      <c r="H176" s="15">
        <v>194</v>
      </c>
      <c r="I176" s="15">
        <v>163</v>
      </c>
      <c r="J176" s="15">
        <v>200</v>
      </c>
      <c r="K176" s="15">
        <v>196</v>
      </c>
      <c r="L176" s="15">
        <v>156</v>
      </c>
      <c r="M176" s="15">
        <v>150</v>
      </c>
      <c r="N176" s="15">
        <v>302</v>
      </c>
      <c r="O176" s="15">
        <v>232</v>
      </c>
      <c r="P176" s="15">
        <v>224</v>
      </c>
    </row>
    <row r="177" spans="1:16">
      <c r="A177" s="209" t="str">
        <f>"I"&amp;all_sampels_cleaned!B177</f>
        <v>I549</v>
      </c>
      <c r="B177" s="209">
        <v>4</v>
      </c>
      <c r="C177" s="209">
        <v>4</v>
      </c>
      <c r="D177" s="15">
        <v>143</v>
      </c>
      <c r="E177" s="15">
        <v>302</v>
      </c>
      <c r="F177" s="15">
        <v>152</v>
      </c>
      <c r="G177" s="15">
        <v>186</v>
      </c>
      <c r="H177" s="15">
        <v>215</v>
      </c>
      <c r="I177" s="15">
        <v>163</v>
      </c>
      <c r="J177" s="15">
        <v>186</v>
      </c>
      <c r="K177" s="15">
        <v>184</v>
      </c>
      <c r="L177" s="15">
        <v>167</v>
      </c>
      <c r="M177" s="15">
        <v>124</v>
      </c>
      <c r="N177" s="15">
        <v>302</v>
      </c>
      <c r="O177" s="15">
        <v>232</v>
      </c>
      <c r="P177" s="15">
        <v>230</v>
      </c>
    </row>
    <row r="178" spans="1:16">
      <c r="A178" s="209" t="str">
        <f>"I"&amp;all_sampels_cleaned!B178</f>
        <v>I550</v>
      </c>
      <c r="B178" s="209">
        <v>4</v>
      </c>
      <c r="C178" s="209">
        <v>4</v>
      </c>
      <c r="D178" s="15">
        <v>139</v>
      </c>
      <c r="E178" s="15">
        <v>302</v>
      </c>
      <c r="F178" s="15">
        <v>142</v>
      </c>
      <c r="G178" s="15">
        <v>154</v>
      </c>
      <c r="H178" s="15">
        <v>215</v>
      </c>
      <c r="I178" s="15">
        <v>163</v>
      </c>
      <c r="J178" s="15">
        <v>200</v>
      </c>
      <c r="K178" s="15">
        <v>196</v>
      </c>
      <c r="L178" s="15">
        <v>150</v>
      </c>
      <c r="M178" s="15">
        <v>146</v>
      </c>
      <c r="N178" s="15">
        <v>302</v>
      </c>
      <c r="O178" s="15">
        <v>232</v>
      </c>
      <c r="P178" s="15">
        <v>224</v>
      </c>
    </row>
    <row r="179" spans="1:16">
      <c r="A179" s="209" t="str">
        <f>"I"&amp;all_sampels_cleaned!B179</f>
        <v>I550</v>
      </c>
      <c r="B179" s="209">
        <v>4</v>
      </c>
      <c r="C179" s="209">
        <v>4</v>
      </c>
      <c r="D179" s="15">
        <v>139</v>
      </c>
      <c r="E179" s="15">
        <v>329</v>
      </c>
      <c r="F179" s="15">
        <v>154</v>
      </c>
      <c r="G179" s="15">
        <v>170</v>
      </c>
      <c r="H179" s="15">
        <v>215</v>
      </c>
      <c r="I179" s="15">
        <v>163</v>
      </c>
      <c r="J179" s="15">
        <v>202</v>
      </c>
      <c r="K179" s="15">
        <v>184</v>
      </c>
      <c r="L179" s="15">
        <v>162</v>
      </c>
      <c r="M179" s="15">
        <v>158</v>
      </c>
      <c r="N179" s="15">
        <v>302</v>
      </c>
      <c r="O179" s="15">
        <v>232</v>
      </c>
      <c r="P179" s="15">
        <v>224</v>
      </c>
    </row>
    <row r="180" spans="1:16">
      <c r="A180" s="209" t="str">
        <f>"I"&amp;all_sampels_cleaned!B180</f>
        <v>I551</v>
      </c>
      <c r="B180" s="209">
        <v>4</v>
      </c>
      <c r="C180" s="209">
        <v>4</v>
      </c>
      <c r="D180" s="15">
        <v>139</v>
      </c>
      <c r="E180" s="15">
        <v>302</v>
      </c>
      <c r="F180" s="15">
        <v>154</v>
      </c>
      <c r="G180" s="15">
        <v>154</v>
      </c>
      <c r="H180" s="15">
        <v>194</v>
      </c>
      <c r="I180" s="15">
        <v>163</v>
      </c>
      <c r="J180" s="15">
        <v>202</v>
      </c>
      <c r="K180" s="15">
        <v>196</v>
      </c>
      <c r="L180" s="15">
        <v>156</v>
      </c>
      <c r="M180" s="15">
        <v>132</v>
      </c>
      <c r="N180" s="15">
        <v>302</v>
      </c>
      <c r="O180" s="15">
        <v>232</v>
      </c>
      <c r="P180" s="15">
        <v>224</v>
      </c>
    </row>
    <row r="181" spans="1:16">
      <c r="A181" s="209" t="str">
        <f>"I"&amp;all_sampels_cleaned!B181</f>
        <v>I551</v>
      </c>
      <c r="B181" s="209">
        <v>4</v>
      </c>
      <c r="C181" s="209">
        <v>4</v>
      </c>
      <c r="D181" s="15">
        <v>143</v>
      </c>
      <c r="E181" s="15">
        <v>326</v>
      </c>
      <c r="F181" s="15">
        <v>140</v>
      </c>
      <c r="G181" s="15">
        <v>158</v>
      </c>
      <c r="H181" s="15">
        <v>194</v>
      </c>
      <c r="I181" s="15">
        <v>166</v>
      </c>
      <c r="J181" s="15">
        <v>206</v>
      </c>
      <c r="K181" s="15">
        <v>198</v>
      </c>
      <c r="L181" s="15">
        <v>168</v>
      </c>
      <c r="M181" s="15">
        <v>150</v>
      </c>
      <c r="N181" s="15">
        <v>293</v>
      </c>
      <c r="O181" s="15">
        <v>232</v>
      </c>
      <c r="P181" s="15">
        <v>230</v>
      </c>
    </row>
    <row r="182" spans="1:16">
      <c r="A182" s="209" t="str">
        <f>"I"&amp;all_sampels_cleaned!B182</f>
        <v>I552</v>
      </c>
      <c r="B182" s="209">
        <v>4</v>
      </c>
      <c r="C182" s="209">
        <v>4</v>
      </c>
      <c r="D182" s="15">
        <v>139</v>
      </c>
      <c r="E182" s="15">
        <v>302</v>
      </c>
      <c r="F182" s="15">
        <v>152</v>
      </c>
      <c r="G182" s="15">
        <v>154</v>
      </c>
      <c r="H182" s="15">
        <v>194</v>
      </c>
      <c r="I182" s="15">
        <v>163</v>
      </c>
      <c r="J182" s="15">
        <v>202</v>
      </c>
      <c r="K182" s="15">
        <v>196</v>
      </c>
      <c r="L182" s="15">
        <v>159</v>
      </c>
      <c r="M182" s="15">
        <v>146</v>
      </c>
      <c r="N182" s="15">
        <v>302</v>
      </c>
      <c r="O182" s="15">
        <v>232</v>
      </c>
      <c r="P182" s="15">
        <v>224</v>
      </c>
    </row>
    <row r="183" spans="1:16">
      <c r="A183" s="209" t="str">
        <f>"I"&amp;all_sampels_cleaned!B183</f>
        <v>I552</v>
      </c>
      <c r="B183" s="209">
        <v>4</v>
      </c>
      <c r="C183" s="209">
        <v>4</v>
      </c>
      <c r="D183" s="15">
        <v>139</v>
      </c>
      <c r="E183" s="15">
        <v>338</v>
      </c>
      <c r="F183" s="15">
        <v>154</v>
      </c>
      <c r="G183" s="15">
        <v>170</v>
      </c>
      <c r="H183" s="15">
        <v>197</v>
      </c>
      <c r="I183" s="15">
        <v>166</v>
      </c>
      <c r="J183" s="15">
        <v>200</v>
      </c>
      <c r="K183" s="15">
        <v>196</v>
      </c>
      <c r="L183" s="15">
        <v>162</v>
      </c>
      <c r="M183" s="15">
        <v>132</v>
      </c>
      <c r="N183" s="15">
        <v>302</v>
      </c>
      <c r="O183" s="15">
        <v>232</v>
      </c>
      <c r="P183" s="15">
        <v>224</v>
      </c>
    </row>
    <row r="184" spans="1:16">
      <c r="A184" s="209" t="str">
        <f>"I"&amp;all_sampels_cleaned!B184</f>
        <v>I553</v>
      </c>
      <c r="B184" s="209">
        <v>4</v>
      </c>
      <c r="C184" s="209">
        <v>4</v>
      </c>
      <c r="D184" s="15">
        <v>139</v>
      </c>
      <c r="E184" s="15">
        <v>302</v>
      </c>
      <c r="F184" s="15">
        <v>152</v>
      </c>
      <c r="G184" s="15">
        <v>154</v>
      </c>
      <c r="H184" s="15">
        <v>194</v>
      </c>
      <c r="I184" s="15">
        <v>163</v>
      </c>
      <c r="J184" s="15">
        <v>200</v>
      </c>
      <c r="K184" s="15">
        <v>182</v>
      </c>
      <c r="L184" s="15">
        <v>156</v>
      </c>
      <c r="M184" s="15">
        <v>148</v>
      </c>
      <c r="N184" s="15">
        <v>302</v>
      </c>
      <c r="O184" s="15">
        <v>232</v>
      </c>
      <c r="P184" s="15">
        <v>230</v>
      </c>
    </row>
    <row r="185" spans="1:16">
      <c r="A185" s="209" t="str">
        <f>"I"&amp;all_sampels_cleaned!B185</f>
        <v>I553</v>
      </c>
      <c r="B185" s="209">
        <v>4</v>
      </c>
      <c r="C185" s="209">
        <v>4</v>
      </c>
      <c r="D185" s="15">
        <v>139</v>
      </c>
      <c r="E185" s="15">
        <v>338</v>
      </c>
      <c r="F185" s="15">
        <v>150</v>
      </c>
      <c r="G185" s="15">
        <v>154</v>
      </c>
      <c r="H185" s="15">
        <v>215</v>
      </c>
      <c r="I185" s="15">
        <v>166</v>
      </c>
      <c r="J185" s="15">
        <v>202</v>
      </c>
      <c r="K185" s="15">
        <v>198</v>
      </c>
      <c r="L185" s="15">
        <v>168</v>
      </c>
      <c r="M185" s="15">
        <v>138</v>
      </c>
      <c r="N185" s="15">
        <v>302</v>
      </c>
      <c r="O185" s="15">
        <v>232</v>
      </c>
      <c r="P185" s="15">
        <v>224</v>
      </c>
    </row>
    <row r="186" spans="1:16">
      <c r="A186" s="209" t="str">
        <f>"I"&amp;all_sampels_cleaned!B186</f>
        <v>I424</v>
      </c>
      <c r="B186" s="209">
        <v>5</v>
      </c>
      <c r="C186" s="209">
        <v>5</v>
      </c>
      <c r="D186" s="15">
        <v>139</v>
      </c>
      <c r="E186" s="15">
        <v>293</v>
      </c>
      <c r="F186" s="15">
        <v>150</v>
      </c>
      <c r="G186" s="15">
        <v>158</v>
      </c>
      <c r="H186" s="15">
        <v>194</v>
      </c>
      <c r="I186" s="15">
        <v>163</v>
      </c>
      <c r="J186" s="15">
        <v>202</v>
      </c>
      <c r="K186" s="15">
        <v>196</v>
      </c>
      <c r="L186" s="15">
        <v>162</v>
      </c>
      <c r="M186" s="15">
        <v>158</v>
      </c>
      <c r="N186" s="15">
        <v>302</v>
      </c>
      <c r="O186" s="15">
        <v>232</v>
      </c>
      <c r="P186" s="15">
        <v>224</v>
      </c>
    </row>
    <row r="187" spans="1:16">
      <c r="A187" s="209" t="str">
        <f>"I"&amp;all_sampels_cleaned!B187</f>
        <v>I424</v>
      </c>
      <c r="B187" s="209">
        <v>5</v>
      </c>
      <c r="C187" s="209">
        <v>5</v>
      </c>
      <c r="D187" s="15">
        <v>143</v>
      </c>
      <c r="E187" s="15">
        <v>302</v>
      </c>
      <c r="F187" s="15">
        <v>140</v>
      </c>
      <c r="G187" s="15">
        <v>186</v>
      </c>
      <c r="H187" s="15">
        <v>197</v>
      </c>
      <c r="I187" s="15">
        <v>166</v>
      </c>
      <c r="J187" s="15">
        <v>202</v>
      </c>
      <c r="K187" s="15">
        <v>196</v>
      </c>
      <c r="L187" s="15">
        <v>150</v>
      </c>
      <c r="M187" s="15">
        <v>146</v>
      </c>
      <c r="N187" s="15">
        <v>302</v>
      </c>
      <c r="O187" s="15">
        <v>232</v>
      </c>
      <c r="P187" s="15">
        <v>206</v>
      </c>
    </row>
    <row r="188" spans="1:16">
      <c r="A188" s="209" t="str">
        <f>"I"&amp;all_sampels_cleaned!B188</f>
        <v>I426</v>
      </c>
      <c r="B188" s="209">
        <v>5</v>
      </c>
      <c r="C188" s="209">
        <v>5</v>
      </c>
      <c r="D188" s="15">
        <v>139</v>
      </c>
      <c r="E188" s="15">
        <v>293</v>
      </c>
      <c r="F188" s="15">
        <v>150</v>
      </c>
      <c r="G188" s="15">
        <v>158</v>
      </c>
      <c r="H188" s="15">
        <v>194</v>
      </c>
      <c r="I188" s="15">
        <v>163</v>
      </c>
      <c r="J188" s="15">
        <v>206</v>
      </c>
      <c r="K188" s="15">
        <v>198</v>
      </c>
      <c r="L188" s="15">
        <v>162</v>
      </c>
      <c r="M188" s="15">
        <v>158</v>
      </c>
      <c r="N188" s="15">
        <v>320</v>
      </c>
      <c r="O188" s="15">
        <v>232</v>
      </c>
      <c r="P188" s="15">
        <v>224</v>
      </c>
    </row>
    <row r="189" spans="1:16">
      <c r="A189" s="209" t="str">
        <f>"I"&amp;all_sampels_cleaned!B189</f>
        <v>I426</v>
      </c>
      <c r="B189" s="209">
        <v>5</v>
      </c>
      <c r="C189" s="209">
        <v>5</v>
      </c>
      <c r="D189" s="15">
        <v>143</v>
      </c>
      <c r="E189" s="15">
        <v>302</v>
      </c>
      <c r="F189" s="15">
        <v>154</v>
      </c>
      <c r="G189" s="15">
        <v>158</v>
      </c>
      <c r="H189" s="15">
        <v>215</v>
      </c>
      <c r="I189" s="15">
        <v>166</v>
      </c>
      <c r="J189" s="15">
        <v>202</v>
      </c>
      <c r="K189" s="15">
        <v>182</v>
      </c>
      <c r="L189" s="15">
        <v>150</v>
      </c>
      <c r="M189" s="15">
        <v>146</v>
      </c>
      <c r="N189" s="15">
        <v>302</v>
      </c>
      <c r="O189" s="15">
        <v>232</v>
      </c>
      <c r="P189" s="15">
        <v>230</v>
      </c>
    </row>
    <row r="190" spans="1:16">
      <c r="A190" s="209" t="str">
        <f>"I"&amp;all_sampels_cleaned!B190</f>
        <v>I427</v>
      </c>
      <c r="B190" s="209">
        <v>5</v>
      </c>
      <c r="C190" s="209">
        <v>5</v>
      </c>
      <c r="D190" s="15">
        <v>139</v>
      </c>
      <c r="E190" s="15">
        <v>293</v>
      </c>
      <c r="F190" s="15">
        <v>150</v>
      </c>
      <c r="G190" s="15">
        <v>158</v>
      </c>
      <c r="H190" s="15">
        <v>197</v>
      </c>
      <c r="I190" s="15">
        <v>163</v>
      </c>
      <c r="J190" s="15">
        <v>202</v>
      </c>
      <c r="K190" s="15">
        <v>196</v>
      </c>
      <c r="L190" s="15">
        <v>150</v>
      </c>
      <c r="M190" s="15">
        <v>152</v>
      </c>
      <c r="N190" s="15">
        <v>293</v>
      </c>
      <c r="O190" s="15">
        <v>232</v>
      </c>
      <c r="P190" s="15">
        <v>224</v>
      </c>
    </row>
    <row r="191" spans="1:16">
      <c r="A191" s="209" t="str">
        <f>"I"&amp;all_sampels_cleaned!B191</f>
        <v>I427</v>
      </c>
      <c r="B191" s="209">
        <v>5</v>
      </c>
      <c r="C191" s="209">
        <v>5</v>
      </c>
      <c r="D191" s="15">
        <v>143</v>
      </c>
      <c r="E191" s="15">
        <v>302</v>
      </c>
      <c r="F191" s="15">
        <v>154</v>
      </c>
      <c r="G191" s="15">
        <v>138</v>
      </c>
      <c r="H191" s="15">
        <v>215</v>
      </c>
      <c r="I191" s="15">
        <v>163</v>
      </c>
      <c r="J191" s="15">
        <v>202</v>
      </c>
      <c r="K191" s="15">
        <v>200</v>
      </c>
      <c r="L191" s="15">
        <v>168</v>
      </c>
      <c r="M191" s="15">
        <v>132</v>
      </c>
      <c r="N191" s="15">
        <v>293</v>
      </c>
      <c r="O191" s="15">
        <v>232</v>
      </c>
      <c r="P191" s="15">
        <v>167</v>
      </c>
    </row>
    <row r="192" spans="1:16">
      <c r="A192" s="209" t="str">
        <f>"I"&amp;all_sampels_cleaned!B192</f>
        <v>I428</v>
      </c>
      <c r="B192" s="209">
        <v>5</v>
      </c>
      <c r="C192" s="209">
        <v>5</v>
      </c>
      <c r="D192" s="15">
        <v>139</v>
      </c>
      <c r="E192" s="15">
        <v>302</v>
      </c>
      <c r="F192" s="15">
        <v>150</v>
      </c>
      <c r="G192" s="15">
        <v>158</v>
      </c>
      <c r="H192" s="15">
        <v>194</v>
      </c>
      <c r="I192" s="15">
        <v>163</v>
      </c>
      <c r="J192" s="15">
        <v>206</v>
      </c>
      <c r="K192" s="15">
        <v>184</v>
      </c>
      <c r="L192" s="15">
        <v>162</v>
      </c>
      <c r="M192" s="15">
        <v>146</v>
      </c>
      <c r="N192" s="15">
        <v>302</v>
      </c>
      <c r="O192" s="15">
        <v>232</v>
      </c>
      <c r="P192" s="15">
        <v>194</v>
      </c>
    </row>
    <row r="193" spans="1:16">
      <c r="A193" s="209" t="str">
        <f>"I"&amp;all_sampels_cleaned!B193</f>
        <v>I428</v>
      </c>
      <c r="B193" s="209">
        <v>5</v>
      </c>
      <c r="C193" s="209">
        <v>5</v>
      </c>
      <c r="D193" s="15">
        <v>143</v>
      </c>
      <c r="E193" s="15">
        <v>293</v>
      </c>
      <c r="F193" s="15">
        <v>150</v>
      </c>
      <c r="G193" s="15">
        <v>158</v>
      </c>
      <c r="H193" s="15">
        <v>200</v>
      </c>
      <c r="I193" s="15">
        <v>166</v>
      </c>
      <c r="J193" s="15">
        <v>206</v>
      </c>
      <c r="K193" s="15">
        <v>198</v>
      </c>
      <c r="L193" s="15">
        <v>162</v>
      </c>
      <c r="M193" s="15">
        <v>158</v>
      </c>
      <c r="N193" s="15">
        <v>302</v>
      </c>
      <c r="O193" s="15">
        <v>232</v>
      </c>
      <c r="P193" s="15">
        <v>230</v>
      </c>
    </row>
    <row r="194" spans="1:16">
      <c r="A194" s="209" t="str">
        <f>"I"&amp;all_sampels_cleaned!B194</f>
        <v>I429</v>
      </c>
      <c r="B194" s="209">
        <v>5</v>
      </c>
      <c r="C194" s="209">
        <v>5</v>
      </c>
      <c r="D194" s="15">
        <v>139</v>
      </c>
      <c r="E194" s="15">
        <v>302</v>
      </c>
      <c r="F194" s="15">
        <v>150</v>
      </c>
      <c r="G194" s="15">
        <v>170</v>
      </c>
      <c r="H194" s="15">
        <v>194</v>
      </c>
      <c r="I194" s="15">
        <v>163</v>
      </c>
      <c r="J194" s="15">
        <v>206</v>
      </c>
      <c r="K194" s="15">
        <v>182</v>
      </c>
      <c r="L194" s="15">
        <v>162</v>
      </c>
      <c r="M194" s="15">
        <v>146</v>
      </c>
      <c r="N194" s="15">
        <v>320</v>
      </c>
      <c r="O194" s="15">
        <v>232</v>
      </c>
      <c r="P194" s="15">
        <v>214</v>
      </c>
    </row>
    <row r="195" spans="1:16">
      <c r="A195" s="209" t="str">
        <f>"I"&amp;all_sampels_cleaned!B195</f>
        <v>I429</v>
      </c>
      <c r="B195" s="209">
        <v>5</v>
      </c>
      <c r="C195" s="209">
        <v>5</v>
      </c>
      <c r="D195" s="15">
        <v>143</v>
      </c>
      <c r="E195" s="15">
        <v>329</v>
      </c>
      <c r="F195" s="15">
        <v>140</v>
      </c>
      <c r="G195" s="15">
        <v>158</v>
      </c>
      <c r="H195" s="15">
        <v>194</v>
      </c>
      <c r="I195" s="15">
        <v>166</v>
      </c>
      <c r="J195" s="15">
        <v>202</v>
      </c>
      <c r="K195" s="15">
        <v>196</v>
      </c>
      <c r="L195" s="15">
        <v>159</v>
      </c>
      <c r="M195" s="15">
        <v>158</v>
      </c>
      <c r="N195" s="15">
        <v>302</v>
      </c>
      <c r="O195" s="15">
        <v>232</v>
      </c>
      <c r="P195" s="15">
        <v>224</v>
      </c>
    </row>
    <row r="196" spans="1:16">
      <c r="A196" s="209" t="str">
        <f>"I"&amp;all_sampels_cleaned!B196</f>
        <v>I430</v>
      </c>
      <c r="B196" s="209">
        <v>5</v>
      </c>
      <c r="C196" s="209">
        <v>5</v>
      </c>
      <c r="D196" s="15">
        <v>139</v>
      </c>
      <c r="E196" s="15">
        <v>320</v>
      </c>
      <c r="F196" s="15">
        <v>150</v>
      </c>
      <c r="G196" s="15">
        <v>158</v>
      </c>
      <c r="H196" s="15">
        <v>215</v>
      </c>
      <c r="I196" s="15">
        <v>163</v>
      </c>
      <c r="J196" s="15">
        <v>198</v>
      </c>
      <c r="K196" s="15">
        <v>184</v>
      </c>
      <c r="L196" s="15">
        <v>163</v>
      </c>
      <c r="M196" s="15">
        <v>158</v>
      </c>
      <c r="N196" s="15">
        <v>302</v>
      </c>
      <c r="O196" s="15">
        <v>232</v>
      </c>
      <c r="P196" s="15">
        <v>224</v>
      </c>
    </row>
    <row r="197" spans="1:16">
      <c r="A197" s="209" t="str">
        <f>"I"&amp;all_sampels_cleaned!B197</f>
        <v>I430</v>
      </c>
      <c r="B197" s="209">
        <v>5</v>
      </c>
      <c r="C197" s="209">
        <v>5</v>
      </c>
      <c r="D197" s="15">
        <v>143</v>
      </c>
      <c r="E197" s="15">
        <v>329</v>
      </c>
      <c r="F197" s="15">
        <v>152</v>
      </c>
      <c r="G197" s="15">
        <v>158</v>
      </c>
      <c r="H197" s="15">
        <v>215</v>
      </c>
      <c r="I197" s="15">
        <v>166</v>
      </c>
      <c r="J197" s="15">
        <v>206</v>
      </c>
      <c r="K197" s="15">
        <v>198</v>
      </c>
      <c r="L197" s="15">
        <v>150</v>
      </c>
      <c r="M197" s="15">
        <v>146</v>
      </c>
      <c r="N197" s="15">
        <v>293</v>
      </c>
      <c r="O197" s="15">
        <v>232</v>
      </c>
      <c r="P197" s="15">
        <v>224</v>
      </c>
    </row>
    <row r="198" spans="1:16">
      <c r="A198" s="209" t="str">
        <f>"I"&amp;all_sampels_cleaned!B198</f>
        <v>I431</v>
      </c>
      <c r="B198" s="209">
        <v>5</v>
      </c>
      <c r="C198" s="209">
        <v>5</v>
      </c>
      <c r="D198" s="15">
        <v>139</v>
      </c>
      <c r="E198" s="15">
        <v>302</v>
      </c>
      <c r="F198" s="15">
        <v>150</v>
      </c>
      <c r="G198" s="15">
        <v>158</v>
      </c>
      <c r="H198" s="15">
        <v>194</v>
      </c>
      <c r="I198" s="15">
        <v>163</v>
      </c>
      <c r="J198" s="15">
        <v>202</v>
      </c>
      <c r="K198" s="15">
        <v>200</v>
      </c>
      <c r="L198" s="15">
        <v>162</v>
      </c>
      <c r="M198" s="15">
        <v>158</v>
      </c>
      <c r="N198" s="15">
        <v>302</v>
      </c>
      <c r="O198" s="15">
        <v>232</v>
      </c>
      <c r="P198" s="15">
        <v>224</v>
      </c>
    </row>
    <row r="199" spans="1:16">
      <c r="A199" s="209" t="str">
        <f>"I"&amp;all_sampels_cleaned!B199</f>
        <v>I431</v>
      </c>
      <c r="B199" s="209">
        <v>5</v>
      </c>
      <c r="C199" s="209">
        <v>5</v>
      </c>
      <c r="D199" s="15">
        <v>143</v>
      </c>
      <c r="E199" s="15">
        <v>293</v>
      </c>
      <c r="F199" s="15">
        <v>150</v>
      </c>
      <c r="G199" s="15">
        <v>158</v>
      </c>
      <c r="H199" s="15">
        <v>215</v>
      </c>
      <c r="I199" s="15">
        <v>166</v>
      </c>
      <c r="J199" s="15">
        <v>202</v>
      </c>
      <c r="K199" s="15">
        <v>196</v>
      </c>
      <c r="L199" s="15">
        <v>150</v>
      </c>
      <c r="M199" s="15">
        <v>146</v>
      </c>
      <c r="N199" s="15">
        <v>302</v>
      </c>
      <c r="O199" s="15">
        <v>232</v>
      </c>
      <c r="P199" s="15">
        <v>230</v>
      </c>
    </row>
    <row r="200" spans="1:16">
      <c r="A200" s="209" t="str">
        <f>"I"&amp;all_sampels_cleaned!B200</f>
        <v>I432</v>
      </c>
      <c r="B200" s="209">
        <v>5</v>
      </c>
      <c r="C200" s="209">
        <v>5</v>
      </c>
      <c r="D200" s="15">
        <v>143</v>
      </c>
      <c r="E200" s="15">
        <v>302</v>
      </c>
      <c r="F200" s="15">
        <v>150</v>
      </c>
      <c r="G200" s="15">
        <v>170</v>
      </c>
      <c r="H200" s="15">
        <v>194</v>
      </c>
      <c r="I200" s="15">
        <v>163</v>
      </c>
      <c r="J200" s="15">
        <v>198</v>
      </c>
      <c r="K200" s="15">
        <v>184</v>
      </c>
      <c r="L200" s="15">
        <v>162</v>
      </c>
      <c r="M200" s="15">
        <v>146</v>
      </c>
      <c r="N200" s="15">
        <v>302</v>
      </c>
      <c r="O200" s="15">
        <v>232</v>
      </c>
      <c r="P200" s="15">
        <v>217</v>
      </c>
    </row>
    <row r="201" spans="1:16">
      <c r="A201" s="209" t="str">
        <f>"I"&amp;all_sampels_cleaned!B201</f>
        <v>I432</v>
      </c>
      <c r="B201" s="209">
        <v>5</v>
      </c>
      <c r="C201" s="209">
        <v>5</v>
      </c>
      <c r="D201" s="15">
        <v>139</v>
      </c>
      <c r="E201" s="15">
        <v>293</v>
      </c>
      <c r="F201" s="15">
        <v>150</v>
      </c>
      <c r="G201" s="15">
        <v>158</v>
      </c>
      <c r="H201" s="15">
        <v>215</v>
      </c>
      <c r="I201" s="15">
        <v>166</v>
      </c>
      <c r="J201" s="15">
        <v>206</v>
      </c>
      <c r="K201" s="15">
        <v>198</v>
      </c>
      <c r="L201" s="15">
        <v>150</v>
      </c>
      <c r="M201" s="15">
        <v>158</v>
      </c>
      <c r="N201" s="15">
        <v>311</v>
      </c>
      <c r="O201" s="15">
        <v>232</v>
      </c>
      <c r="P201" s="15">
        <v>224</v>
      </c>
    </row>
    <row r="202" spans="1:16">
      <c r="A202" s="209" t="str">
        <f>"I"&amp;all_sampels_cleaned!B202</f>
        <v>I433</v>
      </c>
      <c r="B202" s="209">
        <v>5</v>
      </c>
      <c r="C202" s="209">
        <v>5</v>
      </c>
      <c r="D202" s="15">
        <v>139</v>
      </c>
      <c r="E202" s="15">
        <v>293</v>
      </c>
      <c r="F202" s="15">
        <v>150</v>
      </c>
      <c r="G202" s="15">
        <v>150</v>
      </c>
      <c r="H202" s="15">
        <v>194</v>
      </c>
      <c r="I202" s="15">
        <v>163</v>
      </c>
      <c r="J202" s="15">
        <v>202</v>
      </c>
      <c r="K202" s="15">
        <v>196</v>
      </c>
      <c r="L202" s="15">
        <v>168</v>
      </c>
      <c r="M202" s="15">
        <v>152</v>
      </c>
      <c r="N202" s="15">
        <v>302</v>
      </c>
      <c r="O202" s="15">
        <v>232</v>
      </c>
      <c r="P202" s="15">
        <v>224</v>
      </c>
    </row>
    <row r="203" spans="1:16">
      <c r="A203" s="209" t="str">
        <f>"I"&amp;all_sampels_cleaned!B203</f>
        <v>I433</v>
      </c>
      <c r="B203" s="209">
        <v>5</v>
      </c>
      <c r="C203" s="209">
        <v>5</v>
      </c>
      <c r="D203" s="15">
        <v>139</v>
      </c>
      <c r="E203" s="15">
        <v>302</v>
      </c>
      <c r="F203" s="15">
        <v>150</v>
      </c>
      <c r="G203" s="15">
        <v>178</v>
      </c>
      <c r="H203" s="15">
        <v>215</v>
      </c>
      <c r="I203" s="15">
        <v>166</v>
      </c>
      <c r="J203" s="15">
        <v>204</v>
      </c>
      <c r="K203" s="15">
        <v>196</v>
      </c>
      <c r="L203" s="15">
        <v>156</v>
      </c>
      <c r="M203" s="15">
        <v>134</v>
      </c>
      <c r="N203" s="15">
        <v>302</v>
      </c>
      <c r="O203" s="15">
        <v>232</v>
      </c>
      <c r="P203" s="15">
        <v>232</v>
      </c>
    </row>
    <row r="204" spans="1:16">
      <c r="A204" s="209" t="str">
        <f>"I"&amp;all_sampels_cleaned!B204</f>
        <v>I434</v>
      </c>
      <c r="B204" s="209">
        <v>5</v>
      </c>
      <c r="C204" s="209">
        <v>5</v>
      </c>
      <c r="D204" s="15">
        <v>139</v>
      </c>
      <c r="E204" s="15">
        <v>293</v>
      </c>
      <c r="F204" s="15">
        <v>150</v>
      </c>
      <c r="G204" s="15">
        <v>158</v>
      </c>
      <c r="H204" s="15">
        <v>215</v>
      </c>
      <c r="I204" s="15">
        <v>163</v>
      </c>
      <c r="J204" s="15">
        <v>202</v>
      </c>
      <c r="K204" s="15">
        <v>182</v>
      </c>
      <c r="L204" s="15">
        <v>162</v>
      </c>
      <c r="M204" s="15">
        <v>158</v>
      </c>
      <c r="N204" s="15">
        <v>320</v>
      </c>
      <c r="O204" s="15">
        <v>232</v>
      </c>
      <c r="P204" s="15">
        <v>224</v>
      </c>
    </row>
    <row r="205" spans="1:16">
      <c r="A205" s="209" t="str">
        <f>"I"&amp;all_sampels_cleaned!B205</f>
        <v>I434</v>
      </c>
      <c r="B205" s="209">
        <v>5</v>
      </c>
      <c r="C205" s="209">
        <v>5</v>
      </c>
      <c r="D205" s="15">
        <v>143</v>
      </c>
      <c r="E205" s="15">
        <v>302</v>
      </c>
      <c r="F205" s="15">
        <v>150</v>
      </c>
      <c r="G205" s="15">
        <v>150</v>
      </c>
      <c r="H205" s="15">
        <v>215</v>
      </c>
      <c r="I205" s="15">
        <v>166</v>
      </c>
      <c r="J205" s="15">
        <v>204</v>
      </c>
      <c r="K205" s="15">
        <v>196</v>
      </c>
      <c r="L205" s="15">
        <v>150</v>
      </c>
      <c r="M205" s="15">
        <v>146</v>
      </c>
      <c r="N205" s="15">
        <v>302</v>
      </c>
      <c r="O205" s="15">
        <v>232</v>
      </c>
      <c r="P205" s="15">
        <v>224</v>
      </c>
    </row>
    <row r="206" spans="1:16">
      <c r="A206" s="209" t="str">
        <f>"I"&amp;all_sampels_cleaned!B206</f>
        <v>I435</v>
      </c>
      <c r="B206" s="209">
        <v>5</v>
      </c>
      <c r="C206" s="209">
        <v>5</v>
      </c>
      <c r="D206" s="15">
        <v>139</v>
      </c>
      <c r="E206" s="15">
        <v>302</v>
      </c>
      <c r="F206" s="15">
        <v>150</v>
      </c>
      <c r="G206" s="15">
        <v>158</v>
      </c>
      <c r="H206" s="15">
        <v>194</v>
      </c>
      <c r="I206" s="15">
        <v>163</v>
      </c>
      <c r="J206" s="15">
        <v>202</v>
      </c>
      <c r="K206" s="15">
        <v>182</v>
      </c>
      <c r="L206" s="15">
        <v>162</v>
      </c>
      <c r="M206" s="15">
        <v>158</v>
      </c>
      <c r="N206" s="15">
        <v>302</v>
      </c>
      <c r="O206" s="15">
        <v>232</v>
      </c>
      <c r="P206" s="15">
        <v>224</v>
      </c>
    </row>
    <row r="207" spans="1:16">
      <c r="A207" s="209" t="str">
        <f>"I"&amp;all_sampels_cleaned!B207</f>
        <v>I435</v>
      </c>
      <c r="B207" s="209">
        <v>5</v>
      </c>
      <c r="C207" s="209">
        <v>5</v>
      </c>
      <c r="D207" s="15">
        <v>143</v>
      </c>
      <c r="E207" s="15">
        <v>302</v>
      </c>
      <c r="F207" s="15">
        <v>150</v>
      </c>
      <c r="G207" s="15">
        <v>158</v>
      </c>
      <c r="H207" s="15">
        <v>215</v>
      </c>
      <c r="I207" s="15">
        <v>166</v>
      </c>
      <c r="J207" s="15">
        <v>204</v>
      </c>
      <c r="K207" s="15">
        <v>196</v>
      </c>
      <c r="L207" s="15">
        <v>162</v>
      </c>
      <c r="M207" s="15">
        <v>146</v>
      </c>
      <c r="N207" s="15">
        <v>311</v>
      </c>
      <c r="O207" s="15">
        <v>232</v>
      </c>
      <c r="P207" s="15">
        <v>224</v>
      </c>
    </row>
    <row r="208" spans="1:16">
      <c r="A208" s="209" t="str">
        <f>"I"&amp;all_sampels_cleaned!B208</f>
        <v>I436</v>
      </c>
      <c r="B208" s="209">
        <v>5</v>
      </c>
      <c r="C208" s="209">
        <v>5</v>
      </c>
      <c r="D208" s="15">
        <v>139</v>
      </c>
      <c r="E208" s="15">
        <v>302</v>
      </c>
      <c r="F208" s="15">
        <v>150</v>
      </c>
      <c r="G208" s="15">
        <v>158</v>
      </c>
      <c r="H208" s="15">
        <v>197</v>
      </c>
      <c r="I208" s="15">
        <v>166</v>
      </c>
      <c r="J208" s="15">
        <v>206</v>
      </c>
      <c r="K208" s="15">
        <v>196</v>
      </c>
      <c r="L208" s="15">
        <v>162</v>
      </c>
      <c r="M208" s="15">
        <v>122</v>
      </c>
      <c r="N208" s="15">
        <v>302</v>
      </c>
      <c r="O208" s="15">
        <v>232</v>
      </c>
      <c r="P208" s="15">
        <v>214</v>
      </c>
    </row>
    <row r="209" spans="1:16">
      <c r="A209" s="209" t="str">
        <f>"I"&amp;all_sampels_cleaned!B209</f>
        <v>I436</v>
      </c>
      <c r="B209" s="209">
        <v>5</v>
      </c>
      <c r="C209" s="209">
        <v>5</v>
      </c>
      <c r="D209" s="15">
        <v>143</v>
      </c>
      <c r="E209" s="15">
        <v>293</v>
      </c>
      <c r="F209" s="15">
        <v>150</v>
      </c>
      <c r="G209" s="15">
        <v>150</v>
      </c>
      <c r="H209" s="15">
        <v>215</v>
      </c>
      <c r="I209" s="15">
        <v>154</v>
      </c>
      <c r="J209" s="15">
        <v>210</v>
      </c>
      <c r="K209" s="15">
        <v>196</v>
      </c>
      <c r="L209" s="15">
        <v>162</v>
      </c>
      <c r="M209" s="15">
        <v>132</v>
      </c>
      <c r="N209" s="15">
        <v>302</v>
      </c>
      <c r="O209" s="15">
        <v>232</v>
      </c>
      <c r="P209" s="15">
        <v>224</v>
      </c>
    </row>
    <row r="210" spans="1:16">
      <c r="A210" s="209" t="str">
        <f>"I"&amp;all_sampels_cleaned!B210</f>
        <v>I437</v>
      </c>
      <c r="B210" s="209">
        <v>5</v>
      </c>
      <c r="C210" s="209">
        <v>5</v>
      </c>
      <c r="D210" s="15">
        <v>139</v>
      </c>
      <c r="E210" s="15">
        <v>302</v>
      </c>
      <c r="F210" s="15">
        <v>150</v>
      </c>
      <c r="G210" s="15">
        <v>154</v>
      </c>
      <c r="H210" s="15">
        <v>194</v>
      </c>
      <c r="I210" s="15">
        <v>163</v>
      </c>
      <c r="J210" s="15">
        <v>206</v>
      </c>
      <c r="K210" s="15">
        <v>200</v>
      </c>
      <c r="L210" s="15">
        <v>162</v>
      </c>
      <c r="M210" s="15">
        <v>132</v>
      </c>
      <c r="N210" s="15">
        <v>302</v>
      </c>
      <c r="O210" s="15">
        <v>232</v>
      </c>
      <c r="P210" s="15">
        <v>214</v>
      </c>
    </row>
    <row r="211" spans="1:16">
      <c r="A211" s="209" t="str">
        <f>"I"&amp;all_sampels_cleaned!B211</f>
        <v>I437</v>
      </c>
      <c r="B211" s="209">
        <v>5</v>
      </c>
      <c r="C211" s="209">
        <v>5</v>
      </c>
      <c r="D211" s="15">
        <v>143</v>
      </c>
      <c r="E211" s="15">
        <v>293</v>
      </c>
      <c r="F211" s="15">
        <v>152</v>
      </c>
      <c r="G211" s="15">
        <v>150</v>
      </c>
      <c r="H211" s="15">
        <v>215</v>
      </c>
      <c r="I211" s="15">
        <v>166</v>
      </c>
      <c r="J211" s="15">
        <v>202</v>
      </c>
      <c r="K211" s="15">
        <v>200</v>
      </c>
      <c r="L211" s="15">
        <v>168</v>
      </c>
      <c r="M211" s="15">
        <v>122</v>
      </c>
      <c r="N211" s="15">
        <v>302</v>
      </c>
      <c r="O211" s="15">
        <v>232</v>
      </c>
      <c r="P211" s="15">
        <v>224</v>
      </c>
    </row>
    <row r="212" spans="1:16">
      <c r="A212" s="209" t="str">
        <f>"I"&amp;all_sampels_cleaned!B212</f>
        <v>I438</v>
      </c>
      <c r="B212" s="209">
        <v>5</v>
      </c>
      <c r="C212" s="209">
        <v>5</v>
      </c>
      <c r="D212" s="15">
        <v>139</v>
      </c>
      <c r="E212" s="15">
        <v>293</v>
      </c>
      <c r="F212" s="15">
        <v>150</v>
      </c>
      <c r="G212" s="15">
        <v>158</v>
      </c>
      <c r="H212" s="15">
        <v>194</v>
      </c>
      <c r="I212" s="15">
        <v>163</v>
      </c>
      <c r="J212" s="15">
        <v>202</v>
      </c>
      <c r="K212" s="15">
        <v>196</v>
      </c>
      <c r="L212" s="15">
        <v>162</v>
      </c>
      <c r="M212" s="15">
        <v>146</v>
      </c>
      <c r="N212" s="15">
        <v>320</v>
      </c>
      <c r="O212" s="15">
        <v>232</v>
      </c>
      <c r="P212" s="15">
        <v>224</v>
      </c>
    </row>
    <row r="213" spans="1:16">
      <c r="A213" s="209" t="str">
        <f>"I"&amp;all_sampels_cleaned!B213</f>
        <v>I438</v>
      </c>
      <c r="B213" s="209">
        <v>5</v>
      </c>
      <c r="C213" s="209">
        <v>5</v>
      </c>
      <c r="D213" s="15">
        <v>143</v>
      </c>
      <c r="E213" s="15">
        <v>338</v>
      </c>
      <c r="F213" s="15">
        <v>150</v>
      </c>
      <c r="G213" s="15">
        <v>158</v>
      </c>
      <c r="H213" s="15">
        <v>200</v>
      </c>
      <c r="I213" s="15">
        <v>166</v>
      </c>
      <c r="J213" s="15">
        <v>202</v>
      </c>
      <c r="K213" s="15">
        <v>182</v>
      </c>
      <c r="L213" s="15">
        <v>162</v>
      </c>
      <c r="M213" s="15">
        <v>158</v>
      </c>
      <c r="N213" s="15">
        <v>302</v>
      </c>
      <c r="O213" s="15">
        <v>232</v>
      </c>
      <c r="P213" s="15">
        <v>230</v>
      </c>
    </row>
    <row r="214" spans="1:16">
      <c r="A214" s="209" t="str">
        <f>"I"&amp;all_sampels_cleaned!B214</f>
        <v>I439</v>
      </c>
      <c r="B214" s="209">
        <v>5</v>
      </c>
      <c r="C214" s="209">
        <v>5</v>
      </c>
      <c r="D214" s="15">
        <v>139</v>
      </c>
      <c r="E214" s="15">
        <v>320</v>
      </c>
      <c r="F214" s="15">
        <v>150</v>
      </c>
      <c r="G214" s="15">
        <v>158</v>
      </c>
      <c r="H214" s="15">
        <v>215</v>
      </c>
      <c r="I214" s="15">
        <v>163</v>
      </c>
      <c r="J214" s="15">
        <v>202</v>
      </c>
      <c r="K214" s="15">
        <v>184</v>
      </c>
      <c r="L214" s="15">
        <v>162</v>
      </c>
      <c r="M214" s="15">
        <v>146</v>
      </c>
      <c r="N214" s="15">
        <v>302</v>
      </c>
      <c r="O214" s="15">
        <v>232</v>
      </c>
      <c r="P214" s="15">
        <v>224</v>
      </c>
    </row>
    <row r="215" spans="1:16">
      <c r="A215" s="209" t="str">
        <f>"I"&amp;all_sampels_cleaned!B215</f>
        <v>I439</v>
      </c>
      <c r="B215" s="209">
        <v>5</v>
      </c>
      <c r="C215" s="209">
        <v>5</v>
      </c>
      <c r="D215" s="15">
        <v>143</v>
      </c>
      <c r="E215" s="15">
        <v>329</v>
      </c>
      <c r="F215" s="15">
        <v>140</v>
      </c>
      <c r="G215" s="15">
        <v>158</v>
      </c>
      <c r="H215" s="15">
        <v>215</v>
      </c>
      <c r="I215" s="15">
        <v>166</v>
      </c>
      <c r="J215" s="15">
        <v>202</v>
      </c>
      <c r="K215" s="15">
        <v>198</v>
      </c>
      <c r="L215" s="15">
        <v>150</v>
      </c>
      <c r="M215" s="15">
        <v>158</v>
      </c>
      <c r="N215" s="15">
        <v>293</v>
      </c>
      <c r="O215" s="15">
        <v>232</v>
      </c>
      <c r="P215" s="15">
        <v>224</v>
      </c>
    </row>
    <row r="216" spans="1:16">
      <c r="A216" s="209" t="str">
        <f>"I"&amp;all_sampels_cleaned!B216</f>
        <v>I440</v>
      </c>
      <c r="B216" s="209">
        <v>5</v>
      </c>
      <c r="C216" s="209">
        <v>5</v>
      </c>
      <c r="D216" s="15">
        <v>143</v>
      </c>
      <c r="E216" s="15">
        <v>302</v>
      </c>
      <c r="F216" s="15">
        <v>150</v>
      </c>
      <c r="G216" s="15">
        <v>154</v>
      </c>
      <c r="H216" s="15">
        <v>194</v>
      </c>
      <c r="I216" s="15">
        <v>163</v>
      </c>
      <c r="J216" s="15">
        <v>202</v>
      </c>
      <c r="K216" s="15">
        <v>196</v>
      </c>
      <c r="L216" s="15">
        <v>162</v>
      </c>
      <c r="M216" s="15">
        <v>146</v>
      </c>
      <c r="N216" s="15">
        <v>302</v>
      </c>
      <c r="O216" s="15">
        <v>232</v>
      </c>
      <c r="P216" s="15">
        <v>214</v>
      </c>
    </row>
    <row r="217" spans="1:16">
      <c r="A217" s="209" t="str">
        <f>"I"&amp;all_sampels_cleaned!B217</f>
        <v>I440</v>
      </c>
      <c r="B217" s="209">
        <v>5</v>
      </c>
      <c r="C217" s="209">
        <v>5</v>
      </c>
      <c r="D217" s="15">
        <v>139</v>
      </c>
      <c r="E217" s="15">
        <v>293</v>
      </c>
      <c r="F217" s="15">
        <v>152</v>
      </c>
      <c r="G217" s="15">
        <v>170</v>
      </c>
      <c r="H217" s="15">
        <v>200</v>
      </c>
      <c r="I217" s="15">
        <v>166</v>
      </c>
      <c r="J217" s="15">
        <v>204</v>
      </c>
      <c r="K217" s="15">
        <v>196</v>
      </c>
      <c r="L217" s="15">
        <v>162</v>
      </c>
      <c r="M217" s="15">
        <v>158</v>
      </c>
      <c r="N217" s="15">
        <v>302</v>
      </c>
      <c r="O217" s="15">
        <v>232</v>
      </c>
      <c r="P217" s="15">
        <v>224</v>
      </c>
    </row>
    <row r="218" spans="1:16">
      <c r="A218" s="209" t="str">
        <f>"I"&amp;all_sampels_cleaned!B218</f>
        <v>I441</v>
      </c>
      <c r="B218" s="209">
        <v>5</v>
      </c>
      <c r="C218" s="209">
        <v>5</v>
      </c>
      <c r="D218" s="15">
        <v>139</v>
      </c>
      <c r="E218" s="15">
        <v>293</v>
      </c>
      <c r="F218" s="15">
        <v>150</v>
      </c>
      <c r="G218" s="15">
        <v>158</v>
      </c>
      <c r="H218" s="15">
        <v>194</v>
      </c>
      <c r="I218" s="15">
        <v>163</v>
      </c>
      <c r="J218" s="15">
        <v>202</v>
      </c>
      <c r="K218" s="15">
        <v>196</v>
      </c>
      <c r="L218" s="15">
        <v>162</v>
      </c>
      <c r="M218" s="15">
        <v>158</v>
      </c>
      <c r="N218" s="15">
        <v>302</v>
      </c>
      <c r="O218" s="15">
        <v>232</v>
      </c>
      <c r="P218" s="15">
        <v>224</v>
      </c>
    </row>
    <row r="219" spans="1:16">
      <c r="A219" s="209" t="str">
        <f>"I"&amp;all_sampels_cleaned!B219</f>
        <v>I441</v>
      </c>
      <c r="B219" s="209">
        <v>5</v>
      </c>
      <c r="C219" s="209">
        <v>5</v>
      </c>
      <c r="D219" s="15">
        <v>143</v>
      </c>
      <c r="E219" s="15">
        <v>302</v>
      </c>
      <c r="F219" s="15">
        <v>150</v>
      </c>
      <c r="G219" s="15">
        <v>170</v>
      </c>
      <c r="H219" s="15">
        <v>194</v>
      </c>
      <c r="I219" s="15">
        <v>166</v>
      </c>
      <c r="J219" s="15">
        <v>202</v>
      </c>
      <c r="K219" s="15">
        <v>196</v>
      </c>
      <c r="L219" s="15">
        <v>168</v>
      </c>
      <c r="M219" s="15">
        <v>146</v>
      </c>
      <c r="N219" s="15">
        <v>302</v>
      </c>
      <c r="O219" s="15">
        <v>232</v>
      </c>
      <c r="P219" s="15">
        <v>194</v>
      </c>
    </row>
    <row r="220" spans="1:16">
      <c r="A220" s="209" t="str">
        <f>"I"&amp;all_sampels_cleaned!B220</f>
        <v>I442</v>
      </c>
      <c r="B220" s="209">
        <v>5</v>
      </c>
      <c r="C220" s="209">
        <v>5</v>
      </c>
      <c r="D220" s="15">
        <v>139</v>
      </c>
      <c r="E220" s="15">
        <v>332</v>
      </c>
      <c r="F220" s="15">
        <v>150</v>
      </c>
      <c r="G220" s="15">
        <v>158</v>
      </c>
      <c r="H220" s="15">
        <v>194</v>
      </c>
      <c r="I220" s="15">
        <v>163</v>
      </c>
      <c r="J220" s="15">
        <v>202</v>
      </c>
      <c r="K220" s="15">
        <v>184</v>
      </c>
      <c r="L220" s="15">
        <v>162</v>
      </c>
      <c r="M220" s="15">
        <v>152</v>
      </c>
      <c r="N220" s="15">
        <v>302</v>
      </c>
      <c r="O220" s="15">
        <v>232</v>
      </c>
      <c r="P220" s="15">
        <v>224</v>
      </c>
    </row>
    <row r="221" spans="1:16">
      <c r="A221" s="209" t="str">
        <f>"I"&amp;all_sampels_cleaned!B221</f>
        <v>I442</v>
      </c>
      <c r="B221" s="209">
        <v>5</v>
      </c>
      <c r="C221" s="209">
        <v>5</v>
      </c>
      <c r="D221" s="15">
        <v>143</v>
      </c>
      <c r="E221" s="15">
        <v>302</v>
      </c>
      <c r="F221" s="15">
        <v>150</v>
      </c>
      <c r="G221" s="15">
        <v>150</v>
      </c>
      <c r="H221" s="15">
        <v>194</v>
      </c>
      <c r="I221" s="15">
        <v>163</v>
      </c>
      <c r="J221" s="15">
        <v>204</v>
      </c>
      <c r="K221" s="15">
        <v>184</v>
      </c>
      <c r="L221" s="15">
        <v>168</v>
      </c>
      <c r="M221" s="15">
        <v>150</v>
      </c>
      <c r="N221" s="15">
        <v>311</v>
      </c>
      <c r="O221" s="15">
        <v>232</v>
      </c>
      <c r="P221" s="15">
        <v>194</v>
      </c>
    </row>
    <row r="222" spans="1:16">
      <c r="A222" s="209" t="str">
        <f>"I"&amp;all_sampels_cleaned!B222</f>
        <v>I443</v>
      </c>
      <c r="B222" s="209">
        <v>5</v>
      </c>
      <c r="C222" s="209">
        <v>5</v>
      </c>
      <c r="D222" s="15">
        <v>139</v>
      </c>
      <c r="E222" s="15">
        <v>302</v>
      </c>
      <c r="F222" s="15">
        <v>150</v>
      </c>
      <c r="G222" s="15">
        <v>158</v>
      </c>
      <c r="H222" s="15">
        <v>194</v>
      </c>
      <c r="I222" s="15">
        <v>163</v>
      </c>
      <c r="J222" s="15">
        <v>202</v>
      </c>
      <c r="K222" s="15">
        <v>196</v>
      </c>
      <c r="L222" s="15">
        <v>162</v>
      </c>
      <c r="M222" s="15">
        <v>158</v>
      </c>
      <c r="N222" s="15">
        <v>302</v>
      </c>
      <c r="O222" s="15">
        <v>232</v>
      </c>
      <c r="P222" s="15">
        <v>224</v>
      </c>
    </row>
    <row r="223" spans="1:16">
      <c r="A223" s="209" t="str">
        <f>"I"&amp;all_sampels_cleaned!B223</f>
        <v>I443</v>
      </c>
      <c r="B223" s="209">
        <v>5</v>
      </c>
      <c r="C223" s="209">
        <v>5</v>
      </c>
      <c r="D223" s="15">
        <v>143</v>
      </c>
      <c r="E223" s="15">
        <v>302</v>
      </c>
      <c r="F223" s="15">
        <v>152</v>
      </c>
      <c r="G223" s="15">
        <v>170</v>
      </c>
      <c r="H223" s="15">
        <v>215</v>
      </c>
      <c r="I223" s="15">
        <v>166</v>
      </c>
      <c r="J223" s="15">
        <v>202</v>
      </c>
      <c r="K223" s="15">
        <v>184</v>
      </c>
      <c r="L223" s="15">
        <v>162</v>
      </c>
      <c r="M223" s="15">
        <v>146</v>
      </c>
      <c r="N223" s="15">
        <v>302</v>
      </c>
      <c r="O223" s="15">
        <v>232</v>
      </c>
      <c r="P223" s="15">
        <v>224</v>
      </c>
    </row>
    <row r="224" spans="1:16">
      <c r="A224" s="209" t="str">
        <f>"I"&amp;all_sampels_cleaned!B224</f>
        <v>I444</v>
      </c>
      <c r="B224" s="209">
        <v>5</v>
      </c>
      <c r="C224" s="209">
        <v>5</v>
      </c>
      <c r="D224" s="15">
        <v>143</v>
      </c>
      <c r="E224" s="15">
        <v>302</v>
      </c>
      <c r="F224" s="15">
        <v>150</v>
      </c>
      <c r="G224" s="15">
        <v>158</v>
      </c>
      <c r="H224" s="15">
        <v>194</v>
      </c>
      <c r="I224" s="15">
        <v>163</v>
      </c>
      <c r="J224" s="15">
        <v>204</v>
      </c>
      <c r="K224" s="15">
        <v>182</v>
      </c>
      <c r="L224" s="15">
        <v>162</v>
      </c>
      <c r="M224" s="15">
        <v>158</v>
      </c>
      <c r="N224" s="15">
        <v>302</v>
      </c>
      <c r="O224" s="15">
        <v>232</v>
      </c>
      <c r="P224" s="15">
        <v>224</v>
      </c>
    </row>
    <row r="225" spans="1:16">
      <c r="A225" s="209" t="str">
        <f>"I"&amp;all_sampels_cleaned!B225</f>
        <v>I444</v>
      </c>
      <c r="B225" s="209">
        <v>5</v>
      </c>
      <c r="C225" s="209">
        <v>5</v>
      </c>
      <c r="D225" s="15">
        <v>143</v>
      </c>
      <c r="E225" s="15">
        <v>302</v>
      </c>
      <c r="F225" s="15">
        <v>154</v>
      </c>
      <c r="G225" s="15">
        <v>154</v>
      </c>
      <c r="H225" s="15">
        <v>215</v>
      </c>
      <c r="I225" s="15">
        <v>166</v>
      </c>
      <c r="J225" s="15">
        <v>208</v>
      </c>
      <c r="K225" s="15">
        <v>196</v>
      </c>
      <c r="L225" s="15">
        <v>159</v>
      </c>
      <c r="M225" s="15">
        <v>152</v>
      </c>
      <c r="N225" s="15">
        <v>302</v>
      </c>
      <c r="O225" s="15">
        <v>232</v>
      </c>
      <c r="P225" s="15">
        <v>208</v>
      </c>
    </row>
    <row r="226" spans="1:16">
      <c r="A226" s="209" t="str">
        <f>"I"&amp;all_sampels_cleaned!B226</f>
        <v>I445</v>
      </c>
      <c r="B226" s="209">
        <v>5</v>
      </c>
      <c r="C226" s="209">
        <v>5</v>
      </c>
      <c r="D226" s="15">
        <v>143</v>
      </c>
      <c r="E226" s="15">
        <v>282</v>
      </c>
      <c r="F226" s="15">
        <v>150</v>
      </c>
      <c r="G226" s="15">
        <v>150</v>
      </c>
      <c r="H226" s="15">
        <v>194</v>
      </c>
      <c r="I226" s="15">
        <v>163</v>
      </c>
      <c r="J226" s="15">
        <v>202</v>
      </c>
      <c r="K226" s="15">
        <v>196</v>
      </c>
      <c r="L226" s="15">
        <v>162</v>
      </c>
      <c r="M226" s="15">
        <v>150</v>
      </c>
      <c r="N226" s="15">
        <v>302</v>
      </c>
      <c r="O226" s="15">
        <v>232</v>
      </c>
      <c r="P226" s="15">
        <v>224</v>
      </c>
    </row>
    <row r="227" spans="1:16">
      <c r="A227" s="209" t="str">
        <f>"I"&amp;all_sampels_cleaned!B227</f>
        <v>I445</v>
      </c>
      <c r="B227" s="209">
        <v>5</v>
      </c>
      <c r="C227" s="209">
        <v>5</v>
      </c>
      <c r="D227" s="15">
        <v>131</v>
      </c>
      <c r="E227" s="15">
        <v>302</v>
      </c>
      <c r="F227" s="15">
        <v>150</v>
      </c>
      <c r="G227" s="15">
        <v>150</v>
      </c>
      <c r="H227" s="15">
        <v>215</v>
      </c>
      <c r="I227" s="15">
        <v>166</v>
      </c>
      <c r="J227" s="15">
        <v>202</v>
      </c>
      <c r="K227" s="15">
        <v>196</v>
      </c>
      <c r="L227" s="15">
        <v>156</v>
      </c>
      <c r="M227" s="15">
        <v>146</v>
      </c>
      <c r="N227" s="15">
        <v>293</v>
      </c>
      <c r="O227" s="15">
        <v>232</v>
      </c>
      <c r="P227" s="15">
        <v>194</v>
      </c>
    </row>
    <row r="228" spans="1:16">
      <c r="A228" s="209" t="str">
        <f>"I"&amp;all_sampels_cleaned!B228</f>
        <v>I446</v>
      </c>
      <c r="B228" s="209">
        <v>5</v>
      </c>
      <c r="C228" s="209">
        <v>5</v>
      </c>
      <c r="D228" s="15">
        <v>139</v>
      </c>
      <c r="E228" s="15">
        <v>302</v>
      </c>
      <c r="F228" s="15">
        <v>150</v>
      </c>
      <c r="G228" s="15">
        <v>170</v>
      </c>
      <c r="H228" s="15">
        <v>215</v>
      </c>
      <c r="I228" s="15">
        <v>163</v>
      </c>
      <c r="J228" s="15">
        <v>206</v>
      </c>
      <c r="K228" s="15">
        <v>186</v>
      </c>
      <c r="L228" s="15">
        <v>162</v>
      </c>
      <c r="M228" s="15">
        <v>168</v>
      </c>
      <c r="N228" s="15">
        <v>302</v>
      </c>
      <c r="O228" s="15">
        <v>232</v>
      </c>
      <c r="P228" s="15">
        <v>224</v>
      </c>
    </row>
    <row r="229" spans="1:16">
      <c r="A229" s="209" t="str">
        <f>"I"&amp;all_sampels_cleaned!B229</f>
        <v>I446</v>
      </c>
      <c r="B229" s="209">
        <v>5</v>
      </c>
      <c r="C229" s="209">
        <v>5</v>
      </c>
      <c r="D229" s="15">
        <v>139</v>
      </c>
      <c r="E229" s="15">
        <v>329</v>
      </c>
      <c r="F229" s="15">
        <v>150</v>
      </c>
      <c r="G229" s="15">
        <v>154</v>
      </c>
      <c r="H229" s="15">
        <v>215</v>
      </c>
      <c r="I229" s="15">
        <v>163</v>
      </c>
      <c r="J229" s="15">
        <v>202</v>
      </c>
      <c r="K229" s="15">
        <v>200</v>
      </c>
      <c r="L229" s="15">
        <v>168</v>
      </c>
      <c r="M229" s="15">
        <v>134</v>
      </c>
      <c r="N229" s="15">
        <v>293</v>
      </c>
      <c r="O229" s="15">
        <v>214</v>
      </c>
      <c r="P229" s="15">
        <v>224</v>
      </c>
    </row>
    <row r="230" spans="1:16">
      <c r="A230" s="209" t="str">
        <f>"I"&amp;all_sampels_cleaned!B230</f>
        <v>I447</v>
      </c>
      <c r="B230" s="209">
        <v>5</v>
      </c>
      <c r="C230" s="209">
        <v>5</v>
      </c>
      <c r="D230" s="15">
        <v>139</v>
      </c>
      <c r="E230" s="15">
        <v>302</v>
      </c>
      <c r="F230" s="15">
        <v>150</v>
      </c>
      <c r="G230" s="15">
        <v>158</v>
      </c>
      <c r="H230" s="15">
        <v>194</v>
      </c>
      <c r="I230" s="15">
        <v>163</v>
      </c>
      <c r="J230" s="15">
        <v>202</v>
      </c>
      <c r="K230" s="15">
        <v>196</v>
      </c>
      <c r="L230" s="15">
        <v>162</v>
      </c>
      <c r="M230" s="15">
        <v>158</v>
      </c>
      <c r="N230" s="15">
        <v>302</v>
      </c>
      <c r="O230" s="15">
        <v>232</v>
      </c>
      <c r="P230" s="15">
        <v>224</v>
      </c>
    </row>
    <row r="231" spans="1:16">
      <c r="A231" s="209" t="str">
        <f>"I"&amp;all_sampels_cleaned!B231</f>
        <v>I447</v>
      </c>
      <c r="B231" s="209">
        <v>5</v>
      </c>
      <c r="C231" s="209">
        <v>5</v>
      </c>
      <c r="D231" s="15">
        <v>143</v>
      </c>
      <c r="E231" s="15">
        <v>302</v>
      </c>
      <c r="F231" s="15">
        <v>152</v>
      </c>
      <c r="G231" s="15">
        <v>170</v>
      </c>
      <c r="H231" s="15">
        <v>197</v>
      </c>
      <c r="I231" s="15">
        <v>166</v>
      </c>
      <c r="J231" s="15">
        <v>206</v>
      </c>
      <c r="K231" s="15">
        <v>198</v>
      </c>
      <c r="L231" s="15">
        <v>162</v>
      </c>
      <c r="M231" s="15">
        <v>146</v>
      </c>
      <c r="N231" s="15">
        <v>302</v>
      </c>
      <c r="O231" s="15">
        <v>232</v>
      </c>
      <c r="P231" s="15">
        <v>224</v>
      </c>
    </row>
    <row r="232" spans="1:16">
      <c r="A232" s="209" t="str">
        <f>"I"&amp;all_sampels_cleaned!B232</f>
        <v>I448</v>
      </c>
      <c r="B232" s="209">
        <v>5</v>
      </c>
      <c r="C232" s="209">
        <v>5</v>
      </c>
      <c r="D232" s="15">
        <v>143</v>
      </c>
      <c r="E232" s="15">
        <v>302</v>
      </c>
      <c r="F232" s="15">
        <v>150</v>
      </c>
      <c r="G232" s="15">
        <v>158</v>
      </c>
      <c r="H232" s="15">
        <v>194</v>
      </c>
      <c r="I232" s="15">
        <v>163</v>
      </c>
      <c r="J232" s="15">
        <v>202</v>
      </c>
      <c r="K232" s="15">
        <v>196</v>
      </c>
      <c r="L232" s="15">
        <v>150</v>
      </c>
      <c r="M232" s="15">
        <v>158</v>
      </c>
      <c r="N232" s="15">
        <v>302</v>
      </c>
      <c r="O232" s="15">
        <v>232</v>
      </c>
      <c r="P232" s="15">
        <v>224</v>
      </c>
    </row>
    <row r="233" spans="1:16">
      <c r="A233" s="209" t="str">
        <f>"I"&amp;all_sampels_cleaned!B233</f>
        <v>I448</v>
      </c>
      <c r="B233" s="209">
        <v>5</v>
      </c>
      <c r="C233" s="209">
        <v>5</v>
      </c>
      <c r="D233" s="15">
        <v>139</v>
      </c>
      <c r="E233" s="15">
        <v>338</v>
      </c>
      <c r="F233" s="15">
        <v>150</v>
      </c>
      <c r="G233" s="15">
        <v>170</v>
      </c>
      <c r="H233" s="15">
        <v>215</v>
      </c>
      <c r="I233" s="15">
        <v>166</v>
      </c>
      <c r="J233" s="15">
        <v>202</v>
      </c>
      <c r="K233" s="15">
        <v>182</v>
      </c>
      <c r="L233" s="15">
        <v>162</v>
      </c>
      <c r="M233" s="15">
        <v>146</v>
      </c>
      <c r="N233" s="15">
        <v>302</v>
      </c>
      <c r="O233" s="15">
        <v>232</v>
      </c>
      <c r="P233" s="15">
        <v>224</v>
      </c>
    </row>
    <row r="234" spans="1:16">
      <c r="A234" s="209" t="str">
        <f>"I"&amp;all_sampels_cleaned!B234</f>
        <v>I449</v>
      </c>
      <c r="B234" s="209">
        <v>5</v>
      </c>
      <c r="C234" s="209">
        <v>5</v>
      </c>
      <c r="D234" s="15">
        <v>139</v>
      </c>
      <c r="E234" s="15">
        <v>302</v>
      </c>
      <c r="F234" s="15">
        <v>150</v>
      </c>
      <c r="G234" s="15">
        <v>158</v>
      </c>
      <c r="H234" s="15">
        <v>194</v>
      </c>
      <c r="I234" s="15">
        <v>163</v>
      </c>
      <c r="J234" s="15">
        <v>202</v>
      </c>
      <c r="K234" s="15">
        <v>196</v>
      </c>
      <c r="L234" s="15">
        <v>162</v>
      </c>
      <c r="M234" s="15">
        <v>158</v>
      </c>
      <c r="N234" s="15">
        <v>302</v>
      </c>
      <c r="O234" s="15">
        <v>232</v>
      </c>
      <c r="P234" s="15">
        <v>230</v>
      </c>
    </row>
    <row r="235" spans="1:16">
      <c r="A235" s="209" t="str">
        <f>"I"&amp;all_sampels_cleaned!B235</f>
        <v>I449</v>
      </c>
      <c r="B235" s="209">
        <v>5</v>
      </c>
      <c r="C235" s="209">
        <v>5</v>
      </c>
      <c r="D235" s="15">
        <v>143</v>
      </c>
      <c r="E235" s="15">
        <v>329</v>
      </c>
      <c r="F235" s="15">
        <v>152</v>
      </c>
      <c r="G235" s="15">
        <v>170</v>
      </c>
      <c r="H235" s="15">
        <v>194</v>
      </c>
      <c r="I235" s="15">
        <v>160</v>
      </c>
      <c r="J235" s="15">
        <v>206</v>
      </c>
      <c r="K235" s="15">
        <v>196</v>
      </c>
      <c r="L235" s="15">
        <v>162</v>
      </c>
      <c r="M235" s="15">
        <v>146</v>
      </c>
      <c r="N235" s="15">
        <v>293</v>
      </c>
      <c r="O235" s="15">
        <v>214</v>
      </c>
      <c r="P235" s="15">
        <v>232</v>
      </c>
    </row>
    <row r="236" spans="1:16">
      <c r="A236" s="209" t="str">
        <f>"I"&amp;all_sampels_cleaned!B236</f>
        <v>I211</v>
      </c>
      <c r="B236" s="209">
        <v>6</v>
      </c>
      <c r="C236" s="209">
        <v>6</v>
      </c>
      <c r="D236" s="15">
        <v>139</v>
      </c>
      <c r="E236" s="15">
        <v>302</v>
      </c>
      <c r="F236" s="15">
        <v>142</v>
      </c>
      <c r="G236" s="15">
        <v>186</v>
      </c>
      <c r="H236" s="15">
        <v>194</v>
      </c>
      <c r="I236" s="15">
        <v>163</v>
      </c>
      <c r="J236" s="15">
        <v>202</v>
      </c>
      <c r="K236" s="15">
        <v>196</v>
      </c>
      <c r="L236" s="15">
        <v>150</v>
      </c>
      <c r="M236" s="15">
        <v>122</v>
      </c>
      <c r="N236" s="15">
        <v>302</v>
      </c>
      <c r="O236" s="15">
        <v>232</v>
      </c>
      <c r="P236" s="15">
        <v>214</v>
      </c>
    </row>
    <row r="237" spans="1:16">
      <c r="A237" s="209" t="str">
        <f>"I"&amp;all_sampels_cleaned!B237</f>
        <v>I211</v>
      </c>
      <c r="B237" s="209">
        <v>6</v>
      </c>
      <c r="C237" s="209">
        <v>6</v>
      </c>
      <c r="D237" s="15">
        <v>143</v>
      </c>
      <c r="E237" s="15">
        <v>293</v>
      </c>
      <c r="F237" s="15">
        <v>150</v>
      </c>
      <c r="G237" s="15">
        <v>158</v>
      </c>
      <c r="H237" s="15">
        <v>194</v>
      </c>
      <c r="I237" s="15">
        <v>166</v>
      </c>
      <c r="J237" s="15">
        <v>206</v>
      </c>
      <c r="K237" s="15">
        <v>182</v>
      </c>
      <c r="L237" s="15">
        <v>162</v>
      </c>
      <c r="M237" s="15">
        <v>132</v>
      </c>
      <c r="N237" s="15">
        <v>302</v>
      </c>
      <c r="O237" s="15">
        <v>232</v>
      </c>
      <c r="P237" s="15">
        <v>224</v>
      </c>
    </row>
    <row r="238" spans="1:16">
      <c r="A238" s="209" t="str">
        <f>"I"&amp;all_sampels_cleaned!B238</f>
        <v>I212</v>
      </c>
      <c r="B238" s="209">
        <v>6</v>
      </c>
      <c r="C238" s="209">
        <v>6</v>
      </c>
      <c r="D238" s="15">
        <v>139</v>
      </c>
      <c r="E238" s="15">
        <v>293</v>
      </c>
      <c r="F238" s="15">
        <v>140</v>
      </c>
      <c r="G238" s="15">
        <v>158</v>
      </c>
      <c r="H238" s="15">
        <v>194</v>
      </c>
      <c r="I238" s="15">
        <v>166</v>
      </c>
      <c r="J238" s="15">
        <v>200</v>
      </c>
      <c r="K238" s="15">
        <v>200</v>
      </c>
      <c r="L238" s="15">
        <v>150</v>
      </c>
      <c r="M238" s="15">
        <v>146</v>
      </c>
      <c r="N238" s="15">
        <v>302</v>
      </c>
      <c r="O238" s="15">
        <v>232</v>
      </c>
      <c r="P238" s="15">
        <v>224</v>
      </c>
    </row>
    <row r="239" spans="1:16">
      <c r="A239" s="209" t="str">
        <f>"I"&amp;all_sampels_cleaned!B239</f>
        <v>I212</v>
      </c>
      <c r="B239" s="209">
        <v>6</v>
      </c>
      <c r="C239" s="209">
        <v>6</v>
      </c>
      <c r="D239" s="15">
        <v>143</v>
      </c>
      <c r="E239" s="15">
        <v>329</v>
      </c>
      <c r="F239" s="15">
        <v>140</v>
      </c>
      <c r="G239" s="15">
        <v>154</v>
      </c>
      <c r="H239" s="15">
        <v>200</v>
      </c>
      <c r="I239" s="15">
        <v>166</v>
      </c>
      <c r="J239" s="15">
        <v>202</v>
      </c>
      <c r="K239" s="15">
        <v>196</v>
      </c>
      <c r="L239" s="15">
        <v>162</v>
      </c>
      <c r="M239" s="15">
        <v>158</v>
      </c>
      <c r="N239" s="15">
        <v>302</v>
      </c>
      <c r="O239" s="15">
        <v>232</v>
      </c>
      <c r="P239" s="15">
        <v>232</v>
      </c>
    </row>
    <row r="240" spans="1:16">
      <c r="A240" s="209" t="str">
        <f>"I"&amp;all_sampels_cleaned!B240</f>
        <v>I213</v>
      </c>
      <c r="B240" s="209">
        <v>6</v>
      </c>
      <c r="C240" s="209">
        <v>6</v>
      </c>
      <c r="D240" s="15">
        <v>139</v>
      </c>
      <c r="E240" s="15">
        <v>332</v>
      </c>
      <c r="F240" s="15">
        <v>148</v>
      </c>
      <c r="G240" s="15">
        <v>186</v>
      </c>
      <c r="H240" s="15">
        <v>194</v>
      </c>
      <c r="I240" s="15">
        <v>163</v>
      </c>
      <c r="J240" s="15">
        <v>202</v>
      </c>
      <c r="K240" s="15">
        <v>200</v>
      </c>
      <c r="L240" s="15">
        <v>156</v>
      </c>
      <c r="M240" s="15">
        <v>122</v>
      </c>
      <c r="N240" s="15">
        <v>302</v>
      </c>
      <c r="O240" s="15">
        <v>232</v>
      </c>
      <c r="P240" s="15">
        <v>214</v>
      </c>
    </row>
    <row r="241" spans="1:16">
      <c r="A241" s="209" t="str">
        <f>"I"&amp;all_sampels_cleaned!B241</f>
        <v>I213</v>
      </c>
      <c r="B241" s="209">
        <v>6</v>
      </c>
      <c r="C241" s="209">
        <v>6</v>
      </c>
      <c r="D241" s="15">
        <v>131</v>
      </c>
      <c r="E241" s="15">
        <v>302</v>
      </c>
      <c r="F241" s="15">
        <v>140</v>
      </c>
      <c r="G241" s="15">
        <v>158</v>
      </c>
      <c r="H241" s="15">
        <v>197</v>
      </c>
      <c r="I241" s="15">
        <v>166</v>
      </c>
      <c r="J241" s="15">
        <v>202</v>
      </c>
      <c r="K241" s="15">
        <v>196</v>
      </c>
      <c r="L241" s="15">
        <v>162</v>
      </c>
      <c r="M241" s="15">
        <v>132</v>
      </c>
      <c r="N241" s="15">
        <v>302</v>
      </c>
      <c r="O241" s="15">
        <v>232</v>
      </c>
      <c r="P241" s="15">
        <v>224</v>
      </c>
    </row>
    <row r="242" spans="1:16">
      <c r="A242" s="209" t="str">
        <f>"I"&amp;all_sampels_cleaned!B242</f>
        <v>I214</v>
      </c>
      <c r="B242" s="209">
        <v>6</v>
      </c>
      <c r="C242" s="209">
        <v>6</v>
      </c>
      <c r="D242" s="15">
        <v>139</v>
      </c>
      <c r="E242" s="15">
        <v>332</v>
      </c>
      <c r="F242" s="15">
        <v>142</v>
      </c>
      <c r="G242" s="15">
        <v>158</v>
      </c>
      <c r="H242" s="15">
        <v>194</v>
      </c>
      <c r="I242" s="15">
        <v>166</v>
      </c>
      <c r="J242" s="15">
        <v>200</v>
      </c>
      <c r="K242" s="15">
        <v>184</v>
      </c>
      <c r="L242" s="15">
        <v>150</v>
      </c>
      <c r="M242" s="15">
        <v>122</v>
      </c>
      <c r="N242" s="15">
        <v>302</v>
      </c>
      <c r="O242" s="15">
        <v>232</v>
      </c>
      <c r="P242" s="15">
        <v>224</v>
      </c>
    </row>
    <row r="243" spans="1:16">
      <c r="A243" s="209" t="str">
        <f>"I"&amp;all_sampels_cleaned!B243</f>
        <v>I214</v>
      </c>
      <c r="B243" s="209">
        <v>6</v>
      </c>
      <c r="C243" s="209">
        <v>6</v>
      </c>
      <c r="D243" s="15">
        <v>139</v>
      </c>
      <c r="E243" s="15">
        <v>302</v>
      </c>
      <c r="F243" s="15">
        <v>150</v>
      </c>
      <c r="G243" s="15">
        <v>186</v>
      </c>
      <c r="H243" s="15">
        <v>215</v>
      </c>
      <c r="I243" s="15">
        <v>160</v>
      </c>
      <c r="J243" s="15">
        <v>202</v>
      </c>
      <c r="K243" s="15">
        <v>198</v>
      </c>
      <c r="L243" s="15">
        <v>150</v>
      </c>
      <c r="M243" s="15">
        <v>132</v>
      </c>
      <c r="N243" s="15">
        <v>302</v>
      </c>
      <c r="O243" s="15">
        <v>232</v>
      </c>
      <c r="P243" s="15">
        <v>230</v>
      </c>
    </row>
    <row r="244" spans="1:16">
      <c r="A244" s="209" t="str">
        <f>"I"&amp;all_sampels_cleaned!B244</f>
        <v>I215</v>
      </c>
      <c r="B244" s="209">
        <v>6</v>
      </c>
      <c r="C244" s="209">
        <v>6</v>
      </c>
      <c r="D244" s="15">
        <v>139</v>
      </c>
      <c r="E244" s="15">
        <v>320</v>
      </c>
      <c r="F244" s="15">
        <v>152</v>
      </c>
      <c r="G244" s="15">
        <v>150</v>
      </c>
      <c r="H244" s="15">
        <v>215</v>
      </c>
      <c r="I244" s="15">
        <v>160</v>
      </c>
      <c r="J244" s="15">
        <v>202</v>
      </c>
      <c r="K244" s="15">
        <v>196</v>
      </c>
      <c r="L244" s="15">
        <v>162</v>
      </c>
      <c r="M244" s="15">
        <v>122</v>
      </c>
      <c r="N244" s="15">
        <v>320</v>
      </c>
      <c r="O244" s="15">
        <v>232</v>
      </c>
      <c r="P244" s="15">
        <v>230</v>
      </c>
    </row>
    <row r="245" spans="1:16">
      <c r="A245" s="209" t="str">
        <f>"I"&amp;all_sampels_cleaned!B245</f>
        <v>I215</v>
      </c>
      <c r="B245" s="209">
        <v>6</v>
      </c>
      <c r="C245" s="209">
        <v>6</v>
      </c>
      <c r="D245" s="15">
        <v>143</v>
      </c>
      <c r="E245" s="15">
        <v>338</v>
      </c>
      <c r="F245" s="15">
        <v>142</v>
      </c>
      <c r="G245" s="15">
        <v>138</v>
      </c>
      <c r="H245" s="15">
        <v>215</v>
      </c>
      <c r="I245" s="15">
        <v>163</v>
      </c>
      <c r="J245" s="15">
        <v>202</v>
      </c>
      <c r="K245" s="15">
        <v>196</v>
      </c>
      <c r="L245" s="15">
        <v>150</v>
      </c>
      <c r="M245" s="15">
        <v>132</v>
      </c>
      <c r="N245" s="15">
        <v>302</v>
      </c>
      <c r="O245" s="15">
        <v>232</v>
      </c>
      <c r="P245" s="15">
        <v>167</v>
      </c>
    </row>
    <row r="246" spans="1:16">
      <c r="A246" s="209" t="str">
        <f>"I"&amp;all_sampels_cleaned!B246</f>
        <v>I216</v>
      </c>
      <c r="B246" s="209">
        <v>6</v>
      </c>
      <c r="C246" s="209">
        <v>6</v>
      </c>
      <c r="D246" s="15">
        <v>139</v>
      </c>
      <c r="E246" s="15">
        <v>329</v>
      </c>
      <c r="F246" s="15">
        <v>152</v>
      </c>
      <c r="G246" s="15">
        <v>150</v>
      </c>
      <c r="H246" s="15">
        <v>194</v>
      </c>
      <c r="I246" s="15">
        <v>166</v>
      </c>
      <c r="J246" s="15">
        <v>202</v>
      </c>
      <c r="K246" s="15">
        <v>184</v>
      </c>
      <c r="L246" s="15">
        <v>147</v>
      </c>
      <c r="M246" s="15">
        <v>146</v>
      </c>
      <c r="N246" s="15">
        <v>302</v>
      </c>
      <c r="O246" s="15">
        <v>232</v>
      </c>
      <c r="P246" s="15">
        <v>224</v>
      </c>
    </row>
    <row r="247" spans="1:16">
      <c r="A247" s="209" t="str">
        <f>"I"&amp;all_sampels_cleaned!B247</f>
        <v>I216</v>
      </c>
      <c r="B247" s="209">
        <v>6</v>
      </c>
      <c r="C247" s="209">
        <v>6</v>
      </c>
      <c r="D247" s="15">
        <v>131</v>
      </c>
      <c r="E247" s="15">
        <v>326</v>
      </c>
      <c r="F247" s="15">
        <v>142</v>
      </c>
      <c r="G247" s="15">
        <v>154</v>
      </c>
      <c r="H247" s="15">
        <v>215</v>
      </c>
      <c r="I247" s="15">
        <v>163</v>
      </c>
      <c r="J247" s="15">
        <v>204</v>
      </c>
      <c r="K247" s="15">
        <v>200</v>
      </c>
      <c r="L247" s="15">
        <v>150</v>
      </c>
      <c r="M247" s="15">
        <v>150</v>
      </c>
      <c r="N247" s="15">
        <v>311</v>
      </c>
      <c r="O247" s="15">
        <v>232</v>
      </c>
      <c r="P247" s="15">
        <v>227</v>
      </c>
    </row>
    <row r="248" spans="1:16">
      <c r="A248" s="209" t="str">
        <f>"I"&amp;all_sampels_cleaned!B248</f>
        <v>I217</v>
      </c>
      <c r="B248" s="209">
        <v>6</v>
      </c>
      <c r="C248" s="209">
        <v>6</v>
      </c>
      <c r="D248" s="15">
        <v>143</v>
      </c>
      <c r="E248" s="15">
        <v>302</v>
      </c>
      <c r="F248" s="15">
        <v>150</v>
      </c>
      <c r="G248" s="15">
        <v>150</v>
      </c>
      <c r="H248" s="15">
        <v>194</v>
      </c>
      <c r="I248" s="15">
        <v>163</v>
      </c>
      <c r="J248" s="15">
        <v>202</v>
      </c>
      <c r="K248" s="15">
        <v>196</v>
      </c>
      <c r="L248" s="15">
        <v>162</v>
      </c>
      <c r="M248" s="15">
        <v>134</v>
      </c>
      <c r="N248" s="15">
        <v>302</v>
      </c>
      <c r="O248" s="15">
        <v>232</v>
      </c>
      <c r="P248" s="15">
        <v>217</v>
      </c>
    </row>
    <row r="249" spans="1:16">
      <c r="A249" s="209" t="str">
        <f>"I"&amp;all_sampels_cleaned!B249</f>
        <v>I217</v>
      </c>
      <c r="B249" s="209">
        <v>6</v>
      </c>
      <c r="C249" s="209">
        <v>6</v>
      </c>
      <c r="D249" s="15">
        <v>143</v>
      </c>
      <c r="E249" s="15">
        <v>329</v>
      </c>
      <c r="F249" s="15">
        <v>140</v>
      </c>
      <c r="G249" s="15">
        <v>182</v>
      </c>
      <c r="H249" s="15">
        <v>200</v>
      </c>
      <c r="I249" s="15">
        <v>166</v>
      </c>
      <c r="J249" s="15">
        <v>188</v>
      </c>
      <c r="K249" s="15">
        <v>200</v>
      </c>
      <c r="L249" s="15">
        <v>158</v>
      </c>
      <c r="M249" s="15">
        <v>158</v>
      </c>
      <c r="N249" s="15">
        <v>302</v>
      </c>
      <c r="O249" s="15">
        <v>232</v>
      </c>
      <c r="P249" s="15">
        <v>194</v>
      </c>
    </row>
    <row r="250" spans="1:16">
      <c r="A250" s="209" t="str">
        <f>"I"&amp;all_sampels_cleaned!B250</f>
        <v>I218</v>
      </c>
      <c r="B250" s="209">
        <v>6</v>
      </c>
      <c r="C250" s="209">
        <v>6</v>
      </c>
      <c r="D250" s="15">
        <v>139</v>
      </c>
      <c r="E250" s="15">
        <v>302</v>
      </c>
      <c r="F250" s="15">
        <v>138</v>
      </c>
      <c r="G250" s="15">
        <v>154</v>
      </c>
      <c r="H250" s="15">
        <v>194</v>
      </c>
      <c r="I250" s="15">
        <v>163</v>
      </c>
      <c r="J250" s="15">
        <v>202</v>
      </c>
      <c r="K250" s="15">
        <v>196</v>
      </c>
      <c r="L250" s="15">
        <v>162</v>
      </c>
      <c r="M250" s="15">
        <v>124</v>
      </c>
      <c r="N250" s="15">
        <v>302</v>
      </c>
      <c r="O250" s="15">
        <v>232</v>
      </c>
      <c r="P250" s="15">
        <v>224</v>
      </c>
    </row>
    <row r="251" spans="1:16">
      <c r="A251" s="209" t="str">
        <f>"I"&amp;all_sampels_cleaned!B251</f>
        <v>I218</v>
      </c>
      <c r="B251" s="209">
        <v>6</v>
      </c>
      <c r="C251" s="209">
        <v>6</v>
      </c>
      <c r="D251" s="15">
        <v>139</v>
      </c>
      <c r="E251" s="15">
        <v>293</v>
      </c>
      <c r="F251" s="15">
        <v>140</v>
      </c>
      <c r="G251" s="15">
        <v>154</v>
      </c>
      <c r="H251" s="15">
        <v>194</v>
      </c>
      <c r="I251" s="15">
        <v>166</v>
      </c>
      <c r="J251" s="15">
        <v>202</v>
      </c>
      <c r="K251" s="15">
        <v>196</v>
      </c>
      <c r="L251" s="15">
        <v>162</v>
      </c>
      <c r="M251" s="15">
        <v>134</v>
      </c>
      <c r="N251" s="15">
        <v>293</v>
      </c>
      <c r="O251" s="15">
        <v>216</v>
      </c>
      <c r="P251" s="15">
        <v>224</v>
      </c>
    </row>
    <row r="252" spans="1:16">
      <c r="A252" s="209" t="str">
        <f>"I"&amp;all_sampels_cleaned!B252</f>
        <v>I219</v>
      </c>
      <c r="B252" s="209">
        <v>6</v>
      </c>
      <c r="C252" s="209">
        <v>6</v>
      </c>
      <c r="D252" s="15">
        <v>139</v>
      </c>
      <c r="E252" s="15">
        <v>302</v>
      </c>
      <c r="F252" s="15">
        <v>152</v>
      </c>
      <c r="G252" s="15">
        <v>158</v>
      </c>
      <c r="H252" s="15">
        <v>194</v>
      </c>
      <c r="I252" s="15">
        <v>163</v>
      </c>
      <c r="J252" s="15">
        <v>202</v>
      </c>
      <c r="K252" s="15">
        <v>196</v>
      </c>
      <c r="L252" s="15">
        <v>168</v>
      </c>
      <c r="M252" s="15">
        <v>154</v>
      </c>
      <c r="N252" s="15">
        <v>302</v>
      </c>
      <c r="O252" s="15">
        <v>232</v>
      </c>
      <c r="P252" s="15">
        <v>224</v>
      </c>
    </row>
    <row r="253" spans="1:16">
      <c r="A253" s="209" t="str">
        <f>"I"&amp;all_sampels_cleaned!B253</f>
        <v>I219</v>
      </c>
      <c r="B253" s="209">
        <v>6</v>
      </c>
      <c r="C253" s="209">
        <v>6</v>
      </c>
      <c r="D253" s="15">
        <v>139</v>
      </c>
      <c r="E253" s="15">
        <v>338</v>
      </c>
      <c r="F253" s="15">
        <v>140</v>
      </c>
      <c r="G253" s="15">
        <v>158</v>
      </c>
      <c r="H253" s="15">
        <v>194</v>
      </c>
      <c r="I253" s="15">
        <v>163</v>
      </c>
      <c r="J253" s="15">
        <v>206</v>
      </c>
      <c r="K253" s="15">
        <v>196</v>
      </c>
      <c r="L253" s="15">
        <v>162</v>
      </c>
      <c r="M253" s="15">
        <v>124</v>
      </c>
      <c r="N253" s="15">
        <v>293</v>
      </c>
      <c r="O253" s="15">
        <v>232</v>
      </c>
      <c r="P253" s="15">
        <v>230</v>
      </c>
    </row>
    <row r="254" spans="1:16">
      <c r="A254" s="209" t="str">
        <f>"I"&amp;all_sampels_cleaned!B254</f>
        <v>I220</v>
      </c>
      <c r="B254" s="209">
        <v>6</v>
      </c>
      <c r="C254" s="209">
        <v>6</v>
      </c>
      <c r="D254" s="15">
        <v>143</v>
      </c>
      <c r="E254" s="15">
        <v>302</v>
      </c>
      <c r="F254" s="15">
        <v>150</v>
      </c>
      <c r="G254" s="15">
        <v>158</v>
      </c>
      <c r="H254" s="15">
        <v>194</v>
      </c>
      <c r="I254" s="15">
        <v>160</v>
      </c>
      <c r="J254" s="15">
        <v>202</v>
      </c>
      <c r="K254" s="15">
        <v>200</v>
      </c>
      <c r="L254" s="15">
        <v>162</v>
      </c>
      <c r="M254" s="15">
        <v>122</v>
      </c>
      <c r="N254" s="15">
        <v>302</v>
      </c>
      <c r="O254" s="15">
        <v>232</v>
      </c>
      <c r="P254" s="15">
        <v>224</v>
      </c>
    </row>
    <row r="255" spans="1:16">
      <c r="A255" s="209" t="str">
        <f>"I"&amp;all_sampels_cleaned!B255</f>
        <v>I220</v>
      </c>
      <c r="B255" s="209">
        <v>6</v>
      </c>
      <c r="C255" s="209">
        <v>6</v>
      </c>
      <c r="D255" s="15">
        <v>139</v>
      </c>
      <c r="E255" s="15">
        <v>302</v>
      </c>
      <c r="F255" s="15">
        <v>154</v>
      </c>
      <c r="G255" s="15">
        <v>154</v>
      </c>
      <c r="H255" s="15">
        <v>194</v>
      </c>
      <c r="I255" s="15">
        <v>163</v>
      </c>
      <c r="J255" s="15">
        <v>204</v>
      </c>
      <c r="K255" s="15">
        <v>196</v>
      </c>
      <c r="L255" s="15">
        <v>162</v>
      </c>
      <c r="M255" s="15">
        <v>132</v>
      </c>
      <c r="N255" s="15">
        <v>302</v>
      </c>
      <c r="O255" s="15">
        <v>232</v>
      </c>
      <c r="P255" s="15">
        <v>230</v>
      </c>
    </row>
    <row r="256" spans="1:16">
      <c r="A256" s="209" t="str">
        <f>"I"&amp;all_sampels_cleaned!B256</f>
        <v>I221</v>
      </c>
      <c r="B256" s="209">
        <v>6</v>
      </c>
      <c r="C256" s="209">
        <v>6</v>
      </c>
      <c r="D256" s="15">
        <v>139</v>
      </c>
      <c r="E256" s="15">
        <v>332</v>
      </c>
      <c r="F256" s="15">
        <v>152</v>
      </c>
      <c r="G256" s="15">
        <v>170</v>
      </c>
      <c r="H256" s="15">
        <v>194</v>
      </c>
      <c r="I256" s="15">
        <v>163</v>
      </c>
      <c r="J256" s="15">
        <v>202</v>
      </c>
      <c r="K256" s="15">
        <v>196</v>
      </c>
      <c r="L256" s="15">
        <v>168</v>
      </c>
      <c r="M256" s="15">
        <v>122</v>
      </c>
      <c r="N256" s="15">
        <v>293</v>
      </c>
      <c r="O256" s="15">
        <v>232</v>
      </c>
      <c r="P256" s="15">
        <v>224</v>
      </c>
    </row>
    <row r="257" spans="1:16">
      <c r="A257" s="209" t="str">
        <f>"I"&amp;all_sampels_cleaned!B257</f>
        <v>I221</v>
      </c>
      <c r="B257" s="209">
        <v>6</v>
      </c>
      <c r="C257" s="209">
        <v>6</v>
      </c>
      <c r="D257" s="15">
        <v>143</v>
      </c>
      <c r="E257" s="15">
        <v>332</v>
      </c>
      <c r="F257" s="15">
        <v>152</v>
      </c>
      <c r="G257" s="15">
        <v>138</v>
      </c>
      <c r="H257" s="15">
        <v>194</v>
      </c>
      <c r="I257" s="15">
        <v>166</v>
      </c>
      <c r="J257" s="15">
        <v>202</v>
      </c>
      <c r="K257" s="15">
        <v>196</v>
      </c>
      <c r="L257" s="15">
        <v>150</v>
      </c>
      <c r="M257" s="15">
        <v>132</v>
      </c>
      <c r="N257" s="15">
        <v>302</v>
      </c>
      <c r="O257" s="15">
        <v>232</v>
      </c>
      <c r="P257" s="15">
        <v>224</v>
      </c>
    </row>
    <row r="258" spans="1:16">
      <c r="A258" s="209" t="str">
        <f>"I"&amp;all_sampels_cleaned!B258</f>
        <v>I222</v>
      </c>
      <c r="B258" s="209">
        <v>6</v>
      </c>
      <c r="C258" s="209">
        <v>6</v>
      </c>
      <c r="D258" s="15">
        <v>139</v>
      </c>
      <c r="E258" s="15">
        <v>302</v>
      </c>
      <c r="F258" s="15">
        <v>142</v>
      </c>
      <c r="G258" s="15">
        <v>150</v>
      </c>
      <c r="H258" s="15">
        <v>200</v>
      </c>
      <c r="I258" s="15">
        <v>163</v>
      </c>
      <c r="J258" s="15">
        <v>202</v>
      </c>
      <c r="K258" s="15">
        <v>196</v>
      </c>
      <c r="L258" s="15">
        <v>150</v>
      </c>
      <c r="M258" s="15">
        <v>154</v>
      </c>
      <c r="N258" s="15">
        <v>302</v>
      </c>
      <c r="O258" s="15">
        <v>232</v>
      </c>
      <c r="P258" s="15">
        <v>224</v>
      </c>
    </row>
    <row r="259" spans="1:16">
      <c r="A259" s="209" t="str">
        <f>"I"&amp;all_sampels_cleaned!B259</f>
        <v>I222</v>
      </c>
      <c r="B259" s="209">
        <v>6</v>
      </c>
      <c r="C259" s="209">
        <v>6</v>
      </c>
      <c r="D259" s="15">
        <v>143</v>
      </c>
      <c r="E259" s="15">
        <v>302</v>
      </c>
      <c r="F259" s="15">
        <v>150</v>
      </c>
      <c r="G259" s="15">
        <v>187</v>
      </c>
      <c r="H259" s="15">
        <v>215</v>
      </c>
      <c r="I259" s="15">
        <v>163</v>
      </c>
      <c r="J259" s="15">
        <v>202</v>
      </c>
      <c r="K259" s="15">
        <v>182</v>
      </c>
      <c r="L259" s="15">
        <v>162</v>
      </c>
      <c r="M259" s="15">
        <v>132</v>
      </c>
      <c r="N259" s="15">
        <v>293</v>
      </c>
      <c r="O259" s="15">
        <v>232</v>
      </c>
      <c r="P259" s="15">
        <v>224</v>
      </c>
    </row>
    <row r="260" spans="1:16">
      <c r="A260" s="209" t="str">
        <f>"I"&amp;all_sampels_cleaned!B260</f>
        <v>I223</v>
      </c>
      <c r="B260" s="209">
        <v>6</v>
      </c>
      <c r="C260" s="209">
        <v>6</v>
      </c>
      <c r="D260" s="15">
        <v>139</v>
      </c>
      <c r="E260" s="15">
        <v>302</v>
      </c>
      <c r="F260" s="15">
        <v>152</v>
      </c>
      <c r="G260" s="15">
        <v>150</v>
      </c>
      <c r="H260" s="15">
        <v>194</v>
      </c>
      <c r="I260" s="15">
        <v>160</v>
      </c>
      <c r="J260" s="15">
        <v>202</v>
      </c>
      <c r="K260" s="15">
        <v>196</v>
      </c>
      <c r="L260" s="15">
        <v>150</v>
      </c>
      <c r="M260" s="15">
        <v>122</v>
      </c>
      <c r="N260" s="15">
        <v>302</v>
      </c>
      <c r="O260" s="15">
        <v>232</v>
      </c>
      <c r="P260" s="15">
        <v>224</v>
      </c>
    </row>
    <row r="261" spans="1:16">
      <c r="A261" s="209" t="str">
        <f>"I"&amp;all_sampels_cleaned!B261</f>
        <v>I223</v>
      </c>
      <c r="B261" s="209">
        <v>6</v>
      </c>
      <c r="C261" s="209">
        <v>6</v>
      </c>
      <c r="D261" s="15">
        <v>131</v>
      </c>
      <c r="E261" s="15">
        <v>329</v>
      </c>
      <c r="F261" s="15">
        <v>142</v>
      </c>
      <c r="G261" s="15">
        <v>154</v>
      </c>
      <c r="H261" s="15">
        <v>215</v>
      </c>
      <c r="I261" s="15">
        <v>163</v>
      </c>
      <c r="J261" s="15">
        <v>202</v>
      </c>
      <c r="K261" s="15">
        <v>196</v>
      </c>
      <c r="L261" s="15">
        <v>162</v>
      </c>
      <c r="M261" s="15">
        <v>132</v>
      </c>
      <c r="N261" s="15">
        <v>293</v>
      </c>
      <c r="O261" s="15">
        <v>232</v>
      </c>
      <c r="P261" s="15">
        <v>217</v>
      </c>
    </row>
    <row r="262" spans="1:16">
      <c r="A262" s="209" t="str">
        <f>"I"&amp;all_sampels_cleaned!B262</f>
        <v>I224</v>
      </c>
      <c r="B262" s="209">
        <v>6</v>
      </c>
      <c r="C262" s="209">
        <v>6</v>
      </c>
      <c r="D262" s="15">
        <v>139</v>
      </c>
      <c r="E262" s="15">
        <v>302</v>
      </c>
      <c r="F262" s="15">
        <v>152</v>
      </c>
      <c r="G262" s="15">
        <v>158</v>
      </c>
      <c r="H262" s="15">
        <v>194</v>
      </c>
      <c r="I262" s="15">
        <v>163</v>
      </c>
      <c r="J262" s="15">
        <v>202</v>
      </c>
      <c r="K262" s="15">
        <v>196</v>
      </c>
      <c r="L262" s="15">
        <v>168</v>
      </c>
      <c r="M262" s="15">
        <v>122</v>
      </c>
      <c r="N262" s="15">
        <v>302</v>
      </c>
      <c r="O262" s="15">
        <v>232</v>
      </c>
      <c r="P262" s="15">
        <v>224</v>
      </c>
    </row>
    <row r="263" spans="1:16">
      <c r="A263" s="209" t="str">
        <f>"I"&amp;all_sampels_cleaned!B263</f>
        <v>I224</v>
      </c>
      <c r="B263" s="209">
        <v>6</v>
      </c>
      <c r="C263" s="209">
        <v>6</v>
      </c>
      <c r="D263" s="15">
        <v>131</v>
      </c>
      <c r="E263" s="15">
        <v>293</v>
      </c>
      <c r="F263" s="15">
        <v>152</v>
      </c>
      <c r="G263" s="15">
        <v>138</v>
      </c>
      <c r="H263" s="15">
        <v>194</v>
      </c>
      <c r="I263" s="15">
        <v>166</v>
      </c>
      <c r="J263" s="15">
        <v>206</v>
      </c>
      <c r="K263" s="15">
        <v>196</v>
      </c>
      <c r="L263" s="15">
        <v>168</v>
      </c>
      <c r="M263" s="15">
        <v>132</v>
      </c>
      <c r="N263" s="15">
        <v>293</v>
      </c>
      <c r="O263" s="15">
        <v>216</v>
      </c>
      <c r="P263" s="15">
        <v>224</v>
      </c>
    </row>
    <row r="264" spans="1:16">
      <c r="A264" s="209" t="str">
        <f>"I"&amp;all_sampels_cleaned!B264</f>
        <v>I225</v>
      </c>
      <c r="B264" s="209">
        <v>6</v>
      </c>
      <c r="C264" s="209">
        <v>6</v>
      </c>
      <c r="D264" s="15">
        <v>143</v>
      </c>
      <c r="E264" s="15">
        <v>302</v>
      </c>
      <c r="F264" s="15">
        <v>138</v>
      </c>
      <c r="G264" s="15">
        <v>186</v>
      </c>
      <c r="H264" s="15">
        <v>194</v>
      </c>
      <c r="I264" s="15">
        <v>163</v>
      </c>
      <c r="J264" s="15">
        <v>202</v>
      </c>
      <c r="K264" s="15">
        <v>182</v>
      </c>
      <c r="L264" s="15">
        <v>162</v>
      </c>
      <c r="M264" s="15">
        <v>122</v>
      </c>
      <c r="N264" s="15">
        <v>302</v>
      </c>
      <c r="O264" s="15">
        <v>232</v>
      </c>
      <c r="P264" s="15">
        <v>224</v>
      </c>
    </row>
    <row r="265" spans="1:16">
      <c r="A265" s="209" t="str">
        <f>"I"&amp;all_sampels_cleaned!B265</f>
        <v>I225</v>
      </c>
      <c r="B265" s="209">
        <v>6</v>
      </c>
      <c r="C265" s="209">
        <v>6</v>
      </c>
      <c r="D265" s="15">
        <v>139</v>
      </c>
      <c r="E265" s="15">
        <v>329</v>
      </c>
      <c r="F265" s="15">
        <v>150</v>
      </c>
      <c r="G265" s="15">
        <v>186</v>
      </c>
      <c r="H265" s="15">
        <v>215</v>
      </c>
      <c r="I265" s="15">
        <v>160</v>
      </c>
      <c r="J265" s="15">
        <v>202</v>
      </c>
      <c r="K265" s="15">
        <v>196</v>
      </c>
      <c r="L265" s="15">
        <v>162</v>
      </c>
      <c r="M265" s="15">
        <v>132</v>
      </c>
      <c r="N265" s="15">
        <v>311</v>
      </c>
      <c r="O265" s="15">
        <v>232</v>
      </c>
      <c r="P265" s="15">
        <v>194</v>
      </c>
    </row>
    <row r="266" spans="1:16">
      <c r="A266" s="209" t="str">
        <f>"I"&amp;all_sampels_cleaned!B266</f>
        <v>I227</v>
      </c>
      <c r="B266" s="209">
        <v>6</v>
      </c>
      <c r="C266" s="209">
        <v>6</v>
      </c>
      <c r="D266" s="15">
        <v>131</v>
      </c>
      <c r="E266" s="15">
        <v>332</v>
      </c>
      <c r="F266" s="15">
        <v>150</v>
      </c>
      <c r="G266" s="15">
        <v>170</v>
      </c>
      <c r="H266" s="15">
        <v>194</v>
      </c>
      <c r="I266" s="15">
        <v>163</v>
      </c>
      <c r="J266" s="15">
        <v>202</v>
      </c>
      <c r="K266" s="15">
        <v>184</v>
      </c>
      <c r="L266" s="15">
        <v>168</v>
      </c>
      <c r="M266" s="15">
        <v>122</v>
      </c>
      <c r="N266" s="15">
        <v>320</v>
      </c>
      <c r="O266" s="15">
        <v>232</v>
      </c>
      <c r="P266" s="15">
        <v>224</v>
      </c>
    </row>
    <row r="267" spans="1:16">
      <c r="A267" s="209" t="str">
        <f>"I"&amp;all_sampels_cleaned!B267</f>
        <v>I227</v>
      </c>
      <c r="B267" s="209">
        <v>6</v>
      </c>
      <c r="C267" s="209">
        <v>6</v>
      </c>
      <c r="D267" s="15">
        <v>139</v>
      </c>
      <c r="E267" s="15">
        <v>302</v>
      </c>
      <c r="F267" s="15">
        <v>148</v>
      </c>
      <c r="G267" s="15">
        <v>154</v>
      </c>
      <c r="H267" s="15">
        <v>197</v>
      </c>
      <c r="I267" s="15">
        <v>166</v>
      </c>
      <c r="J267" s="15">
        <v>202</v>
      </c>
      <c r="K267" s="15">
        <v>200</v>
      </c>
      <c r="L267" s="15">
        <v>162</v>
      </c>
      <c r="M267" s="15">
        <v>132</v>
      </c>
      <c r="N267" s="15">
        <v>302</v>
      </c>
      <c r="O267" s="15">
        <v>232</v>
      </c>
      <c r="P267" s="15">
        <v>230</v>
      </c>
    </row>
    <row r="268" spans="1:16">
      <c r="A268" s="209" t="str">
        <f>"I"&amp;all_sampels_cleaned!B268</f>
        <v>I228</v>
      </c>
      <c r="B268" s="209">
        <v>6</v>
      </c>
      <c r="C268" s="209">
        <v>6</v>
      </c>
      <c r="D268" s="15">
        <v>131</v>
      </c>
      <c r="E268" s="15">
        <v>302</v>
      </c>
      <c r="F268" s="15">
        <v>150</v>
      </c>
      <c r="G268" s="15">
        <v>186</v>
      </c>
      <c r="H268" s="15">
        <v>200</v>
      </c>
      <c r="I268" s="15">
        <v>163</v>
      </c>
      <c r="J268" s="15">
        <v>202</v>
      </c>
      <c r="K268" s="15">
        <v>196</v>
      </c>
      <c r="L268" s="15">
        <v>162</v>
      </c>
      <c r="M268" s="15">
        <v>122</v>
      </c>
      <c r="N268" s="15">
        <v>302</v>
      </c>
      <c r="O268" s="15">
        <v>232</v>
      </c>
      <c r="P268" s="15">
        <v>224</v>
      </c>
    </row>
    <row r="269" spans="1:16">
      <c r="A269" s="209" t="str">
        <f>"I"&amp;all_sampels_cleaned!B269</f>
        <v>I228</v>
      </c>
      <c r="B269" s="209">
        <v>6</v>
      </c>
      <c r="C269" s="209">
        <v>6</v>
      </c>
      <c r="D269" s="15">
        <v>139</v>
      </c>
      <c r="E269" s="15">
        <v>293</v>
      </c>
      <c r="F269" s="15">
        <v>150</v>
      </c>
      <c r="G269" s="15">
        <v>158</v>
      </c>
      <c r="H269" s="15">
        <v>215</v>
      </c>
      <c r="I269" s="15">
        <v>166</v>
      </c>
      <c r="J269" s="15">
        <v>206</v>
      </c>
      <c r="K269" s="15">
        <v>184</v>
      </c>
      <c r="L269" s="15">
        <v>162</v>
      </c>
      <c r="M269" s="15">
        <v>132</v>
      </c>
      <c r="N269" s="15">
        <v>302</v>
      </c>
      <c r="O269" s="15">
        <v>216</v>
      </c>
      <c r="P269" s="15">
        <v>224</v>
      </c>
    </row>
    <row r="270" spans="1:16">
      <c r="A270" s="209" t="str">
        <f>"I"&amp;all_sampels_cleaned!B270</f>
        <v>I229</v>
      </c>
      <c r="B270" s="209">
        <v>6</v>
      </c>
      <c r="C270" s="209">
        <v>6</v>
      </c>
      <c r="D270" s="15">
        <v>139</v>
      </c>
      <c r="E270" s="15">
        <v>282</v>
      </c>
      <c r="F270" s="15">
        <v>152</v>
      </c>
      <c r="G270" s="15">
        <v>158</v>
      </c>
      <c r="H270" s="15">
        <v>194</v>
      </c>
      <c r="I270" s="15">
        <v>166</v>
      </c>
      <c r="J270" s="15">
        <v>202</v>
      </c>
      <c r="K270" s="15">
        <v>182</v>
      </c>
      <c r="L270" s="15">
        <v>150</v>
      </c>
      <c r="M270" s="15">
        <v>146</v>
      </c>
      <c r="N270" s="15">
        <v>302</v>
      </c>
      <c r="O270" s="15">
        <v>232</v>
      </c>
      <c r="P270" s="15">
        <v>194</v>
      </c>
    </row>
    <row r="271" spans="1:16">
      <c r="A271" s="209" t="str">
        <f>"I"&amp;all_sampels_cleaned!B271</f>
        <v>I229</v>
      </c>
      <c r="B271" s="209">
        <v>6</v>
      </c>
      <c r="C271" s="209">
        <v>6</v>
      </c>
      <c r="D271" s="15">
        <v>139</v>
      </c>
      <c r="E271" s="15">
        <v>338</v>
      </c>
      <c r="F271" s="15">
        <v>150</v>
      </c>
      <c r="G271" s="15">
        <v>138</v>
      </c>
      <c r="H271" s="15">
        <v>194</v>
      </c>
      <c r="I271" s="15">
        <v>166</v>
      </c>
      <c r="J271" s="15">
        <v>206</v>
      </c>
      <c r="K271" s="15">
        <v>196</v>
      </c>
      <c r="L271" s="15">
        <v>150</v>
      </c>
      <c r="M271" s="15">
        <v>158</v>
      </c>
      <c r="N271" s="15">
        <v>302</v>
      </c>
      <c r="O271" s="15">
        <v>232</v>
      </c>
      <c r="P271" s="15">
        <v>224</v>
      </c>
    </row>
    <row r="272" spans="1:16">
      <c r="A272" s="209" t="str">
        <f>"I"&amp;all_sampels_cleaned!B272</f>
        <v>I230</v>
      </c>
      <c r="B272" s="209">
        <v>6</v>
      </c>
      <c r="C272" s="209">
        <v>6</v>
      </c>
      <c r="D272" s="15">
        <v>139</v>
      </c>
      <c r="E272" s="15">
        <v>302</v>
      </c>
      <c r="F272" s="15">
        <v>152</v>
      </c>
      <c r="G272" s="15">
        <v>154</v>
      </c>
      <c r="H272" s="15">
        <v>194</v>
      </c>
      <c r="I272" s="15">
        <v>163</v>
      </c>
      <c r="J272" s="15">
        <v>202</v>
      </c>
      <c r="K272" s="15">
        <v>184</v>
      </c>
      <c r="L272" s="15">
        <v>150</v>
      </c>
      <c r="M272" s="15">
        <v>146</v>
      </c>
      <c r="N272" s="15">
        <v>302</v>
      </c>
      <c r="O272" s="15">
        <v>232</v>
      </c>
      <c r="P272" s="15">
        <v>194</v>
      </c>
    </row>
    <row r="273" spans="1:16">
      <c r="A273" s="209" t="str">
        <f>"I"&amp;all_sampels_cleaned!B273</f>
        <v>I230</v>
      </c>
      <c r="B273" s="209">
        <v>6</v>
      </c>
      <c r="C273" s="209">
        <v>6</v>
      </c>
      <c r="D273" s="15">
        <v>139</v>
      </c>
      <c r="E273" s="15">
        <v>302</v>
      </c>
      <c r="F273" s="15">
        <v>140</v>
      </c>
      <c r="G273" s="15">
        <v>186</v>
      </c>
      <c r="H273" s="15">
        <v>215</v>
      </c>
      <c r="I273" s="15">
        <v>166</v>
      </c>
      <c r="J273" s="15">
        <v>204</v>
      </c>
      <c r="K273" s="15">
        <v>200</v>
      </c>
      <c r="L273" s="15">
        <v>162</v>
      </c>
      <c r="M273" s="15">
        <v>146</v>
      </c>
      <c r="N273" s="15">
        <v>299</v>
      </c>
      <c r="O273" s="15">
        <v>232</v>
      </c>
      <c r="P273" s="15">
        <v>224</v>
      </c>
    </row>
    <row r="274" spans="1:16">
      <c r="A274" s="209" t="str">
        <f>"I"&amp;all_sampels_cleaned!B274</f>
        <v>I231</v>
      </c>
      <c r="B274" s="209">
        <v>6</v>
      </c>
      <c r="C274" s="209">
        <v>6</v>
      </c>
      <c r="D274" s="15">
        <v>139</v>
      </c>
      <c r="E274" s="15">
        <v>329</v>
      </c>
      <c r="F274" s="15">
        <v>152</v>
      </c>
      <c r="G274" s="15">
        <v>150</v>
      </c>
      <c r="H274" s="15">
        <v>194</v>
      </c>
      <c r="I274" s="15">
        <v>154</v>
      </c>
      <c r="J274" s="15">
        <v>202</v>
      </c>
      <c r="K274" s="15">
        <v>182</v>
      </c>
      <c r="L274" s="15">
        <v>150</v>
      </c>
      <c r="M274" s="15">
        <v>122</v>
      </c>
      <c r="N274" s="15">
        <v>302</v>
      </c>
      <c r="O274" s="15">
        <v>232</v>
      </c>
      <c r="P274" s="15">
        <v>214</v>
      </c>
    </row>
    <row r="275" spans="1:16">
      <c r="A275" s="209" t="str">
        <f>"I"&amp;all_sampels_cleaned!B275</f>
        <v>I231</v>
      </c>
      <c r="B275" s="209">
        <v>6</v>
      </c>
      <c r="C275" s="209">
        <v>6</v>
      </c>
      <c r="D275" s="15">
        <v>143</v>
      </c>
      <c r="E275" s="15">
        <v>338</v>
      </c>
      <c r="F275" s="15">
        <v>150</v>
      </c>
      <c r="G275" s="15">
        <v>158</v>
      </c>
      <c r="H275" s="15">
        <v>215</v>
      </c>
      <c r="I275" s="15">
        <v>166</v>
      </c>
      <c r="J275" s="15">
        <v>202</v>
      </c>
      <c r="K275" s="15">
        <v>196</v>
      </c>
      <c r="L275" s="15">
        <v>162</v>
      </c>
      <c r="M275" s="15">
        <v>132</v>
      </c>
      <c r="N275" s="15">
        <v>320</v>
      </c>
      <c r="O275" s="15">
        <v>232</v>
      </c>
      <c r="P275" s="15">
        <v>224</v>
      </c>
    </row>
    <row r="276" spans="1:16">
      <c r="A276" s="209" t="str">
        <f>"I"&amp;all_sampels_cleaned!B276</f>
        <v>I232</v>
      </c>
      <c r="B276" s="209">
        <v>6</v>
      </c>
      <c r="C276" s="209">
        <v>6</v>
      </c>
      <c r="D276" s="15">
        <v>139</v>
      </c>
      <c r="E276" s="15">
        <v>302</v>
      </c>
      <c r="F276" s="15">
        <v>150</v>
      </c>
      <c r="G276" s="15">
        <v>170</v>
      </c>
      <c r="H276" s="15">
        <v>194</v>
      </c>
      <c r="I276" s="15">
        <v>163</v>
      </c>
      <c r="J276" s="15">
        <v>204</v>
      </c>
      <c r="K276" s="15">
        <v>184</v>
      </c>
      <c r="L276" s="15">
        <v>168</v>
      </c>
      <c r="M276" s="15">
        <v>146</v>
      </c>
      <c r="N276" s="15">
        <v>320</v>
      </c>
      <c r="O276" s="15">
        <v>232</v>
      </c>
      <c r="P276" s="15">
        <v>214</v>
      </c>
    </row>
    <row r="277" spans="1:16">
      <c r="A277" s="209" t="str">
        <f>"I"&amp;all_sampels_cleaned!B277</f>
        <v>I232</v>
      </c>
      <c r="B277" s="209">
        <v>6</v>
      </c>
      <c r="C277" s="209">
        <v>6</v>
      </c>
      <c r="D277" s="15">
        <v>143</v>
      </c>
      <c r="E277" s="15">
        <v>329</v>
      </c>
      <c r="F277" s="15">
        <v>154</v>
      </c>
      <c r="G277" s="15">
        <v>154</v>
      </c>
      <c r="H277" s="15">
        <v>215</v>
      </c>
      <c r="I277" s="15">
        <v>166</v>
      </c>
      <c r="J277" s="15">
        <v>210</v>
      </c>
      <c r="K277" s="15">
        <v>184</v>
      </c>
      <c r="L277" s="15">
        <v>162</v>
      </c>
      <c r="M277" s="15">
        <v>122</v>
      </c>
      <c r="N277" s="15">
        <v>302</v>
      </c>
      <c r="O277" s="15">
        <v>232</v>
      </c>
      <c r="P277" s="15">
        <v>224</v>
      </c>
    </row>
    <row r="278" spans="1:16">
      <c r="A278" s="209" t="str">
        <f>"I"&amp;all_sampels_cleaned!B278</f>
        <v>I233</v>
      </c>
      <c r="B278" s="209">
        <v>6</v>
      </c>
      <c r="C278" s="209">
        <v>6</v>
      </c>
      <c r="D278" s="15">
        <v>139</v>
      </c>
      <c r="E278" s="15">
        <v>332</v>
      </c>
      <c r="F278" s="15">
        <v>150</v>
      </c>
      <c r="G278" s="15">
        <v>186</v>
      </c>
      <c r="H278" s="15">
        <v>194</v>
      </c>
      <c r="I278" s="15">
        <v>160</v>
      </c>
      <c r="J278" s="15">
        <v>202</v>
      </c>
      <c r="K278" s="15">
        <v>196</v>
      </c>
      <c r="L278" s="15">
        <v>162</v>
      </c>
      <c r="M278" s="15">
        <v>122</v>
      </c>
      <c r="N278" s="15">
        <v>302</v>
      </c>
      <c r="O278" s="15">
        <v>232</v>
      </c>
      <c r="P278" s="15">
        <v>227</v>
      </c>
    </row>
    <row r="279" spans="1:16">
      <c r="A279" s="209" t="str">
        <f>"I"&amp;all_sampels_cleaned!B279</f>
        <v>I233</v>
      </c>
      <c r="B279" s="209">
        <v>6</v>
      </c>
      <c r="C279" s="209">
        <v>6</v>
      </c>
      <c r="D279" s="15">
        <v>143</v>
      </c>
      <c r="E279" s="15">
        <v>302</v>
      </c>
      <c r="F279" s="15">
        <v>150</v>
      </c>
      <c r="G279" s="15">
        <v>142</v>
      </c>
      <c r="H279" s="15">
        <v>197</v>
      </c>
      <c r="I279" s="15">
        <v>163</v>
      </c>
      <c r="J279" s="15">
        <v>202</v>
      </c>
      <c r="K279" s="15">
        <v>196</v>
      </c>
      <c r="L279" s="15">
        <v>150</v>
      </c>
      <c r="M279" s="15">
        <v>132</v>
      </c>
      <c r="N279" s="15">
        <v>293</v>
      </c>
      <c r="O279" s="15">
        <v>232</v>
      </c>
      <c r="P279" s="15">
        <v>232</v>
      </c>
    </row>
    <row r="280" spans="1:16">
      <c r="A280" s="209" t="str">
        <f>"I"&amp;all_sampels_cleaned!B280</f>
        <v>I234</v>
      </c>
      <c r="B280" s="209">
        <v>6</v>
      </c>
      <c r="C280" s="209">
        <v>6</v>
      </c>
      <c r="D280" s="15">
        <v>131</v>
      </c>
      <c r="E280" s="15">
        <v>329</v>
      </c>
      <c r="F280" s="15">
        <v>150</v>
      </c>
      <c r="G280" s="15">
        <v>158</v>
      </c>
      <c r="H280" s="15">
        <v>197</v>
      </c>
      <c r="I280" s="15">
        <v>166</v>
      </c>
      <c r="J280" s="15">
        <v>200</v>
      </c>
      <c r="K280" s="15">
        <v>196</v>
      </c>
      <c r="L280" s="15">
        <v>168</v>
      </c>
      <c r="M280" s="15">
        <v>138</v>
      </c>
      <c r="N280" s="15">
        <v>293</v>
      </c>
      <c r="O280" s="15">
        <v>232</v>
      </c>
      <c r="P280" s="15">
        <v>224</v>
      </c>
    </row>
    <row r="281" spans="1:16">
      <c r="A281" s="209" t="str">
        <f>"I"&amp;all_sampels_cleaned!B281</f>
        <v>I234</v>
      </c>
      <c r="B281" s="209">
        <v>6</v>
      </c>
      <c r="C281" s="209">
        <v>6</v>
      </c>
      <c r="D281" s="15">
        <v>139</v>
      </c>
      <c r="E281" s="15">
        <v>302</v>
      </c>
      <c r="F281" s="15">
        <v>154</v>
      </c>
      <c r="G281" s="15">
        <v>186</v>
      </c>
      <c r="H281" s="15">
        <v>200</v>
      </c>
      <c r="I281" s="15">
        <v>163</v>
      </c>
      <c r="J281" s="15">
        <v>204</v>
      </c>
      <c r="K281" s="15">
        <v>182</v>
      </c>
      <c r="L281" s="15">
        <v>156</v>
      </c>
      <c r="M281" s="15">
        <v>150</v>
      </c>
      <c r="N281" s="15">
        <v>302</v>
      </c>
      <c r="O281" s="15">
        <v>232</v>
      </c>
      <c r="P281" s="15">
        <v>232</v>
      </c>
    </row>
    <row r="282" spans="1:16">
      <c r="A282" s="209" t="str">
        <f>"I"&amp;all_sampels_cleaned!B282</f>
        <v>I235</v>
      </c>
      <c r="B282" s="209">
        <v>6</v>
      </c>
      <c r="C282" s="209">
        <v>6</v>
      </c>
      <c r="D282" s="15">
        <v>139</v>
      </c>
      <c r="E282" s="15">
        <v>332</v>
      </c>
      <c r="F282" s="15">
        <v>152</v>
      </c>
      <c r="G282" s="15">
        <v>186</v>
      </c>
      <c r="H282" s="15">
        <v>194</v>
      </c>
      <c r="I282" s="15">
        <v>163</v>
      </c>
      <c r="J282" s="15">
        <v>202</v>
      </c>
      <c r="K282" s="15">
        <v>182</v>
      </c>
      <c r="L282" s="15">
        <v>150</v>
      </c>
      <c r="M282" s="15">
        <v>146</v>
      </c>
      <c r="N282" s="15">
        <v>302</v>
      </c>
      <c r="O282" s="15">
        <v>232</v>
      </c>
      <c r="P282" s="15">
        <v>224</v>
      </c>
    </row>
    <row r="283" spans="1:16">
      <c r="A283" s="209" t="str">
        <f>"I"&amp;all_sampels_cleaned!B283</f>
        <v>I235</v>
      </c>
      <c r="B283" s="209">
        <v>6</v>
      </c>
      <c r="C283" s="209">
        <v>6</v>
      </c>
      <c r="D283" s="15">
        <v>143</v>
      </c>
      <c r="E283" s="15">
        <v>326</v>
      </c>
      <c r="F283" s="15">
        <v>154</v>
      </c>
      <c r="G283" s="15">
        <v>186</v>
      </c>
      <c r="H283" s="15">
        <v>194</v>
      </c>
      <c r="I283" s="15">
        <v>160</v>
      </c>
      <c r="J283" s="15">
        <v>202</v>
      </c>
      <c r="K283" s="15">
        <v>182</v>
      </c>
      <c r="L283" s="15">
        <v>156</v>
      </c>
      <c r="M283" s="15">
        <v>158</v>
      </c>
      <c r="N283" s="15">
        <v>302</v>
      </c>
      <c r="O283" s="15">
        <v>232</v>
      </c>
      <c r="P283" s="15">
        <v>164</v>
      </c>
    </row>
    <row r="284" spans="1:16">
      <c r="A284" s="209" t="str">
        <f>"I"&amp;all_sampels_cleaned!B284</f>
        <v>I236</v>
      </c>
      <c r="B284" s="209">
        <v>6</v>
      </c>
      <c r="C284" s="209">
        <v>6</v>
      </c>
      <c r="D284" s="15">
        <v>139</v>
      </c>
      <c r="E284" s="15">
        <v>302</v>
      </c>
      <c r="F284" s="15">
        <v>150</v>
      </c>
      <c r="G284" s="15">
        <v>186</v>
      </c>
      <c r="H284" s="15">
        <v>194</v>
      </c>
      <c r="I284" s="15">
        <v>160</v>
      </c>
      <c r="J284" s="15">
        <v>202</v>
      </c>
      <c r="K284" s="15">
        <v>182</v>
      </c>
      <c r="L284" s="15">
        <v>150</v>
      </c>
      <c r="M284" s="15">
        <v>122</v>
      </c>
      <c r="N284" s="15">
        <v>302</v>
      </c>
      <c r="O284" s="15">
        <v>232</v>
      </c>
      <c r="P284" s="15">
        <v>224</v>
      </c>
    </row>
    <row r="285" spans="1:16">
      <c r="A285" s="209" t="str">
        <f>"I"&amp;all_sampels_cleaned!B285</f>
        <v>I236</v>
      </c>
      <c r="B285" s="209">
        <v>6</v>
      </c>
      <c r="C285" s="209">
        <v>6</v>
      </c>
      <c r="D285" s="15">
        <v>143</v>
      </c>
      <c r="E285" s="15">
        <v>338</v>
      </c>
      <c r="F285" s="15">
        <v>140</v>
      </c>
      <c r="G285" s="15">
        <v>138</v>
      </c>
      <c r="H285" s="15">
        <v>215</v>
      </c>
      <c r="I285" s="15">
        <v>163</v>
      </c>
      <c r="J285" s="15">
        <v>206</v>
      </c>
      <c r="K285" s="15">
        <v>196</v>
      </c>
      <c r="L285" s="15">
        <v>162</v>
      </c>
      <c r="M285" s="15">
        <v>132</v>
      </c>
      <c r="N285" s="15">
        <v>293</v>
      </c>
      <c r="O285" s="15">
        <v>232</v>
      </c>
      <c r="P285" s="15">
        <v>224</v>
      </c>
    </row>
    <row r="286" spans="1:16">
      <c r="A286" s="209" t="str">
        <f>"I"&amp;all_sampels_cleaned!B286</f>
        <v>I237</v>
      </c>
      <c r="B286" s="209">
        <v>6</v>
      </c>
      <c r="C286" s="209">
        <v>6</v>
      </c>
      <c r="D286" s="15">
        <v>131</v>
      </c>
      <c r="E286" s="15">
        <v>329</v>
      </c>
      <c r="F286" s="15">
        <v>150</v>
      </c>
      <c r="G286" s="15">
        <v>158</v>
      </c>
      <c r="H286" s="15">
        <v>197</v>
      </c>
      <c r="I286" s="15">
        <v>163</v>
      </c>
      <c r="J286" s="15">
        <v>202</v>
      </c>
      <c r="K286" s="15">
        <v>182</v>
      </c>
      <c r="L286" s="15">
        <v>162</v>
      </c>
      <c r="M286" s="15">
        <v>132</v>
      </c>
      <c r="N286" s="15">
        <v>302</v>
      </c>
      <c r="O286" s="15">
        <v>232</v>
      </c>
      <c r="P286" s="15">
        <v>214</v>
      </c>
    </row>
    <row r="287" spans="1:16">
      <c r="A287" s="209" t="str">
        <f>"I"&amp;all_sampels_cleaned!B287</f>
        <v>I237</v>
      </c>
      <c r="B287" s="209">
        <v>6</v>
      </c>
      <c r="C287" s="209">
        <v>6</v>
      </c>
      <c r="D287" s="15">
        <v>139</v>
      </c>
      <c r="E287" s="15">
        <v>332</v>
      </c>
      <c r="F287" s="15">
        <v>154</v>
      </c>
      <c r="G287" s="15">
        <v>186</v>
      </c>
      <c r="H287" s="15">
        <v>200</v>
      </c>
      <c r="I287" s="15">
        <v>166</v>
      </c>
      <c r="J287" s="15">
        <v>202</v>
      </c>
      <c r="K287" s="15">
        <v>196</v>
      </c>
      <c r="L287" s="15">
        <v>162</v>
      </c>
      <c r="M287" s="15">
        <v>158</v>
      </c>
      <c r="N287" s="15">
        <v>293</v>
      </c>
      <c r="O287" s="15">
        <v>232</v>
      </c>
      <c r="P287" s="15">
        <v>194</v>
      </c>
    </row>
    <row r="288" spans="1:16">
      <c r="A288" s="209" t="str">
        <f>"I"&amp;all_sampels_cleaned!B288</f>
        <v>I238</v>
      </c>
      <c r="B288" s="209">
        <v>6</v>
      </c>
      <c r="C288" s="209">
        <v>6</v>
      </c>
      <c r="D288" s="15">
        <v>131</v>
      </c>
      <c r="E288" s="15">
        <v>329</v>
      </c>
      <c r="F288" s="15">
        <v>152</v>
      </c>
      <c r="G288" s="15">
        <v>158</v>
      </c>
      <c r="H288" s="15">
        <v>197</v>
      </c>
      <c r="I288" s="15">
        <v>163</v>
      </c>
      <c r="J288" s="15">
        <v>204</v>
      </c>
      <c r="K288" s="15">
        <v>184</v>
      </c>
      <c r="L288" s="15">
        <v>168</v>
      </c>
      <c r="M288" s="15">
        <v>132</v>
      </c>
      <c r="N288" s="15">
        <v>293</v>
      </c>
      <c r="O288" s="15">
        <v>232</v>
      </c>
      <c r="P288" s="15">
        <v>224</v>
      </c>
    </row>
    <row r="289" spans="1:16">
      <c r="A289" s="209" t="str">
        <f>"I"&amp;all_sampels_cleaned!B289</f>
        <v>I238</v>
      </c>
      <c r="B289" s="209">
        <v>6</v>
      </c>
      <c r="C289" s="209">
        <v>6</v>
      </c>
      <c r="D289" s="15">
        <v>139</v>
      </c>
      <c r="E289" s="15">
        <v>293</v>
      </c>
      <c r="F289" s="15">
        <v>150</v>
      </c>
      <c r="G289" s="15">
        <v>186</v>
      </c>
      <c r="H289" s="15">
        <v>200</v>
      </c>
      <c r="I289" s="15">
        <v>166</v>
      </c>
      <c r="J289" s="15">
        <v>202</v>
      </c>
      <c r="K289" s="15">
        <v>198</v>
      </c>
      <c r="L289" s="15">
        <v>156</v>
      </c>
      <c r="M289" s="15">
        <v>122</v>
      </c>
      <c r="N289" s="15">
        <v>293</v>
      </c>
      <c r="O289" s="15">
        <v>232</v>
      </c>
      <c r="P289" s="15">
        <v>224</v>
      </c>
    </row>
    <row r="290" spans="1:16">
      <c r="A290" s="209" t="str">
        <f>"I"&amp;all_sampels_cleaned!B290</f>
        <v>I239</v>
      </c>
      <c r="B290" s="209">
        <v>6</v>
      </c>
      <c r="C290" s="209">
        <v>6</v>
      </c>
      <c r="D290" s="15">
        <v>139</v>
      </c>
      <c r="E290" s="15">
        <v>302</v>
      </c>
      <c r="F290" s="15">
        <v>152</v>
      </c>
      <c r="G290" s="15">
        <v>150</v>
      </c>
      <c r="H290" s="15">
        <v>194</v>
      </c>
      <c r="I290" s="15">
        <v>166</v>
      </c>
      <c r="J290" s="15">
        <v>202</v>
      </c>
      <c r="K290" s="15">
        <v>182</v>
      </c>
      <c r="L290" s="15">
        <v>162</v>
      </c>
      <c r="M290" s="15">
        <v>122</v>
      </c>
      <c r="N290" s="15">
        <v>302</v>
      </c>
      <c r="O290" s="15">
        <v>232</v>
      </c>
      <c r="P290" s="15">
        <v>214</v>
      </c>
    </row>
    <row r="291" spans="1:16">
      <c r="A291" s="209" t="str">
        <f>"I"&amp;all_sampels_cleaned!B291</f>
        <v>I239</v>
      </c>
      <c r="B291" s="209">
        <v>6</v>
      </c>
      <c r="C291" s="209">
        <v>6</v>
      </c>
      <c r="D291" s="15">
        <v>143</v>
      </c>
      <c r="E291" s="15">
        <v>338</v>
      </c>
      <c r="F291" s="15">
        <v>132</v>
      </c>
      <c r="G291" s="15">
        <v>158</v>
      </c>
      <c r="H291" s="15">
        <v>215</v>
      </c>
      <c r="I291" s="15">
        <v>166</v>
      </c>
      <c r="J291" s="15">
        <v>202</v>
      </c>
      <c r="K291" s="15">
        <v>196</v>
      </c>
      <c r="L291" s="15">
        <v>150</v>
      </c>
      <c r="M291" s="15">
        <v>132</v>
      </c>
      <c r="N291" s="15">
        <v>302</v>
      </c>
      <c r="O291" s="15">
        <v>232</v>
      </c>
      <c r="P291" s="15">
        <v>224</v>
      </c>
    </row>
    <row r="292" spans="1:16">
      <c r="A292" s="209" t="str">
        <f>"I"&amp;all_sampels_cleaned!B292</f>
        <v>I240</v>
      </c>
      <c r="B292" s="209">
        <v>6</v>
      </c>
      <c r="C292" s="209">
        <v>6</v>
      </c>
      <c r="D292" s="15">
        <v>131</v>
      </c>
      <c r="E292" s="15">
        <v>329</v>
      </c>
      <c r="F292" s="15">
        <v>152</v>
      </c>
      <c r="G292" s="15">
        <v>158</v>
      </c>
      <c r="H292" s="15">
        <v>197</v>
      </c>
      <c r="I292" s="15">
        <v>163</v>
      </c>
      <c r="J292" s="15">
        <v>208</v>
      </c>
      <c r="K292" s="15">
        <v>184</v>
      </c>
      <c r="L292" s="15">
        <v>168</v>
      </c>
      <c r="M292" s="15">
        <v>122</v>
      </c>
      <c r="N292" s="15">
        <v>293</v>
      </c>
      <c r="O292" s="15">
        <v>232</v>
      </c>
      <c r="P292" s="15">
        <v>224</v>
      </c>
    </row>
    <row r="293" spans="1:16">
      <c r="A293" s="209" t="str">
        <f>"I"&amp;all_sampels_cleaned!B293</f>
        <v>I240</v>
      </c>
      <c r="B293" s="209">
        <v>6</v>
      </c>
      <c r="C293" s="209">
        <v>6</v>
      </c>
      <c r="D293" s="15">
        <v>139</v>
      </c>
      <c r="E293" s="15">
        <v>332</v>
      </c>
      <c r="F293" s="15">
        <v>161</v>
      </c>
      <c r="G293" s="15">
        <v>186</v>
      </c>
      <c r="H293" s="15">
        <v>200</v>
      </c>
      <c r="I293" s="15">
        <v>166</v>
      </c>
      <c r="J293" s="15">
        <v>204</v>
      </c>
      <c r="K293" s="15">
        <v>198</v>
      </c>
      <c r="L293" s="15">
        <v>168</v>
      </c>
      <c r="M293" s="15">
        <v>132</v>
      </c>
      <c r="N293" s="15">
        <v>302</v>
      </c>
      <c r="O293" s="15">
        <v>232</v>
      </c>
      <c r="P293" s="15">
        <v>224</v>
      </c>
    </row>
    <row r="294" spans="1:16">
      <c r="A294" s="209" t="str">
        <f>"I"&amp;all_sampels_cleaned!B294</f>
        <v>I241</v>
      </c>
      <c r="B294" s="209">
        <v>6</v>
      </c>
      <c r="C294" s="209">
        <v>6</v>
      </c>
      <c r="D294" s="15">
        <v>139</v>
      </c>
      <c r="E294" s="15">
        <v>302</v>
      </c>
      <c r="F294" s="15">
        <v>152</v>
      </c>
      <c r="G294" s="15">
        <v>186</v>
      </c>
      <c r="H294" s="15">
        <v>194</v>
      </c>
      <c r="I294" s="15">
        <v>160</v>
      </c>
      <c r="J294" s="15">
        <v>204</v>
      </c>
      <c r="K294" s="15">
        <v>184</v>
      </c>
      <c r="L294" s="15">
        <v>150</v>
      </c>
      <c r="M294" s="15">
        <v>122</v>
      </c>
      <c r="N294" s="15">
        <v>311</v>
      </c>
      <c r="O294" s="15">
        <v>232</v>
      </c>
      <c r="P294" s="15">
        <v>224</v>
      </c>
    </row>
    <row r="295" spans="1:16">
      <c r="A295" s="209" t="str">
        <f>"I"&amp;all_sampels_cleaned!B295</f>
        <v>I241</v>
      </c>
      <c r="B295" s="209">
        <v>6</v>
      </c>
      <c r="C295" s="209">
        <v>6</v>
      </c>
      <c r="D295" s="15">
        <v>143</v>
      </c>
      <c r="E295" s="15">
        <v>329</v>
      </c>
      <c r="F295" s="15">
        <v>142</v>
      </c>
      <c r="G295" s="15">
        <v>150</v>
      </c>
      <c r="H295" s="15">
        <v>215</v>
      </c>
      <c r="I295" s="15">
        <v>163</v>
      </c>
      <c r="J295" s="15">
        <v>208</v>
      </c>
      <c r="K295" s="15">
        <v>198</v>
      </c>
      <c r="L295" s="15">
        <v>162</v>
      </c>
      <c r="M295" s="15">
        <v>132</v>
      </c>
      <c r="N295" s="15">
        <v>302</v>
      </c>
      <c r="O295" s="15">
        <v>232</v>
      </c>
      <c r="P295" s="15">
        <v>214</v>
      </c>
    </row>
    <row r="296" spans="1:16">
      <c r="A296" s="209" t="str">
        <f>"I"&amp;all_sampels_cleaned!B296</f>
        <v>I242</v>
      </c>
      <c r="B296" s="209">
        <v>6</v>
      </c>
      <c r="C296" s="209">
        <v>6</v>
      </c>
      <c r="D296" s="15">
        <v>139</v>
      </c>
      <c r="E296" s="15">
        <v>332</v>
      </c>
      <c r="F296" s="15">
        <v>152</v>
      </c>
      <c r="G296" s="15">
        <v>186</v>
      </c>
      <c r="H296" s="15">
        <v>194</v>
      </c>
      <c r="I296" s="15">
        <v>160</v>
      </c>
      <c r="J296" s="15">
        <v>204</v>
      </c>
      <c r="K296" s="15">
        <v>184</v>
      </c>
      <c r="L296" s="15">
        <v>150</v>
      </c>
      <c r="M296" s="15">
        <v>122</v>
      </c>
      <c r="N296" s="15">
        <v>302</v>
      </c>
      <c r="O296" s="15">
        <v>232</v>
      </c>
      <c r="P296" s="15">
        <v>224</v>
      </c>
    </row>
    <row r="297" spans="1:16">
      <c r="A297" s="209" t="str">
        <f>"I"&amp;all_sampels_cleaned!B297</f>
        <v>I242</v>
      </c>
      <c r="B297" s="209">
        <v>6</v>
      </c>
      <c r="C297" s="209">
        <v>6</v>
      </c>
      <c r="D297" s="15">
        <v>143</v>
      </c>
      <c r="E297" s="15">
        <v>302</v>
      </c>
      <c r="F297" s="15">
        <v>154</v>
      </c>
      <c r="G297" s="15">
        <v>158</v>
      </c>
      <c r="H297" s="15">
        <v>194</v>
      </c>
      <c r="I297" s="15">
        <v>163</v>
      </c>
      <c r="J297" s="15">
        <v>208</v>
      </c>
      <c r="K297" s="15">
        <v>198</v>
      </c>
      <c r="L297" s="15">
        <v>162</v>
      </c>
      <c r="M297" s="15">
        <v>132</v>
      </c>
      <c r="N297" s="15">
        <v>311</v>
      </c>
      <c r="O297" s="15">
        <v>232</v>
      </c>
      <c r="P297" s="15">
        <v>230</v>
      </c>
    </row>
    <row r="298" spans="1:16">
      <c r="A298" s="209" t="str">
        <f>"I"&amp;all_sampels_cleaned!B298</f>
        <v>I243</v>
      </c>
      <c r="B298" s="209">
        <v>6</v>
      </c>
      <c r="C298" s="209">
        <v>6</v>
      </c>
      <c r="D298" s="15">
        <v>139</v>
      </c>
      <c r="E298" s="15">
        <v>332</v>
      </c>
      <c r="F298" s="15">
        <v>152</v>
      </c>
      <c r="G298" s="15">
        <v>186</v>
      </c>
      <c r="H298" s="15">
        <v>194</v>
      </c>
      <c r="I298" s="15">
        <v>160</v>
      </c>
      <c r="J298" s="15">
        <v>204</v>
      </c>
      <c r="K298" s="15">
        <v>184</v>
      </c>
      <c r="L298" s="15">
        <v>162</v>
      </c>
      <c r="M298" s="15">
        <v>132</v>
      </c>
      <c r="N298" s="15">
        <v>302</v>
      </c>
      <c r="O298" s="15">
        <v>232</v>
      </c>
      <c r="P298" s="15">
        <v>224</v>
      </c>
    </row>
    <row r="299" spans="1:16">
      <c r="A299" s="209" t="str">
        <f>"I"&amp;all_sampels_cleaned!B299</f>
        <v>I243</v>
      </c>
      <c r="B299" s="209">
        <v>6</v>
      </c>
      <c r="C299" s="209">
        <v>6</v>
      </c>
      <c r="D299" s="15">
        <v>143</v>
      </c>
      <c r="E299" s="15">
        <v>326</v>
      </c>
      <c r="F299" s="15">
        <v>140</v>
      </c>
      <c r="G299" s="15">
        <v>186</v>
      </c>
      <c r="H299" s="15">
        <v>194</v>
      </c>
      <c r="I299" s="15">
        <v>163</v>
      </c>
      <c r="J299" s="15">
        <v>208</v>
      </c>
      <c r="K299" s="15">
        <v>198</v>
      </c>
      <c r="L299" s="15">
        <v>168</v>
      </c>
      <c r="M299" s="15">
        <v>122</v>
      </c>
      <c r="N299" s="15">
        <v>293</v>
      </c>
      <c r="O299" s="15">
        <v>214</v>
      </c>
      <c r="P299" s="15">
        <v>194</v>
      </c>
    </row>
    <row r="300" spans="1:16">
      <c r="A300" s="209" t="str">
        <f>"I"&amp;all_sampels_cleaned!B300</f>
        <v>I244</v>
      </c>
      <c r="B300" s="209">
        <v>6</v>
      </c>
      <c r="C300" s="209">
        <v>6</v>
      </c>
      <c r="D300" s="15">
        <v>131</v>
      </c>
      <c r="E300" s="15">
        <v>302</v>
      </c>
      <c r="F300" s="15">
        <v>152</v>
      </c>
      <c r="G300" s="15">
        <v>158</v>
      </c>
      <c r="H300" s="15">
        <v>194</v>
      </c>
      <c r="I300" s="15">
        <v>163</v>
      </c>
      <c r="J300" s="15">
        <v>202</v>
      </c>
      <c r="K300" s="15">
        <v>184</v>
      </c>
      <c r="L300" s="15">
        <v>168</v>
      </c>
      <c r="M300" s="15">
        <v>122</v>
      </c>
      <c r="N300" s="15">
        <v>293</v>
      </c>
      <c r="O300" s="15">
        <v>232</v>
      </c>
      <c r="P300" s="15">
        <v>214</v>
      </c>
    </row>
    <row r="301" spans="1:16">
      <c r="A301" s="209" t="str">
        <f>"I"&amp;all_sampels_cleaned!B301</f>
        <v>I244</v>
      </c>
      <c r="B301" s="209">
        <v>6</v>
      </c>
      <c r="C301" s="209">
        <v>6</v>
      </c>
      <c r="D301" s="15">
        <v>139</v>
      </c>
      <c r="E301" s="15">
        <v>296</v>
      </c>
      <c r="F301" s="15">
        <v>152</v>
      </c>
      <c r="G301" s="15">
        <v>186</v>
      </c>
      <c r="H301" s="15">
        <v>197</v>
      </c>
      <c r="I301" s="15">
        <v>163</v>
      </c>
      <c r="J301" s="15">
        <v>206</v>
      </c>
      <c r="K301" s="15">
        <v>198</v>
      </c>
      <c r="L301" s="15">
        <v>156</v>
      </c>
      <c r="M301" s="15">
        <v>132</v>
      </c>
      <c r="N301" s="15">
        <v>302</v>
      </c>
      <c r="O301" s="15">
        <v>232</v>
      </c>
      <c r="P301" s="15">
        <v>224</v>
      </c>
    </row>
    <row r="302" spans="1:16">
      <c r="A302" s="209" t="str">
        <f>"I"&amp;all_sampels_cleaned!B302</f>
        <v>I245</v>
      </c>
      <c r="B302" s="209">
        <v>6</v>
      </c>
      <c r="C302" s="209">
        <v>6</v>
      </c>
      <c r="D302" s="15">
        <v>139</v>
      </c>
      <c r="E302" s="15">
        <v>302</v>
      </c>
      <c r="F302" s="15">
        <v>152</v>
      </c>
      <c r="G302" s="15">
        <v>158</v>
      </c>
      <c r="H302" s="15">
        <v>194</v>
      </c>
      <c r="I302" s="15">
        <v>163</v>
      </c>
      <c r="J302" s="15">
        <v>202</v>
      </c>
      <c r="K302" s="15">
        <v>196</v>
      </c>
      <c r="L302" s="15">
        <v>162</v>
      </c>
      <c r="M302" s="15">
        <v>158</v>
      </c>
      <c r="N302" s="15">
        <v>302</v>
      </c>
      <c r="O302" s="15">
        <v>232</v>
      </c>
      <c r="P302" s="15">
        <v>224</v>
      </c>
    </row>
    <row r="303" spans="1:16">
      <c r="A303" s="209" t="str">
        <f>"I"&amp;all_sampels_cleaned!B303</f>
        <v>I245</v>
      </c>
      <c r="B303" s="209">
        <v>6</v>
      </c>
      <c r="C303" s="209">
        <v>6</v>
      </c>
      <c r="D303" s="15">
        <v>143</v>
      </c>
      <c r="E303" s="15">
        <v>338</v>
      </c>
      <c r="F303" s="15">
        <v>152</v>
      </c>
      <c r="G303" s="15">
        <v>138</v>
      </c>
      <c r="H303" s="15">
        <v>200</v>
      </c>
      <c r="I303" s="15">
        <v>163</v>
      </c>
      <c r="J303" s="15">
        <v>204</v>
      </c>
      <c r="K303" s="15">
        <v>200</v>
      </c>
      <c r="L303" s="15">
        <v>162</v>
      </c>
      <c r="M303" s="15">
        <v>146</v>
      </c>
      <c r="N303" s="15">
        <v>302</v>
      </c>
      <c r="O303" s="15">
        <v>232</v>
      </c>
      <c r="P303" s="15">
        <v>230</v>
      </c>
    </row>
    <row r="304" spans="1:16">
      <c r="A304" s="209" t="str">
        <f>"I"&amp;all_sampels_cleaned!B304</f>
        <v>I246</v>
      </c>
      <c r="B304" s="209">
        <v>6</v>
      </c>
      <c r="C304" s="209">
        <v>6</v>
      </c>
      <c r="D304" s="15">
        <v>139</v>
      </c>
      <c r="E304" s="15">
        <v>302</v>
      </c>
      <c r="F304" s="15">
        <v>142</v>
      </c>
      <c r="G304" s="15">
        <v>186</v>
      </c>
      <c r="H304" s="15">
        <v>194</v>
      </c>
      <c r="I304" s="15">
        <v>160</v>
      </c>
      <c r="J304" s="15">
        <v>202</v>
      </c>
      <c r="K304" s="15">
        <v>182</v>
      </c>
      <c r="L304" s="15">
        <v>150</v>
      </c>
      <c r="M304" s="15">
        <v>122</v>
      </c>
      <c r="N304" s="15">
        <v>302</v>
      </c>
      <c r="O304" s="15">
        <v>232</v>
      </c>
      <c r="P304" s="15">
        <v>232</v>
      </c>
    </row>
    <row r="305" spans="1:16">
      <c r="A305" s="209" t="str">
        <f>"I"&amp;all_sampels_cleaned!B305</f>
        <v>I246</v>
      </c>
      <c r="B305" s="209">
        <v>6</v>
      </c>
      <c r="C305" s="209">
        <v>6</v>
      </c>
      <c r="D305" s="15">
        <v>143</v>
      </c>
      <c r="E305" s="15">
        <v>329</v>
      </c>
      <c r="F305" s="15">
        <v>140</v>
      </c>
      <c r="G305" s="15">
        <v>186</v>
      </c>
      <c r="H305" s="15">
        <v>194</v>
      </c>
      <c r="I305" s="15">
        <v>163</v>
      </c>
      <c r="J305" s="15">
        <v>206</v>
      </c>
      <c r="K305" s="15">
        <v>196</v>
      </c>
      <c r="L305" s="15">
        <v>162</v>
      </c>
      <c r="M305" s="15">
        <v>132</v>
      </c>
      <c r="N305" s="15">
        <v>311</v>
      </c>
      <c r="O305" s="15">
        <v>232</v>
      </c>
      <c r="P305" s="15">
        <v>224</v>
      </c>
    </row>
    <row r="306" spans="1:16">
      <c r="A306" s="209" t="str">
        <f>"I"&amp;all_sampels_cleaned!B306</f>
        <v>I247</v>
      </c>
      <c r="B306" s="209">
        <v>6</v>
      </c>
      <c r="C306" s="209">
        <v>6</v>
      </c>
      <c r="D306" s="15">
        <v>131</v>
      </c>
      <c r="E306" s="15">
        <v>329</v>
      </c>
      <c r="F306" s="15">
        <v>152</v>
      </c>
      <c r="G306" s="15">
        <v>186</v>
      </c>
      <c r="H306" s="15">
        <v>197</v>
      </c>
      <c r="I306" s="15">
        <v>163</v>
      </c>
      <c r="J306" s="15">
        <v>204</v>
      </c>
      <c r="K306" s="15">
        <v>184</v>
      </c>
      <c r="L306" s="15">
        <v>156</v>
      </c>
      <c r="M306" s="15">
        <v>122</v>
      </c>
      <c r="N306" s="15">
        <v>293</v>
      </c>
      <c r="O306" s="15">
        <v>232</v>
      </c>
      <c r="P306" s="15">
        <v>224</v>
      </c>
    </row>
    <row r="307" spans="1:16">
      <c r="A307" s="209" t="str">
        <f>"I"&amp;all_sampels_cleaned!B307</f>
        <v>I247</v>
      </c>
      <c r="B307" s="209">
        <v>6</v>
      </c>
      <c r="C307" s="209">
        <v>6</v>
      </c>
      <c r="D307" s="15">
        <v>139</v>
      </c>
      <c r="E307" s="15">
        <v>329</v>
      </c>
      <c r="F307" s="15">
        <v>140</v>
      </c>
      <c r="G307" s="15">
        <v>158</v>
      </c>
      <c r="H307" s="15">
        <v>200</v>
      </c>
      <c r="I307" s="15">
        <v>166</v>
      </c>
      <c r="J307" s="15">
        <v>202</v>
      </c>
      <c r="K307" s="15">
        <v>200</v>
      </c>
      <c r="L307" s="15">
        <v>168</v>
      </c>
      <c r="M307" s="15">
        <v>132</v>
      </c>
      <c r="N307" s="15">
        <v>302</v>
      </c>
      <c r="O307" s="15">
        <v>232</v>
      </c>
      <c r="P307" s="15">
        <v>224</v>
      </c>
    </row>
    <row r="308" spans="1:16">
      <c r="A308" s="209" t="str">
        <f>"I"&amp;all_sampels_cleaned!B308</f>
        <v>I248</v>
      </c>
      <c r="B308" s="209">
        <v>6</v>
      </c>
      <c r="C308" s="209">
        <v>6</v>
      </c>
      <c r="D308" s="15">
        <v>139</v>
      </c>
      <c r="E308" s="15">
        <v>302</v>
      </c>
      <c r="F308" s="15">
        <v>152</v>
      </c>
      <c r="G308" s="15">
        <v>186</v>
      </c>
      <c r="H308" s="15">
        <v>194</v>
      </c>
      <c r="I308" s="15">
        <v>163</v>
      </c>
      <c r="J308" s="15">
        <v>200</v>
      </c>
      <c r="K308" s="15">
        <v>196</v>
      </c>
      <c r="L308" s="15">
        <v>150</v>
      </c>
      <c r="M308" s="15">
        <v>132</v>
      </c>
      <c r="N308" s="15">
        <v>302</v>
      </c>
      <c r="O308" s="15">
        <v>232</v>
      </c>
      <c r="P308" s="15">
        <v>224</v>
      </c>
    </row>
    <row r="309" spans="1:16">
      <c r="A309" s="209" t="str">
        <f>"I"&amp;all_sampels_cleaned!B309</f>
        <v>I248</v>
      </c>
      <c r="B309" s="209">
        <v>6</v>
      </c>
      <c r="C309" s="209">
        <v>6</v>
      </c>
      <c r="D309" s="15">
        <v>143</v>
      </c>
      <c r="E309" s="15">
        <v>282</v>
      </c>
      <c r="F309" s="15">
        <v>140</v>
      </c>
      <c r="G309" s="15">
        <v>186</v>
      </c>
      <c r="H309" s="15">
        <v>200</v>
      </c>
      <c r="I309" s="15">
        <v>166</v>
      </c>
      <c r="J309" s="15">
        <v>202</v>
      </c>
      <c r="K309" s="15">
        <v>184</v>
      </c>
      <c r="L309" s="15">
        <v>162</v>
      </c>
      <c r="M309" s="15">
        <v>124</v>
      </c>
      <c r="N309" s="15">
        <v>302</v>
      </c>
      <c r="O309" s="15">
        <v>232</v>
      </c>
      <c r="P309" s="15">
        <v>224</v>
      </c>
    </row>
    <row r="310" spans="1:16">
      <c r="A310" s="209" t="str">
        <f>"I"&amp;all_sampels_cleaned!B310</f>
        <v>I249</v>
      </c>
      <c r="B310" s="209">
        <v>6</v>
      </c>
      <c r="C310" s="209">
        <v>6</v>
      </c>
      <c r="D310" s="15">
        <v>139</v>
      </c>
      <c r="E310" s="15">
        <v>332</v>
      </c>
      <c r="F310" s="15">
        <v>150</v>
      </c>
      <c r="G310" s="15">
        <v>186</v>
      </c>
      <c r="H310" s="15">
        <v>194</v>
      </c>
      <c r="I310" s="15">
        <v>163</v>
      </c>
      <c r="J310" s="15">
        <v>206</v>
      </c>
      <c r="K310" s="15">
        <v>182</v>
      </c>
      <c r="L310" s="15">
        <v>162</v>
      </c>
      <c r="M310" s="15">
        <v>146</v>
      </c>
      <c r="N310" s="15">
        <v>302</v>
      </c>
      <c r="O310" s="15">
        <v>232</v>
      </c>
      <c r="P310" s="15">
        <v>224</v>
      </c>
    </row>
    <row r="311" spans="1:16">
      <c r="A311" s="209" t="str">
        <f>"I"&amp;all_sampels_cleaned!B311</f>
        <v>I249</v>
      </c>
      <c r="B311" s="209">
        <v>6</v>
      </c>
      <c r="C311" s="209">
        <v>6</v>
      </c>
      <c r="D311" s="15">
        <v>143</v>
      </c>
      <c r="E311" s="15">
        <v>326</v>
      </c>
      <c r="F311" s="15">
        <v>140</v>
      </c>
      <c r="G311" s="15">
        <v>150</v>
      </c>
      <c r="H311" s="15">
        <v>194</v>
      </c>
      <c r="I311" s="15">
        <v>166</v>
      </c>
      <c r="J311" s="15">
        <v>204</v>
      </c>
      <c r="K311" s="15">
        <v>196</v>
      </c>
      <c r="L311" s="15">
        <v>168</v>
      </c>
      <c r="M311" s="15">
        <v>145</v>
      </c>
      <c r="N311" s="15">
        <v>302</v>
      </c>
      <c r="O311" s="15">
        <v>232</v>
      </c>
      <c r="P311" s="15">
        <v>224</v>
      </c>
    </row>
    <row r="312" spans="1:16">
      <c r="A312" s="209" t="str">
        <f>"I"&amp;all_sampels_cleaned!B312</f>
        <v>I250</v>
      </c>
      <c r="B312" s="209">
        <v>6</v>
      </c>
      <c r="C312" s="209">
        <v>6</v>
      </c>
      <c r="D312" s="15">
        <v>139</v>
      </c>
      <c r="E312" s="15">
        <v>302</v>
      </c>
      <c r="F312" s="15">
        <v>154</v>
      </c>
      <c r="G312" s="15">
        <v>158</v>
      </c>
      <c r="H312" s="15">
        <v>194</v>
      </c>
      <c r="I312" s="15">
        <v>166</v>
      </c>
      <c r="J312" s="15">
        <v>202</v>
      </c>
      <c r="K312" s="15">
        <v>196</v>
      </c>
      <c r="L312" s="15">
        <v>150</v>
      </c>
      <c r="M312" s="15">
        <v>146</v>
      </c>
      <c r="N312" s="15">
        <v>302</v>
      </c>
      <c r="O312" s="15">
        <v>232</v>
      </c>
      <c r="P312" s="15">
        <v>227</v>
      </c>
    </row>
    <row r="313" spans="1:16">
      <c r="A313" s="209" t="str">
        <f>"I"&amp;all_sampels_cleaned!B313</f>
        <v>I250</v>
      </c>
      <c r="B313" s="209">
        <v>6</v>
      </c>
      <c r="C313" s="209">
        <v>6</v>
      </c>
      <c r="D313" s="15">
        <v>143</v>
      </c>
      <c r="E313" s="15">
        <v>302</v>
      </c>
      <c r="F313" s="15">
        <v>140</v>
      </c>
      <c r="G313" s="15">
        <v>174</v>
      </c>
      <c r="H313" s="15">
        <v>200</v>
      </c>
      <c r="I313" s="15">
        <v>166</v>
      </c>
      <c r="J313" s="15">
        <v>204</v>
      </c>
      <c r="K313" s="15">
        <v>200</v>
      </c>
      <c r="L313" s="15">
        <v>162</v>
      </c>
      <c r="M313" s="15">
        <v>122</v>
      </c>
      <c r="N313" s="15">
        <v>302</v>
      </c>
      <c r="O313" s="15">
        <v>232</v>
      </c>
      <c r="P313" s="15">
        <v>224</v>
      </c>
    </row>
    <row r="314" spans="1:16">
      <c r="A314" s="209" t="str">
        <f>"I"&amp;all_sampels_cleaned!B314</f>
        <v>I251</v>
      </c>
      <c r="B314" s="209">
        <v>6</v>
      </c>
      <c r="C314" s="209">
        <v>6</v>
      </c>
      <c r="D314" s="15">
        <v>131</v>
      </c>
      <c r="E314" s="15">
        <v>329</v>
      </c>
      <c r="F314" s="15">
        <v>152</v>
      </c>
      <c r="G314" s="15">
        <v>158</v>
      </c>
      <c r="H314" s="15">
        <v>197</v>
      </c>
      <c r="I314" s="15">
        <v>163</v>
      </c>
      <c r="J314" s="15">
        <v>206</v>
      </c>
      <c r="K314" s="15">
        <v>182</v>
      </c>
      <c r="L314" s="15">
        <v>150</v>
      </c>
      <c r="M314" s="15">
        <v>158</v>
      </c>
      <c r="N314" s="15">
        <v>302</v>
      </c>
      <c r="O314" s="15">
        <v>232</v>
      </c>
      <c r="P314" s="15">
        <v>224</v>
      </c>
    </row>
    <row r="315" spans="1:16">
      <c r="A315" s="209" t="str">
        <f>"I"&amp;all_sampels_cleaned!B315</f>
        <v>I251</v>
      </c>
      <c r="B315" s="209">
        <v>6</v>
      </c>
      <c r="C315" s="209">
        <v>6</v>
      </c>
      <c r="D315" s="15">
        <v>139</v>
      </c>
      <c r="E315" s="15">
        <v>329</v>
      </c>
      <c r="F315" s="15">
        <v>150</v>
      </c>
      <c r="G315" s="15">
        <v>186</v>
      </c>
      <c r="H315" s="15">
        <v>200</v>
      </c>
      <c r="I315" s="15">
        <v>163</v>
      </c>
      <c r="J315" s="15">
        <v>204</v>
      </c>
      <c r="K315" s="15">
        <v>198</v>
      </c>
      <c r="L315" s="15">
        <v>162</v>
      </c>
      <c r="M315" s="15">
        <v>150</v>
      </c>
      <c r="N315" s="15">
        <v>293</v>
      </c>
      <c r="O315" s="15">
        <v>232</v>
      </c>
      <c r="P315" s="15">
        <v>224</v>
      </c>
    </row>
    <row r="316" spans="1:16">
      <c r="A316" s="209" t="str">
        <f>"I"&amp;all_sampels_cleaned!B316</f>
        <v>I252</v>
      </c>
      <c r="B316" s="209">
        <v>6</v>
      </c>
      <c r="C316" s="209">
        <v>6</v>
      </c>
      <c r="D316" s="15">
        <v>131</v>
      </c>
      <c r="E316" s="15">
        <v>302</v>
      </c>
      <c r="F316" s="15">
        <v>152</v>
      </c>
      <c r="G316" s="15">
        <v>158</v>
      </c>
      <c r="H316" s="15">
        <v>194</v>
      </c>
      <c r="I316" s="15">
        <v>163</v>
      </c>
      <c r="J316" s="15">
        <v>204</v>
      </c>
      <c r="K316" s="15">
        <v>196</v>
      </c>
      <c r="L316" s="15">
        <v>162</v>
      </c>
      <c r="M316" s="15">
        <v>158</v>
      </c>
      <c r="N316" s="15">
        <v>302</v>
      </c>
      <c r="O316" s="15">
        <v>232</v>
      </c>
      <c r="P316" s="15">
        <v>194</v>
      </c>
    </row>
    <row r="317" spans="1:16">
      <c r="A317" s="209" t="str">
        <f>"I"&amp;all_sampels_cleaned!B317</f>
        <v>I252</v>
      </c>
      <c r="B317" s="209">
        <v>6</v>
      </c>
      <c r="C317" s="209">
        <v>6</v>
      </c>
      <c r="D317" s="15">
        <v>143</v>
      </c>
      <c r="E317" s="15">
        <v>326</v>
      </c>
      <c r="F317" s="15">
        <v>150</v>
      </c>
      <c r="G317" s="15">
        <v>150</v>
      </c>
      <c r="H317" s="15">
        <v>215</v>
      </c>
      <c r="I317" s="15">
        <v>166</v>
      </c>
      <c r="J317" s="15">
        <v>172</v>
      </c>
      <c r="K317" s="15">
        <v>182</v>
      </c>
      <c r="L317" s="15">
        <v>162</v>
      </c>
      <c r="M317" s="15">
        <v>150</v>
      </c>
      <c r="N317" s="15">
        <v>293</v>
      </c>
      <c r="O317" s="15">
        <v>232</v>
      </c>
      <c r="P317" s="15">
        <v>230</v>
      </c>
    </row>
    <row r="318" spans="1:16">
      <c r="A318" s="209" t="str">
        <f>"I"&amp;all_sampels_cleaned!B318</f>
        <v>I253</v>
      </c>
      <c r="B318" s="209">
        <v>6</v>
      </c>
      <c r="C318" s="209">
        <v>6</v>
      </c>
      <c r="D318" s="15">
        <v>139</v>
      </c>
      <c r="E318" s="15">
        <v>302</v>
      </c>
      <c r="F318" s="15">
        <v>150</v>
      </c>
      <c r="G318" s="15">
        <v>154</v>
      </c>
      <c r="H318" s="15">
        <v>194</v>
      </c>
      <c r="I318" s="15">
        <v>166</v>
      </c>
      <c r="J318" s="15">
        <v>202</v>
      </c>
      <c r="K318" s="15">
        <v>196</v>
      </c>
      <c r="L318" s="15">
        <v>168</v>
      </c>
      <c r="M318" s="15">
        <v>122</v>
      </c>
      <c r="N318" s="15">
        <v>302</v>
      </c>
      <c r="O318" s="15">
        <v>232</v>
      </c>
      <c r="P318" s="15">
        <v>224</v>
      </c>
    </row>
    <row r="319" spans="1:16">
      <c r="A319" s="209" t="str">
        <f>"I"&amp;all_sampels_cleaned!B319</f>
        <v>I253</v>
      </c>
      <c r="B319" s="209">
        <v>6</v>
      </c>
      <c r="C319" s="209">
        <v>6</v>
      </c>
      <c r="D319" s="15">
        <v>139</v>
      </c>
      <c r="E319" s="15">
        <v>293</v>
      </c>
      <c r="F319" s="15">
        <v>150</v>
      </c>
      <c r="G319" s="15">
        <v>146</v>
      </c>
      <c r="H319" s="15">
        <v>194</v>
      </c>
      <c r="I319" s="15">
        <v>160</v>
      </c>
      <c r="J319" s="15">
        <v>202</v>
      </c>
      <c r="K319" s="15">
        <v>198</v>
      </c>
      <c r="L319" s="15">
        <v>160</v>
      </c>
      <c r="M319" s="15">
        <v>132</v>
      </c>
      <c r="N319" s="15">
        <v>293</v>
      </c>
      <c r="O319" s="15">
        <v>232</v>
      </c>
      <c r="P319" s="15">
        <v>232</v>
      </c>
    </row>
    <row r="320" spans="1:16">
      <c r="A320" s="209" t="str">
        <f>"I"&amp;all_sampels_cleaned!B320</f>
        <v>I254</v>
      </c>
      <c r="B320" s="209">
        <v>6</v>
      </c>
      <c r="C320" s="209">
        <v>6</v>
      </c>
      <c r="D320" s="15">
        <v>139</v>
      </c>
      <c r="E320" s="15">
        <v>338</v>
      </c>
      <c r="F320" s="15">
        <v>140</v>
      </c>
      <c r="G320" s="15">
        <v>158</v>
      </c>
      <c r="H320" s="15">
        <v>194</v>
      </c>
      <c r="I320" s="15">
        <v>166</v>
      </c>
      <c r="J320" s="15">
        <v>202</v>
      </c>
      <c r="K320" s="15">
        <v>200</v>
      </c>
      <c r="L320" s="15">
        <v>150</v>
      </c>
      <c r="M320" s="15">
        <v>146</v>
      </c>
      <c r="N320" s="15">
        <v>320</v>
      </c>
      <c r="O320" s="15">
        <v>232</v>
      </c>
      <c r="P320" s="15">
        <v>224</v>
      </c>
    </row>
    <row r="321" spans="1:16">
      <c r="A321" s="209" t="str">
        <f>"I"&amp;all_sampels_cleaned!B321</f>
        <v>I254</v>
      </c>
      <c r="B321" s="209">
        <v>6</v>
      </c>
      <c r="C321" s="209">
        <v>6</v>
      </c>
      <c r="D321" s="15">
        <v>143</v>
      </c>
      <c r="E321" s="15">
        <v>329</v>
      </c>
      <c r="F321" s="15">
        <v>140</v>
      </c>
      <c r="G321" s="15">
        <v>170</v>
      </c>
      <c r="H321" s="15">
        <v>200</v>
      </c>
      <c r="I321" s="15">
        <v>166</v>
      </c>
      <c r="J321" s="15">
        <v>202</v>
      </c>
      <c r="K321" s="15">
        <v>186</v>
      </c>
      <c r="L321" s="15">
        <v>162</v>
      </c>
      <c r="M321" s="15">
        <v>158</v>
      </c>
      <c r="N321" s="15">
        <v>302</v>
      </c>
      <c r="O321" s="15">
        <v>232</v>
      </c>
      <c r="P321" s="15">
        <v>194</v>
      </c>
    </row>
    <row r="322" spans="1:16">
      <c r="A322" s="209" t="str">
        <f>"I"&amp;all_sampels_cleaned!B322</f>
        <v>I255</v>
      </c>
      <c r="B322" s="209">
        <v>6</v>
      </c>
      <c r="C322" s="209">
        <v>6</v>
      </c>
      <c r="D322" s="15">
        <v>139</v>
      </c>
      <c r="E322" s="15">
        <v>302</v>
      </c>
      <c r="F322" s="15">
        <v>152</v>
      </c>
      <c r="G322" s="15">
        <v>186</v>
      </c>
      <c r="H322" s="15">
        <v>194</v>
      </c>
      <c r="I322" s="15">
        <v>160</v>
      </c>
      <c r="J322" s="15">
        <v>206</v>
      </c>
      <c r="K322" s="15">
        <v>198</v>
      </c>
      <c r="L322" s="15">
        <v>150</v>
      </c>
      <c r="M322" s="15">
        <v>122</v>
      </c>
      <c r="N322" s="15">
        <v>302</v>
      </c>
      <c r="O322" s="15">
        <v>232</v>
      </c>
      <c r="P322" s="15">
        <v>230</v>
      </c>
    </row>
    <row r="323" spans="1:16">
      <c r="A323" s="209" t="str">
        <f>"I"&amp;all_sampels_cleaned!B323</f>
        <v>I255</v>
      </c>
      <c r="B323" s="209">
        <v>6</v>
      </c>
      <c r="C323" s="209">
        <v>6</v>
      </c>
      <c r="D323" s="15">
        <v>143</v>
      </c>
      <c r="E323" s="15">
        <v>293</v>
      </c>
      <c r="F323" s="15">
        <v>150</v>
      </c>
      <c r="G323" s="15">
        <v>170</v>
      </c>
      <c r="H323" s="15">
        <v>194</v>
      </c>
      <c r="I323" s="15">
        <v>163</v>
      </c>
      <c r="J323" s="15">
        <v>210</v>
      </c>
      <c r="K323" s="15">
        <v>200</v>
      </c>
      <c r="L323" s="15">
        <v>162</v>
      </c>
      <c r="M323" s="15">
        <v>132</v>
      </c>
      <c r="N323" s="15">
        <v>311</v>
      </c>
      <c r="O323" s="15">
        <v>232</v>
      </c>
      <c r="P323" s="15">
        <v>206</v>
      </c>
    </row>
    <row r="324" spans="1:16">
      <c r="A324" s="209" t="str">
        <f>"I"&amp;all_sampels_cleaned!B324</f>
        <v>I256</v>
      </c>
      <c r="B324" s="209">
        <v>6</v>
      </c>
      <c r="C324" s="209">
        <v>6</v>
      </c>
      <c r="D324" s="15">
        <v>139</v>
      </c>
      <c r="E324" s="15">
        <v>302</v>
      </c>
      <c r="F324" s="15">
        <v>152</v>
      </c>
      <c r="G324" s="15">
        <v>150</v>
      </c>
      <c r="H324" s="15">
        <v>194</v>
      </c>
      <c r="I324" s="15">
        <v>160</v>
      </c>
      <c r="J324" s="15">
        <v>202</v>
      </c>
      <c r="K324" s="15">
        <v>184</v>
      </c>
      <c r="L324" s="15">
        <v>162</v>
      </c>
      <c r="M324" s="15">
        <v>122</v>
      </c>
      <c r="N324" s="15">
        <v>302</v>
      </c>
      <c r="O324" s="15">
        <v>232</v>
      </c>
      <c r="P324" s="15">
        <v>224</v>
      </c>
    </row>
    <row r="325" spans="1:16">
      <c r="A325" s="209" t="str">
        <f>"I"&amp;all_sampels_cleaned!B325</f>
        <v>I256</v>
      </c>
      <c r="B325" s="209">
        <v>6</v>
      </c>
      <c r="C325" s="209">
        <v>6</v>
      </c>
      <c r="D325" s="15">
        <v>139</v>
      </c>
      <c r="E325" s="15">
        <v>329</v>
      </c>
      <c r="F325" s="15">
        <v>140</v>
      </c>
      <c r="G325" s="15">
        <v>154</v>
      </c>
      <c r="H325" s="15">
        <v>194</v>
      </c>
      <c r="I325" s="15">
        <v>163</v>
      </c>
      <c r="J325" s="15">
        <v>202</v>
      </c>
      <c r="K325" s="15">
        <v>200</v>
      </c>
      <c r="L325" s="15">
        <v>168</v>
      </c>
      <c r="M325" s="15">
        <v>132</v>
      </c>
      <c r="N325" s="15">
        <v>302</v>
      </c>
      <c r="O325" s="15">
        <v>232</v>
      </c>
      <c r="P325" s="15">
        <v>194</v>
      </c>
    </row>
    <row r="326" spans="1:16">
      <c r="A326" s="209" t="str">
        <f>"I"&amp;all_sampels_cleaned!B326</f>
        <v>I344</v>
      </c>
      <c r="B326" s="209">
        <v>7</v>
      </c>
      <c r="C326" s="209">
        <v>6</v>
      </c>
      <c r="D326" s="15">
        <v>131</v>
      </c>
      <c r="E326" s="15">
        <v>302</v>
      </c>
      <c r="F326" s="15">
        <v>138</v>
      </c>
      <c r="G326" s="15">
        <v>158</v>
      </c>
      <c r="H326" s="15">
        <v>194</v>
      </c>
      <c r="I326" s="15">
        <v>166</v>
      </c>
      <c r="J326" s="15">
        <v>200</v>
      </c>
      <c r="K326" s="15">
        <v>196</v>
      </c>
      <c r="L326" s="15">
        <v>156</v>
      </c>
      <c r="M326" s="15">
        <v>152</v>
      </c>
      <c r="N326" s="15">
        <v>302</v>
      </c>
      <c r="O326" s="15">
        <v>232</v>
      </c>
      <c r="P326" s="15">
        <v>214</v>
      </c>
    </row>
    <row r="327" spans="1:16">
      <c r="A327" s="209" t="str">
        <f>"I"&amp;all_sampels_cleaned!B327</f>
        <v>I344</v>
      </c>
      <c r="B327" s="209">
        <v>7</v>
      </c>
      <c r="C327" s="209">
        <v>6</v>
      </c>
      <c r="D327" s="15">
        <v>139</v>
      </c>
      <c r="E327" s="15">
        <v>302</v>
      </c>
      <c r="F327" s="15">
        <v>152</v>
      </c>
      <c r="G327" s="15">
        <v>186</v>
      </c>
      <c r="H327" s="15">
        <v>215</v>
      </c>
      <c r="I327" s="15">
        <v>163</v>
      </c>
      <c r="J327" s="15">
        <v>204</v>
      </c>
      <c r="K327" s="15">
        <v>184</v>
      </c>
      <c r="L327" s="15">
        <v>168</v>
      </c>
      <c r="M327" s="15">
        <v>134</v>
      </c>
      <c r="N327" s="15">
        <v>311</v>
      </c>
      <c r="O327" s="15">
        <v>232</v>
      </c>
      <c r="P327" s="15">
        <v>202</v>
      </c>
    </row>
    <row r="328" spans="1:16">
      <c r="A328" s="209" t="str">
        <f>"I"&amp;all_sampels_cleaned!B328</f>
        <v>I345</v>
      </c>
      <c r="B328" s="209">
        <v>7</v>
      </c>
      <c r="C328" s="209">
        <v>6</v>
      </c>
      <c r="D328" s="15">
        <v>131</v>
      </c>
      <c r="E328" s="15">
        <v>302</v>
      </c>
      <c r="F328" s="15">
        <v>152</v>
      </c>
      <c r="G328" s="15">
        <v>158</v>
      </c>
      <c r="H328" s="15">
        <v>194</v>
      </c>
      <c r="I328" s="15">
        <v>163</v>
      </c>
      <c r="J328" s="15">
        <v>202</v>
      </c>
      <c r="K328" s="15">
        <v>196</v>
      </c>
      <c r="L328" s="15">
        <v>150</v>
      </c>
      <c r="M328" s="15">
        <v>150</v>
      </c>
      <c r="N328" s="15">
        <v>320</v>
      </c>
      <c r="O328" s="15">
        <v>232</v>
      </c>
      <c r="P328" s="15">
        <v>224</v>
      </c>
    </row>
    <row r="329" spans="1:16">
      <c r="A329" s="209" t="str">
        <f>"I"&amp;all_sampels_cleaned!B329</f>
        <v>I345</v>
      </c>
      <c r="B329" s="209">
        <v>7</v>
      </c>
      <c r="C329" s="209">
        <v>6</v>
      </c>
      <c r="D329" s="15">
        <v>139</v>
      </c>
      <c r="E329" s="15">
        <v>329</v>
      </c>
      <c r="F329" s="15">
        <v>154</v>
      </c>
      <c r="G329" s="15">
        <v>186</v>
      </c>
      <c r="H329" s="15">
        <v>215</v>
      </c>
      <c r="I329" s="15">
        <v>166</v>
      </c>
      <c r="J329" s="15">
        <v>204</v>
      </c>
      <c r="K329" s="15">
        <v>186</v>
      </c>
      <c r="L329" s="15">
        <v>162</v>
      </c>
      <c r="M329" s="15">
        <v>140</v>
      </c>
      <c r="N329" s="15">
        <v>302</v>
      </c>
      <c r="O329" s="15">
        <v>232</v>
      </c>
      <c r="P329" s="15">
        <v>224</v>
      </c>
    </row>
    <row r="330" spans="1:16">
      <c r="A330" s="209" t="str">
        <f>"I"&amp;all_sampels_cleaned!B330</f>
        <v>I346</v>
      </c>
      <c r="B330" s="209">
        <v>7</v>
      </c>
      <c r="C330" s="209">
        <v>6</v>
      </c>
      <c r="D330" s="15">
        <v>131</v>
      </c>
      <c r="E330" s="15">
        <v>302</v>
      </c>
      <c r="F330" s="15">
        <v>152</v>
      </c>
      <c r="G330" s="15">
        <v>158</v>
      </c>
      <c r="H330" s="15">
        <v>194</v>
      </c>
      <c r="I330" s="15">
        <v>163</v>
      </c>
      <c r="J330" s="15">
        <v>202</v>
      </c>
      <c r="K330" s="15">
        <v>182</v>
      </c>
      <c r="L330" s="15">
        <v>156</v>
      </c>
      <c r="M330" s="15">
        <v>134</v>
      </c>
      <c r="N330" s="15">
        <v>320</v>
      </c>
      <c r="O330" s="15">
        <v>232</v>
      </c>
      <c r="P330" s="15">
        <v>214</v>
      </c>
    </row>
    <row r="331" spans="1:16">
      <c r="A331" s="209" t="str">
        <f>"I"&amp;all_sampels_cleaned!B331</f>
        <v>I346</v>
      </c>
      <c r="B331" s="209">
        <v>7</v>
      </c>
      <c r="C331" s="209">
        <v>6</v>
      </c>
      <c r="D331" s="15">
        <v>139</v>
      </c>
      <c r="E331" s="15">
        <v>338</v>
      </c>
      <c r="F331" s="15">
        <v>150</v>
      </c>
      <c r="G331" s="15">
        <v>186</v>
      </c>
      <c r="H331" s="15">
        <v>194</v>
      </c>
      <c r="I331" s="15">
        <v>166</v>
      </c>
      <c r="J331" s="15">
        <v>202</v>
      </c>
      <c r="K331" s="15">
        <v>196</v>
      </c>
      <c r="L331" s="15">
        <v>162</v>
      </c>
      <c r="M331" s="15">
        <v>124</v>
      </c>
      <c r="N331" s="15">
        <v>320</v>
      </c>
      <c r="O331" s="15">
        <v>232</v>
      </c>
      <c r="P331" s="15">
        <v>224</v>
      </c>
    </row>
    <row r="332" spans="1:16">
      <c r="A332" s="209" t="str">
        <f>"I"&amp;all_sampels_cleaned!B332</f>
        <v>I347</v>
      </c>
      <c r="B332" s="209">
        <v>7</v>
      </c>
      <c r="C332" s="209">
        <v>6</v>
      </c>
      <c r="D332" s="15">
        <v>139</v>
      </c>
      <c r="E332" s="15">
        <v>332</v>
      </c>
      <c r="F332" s="15">
        <v>140</v>
      </c>
      <c r="G332" s="15">
        <v>150</v>
      </c>
      <c r="H332" s="15">
        <v>194</v>
      </c>
      <c r="I332" s="15">
        <v>163</v>
      </c>
      <c r="J332" s="15">
        <v>202</v>
      </c>
      <c r="K332" s="15">
        <v>196</v>
      </c>
      <c r="L332" s="15">
        <v>162</v>
      </c>
      <c r="M332" s="15">
        <v>150</v>
      </c>
      <c r="N332" s="15">
        <v>302</v>
      </c>
      <c r="O332" s="15">
        <v>232</v>
      </c>
      <c r="P332" s="15">
        <v>224</v>
      </c>
    </row>
    <row r="333" spans="1:16">
      <c r="A333" s="209" t="str">
        <f>"I"&amp;all_sampels_cleaned!B333</f>
        <v>I347</v>
      </c>
      <c r="B333" s="209">
        <v>7</v>
      </c>
      <c r="C333" s="209">
        <v>6</v>
      </c>
      <c r="D333" s="15">
        <v>143</v>
      </c>
      <c r="E333" s="15">
        <v>302</v>
      </c>
      <c r="F333" s="15">
        <v>152</v>
      </c>
      <c r="G333" s="15">
        <v>150</v>
      </c>
      <c r="H333" s="15">
        <v>215</v>
      </c>
      <c r="I333" s="15">
        <v>160</v>
      </c>
      <c r="J333" s="15">
        <v>204</v>
      </c>
      <c r="K333" s="15">
        <v>184</v>
      </c>
      <c r="L333" s="15">
        <v>162</v>
      </c>
      <c r="M333" s="15">
        <v>152</v>
      </c>
      <c r="N333" s="15">
        <v>302</v>
      </c>
      <c r="O333" s="15">
        <v>232</v>
      </c>
      <c r="P333" s="15">
        <v>227</v>
      </c>
    </row>
    <row r="334" spans="1:16">
      <c r="A334" s="209" t="str">
        <f>"I"&amp;all_sampels_cleaned!B334</f>
        <v>I349</v>
      </c>
      <c r="B334" s="209">
        <v>7</v>
      </c>
      <c r="C334" s="209">
        <v>6</v>
      </c>
      <c r="D334" s="15">
        <v>143</v>
      </c>
      <c r="E334" s="15">
        <v>302</v>
      </c>
      <c r="F334" s="15">
        <v>140</v>
      </c>
      <c r="G334" s="15">
        <v>150</v>
      </c>
      <c r="H334" s="15">
        <v>194</v>
      </c>
      <c r="I334" s="15">
        <v>163</v>
      </c>
      <c r="J334" s="15">
        <v>202</v>
      </c>
      <c r="K334" s="15">
        <v>196</v>
      </c>
      <c r="L334" s="15">
        <v>162</v>
      </c>
      <c r="M334" s="15">
        <v>150</v>
      </c>
      <c r="N334" s="15">
        <v>302</v>
      </c>
      <c r="O334" s="15">
        <v>232</v>
      </c>
      <c r="P334" s="15">
        <v>167</v>
      </c>
    </row>
    <row r="335" spans="1:16">
      <c r="A335" s="209" t="str">
        <f>"I"&amp;all_sampels_cleaned!B335</f>
        <v>I349</v>
      </c>
      <c r="B335" s="209">
        <v>7</v>
      </c>
      <c r="C335" s="209">
        <v>6</v>
      </c>
      <c r="D335" s="15">
        <v>139</v>
      </c>
      <c r="E335" s="15">
        <v>338</v>
      </c>
      <c r="F335" s="15">
        <v>152</v>
      </c>
      <c r="G335" s="15">
        <v>154</v>
      </c>
      <c r="H335" s="15">
        <v>194</v>
      </c>
      <c r="I335" s="15">
        <v>163</v>
      </c>
      <c r="J335" s="15">
        <v>206</v>
      </c>
      <c r="K335" s="15">
        <v>184</v>
      </c>
      <c r="L335" s="15">
        <v>162</v>
      </c>
      <c r="M335" s="15">
        <v>124</v>
      </c>
      <c r="N335" s="15">
        <v>302</v>
      </c>
      <c r="O335" s="15">
        <v>232</v>
      </c>
      <c r="P335" s="15">
        <v>194</v>
      </c>
    </row>
    <row r="336" spans="1:16">
      <c r="A336" s="209" t="str">
        <f>"I"&amp;all_sampels_cleaned!B336</f>
        <v>I350</v>
      </c>
      <c r="B336" s="209">
        <v>7</v>
      </c>
      <c r="C336" s="209">
        <v>6</v>
      </c>
      <c r="D336" s="15">
        <v>139</v>
      </c>
      <c r="E336" s="15">
        <v>302</v>
      </c>
      <c r="F336" s="15">
        <v>140</v>
      </c>
      <c r="G336" s="15">
        <v>158</v>
      </c>
      <c r="H336" s="15">
        <v>194</v>
      </c>
      <c r="I336" s="15">
        <v>166</v>
      </c>
      <c r="J336" s="15">
        <v>206</v>
      </c>
      <c r="K336" s="15">
        <v>196</v>
      </c>
      <c r="L336" s="15">
        <v>162</v>
      </c>
      <c r="M336" s="15">
        <v>150</v>
      </c>
      <c r="N336" s="15">
        <v>302</v>
      </c>
      <c r="O336" s="15">
        <v>232</v>
      </c>
      <c r="P336" s="15">
        <v>224</v>
      </c>
    </row>
    <row r="337" spans="1:16">
      <c r="A337" s="209" t="str">
        <f>"I"&amp;all_sampels_cleaned!B337</f>
        <v>I350</v>
      </c>
      <c r="B337" s="209">
        <v>7</v>
      </c>
      <c r="C337" s="209">
        <v>6</v>
      </c>
      <c r="D337" s="15">
        <v>143</v>
      </c>
      <c r="E337" s="15">
        <v>338</v>
      </c>
      <c r="F337" s="15">
        <v>152</v>
      </c>
      <c r="G337" s="15">
        <v>154</v>
      </c>
      <c r="H337" s="15">
        <v>194</v>
      </c>
      <c r="I337" s="15">
        <v>166</v>
      </c>
      <c r="J337" s="15">
        <v>206</v>
      </c>
      <c r="K337" s="15">
        <v>184</v>
      </c>
      <c r="L337" s="15">
        <v>168</v>
      </c>
      <c r="M337" s="15">
        <v>134</v>
      </c>
      <c r="N337" s="15">
        <v>302</v>
      </c>
      <c r="O337" s="15">
        <v>232</v>
      </c>
      <c r="P337" s="15">
        <v>194</v>
      </c>
    </row>
    <row r="338" spans="1:16">
      <c r="A338" s="209" t="str">
        <f>"I"&amp;all_sampels_cleaned!B338</f>
        <v>I351</v>
      </c>
      <c r="B338" s="209">
        <v>7</v>
      </c>
      <c r="C338" s="209">
        <v>6</v>
      </c>
      <c r="D338" s="15">
        <v>139</v>
      </c>
      <c r="E338" s="15">
        <v>302</v>
      </c>
      <c r="F338" s="15">
        <v>140</v>
      </c>
      <c r="G338" s="15">
        <v>158</v>
      </c>
      <c r="H338" s="15">
        <v>194</v>
      </c>
      <c r="I338" s="15">
        <v>163</v>
      </c>
      <c r="J338" s="15">
        <v>202</v>
      </c>
      <c r="K338" s="15">
        <v>182</v>
      </c>
      <c r="L338" s="15">
        <v>150</v>
      </c>
      <c r="M338" s="15">
        <v>150</v>
      </c>
      <c r="N338" s="15">
        <v>302</v>
      </c>
      <c r="O338" s="15">
        <v>232</v>
      </c>
      <c r="P338" s="15">
        <v>194</v>
      </c>
    </row>
    <row r="339" spans="1:16">
      <c r="A339" s="209" t="str">
        <f>"I"&amp;all_sampels_cleaned!B339</f>
        <v>I351</v>
      </c>
      <c r="B339" s="209">
        <v>7</v>
      </c>
      <c r="C339" s="209">
        <v>6</v>
      </c>
      <c r="D339" s="15">
        <v>139</v>
      </c>
      <c r="E339" s="15">
        <v>282</v>
      </c>
      <c r="F339" s="15">
        <v>152</v>
      </c>
      <c r="G339" s="15">
        <v>138</v>
      </c>
      <c r="H339" s="15">
        <v>200</v>
      </c>
      <c r="I339" s="15">
        <v>166</v>
      </c>
      <c r="J339" s="15">
        <v>202</v>
      </c>
      <c r="K339" s="15">
        <v>196</v>
      </c>
      <c r="L339" s="15">
        <v>162</v>
      </c>
      <c r="M339" s="15">
        <v>124</v>
      </c>
      <c r="N339" s="15">
        <v>293</v>
      </c>
      <c r="O339" s="15">
        <v>232</v>
      </c>
      <c r="P339" s="15">
        <v>224</v>
      </c>
    </row>
    <row r="340" spans="1:16">
      <c r="A340" s="209" t="str">
        <f>"I"&amp;all_sampels_cleaned!B340</f>
        <v>I352</v>
      </c>
      <c r="B340" s="209">
        <v>7</v>
      </c>
      <c r="C340" s="209">
        <v>6</v>
      </c>
      <c r="D340" s="15">
        <v>139</v>
      </c>
      <c r="E340" s="15">
        <v>329</v>
      </c>
      <c r="F340" s="15">
        <v>140</v>
      </c>
      <c r="G340" s="15">
        <v>150</v>
      </c>
      <c r="H340" s="15">
        <v>194</v>
      </c>
      <c r="I340" s="15">
        <v>163</v>
      </c>
      <c r="J340" s="15">
        <v>202</v>
      </c>
      <c r="K340" s="15">
        <v>182</v>
      </c>
      <c r="L340" s="15">
        <v>159</v>
      </c>
      <c r="M340" s="15">
        <v>150</v>
      </c>
      <c r="N340" s="15">
        <v>302</v>
      </c>
      <c r="O340" s="15">
        <v>232</v>
      </c>
      <c r="P340" s="15">
        <v>224</v>
      </c>
    </row>
    <row r="341" spans="1:16">
      <c r="A341" s="209" t="str">
        <f>"I"&amp;all_sampels_cleaned!B341</f>
        <v>I352</v>
      </c>
      <c r="B341" s="209">
        <v>7</v>
      </c>
      <c r="C341" s="209">
        <v>6</v>
      </c>
      <c r="D341" s="15">
        <v>139</v>
      </c>
      <c r="E341" s="15">
        <v>329</v>
      </c>
      <c r="F341" s="15">
        <v>152</v>
      </c>
      <c r="G341" s="15">
        <v>186</v>
      </c>
      <c r="H341" s="15">
        <v>194</v>
      </c>
      <c r="I341" s="15">
        <v>166</v>
      </c>
      <c r="J341" s="15">
        <v>204</v>
      </c>
      <c r="K341" s="15">
        <v>196</v>
      </c>
      <c r="L341" s="15">
        <v>162</v>
      </c>
      <c r="M341" s="15">
        <v>134</v>
      </c>
      <c r="N341" s="15">
        <v>302</v>
      </c>
      <c r="O341" s="15">
        <v>232</v>
      </c>
      <c r="P341" s="15">
        <v>230</v>
      </c>
    </row>
    <row r="342" spans="1:16">
      <c r="A342" s="209" t="str">
        <f>"I"&amp;all_sampels_cleaned!B342</f>
        <v>I353</v>
      </c>
      <c r="B342" s="209">
        <v>7</v>
      </c>
      <c r="C342" s="209">
        <v>6</v>
      </c>
      <c r="D342" s="15">
        <v>139</v>
      </c>
      <c r="E342" s="15">
        <v>302</v>
      </c>
      <c r="F342" s="15">
        <v>140</v>
      </c>
      <c r="G342" s="15">
        <v>158</v>
      </c>
      <c r="H342" s="15">
        <v>215</v>
      </c>
      <c r="I342" s="15">
        <v>163</v>
      </c>
      <c r="J342" s="15">
        <v>202</v>
      </c>
      <c r="K342" s="15">
        <v>196</v>
      </c>
      <c r="L342" s="15">
        <v>156</v>
      </c>
      <c r="M342" s="15">
        <v>138</v>
      </c>
      <c r="N342" s="15">
        <v>302</v>
      </c>
      <c r="O342" s="15">
        <v>232</v>
      </c>
      <c r="P342" s="15">
        <v>224</v>
      </c>
    </row>
    <row r="343" spans="1:16">
      <c r="A343" s="209" t="str">
        <f>"I"&amp;all_sampels_cleaned!B343</f>
        <v>I353</v>
      </c>
      <c r="B343" s="209">
        <v>7</v>
      </c>
      <c r="C343" s="209">
        <v>6</v>
      </c>
      <c r="D343" s="15">
        <v>143</v>
      </c>
      <c r="E343" s="15">
        <v>329</v>
      </c>
      <c r="F343" s="15">
        <v>152</v>
      </c>
      <c r="G343" s="15">
        <v>138</v>
      </c>
      <c r="H343" s="15">
        <v>215</v>
      </c>
      <c r="I343" s="15">
        <v>160</v>
      </c>
      <c r="J343" s="15">
        <v>204</v>
      </c>
      <c r="K343" s="15">
        <v>184</v>
      </c>
      <c r="L343" s="15">
        <v>169</v>
      </c>
      <c r="M343" s="15">
        <v>134</v>
      </c>
      <c r="N343" s="15">
        <v>302</v>
      </c>
      <c r="O343" s="15">
        <v>232</v>
      </c>
      <c r="P343" s="15">
        <v>217</v>
      </c>
    </row>
    <row r="344" spans="1:16">
      <c r="A344" s="209" t="str">
        <f>"I"&amp;all_sampels_cleaned!B344</f>
        <v>I486</v>
      </c>
      <c r="B344" s="209">
        <v>8</v>
      </c>
      <c r="C344" s="209">
        <v>6</v>
      </c>
      <c r="D344" s="15">
        <v>131</v>
      </c>
      <c r="E344" s="15">
        <v>329</v>
      </c>
      <c r="F344" s="15">
        <v>152</v>
      </c>
      <c r="G344" s="15">
        <v>158</v>
      </c>
      <c r="H344" s="15">
        <v>194</v>
      </c>
      <c r="I344" s="15">
        <v>163</v>
      </c>
      <c r="J344" s="15">
        <v>208</v>
      </c>
      <c r="K344" s="15">
        <v>196</v>
      </c>
      <c r="L344" s="15">
        <v>150</v>
      </c>
      <c r="M344" s="15">
        <v>122</v>
      </c>
      <c r="N344" s="15">
        <v>302</v>
      </c>
      <c r="O344" s="15">
        <v>232</v>
      </c>
      <c r="P344" s="15">
        <v>224</v>
      </c>
    </row>
    <row r="345" spans="1:16">
      <c r="A345" s="209" t="str">
        <f>"I"&amp;all_sampels_cleaned!B345</f>
        <v>I486</v>
      </c>
      <c r="B345" s="209">
        <v>8</v>
      </c>
      <c r="C345" s="209">
        <v>6</v>
      </c>
      <c r="D345" s="15">
        <v>139</v>
      </c>
      <c r="E345" s="15">
        <v>329</v>
      </c>
      <c r="F345" s="15">
        <v>150</v>
      </c>
      <c r="G345" s="15">
        <v>186</v>
      </c>
      <c r="H345" s="15">
        <v>215</v>
      </c>
      <c r="I345" s="15">
        <v>166</v>
      </c>
      <c r="J345" s="15">
        <v>206</v>
      </c>
      <c r="K345" s="15">
        <v>200</v>
      </c>
      <c r="L345" s="15">
        <v>150</v>
      </c>
      <c r="M345" s="15">
        <v>132</v>
      </c>
      <c r="N345" s="15">
        <v>302</v>
      </c>
      <c r="O345" s="15">
        <v>232</v>
      </c>
      <c r="P345" s="15">
        <v>224</v>
      </c>
    </row>
    <row r="346" spans="1:16">
      <c r="A346" s="209" t="str">
        <f>"I"&amp;all_sampels_cleaned!B346</f>
        <v>I487</v>
      </c>
      <c r="B346" s="209">
        <v>8</v>
      </c>
      <c r="C346" s="209">
        <v>6</v>
      </c>
      <c r="D346" s="15">
        <v>139</v>
      </c>
      <c r="E346" s="15">
        <v>293</v>
      </c>
      <c r="F346" s="15">
        <v>150</v>
      </c>
      <c r="G346" s="15">
        <v>174</v>
      </c>
      <c r="H346" s="15">
        <v>194</v>
      </c>
      <c r="I346" s="15">
        <v>163</v>
      </c>
      <c r="J346" s="15">
        <v>204</v>
      </c>
      <c r="K346" s="15">
        <v>182</v>
      </c>
      <c r="L346" s="15">
        <v>162</v>
      </c>
      <c r="M346" s="15">
        <v>132</v>
      </c>
      <c r="N346" s="15">
        <v>320</v>
      </c>
      <c r="O346" s="15">
        <v>232</v>
      </c>
      <c r="P346" s="15">
        <v>224</v>
      </c>
    </row>
    <row r="347" spans="1:16">
      <c r="A347" s="209" t="str">
        <f>"I"&amp;all_sampels_cleaned!B347</f>
        <v>I487</v>
      </c>
      <c r="B347" s="209">
        <v>8</v>
      </c>
      <c r="C347" s="209">
        <v>6</v>
      </c>
      <c r="D347" s="15">
        <v>143</v>
      </c>
      <c r="E347" s="15">
        <v>302</v>
      </c>
      <c r="F347" s="15">
        <v>150</v>
      </c>
      <c r="G347" s="15">
        <v>146</v>
      </c>
      <c r="H347" s="15">
        <v>215</v>
      </c>
      <c r="I347" s="15">
        <v>166</v>
      </c>
      <c r="J347" s="15">
        <v>202</v>
      </c>
      <c r="K347" s="15">
        <v>196</v>
      </c>
      <c r="L347" s="15">
        <v>168</v>
      </c>
      <c r="M347" s="15">
        <v>122</v>
      </c>
      <c r="N347" s="15">
        <v>302</v>
      </c>
      <c r="O347" s="15">
        <v>232</v>
      </c>
      <c r="P347" s="15">
        <v>194</v>
      </c>
    </row>
    <row r="348" spans="1:16">
      <c r="A348" s="209" t="str">
        <f>"I"&amp;all_sampels_cleaned!B348</f>
        <v>I488</v>
      </c>
      <c r="B348" s="209">
        <v>8</v>
      </c>
      <c r="C348" s="209">
        <v>6</v>
      </c>
      <c r="D348" s="15">
        <v>139</v>
      </c>
      <c r="E348" s="15">
        <v>311</v>
      </c>
      <c r="F348" s="15">
        <v>154</v>
      </c>
      <c r="G348" s="15">
        <v>154</v>
      </c>
      <c r="H348" s="15">
        <v>194</v>
      </c>
      <c r="I348" s="15">
        <v>163</v>
      </c>
      <c r="J348" s="15">
        <v>204</v>
      </c>
      <c r="K348" s="15">
        <v>198</v>
      </c>
      <c r="L348" s="15">
        <v>150</v>
      </c>
      <c r="M348" s="15">
        <v>152</v>
      </c>
      <c r="N348" s="15">
        <v>320</v>
      </c>
      <c r="O348" s="15">
        <v>232</v>
      </c>
      <c r="P348" s="15">
        <v>224</v>
      </c>
    </row>
    <row r="349" spans="1:16">
      <c r="A349" s="209" t="str">
        <f>"I"&amp;all_sampels_cleaned!B349</f>
        <v>I488</v>
      </c>
      <c r="B349" s="209">
        <v>8</v>
      </c>
      <c r="C349" s="209">
        <v>6</v>
      </c>
      <c r="D349" s="15">
        <v>143</v>
      </c>
      <c r="E349" s="15">
        <v>293</v>
      </c>
      <c r="F349" s="15">
        <v>140</v>
      </c>
      <c r="G349" s="15">
        <v>158</v>
      </c>
      <c r="H349" s="15">
        <v>194</v>
      </c>
      <c r="I349" s="15">
        <v>169</v>
      </c>
      <c r="J349" s="15">
        <v>200</v>
      </c>
      <c r="K349" s="15">
        <v>184</v>
      </c>
      <c r="L349" s="15">
        <v>162</v>
      </c>
      <c r="M349" s="15">
        <v>124</v>
      </c>
      <c r="N349" s="15">
        <v>302</v>
      </c>
      <c r="O349" s="15">
        <v>232</v>
      </c>
      <c r="P349" s="15">
        <v>217</v>
      </c>
    </row>
    <row r="350" spans="1:16">
      <c r="A350" s="209" t="str">
        <f>"I"&amp;all_sampels_cleaned!B350</f>
        <v>I489</v>
      </c>
      <c r="B350" s="209">
        <v>8</v>
      </c>
      <c r="C350" s="209">
        <v>6</v>
      </c>
      <c r="D350" s="15">
        <v>131</v>
      </c>
      <c r="E350" s="15">
        <v>293</v>
      </c>
      <c r="F350" s="15">
        <v>150</v>
      </c>
      <c r="G350" s="15">
        <v>158</v>
      </c>
      <c r="H350" s="15">
        <v>215</v>
      </c>
      <c r="I350" s="15">
        <v>163</v>
      </c>
      <c r="J350" s="15">
        <v>206</v>
      </c>
      <c r="K350" s="15">
        <v>184</v>
      </c>
      <c r="L350" s="15">
        <v>168</v>
      </c>
      <c r="M350" s="15">
        <v>158</v>
      </c>
      <c r="N350" s="15">
        <v>302</v>
      </c>
      <c r="O350" s="15">
        <v>232</v>
      </c>
      <c r="P350" s="15">
        <v>230</v>
      </c>
    </row>
    <row r="351" spans="1:16">
      <c r="A351" s="209" t="str">
        <f>"I"&amp;all_sampels_cleaned!B351</f>
        <v>I489</v>
      </c>
      <c r="B351" s="209">
        <v>8</v>
      </c>
      <c r="C351" s="209">
        <v>6</v>
      </c>
      <c r="D351" s="15">
        <v>139</v>
      </c>
      <c r="E351" s="15">
        <v>302</v>
      </c>
      <c r="F351" s="15">
        <v>150</v>
      </c>
      <c r="G351" s="15">
        <v>186</v>
      </c>
      <c r="H351" s="15">
        <v>215</v>
      </c>
      <c r="I351" s="15">
        <v>166</v>
      </c>
      <c r="J351" s="15">
        <v>204</v>
      </c>
      <c r="K351" s="15">
        <v>198</v>
      </c>
      <c r="L351" s="15">
        <v>156</v>
      </c>
      <c r="M351" s="15">
        <v>150</v>
      </c>
      <c r="N351" s="15">
        <v>302</v>
      </c>
      <c r="O351" s="15">
        <v>232</v>
      </c>
      <c r="P351" s="15">
        <v>192</v>
      </c>
    </row>
    <row r="352" spans="1:16">
      <c r="A352" s="209" t="str">
        <f>"I"&amp;all_sampels_cleaned!B352</f>
        <v>I490</v>
      </c>
      <c r="B352" s="209">
        <v>8</v>
      </c>
      <c r="C352" s="209">
        <v>6</v>
      </c>
      <c r="D352" s="15">
        <v>131</v>
      </c>
      <c r="E352" s="15">
        <v>293</v>
      </c>
      <c r="F352" s="15">
        <v>150</v>
      </c>
      <c r="G352" s="15">
        <v>186</v>
      </c>
      <c r="H352" s="15">
        <v>194</v>
      </c>
      <c r="I352" s="15">
        <v>163</v>
      </c>
      <c r="J352" s="15">
        <v>202</v>
      </c>
      <c r="K352" s="15">
        <v>184</v>
      </c>
      <c r="L352" s="15">
        <v>168</v>
      </c>
      <c r="M352" s="15">
        <v>152</v>
      </c>
      <c r="N352" s="15">
        <v>320</v>
      </c>
      <c r="O352" s="15">
        <v>232</v>
      </c>
      <c r="P352" s="15">
        <v>214</v>
      </c>
    </row>
    <row r="353" spans="1:16">
      <c r="A353" s="209" t="str">
        <f>"I"&amp;all_sampels_cleaned!B353</f>
        <v>I490</v>
      </c>
      <c r="B353" s="209">
        <v>8</v>
      </c>
      <c r="C353" s="209">
        <v>6</v>
      </c>
      <c r="D353" s="15">
        <v>139</v>
      </c>
      <c r="E353" s="15">
        <v>338</v>
      </c>
      <c r="F353" s="15">
        <v>152</v>
      </c>
      <c r="G353" s="15">
        <v>158</v>
      </c>
      <c r="H353" s="15">
        <v>194</v>
      </c>
      <c r="I353" s="15">
        <v>166</v>
      </c>
      <c r="J353" s="15">
        <v>204</v>
      </c>
      <c r="K353" s="15">
        <v>198</v>
      </c>
      <c r="L353" s="15">
        <v>156</v>
      </c>
      <c r="M353" s="15">
        <v>134</v>
      </c>
      <c r="N353" s="15">
        <v>320</v>
      </c>
      <c r="O353" s="15">
        <v>232</v>
      </c>
      <c r="P353" s="15">
        <v>224</v>
      </c>
    </row>
    <row r="354" spans="1:16">
      <c r="A354" s="209" t="str">
        <f>"I"&amp;all_sampels_cleaned!B354</f>
        <v>I491</v>
      </c>
      <c r="B354" s="209">
        <v>8</v>
      </c>
      <c r="C354" s="209">
        <v>6</v>
      </c>
      <c r="D354" s="15">
        <v>139</v>
      </c>
      <c r="E354" s="15">
        <v>293</v>
      </c>
      <c r="F354" s="15">
        <v>150</v>
      </c>
      <c r="G354" s="15">
        <v>178</v>
      </c>
      <c r="H354" s="15">
        <v>194</v>
      </c>
      <c r="I354" s="15">
        <v>160</v>
      </c>
      <c r="J354" s="15">
        <v>206</v>
      </c>
      <c r="K354" s="15">
        <v>184</v>
      </c>
      <c r="L354" s="15">
        <v>150</v>
      </c>
      <c r="M354" s="15">
        <v>132</v>
      </c>
      <c r="N354" s="15">
        <v>302</v>
      </c>
      <c r="O354" s="15">
        <v>232</v>
      </c>
      <c r="P354" s="15">
        <v>194</v>
      </c>
    </row>
    <row r="355" spans="1:16">
      <c r="A355" s="209" t="str">
        <f>"I"&amp;all_sampels_cleaned!B355</f>
        <v>I491</v>
      </c>
      <c r="B355" s="209">
        <v>8</v>
      </c>
      <c r="C355" s="209">
        <v>6</v>
      </c>
      <c r="D355" s="15">
        <v>143</v>
      </c>
      <c r="E355" s="15">
        <v>311</v>
      </c>
      <c r="F355" s="15">
        <v>150</v>
      </c>
      <c r="G355" s="15">
        <v>186</v>
      </c>
      <c r="H355" s="15">
        <v>200</v>
      </c>
      <c r="I355" s="15">
        <v>163</v>
      </c>
      <c r="J355" s="15">
        <v>202</v>
      </c>
      <c r="K355" s="15">
        <v>198</v>
      </c>
      <c r="L355" s="15">
        <v>162</v>
      </c>
      <c r="M355" s="15">
        <v>162</v>
      </c>
      <c r="N355" s="15">
        <v>293</v>
      </c>
      <c r="O355" s="15">
        <v>232</v>
      </c>
      <c r="P355" s="15">
        <v>230</v>
      </c>
    </row>
    <row r="356" spans="1:16">
      <c r="A356" s="209" t="str">
        <f>"I"&amp;all_sampels_cleaned!B356</f>
        <v>I492</v>
      </c>
      <c r="B356" s="209">
        <v>8</v>
      </c>
      <c r="C356" s="209">
        <v>6</v>
      </c>
      <c r="D356" s="15">
        <v>139</v>
      </c>
      <c r="E356" s="15">
        <v>302</v>
      </c>
      <c r="F356" s="15">
        <v>150</v>
      </c>
      <c r="G356" s="15">
        <v>186</v>
      </c>
      <c r="H356" s="15">
        <v>194</v>
      </c>
      <c r="I356" s="15">
        <v>163</v>
      </c>
      <c r="J356" s="15">
        <v>204</v>
      </c>
      <c r="K356" s="15">
        <v>184</v>
      </c>
      <c r="L356" s="15">
        <v>156</v>
      </c>
      <c r="M356" s="15">
        <v>158</v>
      </c>
      <c r="N356" s="15">
        <v>302</v>
      </c>
      <c r="O356" s="15">
        <v>232</v>
      </c>
      <c r="P356" s="15">
        <v>224</v>
      </c>
    </row>
    <row r="357" spans="1:16">
      <c r="A357" s="209" t="str">
        <f>"I"&amp;all_sampels_cleaned!B357</f>
        <v>I492</v>
      </c>
      <c r="B357" s="209">
        <v>8</v>
      </c>
      <c r="C357" s="209">
        <v>6</v>
      </c>
      <c r="D357" s="15">
        <v>131</v>
      </c>
      <c r="E357" s="15">
        <v>293</v>
      </c>
      <c r="F357" s="15">
        <v>138</v>
      </c>
      <c r="G357" s="15">
        <v>158</v>
      </c>
      <c r="H357" s="15">
        <v>200</v>
      </c>
      <c r="I357" s="15">
        <v>166</v>
      </c>
      <c r="J357" s="15">
        <v>202</v>
      </c>
      <c r="K357" s="15">
        <v>198</v>
      </c>
      <c r="L357" s="15">
        <v>168</v>
      </c>
      <c r="M357" s="15">
        <v>152</v>
      </c>
      <c r="N357" s="15">
        <v>311</v>
      </c>
      <c r="O357" s="15">
        <v>232</v>
      </c>
      <c r="P357" s="15">
        <v>194</v>
      </c>
    </row>
    <row r="358" spans="1:16">
      <c r="A358" s="209" t="str">
        <f>"I"&amp;all_sampels_cleaned!B358</f>
        <v>I493</v>
      </c>
      <c r="B358" s="209">
        <v>8</v>
      </c>
      <c r="C358" s="209">
        <v>6</v>
      </c>
      <c r="D358" s="15">
        <v>143</v>
      </c>
      <c r="E358" s="15">
        <v>302</v>
      </c>
      <c r="F358" s="15">
        <v>150</v>
      </c>
      <c r="G358" s="15">
        <v>174</v>
      </c>
      <c r="H358" s="15">
        <v>215</v>
      </c>
      <c r="I358" s="15">
        <v>160</v>
      </c>
      <c r="J358" s="15">
        <v>202</v>
      </c>
      <c r="K358" s="15">
        <v>182</v>
      </c>
      <c r="L358" s="15">
        <v>150</v>
      </c>
      <c r="M358" s="15">
        <v>122</v>
      </c>
      <c r="N358" s="15">
        <v>302</v>
      </c>
      <c r="O358" s="15">
        <v>232</v>
      </c>
      <c r="P358" s="15">
        <v>230</v>
      </c>
    </row>
    <row r="359" spans="1:16">
      <c r="A359" s="209" t="str">
        <f>"I"&amp;all_sampels_cleaned!B359</f>
        <v>I493</v>
      </c>
      <c r="B359" s="209">
        <v>8</v>
      </c>
      <c r="C359" s="209">
        <v>6</v>
      </c>
      <c r="D359" s="15">
        <v>139</v>
      </c>
      <c r="E359" s="15">
        <v>282</v>
      </c>
      <c r="F359" s="15">
        <v>150</v>
      </c>
      <c r="G359" s="15">
        <v>186</v>
      </c>
      <c r="H359" s="15">
        <v>215</v>
      </c>
      <c r="I359" s="15">
        <v>163</v>
      </c>
      <c r="J359" s="15">
        <v>208</v>
      </c>
      <c r="K359" s="15">
        <v>196</v>
      </c>
      <c r="L359" s="15">
        <v>160</v>
      </c>
      <c r="M359" s="15">
        <v>132</v>
      </c>
      <c r="N359" s="15">
        <v>302</v>
      </c>
      <c r="O359" s="15">
        <v>232</v>
      </c>
      <c r="P359" s="15">
        <v>232</v>
      </c>
    </row>
    <row r="360" spans="1:16">
      <c r="A360" s="209" t="str">
        <f>"I"&amp;all_sampels_cleaned!B360</f>
        <v>I494</v>
      </c>
      <c r="B360" s="209">
        <v>8</v>
      </c>
      <c r="C360" s="209">
        <v>6</v>
      </c>
      <c r="D360" s="15">
        <v>139</v>
      </c>
      <c r="E360" s="15">
        <v>293</v>
      </c>
      <c r="F360" s="15">
        <v>150</v>
      </c>
      <c r="G360" s="15">
        <v>186</v>
      </c>
      <c r="H360" s="15">
        <v>194</v>
      </c>
      <c r="I360" s="15">
        <v>163</v>
      </c>
      <c r="J360" s="15">
        <v>204</v>
      </c>
      <c r="K360" s="15">
        <v>184</v>
      </c>
      <c r="L360" s="15">
        <v>168</v>
      </c>
      <c r="M360" s="15">
        <v>132</v>
      </c>
      <c r="N360" s="15">
        <v>302</v>
      </c>
      <c r="O360" s="15">
        <v>232</v>
      </c>
      <c r="P360" s="15">
        <v>224</v>
      </c>
    </row>
    <row r="361" spans="1:16">
      <c r="A361" s="209" t="str">
        <f>"I"&amp;all_sampels_cleaned!B361</f>
        <v>I494</v>
      </c>
      <c r="B361" s="209">
        <v>8</v>
      </c>
      <c r="C361" s="209">
        <v>6</v>
      </c>
      <c r="D361" s="15">
        <v>143</v>
      </c>
      <c r="E361" s="15">
        <v>329</v>
      </c>
      <c r="F361" s="15">
        <v>154</v>
      </c>
      <c r="G361" s="15">
        <v>158</v>
      </c>
      <c r="H361" s="15">
        <v>197</v>
      </c>
      <c r="I361" s="15">
        <v>166</v>
      </c>
      <c r="J361" s="15">
        <v>202</v>
      </c>
      <c r="K361" s="15">
        <v>198</v>
      </c>
      <c r="L361" s="15">
        <v>156</v>
      </c>
      <c r="M361" s="15">
        <v>134</v>
      </c>
      <c r="N361" s="15">
        <v>293</v>
      </c>
      <c r="O361" s="15">
        <v>216</v>
      </c>
      <c r="P361" s="15">
        <v>224</v>
      </c>
    </row>
    <row r="362" spans="1:16">
      <c r="A362" s="209" t="str">
        <f>"I"&amp;all_sampels_cleaned!B362</f>
        <v>I495</v>
      </c>
      <c r="B362" s="209">
        <v>8</v>
      </c>
      <c r="C362" s="209">
        <v>6</v>
      </c>
      <c r="D362" s="15">
        <v>139</v>
      </c>
      <c r="E362" s="15">
        <v>302</v>
      </c>
      <c r="F362" s="15">
        <v>150</v>
      </c>
      <c r="G362" s="15">
        <v>186</v>
      </c>
      <c r="H362" s="15">
        <v>197</v>
      </c>
      <c r="I362" s="15">
        <v>160</v>
      </c>
      <c r="J362" s="15">
        <v>206</v>
      </c>
      <c r="K362" s="15">
        <v>184</v>
      </c>
      <c r="L362" s="15">
        <v>150</v>
      </c>
      <c r="M362" s="15">
        <v>132</v>
      </c>
      <c r="N362" s="15">
        <v>302</v>
      </c>
      <c r="O362" s="15">
        <v>232</v>
      </c>
      <c r="P362" s="15">
        <v>214</v>
      </c>
    </row>
    <row r="363" spans="1:16">
      <c r="A363" s="209" t="str">
        <f>"I"&amp;all_sampels_cleaned!B363</f>
        <v>I495</v>
      </c>
      <c r="B363" s="209">
        <v>8</v>
      </c>
      <c r="C363" s="209">
        <v>6</v>
      </c>
      <c r="D363" s="15">
        <v>143</v>
      </c>
      <c r="E363" s="15">
        <v>338</v>
      </c>
      <c r="F363" s="15">
        <v>150</v>
      </c>
      <c r="G363" s="15">
        <v>178</v>
      </c>
      <c r="H363" s="15">
        <v>215</v>
      </c>
      <c r="I363" s="15">
        <v>163</v>
      </c>
      <c r="J363" s="15">
        <v>202</v>
      </c>
      <c r="K363" s="15">
        <v>198</v>
      </c>
      <c r="L363" s="15">
        <v>162</v>
      </c>
      <c r="M363" s="15">
        <v>148</v>
      </c>
      <c r="N363" s="15">
        <v>302</v>
      </c>
      <c r="O363" s="15">
        <v>232</v>
      </c>
      <c r="P363" s="15">
        <v>167</v>
      </c>
    </row>
    <row r="364" spans="1:16">
      <c r="A364" s="209" t="str">
        <f>"I"&amp;all_sampels_cleaned!B364</f>
        <v>I496</v>
      </c>
      <c r="B364" s="209">
        <v>8</v>
      </c>
      <c r="C364" s="209">
        <v>6</v>
      </c>
      <c r="D364" s="15">
        <v>139</v>
      </c>
      <c r="E364" s="15">
        <v>338</v>
      </c>
      <c r="F364" s="15">
        <v>150</v>
      </c>
      <c r="G364" s="15">
        <v>158</v>
      </c>
      <c r="H364" s="15">
        <v>194</v>
      </c>
      <c r="I364" s="15">
        <v>163</v>
      </c>
      <c r="J364" s="15">
        <v>202</v>
      </c>
      <c r="K364" s="15">
        <v>196</v>
      </c>
      <c r="L364" s="15">
        <v>162</v>
      </c>
      <c r="M364" s="15">
        <v>146</v>
      </c>
      <c r="N364" s="15">
        <v>302</v>
      </c>
      <c r="O364" s="15">
        <v>232</v>
      </c>
      <c r="P364" s="15">
        <v>227</v>
      </c>
    </row>
    <row r="365" spans="1:16">
      <c r="A365" s="209" t="str">
        <f>"I"&amp;all_sampels_cleaned!B365</f>
        <v>I496</v>
      </c>
      <c r="B365" s="209">
        <v>8</v>
      </c>
      <c r="C365" s="209">
        <v>6</v>
      </c>
      <c r="D365" s="15">
        <v>131</v>
      </c>
      <c r="E365" s="15">
        <v>332</v>
      </c>
      <c r="F365" s="15">
        <v>152</v>
      </c>
      <c r="G365" s="15">
        <v>154</v>
      </c>
      <c r="H365" s="15">
        <v>200</v>
      </c>
      <c r="I365" s="15">
        <v>163</v>
      </c>
      <c r="J365" s="15">
        <v>206</v>
      </c>
      <c r="K365" s="15">
        <v>196</v>
      </c>
      <c r="L365" s="15">
        <v>156</v>
      </c>
      <c r="M365" s="15">
        <v>132</v>
      </c>
      <c r="N365" s="15">
        <v>293</v>
      </c>
      <c r="O365" s="15">
        <v>232</v>
      </c>
      <c r="P365" s="15">
        <v>232</v>
      </c>
    </row>
    <row r="366" spans="1:16">
      <c r="A366" s="209" t="str">
        <f>"I"&amp;all_sampels_cleaned!B366</f>
        <v>I497</v>
      </c>
      <c r="B366" s="209">
        <v>8</v>
      </c>
      <c r="C366" s="209">
        <v>6</v>
      </c>
      <c r="D366" s="15">
        <v>131</v>
      </c>
      <c r="E366" s="15">
        <v>293</v>
      </c>
      <c r="F366" s="15">
        <v>154</v>
      </c>
      <c r="G366" s="15">
        <v>158</v>
      </c>
      <c r="H366" s="15">
        <v>194</v>
      </c>
      <c r="I366" s="15">
        <v>163</v>
      </c>
      <c r="J366" s="15">
        <v>202</v>
      </c>
      <c r="K366" s="15">
        <v>182</v>
      </c>
      <c r="L366" s="15">
        <v>150</v>
      </c>
      <c r="M366" s="15">
        <v>146</v>
      </c>
      <c r="N366" s="15">
        <v>320</v>
      </c>
      <c r="O366" s="15">
        <v>232</v>
      </c>
      <c r="P366" s="15">
        <v>224</v>
      </c>
    </row>
    <row r="367" spans="1:16">
      <c r="A367" s="209" t="str">
        <f>"I"&amp;all_sampels_cleaned!B367</f>
        <v>I497</v>
      </c>
      <c r="B367" s="209">
        <v>8</v>
      </c>
      <c r="C367" s="209">
        <v>6</v>
      </c>
      <c r="D367" s="15">
        <v>139</v>
      </c>
      <c r="E367" s="15">
        <v>332</v>
      </c>
      <c r="F367" s="15">
        <v>154</v>
      </c>
      <c r="G367" s="15">
        <v>186</v>
      </c>
      <c r="H367" s="15">
        <v>200</v>
      </c>
      <c r="I367" s="15">
        <v>166</v>
      </c>
      <c r="J367" s="15">
        <v>202</v>
      </c>
      <c r="K367" s="15">
        <v>196</v>
      </c>
      <c r="L367" s="15">
        <v>150</v>
      </c>
      <c r="M367" s="15">
        <v>134</v>
      </c>
      <c r="N367" s="15">
        <v>302</v>
      </c>
      <c r="O367" s="15">
        <v>232</v>
      </c>
      <c r="P367" s="15">
        <v>224</v>
      </c>
    </row>
    <row r="368" spans="1:16">
      <c r="A368" s="209" t="str">
        <f>"I"&amp;all_sampels_cleaned!B368</f>
        <v>I498</v>
      </c>
      <c r="B368" s="209">
        <v>8</v>
      </c>
      <c r="C368" s="209">
        <v>6</v>
      </c>
      <c r="D368" s="15">
        <v>131</v>
      </c>
      <c r="E368" s="15">
        <v>293</v>
      </c>
      <c r="F368" s="15">
        <v>150</v>
      </c>
      <c r="G368" s="15">
        <v>158</v>
      </c>
      <c r="H368" s="15">
        <v>194</v>
      </c>
      <c r="I368" s="15">
        <v>163</v>
      </c>
      <c r="J368" s="15">
        <v>202</v>
      </c>
      <c r="K368" s="15">
        <v>196</v>
      </c>
      <c r="L368" s="15">
        <v>162</v>
      </c>
      <c r="M368" s="15">
        <v>122</v>
      </c>
      <c r="N368" s="15">
        <v>293</v>
      </c>
      <c r="O368" s="15">
        <v>232</v>
      </c>
      <c r="P368" s="15">
        <v>224</v>
      </c>
    </row>
    <row r="369" spans="1:16">
      <c r="A369" s="209" t="str">
        <f>"I"&amp;all_sampels_cleaned!B369</f>
        <v>I498</v>
      </c>
      <c r="B369" s="209">
        <v>8</v>
      </c>
      <c r="C369" s="209">
        <v>6</v>
      </c>
      <c r="D369" s="15">
        <v>139</v>
      </c>
      <c r="E369" s="15">
        <v>293</v>
      </c>
      <c r="F369" s="15">
        <v>154</v>
      </c>
      <c r="G369" s="15">
        <v>186</v>
      </c>
      <c r="H369" s="15">
        <v>200</v>
      </c>
      <c r="I369" s="15">
        <v>166</v>
      </c>
      <c r="J369" s="15">
        <v>204</v>
      </c>
      <c r="K369" s="15">
        <v>182</v>
      </c>
      <c r="L369" s="15">
        <v>162</v>
      </c>
      <c r="M369" s="15">
        <v>132</v>
      </c>
      <c r="N369" s="15">
        <v>302</v>
      </c>
      <c r="O369" s="15">
        <v>232</v>
      </c>
      <c r="P369" s="15">
        <v>224</v>
      </c>
    </row>
    <row r="370" spans="1:16">
      <c r="A370" s="209" t="str">
        <f>"I"&amp;all_sampels_cleaned!B370</f>
        <v>I499</v>
      </c>
      <c r="B370" s="209">
        <v>8</v>
      </c>
      <c r="C370" s="209">
        <v>6</v>
      </c>
      <c r="D370" s="15">
        <v>139</v>
      </c>
      <c r="E370" s="15">
        <v>311</v>
      </c>
      <c r="F370" s="15">
        <v>154</v>
      </c>
      <c r="G370" s="15">
        <v>178</v>
      </c>
      <c r="H370" s="15">
        <v>194</v>
      </c>
      <c r="I370" s="15">
        <v>163</v>
      </c>
      <c r="J370" s="15">
        <v>204</v>
      </c>
      <c r="K370" s="15">
        <v>176</v>
      </c>
      <c r="L370" s="15">
        <v>162</v>
      </c>
      <c r="M370" s="15">
        <v>158</v>
      </c>
      <c r="N370" s="15">
        <v>302</v>
      </c>
      <c r="O370" s="15">
        <v>232</v>
      </c>
      <c r="P370" s="15">
        <v>214</v>
      </c>
    </row>
    <row r="371" spans="1:16">
      <c r="A371" s="209" t="str">
        <f>"I"&amp;all_sampels_cleaned!B371</f>
        <v>I499</v>
      </c>
      <c r="B371" s="209">
        <v>8</v>
      </c>
      <c r="C371" s="209">
        <v>6</v>
      </c>
      <c r="D371" s="15">
        <v>143</v>
      </c>
      <c r="E371" s="15">
        <v>329</v>
      </c>
      <c r="F371" s="15">
        <v>152</v>
      </c>
      <c r="G371" s="15">
        <v>186</v>
      </c>
      <c r="H371" s="15">
        <v>200</v>
      </c>
      <c r="I371" s="15">
        <v>163</v>
      </c>
      <c r="J371" s="15">
        <v>202</v>
      </c>
      <c r="K371" s="15">
        <v>196</v>
      </c>
      <c r="L371" s="15">
        <v>150</v>
      </c>
      <c r="M371" s="15">
        <v>132</v>
      </c>
      <c r="N371" s="15">
        <v>311</v>
      </c>
      <c r="O371" s="15">
        <v>232</v>
      </c>
      <c r="P371" s="15">
        <v>224</v>
      </c>
    </row>
    <row r="372" spans="1:16">
      <c r="A372" s="209" t="str">
        <f>"I"&amp;all_sampels_cleaned!B372</f>
        <v>I500</v>
      </c>
      <c r="B372" s="209">
        <v>8</v>
      </c>
      <c r="C372" s="209">
        <v>6</v>
      </c>
      <c r="D372" s="15">
        <v>139</v>
      </c>
      <c r="E372" s="15">
        <v>302</v>
      </c>
      <c r="F372" s="15">
        <v>152</v>
      </c>
      <c r="G372" s="15">
        <v>178</v>
      </c>
      <c r="H372" s="15">
        <v>194</v>
      </c>
      <c r="I372" s="15">
        <v>166</v>
      </c>
      <c r="J372" s="15">
        <v>202</v>
      </c>
      <c r="K372" s="15">
        <v>196</v>
      </c>
      <c r="L372" s="15">
        <v>162</v>
      </c>
      <c r="M372" s="15">
        <v>144</v>
      </c>
      <c r="N372" s="15">
        <v>302</v>
      </c>
      <c r="O372" s="15">
        <v>232</v>
      </c>
      <c r="P372" s="15">
        <v>214</v>
      </c>
    </row>
    <row r="373" spans="1:16">
      <c r="A373" s="209" t="str">
        <f>"I"&amp;all_sampels_cleaned!B373</f>
        <v>I500</v>
      </c>
      <c r="B373" s="209">
        <v>8</v>
      </c>
      <c r="C373" s="209">
        <v>6</v>
      </c>
      <c r="D373" s="15">
        <v>143</v>
      </c>
      <c r="E373" s="15">
        <v>329</v>
      </c>
      <c r="F373" s="15">
        <v>140</v>
      </c>
      <c r="G373" s="15">
        <v>186</v>
      </c>
      <c r="H373" s="15">
        <v>194</v>
      </c>
      <c r="I373" s="15">
        <v>166</v>
      </c>
      <c r="J373" s="15">
        <v>206</v>
      </c>
      <c r="K373" s="15">
        <v>182</v>
      </c>
      <c r="L373" s="15">
        <v>150</v>
      </c>
      <c r="M373" s="15">
        <v>124</v>
      </c>
      <c r="N373" s="15">
        <v>293</v>
      </c>
      <c r="O373" s="15">
        <v>232</v>
      </c>
      <c r="P373" s="15">
        <v>224</v>
      </c>
    </row>
    <row r="374" spans="1:16">
      <c r="A374" s="209" t="str">
        <f>"I"&amp;all_sampels_cleaned!B374</f>
        <v>I501</v>
      </c>
      <c r="B374" s="209">
        <v>8</v>
      </c>
      <c r="C374" s="209">
        <v>6</v>
      </c>
      <c r="D374" s="15">
        <v>131</v>
      </c>
      <c r="E374" s="15">
        <v>293</v>
      </c>
      <c r="F374" s="15">
        <v>152</v>
      </c>
      <c r="G374" s="15">
        <v>158</v>
      </c>
      <c r="H374" s="15">
        <v>194</v>
      </c>
      <c r="I374" s="15">
        <v>163</v>
      </c>
      <c r="J374" s="15">
        <v>202</v>
      </c>
      <c r="K374" s="15">
        <v>196</v>
      </c>
      <c r="L374" s="15">
        <v>168</v>
      </c>
      <c r="M374" s="15">
        <v>122</v>
      </c>
      <c r="N374" s="15">
        <v>302</v>
      </c>
      <c r="O374" s="15">
        <v>232</v>
      </c>
      <c r="P374" s="15">
        <v>224</v>
      </c>
    </row>
    <row r="375" spans="1:16">
      <c r="A375" s="209" t="str">
        <f>"I"&amp;all_sampels_cleaned!B375</f>
        <v>I501</v>
      </c>
      <c r="B375" s="209">
        <v>8</v>
      </c>
      <c r="C375" s="209">
        <v>6</v>
      </c>
      <c r="D375" s="15">
        <v>139</v>
      </c>
      <c r="E375" s="15">
        <v>302</v>
      </c>
      <c r="F375" s="15">
        <v>150</v>
      </c>
      <c r="G375" s="15">
        <v>186</v>
      </c>
      <c r="H375" s="15">
        <v>194</v>
      </c>
      <c r="I375" s="15">
        <v>160</v>
      </c>
      <c r="J375" s="15">
        <v>204</v>
      </c>
      <c r="K375" s="15">
        <v>196</v>
      </c>
      <c r="L375" s="15">
        <v>159</v>
      </c>
      <c r="M375" s="15">
        <v>132</v>
      </c>
      <c r="N375" s="15">
        <v>293</v>
      </c>
      <c r="O375" s="15">
        <v>232</v>
      </c>
      <c r="P375" s="15">
        <v>208</v>
      </c>
    </row>
    <row r="376" spans="1:16">
      <c r="A376" s="209" t="str">
        <f>"I"&amp;all_sampels_cleaned!B376</f>
        <v>I502</v>
      </c>
      <c r="B376" s="209">
        <v>8</v>
      </c>
      <c r="C376" s="209">
        <v>6</v>
      </c>
      <c r="D376" s="15">
        <v>131</v>
      </c>
      <c r="E376" s="15">
        <v>293</v>
      </c>
      <c r="F376" s="15">
        <v>152</v>
      </c>
      <c r="G376" s="15">
        <v>158</v>
      </c>
      <c r="H376" s="15">
        <v>194</v>
      </c>
      <c r="I376" s="15">
        <v>163</v>
      </c>
      <c r="J376" s="15">
        <v>206</v>
      </c>
      <c r="K376" s="15">
        <v>196</v>
      </c>
      <c r="L376" s="15">
        <v>168</v>
      </c>
      <c r="M376" s="15">
        <v>194</v>
      </c>
      <c r="N376" s="15">
        <v>320</v>
      </c>
      <c r="O376" s="15">
        <v>232</v>
      </c>
      <c r="P376" s="15">
        <v>224</v>
      </c>
    </row>
    <row r="377" spans="1:16">
      <c r="A377" s="209" t="str">
        <f>"I"&amp;all_sampels_cleaned!B377</f>
        <v>I502</v>
      </c>
      <c r="B377" s="209">
        <v>8</v>
      </c>
      <c r="C377" s="209">
        <v>6</v>
      </c>
      <c r="D377" s="15">
        <v>139</v>
      </c>
      <c r="E377" s="15">
        <v>329</v>
      </c>
      <c r="F377" s="15">
        <v>152</v>
      </c>
      <c r="G377" s="15">
        <v>186</v>
      </c>
      <c r="H377" s="15">
        <v>200</v>
      </c>
      <c r="I377" s="15">
        <v>166</v>
      </c>
      <c r="J377" s="15">
        <v>204</v>
      </c>
      <c r="K377" s="15">
        <v>200</v>
      </c>
      <c r="L377" s="15">
        <v>168</v>
      </c>
      <c r="M377" s="15">
        <v>132</v>
      </c>
      <c r="N377" s="15">
        <v>302</v>
      </c>
      <c r="O377" s="15">
        <v>232</v>
      </c>
      <c r="P377" s="15">
        <v>227</v>
      </c>
    </row>
    <row r="378" spans="1:16">
      <c r="A378" s="209" t="str">
        <f>"I"&amp;all_sampels_cleaned!B378</f>
        <v>I503</v>
      </c>
      <c r="B378" s="209">
        <v>8</v>
      </c>
      <c r="C378" s="209">
        <v>6</v>
      </c>
      <c r="D378" s="15">
        <v>131</v>
      </c>
      <c r="E378" s="15">
        <v>293</v>
      </c>
      <c r="F378" s="15">
        <v>150</v>
      </c>
      <c r="G378" s="15">
        <v>158</v>
      </c>
      <c r="H378" s="15">
        <v>194</v>
      </c>
      <c r="I378" s="15">
        <v>163</v>
      </c>
      <c r="J378" s="15">
        <v>202</v>
      </c>
      <c r="K378" s="15">
        <v>182</v>
      </c>
      <c r="L378" s="15">
        <v>150</v>
      </c>
      <c r="M378" s="15">
        <v>134</v>
      </c>
      <c r="N378" s="15">
        <v>302</v>
      </c>
      <c r="O378" s="15">
        <v>232</v>
      </c>
      <c r="P378" s="15">
        <v>224</v>
      </c>
    </row>
    <row r="379" spans="1:16">
      <c r="A379" s="209" t="str">
        <f>"I"&amp;all_sampels_cleaned!B379</f>
        <v>I503</v>
      </c>
      <c r="B379" s="209">
        <v>8</v>
      </c>
      <c r="C379" s="209">
        <v>6</v>
      </c>
      <c r="D379" s="15">
        <v>139</v>
      </c>
      <c r="E379" s="15">
        <v>302</v>
      </c>
      <c r="F379" s="15">
        <v>150</v>
      </c>
      <c r="G379" s="15">
        <v>186</v>
      </c>
      <c r="H379" s="15">
        <v>215</v>
      </c>
      <c r="I379" s="15">
        <v>166</v>
      </c>
      <c r="J379" s="15">
        <v>204</v>
      </c>
      <c r="K379" s="15">
        <v>196</v>
      </c>
      <c r="L379" s="15">
        <v>162</v>
      </c>
      <c r="M379" s="15">
        <v>124</v>
      </c>
      <c r="N379" s="15">
        <v>302</v>
      </c>
      <c r="O379" s="15">
        <v>232</v>
      </c>
      <c r="P379" s="15">
        <v>224</v>
      </c>
    </row>
    <row r="380" spans="1:16">
      <c r="A380" s="209" t="str">
        <f>"I"&amp;all_sampels_cleaned!B380</f>
        <v>I504</v>
      </c>
      <c r="B380" s="209">
        <v>8</v>
      </c>
      <c r="C380" s="209">
        <v>6</v>
      </c>
      <c r="D380" s="15">
        <v>131</v>
      </c>
      <c r="E380" s="15">
        <v>293</v>
      </c>
      <c r="F380" s="15">
        <v>154</v>
      </c>
      <c r="G380" s="15">
        <v>158</v>
      </c>
      <c r="H380" s="15">
        <v>194</v>
      </c>
      <c r="I380" s="15">
        <v>163</v>
      </c>
      <c r="J380" s="15">
        <v>202</v>
      </c>
      <c r="K380" s="15">
        <v>196</v>
      </c>
      <c r="L380" s="15">
        <v>156</v>
      </c>
      <c r="M380" s="15">
        <v>158</v>
      </c>
      <c r="N380" s="15">
        <v>293</v>
      </c>
      <c r="O380" s="15">
        <v>232</v>
      </c>
      <c r="P380" s="15">
        <v>224</v>
      </c>
    </row>
    <row r="381" spans="1:16">
      <c r="A381" s="209" t="str">
        <f>"I"&amp;all_sampels_cleaned!B381</f>
        <v>I504</v>
      </c>
      <c r="B381" s="209">
        <v>8</v>
      </c>
      <c r="C381" s="209">
        <v>6</v>
      </c>
      <c r="D381" s="15">
        <v>139</v>
      </c>
      <c r="E381" s="15">
        <v>338</v>
      </c>
      <c r="F381" s="15">
        <v>138</v>
      </c>
      <c r="G381" s="15">
        <v>186</v>
      </c>
      <c r="H381" s="15">
        <v>197</v>
      </c>
      <c r="I381" s="15">
        <v>166</v>
      </c>
      <c r="J381" s="15">
        <v>204</v>
      </c>
      <c r="K381" s="15">
        <v>196</v>
      </c>
      <c r="L381" s="15">
        <v>168</v>
      </c>
      <c r="M381" s="15">
        <v>124</v>
      </c>
      <c r="N381" s="15">
        <v>302</v>
      </c>
      <c r="O381" s="15">
        <v>232</v>
      </c>
      <c r="P381" s="15">
        <v>224</v>
      </c>
    </row>
    <row r="382" spans="1:16">
      <c r="A382" s="209" t="str">
        <f>"I"&amp;all_sampels_cleaned!B382</f>
        <v>I287</v>
      </c>
      <c r="B382" s="209">
        <v>9</v>
      </c>
      <c r="C382" s="209">
        <v>7</v>
      </c>
      <c r="D382" s="15">
        <v>143</v>
      </c>
      <c r="E382" s="15">
        <v>332</v>
      </c>
      <c r="F382" s="15">
        <v>152</v>
      </c>
      <c r="G382" s="15">
        <v>154</v>
      </c>
      <c r="H382" s="15">
        <v>194</v>
      </c>
      <c r="I382" s="15">
        <v>160</v>
      </c>
      <c r="J382" s="15">
        <v>202</v>
      </c>
      <c r="K382" s="15">
        <v>196</v>
      </c>
      <c r="L382" s="15">
        <v>150</v>
      </c>
      <c r="M382" s="15">
        <v>146</v>
      </c>
      <c r="N382" s="15">
        <v>302</v>
      </c>
      <c r="O382" s="15">
        <v>232</v>
      </c>
      <c r="P382" s="15">
        <v>224</v>
      </c>
    </row>
    <row r="383" spans="1:16">
      <c r="A383" s="209" t="str">
        <f>"I"&amp;all_sampels_cleaned!B383</f>
        <v>I287</v>
      </c>
      <c r="B383" s="209">
        <v>9</v>
      </c>
      <c r="C383" s="209">
        <v>7</v>
      </c>
      <c r="D383" s="15">
        <v>143</v>
      </c>
      <c r="E383" s="15">
        <v>338</v>
      </c>
      <c r="F383" s="15">
        <v>140</v>
      </c>
      <c r="G383" s="15">
        <v>170</v>
      </c>
      <c r="H383" s="15">
        <v>200</v>
      </c>
      <c r="I383" s="15">
        <v>163</v>
      </c>
      <c r="J383" s="15">
        <v>208</v>
      </c>
      <c r="K383" s="15">
        <v>196</v>
      </c>
      <c r="L383" s="15">
        <v>159</v>
      </c>
      <c r="M383" s="15">
        <v>146</v>
      </c>
      <c r="N383" s="15">
        <v>302</v>
      </c>
      <c r="O383" s="15">
        <v>216</v>
      </c>
      <c r="P383" s="15">
        <v>224</v>
      </c>
    </row>
    <row r="384" spans="1:16">
      <c r="A384" s="209" t="str">
        <f>"I"&amp;all_sampels_cleaned!B384</f>
        <v>I288</v>
      </c>
      <c r="B384" s="209">
        <v>9</v>
      </c>
      <c r="C384" s="209">
        <v>7</v>
      </c>
      <c r="D384" s="15">
        <v>139</v>
      </c>
      <c r="E384" s="15">
        <v>326</v>
      </c>
      <c r="F384" s="15">
        <v>142</v>
      </c>
      <c r="G384" s="15">
        <v>150</v>
      </c>
      <c r="H384" s="15">
        <v>194</v>
      </c>
      <c r="I384" s="15">
        <v>163</v>
      </c>
      <c r="J384" s="15">
        <v>202</v>
      </c>
      <c r="K384" s="15">
        <v>182</v>
      </c>
      <c r="L384" s="15">
        <v>150</v>
      </c>
      <c r="M384" s="15">
        <v>152</v>
      </c>
      <c r="N384" s="15">
        <v>302</v>
      </c>
      <c r="O384" s="15">
        <v>232</v>
      </c>
      <c r="P384" s="15">
        <v>224</v>
      </c>
    </row>
    <row r="385" spans="1:16">
      <c r="A385" s="209" t="str">
        <f>"I"&amp;all_sampels_cleaned!B385</f>
        <v>I288</v>
      </c>
      <c r="B385" s="209">
        <v>9</v>
      </c>
      <c r="C385" s="209">
        <v>7</v>
      </c>
      <c r="D385" s="15">
        <v>139</v>
      </c>
      <c r="E385" s="15">
        <v>341</v>
      </c>
      <c r="F385" s="15">
        <v>126</v>
      </c>
      <c r="G385" s="15">
        <v>138</v>
      </c>
      <c r="H385" s="15">
        <v>215</v>
      </c>
      <c r="I385" s="15">
        <v>166</v>
      </c>
      <c r="J385" s="15">
        <v>206</v>
      </c>
      <c r="K385" s="15">
        <v>196</v>
      </c>
      <c r="L385" s="15">
        <v>150</v>
      </c>
      <c r="M385" s="15">
        <v>124</v>
      </c>
      <c r="N385" s="15">
        <v>302</v>
      </c>
      <c r="O385" s="15">
        <v>232</v>
      </c>
      <c r="P385" s="15">
        <v>230</v>
      </c>
    </row>
    <row r="386" spans="1:16">
      <c r="A386" s="209" t="str">
        <f>"I"&amp;all_sampels_cleaned!B386</f>
        <v>I289</v>
      </c>
      <c r="B386" s="209">
        <v>9</v>
      </c>
      <c r="C386" s="209">
        <v>7</v>
      </c>
      <c r="D386" s="15">
        <v>143</v>
      </c>
      <c r="E386" s="15">
        <v>302</v>
      </c>
      <c r="F386" s="15">
        <v>142</v>
      </c>
      <c r="G386" s="15">
        <v>154</v>
      </c>
      <c r="H386" s="15">
        <v>194</v>
      </c>
      <c r="I386" s="15">
        <v>163</v>
      </c>
      <c r="J386" s="15">
        <v>202</v>
      </c>
      <c r="K386" s="15">
        <v>184</v>
      </c>
      <c r="L386" s="15">
        <v>150</v>
      </c>
      <c r="M386" s="15">
        <v>150</v>
      </c>
      <c r="N386" s="15">
        <v>302</v>
      </c>
      <c r="O386" s="15">
        <v>232</v>
      </c>
      <c r="P386" s="15">
        <v>214</v>
      </c>
    </row>
    <row r="387" spans="1:16">
      <c r="A387" s="209" t="str">
        <f>"I"&amp;all_sampels_cleaned!B387</f>
        <v>I289</v>
      </c>
      <c r="B387" s="209">
        <v>9</v>
      </c>
      <c r="C387" s="209">
        <v>7</v>
      </c>
      <c r="D387" s="15">
        <v>143</v>
      </c>
      <c r="E387" s="15">
        <v>329</v>
      </c>
      <c r="F387" s="15">
        <v>152</v>
      </c>
      <c r="G387" s="15">
        <v>182</v>
      </c>
      <c r="H387" s="15">
        <v>200</v>
      </c>
      <c r="I387" s="15">
        <v>166</v>
      </c>
      <c r="J387" s="15">
        <v>202</v>
      </c>
      <c r="K387" s="15">
        <v>200</v>
      </c>
      <c r="L387" s="15">
        <v>162</v>
      </c>
      <c r="M387" s="15">
        <v>124</v>
      </c>
      <c r="N387" s="15">
        <v>302</v>
      </c>
      <c r="O387" s="15">
        <v>232</v>
      </c>
      <c r="P387" s="15">
        <v>224</v>
      </c>
    </row>
    <row r="388" spans="1:16">
      <c r="A388" s="209" t="str">
        <f>"I"&amp;all_sampels_cleaned!B388</f>
        <v>I290</v>
      </c>
      <c r="B388" s="209">
        <v>9</v>
      </c>
      <c r="C388" s="209">
        <v>7</v>
      </c>
      <c r="D388" s="15">
        <v>143</v>
      </c>
      <c r="E388" s="15">
        <v>302</v>
      </c>
      <c r="F388" s="15">
        <v>140</v>
      </c>
      <c r="G388" s="15">
        <v>170</v>
      </c>
      <c r="H388" s="15">
        <v>197</v>
      </c>
      <c r="I388" s="15">
        <v>163</v>
      </c>
      <c r="J388" s="15">
        <v>202</v>
      </c>
      <c r="K388" s="15">
        <v>184</v>
      </c>
      <c r="L388" s="15">
        <v>150</v>
      </c>
      <c r="M388" s="15">
        <v>138</v>
      </c>
      <c r="N388" s="15">
        <v>302</v>
      </c>
      <c r="O388" s="15">
        <v>232</v>
      </c>
      <c r="P388" s="15">
        <v>224</v>
      </c>
    </row>
    <row r="389" spans="1:16">
      <c r="A389" s="209" t="str">
        <f>"I"&amp;all_sampels_cleaned!B389</f>
        <v>I290</v>
      </c>
      <c r="B389" s="209">
        <v>9</v>
      </c>
      <c r="C389" s="209">
        <v>7</v>
      </c>
      <c r="D389" s="15">
        <v>143</v>
      </c>
      <c r="E389" s="15">
        <v>329</v>
      </c>
      <c r="F389" s="15">
        <v>152</v>
      </c>
      <c r="G389" s="15">
        <v>190</v>
      </c>
      <c r="H389" s="15">
        <v>215</v>
      </c>
      <c r="I389" s="15">
        <v>166</v>
      </c>
      <c r="J389" s="15">
        <v>204</v>
      </c>
      <c r="K389" s="15">
        <v>198</v>
      </c>
      <c r="L389" s="15">
        <v>168</v>
      </c>
      <c r="M389" s="15">
        <v>122</v>
      </c>
      <c r="N389" s="15">
        <v>311</v>
      </c>
      <c r="O389" s="15">
        <v>232</v>
      </c>
      <c r="P389" s="15">
        <v>230</v>
      </c>
    </row>
    <row r="390" spans="1:16">
      <c r="A390" s="209" t="str">
        <f>"I"&amp;all_sampels_cleaned!B390</f>
        <v>I291</v>
      </c>
      <c r="B390" s="209">
        <v>9</v>
      </c>
      <c r="C390" s="209">
        <v>7</v>
      </c>
      <c r="D390" s="15">
        <v>143</v>
      </c>
      <c r="E390" s="15">
        <v>332</v>
      </c>
      <c r="F390" s="15">
        <v>140</v>
      </c>
      <c r="G390" s="15">
        <v>170</v>
      </c>
      <c r="H390" s="15">
        <v>215</v>
      </c>
      <c r="I390" s="15">
        <v>163</v>
      </c>
      <c r="J390" s="15">
        <v>202</v>
      </c>
      <c r="K390" s="15">
        <v>196</v>
      </c>
      <c r="L390" s="15">
        <v>147</v>
      </c>
      <c r="M390" s="15">
        <v>146</v>
      </c>
      <c r="N390" s="15">
        <v>320</v>
      </c>
      <c r="O390" s="15">
        <v>232</v>
      </c>
      <c r="P390" s="15">
        <v>217</v>
      </c>
    </row>
    <row r="391" spans="1:16">
      <c r="A391" s="209" t="str">
        <f>"I"&amp;all_sampels_cleaned!B391</f>
        <v>I291</v>
      </c>
      <c r="B391" s="209">
        <v>9</v>
      </c>
      <c r="C391" s="209">
        <v>7</v>
      </c>
      <c r="D391" s="15">
        <v>139</v>
      </c>
      <c r="E391" s="15">
        <v>338</v>
      </c>
      <c r="F391" s="15">
        <v>152</v>
      </c>
      <c r="G391" s="15">
        <v>190</v>
      </c>
      <c r="H391" s="15">
        <v>215</v>
      </c>
      <c r="I391" s="15">
        <v>166</v>
      </c>
      <c r="J391" s="15">
        <v>202</v>
      </c>
      <c r="K391" s="15">
        <v>182</v>
      </c>
      <c r="L391" s="15">
        <v>150</v>
      </c>
      <c r="M391" s="15">
        <v>158</v>
      </c>
      <c r="N391" s="15">
        <v>293</v>
      </c>
      <c r="O391" s="15">
        <v>232</v>
      </c>
      <c r="P391" s="15">
        <v>214</v>
      </c>
    </row>
    <row r="392" spans="1:16">
      <c r="A392" s="209" t="str">
        <f>"I"&amp;all_sampels_cleaned!B392</f>
        <v>I292</v>
      </c>
      <c r="B392" s="209">
        <v>9</v>
      </c>
      <c r="C392" s="209">
        <v>7</v>
      </c>
      <c r="D392" s="15">
        <v>143</v>
      </c>
      <c r="E392" s="15">
        <v>329</v>
      </c>
      <c r="F392" s="15">
        <v>142</v>
      </c>
      <c r="G392" s="15">
        <v>154</v>
      </c>
      <c r="H392" s="15">
        <v>194</v>
      </c>
      <c r="I392" s="15">
        <v>163</v>
      </c>
      <c r="J392" s="15">
        <v>200</v>
      </c>
      <c r="K392" s="15">
        <v>196</v>
      </c>
      <c r="L392" s="15">
        <v>150</v>
      </c>
      <c r="M392" s="15">
        <v>146</v>
      </c>
      <c r="N392" s="15">
        <v>311</v>
      </c>
      <c r="O392" s="15">
        <v>232</v>
      </c>
      <c r="P392" s="15">
        <v>214</v>
      </c>
    </row>
    <row r="393" spans="1:16">
      <c r="A393" s="209" t="str">
        <f>"I"&amp;all_sampels_cleaned!B393</f>
        <v>I292</v>
      </c>
      <c r="B393" s="209">
        <v>9</v>
      </c>
      <c r="C393" s="209">
        <v>7</v>
      </c>
      <c r="D393" s="15">
        <v>139</v>
      </c>
      <c r="E393" s="15">
        <v>332</v>
      </c>
      <c r="F393" s="15">
        <v>152</v>
      </c>
      <c r="G393" s="15">
        <v>182</v>
      </c>
      <c r="H393" s="15">
        <v>215</v>
      </c>
      <c r="I393" s="15">
        <v>166</v>
      </c>
      <c r="J393" s="15">
        <v>202</v>
      </c>
      <c r="K393" s="15">
        <v>200</v>
      </c>
      <c r="L393" s="15">
        <v>162</v>
      </c>
      <c r="M393" s="15">
        <v>124</v>
      </c>
      <c r="N393" s="15">
        <v>311</v>
      </c>
      <c r="O393" s="15">
        <v>232</v>
      </c>
      <c r="P393" s="15">
        <v>224</v>
      </c>
    </row>
    <row r="394" spans="1:16">
      <c r="A394" s="209" t="str">
        <f>"I"&amp;all_sampels_cleaned!B394</f>
        <v>I293</v>
      </c>
      <c r="B394" s="209">
        <v>9</v>
      </c>
      <c r="C394" s="209">
        <v>7</v>
      </c>
      <c r="D394" s="15">
        <v>143</v>
      </c>
      <c r="E394" s="15">
        <v>320</v>
      </c>
      <c r="F394" s="15">
        <v>142</v>
      </c>
      <c r="G394" s="15">
        <v>154</v>
      </c>
      <c r="H394" s="15">
        <v>194</v>
      </c>
      <c r="I394" s="15">
        <v>163</v>
      </c>
      <c r="J394" s="15">
        <v>200</v>
      </c>
      <c r="K394" s="15">
        <v>196</v>
      </c>
      <c r="L394" s="15">
        <v>162</v>
      </c>
      <c r="M394" s="15">
        <v>158</v>
      </c>
      <c r="N394" s="15">
        <v>302</v>
      </c>
      <c r="O394" s="15">
        <v>232</v>
      </c>
      <c r="P394" s="15">
        <v>214</v>
      </c>
    </row>
    <row r="395" spans="1:16">
      <c r="A395" s="209" t="str">
        <f>"I"&amp;all_sampels_cleaned!B395</f>
        <v>I293</v>
      </c>
      <c r="B395" s="209">
        <v>9</v>
      </c>
      <c r="C395" s="209">
        <v>7</v>
      </c>
      <c r="D395" s="15">
        <v>139</v>
      </c>
      <c r="E395" s="15">
        <v>320</v>
      </c>
      <c r="F395" s="15">
        <v>152</v>
      </c>
      <c r="G395" s="15">
        <v>170</v>
      </c>
      <c r="H395" s="15">
        <v>200</v>
      </c>
      <c r="I395" s="15">
        <v>166</v>
      </c>
      <c r="J395" s="15">
        <v>210</v>
      </c>
      <c r="K395" s="15">
        <v>198</v>
      </c>
      <c r="L395" s="15">
        <v>162</v>
      </c>
      <c r="M395" s="15">
        <v>152</v>
      </c>
      <c r="N395" s="15">
        <v>302</v>
      </c>
      <c r="O395" s="15">
        <v>232</v>
      </c>
      <c r="P395" s="15">
        <v>224</v>
      </c>
    </row>
    <row r="396" spans="1:16">
      <c r="A396" s="209" t="str">
        <f>"I"&amp;all_sampels_cleaned!B396</f>
        <v>I294</v>
      </c>
      <c r="B396" s="209">
        <v>9</v>
      </c>
      <c r="C396" s="209">
        <v>7</v>
      </c>
      <c r="D396" s="15">
        <v>143</v>
      </c>
      <c r="E396" s="15">
        <v>302</v>
      </c>
      <c r="F396" s="15">
        <v>140</v>
      </c>
      <c r="G396" s="15">
        <v>170</v>
      </c>
      <c r="H396" s="15">
        <v>194</v>
      </c>
      <c r="I396" s="15">
        <v>163</v>
      </c>
      <c r="J396" s="15">
        <v>202</v>
      </c>
      <c r="K396" s="15">
        <v>184</v>
      </c>
      <c r="L396" s="15">
        <v>162</v>
      </c>
      <c r="M396" s="15">
        <v>150</v>
      </c>
      <c r="N396" s="15">
        <v>302</v>
      </c>
      <c r="O396" s="15">
        <v>232</v>
      </c>
      <c r="P396" s="15">
        <v>224</v>
      </c>
    </row>
    <row r="397" spans="1:16">
      <c r="A397" s="209" t="str">
        <f>"I"&amp;all_sampels_cleaned!B397</f>
        <v>I294</v>
      </c>
      <c r="B397" s="209">
        <v>9</v>
      </c>
      <c r="C397" s="209">
        <v>7</v>
      </c>
      <c r="D397" s="15">
        <v>143</v>
      </c>
      <c r="E397" s="15">
        <v>320</v>
      </c>
      <c r="F397" s="15">
        <v>152</v>
      </c>
      <c r="G397" s="15">
        <v>190</v>
      </c>
      <c r="H397" s="15">
        <v>194</v>
      </c>
      <c r="I397" s="15">
        <v>160</v>
      </c>
      <c r="J397" s="15">
        <v>202</v>
      </c>
      <c r="K397" s="15">
        <v>200</v>
      </c>
      <c r="L397" s="15">
        <v>162</v>
      </c>
      <c r="M397" s="15">
        <v>132</v>
      </c>
      <c r="N397" s="15">
        <v>293</v>
      </c>
      <c r="O397" s="15">
        <v>232</v>
      </c>
      <c r="P397" s="15">
        <v>224</v>
      </c>
    </row>
    <row r="398" spans="1:16">
      <c r="A398" s="209" t="str">
        <f>"I"&amp;all_sampels_cleaned!B398</f>
        <v>I295</v>
      </c>
      <c r="B398" s="209">
        <v>9</v>
      </c>
      <c r="C398" s="209">
        <v>7</v>
      </c>
      <c r="D398" s="15">
        <v>143</v>
      </c>
      <c r="E398" s="15">
        <v>338</v>
      </c>
      <c r="F398" s="15">
        <v>140</v>
      </c>
      <c r="G398" s="15">
        <v>170</v>
      </c>
      <c r="H398" s="15">
        <v>194</v>
      </c>
      <c r="I398" s="15">
        <v>163</v>
      </c>
      <c r="J398" s="15">
        <v>202</v>
      </c>
      <c r="K398" s="15">
        <v>196</v>
      </c>
      <c r="L398" s="15">
        <v>150</v>
      </c>
      <c r="M398" s="15">
        <v>146</v>
      </c>
      <c r="N398" s="15">
        <v>302</v>
      </c>
      <c r="O398" s="15">
        <v>232</v>
      </c>
      <c r="P398" s="15">
        <v>224</v>
      </c>
    </row>
    <row r="399" spans="1:16">
      <c r="A399" s="209" t="str">
        <f>"I"&amp;all_sampels_cleaned!B399</f>
        <v>I295</v>
      </c>
      <c r="B399" s="209">
        <v>9</v>
      </c>
      <c r="C399" s="209">
        <v>7</v>
      </c>
      <c r="D399" s="15">
        <v>139</v>
      </c>
      <c r="E399" s="15">
        <v>332</v>
      </c>
      <c r="F399" s="15">
        <v>152</v>
      </c>
      <c r="G399" s="15">
        <v>190</v>
      </c>
      <c r="H399" s="15">
        <v>215</v>
      </c>
      <c r="I399" s="15">
        <v>166</v>
      </c>
      <c r="J399" s="15">
        <v>204</v>
      </c>
      <c r="K399" s="15">
        <v>198</v>
      </c>
      <c r="L399" s="15">
        <v>159</v>
      </c>
      <c r="M399" s="15">
        <v>150</v>
      </c>
      <c r="N399" s="15">
        <v>302</v>
      </c>
      <c r="O399" s="15">
        <v>216</v>
      </c>
      <c r="P399" s="15">
        <v>224</v>
      </c>
    </row>
    <row r="400" spans="1:16">
      <c r="A400" s="209" t="str">
        <f>"I"&amp;all_sampels_cleaned!B400</f>
        <v>I296</v>
      </c>
      <c r="B400" s="209">
        <v>9</v>
      </c>
      <c r="C400" s="209">
        <v>7</v>
      </c>
      <c r="D400" s="15">
        <v>143</v>
      </c>
      <c r="E400" s="15">
        <v>302</v>
      </c>
      <c r="F400" s="15">
        <v>140</v>
      </c>
      <c r="G400" s="15">
        <v>154</v>
      </c>
      <c r="H400" s="15">
        <v>194</v>
      </c>
      <c r="I400" s="15">
        <v>163</v>
      </c>
      <c r="J400" s="15">
        <v>204</v>
      </c>
      <c r="K400" s="15">
        <v>182</v>
      </c>
      <c r="L400" s="15">
        <v>168</v>
      </c>
      <c r="M400" s="15">
        <v>158</v>
      </c>
      <c r="N400" s="15">
        <v>302</v>
      </c>
      <c r="O400" s="15">
        <v>232</v>
      </c>
      <c r="P400" s="15">
        <v>224</v>
      </c>
    </row>
    <row r="401" spans="1:16">
      <c r="A401" s="209" t="str">
        <f>"I"&amp;all_sampels_cleaned!B401</f>
        <v>I296</v>
      </c>
      <c r="B401" s="209">
        <v>9</v>
      </c>
      <c r="C401" s="209">
        <v>7</v>
      </c>
      <c r="D401" s="15">
        <v>143</v>
      </c>
      <c r="E401" s="15">
        <v>293</v>
      </c>
      <c r="F401" s="15">
        <v>152</v>
      </c>
      <c r="G401" s="15">
        <v>182</v>
      </c>
      <c r="H401" s="15">
        <v>200</v>
      </c>
      <c r="I401" s="15">
        <v>166</v>
      </c>
      <c r="J401" s="15">
        <v>210</v>
      </c>
      <c r="K401" s="15">
        <v>196</v>
      </c>
      <c r="L401" s="15">
        <v>168</v>
      </c>
      <c r="M401" s="15">
        <v>150</v>
      </c>
      <c r="N401" s="15">
        <v>302</v>
      </c>
      <c r="O401" s="15">
        <v>232</v>
      </c>
      <c r="P401" s="15">
        <v>230</v>
      </c>
    </row>
    <row r="402" spans="1:16">
      <c r="A402" s="209" t="str">
        <f>"I"&amp;all_sampels_cleaned!B402</f>
        <v>I297</v>
      </c>
      <c r="B402" s="209">
        <v>9</v>
      </c>
      <c r="C402" s="209">
        <v>7</v>
      </c>
      <c r="D402" s="15">
        <v>143</v>
      </c>
      <c r="E402" s="15">
        <v>320</v>
      </c>
      <c r="F402" s="15">
        <v>140</v>
      </c>
      <c r="G402" s="15">
        <v>154</v>
      </c>
      <c r="H402" s="15">
        <v>194</v>
      </c>
      <c r="I402" s="15">
        <v>166</v>
      </c>
      <c r="J402" s="15">
        <v>200</v>
      </c>
      <c r="K402" s="15">
        <v>184</v>
      </c>
      <c r="L402" s="15">
        <v>162</v>
      </c>
      <c r="M402" s="15">
        <v>158</v>
      </c>
      <c r="N402" s="15">
        <v>293</v>
      </c>
      <c r="O402" s="15">
        <v>232</v>
      </c>
      <c r="P402" s="15">
        <v>224</v>
      </c>
    </row>
    <row r="403" spans="1:16">
      <c r="A403" s="209" t="str">
        <f>"I"&amp;all_sampels_cleaned!B403</f>
        <v>I297</v>
      </c>
      <c r="B403" s="209">
        <v>9</v>
      </c>
      <c r="C403" s="209">
        <v>7</v>
      </c>
      <c r="D403" s="15">
        <v>139</v>
      </c>
      <c r="E403" s="15">
        <v>332</v>
      </c>
      <c r="F403" s="15">
        <v>152</v>
      </c>
      <c r="G403" s="15">
        <v>182</v>
      </c>
      <c r="H403" s="15">
        <v>194</v>
      </c>
      <c r="I403" s="15">
        <v>166</v>
      </c>
      <c r="J403" s="15">
        <v>204</v>
      </c>
      <c r="K403" s="15">
        <v>198</v>
      </c>
      <c r="L403" s="15">
        <v>162</v>
      </c>
      <c r="M403" s="15">
        <v>150</v>
      </c>
      <c r="N403" s="15">
        <v>293</v>
      </c>
      <c r="O403" s="15">
        <v>232</v>
      </c>
      <c r="P403" s="15">
        <v>224</v>
      </c>
    </row>
    <row r="404" spans="1:16">
      <c r="A404" s="209" t="str">
        <f>"I"&amp;all_sampels_cleaned!B404</f>
        <v>I298</v>
      </c>
      <c r="B404" s="209">
        <v>9</v>
      </c>
      <c r="C404" s="209">
        <v>7</v>
      </c>
      <c r="D404" s="15">
        <v>143</v>
      </c>
      <c r="E404" s="15">
        <v>302</v>
      </c>
      <c r="F404" s="15">
        <v>140</v>
      </c>
      <c r="G404" s="15">
        <v>154</v>
      </c>
      <c r="H404" s="15">
        <v>194</v>
      </c>
      <c r="I404" s="15">
        <v>163</v>
      </c>
      <c r="J404" s="15">
        <v>202</v>
      </c>
      <c r="K404" s="15">
        <v>182</v>
      </c>
      <c r="L404" s="15">
        <v>150</v>
      </c>
      <c r="M404" s="15">
        <v>146</v>
      </c>
      <c r="N404" s="15">
        <v>302</v>
      </c>
      <c r="O404" s="15">
        <v>232</v>
      </c>
      <c r="P404" s="15">
        <v>214</v>
      </c>
    </row>
    <row r="405" spans="1:16">
      <c r="A405" s="209" t="str">
        <f>"I"&amp;all_sampels_cleaned!B405</f>
        <v>I298</v>
      </c>
      <c r="B405" s="209">
        <v>9</v>
      </c>
      <c r="C405" s="209">
        <v>7</v>
      </c>
      <c r="D405" s="15">
        <v>139</v>
      </c>
      <c r="E405" s="15">
        <v>329</v>
      </c>
      <c r="F405" s="15">
        <v>152</v>
      </c>
      <c r="G405" s="15">
        <v>182</v>
      </c>
      <c r="H405" s="15">
        <v>215</v>
      </c>
      <c r="I405" s="15">
        <v>166</v>
      </c>
      <c r="J405" s="15">
        <v>208</v>
      </c>
      <c r="K405" s="15">
        <v>196</v>
      </c>
      <c r="L405" s="15">
        <v>162</v>
      </c>
      <c r="M405" s="15">
        <v>134</v>
      </c>
      <c r="N405" s="15">
        <v>302</v>
      </c>
      <c r="O405" s="15">
        <v>232</v>
      </c>
      <c r="P405" s="15">
        <v>206</v>
      </c>
    </row>
    <row r="406" spans="1:16">
      <c r="A406" s="209" t="str">
        <f>"I"&amp;all_sampels_cleaned!B406</f>
        <v>I299</v>
      </c>
      <c r="B406" s="209">
        <v>9</v>
      </c>
      <c r="C406" s="209">
        <v>7</v>
      </c>
      <c r="D406" s="15">
        <v>139</v>
      </c>
      <c r="E406" s="15">
        <v>293</v>
      </c>
      <c r="F406" s="15">
        <v>140</v>
      </c>
      <c r="G406" s="15">
        <v>158</v>
      </c>
      <c r="H406" s="15">
        <v>194</v>
      </c>
      <c r="I406" s="15">
        <v>166</v>
      </c>
      <c r="J406" s="15">
        <v>202</v>
      </c>
      <c r="K406" s="15">
        <v>196</v>
      </c>
      <c r="L406" s="15">
        <v>150</v>
      </c>
      <c r="M406" s="15">
        <v>150</v>
      </c>
      <c r="N406" s="15">
        <v>302</v>
      </c>
      <c r="O406" s="15">
        <v>232</v>
      </c>
      <c r="P406" s="15">
        <v>224</v>
      </c>
    </row>
    <row r="407" spans="1:16">
      <c r="A407" s="209" t="str">
        <f>"I"&amp;all_sampels_cleaned!B407</f>
        <v>I299</v>
      </c>
      <c r="B407" s="209">
        <v>9</v>
      </c>
      <c r="C407" s="209">
        <v>7</v>
      </c>
      <c r="D407" s="15">
        <v>131</v>
      </c>
      <c r="E407" s="15">
        <v>338</v>
      </c>
      <c r="F407" s="15">
        <v>152</v>
      </c>
      <c r="G407" s="15">
        <v>170</v>
      </c>
      <c r="H407" s="15">
        <v>200</v>
      </c>
      <c r="I407" s="15">
        <v>166</v>
      </c>
      <c r="J407" s="15">
        <v>206</v>
      </c>
      <c r="K407" s="15">
        <v>184</v>
      </c>
      <c r="L407" s="15">
        <v>150</v>
      </c>
      <c r="M407" s="15">
        <v>146</v>
      </c>
      <c r="N407" s="15">
        <v>302</v>
      </c>
      <c r="O407" s="15">
        <v>232</v>
      </c>
      <c r="P407" s="15">
        <v>208</v>
      </c>
    </row>
    <row r="408" spans="1:16">
      <c r="A408" s="209" t="str">
        <f>"I"&amp;all_sampels_cleaned!B408</f>
        <v>I300</v>
      </c>
      <c r="B408" s="209">
        <v>9</v>
      </c>
      <c r="C408" s="209">
        <v>7</v>
      </c>
      <c r="D408" s="15">
        <v>139</v>
      </c>
      <c r="E408" s="15">
        <v>302</v>
      </c>
      <c r="F408" s="15">
        <v>140</v>
      </c>
      <c r="G408" s="15">
        <v>158</v>
      </c>
      <c r="H408" s="15">
        <v>194</v>
      </c>
      <c r="I408" s="15">
        <v>163</v>
      </c>
      <c r="J408" s="15">
        <v>202</v>
      </c>
      <c r="K408" s="15">
        <v>198</v>
      </c>
      <c r="L408" s="15">
        <v>162</v>
      </c>
      <c r="M408" s="15">
        <v>150</v>
      </c>
      <c r="N408" s="15">
        <v>302</v>
      </c>
      <c r="O408" s="15">
        <v>232</v>
      </c>
      <c r="P408" s="15">
        <v>224</v>
      </c>
    </row>
    <row r="409" spans="1:16">
      <c r="A409" s="209" t="str">
        <f>"I"&amp;all_sampels_cleaned!B409</f>
        <v>I300</v>
      </c>
      <c r="B409" s="209">
        <v>9</v>
      </c>
      <c r="C409" s="209">
        <v>7</v>
      </c>
      <c r="D409" s="15">
        <v>131</v>
      </c>
      <c r="E409" s="15">
        <v>338</v>
      </c>
      <c r="F409" s="15">
        <v>152</v>
      </c>
      <c r="G409" s="15">
        <v>150</v>
      </c>
      <c r="H409" s="15">
        <v>194</v>
      </c>
      <c r="I409" s="15">
        <v>163</v>
      </c>
      <c r="J409" s="15">
        <v>200</v>
      </c>
      <c r="K409" s="15">
        <v>198</v>
      </c>
      <c r="L409" s="15">
        <v>162</v>
      </c>
      <c r="M409" s="15">
        <v>150</v>
      </c>
      <c r="N409" s="15">
        <v>293</v>
      </c>
      <c r="O409" s="15">
        <v>232</v>
      </c>
      <c r="P409" s="15">
        <v>194</v>
      </c>
    </row>
    <row r="410" spans="1:16">
      <c r="A410" s="209" t="str">
        <f>"I"&amp;all_sampels_cleaned!B410</f>
        <v>I301</v>
      </c>
      <c r="B410" s="209">
        <v>9</v>
      </c>
      <c r="C410" s="209">
        <v>7</v>
      </c>
      <c r="D410" s="15">
        <v>139</v>
      </c>
      <c r="E410" s="15">
        <v>329</v>
      </c>
      <c r="F410" s="15">
        <v>142</v>
      </c>
      <c r="G410" s="15">
        <v>158</v>
      </c>
      <c r="H410" s="15">
        <v>194</v>
      </c>
      <c r="I410" s="15">
        <v>163</v>
      </c>
      <c r="J410" s="15">
        <v>202</v>
      </c>
      <c r="K410" s="15">
        <v>184</v>
      </c>
      <c r="L410" s="15">
        <v>162</v>
      </c>
      <c r="M410" s="15">
        <v>144</v>
      </c>
      <c r="N410" s="15">
        <v>302</v>
      </c>
      <c r="O410" s="15">
        <v>232</v>
      </c>
      <c r="P410" s="15">
        <v>224</v>
      </c>
    </row>
    <row r="411" spans="1:16">
      <c r="A411" s="209" t="str">
        <f>"I"&amp;all_sampels_cleaned!B411</f>
        <v>I301</v>
      </c>
      <c r="B411" s="209">
        <v>9</v>
      </c>
      <c r="C411" s="209">
        <v>7</v>
      </c>
      <c r="D411" s="15">
        <v>143</v>
      </c>
      <c r="E411" s="15">
        <v>329</v>
      </c>
      <c r="F411" s="15">
        <v>152</v>
      </c>
      <c r="G411" s="15">
        <v>150</v>
      </c>
      <c r="H411" s="15">
        <v>200</v>
      </c>
      <c r="I411" s="15">
        <v>163</v>
      </c>
      <c r="J411" s="15">
        <v>200</v>
      </c>
      <c r="K411" s="15">
        <v>184</v>
      </c>
      <c r="L411" s="15">
        <v>162</v>
      </c>
      <c r="M411" s="15">
        <v>122</v>
      </c>
      <c r="N411" s="15">
        <v>302</v>
      </c>
      <c r="O411" s="15">
        <v>232</v>
      </c>
      <c r="P411" s="15">
        <v>232</v>
      </c>
    </row>
    <row r="412" spans="1:16">
      <c r="A412" s="209" t="str">
        <f>"I"&amp;all_sampels_cleaned!B412</f>
        <v>I302</v>
      </c>
      <c r="B412" s="209">
        <v>9</v>
      </c>
      <c r="C412" s="209">
        <v>7</v>
      </c>
      <c r="D412" s="15">
        <v>139</v>
      </c>
      <c r="E412" s="15">
        <v>302</v>
      </c>
      <c r="F412" s="15">
        <v>140</v>
      </c>
      <c r="G412" s="15">
        <v>158</v>
      </c>
      <c r="H412" s="15">
        <v>194</v>
      </c>
      <c r="I412" s="15">
        <v>166</v>
      </c>
      <c r="J412" s="15">
        <v>202</v>
      </c>
      <c r="K412" s="15">
        <v>184</v>
      </c>
      <c r="L412" s="15">
        <v>162</v>
      </c>
      <c r="M412" s="15">
        <v>150</v>
      </c>
      <c r="N412" s="15">
        <v>302</v>
      </c>
      <c r="O412" s="15">
        <v>232</v>
      </c>
      <c r="P412" s="15">
        <v>224</v>
      </c>
    </row>
    <row r="413" spans="1:16">
      <c r="A413" s="209" t="str">
        <f>"I"&amp;all_sampels_cleaned!B413</f>
        <v>I302</v>
      </c>
      <c r="B413" s="209">
        <v>9</v>
      </c>
      <c r="C413" s="209">
        <v>7</v>
      </c>
      <c r="D413" s="15">
        <v>139</v>
      </c>
      <c r="E413" s="15">
        <v>302</v>
      </c>
      <c r="F413" s="15">
        <v>152</v>
      </c>
      <c r="G413" s="15">
        <v>150</v>
      </c>
      <c r="H413" s="15">
        <v>215</v>
      </c>
      <c r="I413" s="15">
        <v>160</v>
      </c>
      <c r="J413" s="15">
        <v>206</v>
      </c>
      <c r="K413" s="15">
        <v>198</v>
      </c>
      <c r="L413" s="15">
        <v>168</v>
      </c>
      <c r="M413" s="15">
        <v>132</v>
      </c>
      <c r="N413" s="15">
        <v>302</v>
      </c>
      <c r="O413" s="15">
        <v>232</v>
      </c>
      <c r="P413" s="15">
        <v>208</v>
      </c>
    </row>
    <row r="414" spans="1:16">
      <c r="A414" s="209" t="str">
        <f>"I"&amp;all_sampels_cleaned!B414</f>
        <v>I303</v>
      </c>
      <c r="B414" s="209">
        <v>9</v>
      </c>
      <c r="C414" s="209">
        <v>7</v>
      </c>
      <c r="D414" s="15">
        <v>131</v>
      </c>
      <c r="E414" s="15">
        <v>320</v>
      </c>
      <c r="F414" s="15">
        <v>140</v>
      </c>
      <c r="G414" s="15">
        <v>154</v>
      </c>
      <c r="H414" s="15">
        <v>194</v>
      </c>
      <c r="I414" s="15">
        <v>163</v>
      </c>
      <c r="J414" s="15">
        <v>200</v>
      </c>
      <c r="K414" s="15">
        <v>184</v>
      </c>
      <c r="L414" s="15">
        <v>162</v>
      </c>
      <c r="M414" s="15">
        <v>150</v>
      </c>
      <c r="N414" s="15">
        <v>302</v>
      </c>
      <c r="O414" s="15">
        <v>232</v>
      </c>
      <c r="P414" s="15">
        <v>224</v>
      </c>
    </row>
    <row r="415" spans="1:16">
      <c r="A415" s="209" t="str">
        <f>"I"&amp;all_sampels_cleaned!B415</f>
        <v>I303</v>
      </c>
      <c r="B415" s="209">
        <v>9</v>
      </c>
      <c r="C415" s="209">
        <v>7</v>
      </c>
      <c r="D415" s="15">
        <v>135</v>
      </c>
      <c r="E415" s="15">
        <v>293</v>
      </c>
      <c r="F415" s="15">
        <v>152</v>
      </c>
      <c r="G415" s="15">
        <v>186</v>
      </c>
      <c r="H415" s="15">
        <v>197</v>
      </c>
      <c r="I415" s="15">
        <v>166</v>
      </c>
      <c r="J415" s="15">
        <v>202</v>
      </c>
      <c r="K415" s="15">
        <v>200</v>
      </c>
      <c r="L415" s="15">
        <v>162</v>
      </c>
      <c r="M415" s="15">
        <v>132</v>
      </c>
      <c r="N415" s="15">
        <v>299</v>
      </c>
      <c r="O415" s="15">
        <v>232</v>
      </c>
      <c r="P415" s="15">
        <v>194</v>
      </c>
    </row>
    <row r="416" spans="1:16">
      <c r="A416" s="209" t="str">
        <f>"I"&amp;all_sampels_cleaned!B416</f>
        <v>I306</v>
      </c>
      <c r="B416" s="209">
        <v>9</v>
      </c>
      <c r="C416" s="209">
        <v>7</v>
      </c>
      <c r="D416" s="15">
        <v>143</v>
      </c>
      <c r="E416" s="15">
        <v>332</v>
      </c>
      <c r="F416" s="15">
        <v>140</v>
      </c>
      <c r="G416" s="15">
        <v>187</v>
      </c>
      <c r="H416" s="15">
        <v>194</v>
      </c>
      <c r="I416" s="15">
        <v>163</v>
      </c>
      <c r="J416" s="15">
        <v>206</v>
      </c>
      <c r="K416" s="15">
        <v>184</v>
      </c>
      <c r="L416" s="15">
        <v>150</v>
      </c>
      <c r="M416" s="15">
        <v>150</v>
      </c>
      <c r="N416" s="15">
        <v>302</v>
      </c>
      <c r="O416" s="15">
        <v>232</v>
      </c>
      <c r="P416" s="15">
        <v>214</v>
      </c>
    </row>
    <row r="417" spans="1:16">
      <c r="A417" s="209" t="str">
        <f>"I"&amp;all_sampels_cleaned!B417</f>
        <v>I306</v>
      </c>
      <c r="B417" s="209">
        <v>9</v>
      </c>
      <c r="C417" s="209">
        <v>7</v>
      </c>
      <c r="D417" s="15">
        <v>139</v>
      </c>
      <c r="E417" s="15">
        <v>302</v>
      </c>
      <c r="F417" s="15">
        <v>152</v>
      </c>
      <c r="G417" s="15">
        <v>150</v>
      </c>
      <c r="H417" s="15">
        <v>215</v>
      </c>
      <c r="I417" s="15">
        <v>163</v>
      </c>
      <c r="J417" s="15">
        <v>210</v>
      </c>
      <c r="K417" s="15">
        <v>200</v>
      </c>
      <c r="L417" s="15">
        <v>162</v>
      </c>
      <c r="M417" s="15">
        <v>132</v>
      </c>
      <c r="N417" s="15">
        <v>293</v>
      </c>
      <c r="O417" s="15">
        <v>232</v>
      </c>
      <c r="P417" s="15">
        <v>230</v>
      </c>
    </row>
    <row r="418" spans="1:16">
      <c r="A418" s="209" t="str">
        <f>"I"&amp;all_sampels_cleaned!B418</f>
        <v>I307</v>
      </c>
      <c r="B418" s="209">
        <v>9</v>
      </c>
      <c r="C418" s="209">
        <v>7</v>
      </c>
      <c r="D418" s="15">
        <v>139</v>
      </c>
      <c r="E418" s="15">
        <v>329</v>
      </c>
      <c r="F418" s="15">
        <v>140</v>
      </c>
      <c r="G418" s="15">
        <v>150</v>
      </c>
      <c r="H418" s="15">
        <v>197</v>
      </c>
      <c r="I418" s="15">
        <v>163</v>
      </c>
      <c r="J418" s="15">
        <v>202</v>
      </c>
      <c r="K418" s="15">
        <v>182</v>
      </c>
      <c r="L418" s="15">
        <v>162</v>
      </c>
      <c r="M418" s="15">
        <v>150</v>
      </c>
      <c r="N418" s="15">
        <v>302</v>
      </c>
      <c r="O418" s="15">
        <v>232</v>
      </c>
      <c r="P418" s="15">
        <v>224</v>
      </c>
    </row>
    <row r="419" spans="1:16">
      <c r="A419" s="209" t="str">
        <f>"I"&amp;all_sampels_cleaned!B419</f>
        <v>I307</v>
      </c>
      <c r="B419" s="209">
        <v>9</v>
      </c>
      <c r="C419" s="209">
        <v>7</v>
      </c>
      <c r="D419" s="15">
        <v>139</v>
      </c>
      <c r="E419" s="15">
        <v>338</v>
      </c>
      <c r="F419" s="15">
        <v>152</v>
      </c>
      <c r="G419" s="15">
        <v>154</v>
      </c>
      <c r="H419" s="15">
        <v>215</v>
      </c>
      <c r="I419" s="15">
        <v>163</v>
      </c>
      <c r="J419" s="15">
        <v>202</v>
      </c>
      <c r="K419" s="15">
        <v>198</v>
      </c>
      <c r="L419" s="15">
        <v>159</v>
      </c>
      <c r="M419" s="15">
        <v>168</v>
      </c>
      <c r="N419" s="15">
        <v>302</v>
      </c>
      <c r="O419" s="15">
        <v>232</v>
      </c>
      <c r="P419" s="15">
        <v>232</v>
      </c>
    </row>
    <row r="420" spans="1:16">
      <c r="A420" s="209" t="str">
        <f>"I"&amp;all_sampels_cleaned!B420</f>
        <v>I310</v>
      </c>
      <c r="B420" s="209">
        <v>9</v>
      </c>
      <c r="C420" s="209">
        <v>7</v>
      </c>
      <c r="D420" s="15">
        <v>143</v>
      </c>
      <c r="E420" s="15">
        <v>302</v>
      </c>
      <c r="F420" s="15">
        <v>142</v>
      </c>
      <c r="G420" s="15">
        <v>170</v>
      </c>
      <c r="H420" s="15">
        <v>194</v>
      </c>
      <c r="I420" s="15">
        <v>163</v>
      </c>
      <c r="J420" s="15">
        <v>202</v>
      </c>
      <c r="K420" s="15">
        <v>196</v>
      </c>
      <c r="L420" s="15">
        <v>162</v>
      </c>
      <c r="M420" s="15">
        <v>150</v>
      </c>
      <c r="N420" s="15">
        <v>320</v>
      </c>
      <c r="O420" s="15">
        <v>232</v>
      </c>
      <c r="P420" s="15">
        <v>224</v>
      </c>
    </row>
    <row r="421" spans="1:16">
      <c r="A421" s="209" t="str">
        <f>"I"&amp;all_sampels_cleaned!B421</f>
        <v>I310</v>
      </c>
      <c r="B421" s="209">
        <v>9</v>
      </c>
      <c r="C421" s="209">
        <v>7</v>
      </c>
      <c r="D421" s="15">
        <v>143</v>
      </c>
      <c r="E421" s="15">
        <v>338</v>
      </c>
      <c r="F421" s="15">
        <v>152</v>
      </c>
      <c r="G421" s="15">
        <v>190</v>
      </c>
      <c r="H421" s="15">
        <v>194</v>
      </c>
      <c r="I421" s="15">
        <v>166</v>
      </c>
      <c r="J421" s="15">
        <v>202</v>
      </c>
      <c r="K421" s="15">
        <v>200</v>
      </c>
      <c r="L421" s="15">
        <v>162</v>
      </c>
      <c r="M421" s="15">
        <v>152</v>
      </c>
      <c r="N421" s="15">
        <v>302</v>
      </c>
      <c r="O421" s="15">
        <v>232</v>
      </c>
      <c r="P421" s="15">
        <v>224</v>
      </c>
    </row>
    <row r="422" spans="1:16">
      <c r="A422" s="209" t="str">
        <f>"I"&amp;all_sampels_cleaned!B422</f>
        <v>I311</v>
      </c>
      <c r="B422" s="209">
        <v>9</v>
      </c>
      <c r="C422" s="209">
        <v>7</v>
      </c>
      <c r="D422" s="15">
        <v>143</v>
      </c>
      <c r="E422" s="15">
        <v>302</v>
      </c>
      <c r="F422" s="15">
        <v>140</v>
      </c>
      <c r="G422" s="15">
        <v>154</v>
      </c>
      <c r="H422" s="15">
        <v>194</v>
      </c>
      <c r="I422" s="15">
        <v>163</v>
      </c>
      <c r="J422" s="15">
        <v>202</v>
      </c>
      <c r="K422" s="15">
        <v>182</v>
      </c>
      <c r="L422" s="15">
        <v>150</v>
      </c>
      <c r="M422" s="15">
        <v>150</v>
      </c>
      <c r="N422" s="15">
        <v>302</v>
      </c>
      <c r="O422" s="15">
        <v>232</v>
      </c>
      <c r="P422" s="15">
        <v>224</v>
      </c>
    </row>
    <row r="423" spans="1:16">
      <c r="A423" s="209" t="str">
        <f>"I"&amp;all_sampels_cleaned!B423</f>
        <v>I311</v>
      </c>
      <c r="B423" s="209">
        <v>9</v>
      </c>
      <c r="C423" s="209">
        <v>7</v>
      </c>
      <c r="D423" s="15">
        <v>131</v>
      </c>
      <c r="E423" s="15">
        <v>293</v>
      </c>
      <c r="F423" s="15">
        <v>152</v>
      </c>
      <c r="G423" s="15">
        <v>146</v>
      </c>
      <c r="H423" s="15">
        <v>194</v>
      </c>
      <c r="I423" s="15">
        <v>166</v>
      </c>
      <c r="J423" s="15">
        <v>204</v>
      </c>
      <c r="K423" s="15">
        <v>198</v>
      </c>
      <c r="L423" s="15">
        <v>162</v>
      </c>
      <c r="M423" s="15">
        <v>150</v>
      </c>
      <c r="N423" s="15">
        <v>302</v>
      </c>
      <c r="O423" s="15">
        <v>232</v>
      </c>
      <c r="P423" s="15">
        <v>194</v>
      </c>
    </row>
    <row r="424" spans="1:16">
      <c r="A424" s="209" t="str">
        <f>"I"&amp;all_sampels_cleaned!B424</f>
        <v>I312</v>
      </c>
      <c r="B424" s="209">
        <v>9</v>
      </c>
      <c r="C424" s="209">
        <v>7</v>
      </c>
      <c r="D424" s="15">
        <v>143</v>
      </c>
      <c r="E424" s="15">
        <v>302</v>
      </c>
      <c r="F424" s="15">
        <v>140</v>
      </c>
      <c r="G424" s="15">
        <v>170</v>
      </c>
      <c r="H424" s="15">
        <v>194</v>
      </c>
      <c r="I424" s="15">
        <v>163</v>
      </c>
      <c r="J424" s="15">
        <v>202</v>
      </c>
      <c r="K424" s="15">
        <v>196</v>
      </c>
      <c r="L424" s="15">
        <v>147</v>
      </c>
      <c r="M424" s="15">
        <v>146</v>
      </c>
      <c r="N424" s="15">
        <v>302</v>
      </c>
      <c r="O424" s="15">
        <v>215</v>
      </c>
      <c r="P424" s="15">
        <v>224</v>
      </c>
    </row>
    <row r="425" spans="1:16">
      <c r="A425" s="209" t="str">
        <f>"I"&amp;all_sampels_cleaned!B425</f>
        <v>I312</v>
      </c>
      <c r="B425" s="209">
        <v>9</v>
      </c>
      <c r="C425" s="209">
        <v>7</v>
      </c>
      <c r="D425" s="15">
        <v>143</v>
      </c>
      <c r="E425" s="15">
        <v>293</v>
      </c>
      <c r="F425" s="15">
        <v>152</v>
      </c>
      <c r="G425" s="15">
        <v>190</v>
      </c>
      <c r="H425" s="15">
        <v>194</v>
      </c>
      <c r="I425" s="15">
        <v>166</v>
      </c>
      <c r="J425" s="15">
        <v>206</v>
      </c>
      <c r="K425" s="15">
        <v>200</v>
      </c>
      <c r="L425" s="15">
        <v>150</v>
      </c>
      <c r="M425" s="15">
        <v>150</v>
      </c>
      <c r="N425" s="15">
        <v>302</v>
      </c>
      <c r="O425" s="15">
        <v>232</v>
      </c>
      <c r="P425" s="15">
        <v>224</v>
      </c>
    </row>
    <row r="426" spans="1:16">
      <c r="A426" s="209" t="str">
        <f>"I"&amp;all_sampels_cleaned!B426</f>
        <v>I313</v>
      </c>
      <c r="B426" s="209">
        <v>9</v>
      </c>
      <c r="C426" s="209">
        <v>7</v>
      </c>
      <c r="D426" s="15">
        <v>139</v>
      </c>
      <c r="E426" s="15">
        <v>329</v>
      </c>
      <c r="F426" s="15">
        <v>140</v>
      </c>
      <c r="G426" s="15">
        <v>170</v>
      </c>
      <c r="H426" s="15">
        <v>197</v>
      </c>
      <c r="I426" s="15">
        <v>163</v>
      </c>
      <c r="J426" s="15">
        <v>200</v>
      </c>
      <c r="K426" s="15">
        <v>198</v>
      </c>
      <c r="L426" s="15">
        <v>162</v>
      </c>
      <c r="M426" s="15">
        <v>150</v>
      </c>
      <c r="N426" s="15">
        <v>302</v>
      </c>
      <c r="O426" s="15">
        <v>232</v>
      </c>
      <c r="P426" s="15">
        <v>214</v>
      </c>
    </row>
    <row r="427" spans="1:16">
      <c r="A427" s="209" t="str">
        <f>"I"&amp;all_sampels_cleaned!B427</f>
        <v>I313</v>
      </c>
      <c r="B427" s="209">
        <v>9</v>
      </c>
      <c r="C427" s="209">
        <v>7</v>
      </c>
      <c r="D427" s="15">
        <v>135</v>
      </c>
      <c r="E427" s="15">
        <v>338</v>
      </c>
      <c r="F427" s="15">
        <v>152</v>
      </c>
      <c r="G427" s="15">
        <v>142</v>
      </c>
      <c r="H427" s="15">
        <v>215</v>
      </c>
      <c r="I427" s="15">
        <v>166</v>
      </c>
      <c r="J427" s="15">
        <v>202</v>
      </c>
      <c r="K427" s="15">
        <v>200</v>
      </c>
      <c r="L427" s="15">
        <v>159</v>
      </c>
      <c r="M427" s="15">
        <v>150</v>
      </c>
      <c r="N427" s="15">
        <v>302</v>
      </c>
      <c r="O427" s="15">
        <v>232</v>
      </c>
      <c r="P427" s="15">
        <v>230</v>
      </c>
    </row>
    <row r="428" spans="1:16">
      <c r="A428" s="209" t="str">
        <f>"I"&amp;all_sampels_cleaned!B428</f>
        <v>I315</v>
      </c>
      <c r="B428" s="209">
        <v>9</v>
      </c>
      <c r="C428" s="209">
        <v>7</v>
      </c>
      <c r="D428" s="15">
        <v>143</v>
      </c>
      <c r="E428" s="15">
        <v>302</v>
      </c>
      <c r="F428" s="15">
        <v>140</v>
      </c>
      <c r="G428" s="15">
        <v>170</v>
      </c>
      <c r="H428" s="15">
        <v>194</v>
      </c>
      <c r="I428" s="15">
        <v>163</v>
      </c>
      <c r="J428" s="15">
        <v>202</v>
      </c>
      <c r="K428" s="15">
        <v>196</v>
      </c>
      <c r="L428" s="15">
        <v>162</v>
      </c>
      <c r="M428" s="15">
        <v>150</v>
      </c>
      <c r="N428" s="15">
        <v>302</v>
      </c>
      <c r="O428" s="15">
        <v>232</v>
      </c>
      <c r="P428" s="15">
        <v>214</v>
      </c>
    </row>
    <row r="429" spans="1:16">
      <c r="A429" s="209" t="str">
        <f>"I"&amp;all_sampels_cleaned!B429</f>
        <v>I315</v>
      </c>
      <c r="B429" s="209">
        <v>9</v>
      </c>
      <c r="C429" s="209">
        <v>7</v>
      </c>
      <c r="D429" s="15">
        <v>143</v>
      </c>
      <c r="E429" s="15">
        <v>293</v>
      </c>
      <c r="F429" s="15">
        <v>152</v>
      </c>
      <c r="G429" s="15">
        <v>190</v>
      </c>
      <c r="H429" s="15">
        <v>215</v>
      </c>
      <c r="I429" s="15">
        <v>166</v>
      </c>
      <c r="J429" s="15">
        <v>202</v>
      </c>
      <c r="K429" s="15">
        <v>200</v>
      </c>
      <c r="L429" s="15">
        <v>162</v>
      </c>
      <c r="M429" s="15">
        <v>146</v>
      </c>
      <c r="N429" s="15">
        <v>293</v>
      </c>
      <c r="O429" s="15">
        <v>232</v>
      </c>
      <c r="P429" s="15">
        <v>224</v>
      </c>
    </row>
    <row r="430" spans="1:16">
      <c r="A430" s="209" t="str">
        <f>"I"&amp;all_sampels_cleaned!B430</f>
        <v>I317</v>
      </c>
      <c r="B430" s="209">
        <v>9</v>
      </c>
      <c r="C430" s="209">
        <v>7</v>
      </c>
      <c r="D430" s="15">
        <v>143</v>
      </c>
      <c r="E430" s="15">
        <v>302</v>
      </c>
      <c r="F430" s="15">
        <v>140</v>
      </c>
      <c r="G430" s="15">
        <v>170</v>
      </c>
      <c r="H430" s="15">
        <v>194</v>
      </c>
      <c r="I430" s="15">
        <v>163</v>
      </c>
      <c r="J430" s="15">
        <v>202</v>
      </c>
      <c r="K430" s="15">
        <v>196</v>
      </c>
      <c r="L430" s="15">
        <v>150</v>
      </c>
      <c r="M430" s="15">
        <v>132</v>
      </c>
      <c r="N430" s="15">
        <v>302</v>
      </c>
      <c r="O430" s="15">
        <v>232</v>
      </c>
      <c r="P430" s="15">
        <v>232</v>
      </c>
    </row>
    <row r="431" spans="1:16">
      <c r="A431" s="209" t="str">
        <f>"I"&amp;all_sampels_cleaned!B431</f>
        <v>I317</v>
      </c>
      <c r="B431" s="209">
        <v>9</v>
      </c>
      <c r="C431" s="209">
        <v>7</v>
      </c>
      <c r="D431" s="15">
        <v>143</v>
      </c>
      <c r="E431" s="15">
        <v>338</v>
      </c>
      <c r="F431" s="15">
        <v>152</v>
      </c>
      <c r="G431" s="15">
        <v>158</v>
      </c>
      <c r="H431" s="15">
        <v>215</v>
      </c>
      <c r="I431" s="15">
        <v>166</v>
      </c>
      <c r="J431" s="15">
        <v>202</v>
      </c>
      <c r="K431" s="15">
        <v>200</v>
      </c>
      <c r="L431" s="15">
        <v>162</v>
      </c>
      <c r="M431" s="15">
        <v>134</v>
      </c>
      <c r="N431" s="15">
        <v>302</v>
      </c>
      <c r="O431" s="15">
        <v>232</v>
      </c>
      <c r="P431" s="15">
        <v>164</v>
      </c>
    </row>
    <row r="432" spans="1:16">
      <c r="A432" s="209" t="str">
        <f>"I"&amp;all_sampels_cleaned!B432</f>
        <v>I319</v>
      </c>
      <c r="B432" s="209">
        <v>9</v>
      </c>
      <c r="C432" s="209">
        <v>7</v>
      </c>
      <c r="D432" s="15">
        <v>139</v>
      </c>
      <c r="E432" s="15">
        <v>302</v>
      </c>
      <c r="F432" s="15">
        <v>140</v>
      </c>
      <c r="G432" s="15">
        <v>158</v>
      </c>
      <c r="H432" s="15">
        <v>215</v>
      </c>
      <c r="I432" s="15">
        <v>166</v>
      </c>
      <c r="J432" s="15">
        <v>172</v>
      </c>
      <c r="K432" s="15">
        <v>198</v>
      </c>
      <c r="L432" s="15">
        <v>150</v>
      </c>
      <c r="M432" s="15">
        <v>158</v>
      </c>
      <c r="N432" s="15">
        <v>302</v>
      </c>
      <c r="O432" s="15">
        <v>232</v>
      </c>
      <c r="P432" s="15">
        <v>224</v>
      </c>
    </row>
    <row r="433" spans="1:16">
      <c r="A433" s="209" t="str">
        <f>"I"&amp;all_sampels_cleaned!B433</f>
        <v>I319</v>
      </c>
      <c r="B433" s="209">
        <v>9</v>
      </c>
      <c r="C433" s="209">
        <v>7</v>
      </c>
      <c r="D433" s="15">
        <v>131</v>
      </c>
      <c r="E433" s="15">
        <v>311</v>
      </c>
      <c r="F433" s="15">
        <v>150</v>
      </c>
      <c r="G433" s="15">
        <v>170</v>
      </c>
      <c r="H433" s="15">
        <v>215</v>
      </c>
      <c r="I433" s="15">
        <v>166</v>
      </c>
      <c r="J433" s="15">
        <v>202</v>
      </c>
      <c r="K433" s="15">
        <v>200</v>
      </c>
      <c r="L433" s="15">
        <v>168</v>
      </c>
      <c r="M433" s="15">
        <v>150</v>
      </c>
      <c r="N433" s="15">
        <v>302</v>
      </c>
      <c r="O433" s="15">
        <v>232</v>
      </c>
      <c r="P433" s="15">
        <v>224</v>
      </c>
    </row>
    <row r="434" spans="1:16">
      <c r="A434" s="209" t="str">
        <f>"I"&amp;all_sampels_cleaned!B434</f>
        <v>I321</v>
      </c>
      <c r="B434" s="209">
        <v>10</v>
      </c>
      <c r="C434" s="209">
        <v>8</v>
      </c>
      <c r="D434" s="15">
        <v>139</v>
      </c>
      <c r="E434" s="15">
        <v>320</v>
      </c>
      <c r="F434" s="15">
        <v>140</v>
      </c>
      <c r="G434" s="15">
        <v>158</v>
      </c>
      <c r="H434" s="15">
        <v>194</v>
      </c>
      <c r="I434" s="15">
        <v>163</v>
      </c>
      <c r="J434" s="15">
        <v>204</v>
      </c>
      <c r="K434" s="15">
        <v>196</v>
      </c>
      <c r="L434" s="15">
        <v>150</v>
      </c>
      <c r="M434" s="15">
        <v>158</v>
      </c>
      <c r="N434" s="15">
        <v>302</v>
      </c>
      <c r="O434" s="15">
        <v>232</v>
      </c>
      <c r="P434" s="15">
        <v>164</v>
      </c>
    </row>
    <row r="435" spans="1:16">
      <c r="A435" s="209" t="str">
        <f>"I"&amp;all_sampels_cleaned!B435</f>
        <v>I321</v>
      </c>
      <c r="B435" s="209">
        <v>10</v>
      </c>
      <c r="C435" s="209">
        <v>8</v>
      </c>
      <c r="D435" s="15">
        <v>143</v>
      </c>
      <c r="E435" s="15">
        <v>338</v>
      </c>
      <c r="F435" s="15">
        <v>152</v>
      </c>
      <c r="G435" s="15">
        <v>178</v>
      </c>
      <c r="H435" s="15">
        <v>215</v>
      </c>
      <c r="I435" s="15">
        <v>166</v>
      </c>
      <c r="J435" s="15">
        <v>158</v>
      </c>
      <c r="K435" s="15">
        <v>196</v>
      </c>
      <c r="L435" s="15">
        <v>168</v>
      </c>
      <c r="M435" s="15">
        <v>122</v>
      </c>
      <c r="N435" s="15">
        <v>302</v>
      </c>
      <c r="O435" s="15">
        <v>232</v>
      </c>
      <c r="P435" s="15">
        <v>214</v>
      </c>
    </row>
    <row r="436" spans="1:16">
      <c r="A436" s="209" t="str">
        <f>"I"&amp;all_sampels_cleaned!B436</f>
        <v>I322</v>
      </c>
      <c r="B436" s="209">
        <v>10</v>
      </c>
      <c r="C436" s="209">
        <v>8</v>
      </c>
      <c r="D436" s="15">
        <v>139</v>
      </c>
      <c r="E436" s="15">
        <v>302</v>
      </c>
      <c r="F436" s="15">
        <v>140</v>
      </c>
      <c r="G436" s="15">
        <v>154</v>
      </c>
      <c r="H436" s="15">
        <v>194</v>
      </c>
      <c r="I436" s="15">
        <v>163</v>
      </c>
      <c r="J436" s="15">
        <v>202</v>
      </c>
      <c r="K436" s="15">
        <v>182</v>
      </c>
      <c r="L436" s="15">
        <v>159</v>
      </c>
      <c r="M436" s="15">
        <v>150</v>
      </c>
      <c r="N436" s="15">
        <v>302</v>
      </c>
      <c r="O436" s="15">
        <v>232</v>
      </c>
      <c r="P436" s="15">
        <v>224</v>
      </c>
    </row>
    <row r="437" spans="1:16">
      <c r="A437" s="209" t="str">
        <f>"I"&amp;all_sampels_cleaned!B437</f>
        <v>I322</v>
      </c>
      <c r="B437" s="209">
        <v>10</v>
      </c>
      <c r="C437" s="209">
        <v>8</v>
      </c>
      <c r="D437" s="15">
        <v>143</v>
      </c>
      <c r="E437" s="15">
        <v>302</v>
      </c>
      <c r="F437" s="15">
        <v>152</v>
      </c>
      <c r="G437" s="15">
        <v>182</v>
      </c>
      <c r="H437" s="15">
        <v>197</v>
      </c>
      <c r="I437" s="15">
        <v>166</v>
      </c>
      <c r="J437" s="15">
        <v>206</v>
      </c>
      <c r="K437" s="15">
        <v>198</v>
      </c>
      <c r="L437" s="15">
        <v>162</v>
      </c>
      <c r="M437" s="15">
        <v>132</v>
      </c>
      <c r="N437" s="15">
        <v>302</v>
      </c>
      <c r="O437" s="15">
        <v>232</v>
      </c>
      <c r="P437" s="15">
        <v>224</v>
      </c>
    </row>
    <row r="438" spans="1:16">
      <c r="A438" s="209" t="str">
        <f>"I"&amp;all_sampels_cleaned!B438</f>
        <v>I323</v>
      </c>
      <c r="B438" s="209">
        <v>10</v>
      </c>
      <c r="C438" s="209">
        <v>8</v>
      </c>
      <c r="D438" s="15">
        <v>143</v>
      </c>
      <c r="E438" s="15">
        <v>302</v>
      </c>
      <c r="F438" s="15">
        <v>140</v>
      </c>
      <c r="G438" s="15">
        <v>150</v>
      </c>
      <c r="H438" s="15">
        <v>194</v>
      </c>
      <c r="I438" s="15">
        <v>163</v>
      </c>
      <c r="J438" s="15">
        <v>202</v>
      </c>
      <c r="K438" s="15">
        <v>196</v>
      </c>
      <c r="L438" s="15">
        <v>162</v>
      </c>
      <c r="M438" s="15">
        <v>150</v>
      </c>
      <c r="N438" s="15">
        <v>302</v>
      </c>
      <c r="O438" s="15">
        <v>232</v>
      </c>
      <c r="P438" s="15">
        <v>224</v>
      </c>
    </row>
    <row r="439" spans="1:16">
      <c r="A439" s="209" t="str">
        <f>"I"&amp;all_sampels_cleaned!B439</f>
        <v>I323</v>
      </c>
      <c r="B439" s="209">
        <v>10</v>
      </c>
      <c r="C439" s="209">
        <v>8</v>
      </c>
      <c r="D439" s="15">
        <v>139</v>
      </c>
      <c r="E439" s="15">
        <v>338</v>
      </c>
      <c r="F439" s="15">
        <v>152</v>
      </c>
      <c r="G439" s="15">
        <v>150</v>
      </c>
      <c r="H439" s="15">
        <v>194</v>
      </c>
      <c r="I439" s="15">
        <v>166</v>
      </c>
      <c r="J439" s="15">
        <v>202</v>
      </c>
      <c r="K439" s="15">
        <v>184</v>
      </c>
      <c r="L439" s="15">
        <v>159</v>
      </c>
      <c r="M439" s="15">
        <v>124</v>
      </c>
      <c r="N439" s="15">
        <v>302</v>
      </c>
      <c r="O439" s="15">
        <v>232</v>
      </c>
      <c r="P439" s="15">
        <v>194</v>
      </c>
    </row>
    <row r="440" spans="1:16">
      <c r="A440" s="209" t="str">
        <f>"I"&amp;all_sampels_cleaned!B440</f>
        <v>I324</v>
      </c>
      <c r="B440" s="209">
        <v>10</v>
      </c>
      <c r="C440" s="209">
        <v>8</v>
      </c>
      <c r="D440" s="15">
        <v>143</v>
      </c>
      <c r="E440" s="15">
        <v>338</v>
      </c>
      <c r="F440" s="15">
        <v>140</v>
      </c>
      <c r="G440" s="15">
        <v>150</v>
      </c>
      <c r="H440" s="15">
        <v>194</v>
      </c>
      <c r="I440" s="15">
        <v>163</v>
      </c>
      <c r="J440" s="15">
        <v>206</v>
      </c>
      <c r="K440" s="15">
        <v>186</v>
      </c>
      <c r="L440" s="15">
        <v>162</v>
      </c>
      <c r="M440" s="15">
        <v>150</v>
      </c>
      <c r="N440" s="15">
        <v>302</v>
      </c>
      <c r="O440" s="15">
        <v>216</v>
      </c>
      <c r="P440" s="15">
        <v>224</v>
      </c>
    </row>
    <row r="441" spans="1:16">
      <c r="A441" s="209" t="str">
        <f>"I"&amp;all_sampels_cleaned!B441</f>
        <v>I324</v>
      </c>
      <c r="B441" s="209">
        <v>10</v>
      </c>
      <c r="C441" s="209">
        <v>8</v>
      </c>
      <c r="D441" s="15">
        <v>143</v>
      </c>
      <c r="E441" s="15">
        <v>338</v>
      </c>
      <c r="F441" s="15">
        <v>152</v>
      </c>
      <c r="G441" s="15">
        <v>186</v>
      </c>
      <c r="H441" s="15">
        <v>194</v>
      </c>
      <c r="I441" s="15">
        <v>163</v>
      </c>
      <c r="J441" s="15">
        <v>202</v>
      </c>
      <c r="K441" s="15">
        <v>200</v>
      </c>
      <c r="L441" s="15">
        <v>168</v>
      </c>
      <c r="M441" s="15">
        <v>146</v>
      </c>
      <c r="N441" s="15">
        <v>311</v>
      </c>
      <c r="O441" s="15">
        <v>232</v>
      </c>
      <c r="P441" s="15">
        <v>232</v>
      </c>
    </row>
    <row r="442" spans="1:16">
      <c r="A442" s="209" t="str">
        <f>"I"&amp;all_sampels_cleaned!B442</f>
        <v>I325</v>
      </c>
      <c r="B442" s="209">
        <v>10</v>
      </c>
      <c r="C442" s="209">
        <v>8</v>
      </c>
      <c r="D442" s="15">
        <v>143</v>
      </c>
      <c r="E442" s="15">
        <v>302</v>
      </c>
      <c r="F442" s="15">
        <v>140</v>
      </c>
      <c r="G442" s="15">
        <v>158</v>
      </c>
      <c r="H442" s="15">
        <v>194</v>
      </c>
      <c r="I442" s="15">
        <v>163</v>
      </c>
      <c r="J442" s="15">
        <v>202</v>
      </c>
      <c r="K442" s="15">
        <v>196</v>
      </c>
      <c r="L442" s="15">
        <v>150</v>
      </c>
      <c r="M442" s="15">
        <v>150</v>
      </c>
      <c r="N442" s="15">
        <v>302</v>
      </c>
      <c r="O442" s="15">
        <v>232</v>
      </c>
      <c r="P442" s="15">
        <v>224</v>
      </c>
    </row>
    <row r="443" spans="1:16">
      <c r="A443" s="209" t="str">
        <f>"I"&amp;all_sampels_cleaned!B443</f>
        <v>I325</v>
      </c>
      <c r="B443" s="209">
        <v>10</v>
      </c>
      <c r="C443" s="209">
        <v>8</v>
      </c>
      <c r="D443" s="15">
        <v>131</v>
      </c>
      <c r="E443" s="15">
        <v>302</v>
      </c>
      <c r="F443" s="15">
        <v>152</v>
      </c>
      <c r="G443" s="15">
        <v>150</v>
      </c>
      <c r="H443" s="15">
        <v>194</v>
      </c>
      <c r="I443" s="15">
        <v>166</v>
      </c>
      <c r="J443" s="15">
        <v>202</v>
      </c>
      <c r="K443" s="15">
        <v>200</v>
      </c>
      <c r="L443" s="15">
        <v>159</v>
      </c>
      <c r="M443" s="15">
        <v>150</v>
      </c>
      <c r="N443" s="15">
        <v>302</v>
      </c>
      <c r="O443" s="15">
        <v>232</v>
      </c>
      <c r="P443" s="15">
        <v>194</v>
      </c>
    </row>
    <row r="444" spans="1:16">
      <c r="A444" s="209" t="str">
        <f>"I"&amp;all_sampels_cleaned!B444</f>
        <v>I326</v>
      </c>
      <c r="B444" s="209">
        <v>10</v>
      </c>
      <c r="C444" s="209">
        <v>8</v>
      </c>
      <c r="D444" s="15">
        <v>139</v>
      </c>
      <c r="E444" s="15">
        <v>302</v>
      </c>
      <c r="F444" s="15">
        <v>140</v>
      </c>
      <c r="G444" s="15">
        <v>158</v>
      </c>
      <c r="H444" s="15">
        <v>194</v>
      </c>
      <c r="I444" s="15">
        <v>166</v>
      </c>
      <c r="J444" s="15">
        <v>202</v>
      </c>
      <c r="K444" s="15">
        <v>184</v>
      </c>
      <c r="L444" s="15">
        <v>162</v>
      </c>
      <c r="M444" s="15">
        <v>150</v>
      </c>
      <c r="N444" s="15">
        <v>302</v>
      </c>
      <c r="O444" s="15">
        <v>232</v>
      </c>
      <c r="P444" s="15">
        <v>224</v>
      </c>
    </row>
    <row r="445" spans="1:16">
      <c r="A445" s="209" t="str">
        <f>"I"&amp;all_sampels_cleaned!B445</f>
        <v>I326</v>
      </c>
      <c r="B445" s="209">
        <v>10</v>
      </c>
      <c r="C445" s="209">
        <v>8</v>
      </c>
      <c r="D445" s="15">
        <v>143</v>
      </c>
      <c r="E445" s="15">
        <v>338</v>
      </c>
      <c r="F445" s="15">
        <v>152</v>
      </c>
      <c r="G445" s="15">
        <v>142</v>
      </c>
      <c r="H445" s="15">
        <v>215</v>
      </c>
      <c r="I445" s="15">
        <v>163</v>
      </c>
      <c r="J445" s="15">
        <v>206</v>
      </c>
      <c r="K445" s="15">
        <v>184</v>
      </c>
      <c r="L445" s="15">
        <v>150</v>
      </c>
      <c r="M445" s="15">
        <v>146</v>
      </c>
      <c r="N445" s="15">
        <v>302</v>
      </c>
      <c r="O445" s="15">
        <v>232</v>
      </c>
      <c r="P445" s="15">
        <v>224</v>
      </c>
    </row>
    <row r="446" spans="1:16">
      <c r="A446" s="209" t="str">
        <f>"I"&amp;all_sampels_cleaned!B446</f>
        <v>I327</v>
      </c>
      <c r="B446" s="209">
        <v>10</v>
      </c>
      <c r="C446" s="209">
        <v>8</v>
      </c>
      <c r="D446" s="15">
        <v>139</v>
      </c>
      <c r="E446" s="15">
        <v>302</v>
      </c>
      <c r="F446" s="15">
        <v>152</v>
      </c>
      <c r="G446" s="15">
        <v>170</v>
      </c>
      <c r="H446" s="15">
        <v>194</v>
      </c>
      <c r="I446" s="15">
        <v>163</v>
      </c>
      <c r="J446" s="15">
        <v>198</v>
      </c>
      <c r="K446" s="15">
        <v>182</v>
      </c>
      <c r="L446" s="15">
        <v>159</v>
      </c>
      <c r="M446" s="15">
        <v>150</v>
      </c>
      <c r="N446" s="15">
        <v>302</v>
      </c>
      <c r="O446" s="15">
        <v>232</v>
      </c>
      <c r="P446" s="15">
        <v>224</v>
      </c>
    </row>
    <row r="447" spans="1:16">
      <c r="A447" s="209" t="str">
        <f>"I"&amp;all_sampels_cleaned!B447</f>
        <v>I327</v>
      </c>
      <c r="B447" s="209">
        <v>10</v>
      </c>
      <c r="C447" s="209">
        <v>8</v>
      </c>
      <c r="D447" s="15">
        <v>143</v>
      </c>
      <c r="E447" s="15">
        <v>302</v>
      </c>
      <c r="F447" s="15">
        <v>152</v>
      </c>
      <c r="G447" s="15">
        <v>170</v>
      </c>
      <c r="H447" s="15">
        <v>194</v>
      </c>
      <c r="I447" s="15">
        <v>166</v>
      </c>
      <c r="J447" s="15">
        <v>208</v>
      </c>
      <c r="K447" s="15">
        <v>196</v>
      </c>
      <c r="L447" s="15">
        <v>147</v>
      </c>
      <c r="M447" s="15">
        <v>146</v>
      </c>
      <c r="N447" s="15">
        <v>311</v>
      </c>
      <c r="O447" s="15">
        <v>216</v>
      </c>
      <c r="P447" s="15">
        <v>206</v>
      </c>
    </row>
    <row r="448" spans="1:16">
      <c r="A448" s="209" t="str">
        <f>"I"&amp;all_sampels_cleaned!B448</f>
        <v>I328</v>
      </c>
      <c r="B448" s="209">
        <v>10</v>
      </c>
      <c r="C448" s="209">
        <v>8</v>
      </c>
      <c r="D448" s="15">
        <v>139</v>
      </c>
      <c r="E448" s="15">
        <v>302</v>
      </c>
      <c r="F448" s="15">
        <v>152</v>
      </c>
      <c r="G448" s="15">
        <v>150</v>
      </c>
      <c r="H448" s="15">
        <v>194</v>
      </c>
      <c r="I448" s="15">
        <v>163</v>
      </c>
      <c r="J448" s="15">
        <v>202</v>
      </c>
      <c r="K448" s="15">
        <v>182</v>
      </c>
      <c r="L448" s="15">
        <v>147</v>
      </c>
      <c r="M448" s="15">
        <v>146</v>
      </c>
      <c r="N448" s="15">
        <v>302</v>
      </c>
      <c r="O448" s="15">
        <v>232</v>
      </c>
      <c r="P448" s="15">
        <v>217</v>
      </c>
    </row>
    <row r="449" spans="1:16">
      <c r="A449" s="209" t="str">
        <f>"I"&amp;all_sampels_cleaned!B449</f>
        <v>I328</v>
      </c>
      <c r="B449" s="209">
        <v>10</v>
      </c>
      <c r="C449" s="209">
        <v>8</v>
      </c>
      <c r="D449" s="15">
        <v>139</v>
      </c>
      <c r="E449" s="15">
        <v>302</v>
      </c>
      <c r="F449" s="15">
        <v>144</v>
      </c>
      <c r="G449" s="15">
        <v>170</v>
      </c>
      <c r="H449" s="15">
        <v>197</v>
      </c>
      <c r="I449" s="15">
        <v>166</v>
      </c>
      <c r="J449" s="15">
        <v>204</v>
      </c>
      <c r="K449" s="15">
        <v>196</v>
      </c>
      <c r="L449" s="15">
        <v>150</v>
      </c>
      <c r="M449" s="15">
        <v>158</v>
      </c>
      <c r="N449" s="15">
        <v>293</v>
      </c>
      <c r="O449" s="15">
        <v>232</v>
      </c>
      <c r="P449" s="15">
        <v>224</v>
      </c>
    </row>
    <row r="450" spans="1:16">
      <c r="A450" s="209" t="str">
        <f>"I"&amp;all_sampels_cleaned!B450</f>
        <v>I329</v>
      </c>
      <c r="B450" s="209">
        <v>10</v>
      </c>
      <c r="C450" s="209">
        <v>8</v>
      </c>
      <c r="D450" s="15">
        <v>143</v>
      </c>
      <c r="E450" s="15">
        <v>302</v>
      </c>
      <c r="F450" s="15">
        <v>140</v>
      </c>
      <c r="G450" s="15">
        <v>158</v>
      </c>
      <c r="H450" s="15">
        <v>194</v>
      </c>
      <c r="I450" s="15">
        <v>163</v>
      </c>
      <c r="J450" s="15">
        <v>202</v>
      </c>
      <c r="K450" s="15">
        <v>182</v>
      </c>
      <c r="L450" s="15">
        <v>147</v>
      </c>
      <c r="M450" s="15">
        <v>150</v>
      </c>
      <c r="N450" s="15">
        <v>302</v>
      </c>
      <c r="O450" s="15">
        <v>232</v>
      </c>
      <c r="P450" s="15">
        <v>214</v>
      </c>
    </row>
    <row r="451" spans="1:16">
      <c r="A451" s="209" t="str">
        <f>"I"&amp;all_sampels_cleaned!B451</f>
        <v>I329</v>
      </c>
      <c r="B451" s="209">
        <v>10</v>
      </c>
      <c r="C451" s="209">
        <v>8</v>
      </c>
      <c r="D451" s="15">
        <v>131</v>
      </c>
      <c r="E451" s="15">
        <v>293</v>
      </c>
      <c r="F451" s="15">
        <v>152</v>
      </c>
      <c r="G451" s="15">
        <v>154</v>
      </c>
      <c r="H451" s="15">
        <v>200</v>
      </c>
      <c r="I451" s="15">
        <v>163</v>
      </c>
      <c r="J451" s="15">
        <v>200</v>
      </c>
      <c r="K451" s="15">
        <v>196</v>
      </c>
      <c r="L451" s="15">
        <v>162</v>
      </c>
      <c r="M451" s="15">
        <v>124</v>
      </c>
      <c r="N451" s="15">
        <v>302</v>
      </c>
      <c r="O451" s="15">
        <v>232</v>
      </c>
      <c r="P451" s="15">
        <v>224</v>
      </c>
    </row>
    <row r="452" spans="1:16">
      <c r="A452" s="209" t="str">
        <f>"I"&amp;all_sampels_cleaned!B452</f>
        <v>I330</v>
      </c>
      <c r="B452" s="209">
        <v>10</v>
      </c>
      <c r="C452" s="209">
        <v>8</v>
      </c>
      <c r="D452" s="15">
        <v>143</v>
      </c>
      <c r="E452" s="15">
        <v>302</v>
      </c>
      <c r="F452" s="15">
        <v>140</v>
      </c>
      <c r="G452" s="15">
        <v>150</v>
      </c>
      <c r="H452" s="15">
        <v>194</v>
      </c>
      <c r="I452" s="15">
        <v>163</v>
      </c>
      <c r="J452" s="15">
        <v>202</v>
      </c>
      <c r="K452" s="15">
        <v>182</v>
      </c>
      <c r="L452" s="15">
        <v>147</v>
      </c>
      <c r="M452" s="15">
        <v>138</v>
      </c>
      <c r="N452" s="15">
        <v>311</v>
      </c>
      <c r="O452" s="15">
        <v>236</v>
      </c>
      <c r="P452" s="15">
        <v>224</v>
      </c>
    </row>
    <row r="453" spans="1:16">
      <c r="A453" s="209" t="str">
        <f>"I"&amp;all_sampels_cleaned!B453</f>
        <v>I330</v>
      </c>
      <c r="B453" s="209">
        <v>10</v>
      </c>
      <c r="C453" s="209">
        <v>8</v>
      </c>
      <c r="D453" s="15">
        <v>139</v>
      </c>
      <c r="E453" s="15">
        <v>338</v>
      </c>
      <c r="F453" s="15">
        <v>152</v>
      </c>
      <c r="G453" s="15">
        <v>186</v>
      </c>
      <c r="H453" s="15">
        <v>215</v>
      </c>
      <c r="I453" s="15">
        <v>163</v>
      </c>
      <c r="J453" s="15">
        <v>202</v>
      </c>
      <c r="K453" s="15">
        <v>196</v>
      </c>
      <c r="L453" s="15">
        <v>150</v>
      </c>
      <c r="M453" s="15">
        <v>146</v>
      </c>
      <c r="N453" s="15">
        <v>311</v>
      </c>
      <c r="O453" s="15">
        <v>232</v>
      </c>
      <c r="P453" s="15">
        <v>227</v>
      </c>
    </row>
    <row r="454" spans="1:16">
      <c r="A454" s="209" t="str">
        <f>"I"&amp;all_sampels_cleaned!B454</f>
        <v>I331</v>
      </c>
      <c r="B454" s="209">
        <v>10</v>
      </c>
      <c r="C454" s="209">
        <v>8</v>
      </c>
      <c r="D454" s="15">
        <v>143</v>
      </c>
      <c r="E454" s="15">
        <v>302</v>
      </c>
      <c r="F454" s="15">
        <v>140</v>
      </c>
      <c r="G454" s="15">
        <v>170</v>
      </c>
      <c r="H454" s="15">
        <v>194</v>
      </c>
      <c r="I454" s="15">
        <v>163</v>
      </c>
      <c r="J454" s="15">
        <v>202</v>
      </c>
      <c r="K454" s="15">
        <v>196</v>
      </c>
      <c r="L454" s="15">
        <v>147</v>
      </c>
      <c r="M454" s="15">
        <v>150</v>
      </c>
      <c r="N454" s="15">
        <v>302</v>
      </c>
      <c r="O454" s="15">
        <v>232</v>
      </c>
      <c r="P454" s="15">
        <v>224</v>
      </c>
    </row>
    <row r="455" spans="1:16">
      <c r="A455" s="209" t="str">
        <f>"I"&amp;all_sampels_cleaned!B455</f>
        <v>I331</v>
      </c>
      <c r="B455" s="209">
        <v>10</v>
      </c>
      <c r="C455" s="209">
        <v>8</v>
      </c>
      <c r="D455" s="15">
        <v>143</v>
      </c>
      <c r="E455" s="15">
        <v>293</v>
      </c>
      <c r="F455" s="15">
        <v>152</v>
      </c>
      <c r="G455" s="15">
        <v>170</v>
      </c>
      <c r="H455" s="15">
        <v>194</v>
      </c>
      <c r="I455" s="15">
        <v>166</v>
      </c>
      <c r="J455" s="15">
        <v>204</v>
      </c>
      <c r="K455" s="15">
        <v>196</v>
      </c>
      <c r="L455" s="15">
        <v>150</v>
      </c>
      <c r="M455" s="15">
        <v>132</v>
      </c>
      <c r="N455" s="15">
        <v>302</v>
      </c>
      <c r="O455" s="15">
        <v>232</v>
      </c>
      <c r="P455" s="15">
        <v>230</v>
      </c>
    </row>
    <row r="456" spans="1:16">
      <c r="A456" s="209" t="str">
        <f>"I"&amp;all_sampels_cleaned!B456</f>
        <v>I332</v>
      </c>
      <c r="B456" s="209">
        <v>10</v>
      </c>
      <c r="C456" s="209">
        <v>8</v>
      </c>
      <c r="D456" s="15">
        <v>143</v>
      </c>
      <c r="E456" s="15">
        <v>302</v>
      </c>
      <c r="F456" s="15">
        <v>140</v>
      </c>
      <c r="G456" s="15">
        <v>170</v>
      </c>
      <c r="H456" s="15">
        <v>194</v>
      </c>
      <c r="I456" s="15">
        <v>163</v>
      </c>
      <c r="J456" s="15">
        <v>204</v>
      </c>
      <c r="K456" s="15">
        <v>182</v>
      </c>
      <c r="L456" s="15">
        <v>150</v>
      </c>
      <c r="M456" s="15">
        <v>146</v>
      </c>
      <c r="N456" s="15">
        <v>302</v>
      </c>
      <c r="O456" s="15">
        <v>232</v>
      </c>
      <c r="P456" s="15">
        <v>224</v>
      </c>
    </row>
    <row r="457" spans="1:16">
      <c r="A457" s="209" t="str">
        <f>"I"&amp;all_sampels_cleaned!B457</f>
        <v>I332</v>
      </c>
      <c r="B457" s="209">
        <v>10</v>
      </c>
      <c r="C457" s="209">
        <v>8</v>
      </c>
      <c r="D457" s="15">
        <v>139</v>
      </c>
      <c r="E457" s="15">
        <v>293</v>
      </c>
      <c r="F457" s="15">
        <v>152</v>
      </c>
      <c r="G457" s="15">
        <v>186</v>
      </c>
      <c r="H457" s="15">
        <v>215</v>
      </c>
      <c r="I457" s="15">
        <v>166</v>
      </c>
      <c r="J457" s="15">
        <v>204</v>
      </c>
      <c r="K457" s="15">
        <v>182</v>
      </c>
      <c r="L457" s="15">
        <v>147</v>
      </c>
      <c r="M457" s="15">
        <v>124</v>
      </c>
      <c r="N457" s="15">
        <v>302</v>
      </c>
      <c r="O457" s="15">
        <v>232</v>
      </c>
      <c r="P457" s="15">
        <v>224</v>
      </c>
    </row>
    <row r="458" spans="1:16">
      <c r="A458" s="209" t="str">
        <f>"I"&amp;all_sampels_cleaned!B458</f>
        <v>I333</v>
      </c>
      <c r="B458" s="209">
        <v>10</v>
      </c>
      <c r="C458" s="209">
        <v>8</v>
      </c>
      <c r="D458" s="15">
        <v>143</v>
      </c>
      <c r="E458" s="15">
        <v>302</v>
      </c>
      <c r="F458" s="15">
        <v>140</v>
      </c>
      <c r="G458" s="15">
        <v>150</v>
      </c>
      <c r="H458" s="15">
        <v>194</v>
      </c>
      <c r="I458" s="15">
        <v>166</v>
      </c>
      <c r="J458" s="15">
        <v>202</v>
      </c>
      <c r="K458" s="15">
        <v>182</v>
      </c>
      <c r="L458" s="15">
        <v>162</v>
      </c>
      <c r="M458" s="15">
        <v>150</v>
      </c>
      <c r="N458" s="15">
        <v>320</v>
      </c>
      <c r="O458" s="15">
        <v>232</v>
      </c>
      <c r="P458" s="15">
        <v>224</v>
      </c>
    </row>
    <row r="459" spans="1:16">
      <c r="A459" s="209" t="str">
        <f>"I"&amp;all_sampels_cleaned!B459</f>
        <v>I333</v>
      </c>
      <c r="B459" s="209">
        <v>10</v>
      </c>
      <c r="C459" s="209">
        <v>8</v>
      </c>
      <c r="D459" s="15">
        <v>143</v>
      </c>
      <c r="E459" s="15">
        <v>302</v>
      </c>
      <c r="F459" s="15">
        <v>152</v>
      </c>
      <c r="G459" s="15">
        <v>186</v>
      </c>
      <c r="H459" s="15">
        <v>194</v>
      </c>
      <c r="I459" s="15">
        <v>166</v>
      </c>
      <c r="J459" s="15">
        <v>206</v>
      </c>
      <c r="K459" s="15">
        <v>196</v>
      </c>
      <c r="L459" s="15">
        <v>162</v>
      </c>
      <c r="M459" s="15">
        <v>124</v>
      </c>
      <c r="N459" s="15">
        <v>302</v>
      </c>
      <c r="O459" s="15">
        <v>232</v>
      </c>
      <c r="P459" s="15">
        <v>230</v>
      </c>
    </row>
    <row r="460" spans="1:16">
      <c r="A460" s="209" t="str">
        <f>"I"&amp;all_sampels_cleaned!B460</f>
        <v>I334</v>
      </c>
      <c r="B460" s="209">
        <v>10</v>
      </c>
      <c r="C460" s="209">
        <v>8</v>
      </c>
      <c r="D460" s="15">
        <v>143</v>
      </c>
      <c r="E460" s="15">
        <v>320</v>
      </c>
      <c r="F460" s="15">
        <v>140</v>
      </c>
      <c r="G460" s="15">
        <v>150</v>
      </c>
      <c r="H460" s="15">
        <v>194</v>
      </c>
      <c r="I460" s="15">
        <v>163</v>
      </c>
      <c r="J460" s="15">
        <v>200</v>
      </c>
      <c r="K460" s="15">
        <v>186</v>
      </c>
      <c r="L460" s="15">
        <v>162</v>
      </c>
      <c r="M460" s="15">
        <v>150</v>
      </c>
      <c r="N460" s="15">
        <v>302</v>
      </c>
      <c r="O460" s="15">
        <v>232</v>
      </c>
      <c r="P460" s="15">
        <v>224</v>
      </c>
    </row>
    <row r="461" spans="1:16">
      <c r="A461" s="209" t="str">
        <f>"I"&amp;all_sampels_cleaned!B461</f>
        <v>I334</v>
      </c>
      <c r="B461" s="209">
        <v>10</v>
      </c>
      <c r="C461" s="209">
        <v>8</v>
      </c>
      <c r="D461" s="15">
        <v>143</v>
      </c>
      <c r="E461" s="15">
        <v>338</v>
      </c>
      <c r="F461" s="15">
        <v>140</v>
      </c>
      <c r="G461" s="15">
        <v>148</v>
      </c>
      <c r="H461" s="15">
        <v>194</v>
      </c>
      <c r="I461" s="15">
        <v>160</v>
      </c>
      <c r="J461" s="15">
        <v>206</v>
      </c>
      <c r="K461" s="15">
        <v>200</v>
      </c>
      <c r="L461" s="15">
        <v>156</v>
      </c>
      <c r="M461" s="15">
        <v>124</v>
      </c>
      <c r="N461" s="15">
        <v>302</v>
      </c>
      <c r="O461" s="15">
        <v>232</v>
      </c>
      <c r="P461" s="15">
        <v>224</v>
      </c>
    </row>
    <row r="462" spans="1:16">
      <c r="A462" s="209" t="str">
        <f>"I"&amp;all_sampels_cleaned!B462</f>
        <v>I335</v>
      </c>
      <c r="B462" s="209">
        <v>10</v>
      </c>
      <c r="C462" s="209">
        <v>8</v>
      </c>
      <c r="D462" s="15">
        <v>143</v>
      </c>
      <c r="E462" s="15">
        <v>302</v>
      </c>
      <c r="F462" s="15">
        <v>140</v>
      </c>
      <c r="G462" s="15">
        <v>170</v>
      </c>
      <c r="H462" s="15">
        <v>194</v>
      </c>
      <c r="I462" s="15">
        <v>163</v>
      </c>
      <c r="J462" s="15">
        <v>202</v>
      </c>
      <c r="K462" s="15">
        <v>196</v>
      </c>
      <c r="L462" s="15">
        <v>150</v>
      </c>
      <c r="M462" s="15">
        <v>146</v>
      </c>
      <c r="N462" s="15">
        <v>302</v>
      </c>
      <c r="O462" s="15">
        <v>232</v>
      </c>
      <c r="P462" s="15">
        <v>224</v>
      </c>
    </row>
    <row r="463" spans="1:16">
      <c r="A463" s="209" t="str">
        <f>"I"&amp;all_sampels_cleaned!B463</f>
        <v>I335</v>
      </c>
      <c r="B463" s="209">
        <v>10</v>
      </c>
      <c r="C463" s="209">
        <v>8</v>
      </c>
      <c r="D463" s="15">
        <v>139</v>
      </c>
      <c r="E463" s="15">
        <v>302</v>
      </c>
      <c r="F463" s="15">
        <v>152</v>
      </c>
      <c r="G463" s="15">
        <v>186</v>
      </c>
      <c r="H463" s="15">
        <v>215</v>
      </c>
      <c r="I463" s="15">
        <v>166</v>
      </c>
      <c r="J463" s="15">
        <v>186</v>
      </c>
      <c r="K463" s="15">
        <v>198</v>
      </c>
      <c r="L463" s="15">
        <v>162</v>
      </c>
      <c r="M463" s="15">
        <v>146</v>
      </c>
      <c r="N463" s="15">
        <v>302</v>
      </c>
      <c r="O463" s="15">
        <v>232</v>
      </c>
      <c r="P463" s="15">
        <v>227</v>
      </c>
    </row>
    <row r="464" spans="1:16">
      <c r="A464" s="209" t="str">
        <f>"I"&amp;all_sampels_cleaned!B464</f>
        <v>I161</v>
      </c>
      <c r="B464" s="209">
        <v>11</v>
      </c>
      <c r="C464" s="209">
        <v>9</v>
      </c>
      <c r="D464" s="15">
        <v>139</v>
      </c>
      <c r="E464" s="15">
        <v>302</v>
      </c>
      <c r="F464" s="15">
        <v>152</v>
      </c>
      <c r="G464" s="15">
        <v>150</v>
      </c>
      <c r="H464" s="15">
        <v>194</v>
      </c>
      <c r="I464" s="15">
        <v>163</v>
      </c>
      <c r="J464" s="15">
        <v>204</v>
      </c>
      <c r="K464" s="15">
        <v>196</v>
      </c>
      <c r="L464" s="15">
        <v>150</v>
      </c>
      <c r="M464" s="15">
        <v>124</v>
      </c>
      <c r="N464" s="15">
        <v>302</v>
      </c>
      <c r="O464" s="15">
        <v>232</v>
      </c>
      <c r="P464" s="15">
        <v>224</v>
      </c>
    </row>
    <row r="465" spans="1:16">
      <c r="A465" s="209" t="str">
        <f>"I"&amp;all_sampels_cleaned!B465</f>
        <v>I161</v>
      </c>
      <c r="B465" s="209">
        <v>11</v>
      </c>
      <c r="C465" s="209">
        <v>9</v>
      </c>
      <c r="D465" s="15">
        <v>143</v>
      </c>
      <c r="E465" s="15">
        <v>320</v>
      </c>
      <c r="F465" s="15">
        <v>154</v>
      </c>
      <c r="G465" s="15">
        <v>138</v>
      </c>
      <c r="H465" s="15">
        <v>215</v>
      </c>
      <c r="I465" s="15">
        <v>166</v>
      </c>
      <c r="J465" s="15">
        <v>200</v>
      </c>
      <c r="K465" s="15">
        <v>182</v>
      </c>
      <c r="L465" s="15">
        <v>162</v>
      </c>
      <c r="M465" s="15">
        <v>134</v>
      </c>
      <c r="N465" s="15">
        <v>302</v>
      </c>
      <c r="O465" s="15">
        <v>232</v>
      </c>
      <c r="P465" s="15">
        <v>224</v>
      </c>
    </row>
    <row r="466" spans="1:16">
      <c r="A466" s="209" t="str">
        <f>"I"&amp;all_sampels_cleaned!B466</f>
        <v>I162</v>
      </c>
      <c r="B466" s="209">
        <v>11</v>
      </c>
      <c r="C466" s="209">
        <v>9</v>
      </c>
      <c r="D466" s="15">
        <v>139</v>
      </c>
      <c r="E466" s="15">
        <v>302</v>
      </c>
      <c r="F466" s="15">
        <v>152</v>
      </c>
      <c r="G466" s="15">
        <v>170</v>
      </c>
      <c r="H466" s="15">
        <v>194</v>
      </c>
      <c r="I466" s="15">
        <v>160</v>
      </c>
      <c r="J466" s="15">
        <v>202</v>
      </c>
      <c r="K466" s="15">
        <v>200</v>
      </c>
      <c r="L466" s="15">
        <v>162</v>
      </c>
      <c r="M466" s="15">
        <v>124</v>
      </c>
      <c r="N466" s="15">
        <v>302</v>
      </c>
      <c r="O466" s="15">
        <v>232</v>
      </c>
      <c r="P466" s="15">
        <v>214</v>
      </c>
    </row>
    <row r="467" spans="1:16">
      <c r="A467" s="209" t="str">
        <f>"I"&amp;all_sampels_cleaned!B467</f>
        <v>I162</v>
      </c>
      <c r="B467" s="209">
        <v>11</v>
      </c>
      <c r="C467" s="209">
        <v>9</v>
      </c>
      <c r="D467" s="15">
        <v>143</v>
      </c>
      <c r="E467" s="15">
        <v>293</v>
      </c>
      <c r="F467" s="15">
        <v>152</v>
      </c>
      <c r="G467" s="15">
        <v>154</v>
      </c>
      <c r="H467" s="15">
        <v>215</v>
      </c>
      <c r="I467" s="15">
        <v>163</v>
      </c>
      <c r="J467" s="15">
        <v>206</v>
      </c>
      <c r="K467" s="15">
        <v>182</v>
      </c>
      <c r="L467" s="15">
        <v>162</v>
      </c>
      <c r="M467" s="15">
        <v>134</v>
      </c>
      <c r="N467" s="15">
        <v>302</v>
      </c>
      <c r="O467" s="15">
        <v>232</v>
      </c>
      <c r="P467" s="15">
        <v>224</v>
      </c>
    </row>
    <row r="468" spans="1:16">
      <c r="A468" s="209" t="str">
        <f>"I"&amp;all_sampels_cleaned!B468</f>
        <v>I163</v>
      </c>
      <c r="B468" s="209">
        <v>11</v>
      </c>
      <c r="C468" s="209">
        <v>9</v>
      </c>
      <c r="D468" s="15">
        <v>143</v>
      </c>
      <c r="E468" s="15">
        <v>302</v>
      </c>
      <c r="F468" s="15">
        <v>150</v>
      </c>
      <c r="G468" s="15">
        <v>186</v>
      </c>
      <c r="H468" s="15">
        <v>194</v>
      </c>
      <c r="I468" s="15">
        <v>163</v>
      </c>
      <c r="J468" s="15">
        <v>204</v>
      </c>
      <c r="K468" s="15">
        <v>184</v>
      </c>
      <c r="L468" s="15">
        <v>150</v>
      </c>
      <c r="M468" s="15">
        <v>124</v>
      </c>
      <c r="N468" s="15">
        <v>302</v>
      </c>
      <c r="O468" s="15">
        <v>232</v>
      </c>
      <c r="P468" s="15">
        <v>224</v>
      </c>
    </row>
    <row r="469" spans="1:16">
      <c r="A469" s="209" t="str">
        <f>"I"&amp;all_sampels_cleaned!B469</f>
        <v>I163</v>
      </c>
      <c r="B469" s="209">
        <v>11</v>
      </c>
      <c r="C469" s="209">
        <v>9</v>
      </c>
      <c r="D469" s="15">
        <v>139</v>
      </c>
      <c r="E469" s="15">
        <v>302</v>
      </c>
      <c r="F469" s="15">
        <v>140</v>
      </c>
      <c r="G469" s="15">
        <v>138</v>
      </c>
      <c r="H469" s="15">
        <v>215</v>
      </c>
      <c r="I469" s="15">
        <v>166</v>
      </c>
      <c r="J469" s="15">
        <v>204</v>
      </c>
      <c r="K469" s="15">
        <v>198</v>
      </c>
      <c r="L469" s="15">
        <v>162</v>
      </c>
      <c r="M469" s="15">
        <v>134</v>
      </c>
      <c r="N469" s="15">
        <v>302</v>
      </c>
      <c r="O469" s="15">
        <v>232</v>
      </c>
      <c r="P469" s="15">
        <v>243</v>
      </c>
    </row>
    <row r="470" spans="1:16">
      <c r="A470" s="209" t="str">
        <f>"I"&amp;all_sampels_cleaned!B470</f>
        <v>I164</v>
      </c>
      <c r="B470" s="209">
        <v>11</v>
      </c>
      <c r="C470" s="209">
        <v>9</v>
      </c>
      <c r="D470" s="15">
        <v>139</v>
      </c>
      <c r="E470" s="15">
        <v>302</v>
      </c>
      <c r="F470" s="15">
        <v>150</v>
      </c>
      <c r="G470" s="15">
        <v>150</v>
      </c>
      <c r="H470" s="15">
        <v>194</v>
      </c>
      <c r="I470" s="15">
        <v>163</v>
      </c>
      <c r="J470" s="15">
        <v>202</v>
      </c>
      <c r="K470" s="15">
        <v>196</v>
      </c>
      <c r="L470" s="15">
        <v>150</v>
      </c>
      <c r="M470" s="15">
        <v>124</v>
      </c>
      <c r="N470" s="15">
        <v>302</v>
      </c>
      <c r="O470" s="15">
        <v>232</v>
      </c>
      <c r="P470" s="15">
        <v>224</v>
      </c>
    </row>
    <row r="471" spans="1:16">
      <c r="A471" s="209" t="str">
        <f>"I"&amp;all_sampels_cleaned!B471</f>
        <v>I164</v>
      </c>
      <c r="B471" s="209">
        <v>11</v>
      </c>
      <c r="C471" s="209">
        <v>9</v>
      </c>
      <c r="D471" s="15">
        <v>143</v>
      </c>
      <c r="E471" s="15">
        <v>329</v>
      </c>
      <c r="F471" s="15">
        <v>152</v>
      </c>
      <c r="G471" s="15">
        <v>138</v>
      </c>
      <c r="H471" s="15">
        <v>215</v>
      </c>
      <c r="I471" s="15">
        <v>166</v>
      </c>
      <c r="J471" s="15">
        <v>200</v>
      </c>
      <c r="K471" s="15">
        <v>184</v>
      </c>
      <c r="L471" s="15">
        <v>162</v>
      </c>
      <c r="M471" s="15">
        <v>134</v>
      </c>
      <c r="N471" s="15">
        <v>302</v>
      </c>
      <c r="O471" s="15">
        <v>232</v>
      </c>
      <c r="P471" s="15">
        <v>230</v>
      </c>
    </row>
    <row r="472" spans="1:16">
      <c r="A472" s="209" t="str">
        <f>"I"&amp;all_sampels_cleaned!B472</f>
        <v>I165</v>
      </c>
      <c r="B472" s="209">
        <v>11</v>
      </c>
      <c r="C472" s="209">
        <v>9</v>
      </c>
      <c r="D472" s="15">
        <v>139</v>
      </c>
      <c r="E472" s="15">
        <v>302</v>
      </c>
      <c r="F472" s="15">
        <v>154</v>
      </c>
      <c r="G472" s="15">
        <v>150</v>
      </c>
      <c r="H472" s="15">
        <v>194</v>
      </c>
      <c r="I472" s="15">
        <v>163</v>
      </c>
      <c r="J472" s="15">
        <v>202</v>
      </c>
      <c r="K472" s="15">
        <v>196</v>
      </c>
      <c r="L472" s="15">
        <v>162</v>
      </c>
      <c r="M472" s="15">
        <v>124</v>
      </c>
      <c r="N472" s="15">
        <v>302</v>
      </c>
      <c r="O472" s="15">
        <v>232</v>
      </c>
      <c r="P472" s="15">
        <v>224</v>
      </c>
    </row>
    <row r="473" spans="1:16">
      <c r="A473" s="209" t="str">
        <f>"I"&amp;all_sampels_cleaned!B473</f>
        <v>I165</v>
      </c>
      <c r="B473" s="209">
        <v>11</v>
      </c>
      <c r="C473" s="209">
        <v>9</v>
      </c>
      <c r="D473" s="15">
        <v>131</v>
      </c>
      <c r="E473" s="15">
        <v>302</v>
      </c>
      <c r="F473" s="15">
        <v>140</v>
      </c>
      <c r="G473" s="15">
        <v>186</v>
      </c>
      <c r="H473" s="15">
        <v>200</v>
      </c>
      <c r="I473" s="15">
        <v>166</v>
      </c>
      <c r="J473" s="15">
        <v>204</v>
      </c>
      <c r="K473" s="15">
        <v>200</v>
      </c>
      <c r="L473" s="15">
        <v>150</v>
      </c>
      <c r="M473" s="15">
        <v>134</v>
      </c>
      <c r="N473" s="15">
        <v>302</v>
      </c>
      <c r="O473" s="15">
        <v>216</v>
      </c>
      <c r="P473" s="15">
        <v>232</v>
      </c>
    </row>
    <row r="474" spans="1:16">
      <c r="A474" s="209" t="str">
        <f>"I"&amp;all_sampels_cleaned!B474</f>
        <v>I166</v>
      </c>
      <c r="B474" s="209">
        <v>11</v>
      </c>
      <c r="C474" s="209">
        <v>9</v>
      </c>
      <c r="D474" s="15">
        <v>139</v>
      </c>
      <c r="E474" s="15">
        <v>302</v>
      </c>
      <c r="F474" s="15">
        <v>150</v>
      </c>
      <c r="G474" s="15">
        <v>150</v>
      </c>
      <c r="H474" s="15">
        <v>194</v>
      </c>
      <c r="I474" s="15">
        <v>166</v>
      </c>
      <c r="J474" s="15">
        <v>202</v>
      </c>
      <c r="K474" s="15">
        <v>198</v>
      </c>
      <c r="L474" s="15">
        <v>150</v>
      </c>
      <c r="M474" s="15">
        <v>124</v>
      </c>
      <c r="N474" s="15">
        <v>320</v>
      </c>
      <c r="O474" s="15">
        <v>232</v>
      </c>
      <c r="P474" s="15">
        <v>194</v>
      </c>
    </row>
    <row r="475" spans="1:16">
      <c r="A475" s="209" t="str">
        <f>"I"&amp;all_sampels_cleaned!B475</f>
        <v>I166</v>
      </c>
      <c r="B475" s="209">
        <v>11</v>
      </c>
      <c r="C475" s="209">
        <v>9</v>
      </c>
      <c r="D475" s="15">
        <v>143</v>
      </c>
      <c r="E475" s="15">
        <v>293</v>
      </c>
      <c r="F475" s="15">
        <v>150</v>
      </c>
      <c r="G475" s="15">
        <v>150</v>
      </c>
      <c r="H475" s="15">
        <v>215</v>
      </c>
      <c r="I475" s="15">
        <v>163</v>
      </c>
      <c r="J475" s="15">
        <v>206</v>
      </c>
      <c r="K475" s="15">
        <v>184</v>
      </c>
      <c r="L475" s="15">
        <v>162</v>
      </c>
      <c r="M475" s="15">
        <v>134</v>
      </c>
      <c r="N475" s="15">
        <v>302</v>
      </c>
      <c r="O475" s="15">
        <v>232</v>
      </c>
      <c r="P475" s="15">
        <v>230</v>
      </c>
    </row>
    <row r="476" spans="1:16">
      <c r="A476" s="209" t="str">
        <f>"I"&amp;all_sampels_cleaned!B476</f>
        <v>I167</v>
      </c>
      <c r="B476" s="209">
        <v>11</v>
      </c>
      <c r="C476" s="209">
        <v>9</v>
      </c>
      <c r="D476" s="15">
        <v>131</v>
      </c>
      <c r="E476" s="15">
        <v>338</v>
      </c>
      <c r="F476" s="15">
        <v>126</v>
      </c>
      <c r="G476" s="15">
        <v>150</v>
      </c>
      <c r="H476" s="15">
        <v>194</v>
      </c>
      <c r="I476" s="15">
        <v>163</v>
      </c>
      <c r="J476" s="15">
        <v>204</v>
      </c>
      <c r="K476" s="15">
        <v>184</v>
      </c>
      <c r="L476" s="15">
        <v>150</v>
      </c>
      <c r="M476" s="15">
        <v>124</v>
      </c>
      <c r="N476" s="15">
        <v>302</v>
      </c>
      <c r="O476" s="15">
        <v>232</v>
      </c>
      <c r="P476" s="15">
        <v>224</v>
      </c>
    </row>
    <row r="477" spans="1:16">
      <c r="A477" s="209" t="str">
        <f>"I"&amp;all_sampels_cleaned!B477</f>
        <v>I167</v>
      </c>
      <c r="B477" s="209">
        <v>11</v>
      </c>
      <c r="C477" s="209">
        <v>9</v>
      </c>
      <c r="D477" s="15">
        <v>135</v>
      </c>
      <c r="E477" s="15">
        <v>329</v>
      </c>
      <c r="F477" s="15">
        <v>138</v>
      </c>
      <c r="G477" s="15">
        <v>138</v>
      </c>
      <c r="H477" s="15">
        <v>215</v>
      </c>
      <c r="I477" s="15">
        <v>166</v>
      </c>
      <c r="J477" s="15">
        <v>204</v>
      </c>
      <c r="K477" s="15">
        <v>198</v>
      </c>
      <c r="L477" s="15">
        <v>162</v>
      </c>
      <c r="M477" s="15">
        <v>134</v>
      </c>
      <c r="N477" s="15">
        <v>302</v>
      </c>
      <c r="O477" s="15">
        <v>232</v>
      </c>
      <c r="P477" s="15">
        <v>230</v>
      </c>
    </row>
    <row r="478" spans="1:16">
      <c r="A478" s="209" t="str">
        <f>"I"&amp;all_sampels_cleaned!B478</f>
        <v>I168</v>
      </c>
      <c r="B478" s="209">
        <v>11</v>
      </c>
      <c r="C478" s="209">
        <v>9</v>
      </c>
      <c r="D478" s="15">
        <v>139</v>
      </c>
      <c r="E478" s="15">
        <v>320</v>
      </c>
      <c r="F478" s="15">
        <v>140</v>
      </c>
      <c r="G478" s="15">
        <v>158</v>
      </c>
      <c r="H478" s="15">
        <v>194</v>
      </c>
      <c r="I478" s="15">
        <v>166</v>
      </c>
      <c r="J478" s="15">
        <v>202</v>
      </c>
      <c r="K478" s="15">
        <v>196</v>
      </c>
      <c r="L478" s="15">
        <v>150</v>
      </c>
      <c r="M478" s="15">
        <v>134</v>
      </c>
      <c r="N478" s="15">
        <v>302</v>
      </c>
      <c r="O478" s="15">
        <v>232</v>
      </c>
      <c r="P478" s="15">
        <v>214</v>
      </c>
    </row>
    <row r="479" spans="1:16">
      <c r="A479" s="209" t="str">
        <f>"I"&amp;all_sampels_cleaned!B479</f>
        <v>I168</v>
      </c>
      <c r="B479" s="209">
        <v>11</v>
      </c>
      <c r="C479" s="209">
        <v>9</v>
      </c>
      <c r="D479" s="15">
        <v>143</v>
      </c>
      <c r="E479" s="15">
        <v>338</v>
      </c>
      <c r="F479" s="15">
        <v>126</v>
      </c>
      <c r="G479" s="15">
        <v>150</v>
      </c>
      <c r="H479" s="15">
        <v>200</v>
      </c>
      <c r="I479" s="15">
        <v>163</v>
      </c>
      <c r="J479" s="15">
        <v>204</v>
      </c>
      <c r="K479" s="15">
        <v>198</v>
      </c>
      <c r="L479" s="15">
        <v>162</v>
      </c>
      <c r="M479" s="15">
        <v>124</v>
      </c>
      <c r="N479" s="15">
        <v>302</v>
      </c>
      <c r="O479" s="15">
        <v>232</v>
      </c>
      <c r="P479" s="15">
        <v>224</v>
      </c>
    </row>
    <row r="480" spans="1:16">
      <c r="A480" s="209" t="str">
        <f>"I"&amp;all_sampels_cleaned!B480</f>
        <v>I169</v>
      </c>
      <c r="B480" s="209">
        <v>11</v>
      </c>
      <c r="C480" s="209">
        <v>9</v>
      </c>
      <c r="D480" s="15">
        <v>139</v>
      </c>
      <c r="E480" s="15">
        <v>302</v>
      </c>
      <c r="F480" s="15">
        <v>152</v>
      </c>
      <c r="G480" s="15">
        <v>150</v>
      </c>
      <c r="H480" s="15">
        <v>194</v>
      </c>
      <c r="I480" s="15">
        <v>163</v>
      </c>
      <c r="J480" s="15">
        <v>204</v>
      </c>
      <c r="K480" s="15">
        <v>198</v>
      </c>
      <c r="L480" s="15">
        <v>150</v>
      </c>
      <c r="M480" s="15">
        <v>124</v>
      </c>
      <c r="N480" s="15">
        <v>302</v>
      </c>
      <c r="O480" s="15">
        <v>232</v>
      </c>
      <c r="P480" s="15">
        <v>224</v>
      </c>
    </row>
    <row r="481" spans="1:16">
      <c r="A481" s="209" t="str">
        <f>"I"&amp;all_sampels_cleaned!B481</f>
        <v>I169</v>
      </c>
      <c r="B481" s="209">
        <v>11</v>
      </c>
      <c r="C481" s="209">
        <v>9</v>
      </c>
      <c r="D481" s="15">
        <v>143</v>
      </c>
      <c r="E481" s="15">
        <v>293</v>
      </c>
      <c r="F481" s="15">
        <v>152</v>
      </c>
      <c r="G481" s="15">
        <v>138</v>
      </c>
      <c r="H481" s="15">
        <v>215</v>
      </c>
      <c r="I481" s="15">
        <v>166</v>
      </c>
      <c r="J481" s="15">
        <v>204</v>
      </c>
      <c r="K481" s="15">
        <v>196</v>
      </c>
      <c r="L481" s="15">
        <v>162</v>
      </c>
      <c r="M481" s="15">
        <v>134</v>
      </c>
      <c r="N481" s="15">
        <v>293</v>
      </c>
      <c r="O481" s="15">
        <v>232</v>
      </c>
      <c r="P481" s="15">
        <v>230</v>
      </c>
    </row>
    <row r="482" spans="1:16">
      <c r="A482" s="209" t="str">
        <f>"I"&amp;all_sampels_cleaned!B482</f>
        <v>I170</v>
      </c>
      <c r="B482" s="209">
        <v>11</v>
      </c>
      <c r="C482" s="209">
        <v>9</v>
      </c>
      <c r="D482" s="15">
        <v>143</v>
      </c>
      <c r="E482" s="15">
        <v>302</v>
      </c>
      <c r="F482" s="15">
        <v>142</v>
      </c>
      <c r="G482" s="15">
        <v>150</v>
      </c>
      <c r="H482" s="15">
        <v>215</v>
      </c>
      <c r="I482" s="15">
        <v>163</v>
      </c>
      <c r="J482" s="15">
        <v>202</v>
      </c>
      <c r="K482" s="15">
        <v>200</v>
      </c>
      <c r="L482" s="15">
        <v>162</v>
      </c>
      <c r="M482" s="15">
        <v>134</v>
      </c>
      <c r="N482" s="15">
        <v>302</v>
      </c>
      <c r="O482" s="15">
        <v>232</v>
      </c>
      <c r="P482" s="15">
        <v>224</v>
      </c>
    </row>
    <row r="483" spans="1:16">
      <c r="A483" s="209" t="str">
        <f>"I"&amp;all_sampels_cleaned!B483</f>
        <v>I170</v>
      </c>
      <c r="B483" s="209">
        <v>11</v>
      </c>
      <c r="C483" s="209">
        <v>9</v>
      </c>
      <c r="D483" s="15">
        <v>139</v>
      </c>
      <c r="E483" s="15">
        <v>302</v>
      </c>
      <c r="F483" s="15">
        <v>154</v>
      </c>
      <c r="G483" s="15">
        <v>154</v>
      </c>
      <c r="H483" s="15">
        <v>215</v>
      </c>
      <c r="I483" s="15">
        <v>166</v>
      </c>
      <c r="J483" s="15">
        <v>204</v>
      </c>
      <c r="K483" s="15">
        <v>184</v>
      </c>
      <c r="L483" s="15">
        <v>162</v>
      </c>
      <c r="M483" s="15">
        <v>124</v>
      </c>
      <c r="N483" s="15">
        <v>302</v>
      </c>
      <c r="O483" s="15">
        <v>232</v>
      </c>
      <c r="P483" s="15">
        <v>224</v>
      </c>
    </row>
    <row r="484" spans="1:16">
      <c r="A484" s="209" t="str">
        <f>"I"&amp;all_sampels_cleaned!B484</f>
        <v>I171</v>
      </c>
      <c r="B484" s="209">
        <v>11</v>
      </c>
      <c r="C484" s="209">
        <v>9</v>
      </c>
      <c r="D484" s="15">
        <v>139</v>
      </c>
      <c r="E484" s="15">
        <v>338</v>
      </c>
      <c r="F484" s="15">
        <v>132</v>
      </c>
      <c r="G484" s="15">
        <v>150</v>
      </c>
      <c r="H484" s="15">
        <v>194</v>
      </c>
      <c r="I484" s="15">
        <v>163</v>
      </c>
      <c r="J484" s="15">
        <v>204</v>
      </c>
      <c r="K484" s="15">
        <v>184</v>
      </c>
      <c r="L484" s="15">
        <v>150</v>
      </c>
      <c r="M484" s="15">
        <v>124</v>
      </c>
      <c r="N484" s="15">
        <v>302</v>
      </c>
      <c r="O484" s="15">
        <v>232</v>
      </c>
      <c r="P484" s="15">
        <v>224</v>
      </c>
    </row>
    <row r="485" spans="1:16">
      <c r="A485" s="209" t="str">
        <f>"I"&amp;all_sampels_cleaned!B485</f>
        <v>I171</v>
      </c>
      <c r="B485" s="209">
        <v>11</v>
      </c>
      <c r="C485" s="209">
        <v>9</v>
      </c>
      <c r="D485" s="15">
        <v>143</v>
      </c>
      <c r="E485" s="15">
        <v>329</v>
      </c>
      <c r="F485" s="15">
        <v>142</v>
      </c>
      <c r="G485" s="15">
        <v>150</v>
      </c>
      <c r="H485" s="15">
        <v>215</v>
      </c>
      <c r="I485" s="15">
        <v>166</v>
      </c>
      <c r="J485" s="15">
        <v>204</v>
      </c>
      <c r="K485" s="15">
        <v>198</v>
      </c>
      <c r="L485" s="15">
        <v>162</v>
      </c>
      <c r="M485" s="15">
        <v>134</v>
      </c>
      <c r="N485" s="15">
        <v>302</v>
      </c>
      <c r="O485" s="15">
        <v>232</v>
      </c>
      <c r="P485" s="15">
        <v>224</v>
      </c>
    </row>
    <row r="486" spans="1:16">
      <c r="A486" s="209" t="str">
        <f>"I"&amp;all_sampels_cleaned!B486</f>
        <v>I172</v>
      </c>
      <c r="B486" s="209">
        <v>11</v>
      </c>
      <c r="C486" s="209">
        <v>9</v>
      </c>
      <c r="D486" s="15">
        <v>139</v>
      </c>
      <c r="E486" s="15">
        <v>329</v>
      </c>
      <c r="F486" s="15">
        <v>150</v>
      </c>
      <c r="G486" s="15">
        <v>150</v>
      </c>
      <c r="H486" s="15">
        <v>194</v>
      </c>
      <c r="I486" s="15">
        <v>163</v>
      </c>
      <c r="J486" s="15">
        <v>204</v>
      </c>
      <c r="K486" s="15">
        <v>184</v>
      </c>
      <c r="L486" s="15">
        <v>150</v>
      </c>
      <c r="M486" s="15">
        <v>124</v>
      </c>
      <c r="N486" s="15">
        <v>302</v>
      </c>
      <c r="O486" s="15">
        <v>232</v>
      </c>
      <c r="P486" s="15">
        <v>224</v>
      </c>
    </row>
    <row r="487" spans="1:16">
      <c r="A487" s="209" t="str">
        <f>"I"&amp;all_sampels_cleaned!B487</f>
        <v>I172</v>
      </c>
      <c r="B487" s="209">
        <v>11</v>
      </c>
      <c r="C487" s="209">
        <v>9</v>
      </c>
      <c r="D487" s="15">
        <v>143</v>
      </c>
      <c r="E487" s="15">
        <v>338</v>
      </c>
      <c r="F487" s="15">
        <v>150</v>
      </c>
      <c r="G487" s="15">
        <v>186</v>
      </c>
      <c r="H487" s="15">
        <v>215</v>
      </c>
      <c r="I487" s="15">
        <v>166</v>
      </c>
      <c r="J487" s="15">
        <v>202</v>
      </c>
      <c r="K487" s="15">
        <v>198</v>
      </c>
      <c r="L487" s="15">
        <v>162</v>
      </c>
      <c r="M487" s="15">
        <v>134</v>
      </c>
      <c r="N487" s="15">
        <v>293</v>
      </c>
      <c r="O487" s="15">
        <v>232</v>
      </c>
      <c r="P487" s="15">
        <v>232</v>
      </c>
    </row>
    <row r="488" spans="1:16">
      <c r="A488" s="209" t="str">
        <f>"I"&amp;all_sampels_cleaned!B488</f>
        <v>I173</v>
      </c>
      <c r="B488" s="209">
        <v>11</v>
      </c>
      <c r="C488" s="209">
        <v>9</v>
      </c>
      <c r="D488" s="15">
        <v>139</v>
      </c>
      <c r="E488" s="15">
        <v>329</v>
      </c>
      <c r="F488" s="15">
        <v>126</v>
      </c>
      <c r="G488" s="15">
        <v>150</v>
      </c>
      <c r="H488" s="15">
        <v>194</v>
      </c>
      <c r="I488" s="15">
        <v>163</v>
      </c>
      <c r="J488" s="15">
        <v>204</v>
      </c>
      <c r="K488" s="15">
        <v>184</v>
      </c>
      <c r="L488" s="15">
        <v>150</v>
      </c>
      <c r="M488" s="15">
        <v>124</v>
      </c>
      <c r="N488" s="15">
        <v>302</v>
      </c>
      <c r="O488" s="15">
        <v>232</v>
      </c>
      <c r="P488" s="15">
        <v>224</v>
      </c>
    </row>
    <row r="489" spans="1:16">
      <c r="A489" s="209" t="str">
        <f>"I"&amp;all_sampels_cleaned!B489</f>
        <v>I173</v>
      </c>
      <c r="B489" s="209">
        <v>11</v>
      </c>
      <c r="C489" s="209">
        <v>9</v>
      </c>
      <c r="D489" s="15">
        <v>143</v>
      </c>
      <c r="E489" s="15">
        <v>338</v>
      </c>
      <c r="F489" s="15">
        <v>152</v>
      </c>
      <c r="G489" s="15">
        <v>154</v>
      </c>
      <c r="H489" s="15">
        <v>215</v>
      </c>
      <c r="I489" s="15">
        <v>166</v>
      </c>
      <c r="J489" s="15">
        <v>202</v>
      </c>
      <c r="K489" s="15">
        <v>198</v>
      </c>
      <c r="L489" s="15">
        <v>162</v>
      </c>
      <c r="M489" s="15">
        <v>134</v>
      </c>
      <c r="N489" s="15">
        <v>302</v>
      </c>
      <c r="O489" s="15">
        <v>232</v>
      </c>
      <c r="P489" s="15">
        <v>224</v>
      </c>
    </row>
    <row r="490" spans="1:16">
      <c r="A490" s="209" t="str">
        <f>"I"&amp;all_sampels_cleaned!B490</f>
        <v>I174</v>
      </c>
      <c r="B490" s="209">
        <v>11</v>
      </c>
      <c r="C490" s="209">
        <v>9</v>
      </c>
      <c r="D490" s="15">
        <v>139</v>
      </c>
      <c r="E490" s="15">
        <v>329</v>
      </c>
      <c r="F490" s="15">
        <v>152</v>
      </c>
      <c r="G490" s="15">
        <v>150</v>
      </c>
      <c r="H490" s="15">
        <v>194</v>
      </c>
      <c r="I490" s="15">
        <v>163</v>
      </c>
      <c r="J490" s="15">
        <v>204</v>
      </c>
      <c r="K490" s="15">
        <v>184</v>
      </c>
      <c r="L490" s="15">
        <v>150</v>
      </c>
      <c r="M490" s="15">
        <v>124</v>
      </c>
      <c r="N490" s="15">
        <v>302</v>
      </c>
      <c r="O490" s="15">
        <v>232</v>
      </c>
      <c r="P490" s="15">
        <v>224</v>
      </c>
    </row>
    <row r="491" spans="1:16">
      <c r="A491" s="209" t="str">
        <f>"I"&amp;all_sampels_cleaned!B491</f>
        <v>I174</v>
      </c>
      <c r="B491" s="209">
        <v>11</v>
      </c>
      <c r="C491" s="209">
        <v>9</v>
      </c>
      <c r="D491" s="15">
        <v>143</v>
      </c>
      <c r="E491" s="15">
        <v>338</v>
      </c>
      <c r="F491" s="15">
        <v>152</v>
      </c>
      <c r="G491" s="15">
        <v>154</v>
      </c>
      <c r="H491" s="15">
        <v>215</v>
      </c>
      <c r="I491" s="15">
        <v>166</v>
      </c>
      <c r="J491" s="15">
        <v>202</v>
      </c>
      <c r="K491" s="15">
        <v>198</v>
      </c>
      <c r="L491" s="15">
        <v>162</v>
      </c>
      <c r="M491" s="15">
        <v>134</v>
      </c>
      <c r="N491" s="15">
        <v>302</v>
      </c>
      <c r="O491" s="15">
        <v>232</v>
      </c>
      <c r="P491" s="15">
        <v>230</v>
      </c>
    </row>
    <row r="492" spans="1:16">
      <c r="A492" s="209" t="str">
        <f>"I"&amp;all_sampels_cleaned!B492</f>
        <v>I175</v>
      </c>
      <c r="B492" s="209">
        <v>11</v>
      </c>
      <c r="C492" s="209">
        <v>9</v>
      </c>
      <c r="D492" s="15">
        <v>139</v>
      </c>
      <c r="E492" s="15">
        <v>332</v>
      </c>
      <c r="F492" s="15">
        <v>150</v>
      </c>
      <c r="G492" s="15">
        <v>150</v>
      </c>
      <c r="H492" s="15">
        <v>215</v>
      </c>
      <c r="I492" s="15">
        <v>163</v>
      </c>
      <c r="J492" s="15">
        <v>206</v>
      </c>
      <c r="K492" s="15">
        <v>184</v>
      </c>
      <c r="L492" s="15">
        <v>150</v>
      </c>
      <c r="M492" s="15">
        <v>124</v>
      </c>
      <c r="N492" s="15">
        <v>302</v>
      </c>
      <c r="O492" s="15">
        <v>232</v>
      </c>
      <c r="P492" s="15">
        <v>214</v>
      </c>
    </row>
    <row r="493" spans="1:16">
      <c r="A493" s="209" t="str">
        <f>"I"&amp;all_sampels_cleaned!B493</f>
        <v>I175</v>
      </c>
      <c r="B493" s="209">
        <v>11</v>
      </c>
      <c r="C493" s="209">
        <v>9</v>
      </c>
      <c r="D493" s="15">
        <v>143</v>
      </c>
      <c r="E493" s="15">
        <v>302</v>
      </c>
      <c r="F493" s="15">
        <v>154</v>
      </c>
      <c r="G493" s="15">
        <v>190</v>
      </c>
      <c r="H493" s="15">
        <v>194</v>
      </c>
      <c r="I493" s="15">
        <v>166</v>
      </c>
      <c r="J493" s="15">
        <v>204</v>
      </c>
      <c r="K493" s="15">
        <v>198</v>
      </c>
      <c r="L493" s="15">
        <v>162</v>
      </c>
      <c r="M493" s="15">
        <v>134</v>
      </c>
      <c r="N493" s="15">
        <v>302</v>
      </c>
      <c r="O493" s="15">
        <v>232</v>
      </c>
      <c r="P493" s="15">
        <v>224</v>
      </c>
    </row>
    <row r="494" spans="1:16">
      <c r="A494" s="209" t="str">
        <f>"I"&amp;all_sampels_cleaned!B494</f>
        <v>I176</v>
      </c>
      <c r="B494" s="209">
        <v>11</v>
      </c>
      <c r="C494" s="209">
        <v>9</v>
      </c>
      <c r="D494" s="15">
        <v>139</v>
      </c>
      <c r="E494" s="15">
        <v>329</v>
      </c>
      <c r="F494" s="15">
        <v>152</v>
      </c>
      <c r="G494" s="15">
        <v>150</v>
      </c>
      <c r="H494" s="15">
        <v>194</v>
      </c>
      <c r="I494" s="15">
        <v>166</v>
      </c>
      <c r="J494" s="15">
        <v>204</v>
      </c>
      <c r="K494" s="15">
        <v>198</v>
      </c>
      <c r="L494" s="15">
        <v>162</v>
      </c>
      <c r="M494" s="15">
        <v>134</v>
      </c>
      <c r="N494" s="15">
        <v>302</v>
      </c>
      <c r="O494" s="15">
        <v>232</v>
      </c>
      <c r="P494" s="15">
        <v>224</v>
      </c>
    </row>
    <row r="495" spans="1:16">
      <c r="A495" s="209" t="str">
        <f>"I"&amp;all_sampels_cleaned!B495</f>
        <v>I176</v>
      </c>
      <c r="B495" s="209">
        <v>11</v>
      </c>
      <c r="C495" s="209">
        <v>9</v>
      </c>
      <c r="D495" s="15">
        <v>143</v>
      </c>
      <c r="E495" s="15">
        <v>338</v>
      </c>
      <c r="F495" s="15">
        <v>140</v>
      </c>
      <c r="G495" s="15">
        <v>186</v>
      </c>
      <c r="H495" s="15">
        <v>215</v>
      </c>
      <c r="I495" s="15">
        <v>163</v>
      </c>
      <c r="J495" s="15">
        <v>158</v>
      </c>
      <c r="K495" s="15">
        <v>184</v>
      </c>
      <c r="L495" s="15">
        <v>150</v>
      </c>
      <c r="M495" s="15">
        <v>124</v>
      </c>
      <c r="N495" s="15">
        <v>311</v>
      </c>
      <c r="O495" s="15">
        <v>216</v>
      </c>
      <c r="P495" s="15">
        <v>206</v>
      </c>
    </row>
    <row r="496" spans="1:16">
      <c r="A496" s="209" t="str">
        <f>"I"&amp;all_sampels_cleaned!B496</f>
        <v>I177</v>
      </c>
      <c r="B496" s="209">
        <v>11</v>
      </c>
      <c r="C496" s="209">
        <v>9</v>
      </c>
      <c r="D496" s="15">
        <v>139</v>
      </c>
      <c r="E496" s="15">
        <v>329</v>
      </c>
      <c r="F496" s="15">
        <v>152</v>
      </c>
      <c r="G496" s="15">
        <v>150</v>
      </c>
      <c r="H496" s="15">
        <v>194</v>
      </c>
      <c r="I496" s="15">
        <v>166</v>
      </c>
      <c r="J496" s="15">
        <v>202</v>
      </c>
      <c r="K496" s="15">
        <v>182</v>
      </c>
      <c r="L496" s="15">
        <v>150</v>
      </c>
      <c r="M496" s="15">
        <v>124</v>
      </c>
      <c r="N496" s="15">
        <v>302</v>
      </c>
      <c r="O496" s="15">
        <v>232</v>
      </c>
      <c r="P496" s="15">
        <v>224</v>
      </c>
    </row>
    <row r="497" spans="1:16">
      <c r="A497" s="209" t="str">
        <f>"I"&amp;all_sampels_cleaned!B497</f>
        <v>I177</v>
      </c>
      <c r="B497" s="209">
        <v>11</v>
      </c>
      <c r="C497" s="209">
        <v>9</v>
      </c>
      <c r="D497" s="15">
        <v>143</v>
      </c>
      <c r="E497" s="15">
        <v>338</v>
      </c>
      <c r="F497" s="15">
        <v>154</v>
      </c>
      <c r="G497" s="15">
        <v>142</v>
      </c>
      <c r="H497" s="15">
        <v>215</v>
      </c>
      <c r="I497" s="15">
        <v>166</v>
      </c>
      <c r="J497" s="15">
        <v>178</v>
      </c>
      <c r="K497" s="15">
        <v>196</v>
      </c>
      <c r="L497" s="15">
        <v>162</v>
      </c>
      <c r="M497" s="15">
        <v>134</v>
      </c>
      <c r="N497" s="15">
        <v>302</v>
      </c>
      <c r="O497" s="15">
        <v>232</v>
      </c>
      <c r="P497" s="15">
        <v>224</v>
      </c>
    </row>
    <row r="498" spans="1:16">
      <c r="A498" s="209" t="str">
        <f>"I"&amp;all_sampels_cleaned!B498</f>
        <v>I178</v>
      </c>
      <c r="B498" s="209">
        <v>11</v>
      </c>
      <c r="C498" s="209">
        <v>9</v>
      </c>
      <c r="D498" s="15">
        <v>139</v>
      </c>
      <c r="E498" s="15">
        <v>329</v>
      </c>
      <c r="F498" s="15">
        <v>152</v>
      </c>
      <c r="G498" s="15">
        <v>150</v>
      </c>
      <c r="H498" s="15">
        <v>215</v>
      </c>
      <c r="I498" s="15">
        <v>163</v>
      </c>
      <c r="J498" s="15">
        <v>204</v>
      </c>
      <c r="K498" s="15">
        <v>196</v>
      </c>
      <c r="L498" s="15">
        <v>150</v>
      </c>
      <c r="M498" s="15">
        <v>124</v>
      </c>
      <c r="N498" s="15">
        <v>302</v>
      </c>
      <c r="O498" s="15">
        <v>232</v>
      </c>
      <c r="P498" s="15">
        <v>224</v>
      </c>
    </row>
    <row r="499" spans="1:16">
      <c r="A499" s="209" t="str">
        <f>"I"&amp;all_sampels_cleaned!B499</f>
        <v>I178</v>
      </c>
      <c r="B499" s="209">
        <v>11</v>
      </c>
      <c r="C499" s="209">
        <v>9</v>
      </c>
      <c r="D499" s="15">
        <v>143</v>
      </c>
      <c r="E499" s="15">
        <v>338</v>
      </c>
      <c r="F499" s="15">
        <v>140</v>
      </c>
      <c r="G499" s="15">
        <v>154</v>
      </c>
      <c r="H499" s="15">
        <v>194</v>
      </c>
      <c r="I499" s="15">
        <v>166</v>
      </c>
      <c r="J499" s="15">
        <v>202</v>
      </c>
      <c r="K499" s="15">
        <v>182</v>
      </c>
      <c r="L499" s="15">
        <v>162</v>
      </c>
      <c r="M499" s="15">
        <v>134</v>
      </c>
      <c r="N499" s="15">
        <v>302</v>
      </c>
      <c r="O499" s="15">
        <v>232</v>
      </c>
      <c r="P499" s="15">
        <v>232</v>
      </c>
    </row>
    <row r="500" spans="1:16">
      <c r="A500" s="209" t="str">
        <f>"I"&amp;all_sampels_cleaned!B500</f>
        <v>I179</v>
      </c>
      <c r="B500" s="209">
        <v>11</v>
      </c>
      <c r="C500" s="209">
        <v>9</v>
      </c>
      <c r="D500" s="15">
        <v>131</v>
      </c>
      <c r="E500" s="15">
        <v>329</v>
      </c>
      <c r="F500" s="15">
        <v>140</v>
      </c>
      <c r="G500" s="15">
        <v>150</v>
      </c>
      <c r="H500" s="15">
        <v>194</v>
      </c>
      <c r="I500" s="15">
        <v>163</v>
      </c>
      <c r="J500" s="15">
        <v>204</v>
      </c>
      <c r="K500" s="15">
        <v>182</v>
      </c>
      <c r="L500" s="15">
        <v>150</v>
      </c>
      <c r="M500" s="15">
        <v>124</v>
      </c>
      <c r="N500" s="15">
        <v>302</v>
      </c>
      <c r="O500" s="15">
        <v>232</v>
      </c>
      <c r="P500" s="15">
        <v>224</v>
      </c>
    </row>
    <row r="501" spans="1:16">
      <c r="A501" s="209" t="str">
        <f>"I"&amp;all_sampels_cleaned!B501</f>
        <v>I179</v>
      </c>
      <c r="B501" s="209">
        <v>11</v>
      </c>
      <c r="C501" s="209">
        <v>9</v>
      </c>
      <c r="D501" s="15">
        <v>135</v>
      </c>
      <c r="E501" s="15">
        <v>338</v>
      </c>
      <c r="F501" s="15">
        <v>140</v>
      </c>
      <c r="G501" s="15">
        <v>154</v>
      </c>
      <c r="H501" s="15">
        <v>215</v>
      </c>
      <c r="I501" s="15">
        <v>166</v>
      </c>
      <c r="J501" s="15">
        <v>202</v>
      </c>
      <c r="K501" s="15">
        <v>196</v>
      </c>
      <c r="L501" s="15">
        <v>162</v>
      </c>
      <c r="M501" s="15">
        <v>134</v>
      </c>
      <c r="N501" s="15">
        <v>311</v>
      </c>
      <c r="O501" s="15">
        <v>232</v>
      </c>
      <c r="P501" s="15">
        <v>224</v>
      </c>
    </row>
    <row r="502" spans="1:16">
      <c r="A502" s="209" t="str">
        <f>"I"&amp;all_sampels_cleaned!B502</f>
        <v>I180</v>
      </c>
      <c r="B502" s="209">
        <v>11</v>
      </c>
      <c r="C502" s="209">
        <v>9</v>
      </c>
      <c r="D502" s="15">
        <v>139</v>
      </c>
      <c r="E502" s="15">
        <v>329</v>
      </c>
      <c r="F502" s="15">
        <v>150</v>
      </c>
      <c r="G502" s="15">
        <v>150</v>
      </c>
      <c r="H502" s="15">
        <v>215</v>
      </c>
      <c r="I502" s="15">
        <v>163</v>
      </c>
      <c r="J502" s="15">
        <v>204</v>
      </c>
      <c r="K502" s="15">
        <v>184</v>
      </c>
      <c r="L502" s="15">
        <v>150</v>
      </c>
      <c r="M502" s="15">
        <v>124</v>
      </c>
      <c r="N502" s="15">
        <v>302</v>
      </c>
      <c r="O502" s="15">
        <v>232</v>
      </c>
      <c r="P502" s="15">
        <v>224</v>
      </c>
    </row>
    <row r="503" spans="1:16">
      <c r="A503" s="209" t="str">
        <f>"I"&amp;all_sampels_cleaned!B503</f>
        <v>I180</v>
      </c>
      <c r="B503" s="209">
        <v>11</v>
      </c>
      <c r="C503" s="209">
        <v>9</v>
      </c>
      <c r="D503" s="15">
        <v>143</v>
      </c>
      <c r="E503" s="15">
        <v>338</v>
      </c>
      <c r="F503" s="15">
        <v>150</v>
      </c>
      <c r="G503" s="15">
        <v>150</v>
      </c>
      <c r="H503" s="15">
        <v>194</v>
      </c>
      <c r="I503" s="15">
        <v>166</v>
      </c>
      <c r="J503" s="15">
        <v>204</v>
      </c>
      <c r="K503" s="15">
        <v>198</v>
      </c>
      <c r="L503" s="15">
        <v>162</v>
      </c>
      <c r="M503" s="15">
        <v>134</v>
      </c>
      <c r="N503" s="15">
        <v>302</v>
      </c>
      <c r="O503" s="15">
        <v>232</v>
      </c>
      <c r="P503" s="15">
        <v>194</v>
      </c>
    </row>
    <row r="504" spans="1:16">
      <c r="A504" s="209" t="str">
        <f>"I"&amp;all_sampels_cleaned!B504</f>
        <v>I181</v>
      </c>
      <c r="B504" s="209">
        <v>11</v>
      </c>
      <c r="C504" s="209">
        <v>9</v>
      </c>
      <c r="D504" s="15">
        <v>131</v>
      </c>
      <c r="E504" s="15">
        <v>329</v>
      </c>
      <c r="F504" s="15">
        <v>152</v>
      </c>
      <c r="G504" s="15">
        <v>150</v>
      </c>
      <c r="H504" s="15">
        <v>194</v>
      </c>
      <c r="I504" s="15">
        <v>163</v>
      </c>
      <c r="J504" s="15">
        <v>204</v>
      </c>
      <c r="K504" s="15">
        <v>184</v>
      </c>
      <c r="L504" s="15">
        <v>150</v>
      </c>
      <c r="M504" s="15">
        <v>124</v>
      </c>
      <c r="N504" s="15">
        <v>302</v>
      </c>
      <c r="O504" s="15">
        <v>232</v>
      </c>
      <c r="P504" s="15">
        <v>232</v>
      </c>
    </row>
    <row r="505" spans="1:16">
      <c r="A505" s="209" t="str">
        <f>"I"&amp;all_sampels_cleaned!B505</f>
        <v>I181</v>
      </c>
      <c r="B505" s="209">
        <v>11</v>
      </c>
      <c r="C505" s="209">
        <v>9</v>
      </c>
      <c r="D505" s="15">
        <v>135</v>
      </c>
      <c r="E505" s="15">
        <v>338</v>
      </c>
      <c r="F505" s="15">
        <v>150</v>
      </c>
      <c r="G505" s="15">
        <v>158</v>
      </c>
      <c r="H505" s="15">
        <v>215</v>
      </c>
      <c r="I505" s="15">
        <v>166</v>
      </c>
      <c r="J505" s="15">
        <v>202</v>
      </c>
      <c r="K505" s="15">
        <v>198</v>
      </c>
      <c r="L505" s="15">
        <v>162</v>
      </c>
      <c r="M505" s="15">
        <v>134</v>
      </c>
      <c r="N505" s="15">
        <v>302</v>
      </c>
      <c r="O505" s="15">
        <v>232</v>
      </c>
      <c r="P505" s="15">
        <v>214</v>
      </c>
    </row>
    <row r="506" spans="1:16">
      <c r="A506" s="209" t="str">
        <f>"I"&amp;all_sampels_cleaned!B506</f>
        <v>I182</v>
      </c>
      <c r="B506" s="209">
        <v>11</v>
      </c>
      <c r="C506" s="209">
        <v>9</v>
      </c>
      <c r="D506" s="15">
        <v>139</v>
      </c>
      <c r="E506" s="15">
        <v>329</v>
      </c>
      <c r="F506" s="15">
        <v>150</v>
      </c>
      <c r="G506" s="15">
        <v>150</v>
      </c>
      <c r="H506" s="15">
        <v>194</v>
      </c>
      <c r="I506" s="15">
        <v>163</v>
      </c>
      <c r="J506" s="15">
        <v>202</v>
      </c>
      <c r="K506" s="15">
        <v>184</v>
      </c>
      <c r="L506" s="15">
        <v>162</v>
      </c>
      <c r="M506" s="15">
        <v>124</v>
      </c>
      <c r="N506" s="15">
        <v>302</v>
      </c>
      <c r="O506" s="15">
        <v>232</v>
      </c>
      <c r="P506" s="15">
        <v>224</v>
      </c>
    </row>
    <row r="507" spans="1:16">
      <c r="A507" s="209" t="str">
        <f>"I"&amp;all_sampels_cleaned!B507</f>
        <v>I182</v>
      </c>
      <c r="B507" s="209">
        <v>11</v>
      </c>
      <c r="C507" s="209">
        <v>9</v>
      </c>
      <c r="D507" s="15">
        <v>143</v>
      </c>
      <c r="E507" s="15">
        <v>338</v>
      </c>
      <c r="F507" s="15">
        <v>150</v>
      </c>
      <c r="G507" s="15">
        <v>150</v>
      </c>
      <c r="H507" s="15">
        <v>215</v>
      </c>
      <c r="I507" s="15">
        <v>166</v>
      </c>
      <c r="J507" s="15">
        <v>204</v>
      </c>
      <c r="K507" s="15">
        <v>184</v>
      </c>
      <c r="L507" s="15">
        <v>150</v>
      </c>
      <c r="M507" s="15">
        <v>134</v>
      </c>
      <c r="N507" s="15">
        <v>302</v>
      </c>
      <c r="O507" s="15">
        <v>232</v>
      </c>
      <c r="P507" s="15">
        <v>206</v>
      </c>
    </row>
    <row r="508" spans="1:16">
      <c r="A508" s="209" t="str">
        <f>"I"&amp;all_sampels_cleaned!B508</f>
        <v>I183</v>
      </c>
      <c r="B508" s="209">
        <v>11</v>
      </c>
      <c r="C508" s="209">
        <v>9</v>
      </c>
      <c r="D508" s="15">
        <v>139</v>
      </c>
      <c r="E508" s="15">
        <v>329</v>
      </c>
      <c r="F508" s="15">
        <v>152</v>
      </c>
      <c r="G508" s="15">
        <v>150</v>
      </c>
      <c r="H508" s="15">
        <v>215</v>
      </c>
      <c r="I508" s="15">
        <v>163</v>
      </c>
      <c r="J508" s="15">
        <v>206</v>
      </c>
      <c r="K508" s="15">
        <v>182</v>
      </c>
      <c r="L508" s="15">
        <v>150</v>
      </c>
      <c r="M508" s="15">
        <v>124</v>
      </c>
      <c r="N508" s="15">
        <v>311</v>
      </c>
      <c r="O508" s="15">
        <v>232</v>
      </c>
      <c r="P508" s="15">
        <v>224</v>
      </c>
    </row>
    <row r="509" spans="1:16">
      <c r="A509" s="209" t="str">
        <f>"I"&amp;all_sampels_cleaned!B509</f>
        <v>I183</v>
      </c>
      <c r="B509" s="209">
        <v>11</v>
      </c>
      <c r="C509" s="209">
        <v>9</v>
      </c>
      <c r="D509" s="15">
        <v>143</v>
      </c>
      <c r="E509" s="15">
        <v>338</v>
      </c>
      <c r="F509" s="15">
        <v>154</v>
      </c>
      <c r="G509" s="15">
        <v>154</v>
      </c>
      <c r="H509" s="15">
        <v>194</v>
      </c>
      <c r="I509" s="15">
        <v>166</v>
      </c>
      <c r="J509" s="15">
        <v>204</v>
      </c>
      <c r="K509" s="15">
        <v>196</v>
      </c>
      <c r="L509" s="15">
        <v>162</v>
      </c>
      <c r="M509" s="15">
        <v>134</v>
      </c>
      <c r="N509" s="15">
        <v>302</v>
      </c>
      <c r="O509" s="15">
        <v>232</v>
      </c>
      <c r="P509" s="15">
        <v>224</v>
      </c>
    </row>
    <row r="510" spans="1:16">
      <c r="A510" s="209" t="str">
        <f>"I"&amp;all_sampels_cleaned!B510</f>
        <v>I184</v>
      </c>
      <c r="B510" s="209">
        <v>11</v>
      </c>
      <c r="C510" s="209">
        <v>9</v>
      </c>
      <c r="D510" s="15">
        <v>139</v>
      </c>
      <c r="E510" s="15">
        <v>329</v>
      </c>
      <c r="F510" s="15">
        <v>152</v>
      </c>
      <c r="G510" s="15">
        <v>150</v>
      </c>
      <c r="H510" s="15">
        <v>194</v>
      </c>
      <c r="I510" s="15">
        <v>163</v>
      </c>
      <c r="J510" s="15">
        <v>204</v>
      </c>
      <c r="K510" s="15">
        <v>198</v>
      </c>
      <c r="L510" s="15">
        <v>150</v>
      </c>
      <c r="M510" s="15">
        <v>124</v>
      </c>
      <c r="N510" s="15">
        <v>302</v>
      </c>
      <c r="O510" s="15">
        <v>232</v>
      </c>
      <c r="P510" s="15">
        <v>224</v>
      </c>
    </row>
    <row r="511" spans="1:16">
      <c r="A511" s="209" t="str">
        <f>"I"&amp;all_sampels_cleaned!B511</f>
        <v>I184</v>
      </c>
      <c r="B511" s="209">
        <v>11</v>
      </c>
      <c r="C511" s="209">
        <v>9</v>
      </c>
      <c r="D511" s="15">
        <v>143</v>
      </c>
      <c r="E511" s="15">
        <v>338</v>
      </c>
      <c r="F511" s="15">
        <v>150</v>
      </c>
      <c r="G511" s="15">
        <v>150</v>
      </c>
      <c r="H511" s="15">
        <v>215</v>
      </c>
      <c r="I511" s="15">
        <v>166</v>
      </c>
      <c r="J511" s="15">
        <v>200</v>
      </c>
      <c r="K511" s="15">
        <v>184</v>
      </c>
      <c r="L511" s="15">
        <v>162</v>
      </c>
      <c r="M511" s="15">
        <v>134</v>
      </c>
      <c r="N511" s="15">
        <v>302</v>
      </c>
      <c r="O511" s="15">
        <v>232</v>
      </c>
      <c r="P511" s="15">
        <v>224</v>
      </c>
    </row>
    <row r="512" spans="1:16">
      <c r="A512" s="209" t="str">
        <f>"I"&amp;all_sampels_cleaned!B512</f>
        <v>I185</v>
      </c>
      <c r="B512" s="209">
        <v>11</v>
      </c>
      <c r="C512" s="209">
        <v>9</v>
      </c>
      <c r="D512" s="15">
        <v>139</v>
      </c>
      <c r="E512" s="15">
        <v>338</v>
      </c>
      <c r="F512" s="15">
        <v>140</v>
      </c>
      <c r="G512" s="15">
        <v>150</v>
      </c>
      <c r="H512" s="15">
        <v>194</v>
      </c>
      <c r="I512" s="15">
        <v>163</v>
      </c>
      <c r="J512" s="15">
        <v>204</v>
      </c>
      <c r="K512" s="15">
        <v>184</v>
      </c>
      <c r="L512" s="15">
        <v>150</v>
      </c>
      <c r="M512" s="15">
        <v>124</v>
      </c>
      <c r="N512" s="15">
        <v>302</v>
      </c>
      <c r="O512" s="15">
        <v>232</v>
      </c>
      <c r="P512" s="15">
        <v>224</v>
      </c>
    </row>
    <row r="513" spans="1:16">
      <c r="A513" s="209" t="str">
        <f>"I"&amp;all_sampels_cleaned!B513</f>
        <v>I185</v>
      </c>
      <c r="B513" s="209">
        <v>11</v>
      </c>
      <c r="C513" s="209">
        <v>9</v>
      </c>
      <c r="D513" s="15">
        <v>143</v>
      </c>
      <c r="E513" s="15">
        <v>329</v>
      </c>
      <c r="F513" s="15">
        <v>140</v>
      </c>
      <c r="G513" s="15">
        <v>154</v>
      </c>
      <c r="H513" s="15">
        <v>215</v>
      </c>
      <c r="I513" s="15">
        <v>166</v>
      </c>
      <c r="J513" s="15">
        <v>158</v>
      </c>
      <c r="K513" s="15">
        <v>198</v>
      </c>
      <c r="L513" s="15">
        <v>162</v>
      </c>
      <c r="M513" s="15">
        <v>134</v>
      </c>
      <c r="N513" s="15">
        <v>302</v>
      </c>
      <c r="O513" s="15">
        <v>232</v>
      </c>
      <c r="P513" s="15">
        <v>224</v>
      </c>
    </row>
    <row r="514" spans="1:16">
      <c r="A514" s="209" t="str">
        <f>"I"&amp;all_sampels_cleaned!B514</f>
        <v>I186</v>
      </c>
      <c r="B514" s="209">
        <v>11</v>
      </c>
      <c r="C514" s="209">
        <v>9</v>
      </c>
      <c r="D514" s="15">
        <v>143</v>
      </c>
      <c r="E514" s="15">
        <v>302</v>
      </c>
      <c r="F514" s="15">
        <v>152</v>
      </c>
      <c r="G514" s="15">
        <v>158</v>
      </c>
      <c r="H514" s="15">
        <v>200</v>
      </c>
      <c r="I514" s="15">
        <v>166</v>
      </c>
      <c r="J514" s="15">
        <v>202</v>
      </c>
      <c r="K514" s="15">
        <v>196</v>
      </c>
      <c r="L514" s="15">
        <v>162</v>
      </c>
      <c r="M514" s="15">
        <v>124</v>
      </c>
      <c r="N514" s="15">
        <v>302</v>
      </c>
      <c r="O514" s="15">
        <v>232</v>
      </c>
      <c r="P514" s="15">
        <v>224</v>
      </c>
    </row>
    <row r="515" spans="1:16">
      <c r="A515" s="209" t="str">
        <f>"I"&amp;all_sampels_cleaned!B515</f>
        <v>I186</v>
      </c>
      <c r="B515" s="209">
        <v>11</v>
      </c>
      <c r="C515" s="209">
        <v>9</v>
      </c>
      <c r="D515" s="15">
        <v>143</v>
      </c>
      <c r="E515" s="15">
        <v>302</v>
      </c>
      <c r="F515" s="15">
        <v>150</v>
      </c>
      <c r="G515" s="15">
        <v>186</v>
      </c>
      <c r="H515" s="15">
        <v>215</v>
      </c>
      <c r="I515" s="15">
        <v>163</v>
      </c>
      <c r="J515" s="15">
        <v>206</v>
      </c>
      <c r="K515" s="15">
        <v>196</v>
      </c>
      <c r="L515" s="15">
        <v>150</v>
      </c>
      <c r="M515" s="15">
        <v>134</v>
      </c>
      <c r="N515" s="15">
        <v>302</v>
      </c>
      <c r="O515" s="15">
        <v>232</v>
      </c>
      <c r="P515" s="15">
        <v>194</v>
      </c>
    </row>
    <row r="516" spans="1:16">
      <c r="A516" s="209" t="str">
        <f>"I"&amp;all_sampels_cleaned!B516</f>
        <v>I187</v>
      </c>
      <c r="B516" s="209">
        <v>11</v>
      </c>
      <c r="C516" s="209">
        <v>9</v>
      </c>
      <c r="D516" s="15">
        <v>139</v>
      </c>
      <c r="E516" s="15">
        <v>338</v>
      </c>
      <c r="F516" s="15">
        <v>152</v>
      </c>
      <c r="G516" s="15">
        <v>150</v>
      </c>
      <c r="H516" s="15">
        <v>194</v>
      </c>
      <c r="I516" s="15">
        <v>163</v>
      </c>
      <c r="J516" s="15">
        <v>204</v>
      </c>
      <c r="K516" s="15">
        <v>198</v>
      </c>
      <c r="L516" s="15">
        <v>150</v>
      </c>
      <c r="M516" s="15">
        <v>124</v>
      </c>
      <c r="N516" s="15">
        <v>302</v>
      </c>
      <c r="O516" s="15">
        <v>232</v>
      </c>
      <c r="P516" s="15">
        <v>224</v>
      </c>
    </row>
    <row r="517" spans="1:16">
      <c r="A517" s="209" t="str">
        <f>"I"&amp;all_sampels_cleaned!B517</f>
        <v>I187</v>
      </c>
      <c r="B517" s="209">
        <v>11</v>
      </c>
      <c r="C517" s="209">
        <v>9</v>
      </c>
      <c r="D517" s="15">
        <v>143</v>
      </c>
      <c r="E517" s="15">
        <v>329</v>
      </c>
      <c r="F517" s="15">
        <v>140</v>
      </c>
      <c r="G517" s="15">
        <v>186</v>
      </c>
      <c r="H517" s="15">
        <v>215</v>
      </c>
      <c r="I517" s="15">
        <v>166</v>
      </c>
      <c r="J517" s="15">
        <v>206</v>
      </c>
      <c r="K517" s="15">
        <v>184</v>
      </c>
      <c r="L517" s="15">
        <v>162</v>
      </c>
      <c r="M517" s="15">
        <v>134</v>
      </c>
      <c r="N517" s="15">
        <v>320</v>
      </c>
      <c r="O517" s="15">
        <v>232</v>
      </c>
      <c r="P517" s="15">
        <v>194</v>
      </c>
    </row>
    <row r="518" spans="1:16">
      <c r="A518" s="209" t="str">
        <f>"I"&amp;all_sampels_cleaned!B518</f>
        <v>I188</v>
      </c>
      <c r="B518" s="209">
        <v>11</v>
      </c>
      <c r="C518" s="209">
        <v>9</v>
      </c>
      <c r="D518" s="15">
        <v>139</v>
      </c>
      <c r="E518" s="15">
        <v>329</v>
      </c>
      <c r="F518" s="15">
        <v>150</v>
      </c>
      <c r="G518" s="15">
        <v>150</v>
      </c>
      <c r="H518" s="15">
        <v>194</v>
      </c>
      <c r="I518" s="15">
        <v>163</v>
      </c>
      <c r="J518" s="15">
        <v>204</v>
      </c>
      <c r="K518" s="15">
        <v>184</v>
      </c>
      <c r="L518" s="15">
        <v>150</v>
      </c>
      <c r="M518" s="15">
        <v>124</v>
      </c>
      <c r="N518" s="15">
        <v>302</v>
      </c>
      <c r="O518" s="15">
        <v>232</v>
      </c>
      <c r="P518" s="15">
        <v>224</v>
      </c>
    </row>
    <row r="519" spans="1:16">
      <c r="A519" s="209" t="str">
        <f>"I"&amp;all_sampels_cleaned!B519</f>
        <v>I188</v>
      </c>
      <c r="B519" s="209">
        <v>11</v>
      </c>
      <c r="C519" s="209">
        <v>9</v>
      </c>
      <c r="D519" s="15">
        <v>143</v>
      </c>
      <c r="E519" s="15">
        <v>338</v>
      </c>
      <c r="F519" s="15">
        <v>140</v>
      </c>
      <c r="G519" s="15">
        <v>154</v>
      </c>
      <c r="H519" s="15">
        <v>215</v>
      </c>
      <c r="I519" s="15">
        <v>166</v>
      </c>
      <c r="J519" s="15">
        <v>206</v>
      </c>
      <c r="K519" s="15">
        <v>198</v>
      </c>
      <c r="L519" s="15">
        <v>162</v>
      </c>
      <c r="M519" s="15">
        <v>134</v>
      </c>
      <c r="N519" s="15">
        <v>299</v>
      </c>
      <c r="O519" s="15">
        <v>232</v>
      </c>
      <c r="P519" s="15">
        <v>224</v>
      </c>
    </row>
    <row r="520" spans="1:16">
      <c r="A520" s="209" t="str">
        <f>"I"&amp;all_sampels_cleaned!B520</f>
        <v>I189</v>
      </c>
      <c r="B520" s="209">
        <v>11</v>
      </c>
      <c r="C520" s="209">
        <v>9</v>
      </c>
      <c r="D520" s="15">
        <v>139</v>
      </c>
      <c r="E520" s="15">
        <v>329</v>
      </c>
      <c r="F520" s="15">
        <v>152</v>
      </c>
      <c r="G520" s="15">
        <v>150</v>
      </c>
      <c r="H520" s="15">
        <v>194</v>
      </c>
      <c r="I520" s="15">
        <v>163</v>
      </c>
      <c r="J520" s="15">
        <v>204</v>
      </c>
      <c r="K520" s="15">
        <v>184</v>
      </c>
      <c r="L520" s="15">
        <v>150</v>
      </c>
      <c r="M520" s="15">
        <v>124</v>
      </c>
      <c r="N520" s="15">
        <v>302</v>
      </c>
      <c r="O520" s="15">
        <v>232</v>
      </c>
      <c r="P520" s="15">
        <v>224</v>
      </c>
    </row>
    <row r="521" spans="1:16">
      <c r="A521" s="209" t="str">
        <f>"I"&amp;all_sampels_cleaned!B521</f>
        <v>I189</v>
      </c>
      <c r="B521" s="209">
        <v>11</v>
      </c>
      <c r="C521" s="209">
        <v>9</v>
      </c>
      <c r="D521" s="15">
        <v>143</v>
      </c>
      <c r="E521" s="15">
        <v>338</v>
      </c>
      <c r="F521" s="15">
        <v>150</v>
      </c>
      <c r="G521" s="15">
        <v>170</v>
      </c>
      <c r="H521" s="15">
        <v>215</v>
      </c>
      <c r="I521" s="15">
        <v>166</v>
      </c>
      <c r="J521" s="15">
        <v>202</v>
      </c>
      <c r="K521" s="15">
        <v>198</v>
      </c>
      <c r="L521" s="15">
        <v>162</v>
      </c>
      <c r="M521" s="15">
        <v>134</v>
      </c>
      <c r="N521" s="15">
        <v>293</v>
      </c>
      <c r="O521" s="15">
        <v>232</v>
      </c>
      <c r="P521" s="15">
        <v>224</v>
      </c>
    </row>
    <row r="522" spans="1:16">
      <c r="A522" s="209" t="str">
        <f>"I"&amp;all_sampels_cleaned!B522</f>
        <v>I190</v>
      </c>
      <c r="B522" s="209">
        <v>11</v>
      </c>
      <c r="C522" s="209">
        <v>9</v>
      </c>
      <c r="D522" s="15">
        <v>131</v>
      </c>
      <c r="E522" s="15">
        <v>329</v>
      </c>
      <c r="F522" s="15">
        <v>152</v>
      </c>
      <c r="G522" s="15">
        <v>158</v>
      </c>
      <c r="H522" s="15">
        <v>215</v>
      </c>
      <c r="I522" s="15">
        <v>163</v>
      </c>
      <c r="J522" s="15">
        <v>206</v>
      </c>
      <c r="K522" s="15">
        <v>196</v>
      </c>
      <c r="L522" s="15">
        <v>150</v>
      </c>
      <c r="M522" s="15">
        <v>124</v>
      </c>
      <c r="N522" s="15">
        <v>302</v>
      </c>
      <c r="O522" s="15">
        <v>232</v>
      </c>
      <c r="P522" s="15">
        <v>224</v>
      </c>
    </row>
    <row r="523" spans="1:16">
      <c r="A523" s="209" t="str">
        <f>"I"&amp;all_sampels_cleaned!B523</f>
        <v>I190</v>
      </c>
      <c r="B523" s="209">
        <v>11</v>
      </c>
      <c r="C523" s="209">
        <v>9</v>
      </c>
      <c r="D523" s="15">
        <v>135</v>
      </c>
      <c r="E523" s="15">
        <v>338</v>
      </c>
      <c r="F523" s="15">
        <v>150</v>
      </c>
      <c r="G523" s="15">
        <v>150</v>
      </c>
      <c r="H523" s="15">
        <v>194</v>
      </c>
      <c r="I523" s="15">
        <v>166</v>
      </c>
      <c r="J523" s="15">
        <v>204</v>
      </c>
      <c r="K523" s="15">
        <v>184</v>
      </c>
      <c r="L523" s="15">
        <v>162</v>
      </c>
      <c r="M523" s="15">
        <v>134</v>
      </c>
      <c r="N523" s="15">
        <v>302</v>
      </c>
      <c r="O523" s="15">
        <v>232</v>
      </c>
      <c r="P523" s="15">
        <v>194</v>
      </c>
    </row>
    <row r="524" spans="1:16">
      <c r="A524" s="209" t="str">
        <f>"I"&amp;all_sampels_cleaned!B524</f>
        <v>I191</v>
      </c>
      <c r="B524" s="209">
        <v>11</v>
      </c>
      <c r="C524" s="209">
        <v>9</v>
      </c>
      <c r="D524" s="15">
        <v>139</v>
      </c>
      <c r="E524" s="15">
        <v>302</v>
      </c>
      <c r="F524" s="15">
        <v>150</v>
      </c>
      <c r="G524" s="15">
        <v>150</v>
      </c>
      <c r="H524" s="15">
        <v>194</v>
      </c>
      <c r="I524" s="15">
        <v>160</v>
      </c>
      <c r="J524" s="15">
        <v>202</v>
      </c>
      <c r="K524" s="15">
        <v>200</v>
      </c>
      <c r="L524" s="15">
        <v>162</v>
      </c>
      <c r="M524" s="15">
        <v>124</v>
      </c>
      <c r="N524" s="15">
        <v>302</v>
      </c>
      <c r="O524" s="15">
        <v>232</v>
      </c>
      <c r="P524" s="15">
        <v>224</v>
      </c>
    </row>
    <row r="525" spans="1:16">
      <c r="A525" s="209" t="str">
        <f>"I"&amp;all_sampels_cleaned!B525</f>
        <v>I191</v>
      </c>
      <c r="B525" s="209">
        <v>11</v>
      </c>
      <c r="C525" s="209">
        <v>9</v>
      </c>
      <c r="D525" s="15">
        <v>143</v>
      </c>
      <c r="E525" s="15">
        <v>293</v>
      </c>
      <c r="F525" s="15">
        <v>150</v>
      </c>
      <c r="G525" s="15">
        <v>150</v>
      </c>
      <c r="H525" s="15">
        <v>215</v>
      </c>
      <c r="I525" s="15">
        <v>163</v>
      </c>
      <c r="J525" s="15">
        <v>202</v>
      </c>
      <c r="K525" s="15">
        <v>184</v>
      </c>
      <c r="L525" s="15">
        <v>150</v>
      </c>
      <c r="M525" s="15">
        <v>134</v>
      </c>
      <c r="N525" s="15">
        <v>302</v>
      </c>
      <c r="O525" s="15">
        <v>232</v>
      </c>
      <c r="P525" s="15">
        <v>224</v>
      </c>
    </row>
    <row r="526" spans="1:16">
      <c r="A526" s="209" t="str">
        <f>"I"&amp;all_sampels_cleaned!B526</f>
        <v>I192</v>
      </c>
      <c r="B526" s="209">
        <v>11</v>
      </c>
      <c r="C526" s="209">
        <v>9</v>
      </c>
      <c r="D526" s="15">
        <v>139</v>
      </c>
      <c r="E526" s="15">
        <v>329</v>
      </c>
      <c r="F526" s="15">
        <v>150</v>
      </c>
      <c r="G526" s="15">
        <v>150</v>
      </c>
      <c r="H526" s="15">
        <v>194</v>
      </c>
      <c r="I526" s="15">
        <v>163</v>
      </c>
      <c r="J526" s="15">
        <v>202</v>
      </c>
      <c r="K526" s="15">
        <v>196</v>
      </c>
      <c r="L526" s="15">
        <v>150</v>
      </c>
      <c r="M526" s="15">
        <v>124</v>
      </c>
      <c r="N526" s="15">
        <v>302</v>
      </c>
      <c r="O526" s="15">
        <v>232</v>
      </c>
      <c r="P526" s="15">
        <v>230</v>
      </c>
    </row>
    <row r="527" spans="1:16">
      <c r="A527" s="209" t="str">
        <f>"I"&amp;all_sampels_cleaned!B527</f>
        <v>I192</v>
      </c>
      <c r="B527" s="209">
        <v>11</v>
      </c>
      <c r="C527" s="209">
        <v>9</v>
      </c>
      <c r="D527" s="15">
        <v>143</v>
      </c>
      <c r="E527" s="15">
        <v>338</v>
      </c>
      <c r="F527" s="15">
        <v>150</v>
      </c>
      <c r="G527" s="15">
        <v>186</v>
      </c>
      <c r="H527" s="15">
        <v>215</v>
      </c>
      <c r="I527" s="15">
        <v>166</v>
      </c>
      <c r="J527" s="15">
        <v>204</v>
      </c>
      <c r="K527" s="15">
        <v>198</v>
      </c>
      <c r="L527" s="15">
        <v>162</v>
      </c>
      <c r="M527" s="15">
        <v>134</v>
      </c>
      <c r="N527" s="15">
        <v>302</v>
      </c>
      <c r="O527" s="15">
        <v>232</v>
      </c>
      <c r="P527" s="15">
        <v>224</v>
      </c>
    </row>
    <row r="528" spans="1:16">
      <c r="A528" s="209" t="str">
        <f>"I"&amp;all_sampels_cleaned!B528</f>
        <v>I193</v>
      </c>
      <c r="B528" s="209">
        <v>11</v>
      </c>
      <c r="C528" s="209">
        <v>9</v>
      </c>
      <c r="D528" s="15">
        <v>139</v>
      </c>
      <c r="E528" s="15">
        <v>302</v>
      </c>
      <c r="F528" s="15">
        <v>150</v>
      </c>
      <c r="G528" s="15">
        <v>174</v>
      </c>
      <c r="H528" s="15">
        <v>194</v>
      </c>
      <c r="I528" s="15">
        <v>163</v>
      </c>
      <c r="J528" s="15">
        <v>202</v>
      </c>
      <c r="K528" s="15">
        <v>196</v>
      </c>
      <c r="L528" s="15">
        <v>150</v>
      </c>
      <c r="M528" s="15">
        <v>146</v>
      </c>
      <c r="N528" s="15">
        <v>302</v>
      </c>
      <c r="O528" s="15">
        <v>232</v>
      </c>
      <c r="P528" s="15">
        <v>192</v>
      </c>
    </row>
    <row r="529" spans="1:16">
      <c r="A529" s="209" t="str">
        <f>"I"&amp;all_sampels_cleaned!B529</f>
        <v>I193</v>
      </c>
      <c r="B529" s="209">
        <v>11</v>
      </c>
      <c r="C529" s="209">
        <v>9</v>
      </c>
      <c r="D529" s="15">
        <v>143</v>
      </c>
      <c r="E529" s="15">
        <v>329</v>
      </c>
      <c r="F529" s="15">
        <v>140</v>
      </c>
      <c r="G529" s="15">
        <v>190</v>
      </c>
      <c r="H529" s="15">
        <v>200</v>
      </c>
      <c r="I529" s="15">
        <v>166</v>
      </c>
      <c r="J529" s="15">
        <v>202</v>
      </c>
      <c r="K529" s="15">
        <v>200</v>
      </c>
      <c r="L529" s="15">
        <v>162</v>
      </c>
      <c r="M529" s="15">
        <v>122</v>
      </c>
      <c r="N529" s="15">
        <v>293</v>
      </c>
      <c r="O529" s="15">
        <v>232</v>
      </c>
      <c r="P529" s="15">
        <v>224</v>
      </c>
    </row>
    <row r="530" spans="1:16">
      <c r="A530" s="209" t="str">
        <f>"I"&amp;all_sampels_cleaned!B530</f>
        <v>I194</v>
      </c>
      <c r="B530" s="209">
        <v>11</v>
      </c>
      <c r="C530" s="209">
        <v>9</v>
      </c>
      <c r="D530" s="15">
        <v>139</v>
      </c>
      <c r="E530" s="15">
        <v>329</v>
      </c>
      <c r="F530" s="15">
        <v>150</v>
      </c>
      <c r="G530" s="15">
        <v>150</v>
      </c>
      <c r="H530" s="15">
        <v>197</v>
      </c>
      <c r="I530" s="15">
        <v>163</v>
      </c>
      <c r="J530" s="15">
        <v>204</v>
      </c>
      <c r="K530" s="15">
        <v>200</v>
      </c>
      <c r="L530" s="15">
        <v>150</v>
      </c>
      <c r="M530" s="15">
        <v>146</v>
      </c>
      <c r="N530" s="15">
        <v>320</v>
      </c>
      <c r="O530" s="15">
        <v>232</v>
      </c>
      <c r="P530" s="15">
        <v>224</v>
      </c>
    </row>
    <row r="531" spans="1:16">
      <c r="A531" s="209" t="str">
        <f>"I"&amp;all_sampels_cleaned!B531</f>
        <v>I194</v>
      </c>
      <c r="B531" s="209">
        <v>11</v>
      </c>
      <c r="C531" s="209">
        <v>9</v>
      </c>
      <c r="D531" s="15">
        <v>143</v>
      </c>
      <c r="E531" s="15">
        <v>338</v>
      </c>
      <c r="F531" s="15">
        <v>140</v>
      </c>
      <c r="G531" s="15">
        <v>174</v>
      </c>
      <c r="H531" s="15">
        <v>215</v>
      </c>
      <c r="I531" s="15">
        <v>166</v>
      </c>
      <c r="J531" s="15">
        <v>202</v>
      </c>
      <c r="K531" s="15">
        <v>196</v>
      </c>
      <c r="L531" s="15">
        <v>168</v>
      </c>
      <c r="M531" s="15">
        <v>134</v>
      </c>
      <c r="N531" s="15">
        <v>302</v>
      </c>
      <c r="O531" s="15">
        <v>232</v>
      </c>
      <c r="P531" s="15">
        <v>232</v>
      </c>
    </row>
    <row r="532" spans="1:16">
      <c r="A532" s="209" t="str">
        <f>"I"&amp;all_sampels_cleaned!B532</f>
        <v>I195</v>
      </c>
      <c r="B532" s="209">
        <v>11</v>
      </c>
      <c r="C532" s="209">
        <v>9</v>
      </c>
      <c r="D532" s="15">
        <v>139</v>
      </c>
      <c r="E532" s="15">
        <v>338</v>
      </c>
      <c r="F532" s="15">
        <v>152</v>
      </c>
      <c r="G532" s="15">
        <v>150</v>
      </c>
      <c r="H532" s="15">
        <v>194</v>
      </c>
      <c r="I532" s="15">
        <v>163</v>
      </c>
      <c r="J532" s="15">
        <v>204</v>
      </c>
      <c r="K532" s="15">
        <v>184</v>
      </c>
      <c r="L532" s="15">
        <v>150</v>
      </c>
      <c r="M532" s="15">
        <v>134</v>
      </c>
      <c r="N532" s="15">
        <v>302</v>
      </c>
      <c r="O532" s="15">
        <v>232</v>
      </c>
      <c r="P532" s="15">
        <v>224</v>
      </c>
    </row>
    <row r="533" spans="1:16">
      <c r="A533" s="209" t="str">
        <f>"I"&amp;all_sampels_cleaned!B533</f>
        <v>I195</v>
      </c>
      <c r="B533" s="209">
        <v>11</v>
      </c>
      <c r="C533" s="209">
        <v>9</v>
      </c>
      <c r="D533" s="15">
        <v>143</v>
      </c>
      <c r="E533" s="15">
        <v>329</v>
      </c>
      <c r="F533" s="15">
        <v>152</v>
      </c>
      <c r="G533" s="15">
        <v>150</v>
      </c>
      <c r="H533" s="15">
        <v>215</v>
      </c>
      <c r="I533" s="15">
        <v>166</v>
      </c>
      <c r="J533" s="15">
        <v>204</v>
      </c>
      <c r="K533" s="15">
        <v>198</v>
      </c>
      <c r="L533" s="15">
        <v>162</v>
      </c>
      <c r="M533" s="15">
        <v>124</v>
      </c>
      <c r="N533" s="15">
        <v>311</v>
      </c>
      <c r="O533" s="15">
        <v>232</v>
      </c>
      <c r="P533" s="15">
        <v>194</v>
      </c>
    </row>
    <row r="534" spans="1:16">
      <c r="A534" s="209" t="str">
        <f>"I"&amp;all_sampels_cleaned!B534</f>
        <v>I196</v>
      </c>
      <c r="B534" s="209">
        <v>11</v>
      </c>
      <c r="C534" s="209">
        <v>9</v>
      </c>
      <c r="D534" s="15">
        <v>139</v>
      </c>
      <c r="E534" s="15">
        <v>338</v>
      </c>
      <c r="F534" s="15">
        <v>142</v>
      </c>
      <c r="G534" s="15">
        <v>150</v>
      </c>
      <c r="H534" s="15">
        <v>194</v>
      </c>
      <c r="I534" s="15">
        <v>163</v>
      </c>
      <c r="J534" s="15">
        <v>204</v>
      </c>
      <c r="K534" s="15">
        <v>184</v>
      </c>
      <c r="L534" s="15">
        <v>150</v>
      </c>
      <c r="M534" s="15">
        <v>132</v>
      </c>
      <c r="N534" s="15">
        <v>302</v>
      </c>
      <c r="O534" s="15">
        <v>232</v>
      </c>
      <c r="P534" s="15">
        <v>224</v>
      </c>
    </row>
    <row r="535" spans="1:16">
      <c r="A535" s="209" t="str">
        <f>"I"&amp;all_sampels_cleaned!B535</f>
        <v>I196</v>
      </c>
      <c r="B535" s="209">
        <v>11</v>
      </c>
      <c r="C535" s="209">
        <v>9</v>
      </c>
      <c r="D535" s="15">
        <v>143</v>
      </c>
      <c r="E535" s="15">
        <v>329</v>
      </c>
      <c r="F535" s="15">
        <v>150</v>
      </c>
      <c r="G535" s="15">
        <v>142</v>
      </c>
      <c r="H535" s="15">
        <v>215</v>
      </c>
      <c r="I535" s="15">
        <v>166</v>
      </c>
      <c r="J535" s="15">
        <v>202</v>
      </c>
      <c r="K535" s="15">
        <v>198</v>
      </c>
      <c r="L535" s="15">
        <v>150</v>
      </c>
      <c r="M535" s="15">
        <v>134</v>
      </c>
      <c r="N535" s="15">
        <v>299</v>
      </c>
      <c r="O535" s="15">
        <v>232</v>
      </c>
      <c r="P535" s="15">
        <v>194</v>
      </c>
    </row>
    <row r="536" spans="1:16">
      <c r="A536" s="209" t="str">
        <f>"I"&amp;all_sampels_cleaned!B536</f>
        <v>I197</v>
      </c>
      <c r="B536" s="209">
        <v>11</v>
      </c>
      <c r="C536" s="209">
        <v>9</v>
      </c>
      <c r="D536" s="15">
        <v>139</v>
      </c>
      <c r="E536" s="15">
        <v>338</v>
      </c>
      <c r="F536" s="15">
        <v>150</v>
      </c>
      <c r="G536" s="15">
        <v>150</v>
      </c>
      <c r="H536" s="15">
        <v>194</v>
      </c>
      <c r="I536" s="15">
        <v>163</v>
      </c>
      <c r="J536" s="15">
        <v>202</v>
      </c>
      <c r="K536" s="15">
        <v>184</v>
      </c>
      <c r="L536" s="15">
        <v>150</v>
      </c>
      <c r="M536" s="15">
        <v>134</v>
      </c>
      <c r="N536" s="15">
        <v>302</v>
      </c>
      <c r="O536" s="15">
        <v>232</v>
      </c>
      <c r="P536" s="15">
        <v>224</v>
      </c>
    </row>
    <row r="537" spans="1:16">
      <c r="A537" s="209" t="str">
        <f>"I"&amp;all_sampels_cleaned!B537</f>
        <v>I197</v>
      </c>
      <c r="B537" s="209">
        <v>11</v>
      </c>
      <c r="C537" s="209">
        <v>9</v>
      </c>
      <c r="D537" s="15">
        <v>143</v>
      </c>
      <c r="E537" s="15">
        <v>329</v>
      </c>
      <c r="F537" s="15">
        <v>152</v>
      </c>
      <c r="G537" s="15">
        <v>154</v>
      </c>
      <c r="H537" s="15">
        <v>215</v>
      </c>
      <c r="I537" s="15">
        <v>166</v>
      </c>
      <c r="J537" s="15">
        <v>202</v>
      </c>
      <c r="K537" s="15">
        <v>198</v>
      </c>
      <c r="L537" s="15">
        <v>162</v>
      </c>
      <c r="M537" s="15">
        <v>146</v>
      </c>
      <c r="N537" s="15">
        <v>302</v>
      </c>
      <c r="O537" s="15">
        <v>232</v>
      </c>
      <c r="P537" s="15">
        <v>224</v>
      </c>
    </row>
    <row r="538" spans="1:16">
      <c r="A538" s="209" t="str">
        <f>"I"&amp;all_sampels_cleaned!B538</f>
        <v>I198</v>
      </c>
      <c r="B538" s="209">
        <v>11</v>
      </c>
      <c r="C538" s="209">
        <v>9</v>
      </c>
      <c r="D538" s="15">
        <v>139</v>
      </c>
      <c r="E538" s="15">
        <v>338</v>
      </c>
      <c r="F538" s="15">
        <v>142</v>
      </c>
      <c r="G538" s="15">
        <v>154</v>
      </c>
      <c r="H538" s="15">
        <v>194</v>
      </c>
      <c r="I538" s="15">
        <v>163</v>
      </c>
      <c r="J538" s="15">
        <v>202</v>
      </c>
      <c r="K538" s="15">
        <v>196</v>
      </c>
      <c r="L538" s="15">
        <v>162</v>
      </c>
      <c r="M538" s="15">
        <v>134</v>
      </c>
      <c r="N538" s="15">
        <v>302</v>
      </c>
      <c r="O538" s="15">
        <v>232</v>
      </c>
      <c r="P538" s="15">
        <v>224</v>
      </c>
    </row>
    <row r="539" spans="1:16">
      <c r="A539" s="209" t="str">
        <f>"I"&amp;all_sampels_cleaned!B539</f>
        <v>I198</v>
      </c>
      <c r="B539" s="209">
        <v>11</v>
      </c>
      <c r="C539" s="209">
        <v>9</v>
      </c>
      <c r="D539" s="15">
        <v>143</v>
      </c>
      <c r="E539" s="15">
        <v>338</v>
      </c>
      <c r="F539" s="15">
        <v>154</v>
      </c>
      <c r="G539" s="15">
        <v>154</v>
      </c>
      <c r="H539" s="15">
        <v>215</v>
      </c>
      <c r="I539" s="15">
        <v>166</v>
      </c>
      <c r="J539" s="15">
        <v>202</v>
      </c>
      <c r="K539" s="15">
        <v>196</v>
      </c>
      <c r="L539" s="15">
        <v>162</v>
      </c>
      <c r="M539" s="15">
        <v>180</v>
      </c>
      <c r="N539" s="15">
        <v>293</v>
      </c>
      <c r="O539" s="15">
        <v>232</v>
      </c>
      <c r="P539" s="15">
        <v>224</v>
      </c>
    </row>
    <row r="540" spans="1:16">
      <c r="A540" s="209" t="str">
        <f>"I"&amp;all_sampels_cleaned!B540</f>
        <v>I199</v>
      </c>
      <c r="B540" s="209">
        <v>11</v>
      </c>
      <c r="C540" s="209">
        <v>9</v>
      </c>
      <c r="D540" s="15">
        <v>139</v>
      </c>
      <c r="E540" s="15">
        <v>302</v>
      </c>
      <c r="F540" s="15">
        <v>152</v>
      </c>
      <c r="G540" s="15">
        <v>170</v>
      </c>
      <c r="H540" s="15">
        <v>194</v>
      </c>
      <c r="I540" s="15">
        <v>163</v>
      </c>
      <c r="J540" s="15">
        <v>200</v>
      </c>
      <c r="K540" s="15">
        <v>184</v>
      </c>
      <c r="L540" s="15">
        <v>162</v>
      </c>
      <c r="M540" s="15">
        <v>124</v>
      </c>
      <c r="N540" s="15">
        <v>302</v>
      </c>
      <c r="O540" s="15">
        <v>232</v>
      </c>
      <c r="P540" s="15">
        <v>232</v>
      </c>
    </row>
    <row r="541" spans="1:16">
      <c r="A541" s="209" t="str">
        <f>"I"&amp;all_sampels_cleaned!B541</f>
        <v>I199</v>
      </c>
      <c r="B541" s="209">
        <v>11</v>
      </c>
      <c r="C541" s="209">
        <v>9</v>
      </c>
      <c r="D541" s="15">
        <v>143</v>
      </c>
      <c r="E541" s="15">
        <v>302</v>
      </c>
      <c r="F541" s="15">
        <v>152</v>
      </c>
      <c r="G541" s="15">
        <v>142</v>
      </c>
      <c r="H541" s="15">
        <v>194</v>
      </c>
      <c r="I541" s="15">
        <v>166</v>
      </c>
      <c r="J541" s="15">
        <v>202</v>
      </c>
      <c r="K541" s="15">
        <v>198</v>
      </c>
      <c r="L541" s="15">
        <v>162</v>
      </c>
      <c r="M541" s="15">
        <v>134</v>
      </c>
      <c r="N541" s="15">
        <v>302</v>
      </c>
      <c r="O541" s="15">
        <v>214</v>
      </c>
      <c r="P541" s="15">
        <v>224</v>
      </c>
    </row>
    <row r="542" spans="1:16">
      <c r="A542" s="209" t="str">
        <f>"I"&amp;all_sampels_cleaned!B542</f>
        <v>I200</v>
      </c>
      <c r="B542" s="209">
        <v>11</v>
      </c>
      <c r="C542" s="209">
        <v>9</v>
      </c>
      <c r="D542" s="15">
        <v>139</v>
      </c>
      <c r="E542" s="15">
        <v>302</v>
      </c>
      <c r="F542" s="15">
        <v>154</v>
      </c>
      <c r="G542" s="15">
        <v>158</v>
      </c>
      <c r="H542" s="15">
        <v>215</v>
      </c>
      <c r="I542" s="15">
        <v>163</v>
      </c>
      <c r="J542" s="15">
        <v>204</v>
      </c>
      <c r="K542" s="15">
        <v>198</v>
      </c>
      <c r="L542" s="15">
        <v>162</v>
      </c>
      <c r="M542" s="15">
        <v>124</v>
      </c>
      <c r="N542" s="15">
        <v>302</v>
      </c>
      <c r="O542" s="15">
        <v>232</v>
      </c>
      <c r="P542" s="15">
        <v>214</v>
      </c>
    </row>
    <row r="543" spans="1:16">
      <c r="A543" s="209" t="str">
        <f>"I"&amp;all_sampels_cleaned!B543</f>
        <v>I200</v>
      </c>
      <c r="B543" s="209">
        <v>11</v>
      </c>
      <c r="C543" s="209">
        <v>9</v>
      </c>
      <c r="D543" s="15">
        <v>143</v>
      </c>
      <c r="E543" s="15">
        <v>302</v>
      </c>
      <c r="F543" s="15">
        <v>140</v>
      </c>
      <c r="G543" s="15">
        <v>150</v>
      </c>
      <c r="H543" s="15">
        <v>215</v>
      </c>
      <c r="I543" s="15">
        <v>166</v>
      </c>
      <c r="J543" s="15">
        <v>204</v>
      </c>
      <c r="K543" s="15">
        <v>200</v>
      </c>
      <c r="L543" s="15">
        <v>160</v>
      </c>
      <c r="M543" s="15">
        <v>134</v>
      </c>
      <c r="N543" s="15">
        <v>302</v>
      </c>
      <c r="O543" s="15">
        <v>232</v>
      </c>
      <c r="P543" s="15">
        <v>224</v>
      </c>
    </row>
    <row r="544" spans="1:16">
      <c r="A544" s="209" t="str">
        <f>"I"&amp;all_sampels_cleaned!B544</f>
        <v>I201</v>
      </c>
      <c r="B544" s="209">
        <v>11</v>
      </c>
      <c r="C544" s="209">
        <v>9</v>
      </c>
      <c r="D544" s="15">
        <v>139</v>
      </c>
      <c r="E544" s="15">
        <v>302</v>
      </c>
      <c r="F544" s="15">
        <v>150</v>
      </c>
      <c r="G544" s="15">
        <v>154</v>
      </c>
      <c r="H544" s="15">
        <v>194</v>
      </c>
      <c r="I544" s="15">
        <v>163</v>
      </c>
      <c r="J544" s="15">
        <v>202</v>
      </c>
      <c r="K544" s="15">
        <v>182</v>
      </c>
      <c r="L544" s="15">
        <v>150</v>
      </c>
      <c r="M544" s="15">
        <v>124</v>
      </c>
      <c r="N544" s="15">
        <v>320</v>
      </c>
      <c r="O544" s="15">
        <v>232</v>
      </c>
      <c r="P544" s="15">
        <v>230</v>
      </c>
    </row>
    <row r="545" spans="1:16">
      <c r="A545" s="209" t="str">
        <f>"I"&amp;all_sampels_cleaned!B545</f>
        <v>I201</v>
      </c>
      <c r="B545" s="209">
        <v>11</v>
      </c>
      <c r="C545" s="209">
        <v>9</v>
      </c>
      <c r="D545" s="15">
        <v>143</v>
      </c>
      <c r="E545" s="15">
        <v>293</v>
      </c>
      <c r="F545" s="15">
        <v>140</v>
      </c>
      <c r="G545" s="15">
        <v>154</v>
      </c>
      <c r="H545" s="15">
        <v>194</v>
      </c>
      <c r="I545" s="15">
        <v>166</v>
      </c>
      <c r="J545" s="15">
        <v>204</v>
      </c>
      <c r="K545" s="15">
        <v>196</v>
      </c>
      <c r="L545" s="15">
        <v>162</v>
      </c>
      <c r="M545" s="15">
        <v>134</v>
      </c>
      <c r="N545" s="15">
        <v>302</v>
      </c>
      <c r="O545" s="15">
        <v>232</v>
      </c>
      <c r="P545" s="15">
        <v>192</v>
      </c>
    </row>
    <row r="546" spans="1:16">
      <c r="A546" s="209" t="str">
        <f>"I"&amp;all_sampels_cleaned!B546</f>
        <v>I202</v>
      </c>
      <c r="B546" s="209">
        <v>11</v>
      </c>
      <c r="C546" s="209">
        <v>9</v>
      </c>
      <c r="D546" s="15">
        <v>139</v>
      </c>
      <c r="E546" s="15">
        <v>302</v>
      </c>
      <c r="F546" s="15">
        <v>152</v>
      </c>
      <c r="G546" s="15">
        <v>150</v>
      </c>
      <c r="H546" s="15">
        <v>194</v>
      </c>
      <c r="I546" s="15">
        <v>163</v>
      </c>
      <c r="J546" s="15">
        <v>202</v>
      </c>
      <c r="K546" s="15">
        <v>182</v>
      </c>
      <c r="L546" s="15">
        <v>150</v>
      </c>
      <c r="M546" s="15">
        <v>124</v>
      </c>
      <c r="N546" s="15">
        <v>302</v>
      </c>
      <c r="O546" s="15">
        <v>232</v>
      </c>
      <c r="P546" s="15">
        <v>224</v>
      </c>
    </row>
    <row r="547" spans="1:16">
      <c r="A547" s="209" t="str">
        <f>"I"&amp;all_sampels_cleaned!B547</f>
        <v>I202</v>
      </c>
      <c r="B547" s="209">
        <v>11</v>
      </c>
      <c r="C547" s="209">
        <v>9</v>
      </c>
      <c r="D547" s="15">
        <v>143</v>
      </c>
      <c r="E547" s="15">
        <v>320</v>
      </c>
      <c r="F547" s="15">
        <v>142</v>
      </c>
      <c r="G547" s="15">
        <v>170</v>
      </c>
      <c r="H547" s="15">
        <v>194</v>
      </c>
      <c r="I547" s="15">
        <v>166</v>
      </c>
      <c r="J547" s="15">
        <v>204</v>
      </c>
      <c r="K547" s="15">
        <v>196</v>
      </c>
      <c r="L547" s="15">
        <v>162</v>
      </c>
      <c r="M547" s="15">
        <v>134</v>
      </c>
      <c r="N547" s="15">
        <v>302</v>
      </c>
      <c r="O547" s="15">
        <v>232</v>
      </c>
      <c r="P547" s="15">
        <v>224</v>
      </c>
    </row>
    <row r="548" spans="1:16">
      <c r="A548" s="209" t="str">
        <f>"I"&amp;all_sampels_cleaned!B548</f>
        <v>I203</v>
      </c>
      <c r="B548" s="209">
        <v>11</v>
      </c>
      <c r="C548" s="209">
        <v>9</v>
      </c>
      <c r="D548" s="15">
        <v>139</v>
      </c>
      <c r="E548" s="15">
        <v>302</v>
      </c>
      <c r="F548" s="15">
        <v>150</v>
      </c>
      <c r="G548" s="15">
        <v>158</v>
      </c>
      <c r="H548" s="15">
        <v>200</v>
      </c>
      <c r="I548" s="15">
        <v>163</v>
      </c>
      <c r="J548" s="15">
        <v>206</v>
      </c>
      <c r="K548" s="15">
        <v>196</v>
      </c>
      <c r="L548" s="15">
        <v>150</v>
      </c>
      <c r="M548" s="15">
        <v>124</v>
      </c>
      <c r="N548" s="15">
        <v>302</v>
      </c>
      <c r="O548" s="15">
        <v>232</v>
      </c>
      <c r="P548" s="15">
        <v>224</v>
      </c>
    </row>
    <row r="549" spans="1:16">
      <c r="A549" s="209" t="str">
        <f>"I"&amp;all_sampels_cleaned!B549</f>
        <v>I203</v>
      </c>
      <c r="B549" s="209">
        <v>11</v>
      </c>
      <c r="C549" s="209">
        <v>9</v>
      </c>
      <c r="D549" s="15">
        <v>143</v>
      </c>
      <c r="E549" s="15">
        <v>293</v>
      </c>
      <c r="F549" s="15">
        <v>148</v>
      </c>
      <c r="G549" s="15">
        <v>150</v>
      </c>
      <c r="H549" s="15">
        <v>215</v>
      </c>
      <c r="I549" s="15">
        <v>166</v>
      </c>
      <c r="J549" s="15">
        <v>206</v>
      </c>
      <c r="K549" s="15">
        <v>198</v>
      </c>
      <c r="L549" s="15">
        <v>159</v>
      </c>
      <c r="M549" s="15">
        <v>134</v>
      </c>
      <c r="N549" s="15">
        <v>302</v>
      </c>
      <c r="O549" s="15">
        <v>232</v>
      </c>
      <c r="P549" s="15">
        <v>230</v>
      </c>
    </row>
    <row r="550" spans="1:16">
      <c r="A550" s="209" t="str">
        <f>"I"&amp;all_sampels_cleaned!B550</f>
        <v>I205</v>
      </c>
      <c r="B550" s="209">
        <v>11</v>
      </c>
      <c r="C550" s="209">
        <v>9</v>
      </c>
      <c r="D550" s="15">
        <v>143</v>
      </c>
      <c r="E550" s="15">
        <v>326</v>
      </c>
      <c r="F550" s="15">
        <v>154</v>
      </c>
      <c r="G550" s="15">
        <v>170</v>
      </c>
      <c r="H550" s="15">
        <v>194</v>
      </c>
      <c r="I550" s="15">
        <v>163</v>
      </c>
      <c r="J550" s="15">
        <v>200</v>
      </c>
      <c r="K550" s="15">
        <v>196</v>
      </c>
      <c r="L550" s="15">
        <v>162</v>
      </c>
      <c r="M550" s="15">
        <v>124</v>
      </c>
      <c r="N550" s="15">
        <v>320</v>
      </c>
      <c r="O550" s="15">
        <v>232</v>
      </c>
      <c r="P550" s="15">
        <v>224</v>
      </c>
    </row>
    <row r="551" spans="1:16">
      <c r="A551" s="209" t="str">
        <f>"I"&amp;all_sampels_cleaned!B551</f>
        <v>I205</v>
      </c>
      <c r="B551" s="209">
        <v>11</v>
      </c>
      <c r="C551" s="209">
        <v>9</v>
      </c>
      <c r="D551" s="15">
        <v>143</v>
      </c>
      <c r="E551" s="15">
        <v>338</v>
      </c>
      <c r="F551" s="15">
        <v>140</v>
      </c>
      <c r="G551" s="15">
        <v>186</v>
      </c>
      <c r="H551" s="15">
        <v>200</v>
      </c>
      <c r="I551" s="15">
        <v>166</v>
      </c>
      <c r="J551" s="15">
        <v>204</v>
      </c>
      <c r="K551" s="15">
        <v>182</v>
      </c>
      <c r="L551" s="15">
        <v>162</v>
      </c>
      <c r="M551" s="15">
        <v>134</v>
      </c>
      <c r="N551" s="15">
        <v>302</v>
      </c>
      <c r="O551" s="15">
        <v>232</v>
      </c>
      <c r="P551" s="15">
        <v>230</v>
      </c>
    </row>
    <row r="552" spans="1:16">
      <c r="A552" s="209" t="str">
        <f>"I"&amp;all_sampels_cleaned!B552</f>
        <v>I206</v>
      </c>
      <c r="B552" s="209">
        <v>11</v>
      </c>
      <c r="C552" s="209">
        <v>9</v>
      </c>
      <c r="D552" s="15">
        <v>139</v>
      </c>
      <c r="E552" s="15">
        <v>338</v>
      </c>
      <c r="F552" s="15">
        <v>152</v>
      </c>
      <c r="G552" s="15">
        <v>150</v>
      </c>
      <c r="H552" s="15">
        <v>194</v>
      </c>
      <c r="I552" s="15">
        <v>163</v>
      </c>
      <c r="J552" s="15">
        <v>202</v>
      </c>
      <c r="K552" s="15">
        <v>196</v>
      </c>
      <c r="L552" s="15">
        <v>162</v>
      </c>
      <c r="M552" s="15">
        <v>124</v>
      </c>
      <c r="N552" s="15">
        <v>302</v>
      </c>
      <c r="O552" s="15">
        <v>232</v>
      </c>
      <c r="P552" s="15">
        <v>224</v>
      </c>
    </row>
    <row r="553" spans="1:16">
      <c r="A553" s="209" t="str">
        <f>"I"&amp;all_sampels_cleaned!B553</f>
        <v>I206</v>
      </c>
      <c r="B553" s="209">
        <v>11</v>
      </c>
      <c r="C553" s="209">
        <v>9</v>
      </c>
      <c r="D553" s="15">
        <v>139</v>
      </c>
      <c r="E553" s="15">
        <v>302</v>
      </c>
      <c r="F553" s="15">
        <v>150</v>
      </c>
      <c r="G553" s="15">
        <v>186</v>
      </c>
      <c r="H553" s="15">
        <v>215</v>
      </c>
      <c r="I553" s="15">
        <v>166</v>
      </c>
      <c r="J553" s="15">
        <v>202</v>
      </c>
      <c r="K553" s="15">
        <v>196</v>
      </c>
      <c r="L553" s="15">
        <v>168</v>
      </c>
      <c r="M553" s="15">
        <v>134</v>
      </c>
      <c r="N553" s="15">
        <v>302</v>
      </c>
      <c r="O553" s="15">
        <v>232</v>
      </c>
      <c r="P553" s="15">
        <v>224</v>
      </c>
    </row>
    <row r="554" spans="1:16">
      <c r="A554" s="209" t="str">
        <f>"I"&amp;all_sampels_cleaned!B554</f>
        <v>I207</v>
      </c>
      <c r="B554" s="209">
        <v>11</v>
      </c>
      <c r="C554" s="209">
        <v>9</v>
      </c>
      <c r="D554" s="15">
        <v>139</v>
      </c>
      <c r="E554" s="15">
        <v>302</v>
      </c>
      <c r="F554" s="15">
        <v>152</v>
      </c>
      <c r="G554" s="15">
        <v>150</v>
      </c>
      <c r="H554" s="15">
        <v>194</v>
      </c>
      <c r="I554" s="15">
        <v>163</v>
      </c>
      <c r="J554" s="15">
        <v>202</v>
      </c>
      <c r="K554" s="15">
        <v>196</v>
      </c>
      <c r="L554" s="15">
        <v>162</v>
      </c>
      <c r="M554" s="15">
        <v>134</v>
      </c>
      <c r="N554" s="15">
        <v>302</v>
      </c>
      <c r="O554" s="15">
        <v>232</v>
      </c>
      <c r="P554" s="15">
        <v>214</v>
      </c>
    </row>
    <row r="555" spans="1:16">
      <c r="A555" s="209" t="str">
        <f>"I"&amp;all_sampels_cleaned!B555</f>
        <v>I207</v>
      </c>
      <c r="B555" s="209">
        <v>11</v>
      </c>
      <c r="C555" s="209">
        <v>9</v>
      </c>
      <c r="D555" s="15">
        <v>143</v>
      </c>
      <c r="E555" s="15">
        <v>293</v>
      </c>
      <c r="F555" s="15">
        <v>150</v>
      </c>
      <c r="G555" s="15">
        <v>158</v>
      </c>
      <c r="H555" s="15">
        <v>215</v>
      </c>
      <c r="I555" s="15">
        <v>166</v>
      </c>
      <c r="J555" s="15">
        <v>202</v>
      </c>
      <c r="K555" s="15">
        <v>182</v>
      </c>
      <c r="L555" s="15">
        <v>168</v>
      </c>
      <c r="M555" s="15">
        <v>158</v>
      </c>
      <c r="N555" s="15">
        <v>302</v>
      </c>
      <c r="O555" s="15">
        <v>232</v>
      </c>
      <c r="P555" s="15">
        <v>208</v>
      </c>
    </row>
    <row r="556" spans="1:16">
      <c r="A556" s="209" t="str">
        <f>"I"&amp;all_sampels_cleaned!B556</f>
        <v>I208</v>
      </c>
      <c r="B556" s="209">
        <v>11</v>
      </c>
      <c r="C556" s="209">
        <v>9</v>
      </c>
      <c r="D556" s="15">
        <v>139</v>
      </c>
      <c r="E556" s="15">
        <v>302</v>
      </c>
      <c r="F556" s="15">
        <v>152</v>
      </c>
      <c r="G556" s="15">
        <v>158</v>
      </c>
      <c r="H556" s="15">
        <v>194</v>
      </c>
      <c r="I556" s="15">
        <v>166</v>
      </c>
      <c r="J556" s="15">
        <v>202</v>
      </c>
      <c r="K556" s="15">
        <v>182</v>
      </c>
      <c r="L556" s="15">
        <v>162</v>
      </c>
      <c r="M556" s="15">
        <v>134</v>
      </c>
      <c r="N556" s="15">
        <v>302</v>
      </c>
      <c r="O556" s="15">
        <v>232</v>
      </c>
      <c r="P556" s="15">
        <v>214</v>
      </c>
    </row>
    <row r="557" spans="1:16">
      <c r="A557" s="209" t="str">
        <f>"I"&amp;all_sampels_cleaned!B557</f>
        <v>I208</v>
      </c>
      <c r="B557" s="209">
        <v>11</v>
      </c>
      <c r="C557" s="209">
        <v>9</v>
      </c>
      <c r="D557" s="15">
        <v>139</v>
      </c>
      <c r="E557" s="15">
        <v>329</v>
      </c>
      <c r="F557" s="15">
        <v>150</v>
      </c>
      <c r="G557" s="15">
        <v>186</v>
      </c>
      <c r="H557" s="15">
        <v>194</v>
      </c>
      <c r="I557" s="15">
        <v>166</v>
      </c>
      <c r="J557" s="15">
        <v>202</v>
      </c>
      <c r="K557" s="15">
        <v>184</v>
      </c>
      <c r="L557" s="15">
        <v>166</v>
      </c>
      <c r="M557" s="15">
        <v>146</v>
      </c>
      <c r="N557" s="15">
        <v>302</v>
      </c>
      <c r="O557" s="15">
        <v>232</v>
      </c>
      <c r="P557" s="15">
        <v>217</v>
      </c>
    </row>
    <row r="558" spans="1:16">
      <c r="A558" s="209" t="str">
        <f>"I"&amp;all_sampels_cleaned!B558</f>
        <v>I209</v>
      </c>
      <c r="B558" s="209">
        <v>11</v>
      </c>
      <c r="C558" s="209">
        <v>9</v>
      </c>
      <c r="D558" s="15">
        <v>139</v>
      </c>
      <c r="E558" s="15">
        <v>338</v>
      </c>
      <c r="F558" s="15">
        <v>152</v>
      </c>
      <c r="G558" s="15">
        <v>150</v>
      </c>
      <c r="H558" s="15">
        <v>215</v>
      </c>
      <c r="I558" s="15">
        <v>166</v>
      </c>
      <c r="J558" s="15">
        <v>202</v>
      </c>
      <c r="K558" s="15">
        <v>196</v>
      </c>
      <c r="L558" s="15">
        <v>150</v>
      </c>
      <c r="M558" s="15">
        <v>134</v>
      </c>
      <c r="N558" s="15">
        <v>302</v>
      </c>
      <c r="O558" s="15">
        <v>232</v>
      </c>
      <c r="P558" s="15">
        <v>232</v>
      </c>
    </row>
    <row r="559" spans="1:16">
      <c r="A559" s="209" t="str">
        <f>"I"&amp;all_sampels_cleaned!B559</f>
        <v>I209</v>
      </c>
      <c r="B559" s="209">
        <v>11</v>
      </c>
      <c r="C559" s="209">
        <v>9</v>
      </c>
      <c r="D559" s="15">
        <v>143</v>
      </c>
      <c r="E559" s="15">
        <v>329</v>
      </c>
      <c r="F559" s="15">
        <v>152</v>
      </c>
      <c r="G559" s="15">
        <v>182</v>
      </c>
      <c r="H559" s="15">
        <v>194</v>
      </c>
      <c r="I559" s="15">
        <v>166</v>
      </c>
      <c r="J559" s="15">
        <v>202</v>
      </c>
      <c r="K559" s="15">
        <v>184</v>
      </c>
      <c r="L559" s="15">
        <v>150</v>
      </c>
      <c r="M559" s="15">
        <v>134</v>
      </c>
      <c r="N559" s="15">
        <v>302</v>
      </c>
      <c r="O559" s="15">
        <v>232</v>
      </c>
      <c r="P559" s="15">
        <v>230</v>
      </c>
    </row>
    <row r="560" spans="1:16">
      <c r="A560" s="209" t="str">
        <f>"I"&amp;all_sampels_cleaned!B560</f>
        <v>I210</v>
      </c>
      <c r="B560" s="209">
        <v>11</v>
      </c>
      <c r="C560" s="209">
        <v>9</v>
      </c>
      <c r="D560" s="15">
        <v>139</v>
      </c>
      <c r="E560" s="15">
        <v>338</v>
      </c>
      <c r="F560" s="15">
        <v>152</v>
      </c>
      <c r="G560" s="15">
        <v>158</v>
      </c>
      <c r="H560" s="15">
        <v>194</v>
      </c>
      <c r="I560" s="15">
        <v>163</v>
      </c>
      <c r="J560" s="15">
        <v>200</v>
      </c>
      <c r="K560" s="15">
        <v>198</v>
      </c>
      <c r="L560" s="15">
        <v>160</v>
      </c>
      <c r="M560" s="15">
        <v>134</v>
      </c>
      <c r="N560" s="15">
        <v>302</v>
      </c>
      <c r="O560" s="15">
        <v>232</v>
      </c>
      <c r="P560" s="15">
        <v>194</v>
      </c>
    </row>
    <row r="561" spans="1:16">
      <c r="A561" s="209" t="str">
        <f>"I"&amp;all_sampels_cleaned!B561</f>
        <v>I210</v>
      </c>
      <c r="B561" s="209">
        <v>11</v>
      </c>
      <c r="C561" s="209">
        <v>9</v>
      </c>
      <c r="D561" s="15">
        <v>143</v>
      </c>
      <c r="E561" s="15">
        <v>338</v>
      </c>
      <c r="F561" s="15">
        <v>150</v>
      </c>
      <c r="G561" s="15">
        <v>150</v>
      </c>
      <c r="H561" s="15">
        <v>215</v>
      </c>
      <c r="I561" s="15">
        <v>154</v>
      </c>
      <c r="J561" s="15">
        <v>202</v>
      </c>
      <c r="K561" s="15">
        <v>200</v>
      </c>
      <c r="L561" s="15">
        <v>162</v>
      </c>
      <c r="M561" s="15">
        <v>146</v>
      </c>
      <c r="N561" s="15">
        <v>293</v>
      </c>
      <c r="O561" s="15">
        <v>232</v>
      </c>
      <c r="P561" s="15">
        <v>224</v>
      </c>
    </row>
    <row r="562" spans="1:16">
      <c r="A562" s="209" t="str">
        <f>"I"&amp;all_sampels_cleaned!B562</f>
        <v>I465</v>
      </c>
      <c r="B562" s="209">
        <v>12</v>
      </c>
      <c r="C562" s="209">
        <v>9</v>
      </c>
      <c r="D562" s="15">
        <v>139</v>
      </c>
      <c r="E562" s="15">
        <v>302</v>
      </c>
      <c r="F562" s="15">
        <v>150</v>
      </c>
      <c r="G562" s="15">
        <v>150</v>
      </c>
      <c r="H562" s="15">
        <v>200</v>
      </c>
      <c r="I562" s="15">
        <v>163</v>
      </c>
      <c r="J562" s="15">
        <v>206</v>
      </c>
      <c r="K562" s="15">
        <v>200</v>
      </c>
      <c r="L562" s="15">
        <v>162</v>
      </c>
      <c r="M562" s="15">
        <v>124</v>
      </c>
      <c r="N562" s="15">
        <v>302</v>
      </c>
      <c r="O562" s="15">
        <v>232</v>
      </c>
      <c r="P562" s="15">
        <v>224</v>
      </c>
    </row>
    <row r="563" spans="1:16">
      <c r="A563" s="209" t="str">
        <f>"I"&amp;all_sampels_cleaned!B563</f>
        <v>I465</v>
      </c>
      <c r="B563" s="209">
        <v>12</v>
      </c>
      <c r="C563" s="209">
        <v>9</v>
      </c>
      <c r="D563" s="15">
        <v>143</v>
      </c>
      <c r="E563" s="15">
        <v>302</v>
      </c>
      <c r="F563" s="15">
        <v>161</v>
      </c>
      <c r="G563" s="15">
        <v>138</v>
      </c>
      <c r="H563" s="15">
        <v>215</v>
      </c>
      <c r="I563" s="15">
        <v>166</v>
      </c>
      <c r="J563" s="15">
        <v>202</v>
      </c>
      <c r="K563" s="15">
        <v>184</v>
      </c>
      <c r="L563" s="15">
        <v>159</v>
      </c>
      <c r="M563" s="15">
        <v>124</v>
      </c>
      <c r="N563" s="15">
        <v>302</v>
      </c>
      <c r="O563" s="15">
        <v>232</v>
      </c>
      <c r="P563" s="15">
        <v>224</v>
      </c>
    </row>
    <row r="564" spans="1:16">
      <c r="A564" s="209" t="str">
        <f>"I"&amp;all_sampels_cleaned!B564</f>
        <v>I466</v>
      </c>
      <c r="B564" s="209">
        <v>12</v>
      </c>
      <c r="C564" s="209">
        <v>9</v>
      </c>
      <c r="D564" s="15">
        <v>139</v>
      </c>
      <c r="E564" s="15">
        <v>302</v>
      </c>
      <c r="F564" s="15">
        <v>150</v>
      </c>
      <c r="G564" s="15">
        <v>154</v>
      </c>
      <c r="H564" s="15">
        <v>194</v>
      </c>
      <c r="I564" s="15">
        <v>163</v>
      </c>
      <c r="J564" s="15">
        <v>202</v>
      </c>
      <c r="K564" s="15">
        <v>196</v>
      </c>
      <c r="L564" s="15">
        <v>162</v>
      </c>
      <c r="M564" s="15">
        <v>196</v>
      </c>
      <c r="N564" s="15">
        <v>320</v>
      </c>
      <c r="O564" s="15">
        <v>232</v>
      </c>
      <c r="P564" s="15">
        <v>224</v>
      </c>
    </row>
    <row r="565" spans="1:16">
      <c r="A565" s="209" t="str">
        <f>"I"&amp;all_sampels_cleaned!B565</f>
        <v>I466</v>
      </c>
      <c r="B565" s="209">
        <v>12</v>
      </c>
      <c r="C565" s="209">
        <v>9</v>
      </c>
      <c r="D565" s="15">
        <v>143</v>
      </c>
      <c r="E565" s="15">
        <v>320</v>
      </c>
      <c r="F565" s="15">
        <v>140</v>
      </c>
      <c r="G565" s="15">
        <v>148</v>
      </c>
      <c r="H565" s="15">
        <v>194</v>
      </c>
      <c r="I565" s="15">
        <v>166</v>
      </c>
      <c r="J565" s="15">
        <v>202</v>
      </c>
      <c r="K565" s="15">
        <v>182</v>
      </c>
      <c r="L565" s="15">
        <v>156</v>
      </c>
      <c r="M565" s="15">
        <v>134</v>
      </c>
      <c r="N565" s="15">
        <v>302</v>
      </c>
      <c r="O565" s="15">
        <v>214</v>
      </c>
      <c r="P565" s="15">
        <v>192</v>
      </c>
    </row>
    <row r="566" spans="1:16">
      <c r="A566" s="209" t="str">
        <f>"I"&amp;all_sampels_cleaned!B566</f>
        <v>I467</v>
      </c>
      <c r="B566" s="209">
        <v>12</v>
      </c>
      <c r="C566" s="209">
        <v>9</v>
      </c>
      <c r="D566" s="15">
        <v>143</v>
      </c>
      <c r="E566" s="15">
        <v>302</v>
      </c>
      <c r="F566" s="15">
        <v>140</v>
      </c>
      <c r="G566" s="15">
        <v>138</v>
      </c>
      <c r="H566" s="15">
        <v>215</v>
      </c>
      <c r="I566" s="15">
        <v>163</v>
      </c>
      <c r="J566" s="15">
        <v>208</v>
      </c>
      <c r="K566" s="15">
        <v>184</v>
      </c>
      <c r="L566" s="15">
        <v>162</v>
      </c>
      <c r="M566" s="15">
        <v>134</v>
      </c>
      <c r="N566" s="15">
        <v>302</v>
      </c>
      <c r="O566" s="15">
        <v>232</v>
      </c>
      <c r="P566" s="15">
        <v>224</v>
      </c>
    </row>
    <row r="567" spans="1:16">
      <c r="A567" s="209" t="str">
        <f>"I"&amp;all_sampels_cleaned!B567</f>
        <v>I467</v>
      </c>
      <c r="B567" s="209">
        <v>12</v>
      </c>
      <c r="C567" s="209">
        <v>9</v>
      </c>
      <c r="D567" s="15">
        <v>131</v>
      </c>
      <c r="E567" s="15">
        <v>302</v>
      </c>
      <c r="F567" s="15">
        <v>150</v>
      </c>
      <c r="G567" s="15">
        <v>150</v>
      </c>
      <c r="H567" s="15">
        <v>215</v>
      </c>
      <c r="I567" s="15">
        <v>166</v>
      </c>
      <c r="J567" s="15">
        <v>204</v>
      </c>
      <c r="K567" s="15">
        <v>198</v>
      </c>
      <c r="L567" s="15">
        <v>150</v>
      </c>
      <c r="M567" s="15">
        <v>124</v>
      </c>
      <c r="N567" s="15">
        <v>302</v>
      </c>
      <c r="O567" s="15">
        <v>232</v>
      </c>
      <c r="P567" s="15">
        <v>224</v>
      </c>
    </row>
    <row r="568" spans="1:16">
      <c r="A568" s="209" t="str">
        <f>"I"&amp;all_sampels_cleaned!B568</f>
        <v>I468</v>
      </c>
      <c r="B568" s="209">
        <v>12</v>
      </c>
      <c r="C568" s="209">
        <v>9</v>
      </c>
      <c r="D568" s="15">
        <v>139</v>
      </c>
      <c r="E568" s="15">
        <v>302</v>
      </c>
      <c r="F568" s="15">
        <v>150</v>
      </c>
      <c r="G568" s="15">
        <v>150</v>
      </c>
      <c r="H568" s="15">
        <v>194</v>
      </c>
      <c r="I568" s="15">
        <v>163</v>
      </c>
      <c r="J568" s="15">
        <v>202</v>
      </c>
      <c r="K568" s="15">
        <v>196</v>
      </c>
      <c r="L568" s="15">
        <v>162</v>
      </c>
      <c r="M568" s="15">
        <v>134</v>
      </c>
      <c r="N568" s="15">
        <v>302</v>
      </c>
      <c r="O568" s="15">
        <v>232</v>
      </c>
      <c r="P568" s="15">
        <v>224</v>
      </c>
    </row>
    <row r="569" spans="1:16">
      <c r="A569" s="209" t="str">
        <f>"I"&amp;all_sampels_cleaned!B569</f>
        <v>I468</v>
      </c>
      <c r="B569" s="209">
        <v>12</v>
      </c>
      <c r="C569" s="209">
        <v>9</v>
      </c>
      <c r="D569" s="15">
        <v>139</v>
      </c>
      <c r="E569" s="15">
        <v>293</v>
      </c>
      <c r="F569" s="15">
        <v>140</v>
      </c>
      <c r="G569" s="15">
        <v>154</v>
      </c>
      <c r="H569" s="15">
        <v>194</v>
      </c>
      <c r="I569" s="15">
        <v>166</v>
      </c>
      <c r="J569" s="15">
        <v>206</v>
      </c>
      <c r="K569" s="15">
        <v>196</v>
      </c>
      <c r="L569" s="15">
        <v>162</v>
      </c>
      <c r="M569" s="15">
        <v>124</v>
      </c>
      <c r="N569" s="15">
        <v>311</v>
      </c>
      <c r="O569" s="15">
        <v>232</v>
      </c>
      <c r="P569" s="15">
        <v>224</v>
      </c>
    </row>
    <row r="570" spans="1:16">
      <c r="A570" s="209" t="str">
        <f>"I"&amp;all_sampels_cleaned!B570</f>
        <v>I469</v>
      </c>
      <c r="B570" s="209">
        <v>12</v>
      </c>
      <c r="C570" s="209">
        <v>9</v>
      </c>
      <c r="D570" s="15">
        <v>139</v>
      </c>
      <c r="E570" s="15">
        <v>302</v>
      </c>
      <c r="F570" s="15">
        <v>150</v>
      </c>
      <c r="G570" s="15">
        <v>138</v>
      </c>
      <c r="H570" s="15">
        <v>194</v>
      </c>
      <c r="I570" s="15">
        <v>163</v>
      </c>
      <c r="J570" s="15">
        <v>206</v>
      </c>
      <c r="K570" s="15">
        <v>200</v>
      </c>
      <c r="L570" s="15">
        <v>162</v>
      </c>
      <c r="M570" s="15">
        <v>134</v>
      </c>
      <c r="N570" s="15">
        <v>302</v>
      </c>
      <c r="O570" s="15">
        <v>232</v>
      </c>
      <c r="P570" s="15">
        <v>214</v>
      </c>
    </row>
    <row r="571" spans="1:16">
      <c r="A571" s="209" t="str">
        <f>"I"&amp;all_sampels_cleaned!B571</f>
        <v>I469</v>
      </c>
      <c r="B571" s="209">
        <v>12</v>
      </c>
      <c r="C571" s="209">
        <v>9</v>
      </c>
      <c r="D571" s="15">
        <v>143</v>
      </c>
      <c r="E571" s="15">
        <v>302</v>
      </c>
      <c r="F571" s="15">
        <v>152</v>
      </c>
      <c r="G571" s="15">
        <v>138</v>
      </c>
      <c r="H571" s="15">
        <v>194</v>
      </c>
      <c r="I571" s="15">
        <v>166</v>
      </c>
      <c r="J571" s="15">
        <v>202</v>
      </c>
      <c r="K571" s="15">
        <v>196</v>
      </c>
      <c r="L571" s="15">
        <v>162</v>
      </c>
      <c r="M571" s="15">
        <v>124</v>
      </c>
      <c r="N571" s="15">
        <v>302</v>
      </c>
      <c r="O571" s="15">
        <v>232</v>
      </c>
      <c r="P571" s="15">
        <v>224</v>
      </c>
    </row>
    <row r="572" spans="1:16">
      <c r="A572" s="209" t="str">
        <f>"I"&amp;all_sampels_cleaned!B572</f>
        <v>I470</v>
      </c>
      <c r="B572" s="209">
        <v>12</v>
      </c>
      <c r="C572" s="209">
        <v>9</v>
      </c>
      <c r="D572" s="15">
        <v>143</v>
      </c>
      <c r="E572" s="15">
        <v>302</v>
      </c>
      <c r="F572" s="15">
        <v>150</v>
      </c>
      <c r="G572" s="15">
        <v>138</v>
      </c>
      <c r="H572" s="15">
        <v>194</v>
      </c>
      <c r="I572" s="15">
        <v>163</v>
      </c>
      <c r="J572" s="15">
        <v>202</v>
      </c>
      <c r="K572" s="15">
        <v>196</v>
      </c>
      <c r="L572" s="15">
        <v>162</v>
      </c>
      <c r="M572" s="15">
        <v>134</v>
      </c>
      <c r="N572" s="15">
        <v>302</v>
      </c>
      <c r="O572" s="15">
        <v>232</v>
      </c>
      <c r="P572" s="15">
        <v>217</v>
      </c>
    </row>
    <row r="573" spans="1:16">
      <c r="A573" s="209" t="str">
        <f>"I"&amp;all_sampels_cleaned!B573</f>
        <v>I470</v>
      </c>
      <c r="B573" s="209">
        <v>12</v>
      </c>
      <c r="C573" s="209">
        <v>9</v>
      </c>
      <c r="D573" s="15">
        <v>139</v>
      </c>
      <c r="E573" s="15">
        <v>329</v>
      </c>
      <c r="F573" s="15">
        <v>150</v>
      </c>
      <c r="G573" s="15">
        <v>158</v>
      </c>
      <c r="H573" s="15">
        <v>215</v>
      </c>
      <c r="I573" s="15">
        <v>166</v>
      </c>
      <c r="J573" s="15">
        <v>202</v>
      </c>
      <c r="K573" s="15">
        <v>196</v>
      </c>
      <c r="L573" s="15">
        <v>150</v>
      </c>
      <c r="M573" s="15">
        <v>124</v>
      </c>
      <c r="N573" s="15">
        <v>302</v>
      </c>
      <c r="O573" s="15">
        <v>232</v>
      </c>
      <c r="P573" s="15">
        <v>224</v>
      </c>
    </row>
    <row r="574" spans="1:16">
      <c r="A574" s="209" t="str">
        <f>"I"&amp;all_sampels_cleaned!B574</f>
        <v>I471</v>
      </c>
      <c r="B574" s="209">
        <v>12</v>
      </c>
      <c r="C574" s="209">
        <v>9</v>
      </c>
      <c r="D574" s="15">
        <v>139</v>
      </c>
      <c r="E574" s="15">
        <v>302</v>
      </c>
      <c r="F574" s="15">
        <v>150</v>
      </c>
      <c r="G574" s="15">
        <v>150</v>
      </c>
      <c r="H574" s="15">
        <v>194</v>
      </c>
      <c r="I574" s="15">
        <v>163</v>
      </c>
      <c r="J574" s="15">
        <v>202</v>
      </c>
      <c r="K574" s="15">
        <v>196</v>
      </c>
      <c r="L574" s="15">
        <v>162</v>
      </c>
      <c r="M574" s="15">
        <v>134</v>
      </c>
      <c r="N574" s="15">
        <v>302</v>
      </c>
      <c r="O574" s="15">
        <v>232</v>
      </c>
      <c r="P574" s="15">
        <v>224</v>
      </c>
    </row>
    <row r="575" spans="1:16">
      <c r="A575" s="209" t="str">
        <f>"I"&amp;all_sampels_cleaned!B575</f>
        <v>I471</v>
      </c>
      <c r="B575" s="209">
        <v>12</v>
      </c>
      <c r="C575" s="209">
        <v>9</v>
      </c>
      <c r="D575" s="15">
        <v>143</v>
      </c>
      <c r="E575" s="15">
        <v>302</v>
      </c>
      <c r="F575" s="15">
        <v>152</v>
      </c>
      <c r="G575" s="15">
        <v>182</v>
      </c>
      <c r="H575" s="15">
        <v>215</v>
      </c>
      <c r="I575" s="15">
        <v>166</v>
      </c>
      <c r="J575" s="15">
        <v>202</v>
      </c>
      <c r="K575" s="15">
        <v>184</v>
      </c>
      <c r="L575" s="15">
        <v>168</v>
      </c>
      <c r="M575" s="15">
        <v>124</v>
      </c>
      <c r="N575" s="15">
        <v>302</v>
      </c>
      <c r="O575" s="15">
        <v>232</v>
      </c>
      <c r="P575" s="15">
        <v>224</v>
      </c>
    </row>
    <row r="576" spans="1:16">
      <c r="A576" s="209" t="str">
        <f>"I"&amp;all_sampels_cleaned!B576</f>
        <v>I472</v>
      </c>
      <c r="B576" s="209">
        <v>12</v>
      </c>
      <c r="C576" s="209">
        <v>9</v>
      </c>
      <c r="D576" s="15">
        <v>139</v>
      </c>
      <c r="E576" s="15">
        <v>332</v>
      </c>
      <c r="F576" s="15">
        <v>150</v>
      </c>
      <c r="G576" s="15">
        <v>154</v>
      </c>
      <c r="H576" s="15">
        <v>215</v>
      </c>
      <c r="I576" s="15">
        <v>160</v>
      </c>
      <c r="J576" s="15">
        <v>202</v>
      </c>
      <c r="K576" s="15">
        <v>200</v>
      </c>
      <c r="L576" s="15">
        <v>159</v>
      </c>
      <c r="M576" s="15">
        <v>158</v>
      </c>
      <c r="N576" s="15">
        <v>302</v>
      </c>
      <c r="O576" s="15">
        <v>232</v>
      </c>
      <c r="P576" s="15">
        <v>224</v>
      </c>
    </row>
    <row r="577" spans="1:16">
      <c r="A577" s="209" t="str">
        <f>"I"&amp;all_sampels_cleaned!B577</f>
        <v>I472</v>
      </c>
      <c r="B577" s="209">
        <v>12</v>
      </c>
      <c r="C577" s="209">
        <v>9</v>
      </c>
      <c r="D577" s="15">
        <v>143</v>
      </c>
      <c r="E577" s="15">
        <v>302</v>
      </c>
      <c r="F577" s="15">
        <v>150</v>
      </c>
      <c r="G577" s="15">
        <v>158</v>
      </c>
      <c r="H577" s="15">
        <v>215</v>
      </c>
      <c r="I577" s="15">
        <v>163</v>
      </c>
      <c r="J577" s="15">
        <v>202</v>
      </c>
      <c r="K577" s="15">
        <v>186</v>
      </c>
      <c r="L577" s="15">
        <v>162</v>
      </c>
      <c r="M577" s="15">
        <v>146</v>
      </c>
      <c r="N577" s="15">
        <v>302</v>
      </c>
      <c r="O577" s="15">
        <v>232</v>
      </c>
      <c r="P577" s="15">
        <v>224</v>
      </c>
    </row>
    <row r="578" spans="1:16">
      <c r="A578" s="209" t="str">
        <f>"I"&amp;all_sampels_cleaned!B578</f>
        <v>I473</v>
      </c>
      <c r="B578" s="209">
        <v>12</v>
      </c>
      <c r="C578" s="209">
        <v>9</v>
      </c>
      <c r="D578" s="15">
        <v>139</v>
      </c>
      <c r="E578" s="15">
        <v>302</v>
      </c>
      <c r="F578" s="15">
        <v>150</v>
      </c>
      <c r="G578" s="15">
        <v>138</v>
      </c>
      <c r="H578" s="15">
        <v>194</v>
      </c>
      <c r="I578" s="15">
        <v>163</v>
      </c>
      <c r="J578" s="15">
        <v>206</v>
      </c>
      <c r="K578" s="15">
        <v>196</v>
      </c>
      <c r="L578" s="15">
        <v>159</v>
      </c>
      <c r="M578" s="15">
        <v>158</v>
      </c>
      <c r="N578" s="15">
        <v>302</v>
      </c>
      <c r="O578" s="15">
        <v>232</v>
      </c>
      <c r="P578" s="15">
        <v>224</v>
      </c>
    </row>
    <row r="579" spans="1:16">
      <c r="A579" s="209" t="str">
        <f>"I"&amp;all_sampels_cleaned!B579</f>
        <v>I473</v>
      </c>
      <c r="B579" s="209">
        <v>12</v>
      </c>
      <c r="C579" s="209">
        <v>9</v>
      </c>
      <c r="D579" s="15">
        <v>143</v>
      </c>
      <c r="E579" s="15">
        <v>326</v>
      </c>
      <c r="F579" s="15">
        <v>150</v>
      </c>
      <c r="G579" s="15">
        <v>138</v>
      </c>
      <c r="H579" s="15">
        <v>197</v>
      </c>
      <c r="I579" s="15">
        <v>166</v>
      </c>
      <c r="J579" s="15">
        <v>202</v>
      </c>
      <c r="K579" s="15">
        <v>200</v>
      </c>
      <c r="L579" s="15">
        <v>162</v>
      </c>
      <c r="M579" s="15">
        <v>124</v>
      </c>
      <c r="N579" s="15">
        <v>302</v>
      </c>
      <c r="O579" s="15">
        <v>232</v>
      </c>
      <c r="P579" s="15">
        <v>224</v>
      </c>
    </row>
    <row r="580" spans="1:16">
      <c r="A580" s="209" t="str">
        <f>"I"&amp;all_sampels_cleaned!B580</f>
        <v>I474</v>
      </c>
      <c r="B580" s="209">
        <v>12</v>
      </c>
      <c r="C580" s="209">
        <v>9</v>
      </c>
      <c r="D580" s="15">
        <v>131</v>
      </c>
      <c r="E580" s="15">
        <v>302</v>
      </c>
      <c r="F580" s="15">
        <v>140</v>
      </c>
      <c r="G580" s="15">
        <v>138</v>
      </c>
      <c r="H580" s="15">
        <v>194</v>
      </c>
      <c r="I580" s="15">
        <v>163</v>
      </c>
      <c r="J580" s="15">
        <v>202</v>
      </c>
      <c r="K580" s="15">
        <v>184</v>
      </c>
      <c r="L580" s="15">
        <v>162</v>
      </c>
      <c r="M580" s="15">
        <v>134</v>
      </c>
      <c r="N580" s="15">
        <v>293</v>
      </c>
      <c r="O580" s="15">
        <v>232</v>
      </c>
      <c r="P580" s="15">
        <v>224</v>
      </c>
    </row>
    <row r="581" spans="1:16">
      <c r="A581" s="209" t="str">
        <f>"I"&amp;all_sampels_cleaned!B581</f>
        <v>I474</v>
      </c>
      <c r="B581" s="209">
        <v>12</v>
      </c>
      <c r="C581" s="209">
        <v>9</v>
      </c>
      <c r="D581" s="15">
        <v>135</v>
      </c>
      <c r="E581" s="15">
        <v>326</v>
      </c>
      <c r="F581" s="15">
        <v>150</v>
      </c>
      <c r="G581" s="15">
        <v>186</v>
      </c>
      <c r="H581" s="15">
        <v>215</v>
      </c>
      <c r="I581" s="15">
        <v>166</v>
      </c>
      <c r="J581" s="15">
        <v>206</v>
      </c>
      <c r="K581" s="15">
        <v>198</v>
      </c>
      <c r="L581" s="15">
        <v>150</v>
      </c>
      <c r="M581" s="15">
        <v>124</v>
      </c>
      <c r="N581" s="15">
        <v>293</v>
      </c>
      <c r="O581" s="15">
        <v>232</v>
      </c>
      <c r="P581" s="15">
        <v>224</v>
      </c>
    </row>
    <row r="582" spans="1:16">
      <c r="A582" s="209" t="str">
        <f>"I"&amp;all_sampels_cleaned!B582</f>
        <v>I475</v>
      </c>
      <c r="B582" s="209">
        <v>12</v>
      </c>
      <c r="C582" s="209">
        <v>9</v>
      </c>
      <c r="D582" s="15">
        <v>139</v>
      </c>
      <c r="E582" s="15">
        <v>338</v>
      </c>
      <c r="F582" s="15">
        <v>148</v>
      </c>
      <c r="G582" s="15">
        <v>147</v>
      </c>
      <c r="H582" s="15">
        <v>194</v>
      </c>
      <c r="I582" s="15">
        <v>163</v>
      </c>
      <c r="J582" s="15">
        <v>202</v>
      </c>
      <c r="K582" s="15">
        <v>196</v>
      </c>
      <c r="L582" s="15">
        <v>162</v>
      </c>
      <c r="M582" s="15">
        <v>158</v>
      </c>
      <c r="N582" s="15">
        <v>302</v>
      </c>
      <c r="O582" s="15">
        <v>232</v>
      </c>
      <c r="P582" s="15">
        <v>224</v>
      </c>
    </row>
    <row r="583" spans="1:16">
      <c r="A583" s="209" t="str">
        <f>"I"&amp;all_sampels_cleaned!B583</f>
        <v>I475</v>
      </c>
      <c r="B583" s="209">
        <v>12</v>
      </c>
      <c r="C583" s="209">
        <v>9</v>
      </c>
      <c r="D583" s="15">
        <v>143</v>
      </c>
      <c r="E583" s="15">
        <v>338</v>
      </c>
      <c r="F583" s="15">
        <v>150</v>
      </c>
      <c r="G583" s="15">
        <v>138</v>
      </c>
      <c r="H583" s="15">
        <v>197</v>
      </c>
      <c r="I583" s="15">
        <v>166</v>
      </c>
      <c r="J583" s="15">
        <v>202</v>
      </c>
      <c r="K583" s="15">
        <v>200</v>
      </c>
      <c r="L583" s="15">
        <v>150</v>
      </c>
      <c r="M583" s="15">
        <v>158</v>
      </c>
      <c r="N583" s="15">
        <v>302</v>
      </c>
      <c r="O583" s="15">
        <v>232</v>
      </c>
      <c r="P583" s="15">
        <v>224</v>
      </c>
    </row>
    <row r="584" spans="1:16">
      <c r="A584" s="209" t="str">
        <f>"I"&amp;all_sampels_cleaned!B584</f>
        <v>I476</v>
      </c>
      <c r="B584" s="209">
        <v>12</v>
      </c>
      <c r="C584" s="209">
        <v>9</v>
      </c>
      <c r="D584" s="15">
        <v>139</v>
      </c>
      <c r="E584" s="15">
        <v>302</v>
      </c>
      <c r="F584" s="15">
        <v>150</v>
      </c>
      <c r="G584" s="15">
        <v>138</v>
      </c>
      <c r="H584" s="15">
        <v>194</v>
      </c>
      <c r="I584" s="15">
        <v>163</v>
      </c>
      <c r="J584" s="15">
        <v>206</v>
      </c>
      <c r="K584" s="15">
        <v>196</v>
      </c>
      <c r="L584" s="15">
        <v>162</v>
      </c>
      <c r="M584" s="15">
        <v>146</v>
      </c>
      <c r="N584" s="15">
        <v>302</v>
      </c>
      <c r="O584" s="15">
        <v>232</v>
      </c>
      <c r="P584" s="15">
        <v>214</v>
      </c>
    </row>
    <row r="585" spans="1:16">
      <c r="A585" s="209" t="str">
        <f>"I"&amp;all_sampels_cleaned!B585</f>
        <v>I476</v>
      </c>
      <c r="B585" s="209">
        <v>12</v>
      </c>
      <c r="C585" s="209">
        <v>9</v>
      </c>
      <c r="D585" s="15">
        <v>143</v>
      </c>
      <c r="E585" s="15">
        <v>329</v>
      </c>
      <c r="F585" s="15">
        <v>150</v>
      </c>
      <c r="G585" s="15">
        <v>186</v>
      </c>
      <c r="H585" s="15">
        <v>215</v>
      </c>
      <c r="I585" s="15">
        <v>166</v>
      </c>
      <c r="J585" s="15">
        <v>202</v>
      </c>
      <c r="K585" s="15">
        <v>182</v>
      </c>
      <c r="L585" s="15">
        <v>150</v>
      </c>
      <c r="M585" s="15">
        <v>146</v>
      </c>
      <c r="N585" s="15">
        <v>293</v>
      </c>
      <c r="O585" s="15">
        <v>232</v>
      </c>
      <c r="P585" s="15">
        <v>224</v>
      </c>
    </row>
    <row r="586" spans="1:16">
      <c r="A586" s="209" t="str">
        <f>"I"&amp;all_sampels_cleaned!B586</f>
        <v>I477</v>
      </c>
      <c r="B586" s="209">
        <v>12</v>
      </c>
      <c r="C586" s="209">
        <v>9</v>
      </c>
      <c r="D586" s="15">
        <v>139</v>
      </c>
      <c r="E586" s="15">
        <v>302</v>
      </c>
      <c r="F586" s="15">
        <v>150</v>
      </c>
      <c r="G586" s="15">
        <v>138</v>
      </c>
      <c r="H586" s="15">
        <v>194</v>
      </c>
      <c r="I586" s="15">
        <v>163</v>
      </c>
      <c r="J586" s="15">
        <v>202</v>
      </c>
      <c r="K586" s="15">
        <v>196</v>
      </c>
      <c r="L586" s="15">
        <v>162</v>
      </c>
      <c r="M586" s="15">
        <v>152</v>
      </c>
      <c r="N586" s="15">
        <v>302</v>
      </c>
      <c r="O586" s="15">
        <v>232</v>
      </c>
      <c r="P586" s="15">
        <v>224</v>
      </c>
    </row>
    <row r="587" spans="1:16">
      <c r="A587" s="209" t="str">
        <f>"I"&amp;all_sampels_cleaned!B587</f>
        <v>I477</v>
      </c>
      <c r="B587" s="209">
        <v>12</v>
      </c>
      <c r="C587" s="209">
        <v>9</v>
      </c>
      <c r="D587" s="15">
        <v>143</v>
      </c>
      <c r="E587" s="15">
        <v>302</v>
      </c>
      <c r="F587" s="15">
        <v>152</v>
      </c>
      <c r="G587" s="15">
        <v>150</v>
      </c>
      <c r="H587" s="15">
        <v>215</v>
      </c>
      <c r="I587" s="15">
        <v>166</v>
      </c>
      <c r="J587" s="15">
        <v>202</v>
      </c>
      <c r="K587" s="15">
        <v>184</v>
      </c>
      <c r="L587" s="15">
        <v>159</v>
      </c>
      <c r="M587" s="15">
        <v>122</v>
      </c>
      <c r="N587" s="15">
        <v>302</v>
      </c>
      <c r="O587" s="15">
        <v>232</v>
      </c>
      <c r="P587" s="15">
        <v>224</v>
      </c>
    </row>
    <row r="588" spans="1:16">
      <c r="A588" s="209" t="str">
        <f>"I"&amp;all_sampels_cleaned!B588</f>
        <v>I478</v>
      </c>
      <c r="B588" s="209">
        <v>12</v>
      </c>
      <c r="C588" s="209">
        <v>9</v>
      </c>
      <c r="D588" s="15">
        <v>143</v>
      </c>
      <c r="E588" s="15">
        <v>293</v>
      </c>
      <c r="F588" s="15">
        <v>152</v>
      </c>
      <c r="G588" s="15">
        <v>132</v>
      </c>
      <c r="H588" s="15">
        <v>194</v>
      </c>
      <c r="I588" s="15">
        <v>163</v>
      </c>
      <c r="J588" s="15">
        <v>206</v>
      </c>
      <c r="K588" s="15">
        <v>184</v>
      </c>
      <c r="L588" s="15">
        <v>150</v>
      </c>
      <c r="M588" s="15">
        <v>134</v>
      </c>
      <c r="N588" s="15">
        <v>302</v>
      </c>
      <c r="O588" s="15">
        <v>232</v>
      </c>
      <c r="P588" s="15">
        <v>217</v>
      </c>
    </row>
    <row r="589" spans="1:16">
      <c r="A589" s="209" t="str">
        <f>"I"&amp;all_sampels_cleaned!B589</f>
        <v>I478</v>
      </c>
      <c r="B589" s="209">
        <v>12</v>
      </c>
      <c r="C589" s="209">
        <v>9</v>
      </c>
      <c r="D589" s="15">
        <v>139</v>
      </c>
      <c r="E589" s="15">
        <v>293</v>
      </c>
      <c r="F589" s="15">
        <v>150</v>
      </c>
      <c r="G589" s="15">
        <v>142</v>
      </c>
      <c r="H589" s="15">
        <v>215</v>
      </c>
      <c r="I589" s="15">
        <v>166</v>
      </c>
      <c r="J589" s="15">
        <v>202</v>
      </c>
      <c r="K589" s="15">
        <v>198</v>
      </c>
      <c r="L589" s="15">
        <v>162</v>
      </c>
      <c r="M589" s="15">
        <v>124</v>
      </c>
      <c r="N589" s="15">
        <v>302</v>
      </c>
      <c r="O589" s="15">
        <v>232</v>
      </c>
      <c r="P589" s="15">
        <v>224</v>
      </c>
    </row>
    <row r="590" spans="1:16">
      <c r="A590" s="209" t="str">
        <f>"I"&amp;all_sampels_cleaned!B590</f>
        <v>I479</v>
      </c>
      <c r="B590" s="209">
        <v>12</v>
      </c>
      <c r="C590" s="209">
        <v>9</v>
      </c>
      <c r="D590" s="15">
        <v>139</v>
      </c>
      <c r="E590" s="15">
        <v>293</v>
      </c>
      <c r="F590" s="15">
        <v>150</v>
      </c>
      <c r="G590" s="15">
        <v>138</v>
      </c>
      <c r="H590" s="15">
        <v>194</v>
      </c>
      <c r="I590" s="15">
        <v>163</v>
      </c>
      <c r="J590" s="15">
        <v>202</v>
      </c>
      <c r="K590" s="15">
        <v>196</v>
      </c>
      <c r="L590" s="15">
        <v>162</v>
      </c>
      <c r="M590" s="15">
        <v>158</v>
      </c>
      <c r="N590" s="15">
        <v>320</v>
      </c>
      <c r="O590" s="15">
        <v>232</v>
      </c>
      <c r="P590" s="15">
        <v>224</v>
      </c>
    </row>
    <row r="591" spans="1:16">
      <c r="A591" s="209" t="str">
        <f>"I"&amp;all_sampels_cleaned!B591</f>
        <v>I479</v>
      </c>
      <c r="B591" s="209">
        <v>12</v>
      </c>
      <c r="C591" s="209">
        <v>9</v>
      </c>
      <c r="D591" s="15">
        <v>143</v>
      </c>
      <c r="E591" s="15">
        <v>338</v>
      </c>
      <c r="F591" s="15">
        <v>142</v>
      </c>
      <c r="G591" s="15">
        <v>138</v>
      </c>
      <c r="H591" s="15">
        <v>194</v>
      </c>
      <c r="I591" s="15">
        <v>166</v>
      </c>
      <c r="J591" s="15">
        <v>204</v>
      </c>
      <c r="K591" s="15">
        <v>200</v>
      </c>
      <c r="L591" s="15">
        <v>162</v>
      </c>
      <c r="M591" s="15">
        <v>132</v>
      </c>
      <c r="N591" s="15">
        <v>302</v>
      </c>
      <c r="O591" s="15">
        <v>232</v>
      </c>
      <c r="P591" s="15">
        <v>224</v>
      </c>
    </row>
    <row r="592" spans="1:16">
      <c r="A592" s="209" t="str">
        <f>"I"&amp;all_sampels_cleaned!B592</f>
        <v>I480</v>
      </c>
      <c r="B592" s="209">
        <v>12</v>
      </c>
      <c r="C592" s="209">
        <v>9</v>
      </c>
      <c r="D592" s="15">
        <v>143</v>
      </c>
      <c r="E592" s="15">
        <v>293</v>
      </c>
      <c r="F592" s="15">
        <v>152</v>
      </c>
      <c r="G592" s="15">
        <v>138</v>
      </c>
      <c r="H592" s="15">
        <v>215</v>
      </c>
      <c r="I592" s="15">
        <v>163</v>
      </c>
      <c r="J592" s="15">
        <v>202</v>
      </c>
      <c r="K592" s="15">
        <v>198</v>
      </c>
      <c r="L592" s="15">
        <v>162</v>
      </c>
      <c r="M592" s="15">
        <v>134</v>
      </c>
      <c r="N592" s="15">
        <v>302</v>
      </c>
      <c r="O592" s="15">
        <v>232</v>
      </c>
      <c r="P592" s="15">
        <v>224</v>
      </c>
    </row>
    <row r="593" spans="1:16">
      <c r="A593" s="209" t="str">
        <f>"I"&amp;all_sampels_cleaned!B593</f>
        <v>I480</v>
      </c>
      <c r="B593" s="209">
        <v>12</v>
      </c>
      <c r="C593" s="209">
        <v>9</v>
      </c>
      <c r="D593" s="15">
        <v>139</v>
      </c>
      <c r="E593" s="15">
        <v>338</v>
      </c>
      <c r="F593" s="15">
        <v>152</v>
      </c>
      <c r="G593" s="15">
        <v>186</v>
      </c>
      <c r="H593" s="15">
        <v>215</v>
      </c>
      <c r="I593" s="15">
        <v>166</v>
      </c>
      <c r="J593" s="15">
        <v>202</v>
      </c>
      <c r="K593" s="15">
        <v>196</v>
      </c>
      <c r="L593" s="15">
        <v>162</v>
      </c>
      <c r="M593" s="15">
        <v>134</v>
      </c>
      <c r="N593" s="15">
        <v>302</v>
      </c>
      <c r="O593" s="15">
        <v>232</v>
      </c>
      <c r="P593" s="15">
        <v>224</v>
      </c>
    </row>
    <row r="594" spans="1:16">
      <c r="A594" s="209" t="str">
        <f>"I"&amp;all_sampels_cleaned!B594</f>
        <v>I481</v>
      </c>
      <c r="B594" s="209">
        <v>12</v>
      </c>
      <c r="C594" s="209">
        <v>9</v>
      </c>
      <c r="D594" s="15">
        <v>139</v>
      </c>
      <c r="E594" s="15">
        <v>302</v>
      </c>
      <c r="F594" s="15">
        <v>148</v>
      </c>
      <c r="G594" s="15">
        <v>138</v>
      </c>
      <c r="H594" s="15">
        <v>194</v>
      </c>
      <c r="I594" s="15">
        <v>163</v>
      </c>
      <c r="J594" s="15">
        <v>210</v>
      </c>
      <c r="K594" s="15">
        <v>184</v>
      </c>
      <c r="L594" s="15">
        <v>162</v>
      </c>
      <c r="M594" s="15">
        <v>146</v>
      </c>
      <c r="N594" s="15">
        <v>302</v>
      </c>
      <c r="O594" s="15">
        <v>232</v>
      </c>
      <c r="P594" s="15">
        <v>224</v>
      </c>
    </row>
    <row r="595" spans="1:16">
      <c r="A595" s="209" t="str">
        <f>"I"&amp;all_sampels_cleaned!B595</f>
        <v>I481</v>
      </c>
      <c r="B595" s="209">
        <v>12</v>
      </c>
      <c r="C595" s="209">
        <v>9</v>
      </c>
      <c r="D595" s="15">
        <v>143</v>
      </c>
      <c r="E595" s="15">
        <v>293</v>
      </c>
      <c r="F595" s="15">
        <v>150</v>
      </c>
      <c r="G595" s="15">
        <v>170</v>
      </c>
      <c r="H595" s="15">
        <v>215</v>
      </c>
      <c r="I595" s="15">
        <v>166</v>
      </c>
      <c r="J595" s="15">
        <v>206</v>
      </c>
      <c r="K595" s="15">
        <v>198</v>
      </c>
      <c r="L595" s="15">
        <v>162</v>
      </c>
      <c r="M595" s="15">
        <v>150</v>
      </c>
      <c r="N595" s="15">
        <v>293</v>
      </c>
      <c r="O595" s="15">
        <v>232</v>
      </c>
      <c r="P595" s="15">
        <v>224</v>
      </c>
    </row>
    <row r="596" spans="1:16">
      <c r="A596" s="209" t="str">
        <f>"I"&amp;all_sampels_cleaned!B596</f>
        <v>I482</v>
      </c>
      <c r="B596" s="209">
        <v>12</v>
      </c>
      <c r="C596" s="209">
        <v>9</v>
      </c>
      <c r="D596" s="15">
        <v>139</v>
      </c>
      <c r="E596" s="15">
        <v>293</v>
      </c>
      <c r="F596" s="15">
        <v>150</v>
      </c>
      <c r="G596" s="15">
        <v>150</v>
      </c>
      <c r="H596" s="15">
        <v>194</v>
      </c>
      <c r="I596" s="15">
        <v>163</v>
      </c>
      <c r="J596" s="15">
        <v>200</v>
      </c>
      <c r="K596" s="15">
        <v>196</v>
      </c>
      <c r="L596" s="15">
        <v>150</v>
      </c>
      <c r="M596" s="15">
        <v>158</v>
      </c>
      <c r="N596" s="15">
        <v>320</v>
      </c>
      <c r="O596" s="15">
        <v>232</v>
      </c>
      <c r="P596" s="15">
        <v>224</v>
      </c>
    </row>
    <row r="597" spans="1:16">
      <c r="A597" s="209" t="str">
        <f>"I"&amp;all_sampels_cleaned!B597</f>
        <v>I482</v>
      </c>
      <c r="B597" s="209">
        <v>12</v>
      </c>
      <c r="C597" s="209">
        <v>9</v>
      </c>
      <c r="D597" s="15">
        <v>143</v>
      </c>
      <c r="E597" s="15">
        <v>329</v>
      </c>
      <c r="F597" s="15">
        <v>140</v>
      </c>
      <c r="G597" s="15">
        <v>138</v>
      </c>
      <c r="H597" s="15">
        <v>194</v>
      </c>
      <c r="I597" s="15">
        <v>166</v>
      </c>
      <c r="J597" s="15">
        <v>202</v>
      </c>
      <c r="K597" s="15">
        <v>182</v>
      </c>
      <c r="L597" s="15">
        <v>162</v>
      </c>
      <c r="M597" s="15">
        <v>134</v>
      </c>
      <c r="N597" s="15">
        <v>302</v>
      </c>
      <c r="O597" s="15">
        <v>232</v>
      </c>
      <c r="P597" s="15">
        <v>192</v>
      </c>
    </row>
    <row r="598" spans="1:16">
      <c r="A598" s="209" t="str">
        <f>"I"&amp;all_sampels_cleaned!B598</f>
        <v>I483</v>
      </c>
      <c r="B598" s="209">
        <v>12</v>
      </c>
      <c r="C598" s="209">
        <v>9</v>
      </c>
      <c r="D598" s="15">
        <v>139</v>
      </c>
      <c r="E598" s="15">
        <v>293</v>
      </c>
      <c r="F598" s="15">
        <v>150</v>
      </c>
      <c r="G598" s="15">
        <v>138</v>
      </c>
      <c r="H598" s="15">
        <v>194</v>
      </c>
      <c r="I598" s="15">
        <v>163</v>
      </c>
      <c r="J598" s="15">
        <v>202</v>
      </c>
      <c r="K598" s="15">
        <v>184</v>
      </c>
      <c r="L598" s="15">
        <v>162</v>
      </c>
      <c r="M598" s="15">
        <v>138</v>
      </c>
      <c r="N598" s="15">
        <v>302</v>
      </c>
      <c r="O598" s="15">
        <v>232</v>
      </c>
      <c r="P598" s="15">
        <v>224</v>
      </c>
    </row>
    <row r="599" spans="1:16">
      <c r="A599" s="209" t="str">
        <f>"I"&amp;all_sampels_cleaned!B599</f>
        <v>I483</v>
      </c>
      <c r="B599" s="209">
        <v>12</v>
      </c>
      <c r="C599" s="209">
        <v>9</v>
      </c>
      <c r="D599" s="15">
        <v>143</v>
      </c>
      <c r="E599" s="15">
        <v>338</v>
      </c>
      <c r="F599" s="15">
        <v>140</v>
      </c>
      <c r="G599" s="15">
        <v>150</v>
      </c>
      <c r="H599" s="15">
        <v>200</v>
      </c>
      <c r="I599" s="15">
        <v>166</v>
      </c>
      <c r="J599" s="15">
        <v>202</v>
      </c>
      <c r="K599" s="15">
        <v>198</v>
      </c>
      <c r="L599" s="15">
        <v>150</v>
      </c>
      <c r="M599" s="15">
        <v>150</v>
      </c>
      <c r="N599" s="15">
        <v>302</v>
      </c>
      <c r="O599" s="15">
        <v>232</v>
      </c>
      <c r="P599" s="15">
        <v>194</v>
      </c>
    </row>
    <row r="600" spans="1:16">
      <c r="A600" s="209" t="str">
        <f>"I"&amp;all_sampels_cleaned!B600</f>
        <v>I484</v>
      </c>
      <c r="B600" s="209">
        <v>12</v>
      </c>
      <c r="C600" s="209">
        <v>9</v>
      </c>
      <c r="D600" s="15">
        <v>139</v>
      </c>
      <c r="E600" s="15">
        <v>311</v>
      </c>
      <c r="F600" s="15">
        <v>150</v>
      </c>
      <c r="G600" s="15">
        <v>138</v>
      </c>
      <c r="H600" s="15">
        <v>215</v>
      </c>
      <c r="I600" s="15">
        <v>163</v>
      </c>
      <c r="J600" s="15">
        <v>206</v>
      </c>
      <c r="K600" s="15">
        <v>182</v>
      </c>
      <c r="L600" s="15">
        <v>150</v>
      </c>
      <c r="M600" s="15">
        <v>124</v>
      </c>
      <c r="N600" s="15">
        <v>302</v>
      </c>
      <c r="O600" s="15">
        <v>232</v>
      </c>
      <c r="P600" s="15">
        <v>224</v>
      </c>
    </row>
    <row r="601" spans="1:16">
      <c r="A601" s="209" t="str">
        <f>"I"&amp;all_sampels_cleaned!B601</f>
        <v>I484</v>
      </c>
      <c r="B601" s="209">
        <v>12</v>
      </c>
      <c r="C601" s="209">
        <v>9</v>
      </c>
      <c r="D601" s="15">
        <v>143</v>
      </c>
      <c r="E601" s="15">
        <v>302</v>
      </c>
      <c r="F601" s="15">
        <v>142</v>
      </c>
      <c r="G601" s="15">
        <v>150</v>
      </c>
      <c r="H601" s="15">
        <v>215</v>
      </c>
      <c r="I601" s="15">
        <v>166</v>
      </c>
      <c r="J601" s="15">
        <v>202</v>
      </c>
      <c r="K601" s="15">
        <v>196</v>
      </c>
      <c r="L601" s="15">
        <v>162</v>
      </c>
      <c r="M601" s="15">
        <v>134</v>
      </c>
      <c r="N601" s="15">
        <v>302</v>
      </c>
      <c r="O601" s="15">
        <v>232</v>
      </c>
      <c r="P601" s="15">
        <v>194</v>
      </c>
    </row>
    <row r="602" spans="1:16">
      <c r="A602" s="209" t="str">
        <f>"I"&amp;all_sampels_cleaned!B602</f>
        <v>I485</v>
      </c>
      <c r="B602" s="209">
        <v>12</v>
      </c>
      <c r="C602" s="209">
        <v>9</v>
      </c>
      <c r="D602" s="15">
        <v>139</v>
      </c>
      <c r="E602" s="15">
        <v>293</v>
      </c>
      <c r="F602" s="15">
        <v>150</v>
      </c>
      <c r="G602" s="15">
        <v>154</v>
      </c>
      <c r="H602" s="15">
        <v>215</v>
      </c>
      <c r="I602" s="15">
        <v>160</v>
      </c>
      <c r="J602" s="15">
        <v>202</v>
      </c>
      <c r="K602" s="15">
        <v>196</v>
      </c>
      <c r="L602" s="15">
        <v>162</v>
      </c>
      <c r="M602" s="15">
        <v>158</v>
      </c>
      <c r="N602" s="15">
        <v>302</v>
      </c>
      <c r="O602" s="15">
        <v>232</v>
      </c>
      <c r="P602" s="15">
        <v>224</v>
      </c>
    </row>
    <row r="603" spans="1:16">
      <c r="A603" s="209" t="str">
        <f>"I"&amp;all_sampels_cleaned!B603</f>
        <v>I485</v>
      </c>
      <c r="B603" s="209">
        <v>12</v>
      </c>
      <c r="C603" s="209">
        <v>9</v>
      </c>
      <c r="D603" s="15">
        <v>143</v>
      </c>
      <c r="E603" s="15">
        <v>341</v>
      </c>
      <c r="F603" s="15">
        <v>152</v>
      </c>
      <c r="G603" s="15">
        <v>158</v>
      </c>
      <c r="H603" s="15">
        <v>215</v>
      </c>
      <c r="I603" s="15">
        <v>163</v>
      </c>
      <c r="J603" s="15">
        <v>206</v>
      </c>
      <c r="K603" s="15">
        <v>198</v>
      </c>
      <c r="L603" s="15">
        <v>162</v>
      </c>
      <c r="M603" s="15">
        <v>146</v>
      </c>
      <c r="N603" s="15">
        <v>311</v>
      </c>
      <c r="O603" s="15">
        <v>232</v>
      </c>
      <c r="P603" s="15">
        <v>224</v>
      </c>
    </row>
    <row r="604" spans="1:16">
      <c r="A604" s="209" t="str">
        <f>"I"&amp;all_sampels_cleaned!B604</f>
        <v>I556</v>
      </c>
      <c r="B604" s="209">
        <v>12</v>
      </c>
      <c r="C604" s="209">
        <v>9</v>
      </c>
      <c r="D604" s="15">
        <v>143</v>
      </c>
      <c r="E604" s="15">
        <v>302</v>
      </c>
      <c r="F604" s="15">
        <v>144</v>
      </c>
      <c r="G604" s="15">
        <v>150</v>
      </c>
      <c r="H604" s="15">
        <v>194</v>
      </c>
      <c r="I604" s="15">
        <v>163</v>
      </c>
      <c r="J604" s="15">
        <v>206</v>
      </c>
      <c r="K604" s="15">
        <v>182</v>
      </c>
      <c r="L604" s="15">
        <v>150</v>
      </c>
      <c r="M604" s="15">
        <v>150</v>
      </c>
      <c r="N604" s="15">
        <v>302</v>
      </c>
      <c r="O604" s="15">
        <v>232</v>
      </c>
      <c r="P604" s="15">
        <v>224</v>
      </c>
    </row>
    <row r="605" spans="1:16">
      <c r="A605" s="209" t="str">
        <f>"I"&amp;all_sampels_cleaned!B605</f>
        <v>I556</v>
      </c>
      <c r="B605" s="209">
        <v>12</v>
      </c>
      <c r="C605" s="209">
        <v>9</v>
      </c>
      <c r="D605" s="15">
        <v>139</v>
      </c>
      <c r="E605" s="15">
        <v>329</v>
      </c>
      <c r="F605" s="15">
        <v>152</v>
      </c>
      <c r="G605" s="15">
        <v>158</v>
      </c>
      <c r="H605" s="15">
        <v>200</v>
      </c>
      <c r="I605" s="15">
        <v>166</v>
      </c>
      <c r="J605" s="15">
        <v>204</v>
      </c>
      <c r="K605" s="15">
        <v>184</v>
      </c>
      <c r="L605" s="15">
        <v>162</v>
      </c>
      <c r="M605" s="15">
        <v>132</v>
      </c>
      <c r="N605" s="15">
        <v>302</v>
      </c>
      <c r="O605" s="15">
        <v>232</v>
      </c>
      <c r="P605" s="15">
        <v>224</v>
      </c>
    </row>
    <row r="606" spans="1:16">
      <c r="A606" s="209" t="str">
        <f>"I"&amp;all_sampels_cleaned!B606</f>
        <v>I557</v>
      </c>
      <c r="B606" s="209">
        <v>12</v>
      </c>
      <c r="C606" s="209">
        <v>9</v>
      </c>
      <c r="D606" s="15">
        <v>139</v>
      </c>
      <c r="E606" s="15">
        <v>302</v>
      </c>
      <c r="F606" s="15">
        <v>152</v>
      </c>
      <c r="G606" s="15">
        <v>150</v>
      </c>
      <c r="H606" s="15">
        <v>194</v>
      </c>
      <c r="I606" s="15">
        <v>163</v>
      </c>
      <c r="J606" s="15">
        <v>200</v>
      </c>
      <c r="K606" s="15">
        <v>198</v>
      </c>
      <c r="L606" s="15">
        <v>159</v>
      </c>
      <c r="M606" s="15">
        <v>132</v>
      </c>
      <c r="N606" s="15">
        <v>302</v>
      </c>
      <c r="O606" s="15">
        <v>232</v>
      </c>
      <c r="P606" s="15">
        <v>224</v>
      </c>
    </row>
    <row r="607" spans="1:16">
      <c r="A607" s="209" t="str">
        <f>"I"&amp;all_sampels_cleaned!B607</f>
        <v>I557</v>
      </c>
      <c r="B607" s="209">
        <v>12</v>
      </c>
      <c r="C607" s="209">
        <v>9</v>
      </c>
      <c r="D607" s="15">
        <v>143</v>
      </c>
      <c r="E607" s="15">
        <v>338</v>
      </c>
      <c r="F607" s="15">
        <v>154</v>
      </c>
      <c r="G607" s="15">
        <v>186</v>
      </c>
      <c r="H607" s="15">
        <v>194</v>
      </c>
      <c r="I607" s="15">
        <v>166</v>
      </c>
      <c r="J607" s="15">
        <v>200</v>
      </c>
      <c r="K607" s="15">
        <v>200</v>
      </c>
      <c r="L607" s="15">
        <v>162</v>
      </c>
      <c r="M607" s="15">
        <v>158</v>
      </c>
      <c r="N607" s="15">
        <v>302</v>
      </c>
      <c r="O607" s="15">
        <v>232</v>
      </c>
      <c r="P607" s="15">
        <v>224</v>
      </c>
    </row>
    <row r="608" spans="1:16">
      <c r="A608" s="209" t="str">
        <f>"I"&amp;all_sampels_cleaned!B608</f>
        <v>I558</v>
      </c>
      <c r="B608" s="209">
        <v>12</v>
      </c>
      <c r="C608" s="209">
        <v>9</v>
      </c>
      <c r="D608" s="15">
        <v>139</v>
      </c>
      <c r="E608" s="15">
        <v>302</v>
      </c>
      <c r="F608" s="15">
        <v>152</v>
      </c>
      <c r="G608" s="15">
        <v>150</v>
      </c>
      <c r="H608" s="15">
        <v>194</v>
      </c>
      <c r="I608" s="15">
        <v>166</v>
      </c>
      <c r="J608" s="15">
        <v>200</v>
      </c>
      <c r="K608" s="15">
        <v>196</v>
      </c>
      <c r="L608" s="15">
        <v>150</v>
      </c>
      <c r="M608" s="15">
        <v>146</v>
      </c>
      <c r="N608" s="15">
        <v>302</v>
      </c>
      <c r="O608" s="15">
        <v>232</v>
      </c>
      <c r="P608" s="15">
        <v>224</v>
      </c>
    </row>
    <row r="609" spans="1:16">
      <c r="A609" s="209" t="str">
        <f>"I"&amp;all_sampels_cleaned!B609</f>
        <v>I558</v>
      </c>
      <c r="B609" s="209">
        <v>12</v>
      </c>
      <c r="C609" s="209">
        <v>9</v>
      </c>
      <c r="D609" s="15">
        <v>143</v>
      </c>
      <c r="E609" s="15">
        <v>302</v>
      </c>
      <c r="F609" s="15">
        <v>126</v>
      </c>
      <c r="G609" s="15">
        <v>150</v>
      </c>
      <c r="H609" s="15">
        <v>215</v>
      </c>
      <c r="I609" s="15">
        <v>154</v>
      </c>
      <c r="J609" s="15">
        <v>202</v>
      </c>
      <c r="K609" s="15">
        <v>196</v>
      </c>
      <c r="L609" s="15">
        <v>162</v>
      </c>
      <c r="M609" s="15">
        <v>150</v>
      </c>
      <c r="N609" s="15">
        <v>302</v>
      </c>
      <c r="O609" s="15">
        <v>232</v>
      </c>
      <c r="P609" s="15">
        <v>224</v>
      </c>
    </row>
    <row r="610" spans="1:16">
      <c r="A610" s="209" t="str">
        <f>"I"&amp;all_sampels_cleaned!B610</f>
        <v>I559</v>
      </c>
      <c r="B610" s="209">
        <v>12</v>
      </c>
      <c r="C610" s="209">
        <v>9</v>
      </c>
      <c r="D610" s="15">
        <v>139</v>
      </c>
      <c r="E610" s="15">
        <v>302</v>
      </c>
      <c r="F610" s="15">
        <v>154</v>
      </c>
      <c r="G610" s="15">
        <v>150</v>
      </c>
      <c r="H610" s="15">
        <v>194</v>
      </c>
      <c r="I610" s="15">
        <v>163</v>
      </c>
      <c r="J610" s="15">
        <v>202</v>
      </c>
      <c r="K610" s="15">
        <v>196</v>
      </c>
      <c r="L610" s="15">
        <v>150</v>
      </c>
      <c r="M610" s="15">
        <v>150</v>
      </c>
      <c r="N610" s="15">
        <v>302</v>
      </c>
      <c r="O610" s="15">
        <v>232</v>
      </c>
      <c r="P610" s="15">
        <v>224</v>
      </c>
    </row>
    <row r="611" spans="1:16">
      <c r="A611" s="209" t="str">
        <f>"I"&amp;all_sampels_cleaned!B611</f>
        <v>I559</v>
      </c>
      <c r="B611" s="209">
        <v>12</v>
      </c>
      <c r="C611" s="209">
        <v>9</v>
      </c>
      <c r="D611" s="15">
        <v>143</v>
      </c>
      <c r="E611" s="15">
        <v>302</v>
      </c>
      <c r="F611" s="15">
        <v>150</v>
      </c>
      <c r="G611" s="15">
        <v>154</v>
      </c>
      <c r="H611" s="15">
        <v>215</v>
      </c>
      <c r="I611" s="15">
        <v>166</v>
      </c>
      <c r="J611" s="15">
        <v>204</v>
      </c>
      <c r="K611" s="15">
        <v>176</v>
      </c>
      <c r="L611" s="15">
        <v>162</v>
      </c>
      <c r="M611" s="15">
        <v>132</v>
      </c>
      <c r="N611" s="15">
        <v>311</v>
      </c>
      <c r="O611" s="15">
        <v>232</v>
      </c>
      <c r="P611" s="15">
        <v>224</v>
      </c>
    </row>
    <row r="612" spans="1:16">
      <c r="A612" s="209" t="str">
        <f>"I"&amp;all_sampels_cleaned!B612</f>
        <v>I560</v>
      </c>
      <c r="B612" s="209">
        <v>12</v>
      </c>
      <c r="C612" s="209">
        <v>9</v>
      </c>
      <c r="D612" s="15">
        <v>139</v>
      </c>
      <c r="E612" s="15">
        <v>302</v>
      </c>
      <c r="F612" s="15">
        <v>152</v>
      </c>
      <c r="G612" s="15">
        <v>138</v>
      </c>
      <c r="H612" s="15">
        <v>194</v>
      </c>
      <c r="I612" s="15">
        <v>166</v>
      </c>
      <c r="J612" s="15">
        <v>200</v>
      </c>
      <c r="K612" s="15">
        <v>184</v>
      </c>
      <c r="L612" s="15">
        <v>162</v>
      </c>
      <c r="M612" s="15">
        <v>146</v>
      </c>
      <c r="N612" s="15">
        <v>293</v>
      </c>
      <c r="O612" s="15">
        <v>232</v>
      </c>
      <c r="P612" s="15">
        <v>224</v>
      </c>
    </row>
    <row r="613" spans="1:16">
      <c r="A613" s="209" t="str">
        <f>"I"&amp;all_sampels_cleaned!B613</f>
        <v>I560</v>
      </c>
      <c r="B613" s="209">
        <v>12</v>
      </c>
      <c r="C613" s="209">
        <v>9</v>
      </c>
      <c r="D613" s="15">
        <v>143</v>
      </c>
      <c r="E613" s="15">
        <v>332</v>
      </c>
      <c r="F613" s="15">
        <v>154</v>
      </c>
      <c r="G613" s="15">
        <v>148</v>
      </c>
      <c r="H613" s="15">
        <v>215</v>
      </c>
      <c r="I613" s="15">
        <v>166</v>
      </c>
      <c r="J613" s="15">
        <v>202</v>
      </c>
      <c r="K613" s="15">
        <v>184</v>
      </c>
      <c r="L613" s="15">
        <v>168</v>
      </c>
      <c r="M613" s="15">
        <v>150</v>
      </c>
      <c r="N613" s="15">
        <v>311</v>
      </c>
      <c r="O613" s="15">
        <v>232</v>
      </c>
      <c r="P613" s="15">
        <v>224</v>
      </c>
    </row>
    <row r="614" spans="1:16">
      <c r="A614" s="209" t="str">
        <f>"I"&amp;all_sampels_cleaned!B614</f>
        <v>I561</v>
      </c>
      <c r="B614" s="209">
        <v>12</v>
      </c>
      <c r="C614" s="209">
        <v>9</v>
      </c>
      <c r="D614" s="15">
        <v>139</v>
      </c>
      <c r="E614" s="15">
        <v>302</v>
      </c>
      <c r="F614" s="15">
        <v>154</v>
      </c>
      <c r="G614" s="15">
        <v>150</v>
      </c>
      <c r="H614" s="15">
        <v>194</v>
      </c>
      <c r="I614" s="15">
        <v>163</v>
      </c>
      <c r="J614" s="15">
        <v>200</v>
      </c>
      <c r="K614" s="15">
        <v>196</v>
      </c>
      <c r="L614" s="15">
        <v>159</v>
      </c>
      <c r="M614" s="15">
        <v>150</v>
      </c>
      <c r="N614" s="15">
        <v>302</v>
      </c>
      <c r="O614" s="15">
        <v>232</v>
      </c>
      <c r="P614" s="15">
        <v>224</v>
      </c>
    </row>
    <row r="615" spans="1:16">
      <c r="A615" s="209" t="str">
        <f>"I"&amp;all_sampels_cleaned!B615</f>
        <v>I561</v>
      </c>
      <c r="B615" s="209">
        <v>12</v>
      </c>
      <c r="C615" s="209">
        <v>9</v>
      </c>
      <c r="D615" s="15">
        <v>143</v>
      </c>
      <c r="E615" s="15">
        <v>302</v>
      </c>
      <c r="F615" s="15">
        <v>152</v>
      </c>
      <c r="G615" s="15">
        <v>154</v>
      </c>
      <c r="H615" s="15">
        <v>200</v>
      </c>
      <c r="I615" s="15">
        <v>166</v>
      </c>
      <c r="J615" s="15">
        <v>200</v>
      </c>
      <c r="K615" s="15">
        <v>196</v>
      </c>
      <c r="L615" s="15">
        <v>162</v>
      </c>
      <c r="M615" s="15">
        <v>124</v>
      </c>
      <c r="N615" s="15">
        <v>302</v>
      </c>
      <c r="O615" s="15">
        <v>216</v>
      </c>
      <c r="P615" s="15">
        <v>217</v>
      </c>
    </row>
    <row r="616" spans="1:16">
      <c r="A616" s="209" t="str">
        <f>"I"&amp;all_sampels_cleaned!B616</f>
        <v>I562</v>
      </c>
      <c r="B616" s="209">
        <v>12</v>
      </c>
      <c r="C616" s="209">
        <v>9</v>
      </c>
      <c r="D616" s="15">
        <v>139</v>
      </c>
      <c r="E616" s="15">
        <v>302</v>
      </c>
      <c r="F616" s="15">
        <v>152</v>
      </c>
      <c r="G616" s="15">
        <v>178</v>
      </c>
      <c r="H616" s="15">
        <v>194</v>
      </c>
      <c r="I616" s="15">
        <v>163</v>
      </c>
      <c r="J616" s="15">
        <v>202</v>
      </c>
      <c r="K616" s="15">
        <v>196</v>
      </c>
      <c r="L616" s="15">
        <v>150</v>
      </c>
      <c r="M616" s="15">
        <v>124</v>
      </c>
      <c r="N616" s="15">
        <v>302</v>
      </c>
      <c r="O616" s="15">
        <v>232</v>
      </c>
      <c r="P616" s="15">
        <v>224</v>
      </c>
    </row>
    <row r="617" spans="1:16">
      <c r="A617" s="209" t="str">
        <f>"I"&amp;all_sampels_cleaned!B617</f>
        <v>I562</v>
      </c>
      <c r="B617" s="209">
        <v>12</v>
      </c>
      <c r="C617" s="209">
        <v>9</v>
      </c>
      <c r="D617" s="15">
        <v>143</v>
      </c>
      <c r="E617" s="15">
        <v>329</v>
      </c>
      <c r="F617" s="15">
        <v>152</v>
      </c>
      <c r="G617" s="15">
        <v>138</v>
      </c>
      <c r="H617" s="15">
        <v>194</v>
      </c>
      <c r="I617" s="15">
        <v>166</v>
      </c>
      <c r="J617" s="15">
        <v>204</v>
      </c>
      <c r="K617" s="15">
        <v>196</v>
      </c>
      <c r="L617" s="15">
        <v>162</v>
      </c>
      <c r="M617" s="15">
        <v>134</v>
      </c>
      <c r="N617" s="15">
        <v>302</v>
      </c>
      <c r="O617" s="15">
        <v>232</v>
      </c>
      <c r="P617" s="15">
        <v>224</v>
      </c>
    </row>
    <row r="618" spans="1:16">
      <c r="A618" s="209" t="str">
        <f>"I"&amp;all_sampels_cleaned!B618</f>
        <v>I563</v>
      </c>
      <c r="B618" s="209">
        <v>12</v>
      </c>
      <c r="C618" s="209">
        <v>9</v>
      </c>
      <c r="D618" s="15">
        <v>139</v>
      </c>
      <c r="E618" s="15">
        <v>302</v>
      </c>
      <c r="F618" s="15">
        <v>154</v>
      </c>
      <c r="G618" s="15">
        <v>150</v>
      </c>
      <c r="H618" s="15">
        <v>194</v>
      </c>
      <c r="I618" s="15">
        <v>163</v>
      </c>
      <c r="J618" s="15">
        <v>204</v>
      </c>
      <c r="K618" s="15">
        <v>182</v>
      </c>
      <c r="L618" s="15">
        <v>159</v>
      </c>
      <c r="M618" s="15">
        <v>196</v>
      </c>
      <c r="N618" s="15">
        <v>302</v>
      </c>
      <c r="O618" s="15">
        <v>232</v>
      </c>
      <c r="P618" s="15">
        <v>224</v>
      </c>
    </row>
    <row r="619" spans="1:16">
      <c r="A619" s="209" t="str">
        <f>"I"&amp;all_sampels_cleaned!B619</f>
        <v>I563</v>
      </c>
      <c r="B619" s="209">
        <v>12</v>
      </c>
      <c r="C619" s="209">
        <v>9</v>
      </c>
      <c r="D619" s="15">
        <v>143</v>
      </c>
      <c r="E619" s="15">
        <v>302</v>
      </c>
      <c r="F619" s="15">
        <v>152</v>
      </c>
      <c r="G619" s="15">
        <v>158</v>
      </c>
      <c r="H619" s="15">
        <v>215</v>
      </c>
      <c r="I619" s="15">
        <v>163</v>
      </c>
      <c r="J619" s="15">
        <v>198</v>
      </c>
      <c r="K619" s="15">
        <v>184</v>
      </c>
      <c r="L619" s="15">
        <v>162</v>
      </c>
      <c r="M619" s="15">
        <v>134</v>
      </c>
      <c r="N619" s="15">
        <v>293</v>
      </c>
      <c r="O619" s="15">
        <v>232</v>
      </c>
      <c r="P619" s="15">
        <v>214</v>
      </c>
    </row>
    <row r="620" spans="1:16">
      <c r="A620" s="209" t="str">
        <f>"I"&amp;all_sampels_cleaned!B620</f>
        <v>I564</v>
      </c>
      <c r="B620" s="209">
        <v>12</v>
      </c>
      <c r="C620" s="209">
        <v>9</v>
      </c>
      <c r="D620" s="15">
        <v>139</v>
      </c>
      <c r="E620" s="15">
        <v>302</v>
      </c>
      <c r="F620" s="15">
        <v>154</v>
      </c>
      <c r="G620" s="15">
        <v>150</v>
      </c>
      <c r="H620" s="15">
        <v>194</v>
      </c>
      <c r="I620" s="15">
        <v>163</v>
      </c>
      <c r="J620" s="15">
        <v>200</v>
      </c>
      <c r="K620" s="15">
        <v>196</v>
      </c>
      <c r="L620" s="15">
        <v>150</v>
      </c>
      <c r="M620" s="15">
        <v>124</v>
      </c>
      <c r="N620" s="15">
        <v>293</v>
      </c>
      <c r="O620" s="15">
        <v>232</v>
      </c>
      <c r="P620" s="15">
        <v>224</v>
      </c>
    </row>
    <row r="621" spans="1:16">
      <c r="A621" s="209" t="str">
        <f>"I"&amp;all_sampels_cleaned!B621</f>
        <v>I564</v>
      </c>
      <c r="B621" s="209">
        <v>12</v>
      </c>
      <c r="C621" s="209">
        <v>9</v>
      </c>
      <c r="D621" s="15">
        <v>143</v>
      </c>
      <c r="E621" s="15">
        <v>326</v>
      </c>
      <c r="F621" s="15">
        <v>152</v>
      </c>
      <c r="G621" s="15">
        <v>138</v>
      </c>
      <c r="H621" s="15">
        <v>197</v>
      </c>
      <c r="I621" s="15">
        <v>163</v>
      </c>
      <c r="J621" s="15">
        <v>202</v>
      </c>
      <c r="K621" s="15">
        <v>196</v>
      </c>
      <c r="L621" s="15">
        <v>162</v>
      </c>
      <c r="M621" s="15">
        <v>134</v>
      </c>
      <c r="N621" s="15">
        <v>293</v>
      </c>
      <c r="O621" s="15">
        <v>216</v>
      </c>
      <c r="P621" s="15">
        <v>224</v>
      </c>
    </row>
    <row r="622" spans="1:16">
      <c r="A622" s="209" t="str">
        <f>"I"&amp;all_sampels_cleaned!B622</f>
        <v>I565</v>
      </c>
      <c r="B622" s="209">
        <v>12</v>
      </c>
      <c r="C622" s="209">
        <v>9</v>
      </c>
      <c r="D622" s="15">
        <v>139</v>
      </c>
      <c r="E622" s="15">
        <v>302</v>
      </c>
      <c r="F622" s="15">
        <v>154</v>
      </c>
      <c r="G622" s="15">
        <v>150</v>
      </c>
      <c r="H622" s="15">
        <v>194</v>
      </c>
      <c r="I622" s="15">
        <v>163</v>
      </c>
      <c r="J622" s="15">
        <v>206</v>
      </c>
      <c r="K622" s="15">
        <v>182</v>
      </c>
      <c r="L622" s="15">
        <v>162</v>
      </c>
      <c r="M622" s="15">
        <v>134</v>
      </c>
      <c r="N622" s="15">
        <v>302</v>
      </c>
      <c r="O622" s="15">
        <v>232</v>
      </c>
      <c r="P622" s="15">
        <v>224</v>
      </c>
    </row>
    <row r="623" spans="1:16">
      <c r="A623" s="209" t="str">
        <f>"I"&amp;all_sampels_cleaned!B623</f>
        <v>I565</v>
      </c>
      <c r="B623" s="209">
        <v>12</v>
      </c>
      <c r="C623" s="209">
        <v>9</v>
      </c>
      <c r="D623" s="15">
        <v>143</v>
      </c>
      <c r="E623" s="15">
        <v>329</v>
      </c>
      <c r="F623" s="15">
        <v>154</v>
      </c>
      <c r="G623" s="15">
        <v>150</v>
      </c>
      <c r="H623" s="15">
        <v>215</v>
      </c>
      <c r="I623" s="15">
        <v>166</v>
      </c>
      <c r="J623" s="15">
        <v>200</v>
      </c>
      <c r="K623" s="15">
        <v>196</v>
      </c>
      <c r="L623" s="15">
        <v>150</v>
      </c>
      <c r="M623" s="15">
        <v>124</v>
      </c>
      <c r="N623" s="15">
        <v>302</v>
      </c>
      <c r="O623" s="15">
        <v>232</v>
      </c>
      <c r="P623" s="15">
        <v>224</v>
      </c>
    </row>
    <row r="624" spans="1:16">
      <c r="A624" s="209" t="str">
        <f>"I"&amp;all_sampels_cleaned!B624</f>
        <v>I566</v>
      </c>
      <c r="B624" s="209">
        <v>12</v>
      </c>
      <c r="C624" s="209">
        <v>9</v>
      </c>
      <c r="D624" s="15">
        <v>139</v>
      </c>
      <c r="E624" s="15">
        <v>302</v>
      </c>
      <c r="F624" s="15">
        <v>154</v>
      </c>
      <c r="G624" s="15">
        <v>150</v>
      </c>
      <c r="H624" s="15">
        <v>194</v>
      </c>
      <c r="I624" s="15">
        <v>163</v>
      </c>
      <c r="J624" s="15">
        <v>200</v>
      </c>
      <c r="K624" s="15">
        <v>182</v>
      </c>
      <c r="L624" s="15">
        <v>150</v>
      </c>
      <c r="M624" s="15">
        <v>124</v>
      </c>
      <c r="N624" s="15">
        <v>302</v>
      </c>
      <c r="O624" s="15">
        <v>232</v>
      </c>
      <c r="P624" s="15">
        <v>224</v>
      </c>
    </row>
    <row r="625" spans="1:16">
      <c r="A625" s="209" t="str">
        <f>"I"&amp;all_sampels_cleaned!B625</f>
        <v>I566</v>
      </c>
      <c r="B625" s="209">
        <v>12</v>
      </c>
      <c r="C625" s="209">
        <v>9</v>
      </c>
      <c r="D625" s="15">
        <v>143</v>
      </c>
      <c r="E625" s="15">
        <v>302</v>
      </c>
      <c r="F625" s="15">
        <v>154</v>
      </c>
      <c r="G625" s="15">
        <v>154</v>
      </c>
      <c r="H625" s="15">
        <v>194</v>
      </c>
      <c r="I625" s="15">
        <v>160</v>
      </c>
      <c r="J625" s="15">
        <v>206</v>
      </c>
      <c r="K625" s="15">
        <v>196</v>
      </c>
      <c r="L625" s="15">
        <v>162</v>
      </c>
      <c r="M625" s="15">
        <v>134</v>
      </c>
      <c r="N625" s="15">
        <v>302</v>
      </c>
      <c r="O625" s="15">
        <v>232</v>
      </c>
      <c r="P625" s="15">
        <v>224</v>
      </c>
    </row>
    <row r="626" spans="1:16">
      <c r="A626" s="209" t="str">
        <f>"I"&amp;all_sampels_cleaned!B626</f>
        <v>I567</v>
      </c>
      <c r="B626" s="209">
        <v>12</v>
      </c>
      <c r="C626" s="209">
        <v>9</v>
      </c>
      <c r="D626" s="15">
        <v>139</v>
      </c>
      <c r="E626" s="15">
        <v>302</v>
      </c>
      <c r="F626" s="15">
        <v>154</v>
      </c>
      <c r="G626" s="15">
        <v>150</v>
      </c>
      <c r="H626" s="15">
        <v>194</v>
      </c>
      <c r="I626" s="15">
        <v>166</v>
      </c>
      <c r="J626" s="15">
        <v>206</v>
      </c>
      <c r="K626" s="15">
        <v>196</v>
      </c>
      <c r="L626" s="15">
        <v>150</v>
      </c>
      <c r="M626" s="15">
        <v>150</v>
      </c>
      <c r="N626" s="15">
        <v>302</v>
      </c>
      <c r="O626" s="15">
        <v>232</v>
      </c>
      <c r="P626" s="15">
        <v>224</v>
      </c>
    </row>
    <row r="627" spans="1:16">
      <c r="A627" s="209" t="str">
        <f>"I"&amp;all_sampels_cleaned!B627</f>
        <v>I567</v>
      </c>
      <c r="B627" s="209">
        <v>12</v>
      </c>
      <c r="C627" s="209">
        <v>9</v>
      </c>
      <c r="D627" s="15">
        <v>143</v>
      </c>
      <c r="E627" s="15">
        <v>338</v>
      </c>
      <c r="F627" s="15">
        <v>148</v>
      </c>
      <c r="G627" s="15">
        <v>138</v>
      </c>
      <c r="H627" s="15">
        <v>194</v>
      </c>
      <c r="I627" s="15">
        <v>160</v>
      </c>
      <c r="J627" s="15">
        <v>200</v>
      </c>
      <c r="K627" s="15">
        <v>196</v>
      </c>
      <c r="L627" s="15">
        <v>162</v>
      </c>
      <c r="M627" s="15">
        <v>152</v>
      </c>
      <c r="N627" s="15">
        <v>302</v>
      </c>
      <c r="O627" s="15">
        <v>232</v>
      </c>
      <c r="P627" s="15">
        <v>230</v>
      </c>
    </row>
    <row r="628" spans="1:16">
      <c r="A628" s="209" t="str">
        <f>"I"&amp;all_sampels_cleaned!B628</f>
        <v>I568</v>
      </c>
      <c r="B628" s="209">
        <v>12</v>
      </c>
      <c r="C628" s="209">
        <v>9</v>
      </c>
      <c r="D628" s="15">
        <v>139</v>
      </c>
      <c r="E628" s="15">
        <v>302</v>
      </c>
      <c r="F628" s="15">
        <v>154</v>
      </c>
      <c r="G628" s="15">
        <v>138</v>
      </c>
      <c r="H628" s="15">
        <v>200</v>
      </c>
      <c r="I628" s="15">
        <v>163</v>
      </c>
      <c r="J628" s="15">
        <v>202</v>
      </c>
      <c r="K628" s="15">
        <v>196</v>
      </c>
      <c r="L628" s="15">
        <v>162</v>
      </c>
      <c r="M628" s="15">
        <v>124</v>
      </c>
      <c r="N628" s="15">
        <v>302</v>
      </c>
      <c r="O628" s="15">
        <v>232</v>
      </c>
      <c r="P628" s="15">
        <v>224</v>
      </c>
    </row>
    <row r="629" spans="1:16">
      <c r="A629" s="209" t="str">
        <f>"I"&amp;all_sampels_cleaned!B629</f>
        <v>I568</v>
      </c>
      <c r="B629" s="209">
        <v>12</v>
      </c>
      <c r="C629" s="209">
        <v>9</v>
      </c>
      <c r="D629" s="15">
        <v>143</v>
      </c>
      <c r="E629" s="15">
        <v>302</v>
      </c>
      <c r="F629" s="15">
        <v>150</v>
      </c>
      <c r="G629" s="15">
        <v>150</v>
      </c>
      <c r="H629" s="15">
        <v>215</v>
      </c>
      <c r="I629" s="15">
        <v>166</v>
      </c>
      <c r="J629" s="15">
        <v>202</v>
      </c>
      <c r="K629" s="15">
        <v>182</v>
      </c>
      <c r="L629" s="15">
        <v>150</v>
      </c>
      <c r="M629" s="15">
        <v>134</v>
      </c>
      <c r="N629" s="15">
        <v>311</v>
      </c>
      <c r="O629" s="15">
        <v>232</v>
      </c>
      <c r="P629" s="15">
        <v>227</v>
      </c>
    </row>
    <row r="630" spans="1:16">
      <c r="A630" s="209" t="str">
        <f>"I"&amp;all_sampels_cleaned!B630</f>
        <v>I569</v>
      </c>
      <c r="B630" s="209">
        <v>12</v>
      </c>
      <c r="C630" s="209">
        <v>9</v>
      </c>
      <c r="D630" s="15">
        <v>139</v>
      </c>
      <c r="E630" s="15">
        <v>302</v>
      </c>
      <c r="F630" s="15">
        <v>154</v>
      </c>
      <c r="G630" s="15">
        <v>150</v>
      </c>
      <c r="H630" s="15">
        <v>194</v>
      </c>
      <c r="I630" s="15">
        <v>163</v>
      </c>
      <c r="J630" s="15">
        <v>200</v>
      </c>
      <c r="K630" s="15">
        <v>200</v>
      </c>
      <c r="L630" s="15">
        <v>150</v>
      </c>
      <c r="M630" s="15">
        <v>124</v>
      </c>
      <c r="N630" s="15">
        <v>302</v>
      </c>
      <c r="O630" s="15">
        <v>232</v>
      </c>
      <c r="P630" s="15">
        <v>224</v>
      </c>
    </row>
    <row r="631" spans="1:16">
      <c r="A631" s="209" t="str">
        <f>"I"&amp;all_sampels_cleaned!B631</f>
        <v>I569</v>
      </c>
      <c r="B631" s="209">
        <v>12</v>
      </c>
      <c r="C631" s="209">
        <v>9</v>
      </c>
      <c r="D631" s="15">
        <v>143</v>
      </c>
      <c r="E631" s="15">
        <v>329</v>
      </c>
      <c r="F631" s="15">
        <v>150</v>
      </c>
      <c r="G631" s="15">
        <v>150</v>
      </c>
      <c r="H631" s="15">
        <v>197</v>
      </c>
      <c r="I631" s="15">
        <v>160</v>
      </c>
      <c r="J631" s="15">
        <v>204</v>
      </c>
      <c r="K631" s="15">
        <v>186</v>
      </c>
      <c r="L631" s="15">
        <v>162</v>
      </c>
      <c r="M631" s="15">
        <v>134</v>
      </c>
      <c r="N631" s="15">
        <v>311</v>
      </c>
      <c r="O631" s="15">
        <v>232</v>
      </c>
      <c r="P631" s="15">
        <v>224</v>
      </c>
    </row>
    <row r="632" spans="1:16">
      <c r="A632" s="209" t="str">
        <f>"I"&amp;all_sampels_cleaned!B632</f>
        <v>I570</v>
      </c>
      <c r="B632" s="209">
        <v>12</v>
      </c>
      <c r="C632" s="209">
        <v>9</v>
      </c>
      <c r="D632" s="15">
        <v>139</v>
      </c>
      <c r="E632" s="15">
        <v>329</v>
      </c>
      <c r="F632" s="15">
        <v>154</v>
      </c>
      <c r="G632" s="15">
        <v>138</v>
      </c>
      <c r="H632" s="15">
        <v>197</v>
      </c>
      <c r="I632" s="15">
        <v>163</v>
      </c>
      <c r="J632" s="15">
        <v>200</v>
      </c>
      <c r="K632" s="15">
        <v>182</v>
      </c>
      <c r="L632" s="15">
        <v>150</v>
      </c>
      <c r="M632" s="15">
        <v>124</v>
      </c>
      <c r="N632" s="15">
        <v>302</v>
      </c>
      <c r="O632" s="15">
        <v>232</v>
      </c>
      <c r="P632" s="15">
        <v>194</v>
      </c>
    </row>
    <row r="633" spans="1:16">
      <c r="A633" s="209" t="str">
        <f>"I"&amp;all_sampels_cleaned!B633</f>
        <v>I570</v>
      </c>
      <c r="B633" s="209">
        <v>12</v>
      </c>
      <c r="C633" s="209">
        <v>9</v>
      </c>
      <c r="D633" s="15">
        <v>139</v>
      </c>
      <c r="E633" s="15">
        <v>329</v>
      </c>
      <c r="F633" s="15">
        <v>150</v>
      </c>
      <c r="G633" s="15">
        <v>150</v>
      </c>
      <c r="H633" s="15">
        <v>215</v>
      </c>
      <c r="I633" s="15">
        <v>163</v>
      </c>
      <c r="J633" s="15">
        <v>202</v>
      </c>
      <c r="K633" s="15">
        <v>196</v>
      </c>
      <c r="L633" s="15">
        <v>168</v>
      </c>
      <c r="M633" s="15">
        <v>134</v>
      </c>
      <c r="N633" s="15">
        <v>302</v>
      </c>
      <c r="O633" s="15">
        <v>232</v>
      </c>
      <c r="P633" s="15">
        <v>230</v>
      </c>
    </row>
    <row r="634" spans="1:16">
      <c r="A634" s="209" t="e">
        <f>"I"&amp;all_sampels_cleaned!#REF!</f>
        <v>#REF!</v>
      </c>
      <c r="B634" s="209">
        <v>13</v>
      </c>
      <c r="C634" s="209">
        <v>-9</v>
      </c>
      <c r="D634" s="15">
        <v>139</v>
      </c>
      <c r="E634" s="15">
        <v>302</v>
      </c>
      <c r="F634" s="15">
        <v>152</v>
      </c>
      <c r="G634" s="15">
        <v>150</v>
      </c>
      <c r="H634" s="15">
        <v>194</v>
      </c>
      <c r="I634" s="15">
        <v>163</v>
      </c>
      <c r="J634" s="15">
        <v>200</v>
      </c>
      <c r="K634" s="15">
        <v>196</v>
      </c>
      <c r="L634" s="15">
        <v>162</v>
      </c>
      <c r="M634" s="15">
        <v>145</v>
      </c>
      <c r="N634" s="15">
        <v>302</v>
      </c>
      <c r="O634" s="15">
        <v>232</v>
      </c>
      <c r="P634" s="15">
        <v>224</v>
      </c>
    </row>
    <row r="635" spans="1:16">
      <c r="A635" s="209" t="e">
        <f>"I"&amp;all_sampels_cleaned!#REF!</f>
        <v>#REF!</v>
      </c>
      <c r="B635" s="209">
        <v>13</v>
      </c>
      <c r="C635" s="209">
        <v>-9</v>
      </c>
      <c r="D635" s="15">
        <v>131</v>
      </c>
      <c r="E635" s="15">
        <v>293</v>
      </c>
      <c r="F635" s="15">
        <v>140</v>
      </c>
      <c r="G635" s="15">
        <v>186</v>
      </c>
      <c r="H635" s="15">
        <v>194</v>
      </c>
      <c r="I635" s="15">
        <v>163</v>
      </c>
      <c r="J635" s="15">
        <v>202</v>
      </c>
      <c r="K635" s="15">
        <v>184</v>
      </c>
      <c r="L635" s="15">
        <v>162</v>
      </c>
      <c r="M635" s="15">
        <v>158</v>
      </c>
      <c r="N635" s="15">
        <v>302</v>
      </c>
      <c r="O635" s="15">
        <v>232</v>
      </c>
      <c r="P635" s="15">
        <v>224</v>
      </c>
    </row>
    <row r="636" spans="1:16">
      <c r="A636" s="209" t="e">
        <f>"I"&amp;all_sampels_cleaned!#REF!</f>
        <v>#REF!</v>
      </c>
      <c r="B636" s="209">
        <v>13</v>
      </c>
      <c r="C636" s="209">
        <v>-9</v>
      </c>
      <c r="D636" s="15">
        <v>143</v>
      </c>
      <c r="E636" s="15">
        <v>302</v>
      </c>
      <c r="F636" s="15">
        <v>140</v>
      </c>
      <c r="G636" s="15">
        <v>154</v>
      </c>
      <c r="H636" s="15">
        <v>194</v>
      </c>
      <c r="I636" s="15">
        <v>163</v>
      </c>
      <c r="J636" s="15">
        <v>202</v>
      </c>
      <c r="K636" s="15">
        <v>182</v>
      </c>
      <c r="L636" s="15">
        <v>162</v>
      </c>
      <c r="M636" s="15">
        <v>134</v>
      </c>
      <c r="N636" s="15">
        <v>302</v>
      </c>
      <c r="O636" s="15">
        <v>232</v>
      </c>
      <c r="P636" s="15">
        <v>214</v>
      </c>
    </row>
    <row r="637" spans="1:16">
      <c r="A637" s="209" t="e">
        <f>"I"&amp;all_sampels_cleaned!#REF!</f>
        <v>#REF!</v>
      </c>
      <c r="B637" s="209">
        <v>13</v>
      </c>
      <c r="C637" s="209">
        <v>-9</v>
      </c>
      <c r="D637" s="15">
        <v>131</v>
      </c>
      <c r="E637" s="15">
        <v>326</v>
      </c>
      <c r="F637" s="15">
        <v>154</v>
      </c>
      <c r="G637" s="15">
        <v>182</v>
      </c>
      <c r="H637" s="15">
        <v>194</v>
      </c>
      <c r="I637" s="15">
        <v>163</v>
      </c>
      <c r="J637" s="15">
        <v>204</v>
      </c>
      <c r="K637" s="15">
        <v>196</v>
      </c>
      <c r="L637" s="15">
        <v>156</v>
      </c>
      <c r="M637" s="15">
        <v>134</v>
      </c>
      <c r="N637" s="15">
        <v>302</v>
      </c>
      <c r="O637" s="15">
        <v>232</v>
      </c>
      <c r="P637" s="15">
        <v>232</v>
      </c>
    </row>
    <row r="638" spans="1:16">
      <c r="A638" s="209" t="e">
        <f>"I"&amp;all_sampels_cleaned!#REF!</f>
        <v>#REF!</v>
      </c>
      <c r="B638" s="209">
        <v>13</v>
      </c>
      <c r="C638" s="209">
        <v>-9</v>
      </c>
      <c r="D638" s="15">
        <v>139</v>
      </c>
      <c r="E638" s="15">
        <v>302</v>
      </c>
      <c r="F638" s="15">
        <v>152</v>
      </c>
      <c r="G638" s="15">
        <v>154</v>
      </c>
      <c r="H638" s="15">
        <v>194</v>
      </c>
      <c r="I638" s="15">
        <v>163</v>
      </c>
      <c r="J638" s="15">
        <v>202</v>
      </c>
      <c r="K638" s="15">
        <v>196</v>
      </c>
      <c r="L638" s="15">
        <v>168</v>
      </c>
      <c r="M638" s="15">
        <v>150</v>
      </c>
      <c r="N638" s="15">
        <v>302</v>
      </c>
      <c r="O638" s="15">
        <v>232</v>
      </c>
      <c r="P638" s="15">
        <v>224</v>
      </c>
    </row>
    <row r="639" spans="1:16">
      <c r="A639" s="209" t="e">
        <f>"I"&amp;all_sampels_cleaned!#REF!</f>
        <v>#REF!</v>
      </c>
      <c r="B639" s="209">
        <v>13</v>
      </c>
      <c r="C639" s="209">
        <v>-9</v>
      </c>
      <c r="D639" s="15">
        <v>143</v>
      </c>
      <c r="E639" s="15">
        <v>338</v>
      </c>
      <c r="F639" s="15">
        <v>140</v>
      </c>
      <c r="G639" s="15">
        <v>132</v>
      </c>
      <c r="H639" s="15">
        <v>194</v>
      </c>
      <c r="I639" s="15">
        <v>166</v>
      </c>
      <c r="J639" s="15">
        <v>206</v>
      </c>
      <c r="K639" s="15">
        <v>196</v>
      </c>
      <c r="L639" s="15">
        <v>168</v>
      </c>
      <c r="M639" s="15">
        <v>132</v>
      </c>
      <c r="N639" s="15">
        <v>302</v>
      </c>
      <c r="O639" s="15">
        <v>232</v>
      </c>
      <c r="P639" s="15">
        <v>230</v>
      </c>
    </row>
    <row r="640" spans="1:16">
      <c r="A640" s="209" t="e">
        <f>"I"&amp;all_sampels_cleaned!#REF!</f>
        <v>#REF!</v>
      </c>
      <c r="B640" s="209">
        <v>13</v>
      </c>
      <c r="C640" s="209">
        <v>-9</v>
      </c>
      <c r="D640" s="15">
        <v>139</v>
      </c>
      <c r="E640" s="15">
        <v>329</v>
      </c>
      <c r="F640" s="15">
        <v>152</v>
      </c>
      <c r="G640" s="15">
        <v>186</v>
      </c>
      <c r="H640" s="15">
        <v>194</v>
      </c>
      <c r="I640" s="15">
        <v>163</v>
      </c>
      <c r="J640" s="15">
        <v>202</v>
      </c>
      <c r="K640" s="15">
        <v>196</v>
      </c>
      <c r="L640" s="15">
        <v>162</v>
      </c>
      <c r="M640" s="15">
        <v>150</v>
      </c>
      <c r="N640" s="15">
        <v>293</v>
      </c>
      <c r="O640" s="15">
        <v>232</v>
      </c>
      <c r="P640" s="15">
        <v>224</v>
      </c>
    </row>
    <row r="641" spans="1:16">
      <c r="A641" s="209" t="e">
        <f>"I"&amp;all_sampels_cleaned!#REF!</f>
        <v>#REF!</v>
      </c>
      <c r="B641" s="209">
        <v>13</v>
      </c>
      <c r="C641" s="209">
        <v>-9</v>
      </c>
      <c r="D641" s="15">
        <v>143</v>
      </c>
      <c r="E641" s="15">
        <v>329</v>
      </c>
      <c r="F641" s="15">
        <v>140</v>
      </c>
      <c r="G641" s="15">
        <v>186</v>
      </c>
      <c r="H641" s="15">
        <v>194</v>
      </c>
      <c r="I641" s="15">
        <v>160</v>
      </c>
      <c r="J641" s="15">
        <v>204</v>
      </c>
      <c r="K641" s="15">
        <v>196</v>
      </c>
      <c r="L641" s="15">
        <v>162</v>
      </c>
      <c r="M641" s="15">
        <v>124</v>
      </c>
      <c r="N641" s="15">
        <v>311</v>
      </c>
      <c r="O641" s="15">
        <v>232</v>
      </c>
      <c r="P641" s="15">
        <v>224</v>
      </c>
    </row>
    <row r="642" spans="1:16">
      <c r="A642" s="209" t="e">
        <f>"I"&amp;all_sampels_cleaned!#REF!</f>
        <v>#REF!</v>
      </c>
      <c r="B642" s="209">
        <v>13</v>
      </c>
      <c r="C642" s="209">
        <v>-9</v>
      </c>
      <c r="D642" s="15">
        <v>139</v>
      </c>
      <c r="E642" s="15">
        <v>338</v>
      </c>
      <c r="F642" s="15">
        <v>152</v>
      </c>
      <c r="G642" s="15">
        <v>170</v>
      </c>
      <c r="H642" s="15">
        <v>194</v>
      </c>
      <c r="I642" s="15">
        <v>163</v>
      </c>
      <c r="J642" s="15">
        <v>202</v>
      </c>
      <c r="K642" s="15">
        <v>196</v>
      </c>
      <c r="L642" s="15">
        <v>150</v>
      </c>
      <c r="M642" s="15">
        <v>145</v>
      </c>
      <c r="N642" s="15">
        <v>302</v>
      </c>
      <c r="O642" s="15">
        <v>232</v>
      </c>
      <c r="P642" s="15">
        <v>214</v>
      </c>
    </row>
    <row r="643" spans="1:16">
      <c r="A643" s="209" t="e">
        <f>"I"&amp;all_sampels_cleaned!#REF!</f>
        <v>#REF!</v>
      </c>
      <c r="B643" s="209">
        <v>13</v>
      </c>
      <c r="C643" s="209">
        <v>-9</v>
      </c>
      <c r="D643" s="15">
        <v>139</v>
      </c>
      <c r="E643" s="15">
        <v>338</v>
      </c>
      <c r="F643" s="15">
        <v>140</v>
      </c>
      <c r="G643" s="15">
        <v>158</v>
      </c>
      <c r="H643" s="15">
        <v>215</v>
      </c>
      <c r="I643" s="15">
        <v>166</v>
      </c>
      <c r="J643" s="15">
        <v>200</v>
      </c>
      <c r="K643" s="15">
        <v>182</v>
      </c>
      <c r="L643" s="15">
        <v>162</v>
      </c>
      <c r="M643" s="15">
        <v>150</v>
      </c>
      <c r="N643" s="15">
        <v>302</v>
      </c>
      <c r="O643" s="15">
        <v>232</v>
      </c>
      <c r="P643" s="15">
        <v>230</v>
      </c>
    </row>
    <row r="644" spans="1:16">
      <c r="A644" s="209" t="e">
        <f>"I"&amp;all_sampels_cleaned!#REF!</f>
        <v>#REF!</v>
      </c>
      <c r="B644" s="209">
        <v>13</v>
      </c>
      <c r="C644" s="209">
        <v>-9</v>
      </c>
      <c r="D644" s="15">
        <v>143</v>
      </c>
      <c r="E644" s="15">
        <v>302</v>
      </c>
      <c r="F644" s="15">
        <v>152</v>
      </c>
      <c r="G644" s="15">
        <v>150</v>
      </c>
      <c r="H644" s="15">
        <v>194</v>
      </c>
      <c r="I644" s="15">
        <v>166</v>
      </c>
      <c r="J644" s="15">
        <v>202</v>
      </c>
      <c r="K644" s="15">
        <v>182</v>
      </c>
      <c r="L644" s="15">
        <v>150</v>
      </c>
      <c r="M644" s="15">
        <v>150</v>
      </c>
      <c r="N644" s="15">
        <v>293</v>
      </c>
      <c r="O644" s="15">
        <v>232</v>
      </c>
      <c r="P644" s="15">
        <v>224</v>
      </c>
    </row>
    <row r="645" spans="1:16">
      <c r="A645" s="209" t="e">
        <f>"I"&amp;all_sampels_cleaned!#REF!</f>
        <v>#REF!</v>
      </c>
      <c r="B645" s="209">
        <v>13</v>
      </c>
      <c r="C645" s="209">
        <v>-9</v>
      </c>
      <c r="D645" s="15">
        <v>135</v>
      </c>
      <c r="E645" s="15">
        <v>329</v>
      </c>
      <c r="F645" s="15">
        <v>140</v>
      </c>
      <c r="G645" s="15">
        <v>154</v>
      </c>
      <c r="H645" s="15">
        <v>194</v>
      </c>
      <c r="I645" s="15">
        <v>154</v>
      </c>
      <c r="J645" s="15">
        <v>206</v>
      </c>
      <c r="K645" s="15">
        <v>196</v>
      </c>
      <c r="L645" s="15">
        <v>162</v>
      </c>
      <c r="M645" s="15">
        <v>146</v>
      </c>
      <c r="N645" s="15">
        <v>311</v>
      </c>
      <c r="O645" s="15">
        <v>232</v>
      </c>
      <c r="P645" s="15">
        <v>224</v>
      </c>
    </row>
    <row r="646" spans="1:16">
      <c r="A646" s="209" t="e">
        <f>"I"&amp;all_sampels_cleaned!#REF!</f>
        <v>#REF!</v>
      </c>
      <c r="B646" s="209">
        <v>13</v>
      </c>
      <c r="C646" s="209">
        <v>-9</v>
      </c>
      <c r="D646" s="15">
        <v>139</v>
      </c>
      <c r="E646" s="15">
        <v>302</v>
      </c>
      <c r="F646" s="15">
        <v>152</v>
      </c>
      <c r="G646" s="15">
        <v>170</v>
      </c>
      <c r="H646" s="15">
        <v>194</v>
      </c>
      <c r="I646" s="15">
        <v>163</v>
      </c>
      <c r="J646" s="15">
        <v>202</v>
      </c>
      <c r="K646" s="15">
        <v>196</v>
      </c>
      <c r="L646" s="15">
        <v>147</v>
      </c>
      <c r="M646" s="15">
        <v>150</v>
      </c>
      <c r="N646" s="15">
        <v>302</v>
      </c>
      <c r="O646" s="15">
        <v>232</v>
      </c>
      <c r="P646" s="15">
        <v>224</v>
      </c>
    </row>
    <row r="647" spans="1:16">
      <c r="A647" s="209" t="e">
        <f>"I"&amp;all_sampels_cleaned!#REF!</f>
        <v>#REF!</v>
      </c>
      <c r="B647" s="209">
        <v>13</v>
      </c>
      <c r="C647" s="209">
        <v>-9</v>
      </c>
      <c r="D647" s="15">
        <v>139</v>
      </c>
      <c r="E647" s="15">
        <v>311</v>
      </c>
      <c r="F647" s="15">
        <v>138</v>
      </c>
      <c r="G647" s="15">
        <v>186</v>
      </c>
      <c r="H647" s="15">
        <v>215</v>
      </c>
      <c r="I647" s="15">
        <v>163</v>
      </c>
      <c r="J647" s="15">
        <v>186</v>
      </c>
      <c r="K647" s="15">
        <v>184</v>
      </c>
      <c r="L647" s="15">
        <v>162</v>
      </c>
      <c r="M647" s="15">
        <v>160</v>
      </c>
      <c r="N647" s="15">
        <v>311</v>
      </c>
      <c r="O647" s="15">
        <v>232</v>
      </c>
      <c r="P647" s="15">
        <v>224</v>
      </c>
    </row>
    <row r="648" spans="1:16">
      <c r="A648" s="209" t="e">
        <f>"I"&amp;all_sampels_cleaned!#REF!</f>
        <v>#REF!</v>
      </c>
      <c r="B648" s="209">
        <v>13</v>
      </c>
      <c r="C648" s="209">
        <v>-9</v>
      </c>
      <c r="D648" s="15">
        <v>139</v>
      </c>
      <c r="E648" s="15">
        <v>302</v>
      </c>
      <c r="F648" s="15">
        <v>152</v>
      </c>
      <c r="G648" s="15">
        <v>150</v>
      </c>
      <c r="H648" s="15">
        <v>194</v>
      </c>
      <c r="I648" s="15">
        <v>163</v>
      </c>
      <c r="J648" s="15">
        <v>202</v>
      </c>
      <c r="K648" s="15">
        <v>184</v>
      </c>
      <c r="L648" s="15">
        <v>162</v>
      </c>
      <c r="M648" s="15">
        <v>150</v>
      </c>
      <c r="N648" s="15">
        <v>320</v>
      </c>
      <c r="O648" s="15">
        <v>232</v>
      </c>
      <c r="P648" s="15">
        <v>214</v>
      </c>
    </row>
    <row r="649" spans="1:16">
      <c r="A649" s="209" t="e">
        <f>"I"&amp;all_sampels_cleaned!#REF!</f>
        <v>#REF!</v>
      </c>
      <c r="B649" s="209">
        <v>13</v>
      </c>
      <c r="C649" s="209">
        <v>-9</v>
      </c>
      <c r="D649" s="15">
        <v>131</v>
      </c>
      <c r="E649" s="15">
        <v>302</v>
      </c>
      <c r="F649" s="15">
        <v>140</v>
      </c>
      <c r="G649" s="15">
        <v>178</v>
      </c>
      <c r="H649" s="15">
        <v>215</v>
      </c>
      <c r="I649" s="15">
        <v>166</v>
      </c>
      <c r="J649" s="15">
        <v>204</v>
      </c>
      <c r="K649" s="15">
        <v>198</v>
      </c>
      <c r="L649" s="15">
        <v>162</v>
      </c>
      <c r="M649" s="15">
        <v>182</v>
      </c>
      <c r="N649" s="15">
        <v>302</v>
      </c>
      <c r="O649" s="15">
        <v>232</v>
      </c>
      <c r="P649" s="15">
        <v>224</v>
      </c>
    </row>
    <row r="650" spans="1:16">
      <c r="A650" s="209" t="e">
        <f>"I"&amp;all_sampels_cleaned!#REF!</f>
        <v>#REF!</v>
      </c>
      <c r="B650" s="209">
        <v>13</v>
      </c>
      <c r="C650" s="209">
        <v>-9</v>
      </c>
      <c r="D650" s="15">
        <v>143</v>
      </c>
      <c r="E650" s="15">
        <v>302</v>
      </c>
      <c r="F650" s="15">
        <v>152</v>
      </c>
      <c r="G650" s="15">
        <v>158</v>
      </c>
      <c r="H650" s="15">
        <v>194</v>
      </c>
      <c r="I650" s="15">
        <v>163</v>
      </c>
      <c r="J650" s="15">
        <v>200</v>
      </c>
      <c r="K650" s="15">
        <v>182</v>
      </c>
      <c r="L650" s="15">
        <v>150</v>
      </c>
      <c r="M650" s="15">
        <v>150</v>
      </c>
      <c r="N650" s="15">
        <v>302</v>
      </c>
      <c r="O650" s="15">
        <v>232</v>
      </c>
      <c r="P650" s="15">
        <v>230</v>
      </c>
    </row>
    <row r="651" spans="1:16">
      <c r="A651" s="209" t="e">
        <f>"I"&amp;all_sampels_cleaned!#REF!</f>
        <v>#REF!</v>
      </c>
      <c r="B651" s="209">
        <v>13</v>
      </c>
      <c r="C651" s="209">
        <v>-9</v>
      </c>
      <c r="D651" s="15">
        <v>143</v>
      </c>
      <c r="E651" s="15">
        <v>311</v>
      </c>
      <c r="F651" s="15">
        <v>138</v>
      </c>
      <c r="G651" s="15">
        <v>154</v>
      </c>
      <c r="H651" s="15">
        <v>215</v>
      </c>
      <c r="I651" s="15">
        <v>166</v>
      </c>
      <c r="J651" s="15">
        <v>158</v>
      </c>
      <c r="K651" s="15">
        <v>200</v>
      </c>
      <c r="L651" s="15">
        <v>162</v>
      </c>
      <c r="M651" s="15">
        <v>158</v>
      </c>
      <c r="N651" s="15">
        <v>302</v>
      </c>
      <c r="O651" s="15">
        <v>232</v>
      </c>
      <c r="P651" s="15">
        <v>230</v>
      </c>
    </row>
    <row r="652" spans="1:16">
      <c r="A652" s="209" t="e">
        <f>"I"&amp;all_sampels_cleaned!#REF!</f>
        <v>#REF!</v>
      </c>
      <c r="B652" s="209">
        <v>13</v>
      </c>
      <c r="C652" s="209">
        <v>-9</v>
      </c>
      <c r="D652" s="15">
        <v>139</v>
      </c>
      <c r="E652" s="15">
        <v>293</v>
      </c>
      <c r="F652" s="15">
        <v>152</v>
      </c>
      <c r="G652" s="15">
        <v>150</v>
      </c>
      <c r="H652" s="15">
        <v>194</v>
      </c>
      <c r="I652" s="15">
        <v>163</v>
      </c>
      <c r="J652" s="15">
        <v>202</v>
      </c>
      <c r="K652" s="15">
        <v>182</v>
      </c>
      <c r="L652" s="15">
        <v>150</v>
      </c>
      <c r="M652" s="15">
        <v>150</v>
      </c>
      <c r="N652" s="15">
        <v>302</v>
      </c>
      <c r="O652" s="15">
        <v>232</v>
      </c>
      <c r="P652" s="15">
        <v>214</v>
      </c>
    </row>
    <row r="653" spans="1:16">
      <c r="A653" s="209" t="e">
        <f>"I"&amp;all_sampels_cleaned!#REF!</f>
        <v>#REF!</v>
      </c>
      <c r="B653" s="209">
        <v>13</v>
      </c>
      <c r="C653" s="209">
        <v>-9</v>
      </c>
      <c r="D653" s="15">
        <v>143</v>
      </c>
      <c r="E653" s="15">
        <v>329</v>
      </c>
      <c r="F653" s="15">
        <v>140</v>
      </c>
      <c r="G653" s="15">
        <v>186</v>
      </c>
      <c r="H653" s="15">
        <v>215</v>
      </c>
      <c r="I653" s="15">
        <v>163</v>
      </c>
      <c r="J653" s="15">
        <v>204</v>
      </c>
      <c r="K653" s="15">
        <v>198</v>
      </c>
      <c r="L653" s="15">
        <v>159</v>
      </c>
      <c r="M653" s="15">
        <v>150</v>
      </c>
      <c r="N653" s="15">
        <v>299</v>
      </c>
      <c r="O653" s="15">
        <v>232</v>
      </c>
      <c r="P653" s="15">
        <v>224</v>
      </c>
    </row>
    <row r="654" spans="1:16">
      <c r="A654" s="209" t="e">
        <f>"I"&amp;all_sampels_cleaned!#REF!</f>
        <v>#REF!</v>
      </c>
      <c r="B654" s="209">
        <v>13</v>
      </c>
      <c r="C654" s="209">
        <v>-9</v>
      </c>
      <c r="D654" s="15">
        <v>139</v>
      </c>
      <c r="E654" s="15">
        <v>302</v>
      </c>
      <c r="F654" s="15">
        <v>152</v>
      </c>
      <c r="G654" s="15">
        <v>146</v>
      </c>
      <c r="H654" s="15">
        <v>194</v>
      </c>
      <c r="I654" s="15">
        <v>163</v>
      </c>
      <c r="J654" s="15">
        <v>202</v>
      </c>
      <c r="K654" s="15">
        <v>196</v>
      </c>
      <c r="L654" s="15">
        <v>150</v>
      </c>
      <c r="M654" s="15">
        <v>150</v>
      </c>
      <c r="N654" s="15">
        <v>320</v>
      </c>
      <c r="O654" s="15">
        <v>232</v>
      </c>
      <c r="P654" s="15">
        <v>224</v>
      </c>
    </row>
    <row r="655" spans="1:16">
      <c r="A655" s="209" t="e">
        <f>"I"&amp;all_sampels_cleaned!#REF!</f>
        <v>#REF!</v>
      </c>
      <c r="B655" s="209">
        <v>13</v>
      </c>
      <c r="C655" s="209">
        <v>-9</v>
      </c>
      <c r="D655" s="15">
        <v>131</v>
      </c>
      <c r="E655" s="15">
        <v>329</v>
      </c>
      <c r="F655" s="15">
        <v>140</v>
      </c>
      <c r="G655" s="15">
        <v>132</v>
      </c>
      <c r="H655" s="15">
        <v>194</v>
      </c>
      <c r="I655" s="15">
        <v>166</v>
      </c>
      <c r="J655" s="15">
        <v>206</v>
      </c>
      <c r="K655" s="15">
        <v>184</v>
      </c>
      <c r="L655" s="15">
        <v>159</v>
      </c>
      <c r="M655" s="15">
        <v>158</v>
      </c>
      <c r="N655" s="15">
        <v>302</v>
      </c>
      <c r="O655" s="15">
        <v>232</v>
      </c>
      <c r="P655" s="15">
        <v>243</v>
      </c>
    </row>
    <row r="656" spans="1:16">
      <c r="A656" s="209" t="e">
        <f>"I"&amp;all_sampels_cleaned!#REF!</f>
        <v>#REF!</v>
      </c>
      <c r="B656" s="209">
        <v>13</v>
      </c>
      <c r="C656" s="209">
        <v>-9</v>
      </c>
      <c r="D656" s="15">
        <v>143</v>
      </c>
      <c r="E656" s="15">
        <v>302</v>
      </c>
      <c r="F656" s="15">
        <v>152</v>
      </c>
      <c r="G656" s="15">
        <v>158</v>
      </c>
      <c r="H656" s="15">
        <v>194</v>
      </c>
      <c r="I656" s="15">
        <v>163</v>
      </c>
      <c r="J656" s="15">
        <v>202</v>
      </c>
      <c r="K656" s="15">
        <v>182</v>
      </c>
      <c r="L656" s="15">
        <v>162</v>
      </c>
      <c r="M656" s="15">
        <v>150</v>
      </c>
      <c r="N656" s="15">
        <v>302</v>
      </c>
      <c r="O656" s="15">
        <v>232</v>
      </c>
      <c r="P656" s="15">
        <v>194</v>
      </c>
    </row>
    <row r="657" spans="1:16">
      <c r="A657" s="209" t="e">
        <f>"I"&amp;all_sampels_cleaned!#REF!</f>
        <v>#REF!</v>
      </c>
      <c r="B657" s="209">
        <v>13</v>
      </c>
      <c r="C657" s="209">
        <v>-9</v>
      </c>
      <c r="D657" s="15">
        <v>131</v>
      </c>
      <c r="E657" s="15">
        <v>338</v>
      </c>
      <c r="F657" s="15">
        <v>138</v>
      </c>
      <c r="G657" s="15">
        <v>150</v>
      </c>
      <c r="H657" s="15">
        <v>194</v>
      </c>
      <c r="I657" s="15">
        <v>160</v>
      </c>
      <c r="J657" s="15">
        <v>198</v>
      </c>
      <c r="K657" s="15">
        <v>184</v>
      </c>
      <c r="L657" s="15">
        <v>150</v>
      </c>
      <c r="M657" s="15">
        <v>122</v>
      </c>
      <c r="N657" s="15">
        <v>302</v>
      </c>
      <c r="O657" s="15">
        <v>232</v>
      </c>
      <c r="P657" s="15">
        <v>230</v>
      </c>
    </row>
    <row r="658" spans="1:16">
      <c r="A658" s="209" t="e">
        <f>"I"&amp;all_sampels_cleaned!#REF!</f>
        <v>#REF!</v>
      </c>
      <c r="B658" s="209">
        <v>13</v>
      </c>
      <c r="C658" s="209">
        <v>-9</v>
      </c>
      <c r="D658" s="15">
        <v>139</v>
      </c>
      <c r="E658" s="15">
        <v>329</v>
      </c>
      <c r="F658" s="15">
        <v>152</v>
      </c>
      <c r="G658" s="15">
        <v>150</v>
      </c>
      <c r="H658" s="15">
        <v>194</v>
      </c>
      <c r="I658" s="15">
        <v>160</v>
      </c>
      <c r="J658" s="15">
        <v>202</v>
      </c>
      <c r="K658" s="15">
        <v>182</v>
      </c>
      <c r="L658" s="15">
        <v>162</v>
      </c>
      <c r="M658" s="15">
        <v>150</v>
      </c>
      <c r="N658" s="15">
        <v>302</v>
      </c>
      <c r="O658" s="15">
        <v>232</v>
      </c>
      <c r="P658" s="15">
        <v>224</v>
      </c>
    </row>
    <row r="659" spans="1:16">
      <c r="A659" s="209" t="e">
        <f>"I"&amp;all_sampels_cleaned!#REF!</f>
        <v>#REF!</v>
      </c>
      <c r="B659" s="209">
        <v>13</v>
      </c>
      <c r="C659" s="209">
        <v>-9</v>
      </c>
      <c r="D659" s="15">
        <v>131</v>
      </c>
      <c r="E659" s="15">
        <v>329</v>
      </c>
      <c r="F659" s="15">
        <v>140</v>
      </c>
      <c r="G659" s="15">
        <v>150</v>
      </c>
      <c r="H659" s="15">
        <v>194</v>
      </c>
      <c r="I659" s="15">
        <v>154</v>
      </c>
      <c r="J659" s="15">
        <v>202</v>
      </c>
      <c r="K659" s="15">
        <v>200</v>
      </c>
      <c r="L659" s="15">
        <v>168</v>
      </c>
      <c r="M659" s="15">
        <v>124</v>
      </c>
      <c r="N659" s="15">
        <v>302</v>
      </c>
      <c r="O659" s="15">
        <v>232</v>
      </c>
      <c r="P659" s="15">
        <v>230</v>
      </c>
    </row>
    <row r="660" spans="1:16">
      <c r="A660" s="209" t="e">
        <f>"I"&amp;all_sampels_cleaned!#REF!</f>
        <v>#REF!</v>
      </c>
      <c r="B660" s="209">
        <v>13</v>
      </c>
      <c r="C660" s="209">
        <v>-9</v>
      </c>
      <c r="D660" s="15">
        <v>143</v>
      </c>
      <c r="E660" s="15">
        <v>302</v>
      </c>
      <c r="F660" s="15">
        <v>152</v>
      </c>
      <c r="G660" s="15">
        <v>170</v>
      </c>
      <c r="H660" s="15">
        <v>194</v>
      </c>
      <c r="I660" s="15">
        <v>163</v>
      </c>
      <c r="J660" s="15">
        <v>200</v>
      </c>
      <c r="K660" s="15">
        <v>198</v>
      </c>
      <c r="L660" s="15">
        <v>150</v>
      </c>
      <c r="M660" s="15">
        <v>150</v>
      </c>
      <c r="N660" s="15">
        <v>302</v>
      </c>
      <c r="O660" s="15">
        <v>232</v>
      </c>
      <c r="P660" s="15">
        <v>224</v>
      </c>
    </row>
    <row r="661" spans="1:16">
      <c r="A661" s="209" t="e">
        <f>"I"&amp;all_sampels_cleaned!#REF!</f>
        <v>#REF!</v>
      </c>
      <c r="B661" s="209">
        <v>13</v>
      </c>
      <c r="C661" s="209">
        <v>-9</v>
      </c>
      <c r="D661" s="15">
        <v>131</v>
      </c>
      <c r="E661" s="15">
        <v>302</v>
      </c>
      <c r="F661" s="15">
        <v>140</v>
      </c>
      <c r="G661" s="15">
        <v>138</v>
      </c>
      <c r="H661" s="15">
        <v>194</v>
      </c>
      <c r="I661" s="15">
        <v>163</v>
      </c>
      <c r="J661" s="15">
        <v>202</v>
      </c>
      <c r="K661" s="15">
        <v>200</v>
      </c>
      <c r="L661" s="15">
        <v>168</v>
      </c>
      <c r="M661" s="15">
        <v>146</v>
      </c>
      <c r="N661" s="15">
        <v>302</v>
      </c>
      <c r="O661" s="15">
        <v>232</v>
      </c>
      <c r="P661" s="15">
        <v>224</v>
      </c>
    </row>
    <row r="662" spans="1:16">
      <c r="A662" s="209" t="e">
        <f>"I"&amp;all_sampels_cleaned!#REF!</f>
        <v>#REF!</v>
      </c>
      <c r="B662" s="209">
        <v>13</v>
      </c>
      <c r="C662" s="209">
        <v>-9</v>
      </c>
      <c r="D662" s="15">
        <v>143</v>
      </c>
      <c r="E662" s="15">
        <v>302</v>
      </c>
      <c r="F662" s="15">
        <v>152</v>
      </c>
      <c r="G662" s="15">
        <v>158</v>
      </c>
      <c r="H662" s="15">
        <v>194</v>
      </c>
      <c r="I662" s="15">
        <v>163</v>
      </c>
      <c r="J662" s="15">
        <v>202</v>
      </c>
      <c r="K662" s="15">
        <v>196</v>
      </c>
      <c r="L662" s="15">
        <v>150</v>
      </c>
      <c r="M662" s="15">
        <v>150</v>
      </c>
      <c r="N662" s="15">
        <v>302</v>
      </c>
      <c r="O662" s="15">
        <v>232</v>
      </c>
      <c r="P662" s="15">
        <v>224</v>
      </c>
    </row>
    <row r="663" spans="1:16">
      <c r="A663" s="209" t="e">
        <f>"I"&amp;all_sampels_cleaned!#REF!</f>
        <v>#REF!</v>
      </c>
      <c r="B663" s="209">
        <v>13</v>
      </c>
      <c r="C663" s="209">
        <v>-9</v>
      </c>
      <c r="D663" s="15">
        <v>143</v>
      </c>
      <c r="E663" s="15">
        <v>293</v>
      </c>
      <c r="F663" s="15">
        <v>152</v>
      </c>
      <c r="G663" s="15">
        <v>154</v>
      </c>
      <c r="H663" s="15">
        <v>197</v>
      </c>
      <c r="I663" s="15">
        <v>163</v>
      </c>
      <c r="J663" s="15">
        <v>206</v>
      </c>
      <c r="K663" s="15">
        <v>198</v>
      </c>
      <c r="L663" s="15">
        <v>168</v>
      </c>
      <c r="M663" s="15">
        <v>134</v>
      </c>
      <c r="N663" s="15">
        <v>302</v>
      </c>
      <c r="O663" s="15">
        <v>232</v>
      </c>
      <c r="P663" s="15">
        <v>194</v>
      </c>
    </row>
    <row r="664" spans="1:16">
      <c r="A664" s="209" t="e">
        <f>"I"&amp;all_sampels_cleaned!#REF!</f>
        <v>#REF!</v>
      </c>
      <c r="B664" s="209">
        <v>13</v>
      </c>
      <c r="C664" s="209">
        <v>-9</v>
      </c>
      <c r="D664" s="15">
        <v>139</v>
      </c>
      <c r="E664" s="15">
        <v>302</v>
      </c>
      <c r="F664" s="15">
        <v>152</v>
      </c>
      <c r="G664" s="15">
        <v>158</v>
      </c>
      <c r="H664" s="15">
        <v>194</v>
      </c>
      <c r="I664" s="15">
        <v>163</v>
      </c>
      <c r="J664" s="15">
        <v>202</v>
      </c>
      <c r="K664" s="15">
        <v>184</v>
      </c>
      <c r="L664" s="15">
        <v>162</v>
      </c>
      <c r="M664" s="15">
        <v>150</v>
      </c>
      <c r="N664" s="15">
        <v>302</v>
      </c>
      <c r="O664" s="15">
        <v>232</v>
      </c>
      <c r="P664" s="15">
        <v>224</v>
      </c>
    </row>
    <row r="665" spans="1:16">
      <c r="A665" s="209" t="e">
        <f>"I"&amp;all_sampels_cleaned!#REF!</f>
        <v>#REF!</v>
      </c>
      <c r="B665" s="209">
        <v>13</v>
      </c>
      <c r="C665" s="209">
        <v>-9</v>
      </c>
      <c r="D665" s="15">
        <v>143</v>
      </c>
      <c r="E665" s="15">
        <v>293</v>
      </c>
      <c r="F665" s="15">
        <v>138</v>
      </c>
      <c r="G665" s="15">
        <v>186</v>
      </c>
      <c r="H665" s="15">
        <v>215</v>
      </c>
      <c r="I665" s="15">
        <v>166</v>
      </c>
      <c r="J665" s="15">
        <v>202</v>
      </c>
      <c r="K665" s="15">
        <v>200</v>
      </c>
      <c r="L665" s="15">
        <v>162</v>
      </c>
      <c r="M665" s="15">
        <v>162</v>
      </c>
      <c r="N665" s="15">
        <v>302</v>
      </c>
      <c r="O665" s="15">
        <v>232</v>
      </c>
      <c r="P665" s="15">
        <v>224</v>
      </c>
    </row>
    <row r="666" spans="1:16">
      <c r="A666" s="209" t="e">
        <f>"I"&amp;all_sampels_cleaned!#REF!</f>
        <v>#REF!</v>
      </c>
      <c r="B666" s="209">
        <v>13</v>
      </c>
      <c r="C666" s="209">
        <v>-9</v>
      </c>
      <c r="D666" s="15">
        <v>143</v>
      </c>
      <c r="E666" s="15">
        <v>302</v>
      </c>
      <c r="F666" s="15">
        <v>161</v>
      </c>
      <c r="G666" s="15">
        <v>150</v>
      </c>
      <c r="H666" s="15">
        <v>200</v>
      </c>
      <c r="I666" s="15">
        <v>166</v>
      </c>
      <c r="J666" s="15">
        <v>200</v>
      </c>
      <c r="K666" s="15">
        <v>196</v>
      </c>
      <c r="L666" s="15">
        <v>147</v>
      </c>
      <c r="M666" s="15">
        <v>147</v>
      </c>
      <c r="N666" s="15">
        <v>293</v>
      </c>
      <c r="O666" s="15">
        <v>232</v>
      </c>
      <c r="P666" s="15">
        <v>224</v>
      </c>
    </row>
    <row r="667" spans="1:16">
      <c r="A667" s="209" t="e">
        <f>"I"&amp;all_sampels_cleaned!#REF!</f>
        <v>#REF!</v>
      </c>
      <c r="B667" s="209">
        <v>13</v>
      </c>
      <c r="C667" s="209">
        <v>-9</v>
      </c>
      <c r="D667" s="15">
        <v>143</v>
      </c>
      <c r="E667" s="15">
        <v>302</v>
      </c>
      <c r="F667" s="15">
        <v>140</v>
      </c>
      <c r="G667" s="15">
        <v>182</v>
      </c>
      <c r="H667" s="15">
        <v>215</v>
      </c>
      <c r="I667" s="15">
        <v>166</v>
      </c>
      <c r="J667" s="15">
        <v>202</v>
      </c>
      <c r="K667" s="15">
        <v>196</v>
      </c>
      <c r="L667" s="15">
        <v>168</v>
      </c>
      <c r="M667" s="15">
        <v>144</v>
      </c>
      <c r="N667" s="15">
        <v>311</v>
      </c>
      <c r="O667" s="15">
        <v>232</v>
      </c>
      <c r="P667" s="15">
        <v>224</v>
      </c>
    </row>
    <row r="668" spans="1:16">
      <c r="A668" s="209" t="e">
        <f>"I"&amp;all_sampels_cleaned!#REF!</f>
        <v>#REF!</v>
      </c>
      <c r="B668" s="209">
        <v>13</v>
      </c>
      <c r="C668" s="209">
        <v>-9</v>
      </c>
      <c r="D668" s="15">
        <v>139</v>
      </c>
      <c r="E668" s="15">
        <v>302</v>
      </c>
      <c r="F668" s="15">
        <v>138</v>
      </c>
      <c r="G668" s="15">
        <v>158</v>
      </c>
      <c r="H668" s="15">
        <v>215</v>
      </c>
      <c r="I668" s="15">
        <v>166</v>
      </c>
      <c r="J668" s="15">
        <v>202</v>
      </c>
      <c r="K668" s="15">
        <v>182</v>
      </c>
      <c r="L668" s="15">
        <v>150</v>
      </c>
      <c r="M668" s="15">
        <v>145</v>
      </c>
      <c r="N668" s="15">
        <v>302</v>
      </c>
      <c r="O668" s="15">
        <v>232</v>
      </c>
      <c r="P668" s="15">
        <v>224</v>
      </c>
    </row>
    <row r="669" spans="1:16">
      <c r="A669" s="209" t="e">
        <f>"I"&amp;all_sampels_cleaned!#REF!</f>
        <v>#REF!</v>
      </c>
      <c r="B669" s="209">
        <v>13</v>
      </c>
      <c r="C669" s="209">
        <v>-9</v>
      </c>
      <c r="D669" s="15">
        <v>139</v>
      </c>
      <c r="E669" s="15">
        <v>293</v>
      </c>
      <c r="F669" s="15">
        <v>152</v>
      </c>
      <c r="G669" s="15">
        <v>158</v>
      </c>
      <c r="H669" s="15">
        <v>215</v>
      </c>
      <c r="I669" s="15">
        <v>166</v>
      </c>
      <c r="J669" s="15">
        <v>202</v>
      </c>
      <c r="K669" s="15">
        <v>196</v>
      </c>
      <c r="L669" s="15">
        <v>150</v>
      </c>
      <c r="M669" s="15">
        <v>158</v>
      </c>
      <c r="N669" s="15">
        <v>302</v>
      </c>
      <c r="O669" s="15">
        <v>232</v>
      </c>
      <c r="P669" s="15">
        <v>224</v>
      </c>
    </row>
    <row r="670" spans="1:16">
      <c r="A670" s="209" t="e">
        <f>"I"&amp;all_sampels_cleaned!#REF!</f>
        <v>#REF!</v>
      </c>
      <c r="B670" s="209">
        <v>13</v>
      </c>
      <c r="C670" s="209">
        <v>-9</v>
      </c>
      <c r="D670" s="15">
        <v>143</v>
      </c>
      <c r="E670" s="15">
        <v>332</v>
      </c>
      <c r="F670" s="15">
        <v>152</v>
      </c>
      <c r="G670" s="15">
        <v>158</v>
      </c>
      <c r="H670" s="15">
        <v>194</v>
      </c>
      <c r="I670" s="15">
        <v>166</v>
      </c>
      <c r="J670" s="15">
        <v>202</v>
      </c>
      <c r="K670" s="15">
        <v>196</v>
      </c>
      <c r="L670" s="15">
        <v>150</v>
      </c>
      <c r="M670" s="15">
        <v>150</v>
      </c>
      <c r="N670" s="15">
        <v>302</v>
      </c>
      <c r="O670" s="15">
        <v>232</v>
      </c>
      <c r="P670" s="15">
        <v>224</v>
      </c>
    </row>
    <row r="671" spans="1:16">
      <c r="A671" s="209" t="e">
        <f>"I"&amp;all_sampels_cleaned!#REF!</f>
        <v>#REF!</v>
      </c>
      <c r="B671" s="209">
        <v>13</v>
      </c>
      <c r="C671" s="209">
        <v>-9</v>
      </c>
      <c r="D671" s="15">
        <v>143</v>
      </c>
      <c r="E671" s="15">
        <v>302</v>
      </c>
      <c r="F671" s="15">
        <v>140</v>
      </c>
      <c r="G671" s="15">
        <v>182</v>
      </c>
      <c r="H671" s="15">
        <v>215</v>
      </c>
      <c r="I671" s="15">
        <v>160</v>
      </c>
      <c r="J671" s="15">
        <v>204</v>
      </c>
      <c r="K671" s="15">
        <v>196</v>
      </c>
      <c r="L671" s="15">
        <v>162</v>
      </c>
      <c r="M671" s="15">
        <v>134</v>
      </c>
      <c r="N671" s="15">
        <v>302</v>
      </c>
      <c r="O671" s="15">
        <v>216</v>
      </c>
      <c r="P671" s="15">
        <v>224</v>
      </c>
    </row>
    <row r="672" spans="1:16">
      <c r="A672" s="209" t="e">
        <f>"I"&amp;all_sampels_cleaned!#REF!</f>
        <v>#REF!</v>
      </c>
      <c r="B672" s="209">
        <v>13</v>
      </c>
      <c r="C672" s="209">
        <v>-9</v>
      </c>
      <c r="D672" s="15">
        <v>139</v>
      </c>
      <c r="E672" s="15">
        <v>332</v>
      </c>
      <c r="F672" s="15">
        <v>152</v>
      </c>
      <c r="G672" s="15">
        <v>158</v>
      </c>
      <c r="H672" s="15">
        <v>194</v>
      </c>
      <c r="I672" s="15">
        <v>166</v>
      </c>
      <c r="J672" s="15">
        <v>196</v>
      </c>
      <c r="K672" s="15">
        <v>196</v>
      </c>
      <c r="L672" s="15">
        <v>159</v>
      </c>
      <c r="M672" s="15">
        <v>150</v>
      </c>
      <c r="N672" s="15">
        <v>302</v>
      </c>
      <c r="O672" s="15">
        <v>232</v>
      </c>
      <c r="P672" s="15">
        <v>224</v>
      </c>
    </row>
    <row r="673" spans="1:16">
      <c r="A673" s="209" t="e">
        <f>"I"&amp;all_sampels_cleaned!#REF!</f>
        <v>#REF!</v>
      </c>
      <c r="B673" s="209">
        <v>13</v>
      </c>
      <c r="C673" s="209">
        <v>-9</v>
      </c>
      <c r="D673" s="15">
        <v>143</v>
      </c>
      <c r="E673" s="15">
        <v>302</v>
      </c>
      <c r="F673" s="15">
        <v>140</v>
      </c>
      <c r="G673" s="15">
        <v>150</v>
      </c>
      <c r="H673" s="15">
        <v>194</v>
      </c>
      <c r="I673" s="15">
        <v>166</v>
      </c>
      <c r="J673" s="15">
        <v>206</v>
      </c>
      <c r="K673" s="15">
        <v>196</v>
      </c>
      <c r="L673" s="15">
        <v>162</v>
      </c>
      <c r="M673" s="15">
        <v>146</v>
      </c>
      <c r="N673" s="15">
        <v>302</v>
      </c>
      <c r="O673" s="15">
        <v>214</v>
      </c>
      <c r="P673" s="15">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README</vt:lpstr>
      <vt:lpstr>Kamala </vt:lpstr>
      <vt:lpstr>KhaiNai </vt:lpstr>
      <vt:lpstr>KhaiNok </vt:lpstr>
      <vt:lpstr>KoNung_Krabi</vt:lpstr>
      <vt:lpstr>Li_Pi</vt:lpstr>
      <vt:lpstr>Panwa</vt:lpstr>
      <vt:lpstr>Patong_North </vt:lpstr>
      <vt:lpstr>Patong_South</vt:lpstr>
      <vt:lpstr>Tang_Khem</vt:lpstr>
      <vt:lpstr>all_samples_raw</vt:lpstr>
      <vt:lpstr>unclear_alleles</vt:lpstr>
      <vt:lpstr>all_sampels_cleaned</vt:lpstr>
      <vt:lpstr>data_for_MicroDrop</vt:lpstr>
      <vt:lpstr>MicroDrop_raw</vt:lpstr>
      <vt:lpstr>MD_imputed_allloci</vt:lpstr>
      <vt:lpstr>data_for_poppr</vt:lpstr>
      <vt:lpstr>imputed_data_MD_for_STRUCTURE</vt:lpstr>
      <vt:lpstr>imputed_data_for_STR_w_popinfo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Fiesinger</cp:lastModifiedBy>
  <dcterms:created xsi:type="dcterms:W3CDTF">2020-11-18T22:37:23Z</dcterms:created>
  <dcterms:modified xsi:type="dcterms:W3CDTF">2023-03-16T13:51:37Z</dcterms:modified>
</cp:coreProperties>
</file>